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drawings/drawing37.xml" ContentType="application/vnd.openxmlformats-officedocument.drawingml.chartshape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9CF24111-00E7-40E5-805B-37B9AA4C99BE}" xr6:coauthVersionLast="47" xr6:coauthVersionMax="47" xr10:uidLastSave="{00000000-0000-0000-0000-000000000000}"/>
  <bookViews>
    <workbookView xWindow="-120" yWindow="-120" windowWidth="29040" windowHeight="15720" firstSheet="17" activeTab="19" xr2:uid="{469044F5-E2C3-4A29-9F6B-8DB435BDA901}"/>
  </bookViews>
  <sheets>
    <sheet name="CHARTS&gt;&gt;" sheetId="46" r:id="rId1"/>
    <sheet name="Chart - GDP" sheetId="19" r:id="rId2"/>
    <sheet name="Chart - Migration assumptions" sheetId="43" r:id="rId3"/>
    <sheet name="Chart - POPW" sheetId="23" r:id="rId4"/>
    <sheet name="Chart - PSCB &amp; PSNFL" sheetId="54" r:id="rId5"/>
    <sheet name="Chart - Emp by nat &amp; ind" sheetId="65" r:id="rId6"/>
    <sheet name="Chart - OADP" sheetId="61" r:id="rId7"/>
    <sheet name="SCENARIO CHECKS&gt;&gt;" sheetId="57" r:id="rId8"/>
    <sheet name="Chart - GDP yoy" sheetId="20" r:id="rId9"/>
    <sheet name="Chart - YHAT yoy" sheetId="42" r:id="rId10"/>
    <sheet name="Chart - UPILO" sheetId="21" r:id="rId11"/>
    <sheet name="Chart - ETILO" sheetId="25" r:id="rId12"/>
    <sheet name="Chart - CUMOD" sheetId="36" r:id="rId13"/>
    <sheet name="Chart - RCB" sheetId="22" r:id="rId14"/>
    <sheet name="Chart - CPI" sheetId="24" r:id="rId15"/>
    <sheet name="Chart - PSCB" sheetId="26" r:id="rId16"/>
    <sheet name="Chart - PSNFL" sheetId="27" r:id="rId17"/>
    <sheet name="Chart - GEXP per head" sheetId="69" r:id="rId18"/>
    <sheet name="Chart - GREV per head" sheetId="71" r:id="rId19"/>
    <sheet name="Chart - GDP per head" sheetId="70" r:id="rId20"/>
    <sheet name="DATA&gt;&gt;" sheetId="56" r:id="rId21"/>
    <sheet name="Chart Data" sheetId="18" r:id="rId22"/>
    <sheet name="HMRC emp by ind and nat" sheetId="62" r:id="rId23"/>
    <sheet name="GEM data - Baseline" sheetId="7" r:id="rId24"/>
    <sheet name="GEM data - Upside" sheetId="12" r:id="rId25"/>
    <sheet name="GEM data - Zero_net" sheetId="17" r:id="rId26"/>
    <sheet name="GMW - Baseline" sheetId="4" r:id="rId27"/>
    <sheet name="GMW - Upside" sheetId="9" r:id="rId28"/>
    <sheet name="GMW - Zero_net" sheetId="14" r:id="rId29"/>
  </sheets>
  <externalReferences>
    <externalReference r:id="rId30"/>
    <externalReference r:id="rId31"/>
    <externalReference r:id="rId32"/>
    <externalReference r:id="rId33"/>
  </externalReferences>
  <definedNames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4" i="18" l="1"/>
  <c r="CU4" i="18"/>
  <c r="CV4" i="18"/>
  <c r="CT5" i="18"/>
  <c r="CU5" i="18"/>
  <c r="CV5" i="18"/>
  <c r="CT6" i="18"/>
  <c r="CU6" i="18"/>
  <c r="CV6" i="18"/>
  <c r="CT7" i="18"/>
  <c r="CU7" i="18"/>
  <c r="CV7" i="18"/>
  <c r="CT8" i="18"/>
  <c r="CU8" i="18"/>
  <c r="CV8" i="18"/>
  <c r="CT9" i="18"/>
  <c r="CU9" i="18"/>
  <c r="CV9" i="18"/>
  <c r="CT10" i="18"/>
  <c r="CU10" i="18"/>
  <c r="CV10" i="18"/>
  <c r="CT11" i="18"/>
  <c r="CU11" i="18"/>
  <c r="CV11" i="18"/>
  <c r="CT12" i="18"/>
  <c r="CU12" i="18"/>
  <c r="CV12" i="18"/>
  <c r="CT13" i="18"/>
  <c r="CU13" i="18"/>
  <c r="CV13" i="18"/>
  <c r="CT14" i="18"/>
  <c r="CU14" i="18"/>
  <c r="CV14" i="18"/>
  <c r="CT15" i="18"/>
  <c r="CU15" i="18"/>
  <c r="CV15" i="18"/>
  <c r="CT16" i="18"/>
  <c r="CU16" i="18"/>
  <c r="CV16" i="18"/>
  <c r="CT17" i="18"/>
  <c r="CU17" i="18"/>
  <c r="CV17" i="18"/>
  <c r="CT18" i="18"/>
  <c r="CU18" i="18"/>
  <c r="CV18" i="18"/>
  <c r="CT19" i="18"/>
  <c r="CU19" i="18"/>
  <c r="CV19" i="18"/>
  <c r="CT20" i="18"/>
  <c r="CU20" i="18"/>
  <c r="CV20" i="18"/>
  <c r="CT21" i="18"/>
  <c r="CU21" i="18"/>
  <c r="CV21" i="18"/>
  <c r="CT22" i="18"/>
  <c r="CU22" i="18"/>
  <c r="CV22" i="18"/>
  <c r="CT23" i="18"/>
  <c r="CU23" i="18"/>
  <c r="CV23" i="18"/>
  <c r="CT24" i="18"/>
  <c r="CU24" i="18"/>
  <c r="CV24" i="18"/>
  <c r="CT25" i="18"/>
  <c r="CU25" i="18"/>
  <c r="CV25" i="18"/>
  <c r="CT26" i="18"/>
  <c r="CU26" i="18"/>
  <c r="CV26" i="18"/>
  <c r="CT27" i="18"/>
  <c r="CU27" i="18"/>
  <c r="CV27" i="18"/>
  <c r="CT28" i="18"/>
  <c r="CU28" i="18"/>
  <c r="CV28" i="18"/>
  <c r="CT29" i="18"/>
  <c r="CU29" i="18"/>
  <c r="CV29" i="18"/>
  <c r="CT30" i="18"/>
  <c r="CU30" i="18"/>
  <c r="CV30" i="18"/>
  <c r="CT31" i="18"/>
  <c r="CU31" i="18"/>
  <c r="CV31" i="18"/>
  <c r="CT32" i="18"/>
  <c r="CU32" i="18"/>
  <c r="CV32" i="18"/>
  <c r="CT33" i="18"/>
  <c r="CU33" i="18"/>
  <c r="CV33" i="18"/>
  <c r="CT34" i="18"/>
  <c r="CU34" i="18"/>
  <c r="CV34" i="18"/>
  <c r="CT35" i="18"/>
  <c r="CU35" i="18"/>
  <c r="CV35" i="18"/>
  <c r="CT36" i="18"/>
  <c r="CU36" i="18"/>
  <c r="CV36" i="18"/>
  <c r="CT37" i="18"/>
  <c r="CU37" i="18"/>
  <c r="CV37" i="18"/>
  <c r="CT38" i="18"/>
  <c r="CU38" i="18"/>
  <c r="CV38" i="18"/>
  <c r="CT39" i="18"/>
  <c r="CU39" i="18"/>
  <c r="CV39" i="18"/>
  <c r="CT40" i="18"/>
  <c r="CU40" i="18"/>
  <c r="CV40" i="18"/>
  <c r="CT41" i="18"/>
  <c r="CU41" i="18"/>
  <c r="CV41" i="18"/>
  <c r="CT42" i="18"/>
  <c r="CU42" i="18"/>
  <c r="CV42" i="18"/>
  <c r="CT43" i="18"/>
  <c r="CU43" i="18"/>
  <c r="CV43" i="18"/>
  <c r="CT44" i="18"/>
  <c r="CU44" i="18"/>
  <c r="CV44" i="18"/>
  <c r="CT45" i="18"/>
  <c r="CU45" i="18"/>
  <c r="CV45" i="18"/>
  <c r="CT46" i="18"/>
  <c r="CU46" i="18"/>
  <c r="CV46" i="18"/>
  <c r="CT47" i="18"/>
  <c r="CU47" i="18"/>
  <c r="CV47" i="18"/>
  <c r="CT48" i="18"/>
  <c r="CU48" i="18"/>
  <c r="CV48" i="18"/>
  <c r="CT49" i="18"/>
  <c r="CU49" i="18"/>
  <c r="CV49" i="18"/>
  <c r="CT50" i="18"/>
  <c r="CU50" i="18"/>
  <c r="CV50" i="18"/>
  <c r="CT51" i="18"/>
  <c r="CU51" i="18"/>
  <c r="CV51" i="18"/>
  <c r="CT52" i="18"/>
  <c r="CU52" i="18"/>
  <c r="CV52" i="18"/>
  <c r="CT53" i="18"/>
  <c r="CU53" i="18"/>
  <c r="CV53" i="18"/>
  <c r="CT54" i="18"/>
  <c r="CU54" i="18"/>
  <c r="CV54" i="18"/>
  <c r="CT55" i="18"/>
  <c r="CU55" i="18"/>
  <c r="CV55" i="18"/>
  <c r="CT56" i="18"/>
  <c r="CU56" i="18"/>
  <c r="CV56" i="18"/>
  <c r="CT57" i="18"/>
  <c r="CU57" i="18"/>
  <c r="CV57" i="18"/>
  <c r="CT58" i="18"/>
  <c r="CU58" i="18"/>
  <c r="CV58" i="18"/>
  <c r="CT59" i="18"/>
  <c r="CU59" i="18"/>
  <c r="CV59" i="18"/>
  <c r="CT60" i="18"/>
  <c r="CU60" i="18"/>
  <c r="CV60" i="18"/>
  <c r="CT61" i="18"/>
  <c r="CU61" i="18"/>
  <c r="CV61" i="18"/>
  <c r="CT62" i="18"/>
  <c r="CU62" i="18"/>
  <c r="CV62" i="18"/>
  <c r="CT63" i="18"/>
  <c r="CU63" i="18"/>
  <c r="CV63" i="18"/>
  <c r="CT64" i="18"/>
  <c r="CU64" i="18"/>
  <c r="CV64" i="18"/>
  <c r="CT65" i="18"/>
  <c r="CU65" i="18"/>
  <c r="CV65" i="18"/>
  <c r="CT66" i="18"/>
  <c r="CU66" i="18"/>
  <c r="CV66" i="18"/>
  <c r="CT67" i="18"/>
  <c r="CU67" i="18"/>
  <c r="CV67" i="18"/>
  <c r="CT68" i="18"/>
  <c r="CU68" i="18"/>
  <c r="CV68" i="18"/>
  <c r="CT69" i="18"/>
  <c r="CU69" i="18"/>
  <c r="CV69" i="18"/>
  <c r="CT70" i="18"/>
  <c r="CU70" i="18"/>
  <c r="CV70" i="18"/>
  <c r="CT71" i="18"/>
  <c r="CU71" i="18"/>
  <c r="CV71" i="18"/>
  <c r="CT72" i="18"/>
  <c r="CU72" i="18"/>
  <c r="CV72" i="18"/>
  <c r="CT73" i="18"/>
  <c r="CU73" i="18"/>
  <c r="CV73" i="18"/>
  <c r="CT74" i="18"/>
  <c r="CU74" i="18"/>
  <c r="CV74" i="18"/>
  <c r="CT75" i="18"/>
  <c r="CU75" i="18"/>
  <c r="CV75" i="18"/>
  <c r="CT76" i="18"/>
  <c r="CU76" i="18"/>
  <c r="CV76" i="18"/>
  <c r="CT77" i="18"/>
  <c r="CU77" i="18"/>
  <c r="CV77" i="18"/>
  <c r="CT78" i="18"/>
  <c r="CU78" i="18"/>
  <c r="CV78" i="18"/>
  <c r="CT79" i="18"/>
  <c r="CU79" i="18"/>
  <c r="CV79" i="18"/>
  <c r="CT80" i="18"/>
  <c r="CU80" i="18"/>
  <c r="CV80" i="18"/>
  <c r="CT81" i="18"/>
  <c r="CU81" i="18"/>
  <c r="CV81" i="18"/>
  <c r="CT82" i="18"/>
  <c r="CU82" i="18"/>
  <c r="CV82" i="18"/>
  <c r="CT83" i="18"/>
  <c r="CU83" i="18"/>
  <c r="CV83" i="18"/>
  <c r="CT84" i="18"/>
  <c r="CU84" i="18"/>
  <c r="CV84" i="18"/>
  <c r="CT85" i="18"/>
  <c r="CU85" i="18"/>
  <c r="CV85" i="18"/>
  <c r="CT86" i="18"/>
  <c r="CU86" i="18"/>
  <c r="CV86" i="18"/>
  <c r="CT87" i="18"/>
  <c r="CU87" i="18"/>
  <c r="CV87" i="18"/>
  <c r="CT88" i="18"/>
  <c r="CU88" i="18"/>
  <c r="CV88" i="18"/>
  <c r="CT89" i="18"/>
  <c r="CU89" i="18"/>
  <c r="CV89" i="18"/>
  <c r="CT90" i="18"/>
  <c r="CU90" i="18"/>
  <c r="CV90" i="18"/>
  <c r="CT91" i="18"/>
  <c r="CU91" i="18"/>
  <c r="CV91" i="18"/>
  <c r="CT92" i="18"/>
  <c r="CU92" i="18"/>
  <c r="CV92" i="18"/>
  <c r="CT93" i="18"/>
  <c r="CU93" i="18"/>
  <c r="CV93" i="18"/>
  <c r="CT94" i="18"/>
  <c r="CU94" i="18"/>
  <c r="CV94" i="18"/>
  <c r="CT95" i="18"/>
  <c r="CU95" i="18"/>
  <c r="CV95" i="18"/>
  <c r="CT96" i="18"/>
  <c r="CU96" i="18"/>
  <c r="CV96" i="18"/>
  <c r="CT97" i="18"/>
  <c r="CU97" i="18"/>
  <c r="CV97" i="18"/>
  <c r="CT98" i="18"/>
  <c r="CU98" i="18"/>
  <c r="CV98" i="18"/>
  <c r="CT99" i="18"/>
  <c r="CU99" i="18"/>
  <c r="CV99" i="18"/>
  <c r="CT100" i="18"/>
  <c r="CU100" i="18"/>
  <c r="CV100" i="18"/>
  <c r="CT101" i="18"/>
  <c r="CU101" i="18"/>
  <c r="CV101" i="18"/>
  <c r="CT102" i="18"/>
  <c r="CU102" i="18"/>
  <c r="CV102" i="18"/>
  <c r="CT103" i="18"/>
  <c r="CU103" i="18"/>
  <c r="CV103" i="18"/>
  <c r="CT104" i="18"/>
  <c r="CU104" i="18"/>
  <c r="CV104" i="18"/>
  <c r="CT105" i="18"/>
  <c r="CU105" i="18"/>
  <c r="CV105" i="18"/>
  <c r="CT106" i="18"/>
  <c r="CU106" i="18"/>
  <c r="CV106" i="18"/>
  <c r="CT107" i="18"/>
  <c r="CU107" i="18"/>
  <c r="CV107" i="18"/>
  <c r="CT108" i="18"/>
  <c r="CU108" i="18"/>
  <c r="CV108" i="18"/>
  <c r="CT109" i="18"/>
  <c r="CU109" i="18"/>
  <c r="CV109" i="18"/>
  <c r="CT110" i="18"/>
  <c r="CU110" i="18"/>
  <c r="CV110" i="18"/>
  <c r="CT111" i="18"/>
  <c r="CU111" i="18"/>
  <c r="CV111" i="18"/>
  <c r="CT112" i="18"/>
  <c r="CU112" i="18"/>
  <c r="CV112" i="18"/>
  <c r="CT113" i="18"/>
  <c r="CU113" i="18"/>
  <c r="CV113" i="18"/>
  <c r="CT114" i="18"/>
  <c r="CU114" i="18"/>
  <c r="CV114" i="18"/>
  <c r="CT115" i="18"/>
  <c r="CU115" i="18"/>
  <c r="CV115" i="18"/>
  <c r="CT116" i="18"/>
  <c r="CU116" i="18"/>
  <c r="CV116" i="18"/>
  <c r="CT117" i="18"/>
  <c r="CU117" i="18"/>
  <c r="CV117" i="18"/>
  <c r="CT118" i="18"/>
  <c r="CU118" i="18"/>
  <c r="CV118" i="18"/>
  <c r="CT119" i="18"/>
  <c r="CU119" i="18"/>
  <c r="CV119" i="18"/>
  <c r="CT120" i="18"/>
  <c r="CU120" i="18"/>
  <c r="CV120" i="18"/>
  <c r="CT121" i="18"/>
  <c r="CU121" i="18"/>
  <c r="CV121" i="18"/>
  <c r="CT122" i="18"/>
  <c r="CU122" i="18"/>
  <c r="CV122" i="18"/>
  <c r="CT123" i="18"/>
  <c r="CU123" i="18"/>
  <c r="CV123" i="18"/>
  <c r="CT124" i="18"/>
  <c r="CU124" i="18"/>
  <c r="CV124" i="18"/>
  <c r="CT125" i="18"/>
  <c r="CU125" i="18"/>
  <c r="CV125" i="18"/>
  <c r="CT126" i="18"/>
  <c r="CU126" i="18"/>
  <c r="CV126" i="18"/>
  <c r="CT127" i="18"/>
  <c r="CU127" i="18"/>
  <c r="CV127" i="18"/>
  <c r="CT128" i="18"/>
  <c r="CU128" i="18"/>
  <c r="CV128" i="18"/>
  <c r="CT129" i="18"/>
  <c r="CU129" i="18"/>
  <c r="CV129" i="18"/>
  <c r="CT130" i="18"/>
  <c r="CU130" i="18"/>
  <c r="CV130" i="18"/>
  <c r="CT131" i="18"/>
  <c r="CU131" i="18"/>
  <c r="CV131" i="18"/>
  <c r="CT132" i="18"/>
  <c r="CU132" i="18"/>
  <c r="CV132" i="18"/>
  <c r="CT133" i="18"/>
  <c r="CU133" i="18"/>
  <c r="CV133" i="18"/>
  <c r="CT134" i="18"/>
  <c r="CU134" i="18"/>
  <c r="CV134" i="18"/>
  <c r="CT135" i="18"/>
  <c r="CU135" i="18"/>
  <c r="CV135" i="18"/>
  <c r="CT136" i="18"/>
  <c r="CU136" i="18"/>
  <c r="CV136" i="18"/>
  <c r="CT137" i="18"/>
  <c r="CU137" i="18"/>
  <c r="CV137" i="18"/>
  <c r="CT138" i="18"/>
  <c r="CU138" i="18"/>
  <c r="CV138" i="18"/>
  <c r="CT139" i="18"/>
  <c r="CU139" i="18"/>
  <c r="CV139" i="18"/>
  <c r="CT140" i="18"/>
  <c r="CU140" i="18"/>
  <c r="CV140" i="18"/>
  <c r="CT141" i="18"/>
  <c r="CU141" i="18"/>
  <c r="CV141" i="18"/>
  <c r="CT142" i="18"/>
  <c r="CU142" i="18"/>
  <c r="CV142" i="18"/>
  <c r="CT143" i="18"/>
  <c r="CU143" i="18"/>
  <c r="CV143" i="18"/>
  <c r="CT144" i="18"/>
  <c r="CU144" i="18"/>
  <c r="CV144" i="18"/>
  <c r="CT145" i="18"/>
  <c r="CU145" i="18"/>
  <c r="CV145" i="18"/>
  <c r="CT146" i="18"/>
  <c r="CU146" i="18"/>
  <c r="CV146" i="18"/>
  <c r="CT147" i="18"/>
  <c r="CU147" i="18"/>
  <c r="CV147" i="18"/>
  <c r="CT148" i="18"/>
  <c r="CU148" i="18"/>
  <c r="CV148" i="18"/>
  <c r="CT149" i="18"/>
  <c r="CU149" i="18"/>
  <c r="CV149" i="18"/>
  <c r="CT150" i="18"/>
  <c r="CU150" i="18"/>
  <c r="CV150" i="18"/>
  <c r="CT151" i="18"/>
  <c r="CU151" i="18"/>
  <c r="CV151" i="18"/>
  <c r="CT152" i="18"/>
  <c r="CU152" i="18"/>
  <c r="CV152" i="18"/>
  <c r="CT153" i="18"/>
  <c r="CU153" i="18"/>
  <c r="CV153" i="18"/>
  <c r="CT154" i="18"/>
  <c r="CU154" i="18"/>
  <c r="CV154" i="18"/>
  <c r="CT155" i="18"/>
  <c r="CU155" i="18"/>
  <c r="CV155" i="18"/>
  <c r="CT156" i="18"/>
  <c r="CU156" i="18"/>
  <c r="CV156" i="18"/>
  <c r="CT157" i="18"/>
  <c r="CU157" i="18"/>
  <c r="CV157" i="18"/>
  <c r="CT158" i="18"/>
  <c r="CU158" i="18"/>
  <c r="CV158" i="18"/>
  <c r="CT159" i="18"/>
  <c r="CU159" i="18"/>
  <c r="CV159" i="18"/>
  <c r="CT160" i="18"/>
  <c r="CU160" i="18"/>
  <c r="CV160" i="18"/>
  <c r="CT161" i="18"/>
  <c r="CU161" i="18"/>
  <c r="CV161" i="18"/>
  <c r="CT162" i="18"/>
  <c r="CU162" i="18"/>
  <c r="CV162" i="18"/>
  <c r="CT163" i="18"/>
  <c r="CU163" i="18"/>
  <c r="CV163" i="18"/>
  <c r="CT164" i="18"/>
  <c r="CU164" i="18"/>
  <c r="CV164" i="18"/>
  <c r="CT165" i="18"/>
  <c r="CU165" i="18"/>
  <c r="CV165" i="18"/>
  <c r="CT166" i="18"/>
  <c r="CU166" i="18"/>
  <c r="CV166" i="18"/>
  <c r="CV3" i="18"/>
  <c r="CU3" i="18"/>
  <c r="CT3" i="18"/>
  <c r="CV2" i="18"/>
  <c r="CU2" i="18"/>
  <c r="CT2" i="18"/>
  <c r="CO4" i="18"/>
  <c r="CP4" i="18"/>
  <c r="CQ4" i="18"/>
  <c r="CO5" i="18"/>
  <c r="CP5" i="18"/>
  <c r="CQ5" i="18"/>
  <c r="CO6" i="18"/>
  <c r="CP6" i="18"/>
  <c r="CQ6" i="18"/>
  <c r="CO7" i="18"/>
  <c r="CP7" i="18"/>
  <c r="CQ7" i="18"/>
  <c r="CO8" i="18"/>
  <c r="CP8" i="18"/>
  <c r="CQ8" i="18"/>
  <c r="CO9" i="18"/>
  <c r="CP9" i="18"/>
  <c r="CQ9" i="18"/>
  <c r="CO10" i="18"/>
  <c r="CP10" i="18"/>
  <c r="CQ10" i="18"/>
  <c r="CO11" i="18"/>
  <c r="CP11" i="18"/>
  <c r="CQ11" i="18"/>
  <c r="CO12" i="18"/>
  <c r="CP12" i="18"/>
  <c r="CQ12" i="18"/>
  <c r="CO13" i="18"/>
  <c r="CP13" i="18"/>
  <c r="CQ13" i="18"/>
  <c r="CO14" i="18"/>
  <c r="CP14" i="18"/>
  <c r="CQ14" i="18"/>
  <c r="CO15" i="18"/>
  <c r="CP15" i="18"/>
  <c r="CQ15" i="18"/>
  <c r="CO16" i="18"/>
  <c r="CP16" i="18"/>
  <c r="CQ16" i="18"/>
  <c r="CO17" i="18"/>
  <c r="CP17" i="18"/>
  <c r="CQ17" i="18"/>
  <c r="CO18" i="18"/>
  <c r="CP18" i="18"/>
  <c r="CQ18" i="18"/>
  <c r="CO19" i="18"/>
  <c r="CP19" i="18"/>
  <c r="CQ19" i="18"/>
  <c r="CO20" i="18"/>
  <c r="CP20" i="18"/>
  <c r="CQ20" i="18"/>
  <c r="CO21" i="18"/>
  <c r="CP21" i="18"/>
  <c r="CQ21" i="18"/>
  <c r="CO22" i="18"/>
  <c r="CP22" i="18"/>
  <c r="CQ22" i="18"/>
  <c r="CO23" i="18"/>
  <c r="CP23" i="18"/>
  <c r="CQ23" i="18"/>
  <c r="CO24" i="18"/>
  <c r="CP24" i="18"/>
  <c r="CQ24" i="18"/>
  <c r="CO25" i="18"/>
  <c r="CP25" i="18"/>
  <c r="CQ25" i="18"/>
  <c r="CO26" i="18"/>
  <c r="CP26" i="18"/>
  <c r="CQ26" i="18"/>
  <c r="CO27" i="18"/>
  <c r="CP27" i="18"/>
  <c r="CQ27" i="18"/>
  <c r="CO28" i="18"/>
  <c r="CP28" i="18"/>
  <c r="CQ28" i="18"/>
  <c r="CO29" i="18"/>
  <c r="CP29" i="18"/>
  <c r="CQ29" i="18"/>
  <c r="CO30" i="18"/>
  <c r="CP30" i="18"/>
  <c r="CQ30" i="18"/>
  <c r="CO31" i="18"/>
  <c r="CP31" i="18"/>
  <c r="CQ31" i="18"/>
  <c r="CO32" i="18"/>
  <c r="CP32" i="18"/>
  <c r="CQ32" i="18"/>
  <c r="CO33" i="18"/>
  <c r="CP33" i="18"/>
  <c r="CQ33" i="18"/>
  <c r="CO34" i="18"/>
  <c r="CP34" i="18"/>
  <c r="CQ34" i="18"/>
  <c r="CO35" i="18"/>
  <c r="CP35" i="18"/>
  <c r="CQ35" i="18"/>
  <c r="CO36" i="18"/>
  <c r="CP36" i="18"/>
  <c r="CQ36" i="18"/>
  <c r="CO37" i="18"/>
  <c r="CP37" i="18"/>
  <c r="CQ37" i="18"/>
  <c r="CO38" i="18"/>
  <c r="CP38" i="18"/>
  <c r="CQ38" i="18"/>
  <c r="CO39" i="18"/>
  <c r="CP39" i="18"/>
  <c r="CQ39" i="18"/>
  <c r="CO40" i="18"/>
  <c r="CP40" i="18"/>
  <c r="CQ40" i="18"/>
  <c r="CO41" i="18"/>
  <c r="CP41" i="18"/>
  <c r="CQ41" i="18"/>
  <c r="CO42" i="18"/>
  <c r="CP42" i="18"/>
  <c r="CQ42" i="18"/>
  <c r="CO43" i="18"/>
  <c r="CP43" i="18"/>
  <c r="CQ43" i="18"/>
  <c r="CO44" i="18"/>
  <c r="CP44" i="18"/>
  <c r="CQ44" i="18"/>
  <c r="CO45" i="18"/>
  <c r="CP45" i="18"/>
  <c r="CQ45" i="18"/>
  <c r="CO46" i="18"/>
  <c r="CP46" i="18"/>
  <c r="CQ46" i="18"/>
  <c r="CO47" i="18"/>
  <c r="CP47" i="18"/>
  <c r="CQ47" i="18"/>
  <c r="CO48" i="18"/>
  <c r="CP48" i="18"/>
  <c r="CQ48" i="18"/>
  <c r="CO49" i="18"/>
  <c r="CP49" i="18"/>
  <c r="CQ49" i="18"/>
  <c r="CO50" i="18"/>
  <c r="CP50" i="18"/>
  <c r="CQ50" i="18"/>
  <c r="CO51" i="18"/>
  <c r="CP51" i="18"/>
  <c r="CQ51" i="18"/>
  <c r="CO52" i="18"/>
  <c r="CP52" i="18"/>
  <c r="CQ52" i="18"/>
  <c r="CO53" i="18"/>
  <c r="CP53" i="18"/>
  <c r="CQ53" i="18"/>
  <c r="CO54" i="18"/>
  <c r="CP54" i="18"/>
  <c r="CQ54" i="18"/>
  <c r="CO55" i="18"/>
  <c r="CP55" i="18"/>
  <c r="CQ55" i="18"/>
  <c r="CO56" i="18"/>
  <c r="CP56" i="18"/>
  <c r="CQ56" i="18"/>
  <c r="CO57" i="18"/>
  <c r="CP57" i="18"/>
  <c r="CQ57" i="18"/>
  <c r="CO58" i="18"/>
  <c r="CP58" i="18"/>
  <c r="CQ58" i="18"/>
  <c r="CO59" i="18"/>
  <c r="CP59" i="18"/>
  <c r="CQ59" i="18"/>
  <c r="CO60" i="18"/>
  <c r="CP60" i="18"/>
  <c r="CQ60" i="18"/>
  <c r="CO61" i="18"/>
  <c r="CP61" i="18"/>
  <c r="CQ61" i="18"/>
  <c r="CO62" i="18"/>
  <c r="CP62" i="18"/>
  <c r="CQ62" i="18"/>
  <c r="CO63" i="18"/>
  <c r="CP63" i="18"/>
  <c r="CQ63" i="18"/>
  <c r="CO64" i="18"/>
  <c r="CP64" i="18"/>
  <c r="CQ64" i="18"/>
  <c r="CO65" i="18"/>
  <c r="CP65" i="18"/>
  <c r="CQ65" i="18"/>
  <c r="CO66" i="18"/>
  <c r="CP66" i="18"/>
  <c r="CQ66" i="18"/>
  <c r="CO67" i="18"/>
  <c r="CP67" i="18"/>
  <c r="CQ67" i="18"/>
  <c r="CO68" i="18"/>
  <c r="CP68" i="18"/>
  <c r="CQ68" i="18"/>
  <c r="CO69" i="18"/>
  <c r="CP69" i="18"/>
  <c r="CQ69" i="18"/>
  <c r="CO70" i="18"/>
  <c r="CP70" i="18"/>
  <c r="CQ70" i="18"/>
  <c r="CO71" i="18"/>
  <c r="CP71" i="18"/>
  <c r="CQ71" i="18"/>
  <c r="CO72" i="18"/>
  <c r="CP72" i="18"/>
  <c r="CQ72" i="18"/>
  <c r="CO73" i="18"/>
  <c r="CP73" i="18"/>
  <c r="CQ73" i="18"/>
  <c r="CO74" i="18"/>
  <c r="CP74" i="18"/>
  <c r="CQ74" i="18"/>
  <c r="CO75" i="18"/>
  <c r="CP75" i="18"/>
  <c r="CQ75" i="18"/>
  <c r="CO76" i="18"/>
  <c r="CP76" i="18"/>
  <c r="CQ76" i="18"/>
  <c r="CO77" i="18"/>
  <c r="CP77" i="18"/>
  <c r="CQ77" i="18"/>
  <c r="CO78" i="18"/>
  <c r="CP78" i="18"/>
  <c r="CQ78" i="18"/>
  <c r="CO79" i="18"/>
  <c r="CP79" i="18"/>
  <c r="CQ79" i="18"/>
  <c r="CO80" i="18"/>
  <c r="CP80" i="18"/>
  <c r="CQ80" i="18"/>
  <c r="CO81" i="18"/>
  <c r="CP81" i="18"/>
  <c r="CQ81" i="18"/>
  <c r="CO82" i="18"/>
  <c r="CP82" i="18"/>
  <c r="CQ82" i="18"/>
  <c r="CO83" i="18"/>
  <c r="CP83" i="18"/>
  <c r="CQ83" i="18"/>
  <c r="CO84" i="18"/>
  <c r="CP84" i="18"/>
  <c r="CQ84" i="18"/>
  <c r="CO85" i="18"/>
  <c r="CP85" i="18"/>
  <c r="CQ85" i="18"/>
  <c r="CO86" i="18"/>
  <c r="CP86" i="18"/>
  <c r="CQ86" i="18"/>
  <c r="CO87" i="18"/>
  <c r="CP87" i="18"/>
  <c r="CQ87" i="18"/>
  <c r="CO88" i="18"/>
  <c r="CP88" i="18"/>
  <c r="CQ88" i="18"/>
  <c r="CO89" i="18"/>
  <c r="CP89" i="18"/>
  <c r="CQ89" i="18"/>
  <c r="CO90" i="18"/>
  <c r="CP90" i="18"/>
  <c r="CQ90" i="18"/>
  <c r="CO91" i="18"/>
  <c r="CP91" i="18"/>
  <c r="CQ91" i="18"/>
  <c r="CO92" i="18"/>
  <c r="CP92" i="18"/>
  <c r="CQ92" i="18"/>
  <c r="CO93" i="18"/>
  <c r="CP93" i="18"/>
  <c r="CQ93" i="18"/>
  <c r="CO94" i="18"/>
  <c r="CP94" i="18"/>
  <c r="CQ94" i="18"/>
  <c r="CO95" i="18"/>
  <c r="CP95" i="18"/>
  <c r="CQ95" i="18"/>
  <c r="CO96" i="18"/>
  <c r="CP96" i="18"/>
  <c r="CQ96" i="18"/>
  <c r="CO97" i="18"/>
  <c r="CP97" i="18"/>
  <c r="CQ97" i="18"/>
  <c r="CO98" i="18"/>
  <c r="CP98" i="18"/>
  <c r="CQ98" i="18"/>
  <c r="CO99" i="18"/>
  <c r="CP99" i="18"/>
  <c r="CQ99" i="18"/>
  <c r="CO100" i="18"/>
  <c r="CP100" i="18"/>
  <c r="CQ100" i="18"/>
  <c r="CO101" i="18"/>
  <c r="CP101" i="18"/>
  <c r="CQ101" i="18"/>
  <c r="CO102" i="18"/>
  <c r="CP102" i="18"/>
  <c r="CQ102" i="18"/>
  <c r="CO103" i="18"/>
  <c r="CP103" i="18"/>
  <c r="CQ103" i="18"/>
  <c r="CO104" i="18"/>
  <c r="CP104" i="18"/>
  <c r="CQ104" i="18"/>
  <c r="CO105" i="18"/>
  <c r="CP105" i="18"/>
  <c r="CQ105" i="18"/>
  <c r="CO106" i="18"/>
  <c r="CP106" i="18"/>
  <c r="CQ106" i="18"/>
  <c r="CO107" i="18"/>
  <c r="CP107" i="18"/>
  <c r="CQ107" i="18"/>
  <c r="CO108" i="18"/>
  <c r="CP108" i="18"/>
  <c r="CQ108" i="18"/>
  <c r="CO109" i="18"/>
  <c r="CP109" i="18"/>
  <c r="CQ109" i="18"/>
  <c r="CO110" i="18"/>
  <c r="CP110" i="18"/>
  <c r="CQ110" i="18"/>
  <c r="CO111" i="18"/>
  <c r="CP111" i="18"/>
  <c r="CQ111" i="18"/>
  <c r="CO112" i="18"/>
  <c r="CP112" i="18"/>
  <c r="CQ112" i="18"/>
  <c r="CO113" i="18"/>
  <c r="CP113" i="18"/>
  <c r="CQ113" i="18"/>
  <c r="CO114" i="18"/>
  <c r="CP114" i="18"/>
  <c r="CQ114" i="18"/>
  <c r="CO115" i="18"/>
  <c r="CP115" i="18"/>
  <c r="CQ115" i="18"/>
  <c r="CO116" i="18"/>
  <c r="CP116" i="18"/>
  <c r="CQ116" i="18"/>
  <c r="CO117" i="18"/>
  <c r="CP117" i="18"/>
  <c r="CQ117" i="18"/>
  <c r="CO118" i="18"/>
  <c r="CP118" i="18"/>
  <c r="CQ118" i="18"/>
  <c r="CO119" i="18"/>
  <c r="CP119" i="18"/>
  <c r="CQ119" i="18"/>
  <c r="CO120" i="18"/>
  <c r="CP120" i="18"/>
  <c r="CQ120" i="18"/>
  <c r="CO121" i="18"/>
  <c r="CP121" i="18"/>
  <c r="CQ121" i="18"/>
  <c r="CO122" i="18"/>
  <c r="CP122" i="18"/>
  <c r="CQ122" i="18"/>
  <c r="CO123" i="18"/>
  <c r="CP123" i="18"/>
  <c r="CQ123" i="18"/>
  <c r="CO124" i="18"/>
  <c r="CP124" i="18"/>
  <c r="CQ124" i="18"/>
  <c r="CO125" i="18"/>
  <c r="CP125" i="18"/>
  <c r="CQ125" i="18"/>
  <c r="CO126" i="18"/>
  <c r="CP126" i="18"/>
  <c r="CQ126" i="18"/>
  <c r="CO127" i="18"/>
  <c r="CP127" i="18"/>
  <c r="CQ127" i="18"/>
  <c r="CO128" i="18"/>
  <c r="CP128" i="18"/>
  <c r="CQ128" i="18"/>
  <c r="CO129" i="18"/>
  <c r="CP129" i="18"/>
  <c r="CQ129" i="18"/>
  <c r="CO130" i="18"/>
  <c r="CP130" i="18"/>
  <c r="CQ130" i="18"/>
  <c r="CO131" i="18"/>
  <c r="CP131" i="18"/>
  <c r="CQ131" i="18"/>
  <c r="CO132" i="18"/>
  <c r="CP132" i="18"/>
  <c r="CQ132" i="18"/>
  <c r="CO133" i="18"/>
  <c r="CP133" i="18"/>
  <c r="CQ133" i="18"/>
  <c r="CO134" i="18"/>
  <c r="CP134" i="18"/>
  <c r="CQ134" i="18"/>
  <c r="CO135" i="18"/>
  <c r="CP135" i="18"/>
  <c r="CQ135" i="18"/>
  <c r="CO136" i="18"/>
  <c r="CP136" i="18"/>
  <c r="CQ136" i="18"/>
  <c r="CO137" i="18"/>
  <c r="CP137" i="18"/>
  <c r="CQ137" i="18"/>
  <c r="CO138" i="18"/>
  <c r="CP138" i="18"/>
  <c r="CQ138" i="18"/>
  <c r="CO139" i="18"/>
  <c r="CP139" i="18"/>
  <c r="CQ139" i="18"/>
  <c r="CO140" i="18"/>
  <c r="CP140" i="18"/>
  <c r="CQ140" i="18"/>
  <c r="CO141" i="18"/>
  <c r="CP141" i="18"/>
  <c r="CQ141" i="18"/>
  <c r="CO142" i="18"/>
  <c r="CP142" i="18"/>
  <c r="CQ142" i="18"/>
  <c r="CO143" i="18"/>
  <c r="CP143" i="18"/>
  <c r="CQ143" i="18"/>
  <c r="CO144" i="18"/>
  <c r="CP144" i="18"/>
  <c r="CQ144" i="18"/>
  <c r="CO145" i="18"/>
  <c r="CP145" i="18"/>
  <c r="CQ145" i="18"/>
  <c r="CO146" i="18"/>
  <c r="CP146" i="18"/>
  <c r="CQ146" i="18"/>
  <c r="CO147" i="18"/>
  <c r="CP147" i="18"/>
  <c r="CQ147" i="18"/>
  <c r="CO148" i="18"/>
  <c r="CP148" i="18"/>
  <c r="CQ148" i="18"/>
  <c r="CO149" i="18"/>
  <c r="CP149" i="18"/>
  <c r="CQ149" i="18"/>
  <c r="CO150" i="18"/>
  <c r="CP150" i="18"/>
  <c r="CQ150" i="18"/>
  <c r="CO151" i="18"/>
  <c r="CP151" i="18"/>
  <c r="CQ151" i="18"/>
  <c r="CO152" i="18"/>
  <c r="CP152" i="18"/>
  <c r="CQ152" i="18"/>
  <c r="CO153" i="18"/>
  <c r="CP153" i="18"/>
  <c r="CQ153" i="18"/>
  <c r="CO154" i="18"/>
  <c r="CP154" i="18"/>
  <c r="CQ154" i="18"/>
  <c r="CO155" i="18"/>
  <c r="CP155" i="18"/>
  <c r="CQ155" i="18"/>
  <c r="CO156" i="18"/>
  <c r="CP156" i="18"/>
  <c r="CQ156" i="18"/>
  <c r="CO157" i="18"/>
  <c r="CP157" i="18"/>
  <c r="CQ157" i="18"/>
  <c r="CO158" i="18"/>
  <c r="CP158" i="18"/>
  <c r="CQ158" i="18"/>
  <c r="CO159" i="18"/>
  <c r="CP159" i="18"/>
  <c r="CQ159" i="18"/>
  <c r="CO160" i="18"/>
  <c r="CP160" i="18"/>
  <c r="CQ160" i="18"/>
  <c r="CO161" i="18"/>
  <c r="CP161" i="18"/>
  <c r="CQ161" i="18"/>
  <c r="CO162" i="18"/>
  <c r="CP162" i="18"/>
  <c r="CQ162" i="18"/>
  <c r="CO163" i="18"/>
  <c r="CP163" i="18"/>
  <c r="CQ163" i="18"/>
  <c r="CO164" i="18"/>
  <c r="CP164" i="18"/>
  <c r="CQ164" i="18"/>
  <c r="CO165" i="18"/>
  <c r="CP165" i="18"/>
  <c r="CQ165" i="18"/>
  <c r="CO166" i="18"/>
  <c r="CP166" i="18"/>
  <c r="CQ166" i="18"/>
  <c r="CQ3" i="18"/>
  <c r="CP3" i="18"/>
  <c r="CO3" i="18"/>
  <c r="CY4" i="18"/>
  <c r="CZ4" i="18"/>
  <c r="DA4" i="18"/>
  <c r="CY5" i="18"/>
  <c r="CZ5" i="18"/>
  <c r="DA5" i="18"/>
  <c r="CY6" i="18"/>
  <c r="CZ6" i="18"/>
  <c r="DA6" i="18"/>
  <c r="CY7" i="18"/>
  <c r="CZ7" i="18"/>
  <c r="DA7" i="18"/>
  <c r="CY8" i="18"/>
  <c r="CZ8" i="18"/>
  <c r="DA8" i="18"/>
  <c r="CY9" i="18"/>
  <c r="CZ9" i="18"/>
  <c r="DA9" i="18"/>
  <c r="CY10" i="18"/>
  <c r="CZ10" i="18"/>
  <c r="DA10" i="18"/>
  <c r="CY11" i="18"/>
  <c r="CZ11" i="18"/>
  <c r="DA11" i="18"/>
  <c r="CY12" i="18"/>
  <c r="CZ12" i="18"/>
  <c r="DA12" i="18"/>
  <c r="CY13" i="18"/>
  <c r="CZ13" i="18"/>
  <c r="DA13" i="18"/>
  <c r="CY14" i="18"/>
  <c r="CZ14" i="18"/>
  <c r="DA14" i="18"/>
  <c r="CY15" i="18"/>
  <c r="CZ15" i="18"/>
  <c r="DA15" i="18"/>
  <c r="CY16" i="18"/>
  <c r="CZ16" i="18"/>
  <c r="DA16" i="18"/>
  <c r="CY17" i="18"/>
  <c r="CZ17" i="18"/>
  <c r="DA17" i="18"/>
  <c r="CY18" i="18"/>
  <c r="CZ18" i="18"/>
  <c r="DA18" i="18"/>
  <c r="CY19" i="18"/>
  <c r="CZ19" i="18"/>
  <c r="DA19" i="18"/>
  <c r="CY20" i="18"/>
  <c r="CZ20" i="18"/>
  <c r="DA20" i="18"/>
  <c r="CY21" i="18"/>
  <c r="CZ21" i="18"/>
  <c r="DA21" i="18"/>
  <c r="CY22" i="18"/>
  <c r="CZ22" i="18"/>
  <c r="DA22" i="18"/>
  <c r="CY23" i="18"/>
  <c r="CZ23" i="18"/>
  <c r="DA23" i="18"/>
  <c r="CY24" i="18"/>
  <c r="CZ24" i="18"/>
  <c r="DA24" i="18"/>
  <c r="CY25" i="18"/>
  <c r="CZ25" i="18"/>
  <c r="DA25" i="18"/>
  <c r="CY26" i="18"/>
  <c r="CZ26" i="18"/>
  <c r="DA26" i="18"/>
  <c r="CY27" i="18"/>
  <c r="CZ27" i="18"/>
  <c r="DA27" i="18"/>
  <c r="CY28" i="18"/>
  <c r="CZ28" i="18"/>
  <c r="DA28" i="18"/>
  <c r="CY29" i="18"/>
  <c r="CZ29" i="18"/>
  <c r="DA29" i="18"/>
  <c r="CY30" i="18"/>
  <c r="CZ30" i="18"/>
  <c r="DA30" i="18"/>
  <c r="CY31" i="18"/>
  <c r="CZ31" i="18"/>
  <c r="DA31" i="18"/>
  <c r="CY32" i="18"/>
  <c r="CZ32" i="18"/>
  <c r="DA32" i="18"/>
  <c r="CY33" i="18"/>
  <c r="CZ33" i="18"/>
  <c r="DA33" i="18"/>
  <c r="CY34" i="18"/>
  <c r="CZ34" i="18"/>
  <c r="DA34" i="18"/>
  <c r="CY35" i="18"/>
  <c r="CZ35" i="18"/>
  <c r="DA35" i="18"/>
  <c r="CY36" i="18"/>
  <c r="CZ36" i="18"/>
  <c r="DA36" i="18"/>
  <c r="CY37" i="18"/>
  <c r="CZ37" i="18"/>
  <c r="DA37" i="18"/>
  <c r="CY38" i="18"/>
  <c r="CZ38" i="18"/>
  <c r="DA38" i="18"/>
  <c r="CY39" i="18"/>
  <c r="CZ39" i="18"/>
  <c r="DA39" i="18"/>
  <c r="CY40" i="18"/>
  <c r="CZ40" i="18"/>
  <c r="DA40" i="18"/>
  <c r="CY41" i="18"/>
  <c r="CZ41" i="18"/>
  <c r="DA41" i="18"/>
  <c r="CY42" i="18"/>
  <c r="CZ42" i="18"/>
  <c r="DA42" i="18"/>
  <c r="CY43" i="18"/>
  <c r="CZ43" i="18"/>
  <c r="DA43" i="18"/>
  <c r="CY44" i="18"/>
  <c r="CZ44" i="18"/>
  <c r="DA44" i="18"/>
  <c r="CY45" i="18"/>
  <c r="CZ45" i="18"/>
  <c r="DA45" i="18"/>
  <c r="CY46" i="18"/>
  <c r="CZ46" i="18"/>
  <c r="DA46" i="18"/>
  <c r="CY47" i="18"/>
  <c r="CZ47" i="18"/>
  <c r="DA47" i="18"/>
  <c r="CY48" i="18"/>
  <c r="CZ48" i="18"/>
  <c r="DA48" i="18"/>
  <c r="CY49" i="18"/>
  <c r="CZ49" i="18"/>
  <c r="DA49" i="18"/>
  <c r="CY50" i="18"/>
  <c r="CZ50" i="18"/>
  <c r="DA50" i="18"/>
  <c r="CY51" i="18"/>
  <c r="CZ51" i="18"/>
  <c r="DA51" i="18"/>
  <c r="CY52" i="18"/>
  <c r="CZ52" i="18"/>
  <c r="DA52" i="18"/>
  <c r="CY53" i="18"/>
  <c r="CZ53" i="18"/>
  <c r="DA53" i="18"/>
  <c r="CY54" i="18"/>
  <c r="CZ54" i="18"/>
  <c r="DA54" i="18"/>
  <c r="CY55" i="18"/>
  <c r="CZ55" i="18"/>
  <c r="DA55" i="18"/>
  <c r="CY56" i="18"/>
  <c r="CZ56" i="18"/>
  <c r="DA56" i="18"/>
  <c r="CY57" i="18"/>
  <c r="CZ57" i="18"/>
  <c r="DA57" i="18"/>
  <c r="CY58" i="18"/>
  <c r="CZ58" i="18"/>
  <c r="DA58" i="18"/>
  <c r="CY59" i="18"/>
  <c r="CZ59" i="18"/>
  <c r="DA59" i="18"/>
  <c r="CY60" i="18"/>
  <c r="CZ60" i="18"/>
  <c r="DA60" i="18"/>
  <c r="CY61" i="18"/>
  <c r="CZ61" i="18"/>
  <c r="DA61" i="18"/>
  <c r="CY62" i="18"/>
  <c r="CZ62" i="18"/>
  <c r="DA62" i="18"/>
  <c r="CY63" i="18"/>
  <c r="CZ63" i="18"/>
  <c r="DA63" i="18"/>
  <c r="CY64" i="18"/>
  <c r="CZ64" i="18"/>
  <c r="DA64" i="18"/>
  <c r="CY65" i="18"/>
  <c r="CZ65" i="18"/>
  <c r="DA65" i="18"/>
  <c r="CY66" i="18"/>
  <c r="CZ66" i="18"/>
  <c r="DA66" i="18"/>
  <c r="CY67" i="18"/>
  <c r="CZ67" i="18"/>
  <c r="DA67" i="18"/>
  <c r="CY68" i="18"/>
  <c r="CZ68" i="18"/>
  <c r="DA68" i="18"/>
  <c r="CY69" i="18"/>
  <c r="CZ69" i="18"/>
  <c r="DA69" i="18"/>
  <c r="CY70" i="18"/>
  <c r="CZ70" i="18"/>
  <c r="DA70" i="18"/>
  <c r="CY71" i="18"/>
  <c r="CZ71" i="18"/>
  <c r="DA71" i="18"/>
  <c r="CY72" i="18"/>
  <c r="CZ72" i="18"/>
  <c r="DA72" i="18"/>
  <c r="CY73" i="18"/>
  <c r="CZ73" i="18"/>
  <c r="DA73" i="18"/>
  <c r="CY74" i="18"/>
  <c r="CZ74" i="18"/>
  <c r="DA74" i="18"/>
  <c r="CY75" i="18"/>
  <c r="CZ75" i="18"/>
  <c r="DA75" i="18"/>
  <c r="CY76" i="18"/>
  <c r="CZ76" i="18"/>
  <c r="DA76" i="18"/>
  <c r="CY77" i="18"/>
  <c r="CZ77" i="18"/>
  <c r="DA77" i="18"/>
  <c r="CY78" i="18"/>
  <c r="CZ78" i="18"/>
  <c r="DA78" i="18"/>
  <c r="CY79" i="18"/>
  <c r="CZ79" i="18"/>
  <c r="DA79" i="18"/>
  <c r="CY80" i="18"/>
  <c r="CZ80" i="18"/>
  <c r="DA80" i="18"/>
  <c r="CY81" i="18"/>
  <c r="CZ81" i="18"/>
  <c r="DA81" i="18"/>
  <c r="CY82" i="18"/>
  <c r="CZ82" i="18"/>
  <c r="DA82" i="18"/>
  <c r="CY83" i="18"/>
  <c r="CZ83" i="18"/>
  <c r="DA83" i="18"/>
  <c r="CY84" i="18"/>
  <c r="CZ84" i="18"/>
  <c r="DA84" i="18"/>
  <c r="CY85" i="18"/>
  <c r="CZ85" i="18"/>
  <c r="DA85" i="18"/>
  <c r="CY86" i="18"/>
  <c r="CZ86" i="18"/>
  <c r="DA86" i="18"/>
  <c r="CY87" i="18"/>
  <c r="CZ87" i="18"/>
  <c r="DA87" i="18"/>
  <c r="CY88" i="18"/>
  <c r="CZ88" i="18"/>
  <c r="DA88" i="18"/>
  <c r="CY89" i="18"/>
  <c r="CZ89" i="18"/>
  <c r="DA89" i="18"/>
  <c r="CY90" i="18"/>
  <c r="CZ90" i="18"/>
  <c r="DA90" i="18"/>
  <c r="CY91" i="18"/>
  <c r="CZ91" i="18"/>
  <c r="DA91" i="18"/>
  <c r="CY92" i="18"/>
  <c r="CZ92" i="18"/>
  <c r="DA92" i="18"/>
  <c r="CY93" i="18"/>
  <c r="CZ93" i="18"/>
  <c r="DA93" i="18"/>
  <c r="CY94" i="18"/>
  <c r="CZ94" i="18"/>
  <c r="DA94" i="18"/>
  <c r="CY95" i="18"/>
  <c r="CZ95" i="18"/>
  <c r="DA95" i="18"/>
  <c r="CY96" i="18"/>
  <c r="CZ96" i="18"/>
  <c r="DA96" i="18"/>
  <c r="CY97" i="18"/>
  <c r="CZ97" i="18"/>
  <c r="DA97" i="18"/>
  <c r="CY98" i="18"/>
  <c r="CZ98" i="18"/>
  <c r="DA98" i="18"/>
  <c r="CY99" i="18"/>
  <c r="CZ99" i="18"/>
  <c r="DA99" i="18"/>
  <c r="CY100" i="18"/>
  <c r="CZ100" i="18"/>
  <c r="DA100" i="18"/>
  <c r="CY101" i="18"/>
  <c r="CZ101" i="18"/>
  <c r="DA101" i="18"/>
  <c r="CY102" i="18"/>
  <c r="CZ102" i="18"/>
  <c r="DA102" i="18"/>
  <c r="CY103" i="18"/>
  <c r="CZ103" i="18"/>
  <c r="DA103" i="18"/>
  <c r="CY104" i="18"/>
  <c r="CZ104" i="18"/>
  <c r="DA104" i="18"/>
  <c r="CY105" i="18"/>
  <c r="CZ105" i="18"/>
  <c r="DA105" i="18"/>
  <c r="CY106" i="18"/>
  <c r="CZ106" i="18"/>
  <c r="DA106" i="18"/>
  <c r="CY107" i="18"/>
  <c r="CZ107" i="18"/>
  <c r="DA107" i="18"/>
  <c r="CY108" i="18"/>
  <c r="CZ108" i="18"/>
  <c r="DA108" i="18"/>
  <c r="CY109" i="18"/>
  <c r="CZ109" i="18"/>
  <c r="DA109" i="18"/>
  <c r="CY110" i="18"/>
  <c r="CZ110" i="18"/>
  <c r="DA110" i="18"/>
  <c r="CY111" i="18"/>
  <c r="CZ111" i="18"/>
  <c r="DA111" i="18"/>
  <c r="CY112" i="18"/>
  <c r="CZ112" i="18"/>
  <c r="DA112" i="18"/>
  <c r="CY113" i="18"/>
  <c r="CZ113" i="18"/>
  <c r="DA113" i="18"/>
  <c r="CY114" i="18"/>
  <c r="CZ114" i="18"/>
  <c r="DA114" i="18"/>
  <c r="CY115" i="18"/>
  <c r="CZ115" i="18"/>
  <c r="DA115" i="18"/>
  <c r="CY116" i="18"/>
  <c r="CZ116" i="18"/>
  <c r="DA116" i="18"/>
  <c r="CY117" i="18"/>
  <c r="CZ117" i="18"/>
  <c r="DA117" i="18"/>
  <c r="CY118" i="18"/>
  <c r="CZ118" i="18"/>
  <c r="DA118" i="18"/>
  <c r="CY119" i="18"/>
  <c r="CZ119" i="18"/>
  <c r="DA119" i="18"/>
  <c r="CY120" i="18"/>
  <c r="CZ120" i="18"/>
  <c r="DA120" i="18"/>
  <c r="CY121" i="18"/>
  <c r="CZ121" i="18"/>
  <c r="DA121" i="18"/>
  <c r="CY122" i="18"/>
  <c r="CZ122" i="18"/>
  <c r="DA122" i="18"/>
  <c r="CY123" i="18"/>
  <c r="CZ123" i="18"/>
  <c r="DA123" i="18"/>
  <c r="CY124" i="18"/>
  <c r="CZ124" i="18"/>
  <c r="DA124" i="18"/>
  <c r="CY125" i="18"/>
  <c r="CZ125" i="18"/>
  <c r="DA125" i="18"/>
  <c r="CY126" i="18"/>
  <c r="CZ126" i="18"/>
  <c r="DA126" i="18"/>
  <c r="CY127" i="18"/>
  <c r="CZ127" i="18"/>
  <c r="DA127" i="18"/>
  <c r="CY128" i="18"/>
  <c r="CZ128" i="18"/>
  <c r="DA128" i="18"/>
  <c r="CY129" i="18"/>
  <c r="CZ129" i="18"/>
  <c r="DA129" i="18"/>
  <c r="CY130" i="18"/>
  <c r="CZ130" i="18"/>
  <c r="DA130" i="18"/>
  <c r="CY131" i="18"/>
  <c r="CZ131" i="18"/>
  <c r="DA131" i="18"/>
  <c r="CY132" i="18"/>
  <c r="CZ132" i="18"/>
  <c r="DA132" i="18"/>
  <c r="CY133" i="18"/>
  <c r="CZ133" i="18"/>
  <c r="DA133" i="18"/>
  <c r="CY134" i="18"/>
  <c r="CZ134" i="18"/>
  <c r="DA134" i="18"/>
  <c r="CY135" i="18"/>
  <c r="CZ135" i="18"/>
  <c r="DA135" i="18"/>
  <c r="CY136" i="18"/>
  <c r="CZ136" i="18"/>
  <c r="DA136" i="18"/>
  <c r="CY137" i="18"/>
  <c r="CZ137" i="18"/>
  <c r="DA137" i="18"/>
  <c r="CY138" i="18"/>
  <c r="CZ138" i="18"/>
  <c r="DA138" i="18"/>
  <c r="CY139" i="18"/>
  <c r="CZ139" i="18"/>
  <c r="DA139" i="18"/>
  <c r="CY140" i="18"/>
  <c r="CZ140" i="18"/>
  <c r="DA140" i="18"/>
  <c r="CY141" i="18"/>
  <c r="CZ141" i="18"/>
  <c r="DA141" i="18"/>
  <c r="CY142" i="18"/>
  <c r="CZ142" i="18"/>
  <c r="DA142" i="18"/>
  <c r="CY143" i="18"/>
  <c r="CZ143" i="18"/>
  <c r="DA143" i="18"/>
  <c r="CY144" i="18"/>
  <c r="CZ144" i="18"/>
  <c r="DA144" i="18"/>
  <c r="CY145" i="18"/>
  <c r="CZ145" i="18"/>
  <c r="DA145" i="18"/>
  <c r="CY146" i="18"/>
  <c r="CZ146" i="18"/>
  <c r="DA146" i="18"/>
  <c r="CY147" i="18"/>
  <c r="CZ147" i="18"/>
  <c r="DA147" i="18"/>
  <c r="CY148" i="18"/>
  <c r="CZ148" i="18"/>
  <c r="DA148" i="18"/>
  <c r="CY149" i="18"/>
  <c r="CZ149" i="18"/>
  <c r="DA149" i="18"/>
  <c r="CY150" i="18"/>
  <c r="CZ150" i="18"/>
  <c r="DA150" i="18"/>
  <c r="CY151" i="18"/>
  <c r="CZ151" i="18"/>
  <c r="DA151" i="18"/>
  <c r="CY152" i="18"/>
  <c r="CZ152" i="18"/>
  <c r="DA152" i="18"/>
  <c r="CY153" i="18"/>
  <c r="CZ153" i="18"/>
  <c r="DA153" i="18"/>
  <c r="CY154" i="18"/>
  <c r="CZ154" i="18"/>
  <c r="DA154" i="18"/>
  <c r="CY155" i="18"/>
  <c r="CZ155" i="18"/>
  <c r="DA155" i="18"/>
  <c r="CY156" i="18"/>
  <c r="CZ156" i="18"/>
  <c r="DA156" i="18"/>
  <c r="CY157" i="18"/>
  <c r="CZ157" i="18"/>
  <c r="DA157" i="18"/>
  <c r="CY158" i="18"/>
  <c r="CZ158" i="18"/>
  <c r="DA158" i="18"/>
  <c r="CY159" i="18"/>
  <c r="CZ159" i="18"/>
  <c r="DA159" i="18"/>
  <c r="CY160" i="18"/>
  <c r="CZ160" i="18"/>
  <c r="DA160" i="18"/>
  <c r="CY161" i="18"/>
  <c r="CZ161" i="18"/>
  <c r="DA161" i="18"/>
  <c r="CY162" i="18"/>
  <c r="CZ162" i="18"/>
  <c r="DA162" i="18"/>
  <c r="CY163" i="18"/>
  <c r="CZ163" i="18"/>
  <c r="DA163" i="18"/>
  <c r="CY164" i="18"/>
  <c r="CZ164" i="18"/>
  <c r="DA164" i="18"/>
  <c r="CY165" i="18"/>
  <c r="CZ165" i="18"/>
  <c r="DA165" i="18"/>
  <c r="CY166" i="18"/>
  <c r="CZ166" i="18"/>
  <c r="DA166" i="18"/>
  <c r="DA3" i="18"/>
  <c r="CZ3" i="18"/>
  <c r="CY3" i="18"/>
  <c r="DA2" i="18"/>
  <c r="CZ2" i="18"/>
  <c r="CY2" i="18"/>
  <c r="AD7" i="17" l="1" a="1"/>
  <c r="AD7" i="17" s="1"/>
  <c r="AC7" i="17" a="1"/>
  <c r="AC7" i="17" s="1"/>
  <c r="AB7" i="17" a="1"/>
  <c r="AB7" i="17" s="1"/>
  <c r="AD7" i="12" a="1"/>
  <c r="AD7" i="12" s="1"/>
  <c r="AC7" i="12" a="1"/>
  <c r="AC7" i="12" s="1"/>
  <c r="AB7" i="12" a="1"/>
  <c r="AB7" i="12" s="1"/>
  <c r="AD7" i="7" a="1"/>
  <c r="AD7" i="7" s="1"/>
  <c r="AC7" i="7" a="1"/>
  <c r="AC7" i="7" s="1"/>
  <c r="AB7" i="7" a="1"/>
  <c r="AB7" i="7" s="1"/>
  <c r="CQ2" i="18"/>
  <c r="CP2" i="18"/>
  <c r="CO2" i="18"/>
  <c r="A149" i="62" a="1"/>
  <c r="A149" i="62" s="1"/>
  <c r="A218" i="62" l="1"/>
  <c r="C196" i="62"/>
  <c r="B191" i="62"/>
  <c r="A186" i="62"/>
  <c r="C180" i="62"/>
  <c r="B175" i="62"/>
  <c r="A154" i="62"/>
  <c r="C233" i="62"/>
  <c r="B228" i="62"/>
  <c r="A207" i="62"/>
  <c r="C201" i="62"/>
  <c r="B196" i="62"/>
  <c r="A191" i="62"/>
  <c r="C185" i="62"/>
  <c r="B180" i="62"/>
  <c r="C169" i="62"/>
  <c r="C153" i="62"/>
  <c r="B233" i="62"/>
  <c r="A228" i="62"/>
  <c r="C206" i="62"/>
  <c r="AJ16" i="18" s="1" a="1"/>
  <c r="AJ16" i="18" s="1"/>
  <c r="B201" i="62"/>
  <c r="A196" i="62"/>
  <c r="C190" i="62"/>
  <c r="AJ12" i="18" s="1" a="1"/>
  <c r="AJ12" i="18" s="1"/>
  <c r="B185" i="62"/>
  <c r="A180" i="62"/>
  <c r="A164" i="62"/>
  <c r="B153" i="62"/>
  <c r="A233" i="62"/>
  <c r="C227" i="62"/>
  <c r="B222" i="62"/>
  <c r="A201" i="62"/>
  <c r="C195" i="62"/>
  <c r="AK13" i="18" s="1" a="1"/>
  <c r="AK13" i="18" s="1"/>
  <c r="B190" i="62"/>
  <c r="A185" i="62"/>
  <c r="C179" i="62"/>
  <c r="AK9" i="18" s="1" a="1"/>
  <c r="AK9" i="18" s="1"/>
  <c r="B174" i="62"/>
  <c r="A153" i="62"/>
  <c r="B227" i="62"/>
  <c r="A222" i="62"/>
  <c r="B211" i="62"/>
  <c r="B195" i="62"/>
  <c r="C184" i="62"/>
  <c r="B179" i="62"/>
  <c r="A174" i="62"/>
  <c r="A158" i="62"/>
  <c r="B232" i="62"/>
  <c r="C205" i="62"/>
  <c r="C173" i="62"/>
  <c r="C151" i="62"/>
  <c r="AK23" i="18" s="1" a="1"/>
  <c r="AK23" i="18" s="1"/>
  <c r="C228" i="62"/>
  <c r="B207" i="62"/>
  <c r="A170" i="62"/>
  <c r="A223" i="62"/>
  <c r="A159" i="62"/>
  <c r="A212" i="62"/>
  <c r="C158" i="62"/>
  <c r="AJ4" i="18" s="1" a="1"/>
  <c r="AJ4" i="18" s="1"/>
  <c r="B206" i="62"/>
  <c r="B158" i="62"/>
  <c r="C216" i="62"/>
  <c r="A190" i="62"/>
  <c r="C152" i="62"/>
  <c r="B216" i="62"/>
  <c r="A195" i="62"/>
  <c r="A179" i="62"/>
  <c r="C157" i="62"/>
  <c r="B221" i="62"/>
  <c r="B205" i="62"/>
  <c r="A184" i="62"/>
  <c r="B157" i="62"/>
  <c r="C231" i="62"/>
  <c r="C215" i="62"/>
  <c r="AK18" i="18" s="1" a="1"/>
  <c r="AK18" i="18" s="1"/>
  <c r="C199" i="62"/>
  <c r="AK14" i="18" s="1" a="1"/>
  <c r="AK14" i="18" s="1"/>
  <c r="C183" i="62"/>
  <c r="AK10" i="18" s="1" a="1"/>
  <c r="AK10" i="18" s="1"/>
  <c r="A173" i="62"/>
  <c r="B162" i="62"/>
  <c r="C220" i="62"/>
  <c r="C204" i="62"/>
  <c r="C188" i="62"/>
  <c r="A178" i="62"/>
  <c r="B167" i="62"/>
  <c r="B151" i="62"/>
  <c r="B220" i="62"/>
  <c r="B204" i="62"/>
  <c r="B188" i="62"/>
  <c r="B172" i="62"/>
  <c r="C161" i="62"/>
  <c r="B225" i="62"/>
  <c r="B209" i="62"/>
  <c r="B193" i="62"/>
  <c r="B177" i="62"/>
  <c r="B161" i="62"/>
  <c r="C219" i="62"/>
  <c r="AK19" i="18" s="1" a="1"/>
  <c r="AK19" i="18" s="1"/>
  <c r="C224" i="62"/>
  <c r="A150" i="62"/>
  <c r="C212" i="62"/>
  <c r="C164" i="62"/>
  <c r="AJ5" i="18" s="1" a="1"/>
  <c r="AJ5" i="18" s="1"/>
  <c r="C217" i="62"/>
  <c r="B164" i="62"/>
  <c r="B217" i="62"/>
  <c r="B169" i="62"/>
  <c r="C211" i="62"/>
  <c r="AK17" i="18" s="1" a="1"/>
  <c r="AK17" i="18" s="1"/>
  <c r="C163" i="62"/>
  <c r="AK5" i="18" s="1" a="1"/>
  <c r="AK5" i="18" s="1"/>
  <c r="A206" i="62"/>
  <c r="C168" i="62"/>
  <c r="A227" i="62"/>
  <c r="A211" i="62"/>
  <c r="C189" i="62"/>
  <c r="B168" i="62"/>
  <c r="B152" i="62"/>
  <c r="A232" i="62"/>
  <c r="A216" i="62"/>
  <c r="A200" i="62"/>
  <c r="B189" i="62"/>
  <c r="B173" i="62"/>
  <c r="A152" i="62"/>
  <c r="B226" i="62"/>
  <c r="B210" i="62"/>
  <c r="B194" i="62"/>
  <c r="B178" i="62"/>
  <c r="A157" i="62"/>
  <c r="B231" i="62"/>
  <c r="B215" i="62"/>
  <c r="A194" i="62"/>
  <c r="C172" i="62"/>
  <c r="C156" i="62"/>
  <c r="A231" i="62"/>
  <c r="A215" i="62"/>
  <c r="A199" i="62"/>
  <c r="A183" i="62"/>
  <c r="A167" i="62"/>
  <c r="A151" i="62"/>
  <c r="C230" i="62"/>
  <c r="C214" i="62"/>
  <c r="AJ18" i="18" s="1" a="1"/>
  <c r="AJ18" i="18" s="1"/>
  <c r="C198" i="62"/>
  <c r="AJ14" i="18" s="1" a="1"/>
  <c r="AJ14" i="18" s="1"/>
  <c r="C182" i="62"/>
  <c r="AJ10" i="18" s="1" a="1"/>
  <c r="AJ10" i="18" s="1"/>
  <c r="C166" i="62"/>
  <c r="AJ6" i="18" s="1" a="1"/>
  <c r="AJ6" i="18" s="1"/>
  <c r="C150" i="62"/>
  <c r="AJ23" i="18" s="1" a="1"/>
  <c r="AJ23" i="18" s="1"/>
  <c r="B230" i="62"/>
  <c r="B214" i="62"/>
  <c r="C203" i="62"/>
  <c r="AK15" i="18" s="1" a="1"/>
  <c r="AK15" i="18" s="1"/>
  <c r="B198" i="62"/>
  <c r="C187" i="62"/>
  <c r="AK11" i="18" s="1" a="1"/>
  <c r="AK11" i="18" s="1"/>
  <c r="A177" i="62"/>
  <c r="C171" i="62"/>
  <c r="AK7" i="18" s="1" a="1"/>
  <c r="AK7" i="18" s="1"/>
  <c r="A161" i="62"/>
  <c r="B150" i="62"/>
  <c r="A230" i="62"/>
  <c r="A214" i="62"/>
  <c r="B203" i="62"/>
  <c r="A198" i="62"/>
  <c r="C192" i="62"/>
  <c r="A182" i="62"/>
  <c r="B171" i="62"/>
  <c r="C160" i="62"/>
  <c r="A203" i="62"/>
  <c r="C197" i="62"/>
  <c r="A187" i="62"/>
  <c r="C181" i="62"/>
  <c r="B176" i="62"/>
  <c r="A171" i="62"/>
  <c r="C165" i="62"/>
  <c r="B160" i="62"/>
  <c r="A155" i="62"/>
  <c r="B229" i="62"/>
  <c r="A224" i="62"/>
  <c r="C218" i="62"/>
  <c r="AJ19" i="18" s="1" a="1"/>
  <c r="AJ19" i="18" s="1"/>
  <c r="B213" i="62"/>
  <c r="A208" i="62"/>
  <c r="C202" i="62"/>
  <c r="AJ15" i="18" s="1" a="1"/>
  <c r="AJ15" i="18" s="1"/>
  <c r="B197" i="62"/>
  <c r="A192" i="62"/>
  <c r="C186" i="62"/>
  <c r="AJ11" i="18" s="1" a="1"/>
  <c r="AJ11" i="18" s="1"/>
  <c r="B181" i="62"/>
  <c r="A176" i="62"/>
  <c r="C170" i="62"/>
  <c r="AJ7" i="18" s="1" a="1"/>
  <c r="AJ7" i="18" s="1"/>
  <c r="B165" i="62"/>
  <c r="A160" i="62"/>
  <c r="C154" i="62"/>
  <c r="AJ3" i="18" s="1" a="1"/>
  <c r="AJ3" i="18" s="1"/>
  <c r="B149" i="62"/>
  <c r="B223" i="62"/>
  <c r="A202" i="62"/>
  <c r="B159" i="62"/>
  <c r="B212" i="62"/>
  <c r="A175" i="62"/>
  <c r="C222" i="62"/>
  <c r="AJ20" i="18" s="1" a="1"/>
  <c r="AJ20" i="18" s="1"/>
  <c r="C174" i="62"/>
  <c r="AJ8" i="18" s="1" a="1"/>
  <c r="AJ8" i="18" s="1"/>
  <c r="A217" i="62"/>
  <c r="A169" i="62"/>
  <c r="C232" i="62"/>
  <c r="C200" i="62"/>
  <c r="B163" i="62"/>
  <c r="C221" i="62"/>
  <c r="B200" i="62"/>
  <c r="B184" i="62"/>
  <c r="A163" i="62"/>
  <c r="C226" i="62"/>
  <c r="C210" i="62"/>
  <c r="AJ17" i="18" s="1" a="1"/>
  <c r="AJ17" i="18" s="1"/>
  <c r="C194" i="62"/>
  <c r="AJ13" i="18" s="1" a="1"/>
  <c r="AJ13" i="18" s="1"/>
  <c r="C178" i="62"/>
  <c r="AJ9" i="18" s="1" a="1"/>
  <c r="AJ9" i="18" s="1"/>
  <c r="A168" i="62"/>
  <c r="C162" i="62"/>
  <c r="A221" i="62"/>
  <c r="A205" i="62"/>
  <c r="A189" i="62"/>
  <c r="C167" i="62"/>
  <c r="AK6" i="18" s="1" a="1"/>
  <c r="AK6" i="18" s="1"/>
  <c r="A226" i="62"/>
  <c r="A210" i="62"/>
  <c r="B199" i="62"/>
  <c r="B183" i="62"/>
  <c r="A162" i="62"/>
  <c r="C225" i="62"/>
  <c r="C209" i="62"/>
  <c r="C193" i="62"/>
  <c r="C177" i="62"/>
  <c r="B156" i="62"/>
  <c r="A220" i="62"/>
  <c r="A204" i="62"/>
  <c r="A188" i="62"/>
  <c r="A172" i="62"/>
  <c r="A156" i="62"/>
  <c r="A225" i="62"/>
  <c r="A209" i="62"/>
  <c r="A193" i="62"/>
  <c r="B182" i="62"/>
  <c r="B166" i="62"/>
  <c r="C155" i="62"/>
  <c r="AK3" i="18" s="1" a="1"/>
  <c r="AK3" i="18" s="1"/>
  <c r="B219" i="62"/>
  <c r="C208" i="62"/>
  <c r="B187" i="62"/>
  <c r="C176" i="62"/>
  <c r="A166" i="62"/>
  <c r="B155" i="62"/>
  <c r="C229" i="62"/>
  <c r="B224" i="62"/>
  <c r="A219" i="62"/>
  <c r="C213" i="62"/>
  <c r="B208" i="62"/>
  <c r="B192" i="62"/>
  <c r="C149" i="62"/>
  <c r="A229" i="62"/>
  <c r="C223" i="62"/>
  <c r="AK20" i="18" s="1" a="1"/>
  <c r="AK20" i="18" s="1"/>
  <c r="B218" i="62"/>
  <c r="A213" i="62"/>
  <c r="C207" i="62"/>
  <c r="AK16" i="18" s="1" a="1"/>
  <c r="AK16" i="18" s="1"/>
  <c r="B202" i="62"/>
  <c r="A197" i="62"/>
  <c r="C191" i="62"/>
  <c r="AK12" i="18" s="1" a="1"/>
  <c r="AK12" i="18" s="1"/>
  <c r="B186" i="62"/>
  <c r="A181" i="62"/>
  <c r="C175" i="62"/>
  <c r="AK8" i="18" s="1" a="1"/>
  <c r="AK8" i="18" s="1"/>
  <c r="B170" i="62"/>
  <c r="A165" i="62"/>
  <c r="C159" i="62"/>
  <c r="AK4" i="18" s="1" a="1"/>
  <c r="AK4" i="18" s="1"/>
  <c r="B154" i="62"/>
  <c r="AJ21" i="18" l="1"/>
  <c r="AK21" i="18"/>
  <c r="AL21" i="18" s="1"/>
  <c r="AG21" i="18" s="1"/>
  <c r="AL3" i="18"/>
  <c r="AG3" i="18" s="1"/>
  <c r="AL23" i="18"/>
  <c r="AG23" i="18" s="1"/>
  <c r="AC23" i="18" s="1"/>
  <c r="AL4" i="18"/>
  <c r="AG4" i="18" s="1"/>
  <c r="AL5" i="18"/>
  <c r="AG5" i="18" s="1"/>
  <c r="AL6" i="18"/>
  <c r="AG6" i="18" s="1"/>
  <c r="AL7" i="18"/>
  <c r="AG7" i="18" s="1"/>
  <c r="AL8" i="18"/>
  <c r="AG8" i="18" s="1"/>
  <c r="AL9" i="18"/>
  <c r="AG9" i="18" s="1"/>
  <c r="AL10" i="18"/>
  <c r="AG10" i="18" s="1"/>
  <c r="AL11" i="18"/>
  <c r="AG11" i="18" s="1"/>
  <c r="AL12" i="18"/>
  <c r="AG12" i="18" s="1"/>
  <c r="AL13" i="18"/>
  <c r="AG13" i="18" s="1"/>
  <c r="AL14" i="18"/>
  <c r="AG14" i="18" s="1"/>
  <c r="AL15" i="18"/>
  <c r="AG15" i="18" s="1"/>
  <c r="AL16" i="18"/>
  <c r="AG16" i="18" s="1"/>
  <c r="AL17" i="18"/>
  <c r="AG17" i="18" s="1"/>
  <c r="AL18" i="18"/>
  <c r="AG18" i="18" s="1"/>
  <c r="AL19" i="18"/>
  <c r="AG19" i="18" s="1"/>
  <c r="AL20" i="18"/>
  <c r="AG20" i="18" s="1"/>
  <c r="AE14" i="18" l="1"/>
  <c r="AE10" i="18"/>
  <c r="AE16" i="18"/>
  <c r="AE15" i="18"/>
  <c r="AE12" i="18"/>
  <c r="AE9" i="18"/>
  <c r="AE6" i="18"/>
  <c r="AE5" i="18"/>
  <c r="AE11" i="18"/>
  <c r="AE7" i="18"/>
  <c r="AE21" i="18"/>
  <c r="AE20" i="18"/>
  <c r="AE4" i="18"/>
  <c r="AE13" i="18"/>
  <c r="AE8" i="18"/>
  <c r="AE19" i="18"/>
  <c r="AE18" i="18"/>
  <c r="AE17" i="18"/>
  <c r="AE3" i="18"/>
  <c r="C147" i="62"/>
  <c r="D147" i="62"/>
  <c r="E147" i="62"/>
  <c r="F147" i="62"/>
  <c r="G147" i="62"/>
  <c r="H147" i="62"/>
  <c r="I147" i="62"/>
  <c r="J147" i="62"/>
  <c r="K147" i="62"/>
  <c r="L147" i="62"/>
  <c r="M147" i="62"/>
  <c r="N147" i="62"/>
  <c r="O147" i="62"/>
  <c r="P147" i="62"/>
  <c r="Q147" i="62"/>
  <c r="R147" i="62"/>
  <c r="S147" i="62"/>
  <c r="T147" i="62"/>
  <c r="U147" i="62"/>
  <c r="V147" i="62"/>
  <c r="W147" i="62"/>
  <c r="X147" i="62"/>
  <c r="Y147" i="62"/>
  <c r="Z147" i="62"/>
  <c r="AA147" i="62"/>
  <c r="AB147" i="62"/>
  <c r="AC147" i="62"/>
  <c r="AD147" i="62"/>
  <c r="AE147" i="62"/>
  <c r="AF147" i="62"/>
  <c r="AG147" i="62"/>
  <c r="AH147" i="62"/>
  <c r="AI147" i="62"/>
  <c r="AJ147" i="62"/>
  <c r="AK147" i="62"/>
  <c r="AL147" i="62"/>
  <c r="AM147" i="62"/>
  <c r="AN147" i="62"/>
  <c r="AO147" i="62"/>
  <c r="AP147" i="62"/>
  <c r="AQ147" i="62"/>
  <c r="AR147" i="62"/>
  <c r="AS147" i="62"/>
  <c r="AT147" i="62"/>
  <c r="AU147" i="62"/>
  <c r="AV147" i="62"/>
  <c r="AW147" i="62"/>
  <c r="AX147" i="62"/>
  <c r="AY147" i="62"/>
  <c r="AZ147" i="62"/>
  <c r="BA147" i="62"/>
  <c r="BB147" i="62"/>
  <c r="BC147" i="62"/>
  <c r="BD147" i="62"/>
  <c r="BE147" i="62"/>
  <c r="BF147" i="62"/>
  <c r="BG147" i="62"/>
  <c r="BH147" i="62"/>
  <c r="BI147" i="62"/>
  <c r="BJ147" i="62"/>
  <c r="BK147" i="62"/>
  <c r="BL147" i="62"/>
  <c r="BM147" i="62"/>
  <c r="BN147" i="62"/>
  <c r="BO147" i="62"/>
  <c r="BP147" i="62"/>
  <c r="BQ147" i="62"/>
  <c r="BR147" i="62"/>
  <c r="BS147" i="62"/>
  <c r="BT147" i="62"/>
  <c r="BU147" i="62"/>
  <c r="BV147" i="62"/>
  <c r="BW147" i="62"/>
  <c r="BX147" i="62"/>
  <c r="BY147" i="62"/>
  <c r="BZ147" i="62"/>
  <c r="CA147" i="62"/>
  <c r="CB147" i="62"/>
  <c r="CC147" i="62"/>
  <c r="CD147" i="62"/>
  <c r="CE147" i="62"/>
  <c r="CF147" i="62"/>
  <c r="CG147" i="62"/>
  <c r="B147" i="62"/>
  <c r="AC19" i="18" l="1"/>
  <c r="AB16" i="18"/>
  <c r="AC20" i="18"/>
  <c r="AC4" i="18"/>
  <c r="AC5" i="18"/>
  <c r="AC21" i="18"/>
  <c r="AB18" i="18"/>
  <c r="AC6" i="18"/>
  <c r="AC3" i="18"/>
  <c r="AB19" i="18"/>
  <c r="AB4" i="18"/>
  <c r="AB20" i="18"/>
  <c r="AC8" i="18"/>
  <c r="AB5" i="18"/>
  <c r="AB21" i="18"/>
  <c r="AC9" i="18"/>
  <c r="AB6" i="18"/>
  <c r="AB3" i="18"/>
  <c r="AC10" i="18"/>
  <c r="AB7" i="18"/>
  <c r="AC11" i="18"/>
  <c r="AB8" i="18"/>
  <c r="AC12" i="18"/>
  <c r="AB9" i="18"/>
  <c r="AC13" i="18"/>
  <c r="AB10" i="18"/>
  <c r="AC14" i="18"/>
  <c r="AB11" i="18"/>
  <c r="AC15" i="18"/>
  <c r="AC17" i="18"/>
  <c r="AC7" i="18"/>
  <c r="AB12" i="18"/>
  <c r="AC16" i="18"/>
  <c r="AB13" i="18"/>
  <c r="AB14" i="18"/>
  <c r="AC18" i="18"/>
  <c r="AB15" i="18"/>
  <c r="AB17" i="18"/>
  <c r="AK7" i="7" a="1"/>
  <c r="AK7" i="7" s="1"/>
  <c r="AJ7" i="7" a="1"/>
  <c r="AJ7" i="7" s="1"/>
  <c r="AI7" i="7" a="1"/>
  <c r="AI7" i="7" s="1"/>
  <c r="AH7" i="7" a="1"/>
  <c r="AH7" i="7" s="1"/>
  <c r="AG7" i="7" a="1"/>
  <c r="AG7" i="7" s="1"/>
  <c r="AF7" i="7" a="1"/>
  <c r="AF7" i="7" s="1"/>
  <c r="AS2" i="18"/>
  <c r="AR2" i="18"/>
  <c r="AQ2" i="18"/>
  <c r="AE7" i="17" a="1"/>
  <c r="AE7" i="17" s="1"/>
  <c r="AE7" i="12" a="1"/>
  <c r="AE7" i="12" s="1"/>
  <c r="AE7" i="7" a="1"/>
  <c r="AE7" i="7" s="1"/>
  <c r="AA7" i="17" a="1"/>
  <c r="AA7" i="17" s="1"/>
  <c r="Z7" i="17" a="1"/>
  <c r="Z7" i="17" s="1"/>
  <c r="Y7" i="17" a="1"/>
  <c r="Y7" i="17" s="1"/>
  <c r="X7" i="17" a="1"/>
  <c r="X7" i="17" s="1"/>
  <c r="W7" i="17" a="1"/>
  <c r="W7" i="17" s="1"/>
  <c r="V7" i="17" a="1"/>
  <c r="V7" i="17" s="1"/>
  <c r="AA7" i="12" a="1"/>
  <c r="AA7" i="12" s="1"/>
  <c r="Z7" i="12" a="1"/>
  <c r="Z7" i="12" s="1"/>
  <c r="Y7" i="12" a="1"/>
  <c r="Y7" i="12" s="1"/>
  <c r="X7" i="12" a="1"/>
  <c r="X7" i="12" s="1"/>
  <c r="W7" i="12" a="1"/>
  <c r="W7" i="12" s="1"/>
  <c r="V7" i="12" a="1"/>
  <c r="V7" i="12" s="1"/>
  <c r="AA7" i="7" a="1"/>
  <c r="AA7" i="7" s="1"/>
  <c r="Z7" i="7" a="1"/>
  <c r="Z7" i="7" s="1"/>
  <c r="Y7" i="7" a="1"/>
  <c r="Y7" i="7" s="1"/>
  <c r="X7" i="7" a="1"/>
  <c r="X7" i="7" s="1"/>
  <c r="W7" i="7" a="1"/>
  <c r="W7" i="7" s="1"/>
  <c r="V7" i="7" a="1"/>
  <c r="V7" i="7" s="1"/>
  <c r="I29" i="18" l="1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28" i="18"/>
  <c r="H29" i="18" l="1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28" i="18"/>
  <c r="G4" i="18" l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3" i="18"/>
  <c r="U7" i="7" l="1" a="1"/>
  <c r="U7" i="7" s="1"/>
  <c r="U7" i="12" a="1"/>
  <c r="U7" i="12" s="1"/>
  <c r="U7" i="17" a="1"/>
  <c r="U7" i="17" s="1"/>
  <c r="BM2" i="18"/>
  <c r="BL2" i="18"/>
  <c r="BK2" i="18"/>
  <c r="T7" i="7" a="1"/>
  <c r="T7" i="7" s="1"/>
  <c r="T7" i="12" a="1"/>
  <c r="T7" i="12" s="1"/>
  <c r="T7" i="17" a="1"/>
  <c r="T7" i="17" s="1"/>
  <c r="D15" i="17" l="1"/>
  <c r="D19" i="17" s="1"/>
  <c r="D23" i="17" s="1"/>
  <c r="D27" i="17" s="1"/>
  <c r="D31" i="17" s="1"/>
  <c r="D35" i="17" s="1"/>
  <c r="D39" i="17" s="1"/>
  <c r="D43" i="17" s="1"/>
  <c r="D47" i="17" s="1"/>
  <c r="D51" i="17" s="1"/>
  <c r="D55" i="17" s="1"/>
  <c r="D59" i="17" s="1"/>
  <c r="D63" i="17" s="1"/>
  <c r="D67" i="17" s="1"/>
  <c r="D71" i="17" s="1"/>
  <c r="D75" i="17" s="1"/>
  <c r="D79" i="17" s="1"/>
  <c r="D83" i="17" s="1"/>
  <c r="D87" i="17" s="1"/>
  <c r="D91" i="17" s="1"/>
  <c r="D95" i="17" s="1"/>
  <c r="D99" i="17" s="1"/>
  <c r="D103" i="17" s="1"/>
  <c r="D107" i="17" s="1"/>
  <c r="D111" i="17" s="1"/>
  <c r="D115" i="17" s="1"/>
  <c r="D119" i="17" s="1"/>
  <c r="D123" i="17" s="1"/>
  <c r="D127" i="17" s="1"/>
  <c r="D131" i="17" s="1"/>
  <c r="D135" i="17" s="1"/>
  <c r="D139" i="17" s="1"/>
  <c r="D143" i="17" s="1"/>
  <c r="D147" i="17" s="1"/>
  <c r="D151" i="17" s="1"/>
  <c r="D155" i="17" s="1"/>
  <c r="D159" i="17" s="1"/>
  <c r="D163" i="17" s="1"/>
  <c r="D167" i="17" s="1"/>
  <c r="D171" i="17" s="1"/>
  <c r="D175" i="17" s="1"/>
  <c r="D179" i="17" s="1"/>
  <c r="D183" i="17" s="1"/>
  <c r="D187" i="17" s="1"/>
  <c r="D191" i="17" s="1"/>
  <c r="D195" i="17" s="1"/>
  <c r="D199" i="17" s="1"/>
  <c r="D203" i="17" s="1"/>
  <c r="D207" i="17" s="1"/>
  <c r="D211" i="17" s="1"/>
  <c r="D215" i="17" s="1"/>
  <c r="D219" i="17" s="1"/>
  <c r="D223" i="17" s="1"/>
  <c r="D227" i="17" s="1"/>
  <c r="D231" i="17" s="1"/>
  <c r="D235" i="17" s="1"/>
  <c r="D239" i="17" s="1"/>
  <c r="D243" i="17" s="1"/>
  <c r="D247" i="17" s="1"/>
  <c r="D251" i="17" s="1"/>
  <c r="D255" i="17" s="1"/>
  <c r="D259" i="17" s="1"/>
  <c r="D263" i="17" s="1"/>
  <c r="D267" i="17" s="1"/>
  <c r="D271" i="17" s="1"/>
  <c r="D275" i="17" s="1"/>
  <c r="D279" i="17" s="1"/>
  <c r="D283" i="17" s="1"/>
  <c r="D287" i="17" s="1"/>
  <c r="D291" i="17" s="1"/>
  <c r="D295" i="17" s="1"/>
  <c r="D299" i="17" s="1"/>
  <c r="D303" i="17" s="1"/>
  <c r="D307" i="17" s="1"/>
  <c r="D311" i="17" s="1"/>
  <c r="D315" i="17" s="1"/>
  <c r="D319" i="17" s="1"/>
  <c r="D323" i="17" s="1"/>
  <c r="D327" i="17" s="1"/>
  <c r="D15" i="12"/>
  <c r="D19" i="12" s="1"/>
  <c r="D23" i="12" s="1"/>
  <c r="D27" i="12" s="1"/>
  <c r="D31" i="12" s="1"/>
  <c r="D35" i="12" s="1"/>
  <c r="D39" i="12" s="1"/>
  <c r="D43" i="12" s="1"/>
  <c r="D47" i="12" s="1"/>
  <c r="D51" i="12" s="1"/>
  <c r="D55" i="12" s="1"/>
  <c r="D59" i="12" s="1"/>
  <c r="D63" i="12" s="1"/>
  <c r="D67" i="12" s="1"/>
  <c r="D71" i="12" s="1"/>
  <c r="D75" i="12" s="1"/>
  <c r="D79" i="12" s="1"/>
  <c r="D83" i="12" s="1"/>
  <c r="D87" i="12" s="1"/>
  <c r="D91" i="12" s="1"/>
  <c r="D95" i="12" s="1"/>
  <c r="D99" i="12" s="1"/>
  <c r="D103" i="12" s="1"/>
  <c r="D107" i="12" s="1"/>
  <c r="D111" i="12" s="1"/>
  <c r="D115" i="12" s="1"/>
  <c r="D119" i="12" s="1"/>
  <c r="D123" i="12" s="1"/>
  <c r="D127" i="12" s="1"/>
  <c r="D131" i="12" s="1"/>
  <c r="D135" i="12" s="1"/>
  <c r="D139" i="12" s="1"/>
  <c r="D143" i="12" s="1"/>
  <c r="D147" i="12" s="1"/>
  <c r="D151" i="12" s="1"/>
  <c r="D155" i="12" s="1"/>
  <c r="D159" i="12" s="1"/>
  <c r="D163" i="12" s="1"/>
  <c r="D167" i="12" s="1"/>
  <c r="D171" i="12" s="1"/>
  <c r="D175" i="12" s="1"/>
  <c r="D179" i="12" s="1"/>
  <c r="D183" i="12" s="1"/>
  <c r="D187" i="12" s="1"/>
  <c r="D191" i="12" s="1"/>
  <c r="D195" i="12" s="1"/>
  <c r="D199" i="12" s="1"/>
  <c r="D203" i="12" s="1"/>
  <c r="D207" i="12" s="1"/>
  <c r="D211" i="12" s="1"/>
  <c r="D215" i="12" s="1"/>
  <c r="D219" i="12" s="1"/>
  <c r="D223" i="12" s="1"/>
  <c r="D227" i="12" s="1"/>
  <c r="D231" i="12" s="1"/>
  <c r="D235" i="12" s="1"/>
  <c r="D239" i="12" s="1"/>
  <c r="D243" i="12" s="1"/>
  <c r="D247" i="12" s="1"/>
  <c r="D251" i="12" s="1"/>
  <c r="D255" i="12" s="1"/>
  <c r="D259" i="12" s="1"/>
  <c r="D263" i="12" s="1"/>
  <c r="D267" i="12" s="1"/>
  <c r="D271" i="12" s="1"/>
  <c r="D275" i="12" s="1"/>
  <c r="D279" i="12" s="1"/>
  <c r="D283" i="12" s="1"/>
  <c r="D287" i="12" s="1"/>
  <c r="D291" i="12" s="1"/>
  <c r="D295" i="12" s="1"/>
  <c r="D299" i="12" s="1"/>
  <c r="D303" i="12" s="1"/>
  <c r="D307" i="12" s="1"/>
  <c r="D311" i="12" s="1"/>
  <c r="D315" i="12" s="1"/>
  <c r="D319" i="12" s="1"/>
  <c r="D323" i="12" s="1"/>
  <c r="D327" i="12" s="1"/>
  <c r="D15" i="7"/>
  <c r="D19" i="7" s="1"/>
  <c r="D23" i="7" s="1"/>
  <c r="D27" i="7" s="1"/>
  <c r="D31" i="7" s="1"/>
  <c r="D35" i="7" s="1"/>
  <c r="D39" i="7" s="1"/>
  <c r="D43" i="7" s="1"/>
  <c r="D47" i="7" s="1"/>
  <c r="D51" i="7" s="1"/>
  <c r="D55" i="7" s="1"/>
  <c r="D59" i="7" s="1"/>
  <c r="D63" i="7" s="1"/>
  <c r="D67" i="7" s="1"/>
  <c r="D71" i="7" s="1"/>
  <c r="D75" i="7" s="1"/>
  <c r="D79" i="7" s="1"/>
  <c r="D83" i="7" s="1"/>
  <c r="D87" i="7" s="1"/>
  <c r="D91" i="7" s="1"/>
  <c r="D95" i="7" s="1"/>
  <c r="D99" i="7" s="1"/>
  <c r="D103" i="7" s="1"/>
  <c r="D107" i="7" s="1"/>
  <c r="D111" i="7" s="1"/>
  <c r="D115" i="7" s="1"/>
  <c r="D119" i="7" s="1"/>
  <c r="D123" i="7" s="1"/>
  <c r="D127" i="7" s="1"/>
  <c r="D131" i="7" s="1"/>
  <c r="D135" i="7" s="1"/>
  <c r="D139" i="7" s="1"/>
  <c r="D143" i="7" s="1"/>
  <c r="D147" i="7" s="1"/>
  <c r="D151" i="7" s="1"/>
  <c r="D155" i="7" s="1"/>
  <c r="D159" i="7" s="1"/>
  <c r="D163" i="7" s="1"/>
  <c r="D167" i="7" s="1"/>
  <c r="D171" i="7" s="1"/>
  <c r="D175" i="7" s="1"/>
  <c r="D179" i="7" s="1"/>
  <c r="D183" i="7" s="1"/>
  <c r="D187" i="7" s="1"/>
  <c r="D191" i="7" s="1"/>
  <c r="D195" i="7" s="1"/>
  <c r="D199" i="7" s="1"/>
  <c r="D203" i="7" s="1"/>
  <c r="D207" i="7" s="1"/>
  <c r="D211" i="7" s="1"/>
  <c r="D215" i="7" s="1"/>
  <c r="D219" i="7" s="1"/>
  <c r="D223" i="7" s="1"/>
  <c r="D227" i="7" s="1"/>
  <c r="D231" i="7" s="1"/>
  <c r="D235" i="7" s="1"/>
  <c r="D239" i="7" s="1"/>
  <c r="D243" i="7" s="1"/>
  <c r="D247" i="7" s="1"/>
  <c r="D251" i="7" s="1"/>
  <c r="D255" i="7" s="1"/>
  <c r="D259" i="7" s="1"/>
  <c r="D263" i="7" s="1"/>
  <c r="D267" i="7" s="1"/>
  <c r="D271" i="7" s="1"/>
  <c r="D275" i="7" s="1"/>
  <c r="D279" i="7" s="1"/>
  <c r="D283" i="7" s="1"/>
  <c r="D287" i="7" s="1"/>
  <c r="D291" i="7" s="1"/>
  <c r="D295" i="7" s="1"/>
  <c r="D299" i="7" s="1"/>
  <c r="D303" i="7" s="1"/>
  <c r="D307" i="7" s="1"/>
  <c r="D311" i="7" s="1"/>
  <c r="D315" i="7" s="1"/>
  <c r="D319" i="7" s="1"/>
  <c r="D323" i="7" s="1"/>
  <c r="D327" i="7" s="1"/>
  <c r="Y2" i="18"/>
  <c r="X2" i="18"/>
  <c r="W2" i="18"/>
  <c r="T2" i="18"/>
  <c r="S2" i="18"/>
  <c r="R2" i="18"/>
  <c r="BW2" i="18"/>
  <c r="BV2" i="18"/>
  <c r="BU2" i="18"/>
  <c r="CL2" i="18"/>
  <c r="CK2" i="18"/>
  <c r="CJ2" i="18"/>
  <c r="O2" i="18"/>
  <c r="N2" i="18"/>
  <c r="M2" i="18"/>
  <c r="BH2" i="18"/>
  <c r="BG2" i="18"/>
  <c r="BF2" i="18"/>
  <c r="N8" i="17" a="1"/>
  <c r="N8" i="17" s="1"/>
  <c r="M8" i="17" a="1"/>
  <c r="M8" i="17" s="1"/>
  <c r="J8" i="17" a="1"/>
  <c r="J8" i="17" s="1"/>
  <c r="I8" i="17" a="1"/>
  <c r="I8" i="17" s="1"/>
  <c r="H8" i="17" a="1"/>
  <c r="H8" i="17" s="1"/>
  <c r="G8" i="17" a="1"/>
  <c r="G8" i="17" s="1"/>
  <c r="F8" i="17" a="1"/>
  <c r="F8" i="17" s="1"/>
  <c r="S7" i="17" a="1"/>
  <c r="S7" i="17" s="1"/>
  <c r="R7" i="17" a="1"/>
  <c r="R7" i="17" s="1"/>
  <c r="Q7" i="17" a="1"/>
  <c r="Q7" i="17" s="1"/>
  <c r="P7" i="17" a="1"/>
  <c r="P7" i="17" s="1"/>
  <c r="O7" i="17" a="1"/>
  <c r="O7" i="17" s="1"/>
  <c r="N7" i="17" a="1"/>
  <c r="N7" i="17" s="1"/>
  <c r="M7" i="17" a="1"/>
  <c r="M7" i="17" s="1"/>
  <c r="L7" i="17" a="1"/>
  <c r="L7" i="17" s="1"/>
  <c r="K7" i="17" a="1"/>
  <c r="K7" i="17" s="1"/>
  <c r="J7" i="17" a="1"/>
  <c r="J7" i="17" s="1"/>
  <c r="I7" i="17" a="1"/>
  <c r="I7" i="17" s="1"/>
  <c r="H7" i="17" a="1"/>
  <c r="H7" i="17" s="1"/>
  <c r="G7" i="17" a="1"/>
  <c r="G7" i="17" s="1"/>
  <c r="F7" i="17" a="1"/>
  <c r="F7" i="17" s="1"/>
  <c r="F1" i="17"/>
  <c r="B16" i="17"/>
  <c r="B20" i="17" s="1"/>
  <c r="B24" i="17" s="1"/>
  <c r="B28" i="17" s="1"/>
  <c r="B32" i="17" s="1"/>
  <c r="B36" i="17" s="1"/>
  <c r="B40" i="17" s="1"/>
  <c r="B44" i="17" s="1"/>
  <c r="B48" i="17" s="1"/>
  <c r="B52" i="17" s="1"/>
  <c r="B56" i="17" s="1"/>
  <c r="B60" i="17" s="1"/>
  <c r="B64" i="17" s="1"/>
  <c r="B68" i="17" s="1"/>
  <c r="B72" i="17" s="1"/>
  <c r="B76" i="17" s="1"/>
  <c r="B80" i="17" s="1"/>
  <c r="B84" i="17" s="1"/>
  <c r="B88" i="17" s="1"/>
  <c r="B92" i="17" s="1"/>
  <c r="B96" i="17" s="1"/>
  <c r="B100" i="17" s="1"/>
  <c r="B104" i="17" s="1"/>
  <c r="B108" i="17" s="1"/>
  <c r="B112" i="17" s="1"/>
  <c r="B116" i="17" s="1"/>
  <c r="B120" i="17" s="1"/>
  <c r="B124" i="17" s="1"/>
  <c r="B128" i="17" s="1"/>
  <c r="B132" i="17" s="1"/>
  <c r="B136" i="17" s="1"/>
  <c r="B140" i="17" s="1"/>
  <c r="B144" i="17" s="1"/>
  <c r="B148" i="17" s="1"/>
  <c r="B152" i="17" s="1"/>
  <c r="B156" i="17" s="1"/>
  <c r="B160" i="17" s="1"/>
  <c r="B164" i="17" s="1"/>
  <c r="B168" i="17" s="1"/>
  <c r="B172" i="17" s="1"/>
  <c r="B176" i="17" s="1"/>
  <c r="B180" i="17" s="1"/>
  <c r="B184" i="17" s="1"/>
  <c r="B188" i="17" s="1"/>
  <c r="B192" i="17" s="1"/>
  <c r="B196" i="17" s="1"/>
  <c r="B200" i="17" s="1"/>
  <c r="B204" i="17" s="1"/>
  <c r="B208" i="17" s="1"/>
  <c r="B212" i="17" s="1"/>
  <c r="B216" i="17" s="1"/>
  <c r="B220" i="17" s="1"/>
  <c r="B224" i="17" s="1"/>
  <c r="B228" i="17" s="1"/>
  <c r="B232" i="17" s="1"/>
  <c r="B236" i="17" s="1"/>
  <c r="B240" i="17" s="1"/>
  <c r="B244" i="17" s="1"/>
  <c r="B248" i="17" s="1"/>
  <c r="B252" i="17" s="1"/>
  <c r="B256" i="17" s="1"/>
  <c r="B260" i="17" s="1"/>
  <c r="B264" i="17" s="1"/>
  <c r="B268" i="17" s="1"/>
  <c r="B272" i="17" s="1"/>
  <c r="B276" i="17" s="1"/>
  <c r="B280" i="17" s="1"/>
  <c r="B284" i="17" s="1"/>
  <c r="B288" i="17" s="1"/>
  <c r="B292" i="17" s="1"/>
  <c r="B296" i="17" s="1"/>
  <c r="B300" i="17" s="1"/>
  <c r="B304" i="17" s="1"/>
  <c r="B308" i="17" s="1"/>
  <c r="B312" i="17" s="1"/>
  <c r="B316" i="17" s="1"/>
  <c r="B320" i="17" s="1"/>
  <c r="B324" i="17" s="1"/>
  <c r="B328" i="17" s="1"/>
  <c r="C15" i="17"/>
  <c r="C19" i="17" s="1"/>
  <c r="C23" i="17" s="1"/>
  <c r="C27" i="17" s="1"/>
  <c r="C31" i="17" s="1"/>
  <c r="C35" i="17" s="1"/>
  <c r="C39" i="17" s="1"/>
  <c r="C43" i="17" s="1"/>
  <c r="C47" i="17" s="1"/>
  <c r="C51" i="17" s="1"/>
  <c r="C55" i="17" s="1"/>
  <c r="C59" i="17" s="1"/>
  <c r="C63" i="17" s="1"/>
  <c r="C67" i="17" s="1"/>
  <c r="C71" i="17" s="1"/>
  <c r="C75" i="17" s="1"/>
  <c r="C79" i="17" s="1"/>
  <c r="C83" i="17" s="1"/>
  <c r="C87" i="17" s="1"/>
  <c r="C91" i="17" s="1"/>
  <c r="C95" i="17" s="1"/>
  <c r="C99" i="17" s="1"/>
  <c r="C103" i="17" s="1"/>
  <c r="C107" i="17" s="1"/>
  <c r="C111" i="17" s="1"/>
  <c r="C115" i="17" s="1"/>
  <c r="C119" i="17" s="1"/>
  <c r="C123" i="17" s="1"/>
  <c r="C127" i="17" s="1"/>
  <c r="C131" i="17" s="1"/>
  <c r="C135" i="17" s="1"/>
  <c r="C139" i="17" s="1"/>
  <c r="C143" i="17" s="1"/>
  <c r="C147" i="17" s="1"/>
  <c r="C151" i="17" s="1"/>
  <c r="C155" i="17" s="1"/>
  <c r="C159" i="17" s="1"/>
  <c r="C163" i="17" s="1"/>
  <c r="C167" i="17" s="1"/>
  <c r="C171" i="17" s="1"/>
  <c r="C175" i="17" s="1"/>
  <c r="C179" i="17" s="1"/>
  <c r="C183" i="17" s="1"/>
  <c r="C187" i="17" s="1"/>
  <c r="C191" i="17" s="1"/>
  <c r="C195" i="17" s="1"/>
  <c r="C199" i="17" s="1"/>
  <c r="C203" i="17" s="1"/>
  <c r="C207" i="17" s="1"/>
  <c r="C211" i="17" s="1"/>
  <c r="C215" i="17" s="1"/>
  <c r="C219" i="17" s="1"/>
  <c r="C223" i="17" s="1"/>
  <c r="C227" i="17" s="1"/>
  <c r="C231" i="17" s="1"/>
  <c r="C235" i="17" s="1"/>
  <c r="C239" i="17" s="1"/>
  <c r="C243" i="17" s="1"/>
  <c r="C247" i="17" s="1"/>
  <c r="C251" i="17" s="1"/>
  <c r="C255" i="17" s="1"/>
  <c r="C259" i="17" s="1"/>
  <c r="C263" i="17" s="1"/>
  <c r="C267" i="17" s="1"/>
  <c r="C271" i="17" s="1"/>
  <c r="C275" i="17" s="1"/>
  <c r="C279" i="17" s="1"/>
  <c r="C283" i="17" s="1"/>
  <c r="C287" i="17" s="1"/>
  <c r="C291" i="17" s="1"/>
  <c r="C295" i="17" s="1"/>
  <c r="C299" i="17" s="1"/>
  <c r="C303" i="17" s="1"/>
  <c r="C307" i="17" s="1"/>
  <c r="C311" i="17" s="1"/>
  <c r="C315" i="17" s="1"/>
  <c r="C319" i="17" s="1"/>
  <c r="C323" i="17" s="1"/>
  <c r="C327" i="17" s="1"/>
  <c r="C14" i="17"/>
  <c r="C18" i="17" s="1"/>
  <c r="C22" i="17" s="1"/>
  <c r="C26" i="17" s="1"/>
  <c r="C30" i="17" s="1"/>
  <c r="C34" i="17" s="1"/>
  <c r="C38" i="17" s="1"/>
  <c r="C42" i="17" s="1"/>
  <c r="C46" i="17" s="1"/>
  <c r="C50" i="17" s="1"/>
  <c r="C54" i="17" s="1"/>
  <c r="C58" i="17" s="1"/>
  <c r="C62" i="17" s="1"/>
  <c r="C66" i="17" s="1"/>
  <c r="C70" i="17" s="1"/>
  <c r="C74" i="17" s="1"/>
  <c r="C78" i="17" s="1"/>
  <c r="C82" i="17" s="1"/>
  <c r="C86" i="17" s="1"/>
  <c r="C90" i="17" s="1"/>
  <c r="C94" i="17" s="1"/>
  <c r="C98" i="17" s="1"/>
  <c r="C102" i="17" s="1"/>
  <c r="C106" i="17" s="1"/>
  <c r="C110" i="17" s="1"/>
  <c r="C114" i="17" s="1"/>
  <c r="C118" i="17" s="1"/>
  <c r="C122" i="17" s="1"/>
  <c r="C126" i="17" s="1"/>
  <c r="C130" i="17" s="1"/>
  <c r="C134" i="17" s="1"/>
  <c r="C138" i="17" s="1"/>
  <c r="C142" i="17" s="1"/>
  <c r="C146" i="17" s="1"/>
  <c r="C150" i="17" s="1"/>
  <c r="C154" i="17" s="1"/>
  <c r="C158" i="17" s="1"/>
  <c r="C162" i="17" s="1"/>
  <c r="C166" i="17" s="1"/>
  <c r="C170" i="17" s="1"/>
  <c r="C174" i="17" s="1"/>
  <c r="C178" i="17" s="1"/>
  <c r="C182" i="17" s="1"/>
  <c r="C186" i="17" s="1"/>
  <c r="C190" i="17" s="1"/>
  <c r="C194" i="17" s="1"/>
  <c r="C198" i="17" s="1"/>
  <c r="C202" i="17" s="1"/>
  <c r="C206" i="17" s="1"/>
  <c r="C210" i="17" s="1"/>
  <c r="C214" i="17" s="1"/>
  <c r="C218" i="17" s="1"/>
  <c r="C222" i="17" s="1"/>
  <c r="C226" i="17" s="1"/>
  <c r="C230" i="17" s="1"/>
  <c r="C234" i="17" s="1"/>
  <c r="C238" i="17" s="1"/>
  <c r="C242" i="17" s="1"/>
  <c r="C246" i="17" s="1"/>
  <c r="C250" i="17" s="1"/>
  <c r="C254" i="17" s="1"/>
  <c r="C258" i="17" s="1"/>
  <c r="C262" i="17" s="1"/>
  <c r="C266" i="17" s="1"/>
  <c r="C270" i="17" s="1"/>
  <c r="C274" i="17" s="1"/>
  <c r="C278" i="17" s="1"/>
  <c r="C282" i="17" s="1"/>
  <c r="C286" i="17" s="1"/>
  <c r="C290" i="17" s="1"/>
  <c r="C294" i="17" s="1"/>
  <c r="C298" i="17" s="1"/>
  <c r="C302" i="17" s="1"/>
  <c r="C306" i="17" s="1"/>
  <c r="C310" i="17" s="1"/>
  <c r="C314" i="17" s="1"/>
  <c r="C318" i="17" s="1"/>
  <c r="C322" i="17" s="1"/>
  <c r="C326" i="17" s="1"/>
  <c r="C330" i="17" s="1"/>
  <c r="B14" i="17"/>
  <c r="B18" i="17" s="1"/>
  <c r="B22" i="17" s="1"/>
  <c r="B26" i="17" s="1"/>
  <c r="B30" i="17" s="1"/>
  <c r="B34" i="17" s="1"/>
  <c r="B38" i="17" s="1"/>
  <c r="B42" i="17" s="1"/>
  <c r="B46" i="17" s="1"/>
  <c r="B50" i="17" s="1"/>
  <c r="B54" i="17" s="1"/>
  <c r="B58" i="17" s="1"/>
  <c r="B62" i="17" s="1"/>
  <c r="B66" i="17" s="1"/>
  <c r="B70" i="17" s="1"/>
  <c r="B74" i="17" s="1"/>
  <c r="B78" i="17" s="1"/>
  <c r="B82" i="17" s="1"/>
  <c r="B86" i="17" s="1"/>
  <c r="B90" i="17" s="1"/>
  <c r="B94" i="17" s="1"/>
  <c r="B98" i="17" s="1"/>
  <c r="B102" i="17" s="1"/>
  <c r="B106" i="17" s="1"/>
  <c r="B110" i="17" s="1"/>
  <c r="B114" i="17" s="1"/>
  <c r="B118" i="17" s="1"/>
  <c r="B122" i="17" s="1"/>
  <c r="B126" i="17" s="1"/>
  <c r="B130" i="17" s="1"/>
  <c r="B134" i="17" s="1"/>
  <c r="B138" i="17" s="1"/>
  <c r="B142" i="17" s="1"/>
  <c r="B146" i="17" s="1"/>
  <c r="B150" i="17" s="1"/>
  <c r="B154" i="17" s="1"/>
  <c r="B158" i="17" s="1"/>
  <c r="B162" i="17" s="1"/>
  <c r="B166" i="17" s="1"/>
  <c r="B170" i="17" s="1"/>
  <c r="B174" i="17" s="1"/>
  <c r="B178" i="17" s="1"/>
  <c r="B182" i="17" s="1"/>
  <c r="B186" i="17" s="1"/>
  <c r="B190" i="17" s="1"/>
  <c r="B194" i="17" s="1"/>
  <c r="B198" i="17" s="1"/>
  <c r="B202" i="17" s="1"/>
  <c r="B206" i="17" s="1"/>
  <c r="B210" i="17" s="1"/>
  <c r="B214" i="17" s="1"/>
  <c r="B218" i="17" s="1"/>
  <c r="B222" i="17" s="1"/>
  <c r="B226" i="17" s="1"/>
  <c r="B230" i="17" s="1"/>
  <c r="B234" i="17" s="1"/>
  <c r="B238" i="17" s="1"/>
  <c r="B242" i="17" s="1"/>
  <c r="B246" i="17" s="1"/>
  <c r="B250" i="17" s="1"/>
  <c r="B254" i="17" s="1"/>
  <c r="B258" i="17" s="1"/>
  <c r="B262" i="17" s="1"/>
  <c r="B266" i="17" s="1"/>
  <c r="B270" i="17" s="1"/>
  <c r="B274" i="17" s="1"/>
  <c r="B278" i="17" s="1"/>
  <c r="B282" i="17" s="1"/>
  <c r="B286" i="17" s="1"/>
  <c r="B290" i="17" s="1"/>
  <c r="B294" i="17" s="1"/>
  <c r="B298" i="17" s="1"/>
  <c r="B302" i="17" s="1"/>
  <c r="B306" i="17" s="1"/>
  <c r="B310" i="17" s="1"/>
  <c r="B314" i="17" s="1"/>
  <c r="B318" i="17" s="1"/>
  <c r="B322" i="17" s="1"/>
  <c r="B326" i="17" s="1"/>
  <c r="B330" i="17" s="1"/>
  <c r="C13" i="17"/>
  <c r="C17" i="17" s="1"/>
  <c r="C21" i="17" s="1"/>
  <c r="C25" i="17" s="1"/>
  <c r="C29" i="17" s="1"/>
  <c r="C33" i="17" s="1"/>
  <c r="C37" i="17" s="1"/>
  <c r="C41" i="17" s="1"/>
  <c r="C45" i="17" s="1"/>
  <c r="C49" i="17" s="1"/>
  <c r="C53" i="17" s="1"/>
  <c r="C57" i="17" s="1"/>
  <c r="C61" i="17" s="1"/>
  <c r="C65" i="17" s="1"/>
  <c r="C69" i="17" s="1"/>
  <c r="C73" i="17" s="1"/>
  <c r="C77" i="17" s="1"/>
  <c r="C81" i="17" s="1"/>
  <c r="C85" i="17" s="1"/>
  <c r="C89" i="17" s="1"/>
  <c r="C93" i="17" s="1"/>
  <c r="C97" i="17" s="1"/>
  <c r="C101" i="17" s="1"/>
  <c r="C105" i="17" s="1"/>
  <c r="C109" i="17" s="1"/>
  <c r="C113" i="17" s="1"/>
  <c r="C117" i="17" s="1"/>
  <c r="C121" i="17" s="1"/>
  <c r="C125" i="17" s="1"/>
  <c r="C129" i="17" s="1"/>
  <c r="C133" i="17" s="1"/>
  <c r="C137" i="17" s="1"/>
  <c r="C141" i="17" s="1"/>
  <c r="C145" i="17" s="1"/>
  <c r="C149" i="17" s="1"/>
  <c r="C153" i="17" s="1"/>
  <c r="C157" i="17" s="1"/>
  <c r="C161" i="17" s="1"/>
  <c r="C165" i="17" s="1"/>
  <c r="C169" i="17" s="1"/>
  <c r="C173" i="17" s="1"/>
  <c r="C177" i="17" s="1"/>
  <c r="C181" i="17" s="1"/>
  <c r="C185" i="17" s="1"/>
  <c r="C189" i="17" s="1"/>
  <c r="C193" i="17" s="1"/>
  <c r="C197" i="17" s="1"/>
  <c r="C201" i="17" s="1"/>
  <c r="C205" i="17" s="1"/>
  <c r="C209" i="17" s="1"/>
  <c r="C213" i="17" s="1"/>
  <c r="C217" i="17" s="1"/>
  <c r="C221" i="17" s="1"/>
  <c r="C225" i="17" s="1"/>
  <c r="C229" i="17" s="1"/>
  <c r="C233" i="17" s="1"/>
  <c r="C237" i="17" s="1"/>
  <c r="C241" i="17" s="1"/>
  <c r="C245" i="17" s="1"/>
  <c r="C249" i="17" s="1"/>
  <c r="C253" i="17" s="1"/>
  <c r="C257" i="17" s="1"/>
  <c r="C261" i="17" s="1"/>
  <c r="C265" i="17" s="1"/>
  <c r="C269" i="17" s="1"/>
  <c r="C273" i="17" s="1"/>
  <c r="C277" i="17" s="1"/>
  <c r="C281" i="17" s="1"/>
  <c r="C285" i="17" s="1"/>
  <c r="C289" i="17" s="1"/>
  <c r="C293" i="17" s="1"/>
  <c r="C297" i="17" s="1"/>
  <c r="C301" i="17" s="1"/>
  <c r="C305" i="17" s="1"/>
  <c r="C309" i="17" s="1"/>
  <c r="C313" i="17" s="1"/>
  <c r="C317" i="17" s="1"/>
  <c r="C321" i="17" s="1"/>
  <c r="C325" i="17" s="1"/>
  <c r="C329" i="17" s="1"/>
  <c r="B13" i="17"/>
  <c r="B17" i="17" s="1"/>
  <c r="B21" i="17" s="1"/>
  <c r="B25" i="17" s="1"/>
  <c r="B29" i="17" s="1"/>
  <c r="B33" i="17" s="1"/>
  <c r="B37" i="17" s="1"/>
  <c r="B41" i="17" s="1"/>
  <c r="B45" i="17" s="1"/>
  <c r="B49" i="17" s="1"/>
  <c r="B53" i="17" s="1"/>
  <c r="B57" i="17" s="1"/>
  <c r="B61" i="17" s="1"/>
  <c r="B65" i="17" s="1"/>
  <c r="B69" i="17" s="1"/>
  <c r="B73" i="17" s="1"/>
  <c r="B77" i="17" s="1"/>
  <c r="B81" i="17" s="1"/>
  <c r="B85" i="17" s="1"/>
  <c r="B89" i="17" s="1"/>
  <c r="B93" i="17" s="1"/>
  <c r="B97" i="17" s="1"/>
  <c r="B101" i="17" s="1"/>
  <c r="B105" i="17" s="1"/>
  <c r="B109" i="17" s="1"/>
  <c r="B113" i="17" s="1"/>
  <c r="B117" i="17" s="1"/>
  <c r="B121" i="17" s="1"/>
  <c r="B125" i="17" s="1"/>
  <c r="B129" i="17" s="1"/>
  <c r="B133" i="17" s="1"/>
  <c r="B137" i="17" s="1"/>
  <c r="B141" i="17" s="1"/>
  <c r="B145" i="17" s="1"/>
  <c r="B149" i="17" s="1"/>
  <c r="B153" i="17" s="1"/>
  <c r="B157" i="17" s="1"/>
  <c r="B161" i="17" s="1"/>
  <c r="B165" i="17" s="1"/>
  <c r="B169" i="17" s="1"/>
  <c r="B173" i="17" s="1"/>
  <c r="B177" i="17" s="1"/>
  <c r="B181" i="17" s="1"/>
  <c r="B185" i="17" s="1"/>
  <c r="B189" i="17" s="1"/>
  <c r="B193" i="17" s="1"/>
  <c r="B197" i="17" s="1"/>
  <c r="B201" i="17" s="1"/>
  <c r="B205" i="17" s="1"/>
  <c r="B209" i="17" s="1"/>
  <c r="B213" i="17" s="1"/>
  <c r="B217" i="17" s="1"/>
  <c r="B221" i="17" s="1"/>
  <c r="B225" i="17" s="1"/>
  <c r="B229" i="17" s="1"/>
  <c r="B233" i="17" s="1"/>
  <c r="B237" i="17" s="1"/>
  <c r="B241" i="17" s="1"/>
  <c r="B245" i="17" s="1"/>
  <c r="B249" i="17" s="1"/>
  <c r="B253" i="17" s="1"/>
  <c r="B257" i="17" s="1"/>
  <c r="B261" i="17" s="1"/>
  <c r="B265" i="17" s="1"/>
  <c r="B269" i="17" s="1"/>
  <c r="B273" i="17" s="1"/>
  <c r="B277" i="17" s="1"/>
  <c r="B281" i="17" s="1"/>
  <c r="B285" i="17" s="1"/>
  <c r="B289" i="17" s="1"/>
  <c r="B293" i="17" s="1"/>
  <c r="B297" i="17" s="1"/>
  <c r="B301" i="17" s="1"/>
  <c r="B305" i="17" s="1"/>
  <c r="B309" i="17" s="1"/>
  <c r="B313" i="17" s="1"/>
  <c r="B317" i="17" s="1"/>
  <c r="B321" i="17" s="1"/>
  <c r="B325" i="17" s="1"/>
  <c r="B329" i="17" s="1"/>
  <c r="C12" i="17"/>
  <c r="B12" i="17"/>
  <c r="B11" i="17"/>
  <c r="E8" i="17"/>
  <c r="P8" i="12" a="1"/>
  <c r="P8" i="12" s="1"/>
  <c r="O8" i="12" a="1"/>
  <c r="O8" i="12" s="1"/>
  <c r="S7" i="12" a="1"/>
  <c r="S7" i="12" s="1"/>
  <c r="R7" i="12" a="1"/>
  <c r="R7" i="12" s="1"/>
  <c r="Q7" i="12" a="1"/>
  <c r="Q7" i="12" s="1"/>
  <c r="P7" i="12" a="1"/>
  <c r="P7" i="12" s="1"/>
  <c r="O7" i="12" a="1"/>
  <c r="O7" i="12" s="1"/>
  <c r="N7" i="12" a="1"/>
  <c r="N7" i="12" s="1"/>
  <c r="M7" i="12" a="1"/>
  <c r="M7" i="12" s="1"/>
  <c r="L7" i="12" a="1"/>
  <c r="L7" i="12" s="1"/>
  <c r="K7" i="12" a="1"/>
  <c r="K7" i="12" s="1"/>
  <c r="J7" i="12" a="1"/>
  <c r="J7" i="12" s="1"/>
  <c r="I7" i="12" a="1"/>
  <c r="I7" i="12" s="1"/>
  <c r="H7" i="12" a="1"/>
  <c r="H7" i="12" s="1"/>
  <c r="G7" i="12" a="1"/>
  <c r="G7" i="12" s="1"/>
  <c r="F7" i="12" a="1"/>
  <c r="F7" i="12" s="1"/>
  <c r="F1" i="12"/>
  <c r="C15" i="12"/>
  <c r="C19" i="12" s="1"/>
  <c r="C23" i="12" s="1"/>
  <c r="C27" i="12" s="1"/>
  <c r="C31" i="12" s="1"/>
  <c r="C35" i="12" s="1"/>
  <c r="C39" i="12" s="1"/>
  <c r="C43" i="12" s="1"/>
  <c r="C47" i="12" s="1"/>
  <c r="C51" i="12" s="1"/>
  <c r="C55" i="12" s="1"/>
  <c r="C59" i="12" s="1"/>
  <c r="C63" i="12" s="1"/>
  <c r="C67" i="12" s="1"/>
  <c r="C71" i="12" s="1"/>
  <c r="C75" i="12" s="1"/>
  <c r="C79" i="12" s="1"/>
  <c r="C83" i="12" s="1"/>
  <c r="C87" i="12" s="1"/>
  <c r="C91" i="12" s="1"/>
  <c r="C95" i="12" s="1"/>
  <c r="C99" i="12" s="1"/>
  <c r="C103" i="12" s="1"/>
  <c r="C107" i="12" s="1"/>
  <c r="C111" i="12" s="1"/>
  <c r="C115" i="12" s="1"/>
  <c r="C119" i="12" s="1"/>
  <c r="C123" i="12" s="1"/>
  <c r="C127" i="12" s="1"/>
  <c r="C131" i="12" s="1"/>
  <c r="C135" i="12" s="1"/>
  <c r="C139" i="12" s="1"/>
  <c r="C143" i="12" s="1"/>
  <c r="C147" i="12" s="1"/>
  <c r="C151" i="12" s="1"/>
  <c r="C155" i="12" s="1"/>
  <c r="C159" i="12" s="1"/>
  <c r="C163" i="12" s="1"/>
  <c r="C167" i="12" s="1"/>
  <c r="C171" i="12" s="1"/>
  <c r="C175" i="12" s="1"/>
  <c r="C179" i="12" s="1"/>
  <c r="C183" i="12" s="1"/>
  <c r="C187" i="12" s="1"/>
  <c r="C191" i="12" s="1"/>
  <c r="C195" i="12" s="1"/>
  <c r="C199" i="12" s="1"/>
  <c r="C203" i="12" s="1"/>
  <c r="C207" i="12" s="1"/>
  <c r="C211" i="12" s="1"/>
  <c r="C215" i="12" s="1"/>
  <c r="C219" i="12" s="1"/>
  <c r="C223" i="12" s="1"/>
  <c r="C227" i="12" s="1"/>
  <c r="C231" i="12" s="1"/>
  <c r="C235" i="12" s="1"/>
  <c r="C239" i="12" s="1"/>
  <c r="C243" i="12" s="1"/>
  <c r="C247" i="12" s="1"/>
  <c r="C251" i="12" s="1"/>
  <c r="C255" i="12" s="1"/>
  <c r="C259" i="12" s="1"/>
  <c r="C263" i="12" s="1"/>
  <c r="C267" i="12" s="1"/>
  <c r="C271" i="12" s="1"/>
  <c r="C275" i="12" s="1"/>
  <c r="C279" i="12" s="1"/>
  <c r="C283" i="12" s="1"/>
  <c r="C287" i="12" s="1"/>
  <c r="C291" i="12" s="1"/>
  <c r="C295" i="12" s="1"/>
  <c r="C299" i="12" s="1"/>
  <c r="C303" i="12" s="1"/>
  <c r="C307" i="12" s="1"/>
  <c r="C311" i="12" s="1"/>
  <c r="C315" i="12" s="1"/>
  <c r="C319" i="12" s="1"/>
  <c r="C323" i="12" s="1"/>
  <c r="C327" i="12" s="1"/>
  <c r="C14" i="12"/>
  <c r="C18" i="12" s="1"/>
  <c r="C22" i="12" s="1"/>
  <c r="C26" i="12" s="1"/>
  <c r="C30" i="12" s="1"/>
  <c r="C34" i="12" s="1"/>
  <c r="C38" i="12" s="1"/>
  <c r="C42" i="12" s="1"/>
  <c r="C46" i="12" s="1"/>
  <c r="C50" i="12" s="1"/>
  <c r="C54" i="12" s="1"/>
  <c r="C58" i="12" s="1"/>
  <c r="C62" i="12" s="1"/>
  <c r="C66" i="12" s="1"/>
  <c r="C70" i="12" s="1"/>
  <c r="C74" i="12" s="1"/>
  <c r="C78" i="12" s="1"/>
  <c r="C82" i="12" s="1"/>
  <c r="C86" i="12" s="1"/>
  <c r="C90" i="12" s="1"/>
  <c r="C94" i="12" s="1"/>
  <c r="C98" i="12" s="1"/>
  <c r="C102" i="12" s="1"/>
  <c r="C106" i="12" s="1"/>
  <c r="C110" i="12" s="1"/>
  <c r="C114" i="12" s="1"/>
  <c r="C118" i="12" s="1"/>
  <c r="C122" i="12" s="1"/>
  <c r="C126" i="12" s="1"/>
  <c r="C130" i="12" s="1"/>
  <c r="C134" i="12" s="1"/>
  <c r="C138" i="12" s="1"/>
  <c r="C142" i="12" s="1"/>
  <c r="C146" i="12" s="1"/>
  <c r="C150" i="12" s="1"/>
  <c r="C154" i="12" s="1"/>
  <c r="C158" i="12" s="1"/>
  <c r="C162" i="12" s="1"/>
  <c r="C166" i="12" s="1"/>
  <c r="C170" i="12" s="1"/>
  <c r="C174" i="12" s="1"/>
  <c r="C178" i="12" s="1"/>
  <c r="C182" i="12" s="1"/>
  <c r="C186" i="12" s="1"/>
  <c r="C190" i="12" s="1"/>
  <c r="C194" i="12" s="1"/>
  <c r="C198" i="12" s="1"/>
  <c r="C202" i="12" s="1"/>
  <c r="C206" i="12" s="1"/>
  <c r="C210" i="12" s="1"/>
  <c r="C214" i="12" s="1"/>
  <c r="C218" i="12" s="1"/>
  <c r="C222" i="12" s="1"/>
  <c r="C226" i="12" s="1"/>
  <c r="C230" i="12" s="1"/>
  <c r="C234" i="12" s="1"/>
  <c r="C238" i="12" s="1"/>
  <c r="C242" i="12" s="1"/>
  <c r="C246" i="12" s="1"/>
  <c r="C250" i="12" s="1"/>
  <c r="C254" i="12" s="1"/>
  <c r="C258" i="12" s="1"/>
  <c r="C262" i="12" s="1"/>
  <c r="C266" i="12" s="1"/>
  <c r="C270" i="12" s="1"/>
  <c r="C274" i="12" s="1"/>
  <c r="C278" i="12" s="1"/>
  <c r="C282" i="12" s="1"/>
  <c r="C286" i="12" s="1"/>
  <c r="C290" i="12" s="1"/>
  <c r="C294" i="12" s="1"/>
  <c r="C298" i="12" s="1"/>
  <c r="C302" i="12" s="1"/>
  <c r="C306" i="12" s="1"/>
  <c r="C310" i="12" s="1"/>
  <c r="C314" i="12" s="1"/>
  <c r="C318" i="12" s="1"/>
  <c r="C322" i="12" s="1"/>
  <c r="C326" i="12" s="1"/>
  <c r="C330" i="12" s="1"/>
  <c r="B14" i="12"/>
  <c r="B18" i="12" s="1"/>
  <c r="B22" i="12" s="1"/>
  <c r="B26" i="12" s="1"/>
  <c r="B30" i="12" s="1"/>
  <c r="B34" i="12" s="1"/>
  <c r="B38" i="12" s="1"/>
  <c r="B42" i="12" s="1"/>
  <c r="B46" i="12" s="1"/>
  <c r="B50" i="12" s="1"/>
  <c r="B54" i="12" s="1"/>
  <c r="B58" i="12" s="1"/>
  <c r="B62" i="12" s="1"/>
  <c r="B66" i="12" s="1"/>
  <c r="B70" i="12" s="1"/>
  <c r="B74" i="12" s="1"/>
  <c r="B78" i="12" s="1"/>
  <c r="B82" i="12" s="1"/>
  <c r="B86" i="12" s="1"/>
  <c r="B90" i="12" s="1"/>
  <c r="B94" i="12" s="1"/>
  <c r="B98" i="12" s="1"/>
  <c r="B102" i="12" s="1"/>
  <c r="B106" i="12" s="1"/>
  <c r="B110" i="12" s="1"/>
  <c r="B114" i="12" s="1"/>
  <c r="B118" i="12" s="1"/>
  <c r="B122" i="12" s="1"/>
  <c r="B126" i="12" s="1"/>
  <c r="B130" i="12" s="1"/>
  <c r="B134" i="12" s="1"/>
  <c r="B138" i="12" s="1"/>
  <c r="B142" i="12" s="1"/>
  <c r="B146" i="12" s="1"/>
  <c r="B150" i="12" s="1"/>
  <c r="B154" i="12" s="1"/>
  <c r="B158" i="12" s="1"/>
  <c r="B162" i="12" s="1"/>
  <c r="B166" i="12" s="1"/>
  <c r="B170" i="12" s="1"/>
  <c r="B174" i="12" s="1"/>
  <c r="B178" i="12" s="1"/>
  <c r="B182" i="12" s="1"/>
  <c r="B186" i="12" s="1"/>
  <c r="B190" i="12" s="1"/>
  <c r="B194" i="12" s="1"/>
  <c r="B198" i="12" s="1"/>
  <c r="B202" i="12" s="1"/>
  <c r="B206" i="12" s="1"/>
  <c r="B210" i="12" s="1"/>
  <c r="B214" i="12" s="1"/>
  <c r="B218" i="12" s="1"/>
  <c r="B222" i="12" s="1"/>
  <c r="B226" i="12" s="1"/>
  <c r="B230" i="12" s="1"/>
  <c r="B234" i="12" s="1"/>
  <c r="B238" i="12" s="1"/>
  <c r="B242" i="12" s="1"/>
  <c r="B246" i="12" s="1"/>
  <c r="B250" i="12" s="1"/>
  <c r="B254" i="12" s="1"/>
  <c r="B258" i="12" s="1"/>
  <c r="B262" i="12" s="1"/>
  <c r="B266" i="12" s="1"/>
  <c r="B270" i="12" s="1"/>
  <c r="B274" i="12" s="1"/>
  <c r="B278" i="12" s="1"/>
  <c r="B282" i="12" s="1"/>
  <c r="B286" i="12" s="1"/>
  <c r="B290" i="12" s="1"/>
  <c r="B294" i="12" s="1"/>
  <c r="B298" i="12" s="1"/>
  <c r="B302" i="12" s="1"/>
  <c r="B306" i="12" s="1"/>
  <c r="B310" i="12" s="1"/>
  <c r="B314" i="12" s="1"/>
  <c r="B318" i="12" s="1"/>
  <c r="B322" i="12" s="1"/>
  <c r="B326" i="12" s="1"/>
  <c r="B330" i="12" s="1"/>
  <c r="C13" i="12"/>
  <c r="C17" i="12" s="1"/>
  <c r="C21" i="12" s="1"/>
  <c r="C25" i="12" s="1"/>
  <c r="C29" i="12" s="1"/>
  <c r="C33" i="12" s="1"/>
  <c r="C37" i="12" s="1"/>
  <c r="C41" i="12" s="1"/>
  <c r="C45" i="12" s="1"/>
  <c r="C49" i="12" s="1"/>
  <c r="C53" i="12" s="1"/>
  <c r="C57" i="12" s="1"/>
  <c r="C61" i="12" s="1"/>
  <c r="C65" i="12" s="1"/>
  <c r="C69" i="12" s="1"/>
  <c r="C73" i="12" s="1"/>
  <c r="C77" i="12" s="1"/>
  <c r="C81" i="12" s="1"/>
  <c r="C85" i="12" s="1"/>
  <c r="C89" i="12" s="1"/>
  <c r="C93" i="12" s="1"/>
  <c r="C97" i="12" s="1"/>
  <c r="C101" i="12" s="1"/>
  <c r="C105" i="12" s="1"/>
  <c r="C109" i="12" s="1"/>
  <c r="C113" i="12" s="1"/>
  <c r="C117" i="12" s="1"/>
  <c r="C121" i="12" s="1"/>
  <c r="C125" i="12" s="1"/>
  <c r="C129" i="12" s="1"/>
  <c r="C133" i="12" s="1"/>
  <c r="C137" i="12" s="1"/>
  <c r="C141" i="12" s="1"/>
  <c r="C145" i="12" s="1"/>
  <c r="C149" i="12" s="1"/>
  <c r="C153" i="12" s="1"/>
  <c r="C157" i="12" s="1"/>
  <c r="C161" i="12" s="1"/>
  <c r="C165" i="12" s="1"/>
  <c r="C169" i="12" s="1"/>
  <c r="C173" i="12" s="1"/>
  <c r="C177" i="12" s="1"/>
  <c r="C181" i="12" s="1"/>
  <c r="C185" i="12" s="1"/>
  <c r="C189" i="12" s="1"/>
  <c r="C193" i="12" s="1"/>
  <c r="C197" i="12" s="1"/>
  <c r="C201" i="12" s="1"/>
  <c r="C205" i="12" s="1"/>
  <c r="C209" i="12" s="1"/>
  <c r="C213" i="12" s="1"/>
  <c r="C217" i="12" s="1"/>
  <c r="C221" i="12" s="1"/>
  <c r="C225" i="12" s="1"/>
  <c r="C229" i="12" s="1"/>
  <c r="C233" i="12" s="1"/>
  <c r="C237" i="12" s="1"/>
  <c r="C241" i="12" s="1"/>
  <c r="C245" i="12" s="1"/>
  <c r="C249" i="12" s="1"/>
  <c r="C253" i="12" s="1"/>
  <c r="C257" i="12" s="1"/>
  <c r="C261" i="12" s="1"/>
  <c r="C265" i="12" s="1"/>
  <c r="C269" i="12" s="1"/>
  <c r="C273" i="12" s="1"/>
  <c r="C277" i="12" s="1"/>
  <c r="C281" i="12" s="1"/>
  <c r="C285" i="12" s="1"/>
  <c r="C289" i="12" s="1"/>
  <c r="C293" i="12" s="1"/>
  <c r="C297" i="12" s="1"/>
  <c r="C301" i="12" s="1"/>
  <c r="C305" i="12" s="1"/>
  <c r="C309" i="12" s="1"/>
  <c r="C313" i="12" s="1"/>
  <c r="C317" i="12" s="1"/>
  <c r="C321" i="12" s="1"/>
  <c r="C325" i="12" s="1"/>
  <c r="C329" i="12" s="1"/>
  <c r="B13" i="12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109" i="12" s="1"/>
  <c r="B113" i="12" s="1"/>
  <c r="B117" i="12" s="1"/>
  <c r="B121" i="12" s="1"/>
  <c r="B125" i="12" s="1"/>
  <c r="B129" i="12" s="1"/>
  <c r="B133" i="12" s="1"/>
  <c r="B137" i="12" s="1"/>
  <c r="B141" i="12" s="1"/>
  <c r="B145" i="12" s="1"/>
  <c r="B149" i="12" s="1"/>
  <c r="B153" i="12" s="1"/>
  <c r="B157" i="12" s="1"/>
  <c r="B161" i="12" s="1"/>
  <c r="B165" i="12" s="1"/>
  <c r="B169" i="12" s="1"/>
  <c r="B173" i="12" s="1"/>
  <c r="B177" i="12" s="1"/>
  <c r="B181" i="12" s="1"/>
  <c r="B185" i="12" s="1"/>
  <c r="B189" i="12" s="1"/>
  <c r="B193" i="12" s="1"/>
  <c r="B197" i="12" s="1"/>
  <c r="B201" i="12" s="1"/>
  <c r="B205" i="12" s="1"/>
  <c r="B209" i="12" s="1"/>
  <c r="B213" i="12" s="1"/>
  <c r="B217" i="12" s="1"/>
  <c r="B221" i="12" s="1"/>
  <c r="B225" i="12" s="1"/>
  <c r="B229" i="12" s="1"/>
  <c r="B233" i="12" s="1"/>
  <c r="B237" i="12" s="1"/>
  <c r="B241" i="12" s="1"/>
  <c r="B245" i="12" s="1"/>
  <c r="B249" i="12" s="1"/>
  <c r="B253" i="12" s="1"/>
  <c r="B257" i="12" s="1"/>
  <c r="B261" i="12" s="1"/>
  <c r="B265" i="12" s="1"/>
  <c r="B269" i="12" s="1"/>
  <c r="B273" i="12" s="1"/>
  <c r="B277" i="12" s="1"/>
  <c r="B281" i="12" s="1"/>
  <c r="B285" i="12" s="1"/>
  <c r="B289" i="12" s="1"/>
  <c r="B293" i="12" s="1"/>
  <c r="B297" i="12" s="1"/>
  <c r="B301" i="12" s="1"/>
  <c r="B305" i="12" s="1"/>
  <c r="B309" i="12" s="1"/>
  <c r="B313" i="12" s="1"/>
  <c r="B317" i="12" s="1"/>
  <c r="B321" i="12" s="1"/>
  <c r="B325" i="12" s="1"/>
  <c r="B329" i="12" s="1"/>
  <c r="C12" i="12"/>
  <c r="B12" i="12"/>
  <c r="B16" i="12" s="1"/>
  <c r="B20" i="12" s="1"/>
  <c r="B24" i="12" s="1"/>
  <c r="B28" i="12" s="1"/>
  <c r="B32" i="12" s="1"/>
  <c r="B36" i="12" s="1"/>
  <c r="B40" i="12" s="1"/>
  <c r="B44" i="12" s="1"/>
  <c r="B48" i="12" s="1"/>
  <c r="B52" i="12" s="1"/>
  <c r="B56" i="12" s="1"/>
  <c r="B60" i="12" s="1"/>
  <c r="B64" i="12" s="1"/>
  <c r="B68" i="12" s="1"/>
  <c r="B72" i="12" s="1"/>
  <c r="B76" i="12" s="1"/>
  <c r="B80" i="12" s="1"/>
  <c r="B84" i="12" s="1"/>
  <c r="B88" i="12" s="1"/>
  <c r="B92" i="12" s="1"/>
  <c r="B96" i="12" s="1"/>
  <c r="B100" i="12" s="1"/>
  <c r="B104" i="12" s="1"/>
  <c r="B108" i="12" s="1"/>
  <c r="B112" i="12" s="1"/>
  <c r="B116" i="12" s="1"/>
  <c r="B120" i="12" s="1"/>
  <c r="B124" i="12" s="1"/>
  <c r="B128" i="12" s="1"/>
  <c r="B132" i="12" s="1"/>
  <c r="B136" i="12" s="1"/>
  <c r="B140" i="12" s="1"/>
  <c r="B144" i="12" s="1"/>
  <c r="B148" i="12" s="1"/>
  <c r="B152" i="12" s="1"/>
  <c r="B156" i="12" s="1"/>
  <c r="B160" i="12" s="1"/>
  <c r="B164" i="12" s="1"/>
  <c r="B168" i="12" s="1"/>
  <c r="B172" i="12" s="1"/>
  <c r="B176" i="12" s="1"/>
  <c r="B180" i="12" s="1"/>
  <c r="B184" i="12" s="1"/>
  <c r="B188" i="12" s="1"/>
  <c r="B192" i="12" s="1"/>
  <c r="B196" i="12" s="1"/>
  <c r="B200" i="12" s="1"/>
  <c r="B204" i="12" s="1"/>
  <c r="B208" i="12" s="1"/>
  <c r="B212" i="12" s="1"/>
  <c r="B216" i="12" s="1"/>
  <c r="B220" i="12" s="1"/>
  <c r="B224" i="12" s="1"/>
  <c r="B228" i="12" s="1"/>
  <c r="B232" i="12" s="1"/>
  <c r="B236" i="12" s="1"/>
  <c r="B240" i="12" s="1"/>
  <c r="B244" i="12" s="1"/>
  <c r="B248" i="12" s="1"/>
  <c r="B252" i="12" s="1"/>
  <c r="B256" i="12" s="1"/>
  <c r="B260" i="12" s="1"/>
  <c r="B264" i="12" s="1"/>
  <c r="B268" i="12" s="1"/>
  <c r="B272" i="12" s="1"/>
  <c r="B276" i="12" s="1"/>
  <c r="B280" i="12" s="1"/>
  <c r="B284" i="12" s="1"/>
  <c r="B288" i="12" s="1"/>
  <c r="B292" i="12" s="1"/>
  <c r="B296" i="12" s="1"/>
  <c r="B300" i="12" s="1"/>
  <c r="B304" i="12" s="1"/>
  <c r="B308" i="12" s="1"/>
  <c r="B312" i="12" s="1"/>
  <c r="B316" i="12" s="1"/>
  <c r="B320" i="12" s="1"/>
  <c r="B324" i="12" s="1"/>
  <c r="B328" i="12" s="1"/>
  <c r="B11" i="12"/>
  <c r="E8" i="12"/>
  <c r="N8" i="12" s="1" a="1"/>
  <c r="N8" i="12" s="1"/>
  <c r="G7" i="7" a="1"/>
  <c r="G7" i="7" s="1"/>
  <c r="H7" i="7" a="1"/>
  <c r="H7" i="7" s="1"/>
  <c r="I7" i="7" a="1"/>
  <c r="I7" i="7" s="1"/>
  <c r="J7" i="7" a="1"/>
  <c r="J7" i="7" s="1"/>
  <c r="K7" i="7" a="1"/>
  <c r="K7" i="7" s="1"/>
  <c r="L7" i="7" a="1"/>
  <c r="L7" i="7" s="1"/>
  <c r="M7" i="7" a="1"/>
  <c r="M7" i="7" s="1"/>
  <c r="N7" i="7" a="1"/>
  <c r="N7" i="7" s="1"/>
  <c r="O7" i="7" a="1"/>
  <c r="O7" i="7" s="1"/>
  <c r="P7" i="7" a="1"/>
  <c r="P7" i="7" s="1"/>
  <c r="Q7" i="7" a="1"/>
  <c r="Q7" i="7" s="1"/>
  <c r="R7" i="7" a="1"/>
  <c r="R7" i="7" s="1"/>
  <c r="S7" i="7" a="1"/>
  <c r="S7" i="7" s="1"/>
  <c r="F7" i="7" a="1"/>
  <c r="F7" i="7" s="1"/>
  <c r="F1" i="7"/>
  <c r="C15" i="7"/>
  <c r="C19" i="7" s="1"/>
  <c r="C23" i="7" s="1"/>
  <c r="C27" i="7" s="1"/>
  <c r="C31" i="7" s="1"/>
  <c r="C35" i="7" s="1"/>
  <c r="C39" i="7" s="1"/>
  <c r="C43" i="7" s="1"/>
  <c r="C47" i="7" s="1"/>
  <c r="C51" i="7" s="1"/>
  <c r="C55" i="7" s="1"/>
  <c r="C59" i="7" s="1"/>
  <c r="C63" i="7" s="1"/>
  <c r="C67" i="7" s="1"/>
  <c r="C71" i="7" s="1"/>
  <c r="C75" i="7" s="1"/>
  <c r="C79" i="7" s="1"/>
  <c r="C83" i="7" s="1"/>
  <c r="C87" i="7" s="1"/>
  <c r="C91" i="7" s="1"/>
  <c r="C95" i="7" s="1"/>
  <c r="C99" i="7" s="1"/>
  <c r="C103" i="7" s="1"/>
  <c r="C107" i="7" s="1"/>
  <c r="C111" i="7" s="1"/>
  <c r="C115" i="7" s="1"/>
  <c r="C119" i="7" s="1"/>
  <c r="C123" i="7" s="1"/>
  <c r="C127" i="7" s="1"/>
  <c r="C131" i="7" s="1"/>
  <c r="C135" i="7" s="1"/>
  <c r="C139" i="7" s="1"/>
  <c r="C143" i="7" s="1"/>
  <c r="C147" i="7" s="1"/>
  <c r="C151" i="7" s="1"/>
  <c r="C155" i="7" s="1"/>
  <c r="C159" i="7" s="1"/>
  <c r="C163" i="7" s="1"/>
  <c r="C167" i="7" s="1"/>
  <c r="C171" i="7" s="1"/>
  <c r="C175" i="7" s="1"/>
  <c r="C179" i="7" s="1"/>
  <c r="C183" i="7" s="1"/>
  <c r="C187" i="7" s="1"/>
  <c r="C191" i="7" s="1"/>
  <c r="C195" i="7" s="1"/>
  <c r="C199" i="7" s="1"/>
  <c r="C203" i="7" s="1"/>
  <c r="C207" i="7" s="1"/>
  <c r="C211" i="7" s="1"/>
  <c r="C215" i="7" s="1"/>
  <c r="C219" i="7" s="1"/>
  <c r="C223" i="7" s="1"/>
  <c r="C227" i="7" s="1"/>
  <c r="C231" i="7" s="1"/>
  <c r="C235" i="7" s="1"/>
  <c r="C239" i="7" s="1"/>
  <c r="C243" i="7" s="1"/>
  <c r="C247" i="7" s="1"/>
  <c r="C251" i="7" s="1"/>
  <c r="C255" i="7" s="1"/>
  <c r="C259" i="7" s="1"/>
  <c r="C263" i="7" s="1"/>
  <c r="C267" i="7" s="1"/>
  <c r="C271" i="7" s="1"/>
  <c r="C275" i="7" s="1"/>
  <c r="C279" i="7" s="1"/>
  <c r="C283" i="7" s="1"/>
  <c r="C287" i="7" s="1"/>
  <c r="C291" i="7" s="1"/>
  <c r="C295" i="7" s="1"/>
  <c r="C299" i="7" s="1"/>
  <c r="C303" i="7" s="1"/>
  <c r="C307" i="7" s="1"/>
  <c r="C311" i="7" s="1"/>
  <c r="C315" i="7" s="1"/>
  <c r="C319" i="7" s="1"/>
  <c r="C323" i="7" s="1"/>
  <c r="C327" i="7" s="1"/>
  <c r="C14" i="7"/>
  <c r="C18" i="7" s="1"/>
  <c r="C22" i="7" s="1"/>
  <c r="C26" i="7" s="1"/>
  <c r="C30" i="7" s="1"/>
  <c r="C34" i="7" s="1"/>
  <c r="C38" i="7" s="1"/>
  <c r="C42" i="7" s="1"/>
  <c r="C46" i="7" s="1"/>
  <c r="C50" i="7" s="1"/>
  <c r="C54" i="7" s="1"/>
  <c r="C58" i="7" s="1"/>
  <c r="C62" i="7" s="1"/>
  <c r="C66" i="7" s="1"/>
  <c r="C70" i="7" s="1"/>
  <c r="C74" i="7" s="1"/>
  <c r="C78" i="7" s="1"/>
  <c r="C82" i="7" s="1"/>
  <c r="C86" i="7" s="1"/>
  <c r="C90" i="7" s="1"/>
  <c r="C94" i="7" s="1"/>
  <c r="C98" i="7" s="1"/>
  <c r="C102" i="7" s="1"/>
  <c r="C106" i="7" s="1"/>
  <c r="C110" i="7" s="1"/>
  <c r="C114" i="7" s="1"/>
  <c r="C118" i="7" s="1"/>
  <c r="C122" i="7" s="1"/>
  <c r="C126" i="7" s="1"/>
  <c r="C130" i="7" s="1"/>
  <c r="C134" i="7" s="1"/>
  <c r="C138" i="7" s="1"/>
  <c r="C142" i="7" s="1"/>
  <c r="C146" i="7" s="1"/>
  <c r="C150" i="7" s="1"/>
  <c r="C154" i="7" s="1"/>
  <c r="C158" i="7" s="1"/>
  <c r="C162" i="7" s="1"/>
  <c r="C166" i="7" s="1"/>
  <c r="C170" i="7" s="1"/>
  <c r="C174" i="7" s="1"/>
  <c r="C178" i="7" s="1"/>
  <c r="C182" i="7" s="1"/>
  <c r="C186" i="7" s="1"/>
  <c r="C190" i="7" s="1"/>
  <c r="C194" i="7" s="1"/>
  <c r="C198" i="7" s="1"/>
  <c r="C202" i="7" s="1"/>
  <c r="C206" i="7" s="1"/>
  <c r="C210" i="7" s="1"/>
  <c r="C214" i="7" s="1"/>
  <c r="C218" i="7" s="1"/>
  <c r="C222" i="7" s="1"/>
  <c r="C226" i="7" s="1"/>
  <c r="C230" i="7" s="1"/>
  <c r="C234" i="7" s="1"/>
  <c r="C238" i="7" s="1"/>
  <c r="C242" i="7" s="1"/>
  <c r="C246" i="7" s="1"/>
  <c r="C250" i="7" s="1"/>
  <c r="C254" i="7" s="1"/>
  <c r="C258" i="7" s="1"/>
  <c r="C262" i="7" s="1"/>
  <c r="C266" i="7" s="1"/>
  <c r="C270" i="7" s="1"/>
  <c r="C274" i="7" s="1"/>
  <c r="C278" i="7" s="1"/>
  <c r="C282" i="7" s="1"/>
  <c r="C286" i="7" s="1"/>
  <c r="C290" i="7" s="1"/>
  <c r="C294" i="7" s="1"/>
  <c r="C298" i="7" s="1"/>
  <c r="C302" i="7" s="1"/>
  <c r="C306" i="7" s="1"/>
  <c r="C310" i="7" s="1"/>
  <c r="C314" i="7" s="1"/>
  <c r="C318" i="7" s="1"/>
  <c r="C322" i="7" s="1"/>
  <c r="C326" i="7" s="1"/>
  <c r="C330" i="7" s="1"/>
  <c r="B14" i="7"/>
  <c r="B18" i="7" s="1"/>
  <c r="B22" i="7" s="1"/>
  <c r="B26" i="7" s="1"/>
  <c r="B30" i="7" s="1"/>
  <c r="B34" i="7" s="1"/>
  <c r="B38" i="7" s="1"/>
  <c r="B42" i="7" s="1"/>
  <c r="B46" i="7" s="1"/>
  <c r="B50" i="7" s="1"/>
  <c r="B54" i="7" s="1"/>
  <c r="B58" i="7" s="1"/>
  <c r="B62" i="7" s="1"/>
  <c r="B66" i="7" s="1"/>
  <c r="B70" i="7" s="1"/>
  <c r="B74" i="7" s="1"/>
  <c r="B78" i="7" s="1"/>
  <c r="B82" i="7" s="1"/>
  <c r="B86" i="7" s="1"/>
  <c r="B90" i="7" s="1"/>
  <c r="B94" i="7" s="1"/>
  <c r="B98" i="7" s="1"/>
  <c r="B102" i="7" s="1"/>
  <c r="B106" i="7" s="1"/>
  <c r="B110" i="7" s="1"/>
  <c r="B114" i="7" s="1"/>
  <c r="B118" i="7" s="1"/>
  <c r="B122" i="7" s="1"/>
  <c r="B126" i="7" s="1"/>
  <c r="B130" i="7" s="1"/>
  <c r="B134" i="7" s="1"/>
  <c r="B138" i="7" s="1"/>
  <c r="B142" i="7" s="1"/>
  <c r="B146" i="7" s="1"/>
  <c r="B150" i="7" s="1"/>
  <c r="B154" i="7" s="1"/>
  <c r="B158" i="7" s="1"/>
  <c r="B162" i="7" s="1"/>
  <c r="B166" i="7" s="1"/>
  <c r="B170" i="7" s="1"/>
  <c r="B174" i="7" s="1"/>
  <c r="B178" i="7" s="1"/>
  <c r="B182" i="7" s="1"/>
  <c r="B186" i="7" s="1"/>
  <c r="B190" i="7" s="1"/>
  <c r="B194" i="7" s="1"/>
  <c r="B198" i="7" s="1"/>
  <c r="B202" i="7" s="1"/>
  <c r="B206" i="7" s="1"/>
  <c r="B210" i="7" s="1"/>
  <c r="B214" i="7" s="1"/>
  <c r="B218" i="7" s="1"/>
  <c r="B222" i="7" s="1"/>
  <c r="B226" i="7" s="1"/>
  <c r="B230" i="7" s="1"/>
  <c r="B234" i="7" s="1"/>
  <c r="B238" i="7" s="1"/>
  <c r="B242" i="7" s="1"/>
  <c r="B246" i="7" s="1"/>
  <c r="B250" i="7" s="1"/>
  <c r="B254" i="7" s="1"/>
  <c r="B258" i="7" s="1"/>
  <c r="B262" i="7" s="1"/>
  <c r="B266" i="7" s="1"/>
  <c r="B270" i="7" s="1"/>
  <c r="B274" i="7" s="1"/>
  <c r="B278" i="7" s="1"/>
  <c r="B282" i="7" s="1"/>
  <c r="B286" i="7" s="1"/>
  <c r="B290" i="7" s="1"/>
  <c r="B294" i="7" s="1"/>
  <c r="B298" i="7" s="1"/>
  <c r="B302" i="7" s="1"/>
  <c r="B306" i="7" s="1"/>
  <c r="B310" i="7" s="1"/>
  <c r="B314" i="7" s="1"/>
  <c r="B318" i="7" s="1"/>
  <c r="B322" i="7" s="1"/>
  <c r="B326" i="7" s="1"/>
  <c r="B330" i="7" s="1"/>
  <c r="C13" i="7"/>
  <c r="C17" i="7" s="1"/>
  <c r="C21" i="7" s="1"/>
  <c r="C25" i="7" s="1"/>
  <c r="C29" i="7" s="1"/>
  <c r="C33" i="7" s="1"/>
  <c r="C37" i="7" s="1"/>
  <c r="C41" i="7" s="1"/>
  <c r="C45" i="7" s="1"/>
  <c r="C49" i="7" s="1"/>
  <c r="C53" i="7" s="1"/>
  <c r="C57" i="7" s="1"/>
  <c r="C61" i="7" s="1"/>
  <c r="C65" i="7" s="1"/>
  <c r="C69" i="7" s="1"/>
  <c r="C73" i="7" s="1"/>
  <c r="C77" i="7" s="1"/>
  <c r="C81" i="7" s="1"/>
  <c r="C85" i="7" s="1"/>
  <c r="C89" i="7" s="1"/>
  <c r="C93" i="7" s="1"/>
  <c r="C97" i="7" s="1"/>
  <c r="C101" i="7" s="1"/>
  <c r="C105" i="7" s="1"/>
  <c r="C109" i="7" s="1"/>
  <c r="C113" i="7" s="1"/>
  <c r="C117" i="7" s="1"/>
  <c r="C121" i="7" s="1"/>
  <c r="C125" i="7" s="1"/>
  <c r="C129" i="7" s="1"/>
  <c r="C133" i="7" s="1"/>
  <c r="C137" i="7" s="1"/>
  <c r="C141" i="7" s="1"/>
  <c r="C145" i="7" s="1"/>
  <c r="C149" i="7" s="1"/>
  <c r="C153" i="7" s="1"/>
  <c r="C157" i="7" s="1"/>
  <c r="C161" i="7" s="1"/>
  <c r="C165" i="7" s="1"/>
  <c r="C169" i="7" s="1"/>
  <c r="C173" i="7" s="1"/>
  <c r="C177" i="7" s="1"/>
  <c r="C181" i="7" s="1"/>
  <c r="C185" i="7" s="1"/>
  <c r="C189" i="7" s="1"/>
  <c r="C193" i="7" s="1"/>
  <c r="C197" i="7" s="1"/>
  <c r="C201" i="7" s="1"/>
  <c r="C205" i="7" s="1"/>
  <c r="C209" i="7" s="1"/>
  <c r="C213" i="7" s="1"/>
  <c r="C217" i="7" s="1"/>
  <c r="C221" i="7" s="1"/>
  <c r="C225" i="7" s="1"/>
  <c r="C229" i="7" s="1"/>
  <c r="C233" i="7" s="1"/>
  <c r="C237" i="7" s="1"/>
  <c r="C241" i="7" s="1"/>
  <c r="C245" i="7" s="1"/>
  <c r="C249" i="7" s="1"/>
  <c r="C253" i="7" s="1"/>
  <c r="C257" i="7" s="1"/>
  <c r="C261" i="7" s="1"/>
  <c r="C265" i="7" s="1"/>
  <c r="C269" i="7" s="1"/>
  <c r="C273" i="7" s="1"/>
  <c r="C277" i="7" s="1"/>
  <c r="C281" i="7" s="1"/>
  <c r="C285" i="7" s="1"/>
  <c r="C289" i="7" s="1"/>
  <c r="C293" i="7" s="1"/>
  <c r="C297" i="7" s="1"/>
  <c r="C301" i="7" s="1"/>
  <c r="C305" i="7" s="1"/>
  <c r="C309" i="7" s="1"/>
  <c r="C313" i="7" s="1"/>
  <c r="C317" i="7" s="1"/>
  <c r="C321" i="7" s="1"/>
  <c r="C325" i="7" s="1"/>
  <c r="C329" i="7" s="1"/>
  <c r="B13" i="7"/>
  <c r="B17" i="7" s="1"/>
  <c r="B21" i="7" s="1"/>
  <c r="B25" i="7" s="1"/>
  <c r="B29" i="7" s="1"/>
  <c r="B33" i="7" s="1"/>
  <c r="B37" i="7" s="1"/>
  <c r="B41" i="7" s="1"/>
  <c r="B45" i="7" s="1"/>
  <c r="B49" i="7" s="1"/>
  <c r="B53" i="7" s="1"/>
  <c r="B57" i="7" s="1"/>
  <c r="B61" i="7" s="1"/>
  <c r="B65" i="7" s="1"/>
  <c r="B69" i="7" s="1"/>
  <c r="B73" i="7" s="1"/>
  <c r="B77" i="7" s="1"/>
  <c r="B81" i="7" s="1"/>
  <c r="B85" i="7" s="1"/>
  <c r="B89" i="7" s="1"/>
  <c r="B93" i="7" s="1"/>
  <c r="B97" i="7" s="1"/>
  <c r="B101" i="7" s="1"/>
  <c r="B105" i="7" s="1"/>
  <c r="B109" i="7" s="1"/>
  <c r="B113" i="7" s="1"/>
  <c r="B117" i="7" s="1"/>
  <c r="B121" i="7" s="1"/>
  <c r="B125" i="7" s="1"/>
  <c r="B129" i="7" s="1"/>
  <c r="B133" i="7" s="1"/>
  <c r="B137" i="7" s="1"/>
  <c r="B141" i="7" s="1"/>
  <c r="B145" i="7" s="1"/>
  <c r="B149" i="7" s="1"/>
  <c r="B153" i="7" s="1"/>
  <c r="B157" i="7" s="1"/>
  <c r="B161" i="7" s="1"/>
  <c r="B165" i="7" s="1"/>
  <c r="B169" i="7" s="1"/>
  <c r="B173" i="7" s="1"/>
  <c r="B177" i="7" s="1"/>
  <c r="B181" i="7" s="1"/>
  <c r="B185" i="7" s="1"/>
  <c r="B189" i="7" s="1"/>
  <c r="B193" i="7" s="1"/>
  <c r="B197" i="7" s="1"/>
  <c r="B201" i="7" s="1"/>
  <c r="B205" i="7" s="1"/>
  <c r="B209" i="7" s="1"/>
  <c r="B213" i="7" s="1"/>
  <c r="B217" i="7" s="1"/>
  <c r="B221" i="7" s="1"/>
  <c r="B225" i="7" s="1"/>
  <c r="B229" i="7" s="1"/>
  <c r="B233" i="7" s="1"/>
  <c r="B237" i="7" s="1"/>
  <c r="B241" i="7" s="1"/>
  <c r="B245" i="7" s="1"/>
  <c r="B249" i="7" s="1"/>
  <c r="B253" i="7" s="1"/>
  <c r="B257" i="7" s="1"/>
  <c r="B261" i="7" s="1"/>
  <c r="B265" i="7" s="1"/>
  <c r="B269" i="7" s="1"/>
  <c r="B273" i="7" s="1"/>
  <c r="B277" i="7" s="1"/>
  <c r="B281" i="7" s="1"/>
  <c r="B285" i="7" s="1"/>
  <c r="B289" i="7" s="1"/>
  <c r="B293" i="7" s="1"/>
  <c r="B297" i="7" s="1"/>
  <c r="B301" i="7" s="1"/>
  <c r="B305" i="7" s="1"/>
  <c r="B309" i="7" s="1"/>
  <c r="B313" i="7" s="1"/>
  <c r="B317" i="7" s="1"/>
  <c r="B321" i="7" s="1"/>
  <c r="B325" i="7" s="1"/>
  <c r="B329" i="7" s="1"/>
  <c r="C12" i="7"/>
  <c r="B12" i="7"/>
  <c r="B16" i="7" s="1"/>
  <c r="B20" i="7" s="1"/>
  <c r="B24" i="7" s="1"/>
  <c r="B28" i="7" s="1"/>
  <c r="B32" i="7" s="1"/>
  <c r="B36" i="7" s="1"/>
  <c r="B40" i="7" s="1"/>
  <c r="B44" i="7" s="1"/>
  <c r="B48" i="7" s="1"/>
  <c r="B52" i="7" s="1"/>
  <c r="B56" i="7" s="1"/>
  <c r="B60" i="7" s="1"/>
  <c r="B64" i="7" s="1"/>
  <c r="B68" i="7" s="1"/>
  <c r="B72" i="7" s="1"/>
  <c r="B76" i="7" s="1"/>
  <c r="B80" i="7" s="1"/>
  <c r="B84" i="7" s="1"/>
  <c r="B88" i="7" s="1"/>
  <c r="B92" i="7" s="1"/>
  <c r="B96" i="7" s="1"/>
  <c r="B100" i="7" s="1"/>
  <c r="B104" i="7" s="1"/>
  <c r="B108" i="7" s="1"/>
  <c r="B112" i="7" s="1"/>
  <c r="B116" i="7" s="1"/>
  <c r="B120" i="7" s="1"/>
  <c r="B124" i="7" s="1"/>
  <c r="B128" i="7" s="1"/>
  <c r="B132" i="7" s="1"/>
  <c r="B136" i="7" s="1"/>
  <c r="B140" i="7" s="1"/>
  <c r="B144" i="7" s="1"/>
  <c r="B148" i="7" s="1"/>
  <c r="B152" i="7" s="1"/>
  <c r="B156" i="7" s="1"/>
  <c r="B160" i="7" s="1"/>
  <c r="B164" i="7" s="1"/>
  <c r="B168" i="7" s="1"/>
  <c r="B172" i="7" s="1"/>
  <c r="B176" i="7" s="1"/>
  <c r="B180" i="7" s="1"/>
  <c r="B184" i="7" s="1"/>
  <c r="B188" i="7" s="1"/>
  <c r="B192" i="7" s="1"/>
  <c r="B196" i="7" s="1"/>
  <c r="B200" i="7" s="1"/>
  <c r="B204" i="7" s="1"/>
  <c r="B208" i="7" s="1"/>
  <c r="B212" i="7" s="1"/>
  <c r="B216" i="7" s="1"/>
  <c r="B220" i="7" s="1"/>
  <c r="B224" i="7" s="1"/>
  <c r="B228" i="7" s="1"/>
  <c r="B232" i="7" s="1"/>
  <c r="B236" i="7" s="1"/>
  <c r="B240" i="7" s="1"/>
  <c r="B244" i="7" s="1"/>
  <c r="B248" i="7" s="1"/>
  <c r="B252" i="7" s="1"/>
  <c r="B256" i="7" s="1"/>
  <c r="B260" i="7" s="1"/>
  <c r="B264" i="7" s="1"/>
  <c r="B268" i="7" s="1"/>
  <c r="B272" i="7" s="1"/>
  <c r="B276" i="7" s="1"/>
  <c r="B280" i="7" s="1"/>
  <c r="B284" i="7" s="1"/>
  <c r="B288" i="7" s="1"/>
  <c r="B292" i="7" s="1"/>
  <c r="B296" i="7" s="1"/>
  <c r="B300" i="7" s="1"/>
  <c r="B304" i="7" s="1"/>
  <c r="B308" i="7" s="1"/>
  <c r="B312" i="7" s="1"/>
  <c r="B316" i="7" s="1"/>
  <c r="B320" i="7" s="1"/>
  <c r="B324" i="7" s="1"/>
  <c r="B328" i="7" s="1"/>
  <c r="B11" i="7"/>
  <c r="E8" i="7"/>
  <c r="AE1" i="17" l="1"/>
  <c r="AD1" i="17"/>
  <c r="AB1" i="17"/>
  <c r="AC1" i="17"/>
  <c r="Q8" i="17" a="1"/>
  <c r="Q8" i="17" s="1"/>
  <c r="AC8" i="17" a="1"/>
  <c r="AC8" i="17" s="1"/>
  <c r="AD8" i="17" a="1"/>
  <c r="AD8" i="17" s="1"/>
  <c r="AB8" i="17" a="1"/>
  <c r="AB8" i="17" s="1"/>
  <c r="AE8" i="17" a="1"/>
  <c r="AE8" i="17" s="1"/>
  <c r="Y8" i="17" a="1"/>
  <c r="Y8" i="17" s="1"/>
  <c r="X8" i="17" a="1"/>
  <c r="X8" i="17" s="1"/>
  <c r="W8" i="17" a="1"/>
  <c r="W8" i="17" s="1"/>
  <c r="V8" i="17" a="1"/>
  <c r="V8" i="17" s="1"/>
  <c r="AA8" i="17" a="1"/>
  <c r="AA8" i="17" s="1"/>
  <c r="Z8" i="17" a="1"/>
  <c r="Z8" i="17" s="1"/>
  <c r="B15" i="17"/>
  <c r="B19" i="17" s="1"/>
  <c r="B23" i="17" s="1"/>
  <c r="B27" i="17" s="1"/>
  <c r="B31" i="17" s="1"/>
  <c r="B35" i="17" s="1"/>
  <c r="B39" i="17" s="1"/>
  <c r="B43" i="17" s="1"/>
  <c r="B47" i="17" s="1"/>
  <c r="B51" i="17" s="1"/>
  <c r="B55" i="17" s="1"/>
  <c r="B59" i="17" s="1"/>
  <c r="B63" i="17" s="1"/>
  <c r="B67" i="17" s="1"/>
  <c r="B71" i="17" s="1"/>
  <c r="B75" i="17" s="1"/>
  <c r="B79" i="17" s="1"/>
  <c r="B83" i="17" s="1"/>
  <c r="B87" i="17" s="1"/>
  <c r="B91" i="17" s="1"/>
  <c r="B95" i="17" s="1"/>
  <c r="B99" i="17" s="1"/>
  <c r="B103" i="17" s="1"/>
  <c r="B107" i="17" s="1"/>
  <c r="B111" i="17" s="1"/>
  <c r="B115" i="17" s="1"/>
  <c r="B119" i="17" s="1"/>
  <c r="B123" i="17" s="1"/>
  <c r="B127" i="17" s="1"/>
  <c r="B131" i="17" s="1"/>
  <c r="B135" i="17" s="1"/>
  <c r="B139" i="17" s="1"/>
  <c r="B143" i="17" s="1"/>
  <c r="B147" i="17" s="1"/>
  <c r="B151" i="17" s="1"/>
  <c r="B155" i="17" s="1"/>
  <c r="B159" i="17" s="1"/>
  <c r="B163" i="17" s="1"/>
  <c r="B167" i="17" s="1"/>
  <c r="B171" i="17" s="1"/>
  <c r="B175" i="17" s="1"/>
  <c r="B179" i="17" s="1"/>
  <c r="B183" i="17" s="1"/>
  <c r="B187" i="17" s="1"/>
  <c r="B191" i="17" s="1"/>
  <c r="B195" i="17" s="1"/>
  <c r="B199" i="17" s="1"/>
  <c r="B203" i="17" s="1"/>
  <c r="B207" i="17" s="1"/>
  <c r="B211" i="17" s="1"/>
  <c r="B215" i="17" s="1"/>
  <c r="B219" i="17" s="1"/>
  <c r="B223" i="17" s="1"/>
  <c r="B227" i="17" s="1"/>
  <c r="B231" i="17" s="1"/>
  <c r="B235" i="17" s="1"/>
  <c r="B239" i="17" s="1"/>
  <c r="B243" i="17" s="1"/>
  <c r="B247" i="17" s="1"/>
  <c r="B251" i="17" s="1"/>
  <c r="B255" i="17" s="1"/>
  <c r="B259" i="17" s="1"/>
  <c r="B263" i="17" s="1"/>
  <c r="B267" i="17" s="1"/>
  <c r="B271" i="17" s="1"/>
  <c r="B275" i="17" s="1"/>
  <c r="B279" i="17" s="1"/>
  <c r="B283" i="17" s="1"/>
  <c r="B287" i="17" s="1"/>
  <c r="B291" i="17" s="1"/>
  <c r="B295" i="17" s="1"/>
  <c r="B299" i="17" s="1"/>
  <c r="B303" i="17" s="1"/>
  <c r="B307" i="17" s="1"/>
  <c r="B311" i="17" s="1"/>
  <c r="B315" i="17" s="1"/>
  <c r="B319" i="17" s="1"/>
  <c r="B323" i="17" s="1"/>
  <c r="B327" i="17" s="1"/>
  <c r="S8" i="17" a="1"/>
  <c r="S8" i="17" s="1"/>
  <c r="AE1" i="12"/>
  <c r="AC1" i="12"/>
  <c r="AB1" i="12"/>
  <c r="AD1" i="12"/>
  <c r="AC8" i="12" a="1"/>
  <c r="AC8" i="12" s="1"/>
  <c r="AB8" i="12" a="1"/>
  <c r="AB8" i="12" s="1"/>
  <c r="AD8" i="12" a="1"/>
  <c r="AD8" i="12" s="1"/>
  <c r="AA8" i="12" a="1"/>
  <c r="AA8" i="12" s="1"/>
  <c r="Z8" i="12" a="1"/>
  <c r="Z8" i="12" s="1"/>
  <c r="V8" i="12" a="1"/>
  <c r="V8" i="12" s="1"/>
  <c r="AE8" i="12" a="1"/>
  <c r="AE8" i="12" s="1"/>
  <c r="Y8" i="12" a="1"/>
  <c r="Y8" i="12" s="1"/>
  <c r="X8" i="12" a="1"/>
  <c r="X8" i="12" s="1"/>
  <c r="W8" i="12" a="1"/>
  <c r="W8" i="12" s="1"/>
  <c r="B15" i="12"/>
  <c r="B19" i="12" s="1"/>
  <c r="B23" i="12" s="1"/>
  <c r="B27" i="12" s="1"/>
  <c r="B31" i="12" s="1"/>
  <c r="B35" i="12" s="1"/>
  <c r="B39" i="12" s="1"/>
  <c r="B43" i="12" s="1"/>
  <c r="B47" i="12" s="1"/>
  <c r="B51" i="12" s="1"/>
  <c r="B55" i="12" s="1"/>
  <c r="B59" i="12" s="1"/>
  <c r="B63" i="12" s="1"/>
  <c r="B67" i="12" s="1"/>
  <c r="B71" i="12" s="1"/>
  <c r="B75" i="12" s="1"/>
  <c r="B79" i="12" s="1"/>
  <c r="B83" i="12" s="1"/>
  <c r="B87" i="12" s="1"/>
  <c r="B91" i="12" s="1"/>
  <c r="B95" i="12" s="1"/>
  <c r="B99" i="12" s="1"/>
  <c r="B103" i="12" s="1"/>
  <c r="B107" i="12" s="1"/>
  <c r="B111" i="12" s="1"/>
  <c r="B115" i="12" s="1"/>
  <c r="B119" i="12" s="1"/>
  <c r="B123" i="12" s="1"/>
  <c r="B127" i="12" s="1"/>
  <c r="B131" i="12" s="1"/>
  <c r="B135" i="12" s="1"/>
  <c r="B139" i="12" s="1"/>
  <c r="B143" i="12" s="1"/>
  <c r="B147" i="12" s="1"/>
  <c r="B151" i="12" s="1"/>
  <c r="B155" i="12" s="1"/>
  <c r="B159" i="12" s="1"/>
  <c r="B163" i="12" s="1"/>
  <c r="B167" i="12" s="1"/>
  <c r="B171" i="12" s="1"/>
  <c r="B175" i="12" s="1"/>
  <c r="B179" i="12" s="1"/>
  <c r="B183" i="12" s="1"/>
  <c r="B187" i="12" s="1"/>
  <c r="B191" i="12" s="1"/>
  <c r="B195" i="12" s="1"/>
  <c r="B199" i="12" s="1"/>
  <c r="B203" i="12" s="1"/>
  <c r="B207" i="12" s="1"/>
  <c r="B211" i="12" s="1"/>
  <c r="B215" i="12" s="1"/>
  <c r="B219" i="12" s="1"/>
  <c r="B223" i="12" s="1"/>
  <c r="B227" i="12" s="1"/>
  <c r="B231" i="12" s="1"/>
  <c r="B235" i="12" s="1"/>
  <c r="B239" i="12" s="1"/>
  <c r="B243" i="12" s="1"/>
  <c r="B247" i="12" s="1"/>
  <c r="B251" i="12" s="1"/>
  <c r="B255" i="12" s="1"/>
  <c r="B259" i="12" s="1"/>
  <c r="B263" i="12" s="1"/>
  <c r="B267" i="12" s="1"/>
  <c r="B271" i="12" s="1"/>
  <c r="B275" i="12" s="1"/>
  <c r="B279" i="12" s="1"/>
  <c r="B283" i="12" s="1"/>
  <c r="B287" i="12" s="1"/>
  <c r="B291" i="12" s="1"/>
  <c r="B295" i="12" s="1"/>
  <c r="B299" i="12" s="1"/>
  <c r="B303" i="12" s="1"/>
  <c r="B307" i="12" s="1"/>
  <c r="B311" i="12" s="1"/>
  <c r="B315" i="12" s="1"/>
  <c r="B319" i="12" s="1"/>
  <c r="B323" i="12" s="1"/>
  <c r="B327" i="12" s="1"/>
  <c r="B15" i="7"/>
  <c r="AB1" i="7"/>
  <c r="AD1" i="7"/>
  <c r="AC1" i="7"/>
  <c r="E9" i="7"/>
  <c r="AD8" i="7" a="1"/>
  <c r="AD8" i="7" s="1"/>
  <c r="AC8" i="7" a="1"/>
  <c r="AC8" i="7" s="1"/>
  <c r="AB8" i="7" a="1"/>
  <c r="AB8" i="7" s="1"/>
  <c r="Q8" i="7" a="1"/>
  <c r="Q8" i="7" s="1"/>
  <c r="AJ8" i="7" a="1"/>
  <c r="AJ8" i="7" s="1"/>
  <c r="AI8" i="7" a="1"/>
  <c r="AI8" i="7" s="1"/>
  <c r="AK8" i="7" a="1"/>
  <c r="AK8" i="7" s="1"/>
  <c r="AH8" i="7" a="1"/>
  <c r="AH8" i="7" s="1"/>
  <c r="AG8" i="7" a="1"/>
  <c r="AG8" i="7" s="1"/>
  <c r="AF8" i="7" a="1"/>
  <c r="AF8" i="7" s="1"/>
  <c r="AE8" i="7" a="1"/>
  <c r="AE8" i="7" s="1"/>
  <c r="W8" i="7" a="1"/>
  <c r="W8" i="7" s="1"/>
  <c r="V8" i="7" a="1"/>
  <c r="V8" i="7" s="1"/>
  <c r="AA8" i="7" a="1"/>
  <c r="AA8" i="7" s="1"/>
  <c r="Y8" i="7" a="1"/>
  <c r="Y8" i="7" s="1"/>
  <c r="X8" i="7" a="1"/>
  <c r="X8" i="7" s="1"/>
  <c r="Z8" i="7" a="1"/>
  <c r="Z8" i="7" s="1"/>
  <c r="U8" i="7" a="1"/>
  <c r="U8" i="7" s="1"/>
  <c r="T8" i="7" a="1"/>
  <c r="T8" i="7" s="1"/>
  <c r="AE1" i="7"/>
  <c r="AK1" i="7"/>
  <c r="AJ1" i="7"/>
  <c r="AI1" i="7"/>
  <c r="AG1" i="7"/>
  <c r="AF1" i="7"/>
  <c r="AH1" i="7"/>
  <c r="AA1" i="17"/>
  <c r="Z1" i="17"/>
  <c r="W1" i="17"/>
  <c r="X1" i="17"/>
  <c r="Y1" i="17"/>
  <c r="V1" i="17"/>
  <c r="U1" i="12"/>
  <c r="Z1" i="12"/>
  <c r="AA1" i="12"/>
  <c r="Y1" i="12"/>
  <c r="V1" i="12"/>
  <c r="X1" i="12"/>
  <c r="W1" i="12"/>
  <c r="U1" i="7"/>
  <c r="X1" i="7"/>
  <c r="W1" i="7"/>
  <c r="AA1" i="7"/>
  <c r="Z1" i="7"/>
  <c r="Y1" i="7"/>
  <c r="V1" i="7"/>
  <c r="E9" i="12"/>
  <c r="U8" i="12" a="1"/>
  <c r="U8" i="12" s="1"/>
  <c r="T8" i="12" a="1"/>
  <c r="T8" i="12" s="1"/>
  <c r="E9" i="17"/>
  <c r="K8" i="17" a="1"/>
  <c r="K8" i="17" s="1"/>
  <c r="L8" i="17" a="1"/>
  <c r="L8" i="17" s="1"/>
  <c r="T1" i="17"/>
  <c r="U1" i="17"/>
  <c r="P8" i="17" a="1"/>
  <c r="P8" i="17" s="1"/>
  <c r="O8" i="17" a="1"/>
  <c r="O8" i="17" s="1"/>
  <c r="U8" i="17" a="1"/>
  <c r="U8" i="17" s="1"/>
  <c r="T8" i="17" a="1"/>
  <c r="T8" i="17" s="1"/>
  <c r="R8" i="17" a="1"/>
  <c r="R8" i="17" s="1"/>
  <c r="R1" i="12"/>
  <c r="T1" i="12"/>
  <c r="O1" i="7"/>
  <c r="T1" i="7"/>
  <c r="G1" i="17"/>
  <c r="J1" i="17"/>
  <c r="H1" i="17"/>
  <c r="C16" i="17"/>
  <c r="C20" i="17" s="1"/>
  <c r="C24" i="17" s="1"/>
  <c r="C28" i="17" s="1"/>
  <c r="C32" i="17" s="1"/>
  <c r="C36" i="17" s="1"/>
  <c r="C40" i="17" s="1"/>
  <c r="C44" i="17" s="1"/>
  <c r="C48" i="17" s="1"/>
  <c r="C52" i="17" s="1"/>
  <c r="C56" i="17" s="1"/>
  <c r="C60" i="17" s="1"/>
  <c r="C64" i="17" s="1"/>
  <c r="C68" i="17" s="1"/>
  <c r="C72" i="17" s="1"/>
  <c r="C76" i="17" s="1"/>
  <c r="C80" i="17" s="1"/>
  <c r="C84" i="17" s="1"/>
  <c r="C88" i="17" s="1"/>
  <c r="C92" i="17" s="1"/>
  <c r="C96" i="17" s="1"/>
  <c r="C100" i="17" s="1"/>
  <c r="C104" i="17" s="1"/>
  <c r="C108" i="17" s="1"/>
  <c r="C112" i="17" s="1"/>
  <c r="C116" i="17" s="1"/>
  <c r="C120" i="17" s="1"/>
  <c r="C124" i="17" s="1"/>
  <c r="C128" i="17" s="1"/>
  <c r="C132" i="17" s="1"/>
  <c r="C136" i="17" s="1"/>
  <c r="C140" i="17" s="1"/>
  <c r="C144" i="17" s="1"/>
  <c r="C148" i="17" s="1"/>
  <c r="C152" i="17" s="1"/>
  <c r="C156" i="17" s="1"/>
  <c r="C160" i="17" s="1"/>
  <c r="C164" i="17" s="1"/>
  <c r="C168" i="17" s="1"/>
  <c r="C172" i="17" s="1"/>
  <c r="C176" i="17" s="1"/>
  <c r="C180" i="17" s="1"/>
  <c r="C184" i="17" s="1"/>
  <c r="C188" i="17" s="1"/>
  <c r="C192" i="17" s="1"/>
  <c r="C196" i="17" s="1"/>
  <c r="C200" i="17" s="1"/>
  <c r="C204" i="17" s="1"/>
  <c r="C208" i="17" s="1"/>
  <c r="C212" i="17" s="1"/>
  <c r="C216" i="17" s="1"/>
  <c r="C220" i="17" s="1"/>
  <c r="C224" i="17" s="1"/>
  <c r="C228" i="17" s="1"/>
  <c r="C232" i="17" s="1"/>
  <c r="C236" i="17" s="1"/>
  <c r="C240" i="17" s="1"/>
  <c r="C244" i="17" s="1"/>
  <c r="C248" i="17" s="1"/>
  <c r="C252" i="17" s="1"/>
  <c r="C256" i="17" s="1"/>
  <c r="C260" i="17" s="1"/>
  <c r="C264" i="17" s="1"/>
  <c r="C268" i="17" s="1"/>
  <c r="C272" i="17" s="1"/>
  <c r="C276" i="17" s="1"/>
  <c r="C280" i="17" s="1"/>
  <c r="C284" i="17" s="1"/>
  <c r="C288" i="17" s="1"/>
  <c r="C292" i="17" s="1"/>
  <c r="C296" i="17" s="1"/>
  <c r="C300" i="17" s="1"/>
  <c r="C304" i="17" s="1"/>
  <c r="C308" i="17" s="1"/>
  <c r="C312" i="17" s="1"/>
  <c r="C316" i="17" s="1"/>
  <c r="C320" i="17" s="1"/>
  <c r="C324" i="17" s="1"/>
  <c r="C328" i="17" s="1"/>
  <c r="M9" i="17" a="1"/>
  <c r="M9" i="17" s="1"/>
  <c r="O9" i="17" a="1"/>
  <c r="O9" i="17" s="1"/>
  <c r="P9" i="17" a="1"/>
  <c r="P9" i="17" s="1"/>
  <c r="R9" i="12" a="1"/>
  <c r="R9" i="12" s="1"/>
  <c r="Q9" i="12" a="1"/>
  <c r="Q9" i="12" s="1"/>
  <c r="O9" i="12" a="1"/>
  <c r="O9" i="12" s="1"/>
  <c r="N9" i="12" a="1"/>
  <c r="N9" i="12" s="1"/>
  <c r="L9" i="12" a="1"/>
  <c r="L9" i="12" s="1"/>
  <c r="K9" i="12" a="1"/>
  <c r="K9" i="12" s="1"/>
  <c r="M1" i="12"/>
  <c r="Q1" i="12"/>
  <c r="K1" i="12"/>
  <c r="J1" i="12"/>
  <c r="I1" i="12"/>
  <c r="K8" i="12" a="1"/>
  <c r="K8" i="12" s="1"/>
  <c r="J8" i="12" a="1"/>
  <c r="J8" i="12" s="1"/>
  <c r="Q8" i="12" a="1"/>
  <c r="Q8" i="12" s="1"/>
  <c r="I8" i="12" a="1"/>
  <c r="I8" i="12" s="1"/>
  <c r="H8" i="12" a="1"/>
  <c r="H8" i="12" s="1"/>
  <c r="S8" i="12" a="1"/>
  <c r="S8" i="12" s="1"/>
  <c r="G8" i="12" a="1"/>
  <c r="G8" i="12" s="1"/>
  <c r="R8" i="12" a="1"/>
  <c r="R8" i="12" s="1"/>
  <c r="F8" i="12" a="1"/>
  <c r="F8" i="12" s="1"/>
  <c r="S1" i="12"/>
  <c r="L8" i="12" a="1"/>
  <c r="L8" i="12" s="1"/>
  <c r="C16" i="12"/>
  <c r="C20" i="12" s="1"/>
  <c r="C24" i="12" s="1"/>
  <c r="C28" i="12" s="1"/>
  <c r="C32" i="12" s="1"/>
  <c r="C36" i="12" s="1"/>
  <c r="C40" i="12" s="1"/>
  <c r="C44" i="12" s="1"/>
  <c r="C48" i="12" s="1"/>
  <c r="C52" i="12" s="1"/>
  <c r="C56" i="12" s="1"/>
  <c r="C60" i="12" s="1"/>
  <c r="C64" i="12" s="1"/>
  <c r="C68" i="12" s="1"/>
  <c r="C72" i="12" s="1"/>
  <c r="C76" i="12" s="1"/>
  <c r="C80" i="12" s="1"/>
  <c r="C84" i="12" s="1"/>
  <c r="C88" i="12" s="1"/>
  <c r="C92" i="12" s="1"/>
  <c r="C96" i="12" s="1"/>
  <c r="C100" i="12" s="1"/>
  <c r="C104" i="12" s="1"/>
  <c r="C108" i="12" s="1"/>
  <c r="C112" i="12" s="1"/>
  <c r="C116" i="12" s="1"/>
  <c r="C120" i="12" s="1"/>
  <c r="C124" i="12" s="1"/>
  <c r="C128" i="12" s="1"/>
  <c r="C132" i="12" s="1"/>
  <c r="C136" i="12" s="1"/>
  <c r="C140" i="12" s="1"/>
  <c r="C144" i="12" s="1"/>
  <c r="C148" i="12" s="1"/>
  <c r="C152" i="12" s="1"/>
  <c r="C156" i="12" s="1"/>
  <c r="C160" i="12" s="1"/>
  <c r="C164" i="12" s="1"/>
  <c r="C168" i="12" s="1"/>
  <c r="C172" i="12" s="1"/>
  <c r="C176" i="12" s="1"/>
  <c r="C180" i="12" s="1"/>
  <c r="C184" i="12" s="1"/>
  <c r="C188" i="12" s="1"/>
  <c r="C192" i="12" s="1"/>
  <c r="C196" i="12" s="1"/>
  <c r="C200" i="12" s="1"/>
  <c r="C204" i="12" s="1"/>
  <c r="C208" i="12" s="1"/>
  <c r="C212" i="12" s="1"/>
  <c r="C216" i="12" s="1"/>
  <c r="C220" i="12" s="1"/>
  <c r="C224" i="12" s="1"/>
  <c r="C228" i="12" s="1"/>
  <c r="C232" i="12" s="1"/>
  <c r="C236" i="12" s="1"/>
  <c r="C240" i="12" s="1"/>
  <c r="C244" i="12" s="1"/>
  <c r="C248" i="12" s="1"/>
  <c r="C252" i="12" s="1"/>
  <c r="C256" i="12" s="1"/>
  <c r="C260" i="12" s="1"/>
  <c r="C264" i="12" s="1"/>
  <c r="C268" i="12" s="1"/>
  <c r="C272" i="12" s="1"/>
  <c r="C276" i="12" s="1"/>
  <c r="C280" i="12" s="1"/>
  <c r="C284" i="12" s="1"/>
  <c r="C288" i="12" s="1"/>
  <c r="C292" i="12" s="1"/>
  <c r="C296" i="12" s="1"/>
  <c r="C300" i="12" s="1"/>
  <c r="C304" i="12" s="1"/>
  <c r="C308" i="12" s="1"/>
  <c r="C312" i="12" s="1"/>
  <c r="C316" i="12" s="1"/>
  <c r="C320" i="12" s="1"/>
  <c r="C324" i="12" s="1"/>
  <c r="C328" i="12" s="1"/>
  <c r="M8" i="12" a="1"/>
  <c r="M8" i="12" s="1"/>
  <c r="P1" i="7"/>
  <c r="R1" i="7"/>
  <c r="C16" i="7"/>
  <c r="C20" i="7" s="1"/>
  <c r="C24" i="7" s="1"/>
  <c r="C28" i="7" s="1"/>
  <c r="C32" i="7" s="1"/>
  <c r="C36" i="7" s="1"/>
  <c r="C40" i="7" s="1"/>
  <c r="C44" i="7" s="1"/>
  <c r="C48" i="7" s="1"/>
  <c r="C52" i="7" s="1"/>
  <c r="C56" i="7" s="1"/>
  <c r="C60" i="7" s="1"/>
  <c r="C64" i="7" s="1"/>
  <c r="C68" i="7" s="1"/>
  <c r="C72" i="7" s="1"/>
  <c r="C76" i="7" s="1"/>
  <c r="C80" i="7" s="1"/>
  <c r="C84" i="7" s="1"/>
  <c r="C88" i="7" s="1"/>
  <c r="C92" i="7" s="1"/>
  <c r="C96" i="7" s="1"/>
  <c r="C100" i="7" s="1"/>
  <c r="C104" i="7" s="1"/>
  <c r="C108" i="7" s="1"/>
  <c r="C112" i="7" s="1"/>
  <c r="C116" i="7" s="1"/>
  <c r="C120" i="7" s="1"/>
  <c r="C124" i="7" s="1"/>
  <c r="C128" i="7" s="1"/>
  <c r="C132" i="7" s="1"/>
  <c r="C136" i="7" s="1"/>
  <c r="C140" i="7" s="1"/>
  <c r="C144" i="7" s="1"/>
  <c r="C148" i="7" s="1"/>
  <c r="C152" i="7" s="1"/>
  <c r="C156" i="7" s="1"/>
  <c r="C160" i="7" s="1"/>
  <c r="C164" i="7" s="1"/>
  <c r="C168" i="7" s="1"/>
  <c r="C172" i="7" s="1"/>
  <c r="C176" i="7" s="1"/>
  <c r="C180" i="7" s="1"/>
  <c r="C184" i="7" s="1"/>
  <c r="C188" i="7" s="1"/>
  <c r="C192" i="7" s="1"/>
  <c r="C196" i="7" s="1"/>
  <c r="C200" i="7" s="1"/>
  <c r="C204" i="7" s="1"/>
  <c r="C208" i="7" s="1"/>
  <c r="C212" i="7" s="1"/>
  <c r="C216" i="7" s="1"/>
  <c r="C220" i="7" s="1"/>
  <c r="C224" i="7" s="1"/>
  <c r="C228" i="7" s="1"/>
  <c r="C232" i="7" s="1"/>
  <c r="C236" i="7" s="1"/>
  <c r="C240" i="7" s="1"/>
  <c r="C244" i="7" s="1"/>
  <c r="C248" i="7" s="1"/>
  <c r="C252" i="7" s="1"/>
  <c r="C256" i="7" s="1"/>
  <c r="C260" i="7" s="1"/>
  <c r="C264" i="7" s="1"/>
  <c r="C268" i="7" s="1"/>
  <c r="C272" i="7" s="1"/>
  <c r="C276" i="7" s="1"/>
  <c r="C280" i="7" s="1"/>
  <c r="C284" i="7" s="1"/>
  <c r="C288" i="7" s="1"/>
  <c r="C292" i="7" s="1"/>
  <c r="C296" i="7" s="1"/>
  <c r="C300" i="7" s="1"/>
  <c r="C304" i="7" s="1"/>
  <c r="C308" i="7" s="1"/>
  <c r="C312" i="7" s="1"/>
  <c r="C316" i="7" s="1"/>
  <c r="C320" i="7" s="1"/>
  <c r="C324" i="7" s="1"/>
  <c r="C328" i="7" s="1"/>
  <c r="S1" i="17"/>
  <c r="R1" i="17"/>
  <c r="Q1" i="17"/>
  <c r="P1" i="17"/>
  <c r="O1" i="17"/>
  <c r="N1" i="17"/>
  <c r="M1" i="17"/>
  <c r="K1" i="17"/>
  <c r="I1" i="17"/>
  <c r="L1" i="17"/>
  <c r="L1" i="12"/>
  <c r="O1" i="12"/>
  <c r="N1" i="12"/>
  <c r="P1" i="12"/>
  <c r="G1" i="12"/>
  <c r="H1" i="12"/>
  <c r="M8" i="7" a="1"/>
  <c r="M8" i="7" s="1"/>
  <c r="N8" i="7" a="1"/>
  <c r="N8" i="7" s="1"/>
  <c r="O8" i="7" a="1"/>
  <c r="O8" i="7" s="1"/>
  <c r="P8" i="7" a="1"/>
  <c r="P8" i="7" s="1"/>
  <c r="R8" i="7" a="1"/>
  <c r="R8" i="7" s="1"/>
  <c r="H8" i="7" a="1"/>
  <c r="H8" i="7" s="1"/>
  <c r="S8" i="7" a="1"/>
  <c r="S8" i="7" s="1"/>
  <c r="G8" i="7" a="1"/>
  <c r="G8" i="7" s="1"/>
  <c r="I8" i="7" a="1"/>
  <c r="I8" i="7" s="1"/>
  <c r="K8" i="7" a="1"/>
  <c r="K8" i="7" s="1"/>
  <c r="L8" i="7" a="1"/>
  <c r="L8" i="7" s="1"/>
  <c r="F8" i="7" a="1"/>
  <c r="F8" i="7" s="1"/>
  <c r="J8" i="7" a="1"/>
  <c r="J8" i="7" s="1"/>
  <c r="L9" i="7" a="1"/>
  <c r="L9" i="7" s="1"/>
  <c r="O9" i="7" a="1"/>
  <c r="O9" i="7" s="1"/>
  <c r="P9" i="7" a="1"/>
  <c r="P9" i="7" s="1"/>
  <c r="N1" i="7"/>
  <c r="K1" i="7"/>
  <c r="L1" i="7"/>
  <c r="M1" i="7"/>
  <c r="G1" i="7"/>
  <c r="H1" i="7"/>
  <c r="I1" i="7"/>
  <c r="J1" i="7"/>
  <c r="Q1" i="7"/>
  <c r="S1" i="7"/>
  <c r="AD9" i="17" l="1" a="1"/>
  <c r="AD9" i="17" s="1"/>
  <c r="AB9" i="17" a="1"/>
  <c r="AB9" i="17" s="1"/>
  <c r="AC9" i="17" a="1"/>
  <c r="AC9" i="17" s="1"/>
  <c r="AE9" i="17" a="1"/>
  <c r="AE9" i="17" s="1"/>
  <c r="Z9" i="17" a="1"/>
  <c r="Z9" i="17" s="1"/>
  <c r="V9" i="17" a="1"/>
  <c r="V9" i="17" s="1"/>
  <c r="AA9" i="17" a="1"/>
  <c r="AA9" i="17" s="1"/>
  <c r="Y9" i="17" a="1"/>
  <c r="Y9" i="17" s="1"/>
  <c r="X9" i="17" a="1"/>
  <c r="X9" i="17" s="1"/>
  <c r="W9" i="17" a="1"/>
  <c r="W9" i="17" s="1"/>
  <c r="AD9" i="12" a="1"/>
  <c r="AD9" i="12" s="1"/>
  <c r="AC9" i="12" a="1"/>
  <c r="AC9" i="12" s="1"/>
  <c r="AB9" i="12" a="1"/>
  <c r="AB9" i="12" s="1"/>
  <c r="Z9" i="12" a="1"/>
  <c r="Z9" i="12" s="1"/>
  <c r="AA9" i="12" a="1"/>
  <c r="AA9" i="12" s="1"/>
  <c r="X9" i="12" a="1"/>
  <c r="X9" i="12" s="1"/>
  <c r="Y9" i="12" a="1"/>
  <c r="Y9" i="12" s="1"/>
  <c r="V9" i="12" a="1"/>
  <c r="V9" i="12" s="1"/>
  <c r="W9" i="12" a="1"/>
  <c r="W9" i="12" s="1"/>
  <c r="AE9" i="12" a="1"/>
  <c r="AE9" i="12" s="1"/>
  <c r="S9" i="12" a="1"/>
  <c r="S9" i="12" s="1"/>
  <c r="G9" i="12" a="1"/>
  <c r="G9" i="12" s="1"/>
  <c r="E10" i="12"/>
  <c r="H9" i="12" a="1"/>
  <c r="H9" i="12" s="1"/>
  <c r="I9" i="12" a="1"/>
  <c r="I9" i="12" s="1"/>
  <c r="F9" i="12" a="1"/>
  <c r="F9" i="12" s="1"/>
  <c r="J9" i="12" a="1"/>
  <c r="J9" i="12" s="1"/>
  <c r="P9" i="12" a="1"/>
  <c r="P9" i="12" s="1"/>
  <c r="M9" i="12" a="1"/>
  <c r="M9" i="12" s="1"/>
  <c r="AB9" i="7" a="1"/>
  <c r="AB9" i="7" s="1"/>
  <c r="AC9" i="7" a="1"/>
  <c r="AC9" i="7" s="1"/>
  <c r="AD9" i="7" a="1"/>
  <c r="AD9" i="7" s="1"/>
  <c r="AK9" i="7" a="1"/>
  <c r="AK9" i="7" s="1"/>
  <c r="AJ9" i="7" a="1"/>
  <c r="AJ9" i="7" s="1"/>
  <c r="AI9" i="7" a="1"/>
  <c r="AI9" i="7" s="1"/>
  <c r="AH9" i="7" a="1"/>
  <c r="AH9" i="7" s="1"/>
  <c r="AG9" i="7" a="1"/>
  <c r="AG9" i="7" s="1"/>
  <c r="AF9" i="7" a="1"/>
  <c r="AF9" i="7" s="1"/>
  <c r="AE9" i="7" a="1"/>
  <c r="AE9" i="7" s="1"/>
  <c r="Z9" i="7" a="1"/>
  <c r="Z9" i="7" s="1"/>
  <c r="X9" i="7" a="1"/>
  <c r="X9" i="7" s="1"/>
  <c r="AA9" i="7" a="1"/>
  <c r="AA9" i="7" s="1"/>
  <c r="Y9" i="7" a="1"/>
  <c r="Y9" i="7" s="1"/>
  <c r="V9" i="7" a="1"/>
  <c r="V9" i="7" s="1"/>
  <c r="W9" i="7" a="1"/>
  <c r="W9" i="7" s="1"/>
  <c r="U9" i="7" a="1"/>
  <c r="U9" i="7" s="1"/>
  <c r="T9" i="7" a="1"/>
  <c r="T9" i="7" s="1"/>
  <c r="F9" i="7" a="1"/>
  <c r="F9" i="7" s="1"/>
  <c r="Q9" i="7" a="1"/>
  <c r="Q9" i="7" s="1"/>
  <c r="R9" i="7" a="1"/>
  <c r="R9" i="7" s="1"/>
  <c r="H9" i="7" a="1"/>
  <c r="H9" i="7" s="1"/>
  <c r="G9" i="7" a="1"/>
  <c r="G9" i="7" s="1"/>
  <c r="I9" i="7" a="1"/>
  <c r="I9" i="7" s="1"/>
  <c r="E10" i="7"/>
  <c r="J9" i="7" a="1"/>
  <c r="J9" i="7" s="1"/>
  <c r="K9" i="7" a="1"/>
  <c r="K9" i="7" s="1"/>
  <c r="S9" i="7" a="1"/>
  <c r="S9" i="7" s="1"/>
  <c r="M9" i="7" a="1"/>
  <c r="M9" i="7" s="1"/>
  <c r="N9" i="7" a="1"/>
  <c r="N9" i="7" s="1"/>
  <c r="B19" i="7"/>
  <c r="U10" i="12" a="1"/>
  <c r="U10" i="12" s="1"/>
  <c r="T10" i="12" a="1"/>
  <c r="T10" i="12" s="1"/>
  <c r="U9" i="12" a="1"/>
  <c r="U9" i="12" s="1"/>
  <c r="T9" i="12" a="1"/>
  <c r="T9" i="12" s="1"/>
  <c r="E10" i="17"/>
  <c r="U9" i="17" a="1"/>
  <c r="U9" i="17" s="1"/>
  <c r="T9" i="17" a="1"/>
  <c r="T9" i="17" s="1"/>
  <c r="J9" i="17" a="1"/>
  <c r="J9" i="17" s="1"/>
  <c r="S9" i="17" a="1"/>
  <c r="S9" i="17" s="1"/>
  <c r="I9" i="17" a="1"/>
  <c r="I9" i="17" s="1"/>
  <c r="R9" i="17" a="1"/>
  <c r="R9" i="17" s="1"/>
  <c r="H9" i="17" a="1"/>
  <c r="H9" i="17" s="1"/>
  <c r="G9" i="17" a="1"/>
  <c r="G9" i="17" s="1"/>
  <c r="Q9" i="17" a="1"/>
  <c r="Q9" i="17" s="1"/>
  <c r="N9" i="17" a="1"/>
  <c r="N9" i="17" s="1"/>
  <c r="L9" i="17" a="1"/>
  <c r="L9" i="17" s="1"/>
  <c r="K9" i="17" a="1"/>
  <c r="K9" i="17" s="1"/>
  <c r="F9" i="17" a="1"/>
  <c r="F9" i="17" s="1"/>
  <c r="G10" i="12" a="1"/>
  <c r="G10" i="12" s="1"/>
  <c r="S10" i="12" a="1"/>
  <c r="S10" i="12" s="1"/>
  <c r="R10" i="12" a="1"/>
  <c r="R10" i="12" s="1"/>
  <c r="F10" i="12" a="1"/>
  <c r="F10" i="12" s="1"/>
  <c r="Q10" i="12" a="1"/>
  <c r="Q10" i="12" s="1"/>
  <c r="P10" i="12" a="1"/>
  <c r="P10" i="12" s="1"/>
  <c r="O10" i="12" a="1"/>
  <c r="O10" i="12" s="1"/>
  <c r="K10" i="12" a="1"/>
  <c r="K10" i="12" s="1"/>
  <c r="J10" i="12" a="1"/>
  <c r="J10" i="12" s="1"/>
  <c r="H10" i="12" a="1"/>
  <c r="H10" i="12" s="1"/>
  <c r="E11" i="12"/>
  <c r="J10" i="7" a="1"/>
  <c r="J10" i="7" s="1"/>
  <c r="K10" i="7" a="1"/>
  <c r="K10" i="7" s="1"/>
  <c r="L10" i="7" a="1"/>
  <c r="L10" i="7" s="1"/>
  <c r="M10" i="7" a="1"/>
  <c r="M10" i="7" s="1"/>
  <c r="N10" i="7" a="1"/>
  <c r="N10" i="7" s="1"/>
  <c r="O10" i="7" a="1"/>
  <c r="O10" i="7" s="1"/>
  <c r="P10" i="7" a="1"/>
  <c r="P10" i="7" s="1"/>
  <c r="F10" i="7" a="1"/>
  <c r="F10" i="7" s="1"/>
  <c r="R10" i="7" a="1"/>
  <c r="R10" i="7" s="1"/>
  <c r="S10" i="7" a="1"/>
  <c r="S10" i="7" s="1"/>
  <c r="G10" i="7" a="1"/>
  <c r="G10" i="7" s="1"/>
  <c r="H10" i="7" a="1"/>
  <c r="H10" i="7" s="1"/>
  <c r="I10" i="7" a="1"/>
  <c r="I10" i="7" s="1"/>
  <c r="Q10" i="7" a="1"/>
  <c r="Q10" i="7" s="1"/>
  <c r="E11" i="7"/>
  <c r="AB10" i="17" l="1" a="1"/>
  <c r="AB10" i="17" s="1"/>
  <c r="AD10" i="17" a="1"/>
  <c r="AD10" i="17" s="1"/>
  <c r="AC10" i="17" a="1"/>
  <c r="AC10" i="17" s="1"/>
  <c r="AE10" i="17" a="1"/>
  <c r="AE10" i="17" s="1"/>
  <c r="X10" i="17" a="1"/>
  <c r="X10" i="17" s="1"/>
  <c r="ES3" i="18" s="1"/>
  <c r="AA10" i="17" a="1"/>
  <c r="AA10" i="17" s="1"/>
  <c r="EV3" i="18" s="1"/>
  <c r="FA3" i="18" s="1"/>
  <c r="Z10" i="17" a="1"/>
  <c r="Z10" i="17" s="1"/>
  <c r="EU3" i="18" s="1"/>
  <c r="EZ3" i="18" s="1"/>
  <c r="Y10" i="17" a="1"/>
  <c r="Y10" i="17" s="1"/>
  <c r="ET3" i="18" s="1"/>
  <c r="V10" i="17" a="1"/>
  <c r="V10" i="17" s="1"/>
  <c r="EQ3" i="18" s="1"/>
  <c r="W10" i="17" a="1"/>
  <c r="W10" i="17" s="1"/>
  <c r="ER3" i="18" s="1"/>
  <c r="EJ3" i="18"/>
  <c r="AD10" i="12" a="1"/>
  <c r="AD10" i="12" s="1"/>
  <c r="AC10" i="12" a="1"/>
  <c r="AC10" i="12" s="1"/>
  <c r="AB10" i="12" a="1"/>
  <c r="AB10" i="12" s="1"/>
  <c r="AE10" i="12" a="1"/>
  <c r="AE10" i="12" s="1"/>
  <c r="V10" i="12" a="1"/>
  <c r="V10" i="12" s="1"/>
  <c r="DX3" i="18" s="1"/>
  <c r="Z10" i="12" a="1"/>
  <c r="Z10" i="12" s="1"/>
  <c r="EB3" i="18" s="1"/>
  <c r="EG3" i="18" s="1"/>
  <c r="X10" i="12" a="1"/>
  <c r="X10" i="12" s="1"/>
  <c r="DZ3" i="18" s="1"/>
  <c r="AA10" i="12" a="1"/>
  <c r="AA10" i="12" s="1"/>
  <c r="EC3" i="18" s="1"/>
  <c r="EH3" i="18" s="1"/>
  <c r="Y10" i="12" a="1"/>
  <c r="Y10" i="12" s="1"/>
  <c r="EA3" i="18" s="1"/>
  <c r="W10" i="12" a="1"/>
  <c r="W10" i="12" s="1"/>
  <c r="DY3" i="18" s="1"/>
  <c r="AC11" i="12" a="1"/>
  <c r="AC11" i="12" s="1"/>
  <c r="AB11" i="12" a="1"/>
  <c r="AB11" i="12" s="1"/>
  <c r="AD11" i="12" a="1"/>
  <c r="AD11" i="12" s="1"/>
  <c r="X11" i="12" a="1"/>
  <c r="X11" i="12" s="1"/>
  <c r="Z11" i="12" a="1"/>
  <c r="Z11" i="12" s="1"/>
  <c r="AA11" i="12" a="1"/>
  <c r="AA11" i="12" s="1"/>
  <c r="Y11" i="12" a="1"/>
  <c r="Y11" i="12" s="1"/>
  <c r="V11" i="12" a="1"/>
  <c r="V11" i="12" s="1"/>
  <c r="AE11" i="12" a="1"/>
  <c r="AE11" i="12" s="1"/>
  <c r="W11" i="12" a="1"/>
  <c r="W11" i="12" s="1"/>
  <c r="I10" i="12" a="1"/>
  <c r="I10" i="12" s="1"/>
  <c r="M10" i="12" a="1"/>
  <c r="M10" i="12" s="1"/>
  <c r="L10" i="12" a="1"/>
  <c r="L10" i="12" s="1"/>
  <c r="N10" i="12" a="1"/>
  <c r="N10" i="12" s="1"/>
  <c r="AB11" i="7" a="1"/>
  <c r="AB11" i="7" s="1"/>
  <c r="AD11" i="7" a="1"/>
  <c r="AD11" i="7" s="1"/>
  <c r="AC11" i="7" a="1"/>
  <c r="AC11" i="7" s="1"/>
  <c r="AK11" i="7" a="1"/>
  <c r="AK11" i="7" s="1"/>
  <c r="AJ11" i="7" a="1"/>
  <c r="AJ11" i="7" s="1"/>
  <c r="AI11" i="7" a="1"/>
  <c r="AI11" i="7" s="1"/>
  <c r="AH11" i="7" a="1"/>
  <c r="AH11" i="7" s="1"/>
  <c r="AG11" i="7" a="1"/>
  <c r="AG11" i="7" s="1"/>
  <c r="AF11" i="7" a="1"/>
  <c r="AF11" i="7" s="1"/>
  <c r="AE11" i="7" a="1"/>
  <c r="AE11" i="7" s="1"/>
  <c r="Y11" i="7" a="1"/>
  <c r="Y11" i="7" s="1"/>
  <c r="AA11" i="7" a="1"/>
  <c r="AA11" i="7" s="1"/>
  <c r="W11" i="7" a="1"/>
  <c r="W11" i="7" s="1"/>
  <c r="V11" i="7" a="1"/>
  <c r="V11" i="7" s="1"/>
  <c r="Z11" i="7" a="1"/>
  <c r="Z11" i="7" s="1"/>
  <c r="X11" i="7" a="1"/>
  <c r="X11" i="7" s="1"/>
  <c r="T11" i="7" a="1"/>
  <c r="T11" i="7" s="1"/>
  <c r="U11" i="7" a="1"/>
  <c r="U11" i="7" s="1"/>
  <c r="B23" i="7"/>
  <c r="AB10" i="7" a="1"/>
  <c r="AB10" i="7" s="1"/>
  <c r="AD10" i="7" a="1"/>
  <c r="AD10" i="7" s="1"/>
  <c r="AC10" i="7" a="1"/>
  <c r="AC10" i="7" s="1"/>
  <c r="AK10" i="7" a="1"/>
  <c r="AK10" i="7" s="1"/>
  <c r="AJ10" i="7" a="1"/>
  <c r="AJ10" i="7" s="1"/>
  <c r="AI10" i="7" a="1"/>
  <c r="AI10" i="7" s="1"/>
  <c r="AH10" i="7" a="1"/>
  <c r="AH10" i="7" s="1"/>
  <c r="AG10" i="7" a="1"/>
  <c r="AG10" i="7" s="1"/>
  <c r="AF10" i="7" a="1"/>
  <c r="AF10" i="7" s="1"/>
  <c r="AA10" i="7" a="1"/>
  <c r="AA10" i="7" s="1"/>
  <c r="X10" i="7" a="1"/>
  <c r="X10" i="7" s="1"/>
  <c r="Z10" i="7" a="1"/>
  <c r="Z10" i="7" s="1"/>
  <c r="AE10" i="7" a="1"/>
  <c r="AE10" i="7" s="1"/>
  <c r="Y10" i="7" a="1"/>
  <c r="Y10" i="7" s="1"/>
  <c r="W10" i="7" a="1"/>
  <c r="W10" i="7" s="1"/>
  <c r="V10" i="7" a="1"/>
  <c r="V10" i="7" s="1"/>
  <c r="U10" i="7" a="1"/>
  <c r="U10" i="7" s="1"/>
  <c r="T10" i="7" a="1"/>
  <c r="T10" i="7" s="1"/>
  <c r="DW3" i="18"/>
  <c r="EI3" i="18" s="1"/>
  <c r="U11" i="12" a="1"/>
  <c r="U11" i="12" s="1"/>
  <c r="T11" i="12" a="1"/>
  <c r="T11" i="12" s="1"/>
  <c r="Q10" i="17" a="1"/>
  <c r="Q10" i="17" s="1"/>
  <c r="U10" i="17" a="1"/>
  <c r="U10" i="17" s="1"/>
  <c r="T10" i="17" a="1"/>
  <c r="T10" i="17" s="1"/>
  <c r="I10" i="17" a="1"/>
  <c r="I10" i="17" s="1"/>
  <c r="O10" i="17" a="1"/>
  <c r="O10" i="17" s="1"/>
  <c r="H10" i="17" a="1"/>
  <c r="H10" i="17" s="1"/>
  <c r="L10" i="17" a="1"/>
  <c r="L10" i="17" s="1"/>
  <c r="J10" i="17" a="1"/>
  <c r="J10" i="17" s="1"/>
  <c r="G10" i="17" a="1"/>
  <c r="G10" i="17" s="1"/>
  <c r="F10" i="17" a="1"/>
  <c r="F10" i="17" s="1"/>
  <c r="FC3" i="18" s="1"/>
  <c r="S10" i="17" a="1"/>
  <c r="S10" i="17" s="1"/>
  <c r="R10" i="17" a="1"/>
  <c r="R10" i="17" s="1"/>
  <c r="M10" i="17" a="1"/>
  <c r="M10" i="17" s="1"/>
  <c r="K10" i="17" a="1"/>
  <c r="K10" i="17" s="1"/>
  <c r="P10" i="17" a="1"/>
  <c r="P10" i="17" s="1"/>
  <c r="N10" i="17" a="1"/>
  <c r="N10" i="17" s="1"/>
  <c r="E11" i="17"/>
  <c r="Q11" i="12" a="1"/>
  <c r="Q11" i="12" s="1"/>
  <c r="P11" i="12" a="1"/>
  <c r="P11" i="12" s="1"/>
  <c r="O11" i="12" a="1"/>
  <c r="O11" i="12" s="1"/>
  <c r="N11" i="12" a="1"/>
  <c r="N11" i="12" s="1"/>
  <c r="L11" i="12" a="1"/>
  <c r="L11" i="12" s="1"/>
  <c r="K11" i="12" a="1"/>
  <c r="K11" i="12" s="1"/>
  <c r="J11" i="12" a="1"/>
  <c r="J11" i="12" s="1"/>
  <c r="M11" i="12" a="1"/>
  <c r="M11" i="12" s="1"/>
  <c r="H11" i="12" a="1"/>
  <c r="H11" i="12" s="1"/>
  <c r="I11" i="12" a="1"/>
  <c r="I11" i="12" s="1"/>
  <c r="R11" i="12" a="1"/>
  <c r="R11" i="12" s="1"/>
  <c r="S11" i="12" a="1"/>
  <c r="S11" i="12" s="1"/>
  <c r="F11" i="12" a="1"/>
  <c r="F11" i="12" s="1"/>
  <c r="G11" i="12" a="1"/>
  <c r="G11" i="12" s="1"/>
  <c r="E12" i="12"/>
  <c r="J11" i="7" a="1"/>
  <c r="J11" i="7" s="1"/>
  <c r="K11" i="7" a="1"/>
  <c r="K11" i="7" s="1"/>
  <c r="L11" i="7" a="1"/>
  <c r="L11" i="7" s="1"/>
  <c r="M11" i="7" a="1"/>
  <c r="M11" i="7" s="1"/>
  <c r="P11" i="7" a="1"/>
  <c r="P11" i="7" s="1"/>
  <c r="F11" i="7" a="1"/>
  <c r="F11" i="7" s="1"/>
  <c r="Q11" i="7" a="1"/>
  <c r="Q11" i="7" s="1"/>
  <c r="G11" i="7" a="1"/>
  <c r="G11" i="7" s="1"/>
  <c r="H11" i="7" a="1"/>
  <c r="H11" i="7" s="1"/>
  <c r="I11" i="7" a="1"/>
  <c r="I11" i="7" s="1"/>
  <c r="N11" i="7" a="1"/>
  <c r="N11" i="7" s="1"/>
  <c r="O11" i="7" a="1"/>
  <c r="O11" i="7" s="1"/>
  <c r="R11" i="7" a="1"/>
  <c r="R11" i="7" s="1"/>
  <c r="S11" i="7" a="1"/>
  <c r="S11" i="7" s="1"/>
  <c r="E12" i="7"/>
  <c r="EY3" i="18" l="1"/>
  <c r="EX3" i="18"/>
  <c r="AD11" i="17" a="1"/>
  <c r="AD11" i="17" s="1"/>
  <c r="AC11" i="17" a="1"/>
  <c r="AC11" i="17" s="1"/>
  <c r="AB11" i="17" a="1"/>
  <c r="AB11" i="17" s="1"/>
  <c r="AE11" i="17" a="1"/>
  <c r="AE11" i="17" s="1"/>
  <c r="W11" i="17" a="1"/>
  <c r="W11" i="17" s="1"/>
  <c r="V11" i="17" a="1"/>
  <c r="V11" i="17" s="1"/>
  <c r="Z11" i="17" a="1"/>
  <c r="Z11" i="17" s="1"/>
  <c r="Y11" i="17" a="1"/>
  <c r="Y11" i="17" s="1"/>
  <c r="X11" i="17" a="1"/>
  <c r="X11" i="17" s="1"/>
  <c r="AA11" i="17" a="1"/>
  <c r="AA11" i="17" s="1"/>
  <c r="EF3" i="18"/>
  <c r="EE3" i="18"/>
  <c r="AD12" i="12" a="1"/>
  <c r="AD12" i="12" s="1"/>
  <c r="AC12" i="12" a="1"/>
  <c r="AC12" i="12" s="1"/>
  <c r="AB12" i="12" a="1"/>
  <c r="AB12" i="12" s="1"/>
  <c r="Z12" i="12" a="1"/>
  <c r="Z12" i="12" s="1"/>
  <c r="Y12" i="12" a="1"/>
  <c r="Y12" i="12" s="1"/>
  <c r="X12" i="12" a="1"/>
  <c r="X12" i="12" s="1"/>
  <c r="W12" i="12" a="1"/>
  <c r="W12" i="12" s="1"/>
  <c r="V12" i="12" a="1"/>
  <c r="V12" i="12" s="1"/>
  <c r="AE12" i="12" a="1"/>
  <c r="AE12" i="12" s="1"/>
  <c r="AA12" i="12" a="1"/>
  <c r="AA12" i="12" s="1"/>
  <c r="AD12" i="7" a="1"/>
  <c r="AD12" i="7" s="1"/>
  <c r="AC12" i="7" a="1"/>
  <c r="AC12" i="7" s="1"/>
  <c r="AB12" i="7" a="1"/>
  <c r="AB12" i="7" s="1"/>
  <c r="AK12" i="7" a="1"/>
  <c r="AK12" i="7" s="1"/>
  <c r="AF12" i="7" a="1"/>
  <c r="AF12" i="7" s="1"/>
  <c r="AJ12" i="7" a="1"/>
  <c r="AJ12" i="7" s="1"/>
  <c r="AI12" i="7" a="1"/>
  <c r="AI12" i="7" s="1"/>
  <c r="AH12" i="7" a="1"/>
  <c r="AH12" i="7" s="1"/>
  <c r="AG12" i="7" a="1"/>
  <c r="AG12" i="7" s="1"/>
  <c r="AE12" i="7" a="1"/>
  <c r="AE12" i="7" s="1"/>
  <c r="X12" i="7" a="1"/>
  <c r="X12" i="7" s="1"/>
  <c r="W12" i="7" a="1"/>
  <c r="W12" i="7" s="1"/>
  <c r="AA12" i="7" a="1"/>
  <c r="AA12" i="7" s="1"/>
  <c r="V12" i="7" a="1"/>
  <c r="V12" i="7" s="1"/>
  <c r="Z12" i="7" a="1"/>
  <c r="Z12" i="7" s="1"/>
  <c r="Y12" i="7" a="1"/>
  <c r="Y12" i="7" s="1"/>
  <c r="T12" i="7" a="1"/>
  <c r="T12" i="7" s="1"/>
  <c r="U12" i="7" a="1"/>
  <c r="U12" i="7" s="1"/>
  <c r="B27" i="7"/>
  <c r="T12" i="12" a="1"/>
  <c r="T12" i="12" s="1"/>
  <c r="U12" i="12" a="1"/>
  <c r="U12" i="12" s="1"/>
  <c r="T11" i="17" a="1"/>
  <c r="T11" i="17" s="1"/>
  <c r="U11" i="17" a="1"/>
  <c r="U11" i="17" s="1"/>
  <c r="N11" i="17" a="1"/>
  <c r="N11" i="17" s="1"/>
  <c r="S11" i="17" a="1"/>
  <c r="S11" i="17" s="1"/>
  <c r="H11" i="17" a="1"/>
  <c r="H11" i="17" s="1"/>
  <c r="I11" i="17" a="1"/>
  <c r="I11" i="17" s="1"/>
  <c r="J11" i="17" a="1"/>
  <c r="J11" i="17" s="1"/>
  <c r="P11" i="17" a="1"/>
  <c r="P11" i="17" s="1"/>
  <c r="O11" i="17" a="1"/>
  <c r="O11" i="17" s="1"/>
  <c r="F11" i="17" a="1"/>
  <c r="F11" i="17" s="1"/>
  <c r="Q11" i="17" a="1"/>
  <c r="Q11" i="17" s="1"/>
  <c r="G11" i="17" a="1"/>
  <c r="G11" i="17" s="1"/>
  <c r="R11" i="17" a="1"/>
  <c r="R11" i="17" s="1"/>
  <c r="K11" i="17" a="1"/>
  <c r="K11" i="17" s="1"/>
  <c r="L11" i="17" a="1"/>
  <c r="L11" i="17" s="1"/>
  <c r="M11" i="17" a="1"/>
  <c r="M11" i="17" s="1"/>
  <c r="E12" i="17"/>
  <c r="O12" i="12" a="1"/>
  <c r="O12" i="12" s="1"/>
  <c r="J12" i="12" a="1"/>
  <c r="J12" i="12" s="1"/>
  <c r="N12" i="12" a="1"/>
  <c r="N12" i="12" s="1"/>
  <c r="M12" i="12" a="1"/>
  <c r="M12" i="12" s="1"/>
  <c r="L12" i="12" a="1"/>
  <c r="L12" i="12" s="1"/>
  <c r="K12" i="12" a="1"/>
  <c r="K12" i="12" s="1"/>
  <c r="I12" i="12" a="1"/>
  <c r="I12" i="12" s="1"/>
  <c r="R12" i="12" a="1"/>
  <c r="R12" i="12" s="1"/>
  <c r="P12" i="12" a="1"/>
  <c r="P12" i="12" s="1"/>
  <c r="Q12" i="12" a="1"/>
  <c r="Q12" i="12" s="1"/>
  <c r="H12" i="12" a="1"/>
  <c r="H12" i="12" s="1"/>
  <c r="G12" i="12" a="1"/>
  <c r="G12" i="12" s="1"/>
  <c r="F12" i="12" a="1"/>
  <c r="F12" i="12" s="1"/>
  <c r="S12" i="12" a="1"/>
  <c r="S12" i="12" s="1"/>
  <c r="E13" i="12"/>
  <c r="G12" i="7" a="1"/>
  <c r="G12" i="7" s="1"/>
  <c r="H12" i="7" a="1"/>
  <c r="H12" i="7" s="1"/>
  <c r="I12" i="7" a="1"/>
  <c r="I12" i="7" s="1"/>
  <c r="J12" i="7" a="1"/>
  <c r="J12" i="7" s="1"/>
  <c r="K12" i="7" a="1"/>
  <c r="K12" i="7" s="1"/>
  <c r="L12" i="7" a="1"/>
  <c r="L12" i="7" s="1"/>
  <c r="M12" i="7" a="1"/>
  <c r="M12" i="7" s="1"/>
  <c r="P12" i="7" a="1"/>
  <c r="P12" i="7" s="1"/>
  <c r="Q12" i="7" a="1"/>
  <c r="Q12" i="7" s="1"/>
  <c r="R12" i="7" a="1"/>
  <c r="R12" i="7" s="1"/>
  <c r="S12" i="7" a="1"/>
  <c r="S12" i="7" s="1"/>
  <c r="F12" i="7" a="1"/>
  <c r="F12" i="7" s="1"/>
  <c r="N12" i="7" a="1"/>
  <c r="N12" i="7" s="1"/>
  <c r="O12" i="7" a="1"/>
  <c r="O12" i="7" s="1"/>
  <c r="E13" i="7"/>
  <c r="AC12" i="17" l="1" a="1"/>
  <c r="AC12" i="17" s="1"/>
  <c r="AB12" i="17" a="1"/>
  <c r="AB12" i="17" s="1"/>
  <c r="AD12" i="17" a="1"/>
  <c r="AD12" i="17" s="1"/>
  <c r="AE12" i="17" a="1"/>
  <c r="AE12" i="17" s="1"/>
  <c r="Z12" i="17" a="1"/>
  <c r="Z12" i="17" s="1"/>
  <c r="Y12" i="17" a="1"/>
  <c r="Y12" i="17" s="1"/>
  <c r="W12" i="17" a="1"/>
  <c r="W12" i="17" s="1"/>
  <c r="V12" i="17" a="1"/>
  <c r="V12" i="17" s="1"/>
  <c r="AA12" i="17" a="1"/>
  <c r="AA12" i="17" s="1"/>
  <c r="X12" i="17" a="1"/>
  <c r="X12" i="17" s="1"/>
  <c r="AD13" i="12" a="1"/>
  <c r="AD13" i="12" s="1"/>
  <c r="AB13" i="12" a="1"/>
  <c r="AB13" i="12" s="1"/>
  <c r="AC13" i="12" a="1"/>
  <c r="AC13" i="12" s="1"/>
  <c r="AE13" i="12" a="1"/>
  <c r="AE13" i="12" s="1"/>
  <c r="W13" i="12" a="1"/>
  <c r="W13" i="12" s="1"/>
  <c r="V13" i="12" a="1"/>
  <c r="V13" i="12" s="1"/>
  <c r="Y13" i="12" a="1"/>
  <c r="Y13" i="12" s="1"/>
  <c r="X13" i="12" a="1"/>
  <c r="X13" i="12" s="1"/>
  <c r="AA13" i="12" a="1"/>
  <c r="AA13" i="12" s="1"/>
  <c r="Z13" i="12" a="1"/>
  <c r="Z13" i="12" s="1"/>
  <c r="AD13" i="7" a="1"/>
  <c r="AD13" i="7" s="1"/>
  <c r="AC13" i="7" a="1"/>
  <c r="AC13" i="7" s="1"/>
  <c r="AB13" i="7" a="1"/>
  <c r="AB13" i="7" s="1"/>
  <c r="AK13" i="7" a="1"/>
  <c r="AK13" i="7" s="1"/>
  <c r="AJ13" i="7" a="1"/>
  <c r="AJ13" i="7" s="1"/>
  <c r="AI13" i="7" a="1"/>
  <c r="AI13" i="7" s="1"/>
  <c r="AF13" i="7" a="1"/>
  <c r="AF13" i="7" s="1"/>
  <c r="AH13" i="7" a="1"/>
  <c r="AH13" i="7" s="1"/>
  <c r="AG13" i="7" a="1"/>
  <c r="AG13" i="7" s="1"/>
  <c r="AE13" i="7" a="1"/>
  <c r="AE13" i="7" s="1"/>
  <c r="Y13" i="7" a="1"/>
  <c r="Y13" i="7" s="1"/>
  <c r="X13" i="7" a="1"/>
  <c r="X13" i="7" s="1"/>
  <c r="V13" i="7" a="1"/>
  <c r="V13" i="7" s="1"/>
  <c r="W13" i="7" a="1"/>
  <c r="W13" i="7" s="1"/>
  <c r="Z13" i="7" a="1"/>
  <c r="Z13" i="7" s="1"/>
  <c r="AA13" i="7" a="1"/>
  <c r="AA13" i="7" s="1"/>
  <c r="T13" i="7" a="1"/>
  <c r="T13" i="7" s="1"/>
  <c r="U13" i="7" a="1"/>
  <c r="U13" i="7" s="1"/>
  <c r="B31" i="7"/>
  <c r="T13" i="12" a="1"/>
  <c r="T13" i="12" s="1"/>
  <c r="U13" i="12" a="1"/>
  <c r="U13" i="12" s="1"/>
  <c r="T12" i="17" a="1"/>
  <c r="T12" i="17" s="1"/>
  <c r="U12" i="17" a="1"/>
  <c r="U12" i="17" s="1"/>
  <c r="R12" i="17" a="1"/>
  <c r="R12" i="17" s="1"/>
  <c r="O12" i="17" a="1"/>
  <c r="O12" i="17" s="1"/>
  <c r="L12" i="17" a="1"/>
  <c r="L12" i="17" s="1"/>
  <c r="H12" i="17" a="1"/>
  <c r="H12" i="17" s="1"/>
  <c r="G12" i="17" a="1"/>
  <c r="G12" i="17" s="1"/>
  <c r="F12" i="17" a="1"/>
  <c r="F12" i="17" s="1"/>
  <c r="S12" i="17" a="1"/>
  <c r="S12" i="17" s="1"/>
  <c r="P12" i="17" a="1"/>
  <c r="P12" i="17" s="1"/>
  <c r="I12" i="17" a="1"/>
  <c r="I12" i="17" s="1"/>
  <c r="E13" i="17"/>
  <c r="Q12" i="17" a="1"/>
  <c r="Q12" i="17" s="1"/>
  <c r="K12" i="17" a="1"/>
  <c r="K12" i="17" s="1"/>
  <c r="N12" i="17" a="1"/>
  <c r="N12" i="17" s="1"/>
  <c r="M12" i="17" a="1"/>
  <c r="M12" i="17" s="1"/>
  <c r="J12" i="17" a="1"/>
  <c r="J12" i="17" s="1"/>
  <c r="N13" i="12" a="1"/>
  <c r="N13" i="12" s="1"/>
  <c r="L13" i="12" a="1"/>
  <c r="L13" i="12" s="1"/>
  <c r="S13" i="12" a="1"/>
  <c r="S13" i="12" s="1"/>
  <c r="M13" i="12" a="1"/>
  <c r="M13" i="12" s="1"/>
  <c r="K13" i="12" a="1"/>
  <c r="K13" i="12" s="1"/>
  <c r="H13" i="12" a="1"/>
  <c r="H13" i="12" s="1"/>
  <c r="J13" i="12" a="1"/>
  <c r="J13" i="12" s="1"/>
  <c r="G13" i="12" a="1"/>
  <c r="G13" i="12" s="1"/>
  <c r="I13" i="12" a="1"/>
  <c r="I13" i="12" s="1"/>
  <c r="F13" i="12" a="1"/>
  <c r="F13" i="12" s="1"/>
  <c r="Q13" i="12" a="1"/>
  <c r="Q13" i="12" s="1"/>
  <c r="R13" i="12" a="1"/>
  <c r="R13" i="12" s="1"/>
  <c r="P13" i="12" a="1"/>
  <c r="P13" i="12" s="1"/>
  <c r="O13" i="12" a="1"/>
  <c r="O13" i="12" s="1"/>
  <c r="E14" i="12"/>
  <c r="H13" i="7" a="1"/>
  <c r="H13" i="7" s="1"/>
  <c r="I13" i="7" a="1"/>
  <c r="I13" i="7" s="1"/>
  <c r="J13" i="7" a="1"/>
  <c r="J13" i="7" s="1"/>
  <c r="K13" i="7" a="1"/>
  <c r="K13" i="7" s="1"/>
  <c r="N13" i="7" a="1"/>
  <c r="N13" i="7" s="1"/>
  <c r="P13" i="7" a="1"/>
  <c r="P13" i="7" s="1"/>
  <c r="F13" i="7" a="1"/>
  <c r="F13" i="7" s="1"/>
  <c r="G13" i="7" a="1"/>
  <c r="G13" i="7" s="1"/>
  <c r="L13" i="7" a="1"/>
  <c r="L13" i="7" s="1"/>
  <c r="M13" i="7" a="1"/>
  <c r="M13" i="7" s="1"/>
  <c r="O13" i="7" a="1"/>
  <c r="O13" i="7" s="1"/>
  <c r="R13" i="7" a="1"/>
  <c r="R13" i="7" s="1"/>
  <c r="Q13" i="7" a="1"/>
  <c r="Q13" i="7" s="1"/>
  <c r="S13" i="7" a="1"/>
  <c r="S13" i="7" s="1"/>
  <c r="E14" i="7"/>
  <c r="AD13" i="17" l="1" a="1"/>
  <c r="AD13" i="17" s="1"/>
  <c r="AC13" i="17" a="1"/>
  <c r="AC13" i="17" s="1"/>
  <c r="AB13" i="17" a="1"/>
  <c r="AB13" i="17" s="1"/>
  <c r="AE13" i="17" a="1"/>
  <c r="AE13" i="17" s="1"/>
  <c r="AA13" i="17" a="1"/>
  <c r="AA13" i="17" s="1"/>
  <c r="Y13" i="17" a="1"/>
  <c r="Y13" i="17" s="1"/>
  <c r="Z13" i="17" a="1"/>
  <c r="Z13" i="17" s="1"/>
  <c r="V13" i="17" a="1"/>
  <c r="V13" i="17" s="1"/>
  <c r="X13" i="17" a="1"/>
  <c r="X13" i="17" s="1"/>
  <c r="W13" i="17" a="1"/>
  <c r="W13" i="17" s="1"/>
  <c r="AB14" i="12" a="1"/>
  <c r="AB14" i="12" s="1"/>
  <c r="AC14" i="12" a="1"/>
  <c r="AC14" i="12" s="1"/>
  <c r="AD14" i="12" a="1"/>
  <c r="AD14" i="12" s="1"/>
  <c r="AE14" i="12" a="1"/>
  <c r="AE14" i="12" s="1"/>
  <c r="Z14" i="12" a="1"/>
  <c r="Z14" i="12" s="1"/>
  <c r="W14" i="12" a="1"/>
  <c r="W14" i="12" s="1"/>
  <c r="V14" i="12" a="1"/>
  <c r="V14" i="12" s="1"/>
  <c r="AA14" i="12" a="1"/>
  <c r="AA14" i="12" s="1"/>
  <c r="X14" i="12" a="1"/>
  <c r="X14" i="12" s="1"/>
  <c r="Y14" i="12" a="1"/>
  <c r="Y14" i="12" s="1"/>
  <c r="AB14" i="7" a="1"/>
  <c r="AB14" i="7" s="1"/>
  <c r="AD14" i="7" a="1"/>
  <c r="AD14" i="7" s="1"/>
  <c r="AC14" i="7" a="1"/>
  <c r="AC14" i="7" s="1"/>
  <c r="AK14" i="7" a="1"/>
  <c r="AK14" i="7" s="1"/>
  <c r="AJ14" i="7" a="1"/>
  <c r="AJ14" i="7" s="1"/>
  <c r="AI14" i="7" a="1"/>
  <c r="AI14" i="7" s="1"/>
  <c r="AH14" i="7" a="1"/>
  <c r="AH14" i="7" s="1"/>
  <c r="AG14" i="7" a="1"/>
  <c r="AG14" i="7" s="1"/>
  <c r="AF14" i="7" a="1"/>
  <c r="AF14" i="7" s="1"/>
  <c r="AE14" i="7" a="1"/>
  <c r="AE14" i="7" s="1"/>
  <c r="Z14" i="7" a="1"/>
  <c r="Z14" i="7" s="1"/>
  <c r="AA14" i="7" a="1"/>
  <c r="AA14" i="7" s="1"/>
  <c r="W14" i="7" a="1"/>
  <c r="W14" i="7" s="1"/>
  <c r="Y14" i="7" a="1"/>
  <c r="Y14" i="7" s="1"/>
  <c r="V14" i="7" a="1"/>
  <c r="V14" i="7" s="1"/>
  <c r="X14" i="7" a="1"/>
  <c r="X14" i="7" s="1"/>
  <c r="T14" i="7" a="1"/>
  <c r="T14" i="7" s="1"/>
  <c r="U14" i="7" a="1"/>
  <c r="U14" i="7" s="1"/>
  <c r="B35" i="7"/>
  <c r="T14" i="12" a="1"/>
  <c r="T14" i="12" s="1"/>
  <c r="U14" i="12" a="1"/>
  <c r="U14" i="12" s="1"/>
  <c r="U13" i="17" a="1"/>
  <c r="U13" i="17" s="1"/>
  <c r="T13" i="17" a="1"/>
  <c r="T13" i="17" s="1"/>
  <c r="H13" i="17" a="1"/>
  <c r="H13" i="17" s="1"/>
  <c r="O13" i="17" a="1"/>
  <c r="O13" i="17" s="1"/>
  <c r="R13" i="17" a="1"/>
  <c r="R13" i="17" s="1"/>
  <c r="F13" i="17" a="1"/>
  <c r="F13" i="17" s="1"/>
  <c r="P13" i="17" a="1"/>
  <c r="P13" i="17" s="1"/>
  <c r="J13" i="17" a="1"/>
  <c r="J13" i="17" s="1"/>
  <c r="N13" i="17" a="1"/>
  <c r="N13" i="17" s="1"/>
  <c r="L13" i="17" a="1"/>
  <c r="L13" i="17" s="1"/>
  <c r="M13" i="17" a="1"/>
  <c r="M13" i="17" s="1"/>
  <c r="G13" i="17" a="1"/>
  <c r="G13" i="17" s="1"/>
  <c r="Q13" i="17" a="1"/>
  <c r="Q13" i="17" s="1"/>
  <c r="S13" i="17" a="1"/>
  <c r="S13" i="17" s="1"/>
  <c r="E14" i="17"/>
  <c r="I13" i="17" a="1"/>
  <c r="I13" i="17" s="1"/>
  <c r="K13" i="17" a="1"/>
  <c r="K13" i="17" s="1"/>
  <c r="K14" i="12" a="1"/>
  <c r="K14" i="12" s="1"/>
  <c r="R14" i="12" a="1"/>
  <c r="R14" i="12" s="1"/>
  <c r="J14" i="12" a="1"/>
  <c r="J14" i="12" s="1"/>
  <c r="S14" i="12" a="1"/>
  <c r="S14" i="12" s="1"/>
  <c r="Q14" i="12" a="1"/>
  <c r="Q14" i="12" s="1"/>
  <c r="I14" i="12" a="1"/>
  <c r="I14" i="12" s="1"/>
  <c r="H14" i="12" a="1"/>
  <c r="H14" i="12" s="1"/>
  <c r="G14" i="12" a="1"/>
  <c r="G14" i="12" s="1"/>
  <c r="F14" i="12" a="1"/>
  <c r="F14" i="12" s="1"/>
  <c r="O14" i="12" a="1"/>
  <c r="O14" i="12" s="1"/>
  <c r="P14" i="12" a="1"/>
  <c r="P14" i="12" s="1"/>
  <c r="N14" i="12" a="1"/>
  <c r="N14" i="12" s="1"/>
  <c r="M14" i="12" a="1"/>
  <c r="M14" i="12" s="1"/>
  <c r="L14" i="12" a="1"/>
  <c r="L14" i="12" s="1"/>
  <c r="E15" i="12"/>
  <c r="G14" i="7" a="1"/>
  <c r="G14" i="7" s="1"/>
  <c r="S14" i="7" a="1"/>
  <c r="S14" i="7" s="1"/>
  <c r="H14" i="7" a="1"/>
  <c r="H14" i="7" s="1"/>
  <c r="I14" i="7" a="1"/>
  <c r="I14" i="7" s="1"/>
  <c r="J14" i="7" a="1"/>
  <c r="J14" i="7" s="1"/>
  <c r="K14" i="7" a="1"/>
  <c r="K14" i="7" s="1"/>
  <c r="L14" i="7" a="1"/>
  <c r="L14" i="7" s="1"/>
  <c r="Q14" i="7" a="1"/>
  <c r="Q14" i="7" s="1"/>
  <c r="R14" i="7" a="1"/>
  <c r="R14" i="7" s="1"/>
  <c r="M14" i="7" a="1"/>
  <c r="M14" i="7" s="1"/>
  <c r="N14" i="7" a="1"/>
  <c r="N14" i="7" s="1"/>
  <c r="F14" i="7" a="1"/>
  <c r="F14" i="7" s="1"/>
  <c r="O14" i="7" a="1"/>
  <c r="O14" i="7" s="1"/>
  <c r="P14" i="7" a="1"/>
  <c r="P14" i="7" s="1"/>
  <c r="E15" i="7"/>
  <c r="AC14" i="17" l="1" a="1"/>
  <c r="AC14" i="17" s="1"/>
  <c r="AB14" i="17" a="1"/>
  <c r="AB14" i="17" s="1"/>
  <c r="AD14" i="17" a="1"/>
  <c r="AD14" i="17" s="1"/>
  <c r="AE14" i="17" a="1"/>
  <c r="AE14" i="17" s="1"/>
  <c r="Y14" i="17" a="1"/>
  <c r="Y14" i="17" s="1"/>
  <c r="Z14" i="17" a="1"/>
  <c r="Z14" i="17" s="1"/>
  <c r="X14" i="17" a="1"/>
  <c r="X14" i="17" s="1"/>
  <c r="AA14" i="17" a="1"/>
  <c r="AA14" i="17" s="1"/>
  <c r="V14" i="17" a="1"/>
  <c r="V14" i="17" s="1"/>
  <c r="W14" i="17" a="1"/>
  <c r="W14" i="17" s="1"/>
  <c r="AC15" i="12" a="1"/>
  <c r="AC15" i="12" s="1"/>
  <c r="AD15" i="12" a="1"/>
  <c r="AD15" i="12" s="1"/>
  <c r="AB15" i="12" a="1"/>
  <c r="AB15" i="12" s="1"/>
  <c r="AE15" i="12" a="1"/>
  <c r="AE15" i="12" s="1"/>
  <c r="X15" i="12" a="1"/>
  <c r="X15" i="12" s="1"/>
  <c r="W15" i="12" a="1"/>
  <c r="W15" i="12" s="1"/>
  <c r="V15" i="12" a="1"/>
  <c r="V15" i="12" s="1"/>
  <c r="Z15" i="12" a="1"/>
  <c r="Z15" i="12" s="1"/>
  <c r="Y15" i="12" a="1"/>
  <c r="Y15" i="12" s="1"/>
  <c r="AA15" i="12" a="1"/>
  <c r="AA15" i="12" s="1"/>
  <c r="B39" i="7"/>
  <c r="AC15" i="7" a="1"/>
  <c r="AC15" i="7" s="1"/>
  <c r="AB15" i="7" a="1"/>
  <c r="AB15" i="7" s="1"/>
  <c r="AD15" i="7" a="1"/>
  <c r="AD15" i="7" s="1"/>
  <c r="AK15" i="7" a="1"/>
  <c r="AK15" i="7" s="1"/>
  <c r="AG15" i="7" a="1"/>
  <c r="AG15" i="7" s="1"/>
  <c r="AF15" i="7" a="1"/>
  <c r="AF15" i="7" s="1"/>
  <c r="AJ15" i="7" a="1"/>
  <c r="AJ15" i="7" s="1"/>
  <c r="AH15" i="7" a="1"/>
  <c r="AH15" i="7" s="1"/>
  <c r="AE15" i="7" a="1"/>
  <c r="AE15" i="7" s="1"/>
  <c r="AA15" i="7" a="1"/>
  <c r="AA15" i="7" s="1"/>
  <c r="Z15" i="7" a="1"/>
  <c r="Z15" i="7" s="1"/>
  <c r="Y15" i="7" a="1"/>
  <c r="Y15" i="7" s="1"/>
  <c r="X15" i="7" a="1"/>
  <c r="X15" i="7" s="1"/>
  <c r="W15" i="7" a="1"/>
  <c r="W15" i="7" s="1"/>
  <c r="AI15" i="7" a="1"/>
  <c r="AI15" i="7" s="1"/>
  <c r="V15" i="7" a="1"/>
  <c r="V15" i="7" s="1"/>
  <c r="T15" i="7" a="1"/>
  <c r="T15" i="7" s="1"/>
  <c r="U15" i="7" a="1"/>
  <c r="U15" i="7" s="1"/>
  <c r="T15" i="12" a="1"/>
  <c r="T15" i="12" s="1"/>
  <c r="U15" i="12" a="1"/>
  <c r="U15" i="12" s="1"/>
  <c r="T14" i="17" a="1"/>
  <c r="T14" i="17" s="1"/>
  <c r="U14" i="17" a="1"/>
  <c r="U14" i="17" s="1"/>
  <c r="H14" i="17" a="1"/>
  <c r="H14" i="17" s="1"/>
  <c r="R14" i="17" a="1"/>
  <c r="R14" i="17" s="1"/>
  <c r="L14" i="17" a="1"/>
  <c r="L14" i="17" s="1"/>
  <c r="Q14" i="17" a="1"/>
  <c r="Q14" i="17" s="1"/>
  <c r="S14" i="17" a="1"/>
  <c r="S14" i="17" s="1"/>
  <c r="P14" i="17" a="1"/>
  <c r="P14" i="17" s="1"/>
  <c r="M14" i="17" a="1"/>
  <c r="M14" i="17" s="1"/>
  <c r="J14" i="17" a="1"/>
  <c r="J14" i="17" s="1"/>
  <c r="I14" i="17" a="1"/>
  <c r="I14" i="17" s="1"/>
  <c r="E15" i="17"/>
  <c r="G14" i="17" a="1"/>
  <c r="G14" i="17" s="1"/>
  <c r="N14" i="17" a="1"/>
  <c r="N14" i="17" s="1"/>
  <c r="K14" i="17" a="1"/>
  <c r="K14" i="17" s="1"/>
  <c r="F14" i="17" a="1"/>
  <c r="F14" i="17" s="1"/>
  <c r="O14" i="17" a="1"/>
  <c r="O14" i="17" s="1"/>
  <c r="J15" i="12" a="1"/>
  <c r="J15" i="12" s="1"/>
  <c r="I15" i="12" a="1"/>
  <c r="I15" i="12" s="1"/>
  <c r="O15" i="12" a="1"/>
  <c r="O15" i="12" s="1"/>
  <c r="P15" i="12" a="1"/>
  <c r="P15" i="12" s="1"/>
  <c r="S15" i="12" a="1"/>
  <c r="S15" i="12" s="1"/>
  <c r="H15" i="12" a="1"/>
  <c r="H15" i="12" s="1"/>
  <c r="G15" i="12" a="1"/>
  <c r="G15" i="12" s="1"/>
  <c r="R15" i="12" a="1"/>
  <c r="R15" i="12" s="1"/>
  <c r="F15" i="12" a="1"/>
  <c r="F15" i="12" s="1"/>
  <c r="N15" i="12" a="1"/>
  <c r="N15" i="12" s="1"/>
  <c r="Q15" i="12" a="1"/>
  <c r="Q15" i="12" s="1"/>
  <c r="K15" i="12" a="1"/>
  <c r="K15" i="12" s="1"/>
  <c r="L15" i="12" a="1"/>
  <c r="L15" i="12" s="1"/>
  <c r="M15" i="12" a="1"/>
  <c r="M15" i="12" s="1"/>
  <c r="E16" i="12"/>
  <c r="Q15" i="7" a="1"/>
  <c r="Q15" i="7" s="1"/>
  <c r="R15" i="7" a="1"/>
  <c r="R15" i="7" s="1"/>
  <c r="F15" i="7" a="1"/>
  <c r="F15" i="7" s="1"/>
  <c r="S15" i="7" a="1"/>
  <c r="S15" i="7" s="1"/>
  <c r="G15" i="7" a="1"/>
  <c r="G15" i="7" s="1"/>
  <c r="H15" i="7" a="1"/>
  <c r="H15" i="7" s="1"/>
  <c r="I15" i="7" a="1"/>
  <c r="I15" i="7" s="1"/>
  <c r="L15" i="7" a="1"/>
  <c r="L15" i="7" s="1"/>
  <c r="N15" i="7" a="1"/>
  <c r="N15" i="7" s="1"/>
  <c r="J15" i="7" a="1"/>
  <c r="J15" i="7" s="1"/>
  <c r="K15" i="7" a="1"/>
  <c r="K15" i="7" s="1"/>
  <c r="M15" i="7" a="1"/>
  <c r="M15" i="7" s="1"/>
  <c r="O15" i="7" a="1"/>
  <c r="O15" i="7" s="1"/>
  <c r="P15" i="7" a="1"/>
  <c r="P15" i="7" s="1"/>
  <c r="E16" i="7"/>
  <c r="AB15" i="17" l="1" a="1"/>
  <c r="AB15" i="17" s="1"/>
  <c r="AD15" i="17" a="1"/>
  <c r="AD15" i="17" s="1"/>
  <c r="AC15" i="17" a="1"/>
  <c r="AC15" i="17" s="1"/>
  <c r="AE15" i="17" a="1"/>
  <c r="AE15" i="17" s="1"/>
  <c r="AA15" i="17" a="1"/>
  <c r="AA15" i="17" s="1"/>
  <c r="Z15" i="17" a="1"/>
  <c r="Z15" i="17" s="1"/>
  <c r="X15" i="17" a="1"/>
  <c r="X15" i="17" s="1"/>
  <c r="Y15" i="17" a="1"/>
  <c r="Y15" i="17" s="1"/>
  <c r="W15" i="17" a="1"/>
  <c r="W15" i="17" s="1"/>
  <c r="V15" i="17" a="1"/>
  <c r="V15" i="17" s="1"/>
  <c r="AD16" i="12" a="1"/>
  <c r="AD16" i="12" s="1"/>
  <c r="AC16" i="12" a="1"/>
  <c r="AC16" i="12" s="1"/>
  <c r="AB16" i="12" a="1"/>
  <c r="AB16" i="12" s="1"/>
  <c r="AE16" i="12" a="1"/>
  <c r="AE16" i="12" s="1"/>
  <c r="Z16" i="12" a="1"/>
  <c r="Z16" i="12" s="1"/>
  <c r="AA16" i="12" a="1"/>
  <c r="AA16" i="12" s="1"/>
  <c r="V16" i="12" a="1"/>
  <c r="V16" i="12" s="1"/>
  <c r="Y16" i="12" a="1"/>
  <c r="Y16" i="12" s="1"/>
  <c r="X16" i="12" a="1"/>
  <c r="X16" i="12" s="1"/>
  <c r="W16" i="12" a="1"/>
  <c r="W16" i="12" s="1"/>
  <c r="AD16" i="7" a="1"/>
  <c r="AD16" i="7" s="1"/>
  <c r="AC16" i="7" a="1"/>
  <c r="AC16" i="7" s="1"/>
  <c r="AB16" i="7" a="1"/>
  <c r="AB16" i="7" s="1"/>
  <c r="AK16" i="7" a="1"/>
  <c r="AK16" i="7" s="1"/>
  <c r="AJ16" i="7" a="1"/>
  <c r="AJ16" i="7" s="1"/>
  <c r="AG16" i="7" a="1"/>
  <c r="AG16" i="7" s="1"/>
  <c r="AF16" i="7" a="1"/>
  <c r="AF16" i="7" s="1"/>
  <c r="AE16" i="7" a="1"/>
  <c r="AE16" i="7" s="1"/>
  <c r="AI16" i="7" a="1"/>
  <c r="AI16" i="7" s="1"/>
  <c r="W16" i="7" a="1"/>
  <c r="W16" i="7" s="1"/>
  <c r="V16" i="7" a="1"/>
  <c r="V16" i="7" s="1"/>
  <c r="AH16" i="7" a="1"/>
  <c r="AH16" i="7" s="1"/>
  <c r="AA16" i="7" a="1"/>
  <c r="AA16" i="7" s="1"/>
  <c r="X16" i="7" a="1"/>
  <c r="X16" i="7" s="1"/>
  <c r="Y16" i="7" a="1"/>
  <c r="Y16" i="7" s="1"/>
  <c r="Z16" i="7" a="1"/>
  <c r="Z16" i="7" s="1"/>
  <c r="U16" i="7" a="1"/>
  <c r="U16" i="7" s="1"/>
  <c r="T16" i="7" a="1"/>
  <c r="T16" i="7" s="1"/>
  <c r="B43" i="7"/>
  <c r="U16" i="12" a="1"/>
  <c r="U16" i="12" s="1"/>
  <c r="T16" i="12" a="1"/>
  <c r="T16" i="12" s="1"/>
  <c r="T15" i="17" a="1"/>
  <c r="T15" i="17" s="1"/>
  <c r="U15" i="17" a="1"/>
  <c r="U15" i="17" s="1"/>
  <c r="P15" i="17" a="1"/>
  <c r="P15" i="17" s="1"/>
  <c r="L15" i="17" a="1"/>
  <c r="L15" i="17" s="1"/>
  <c r="N15" i="17" a="1"/>
  <c r="N15" i="17" s="1"/>
  <c r="R15" i="17" a="1"/>
  <c r="R15" i="17" s="1"/>
  <c r="Q15" i="17" a="1"/>
  <c r="Q15" i="17" s="1"/>
  <c r="J15" i="17" a="1"/>
  <c r="J15" i="17" s="1"/>
  <c r="G15" i="17" a="1"/>
  <c r="G15" i="17" s="1"/>
  <c r="M15" i="17" a="1"/>
  <c r="M15" i="17" s="1"/>
  <c r="E16" i="17"/>
  <c r="O15" i="17" a="1"/>
  <c r="O15" i="17" s="1"/>
  <c r="I15" i="17" a="1"/>
  <c r="I15" i="17" s="1"/>
  <c r="K15" i="17" a="1"/>
  <c r="K15" i="17" s="1"/>
  <c r="H15" i="17" a="1"/>
  <c r="H15" i="17" s="1"/>
  <c r="S15" i="17" a="1"/>
  <c r="S15" i="17" s="1"/>
  <c r="F15" i="17" a="1"/>
  <c r="F15" i="17" s="1"/>
  <c r="H16" i="12" a="1"/>
  <c r="H16" i="12" s="1"/>
  <c r="R16" i="12" a="1"/>
  <c r="R16" i="12" s="1"/>
  <c r="S16" i="12" a="1"/>
  <c r="S16" i="12" s="1"/>
  <c r="G16" i="12" a="1"/>
  <c r="G16" i="12" s="1"/>
  <c r="F16" i="12" a="1"/>
  <c r="F16" i="12" s="1"/>
  <c r="M16" i="12" a="1"/>
  <c r="M16" i="12" s="1"/>
  <c r="Q16" i="12" a="1"/>
  <c r="Q16" i="12" s="1"/>
  <c r="N16" i="12" a="1"/>
  <c r="N16" i="12" s="1"/>
  <c r="P16" i="12" a="1"/>
  <c r="P16" i="12" s="1"/>
  <c r="O16" i="12" a="1"/>
  <c r="O16" i="12" s="1"/>
  <c r="J16" i="12" a="1"/>
  <c r="J16" i="12" s="1"/>
  <c r="I16" i="12" a="1"/>
  <c r="I16" i="12" s="1"/>
  <c r="L16" i="12" a="1"/>
  <c r="L16" i="12" s="1"/>
  <c r="K16" i="12" a="1"/>
  <c r="K16" i="12" s="1"/>
  <c r="E17" i="12"/>
  <c r="Q16" i="7" a="1"/>
  <c r="Q16" i="7" s="1"/>
  <c r="R16" i="7" a="1"/>
  <c r="R16" i="7" s="1"/>
  <c r="F16" i="7" a="1"/>
  <c r="F16" i="7" s="1"/>
  <c r="S16" i="7" a="1"/>
  <c r="S16" i="7" s="1"/>
  <c r="G16" i="7" a="1"/>
  <c r="G16" i="7" s="1"/>
  <c r="H16" i="7" a="1"/>
  <c r="H16" i="7" s="1"/>
  <c r="I16" i="7" a="1"/>
  <c r="I16" i="7" s="1"/>
  <c r="L16" i="7" a="1"/>
  <c r="L16" i="7" s="1"/>
  <c r="M16" i="7" a="1"/>
  <c r="M16" i="7" s="1"/>
  <c r="J16" i="7" a="1"/>
  <c r="J16" i="7" s="1"/>
  <c r="K16" i="7" a="1"/>
  <c r="K16" i="7" s="1"/>
  <c r="N16" i="7" a="1"/>
  <c r="N16" i="7" s="1"/>
  <c r="O16" i="7" a="1"/>
  <c r="O16" i="7" s="1"/>
  <c r="P16" i="7" a="1"/>
  <c r="P16" i="7" s="1"/>
  <c r="E17" i="7"/>
  <c r="AD16" i="17" l="1" a="1"/>
  <c r="AD16" i="17" s="1"/>
  <c r="AC16" i="17" a="1"/>
  <c r="AC16" i="17" s="1"/>
  <c r="AB16" i="17" a="1"/>
  <c r="AB16" i="17" s="1"/>
  <c r="AE16" i="17" a="1"/>
  <c r="AE16" i="17" s="1"/>
  <c r="Y16" i="17" a="1"/>
  <c r="Y16" i="17" s="1"/>
  <c r="X16" i="17" a="1"/>
  <c r="X16" i="17" s="1"/>
  <c r="W16" i="17" a="1"/>
  <c r="W16" i="17" s="1"/>
  <c r="V16" i="17" a="1"/>
  <c r="V16" i="17" s="1"/>
  <c r="Z16" i="17" a="1"/>
  <c r="Z16" i="17" s="1"/>
  <c r="AA16" i="17" a="1"/>
  <c r="AA16" i="17" s="1"/>
  <c r="AB17" i="12" a="1"/>
  <c r="AB17" i="12" s="1"/>
  <c r="AD17" i="12" a="1"/>
  <c r="AD17" i="12" s="1"/>
  <c r="AC17" i="12" a="1"/>
  <c r="AC17" i="12" s="1"/>
  <c r="AE17" i="12" a="1"/>
  <c r="AE17" i="12" s="1"/>
  <c r="Z17" i="12" a="1"/>
  <c r="Z17" i="12" s="1"/>
  <c r="AA17" i="12" a="1"/>
  <c r="AA17" i="12" s="1"/>
  <c r="X17" i="12" a="1"/>
  <c r="X17" i="12" s="1"/>
  <c r="Y17" i="12" a="1"/>
  <c r="Y17" i="12" s="1"/>
  <c r="W17" i="12" a="1"/>
  <c r="W17" i="12" s="1"/>
  <c r="V17" i="12" a="1"/>
  <c r="V17" i="12" s="1"/>
  <c r="AB17" i="7" a="1"/>
  <c r="AB17" i="7" s="1"/>
  <c r="AD17" i="7" a="1"/>
  <c r="AD17" i="7" s="1"/>
  <c r="AC17" i="7" a="1"/>
  <c r="AC17" i="7" s="1"/>
  <c r="AK17" i="7" a="1"/>
  <c r="AK17" i="7" s="1"/>
  <c r="AJ17" i="7" a="1"/>
  <c r="AJ17" i="7" s="1"/>
  <c r="AI17" i="7" a="1"/>
  <c r="AI17" i="7" s="1"/>
  <c r="AH17" i="7" a="1"/>
  <c r="AH17" i="7" s="1"/>
  <c r="AG17" i="7" a="1"/>
  <c r="AG17" i="7" s="1"/>
  <c r="AF17" i="7" a="1"/>
  <c r="AF17" i="7" s="1"/>
  <c r="AE17" i="7" a="1"/>
  <c r="AE17" i="7" s="1"/>
  <c r="Y17" i="7" a="1"/>
  <c r="Y17" i="7" s="1"/>
  <c r="Z17" i="7" a="1"/>
  <c r="Z17" i="7" s="1"/>
  <c r="AA17" i="7" a="1"/>
  <c r="AA17" i="7" s="1"/>
  <c r="X17" i="7" a="1"/>
  <c r="X17" i="7" s="1"/>
  <c r="W17" i="7" a="1"/>
  <c r="W17" i="7" s="1"/>
  <c r="V17" i="7" a="1"/>
  <c r="V17" i="7" s="1"/>
  <c r="T17" i="7" a="1"/>
  <c r="T17" i="7" s="1"/>
  <c r="U17" i="7" a="1"/>
  <c r="U17" i="7" s="1"/>
  <c r="B47" i="7"/>
  <c r="B51" i="7" s="1"/>
  <c r="B55" i="7" s="1"/>
  <c r="B59" i="7" s="1"/>
  <c r="B63" i="7" s="1"/>
  <c r="B67" i="7" s="1"/>
  <c r="B71" i="7" s="1"/>
  <c r="B75" i="7" s="1"/>
  <c r="B79" i="7" s="1"/>
  <c r="B83" i="7" s="1"/>
  <c r="B87" i="7" s="1"/>
  <c r="B91" i="7" s="1"/>
  <c r="B95" i="7" s="1"/>
  <c r="B99" i="7" s="1"/>
  <c r="B103" i="7" s="1"/>
  <c r="B107" i="7" s="1"/>
  <c r="B111" i="7" s="1"/>
  <c r="B115" i="7" s="1"/>
  <c r="B119" i="7" s="1"/>
  <c r="B123" i="7" s="1"/>
  <c r="B127" i="7" s="1"/>
  <c r="B131" i="7" s="1"/>
  <c r="B135" i="7" s="1"/>
  <c r="B139" i="7" s="1"/>
  <c r="B143" i="7" s="1"/>
  <c r="B147" i="7" s="1"/>
  <c r="B151" i="7" s="1"/>
  <c r="B155" i="7" s="1"/>
  <c r="B159" i="7" s="1"/>
  <c r="B163" i="7" s="1"/>
  <c r="B167" i="7" s="1"/>
  <c r="B171" i="7" s="1"/>
  <c r="B175" i="7" s="1"/>
  <c r="B179" i="7" s="1"/>
  <c r="B183" i="7" s="1"/>
  <c r="B187" i="7" s="1"/>
  <c r="B191" i="7" s="1"/>
  <c r="B195" i="7" s="1"/>
  <c r="B199" i="7" s="1"/>
  <c r="B203" i="7" s="1"/>
  <c r="B207" i="7" s="1"/>
  <c r="B211" i="7" s="1"/>
  <c r="B215" i="7" s="1"/>
  <c r="B219" i="7" s="1"/>
  <c r="B223" i="7" s="1"/>
  <c r="B227" i="7" s="1"/>
  <c r="B231" i="7" s="1"/>
  <c r="B235" i="7" s="1"/>
  <c r="B239" i="7" s="1"/>
  <c r="B243" i="7" s="1"/>
  <c r="B247" i="7" s="1"/>
  <c r="B251" i="7" s="1"/>
  <c r="B255" i="7" s="1"/>
  <c r="B259" i="7" s="1"/>
  <c r="B263" i="7" s="1"/>
  <c r="B267" i="7" s="1"/>
  <c r="B271" i="7" s="1"/>
  <c r="B275" i="7" s="1"/>
  <c r="B279" i="7" s="1"/>
  <c r="B283" i="7" s="1"/>
  <c r="B287" i="7" s="1"/>
  <c r="B291" i="7" s="1"/>
  <c r="B295" i="7" s="1"/>
  <c r="B299" i="7" s="1"/>
  <c r="B303" i="7" s="1"/>
  <c r="B307" i="7" s="1"/>
  <c r="B311" i="7" s="1"/>
  <c r="B315" i="7" s="1"/>
  <c r="B319" i="7" s="1"/>
  <c r="B323" i="7" s="1"/>
  <c r="B327" i="7" s="1"/>
  <c r="DQ3" i="18"/>
  <c r="U17" i="12" a="1"/>
  <c r="U17" i="12" s="1"/>
  <c r="T17" i="12" a="1"/>
  <c r="T17" i="12" s="1"/>
  <c r="T16" i="17" a="1"/>
  <c r="T16" i="17" s="1"/>
  <c r="U16" i="17" a="1"/>
  <c r="U16" i="17" s="1"/>
  <c r="I16" i="17" a="1"/>
  <c r="I16" i="17" s="1"/>
  <c r="P16" i="17" a="1"/>
  <c r="P16" i="17" s="1"/>
  <c r="L16" i="17" a="1"/>
  <c r="L16" i="17" s="1"/>
  <c r="O16" i="17" a="1"/>
  <c r="O16" i="17" s="1"/>
  <c r="M16" i="17" a="1"/>
  <c r="M16" i="17" s="1"/>
  <c r="G16" i="17" a="1"/>
  <c r="G16" i="17" s="1"/>
  <c r="F16" i="17" a="1"/>
  <c r="F16" i="17" s="1"/>
  <c r="S16" i="17" a="1"/>
  <c r="S16" i="17" s="1"/>
  <c r="K16" i="17" a="1"/>
  <c r="K16" i="17" s="1"/>
  <c r="E17" i="17"/>
  <c r="J16" i="17" a="1"/>
  <c r="J16" i="17" s="1"/>
  <c r="Q16" i="17" a="1"/>
  <c r="Q16" i="17" s="1"/>
  <c r="H16" i="17" a="1"/>
  <c r="H16" i="17" s="1"/>
  <c r="R16" i="17" a="1"/>
  <c r="R16" i="17" s="1"/>
  <c r="N16" i="17" a="1"/>
  <c r="N16" i="17" s="1"/>
  <c r="R17" i="12" a="1"/>
  <c r="R17" i="12" s="1"/>
  <c r="F17" i="12" a="1"/>
  <c r="F17" i="12" s="1"/>
  <c r="Q17" i="12" a="1"/>
  <c r="Q17" i="12" s="1"/>
  <c r="P17" i="12" a="1"/>
  <c r="P17" i="12" s="1"/>
  <c r="O17" i="12" a="1"/>
  <c r="O17" i="12" s="1"/>
  <c r="N17" i="12" a="1"/>
  <c r="N17" i="12" s="1"/>
  <c r="M17" i="12" a="1"/>
  <c r="M17" i="12" s="1"/>
  <c r="L17" i="12" a="1"/>
  <c r="L17" i="12" s="1"/>
  <c r="K17" i="12" a="1"/>
  <c r="K17" i="12" s="1"/>
  <c r="J17" i="12" a="1"/>
  <c r="J17" i="12" s="1"/>
  <c r="I17" i="12" a="1"/>
  <c r="I17" i="12" s="1"/>
  <c r="G17" i="12" a="1"/>
  <c r="G17" i="12" s="1"/>
  <c r="H17" i="12" a="1"/>
  <c r="H17" i="12" s="1"/>
  <c r="S17" i="12" a="1"/>
  <c r="S17" i="12" s="1"/>
  <c r="E18" i="12"/>
  <c r="O17" i="7" a="1"/>
  <c r="O17" i="7" s="1"/>
  <c r="P17" i="7" a="1"/>
  <c r="P17" i="7" s="1"/>
  <c r="F17" i="7" a="1"/>
  <c r="F17" i="7" s="1"/>
  <c r="Q17" i="7" a="1"/>
  <c r="Q17" i="7" s="1"/>
  <c r="G17" i="7" a="1"/>
  <c r="G17" i="7" s="1"/>
  <c r="R17" i="7" a="1"/>
  <c r="R17" i="7" s="1"/>
  <c r="J17" i="7" a="1"/>
  <c r="J17" i="7" s="1"/>
  <c r="H17" i="7" a="1"/>
  <c r="H17" i="7" s="1"/>
  <c r="I17" i="7" a="1"/>
  <c r="I17" i="7" s="1"/>
  <c r="K17" i="7" a="1"/>
  <c r="K17" i="7" s="1"/>
  <c r="L17" i="7" a="1"/>
  <c r="L17" i="7" s="1"/>
  <c r="M17" i="7" a="1"/>
  <c r="M17" i="7" s="1"/>
  <c r="N17" i="7" a="1"/>
  <c r="N17" i="7" s="1"/>
  <c r="S17" i="7" a="1"/>
  <c r="S17" i="7" s="1"/>
  <c r="E18" i="7"/>
  <c r="AD17" i="17" l="1" a="1"/>
  <c r="AD17" i="17" s="1"/>
  <c r="AB17" i="17" a="1"/>
  <c r="AB17" i="17" s="1"/>
  <c r="AC17" i="17" a="1"/>
  <c r="AC17" i="17" s="1"/>
  <c r="AE17" i="17" a="1"/>
  <c r="AE17" i="17" s="1"/>
  <c r="AA17" i="17" a="1"/>
  <c r="AA17" i="17" s="1"/>
  <c r="V17" i="17" a="1"/>
  <c r="V17" i="17" s="1"/>
  <c r="Z17" i="17" a="1"/>
  <c r="Z17" i="17" s="1"/>
  <c r="Y17" i="17" a="1"/>
  <c r="Y17" i="17" s="1"/>
  <c r="X17" i="17" a="1"/>
  <c r="X17" i="17" s="1"/>
  <c r="W17" i="17" a="1"/>
  <c r="W17" i="17" s="1"/>
  <c r="AD18" i="12" a="1"/>
  <c r="AD18" i="12" s="1"/>
  <c r="AC18" i="12" a="1"/>
  <c r="AC18" i="12" s="1"/>
  <c r="AB18" i="12" a="1"/>
  <c r="AB18" i="12" s="1"/>
  <c r="AE18" i="12" a="1"/>
  <c r="AE18" i="12" s="1"/>
  <c r="V18" i="12" a="1"/>
  <c r="V18" i="12" s="1"/>
  <c r="AA18" i="12" a="1"/>
  <c r="AA18" i="12" s="1"/>
  <c r="Z18" i="12" a="1"/>
  <c r="Z18" i="12" s="1"/>
  <c r="Y18" i="12" a="1"/>
  <c r="Y18" i="12" s="1"/>
  <c r="X18" i="12" a="1"/>
  <c r="X18" i="12" s="1"/>
  <c r="W18" i="12" a="1"/>
  <c r="W18" i="12" s="1"/>
  <c r="AC18" i="7" a="1"/>
  <c r="AC18" i="7" s="1"/>
  <c r="AD18" i="7" a="1"/>
  <c r="AD18" i="7" s="1"/>
  <c r="AB18" i="7" a="1"/>
  <c r="AB18" i="7" s="1"/>
  <c r="AK18" i="7" a="1"/>
  <c r="AK18" i="7" s="1"/>
  <c r="AH18" i="7" a="1"/>
  <c r="AH18" i="7" s="1"/>
  <c r="AG18" i="7" a="1"/>
  <c r="AG18" i="7" s="1"/>
  <c r="AF18" i="7" a="1"/>
  <c r="AF18" i="7" s="1"/>
  <c r="AI18" i="7" a="1"/>
  <c r="AI18" i="7" s="1"/>
  <c r="AE18" i="7" a="1"/>
  <c r="AE18" i="7" s="1"/>
  <c r="AJ18" i="7" a="1"/>
  <c r="AJ18" i="7" s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 a="1"/>
  <c r="V18" i="7" s="1"/>
  <c r="T18" i="7" a="1"/>
  <c r="T18" i="7" s="1"/>
  <c r="U18" i="7" a="1"/>
  <c r="U18" i="7" s="1"/>
  <c r="DG3" i="18"/>
  <c r="DJ3" i="18"/>
  <c r="DO3" i="18" s="1"/>
  <c r="DD3" i="18"/>
  <c r="DP3" i="18" s="1"/>
  <c r="DE3" i="18"/>
  <c r="DF3" i="18"/>
  <c r="DD4" i="18"/>
  <c r="DP4" i="18" s="1"/>
  <c r="DS4" i="18" s="1"/>
  <c r="DH3" i="18"/>
  <c r="DI3" i="18"/>
  <c r="DN3" i="18" s="1"/>
  <c r="DG5" i="18"/>
  <c r="DD5" i="18"/>
  <c r="DP5" i="18" s="1"/>
  <c r="DS5" i="18" s="1"/>
  <c r="U18" i="12" a="1"/>
  <c r="U18" i="12" s="1"/>
  <c r="T18" i="12" a="1"/>
  <c r="T18" i="12" s="1"/>
  <c r="U17" i="17" a="1"/>
  <c r="U17" i="17" s="1"/>
  <c r="T17" i="17" a="1"/>
  <c r="T17" i="17" s="1"/>
  <c r="O17" i="17" a="1"/>
  <c r="O17" i="17" s="1"/>
  <c r="L17" i="17" a="1"/>
  <c r="L17" i="17" s="1"/>
  <c r="E18" i="17"/>
  <c r="N17" i="17" a="1"/>
  <c r="N17" i="17" s="1"/>
  <c r="P17" i="17" a="1"/>
  <c r="P17" i="17" s="1"/>
  <c r="K17" i="17" a="1"/>
  <c r="K17" i="17" s="1"/>
  <c r="R17" i="17" a="1"/>
  <c r="R17" i="17" s="1"/>
  <c r="M17" i="17" a="1"/>
  <c r="M17" i="17" s="1"/>
  <c r="H17" i="17" a="1"/>
  <c r="H17" i="17" s="1"/>
  <c r="J17" i="17" a="1"/>
  <c r="J17" i="17" s="1"/>
  <c r="Q17" i="17" a="1"/>
  <c r="Q17" i="17" s="1"/>
  <c r="S17" i="17" a="1"/>
  <c r="S17" i="17" s="1"/>
  <c r="F17" i="17" a="1"/>
  <c r="F17" i="17" s="1"/>
  <c r="I17" i="17" a="1"/>
  <c r="I17" i="17" s="1"/>
  <c r="G17" i="17" a="1"/>
  <c r="G17" i="17" s="1"/>
  <c r="P18" i="12" a="1"/>
  <c r="P18" i="12" s="1"/>
  <c r="O18" i="12" a="1"/>
  <c r="O18" i="12" s="1"/>
  <c r="N18" i="12" a="1"/>
  <c r="N18" i="12" s="1"/>
  <c r="M18" i="12" a="1"/>
  <c r="M18" i="12" s="1"/>
  <c r="K18" i="12" a="1"/>
  <c r="K18" i="12" s="1"/>
  <c r="I18" i="12" a="1"/>
  <c r="I18" i="12" s="1"/>
  <c r="L18" i="12" a="1"/>
  <c r="L18" i="12" s="1"/>
  <c r="J18" i="12" a="1"/>
  <c r="J18" i="12" s="1"/>
  <c r="H18" i="12" a="1"/>
  <c r="H18" i="12" s="1"/>
  <c r="S18" i="12" a="1"/>
  <c r="S18" i="12" s="1"/>
  <c r="R18" i="12" a="1"/>
  <c r="R18" i="12" s="1"/>
  <c r="G18" i="12" a="1"/>
  <c r="G18" i="12" s="1"/>
  <c r="Q18" i="12" a="1"/>
  <c r="Q18" i="12" s="1"/>
  <c r="F18" i="12" a="1"/>
  <c r="F18" i="12" s="1"/>
  <c r="E19" i="12"/>
  <c r="L18" i="7" a="1"/>
  <c r="L18" i="7" s="1"/>
  <c r="M18" i="7" a="1"/>
  <c r="M18" i="7" s="1"/>
  <c r="N18" i="7" a="1"/>
  <c r="N18" i="7" s="1"/>
  <c r="O18" i="7" a="1"/>
  <c r="O18" i="7" s="1"/>
  <c r="P18" i="7" a="1"/>
  <c r="P18" i="7" s="1"/>
  <c r="Q18" i="7" a="1"/>
  <c r="Q18" i="7" s="1"/>
  <c r="G18" i="7" a="1"/>
  <c r="G18" i="7" s="1"/>
  <c r="H18" i="7" a="1"/>
  <c r="H18" i="7" s="1"/>
  <c r="F18" i="7" a="1"/>
  <c r="F18" i="7" s="1"/>
  <c r="J18" i="7" a="1"/>
  <c r="J18" i="7" s="1"/>
  <c r="K18" i="7" a="1"/>
  <c r="K18" i="7" s="1"/>
  <c r="I18" i="7" a="1"/>
  <c r="I18" i="7" s="1"/>
  <c r="R18" i="7" a="1"/>
  <c r="R18" i="7" s="1"/>
  <c r="S18" i="7" a="1"/>
  <c r="S18" i="7" s="1"/>
  <c r="E19" i="7"/>
  <c r="DM3" i="18" l="1"/>
  <c r="DL3" i="18"/>
  <c r="AB18" i="17" a="1"/>
  <c r="AB18" i="17" s="1"/>
  <c r="AD18" i="17" a="1"/>
  <c r="AD18" i="17" s="1"/>
  <c r="AC18" i="17" a="1"/>
  <c r="AC18" i="17" s="1"/>
  <c r="AE18" i="17" a="1"/>
  <c r="AE18" i="17" s="1"/>
  <c r="AA18" i="17" a="1"/>
  <c r="AA18" i="17" s="1"/>
  <c r="Z18" i="17" a="1"/>
  <c r="Z18" i="17" s="1"/>
  <c r="X18" i="17" a="1"/>
  <c r="X18" i="17" s="1"/>
  <c r="Y18" i="17" a="1"/>
  <c r="Y18" i="17" s="1"/>
  <c r="V18" i="17" a="1"/>
  <c r="V18" i="17" s="1"/>
  <c r="W18" i="17" a="1"/>
  <c r="W18" i="17" s="1"/>
  <c r="AD19" i="12" a="1"/>
  <c r="AD19" i="12" s="1"/>
  <c r="AC19" i="12" a="1"/>
  <c r="AC19" i="12" s="1"/>
  <c r="AB19" i="12" a="1"/>
  <c r="AB19" i="12" s="1"/>
  <c r="AE19" i="12" a="1"/>
  <c r="AE19" i="12" s="1"/>
  <c r="Z19" i="12" a="1"/>
  <c r="Z19" i="12" s="1"/>
  <c r="X19" i="12" a="1"/>
  <c r="X19" i="12" s="1"/>
  <c r="Y19" i="12" a="1"/>
  <c r="Y19" i="12" s="1"/>
  <c r="AA19" i="12" a="1"/>
  <c r="AA19" i="12" s="1"/>
  <c r="W19" i="12" a="1"/>
  <c r="W19" i="12" s="1"/>
  <c r="V19" i="12" a="1"/>
  <c r="V19" i="12" s="1"/>
  <c r="AD19" i="7" a="1"/>
  <c r="AD19" i="7" s="1"/>
  <c r="AC19" i="7" a="1"/>
  <c r="AC19" i="7" s="1"/>
  <c r="AB19" i="7" a="1"/>
  <c r="AB19" i="7" s="1"/>
  <c r="AK19" i="7" a="1"/>
  <c r="AK19" i="7" s="1"/>
  <c r="AH19" i="7" a="1"/>
  <c r="AH19" i="7" s="1"/>
  <c r="AG19" i="7" a="1"/>
  <c r="AG19" i="7" s="1"/>
  <c r="AF19" i="7" a="1"/>
  <c r="AF19" i="7" s="1"/>
  <c r="AE19" i="7" a="1"/>
  <c r="AE19" i="7" s="1"/>
  <c r="AJ19" i="7" a="1"/>
  <c r="AJ19" i="7" s="1"/>
  <c r="AI19" i="7" a="1"/>
  <c r="AI19" i="7" s="1"/>
  <c r="Y19" i="7" a="1"/>
  <c r="Y19" i="7" s="1"/>
  <c r="W19" i="7" a="1"/>
  <c r="W19" i="7" s="1"/>
  <c r="AA19" i="7" a="1"/>
  <c r="AA19" i="7" s="1"/>
  <c r="X19" i="7" a="1"/>
  <c r="X19" i="7" s="1"/>
  <c r="Z19" i="7" a="1"/>
  <c r="Z19" i="7" s="1"/>
  <c r="V19" i="7" a="1"/>
  <c r="V19" i="7" s="1"/>
  <c r="T19" i="7" a="1"/>
  <c r="T19" i="7" s="1"/>
  <c r="U19" i="7" a="1"/>
  <c r="U19" i="7" s="1"/>
  <c r="T19" i="12" a="1"/>
  <c r="T19" i="12" s="1"/>
  <c r="U19" i="12" a="1"/>
  <c r="U19" i="12" s="1"/>
  <c r="T18" i="17" a="1"/>
  <c r="T18" i="17" s="1"/>
  <c r="U18" i="17" a="1"/>
  <c r="U18" i="17" s="1"/>
  <c r="O18" i="17" a="1"/>
  <c r="O18" i="17" s="1"/>
  <c r="I18" i="17" a="1"/>
  <c r="I18" i="17" s="1"/>
  <c r="J18" i="17" a="1"/>
  <c r="J18" i="17" s="1"/>
  <c r="Q18" i="17" a="1"/>
  <c r="Q18" i="17" s="1"/>
  <c r="L18" i="17" a="1"/>
  <c r="L18" i="17" s="1"/>
  <c r="R18" i="17" a="1"/>
  <c r="R18" i="17" s="1"/>
  <c r="E19" i="17"/>
  <c r="P18" i="17" a="1"/>
  <c r="P18" i="17" s="1"/>
  <c r="N18" i="17" a="1"/>
  <c r="N18" i="17" s="1"/>
  <c r="G18" i="17" a="1"/>
  <c r="G18" i="17" s="1"/>
  <c r="H18" i="17" a="1"/>
  <c r="H18" i="17" s="1"/>
  <c r="K18" i="17" a="1"/>
  <c r="K18" i="17" s="1"/>
  <c r="M18" i="17" a="1"/>
  <c r="M18" i="17" s="1"/>
  <c r="S18" i="17" a="1"/>
  <c r="S18" i="17" s="1"/>
  <c r="F18" i="17" a="1"/>
  <c r="F18" i="17" s="1"/>
  <c r="N19" i="12" a="1"/>
  <c r="N19" i="12" s="1"/>
  <c r="M19" i="12" a="1"/>
  <c r="M19" i="12" s="1"/>
  <c r="L19" i="12" a="1"/>
  <c r="L19" i="12" s="1"/>
  <c r="K19" i="12" a="1"/>
  <c r="K19" i="12" s="1"/>
  <c r="J19" i="12" a="1"/>
  <c r="J19" i="12" s="1"/>
  <c r="H19" i="12" a="1"/>
  <c r="H19" i="12" s="1"/>
  <c r="I19" i="12" a="1"/>
  <c r="I19" i="12" s="1"/>
  <c r="Q19" i="12" a="1"/>
  <c r="Q19" i="12" s="1"/>
  <c r="G19" i="12" a="1"/>
  <c r="G19" i="12" s="1"/>
  <c r="P19" i="12" a="1"/>
  <c r="P19" i="12" s="1"/>
  <c r="O19" i="12" a="1"/>
  <c r="O19" i="12" s="1"/>
  <c r="F19" i="12" a="1"/>
  <c r="F19" i="12" s="1"/>
  <c r="S19" i="12" a="1"/>
  <c r="S19" i="12" s="1"/>
  <c r="R19" i="12" a="1"/>
  <c r="R19" i="12" s="1"/>
  <c r="E20" i="12"/>
  <c r="K19" i="7" a="1"/>
  <c r="K19" i="7" s="1"/>
  <c r="L19" i="7" a="1"/>
  <c r="L19" i="7" s="1"/>
  <c r="M19" i="7" a="1"/>
  <c r="M19" i="7" s="1"/>
  <c r="N19" i="7" a="1"/>
  <c r="N19" i="7" s="1"/>
  <c r="O19" i="7" a="1"/>
  <c r="O19" i="7" s="1"/>
  <c r="P19" i="7" a="1"/>
  <c r="P19" i="7" s="1"/>
  <c r="F19" i="7" a="1"/>
  <c r="F19" i="7" s="1"/>
  <c r="S19" i="7" a="1"/>
  <c r="S19" i="7" s="1"/>
  <c r="G19" i="7" a="1"/>
  <c r="G19" i="7" s="1"/>
  <c r="H19" i="7" a="1"/>
  <c r="H19" i="7" s="1"/>
  <c r="I19" i="7" a="1"/>
  <c r="I19" i="7" s="1"/>
  <c r="J19" i="7" a="1"/>
  <c r="J19" i="7" s="1"/>
  <c r="Q19" i="7" a="1"/>
  <c r="Q19" i="7" s="1"/>
  <c r="R19" i="7" a="1"/>
  <c r="R19" i="7" s="1"/>
  <c r="E20" i="7"/>
  <c r="AD19" i="17" l="1" a="1"/>
  <c r="AD19" i="17" s="1"/>
  <c r="AB19" i="17" a="1"/>
  <c r="AB19" i="17" s="1"/>
  <c r="AC19" i="17" a="1"/>
  <c r="AC19" i="17" s="1"/>
  <c r="AE19" i="17" a="1"/>
  <c r="AE19" i="17" s="1"/>
  <c r="W19" i="17" a="1"/>
  <c r="W19" i="17" s="1"/>
  <c r="V19" i="17" a="1"/>
  <c r="V19" i="17" s="1"/>
  <c r="Z19" i="17" a="1"/>
  <c r="Z19" i="17" s="1"/>
  <c r="AA19" i="17" a="1"/>
  <c r="AA19" i="17" s="1"/>
  <c r="Y19" i="17" a="1"/>
  <c r="Y19" i="17" s="1"/>
  <c r="X19" i="17" a="1"/>
  <c r="X19" i="17" s="1"/>
  <c r="AC20" i="12" a="1"/>
  <c r="AC20" i="12" s="1"/>
  <c r="AD20" i="12" a="1"/>
  <c r="AD20" i="12" s="1"/>
  <c r="AB20" i="12" a="1"/>
  <c r="AB20" i="12" s="1"/>
  <c r="AE20" i="12" a="1"/>
  <c r="AE20" i="12" s="1"/>
  <c r="Z20" i="12" a="1"/>
  <c r="Z20" i="12" s="1"/>
  <c r="Y20" i="12" a="1"/>
  <c r="Y20" i="12" s="1"/>
  <c r="X20" i="12" a="1"/>
  <c r="X20" i="12" s="1"/>
  <c r="W20" i="12" a="1"/>
  <c r="W20" i="12" s="1"/>
  <c r="V20" i="12" a="1"/>
  <c r="V20" i="12" s="1"/>
  <c r="AA20" i="12" a="1"/>
  <c r="AA20" i="12" s="1"/>
  <c r="AB20" i="7" a="1"/>
  <c r="AB20" i="7" s="1"/>
  <c r="AD20" i="7" a="1"/>
  <c r="AD20" i="7" s="1"/>
  <c r="AC20" i="7" a="1"/>
  <c r="AC20" i="7" s="1"/>
  <c r="AK20" i="7" a="1"/>
  <c r="AK20" i="7" s="1"/>
  <c r="AJ20" i="7" a="1"/>
  <c r="AJ20" i="7" s="1"/>
  <c r="AI20" i="7" a="1"/>
  <c r="AI20" i="7" s="1"/>
  <c r="AH20" i="7" a="1"/>
  <c r="AH20" i="7" s="1"/>
  <c r="AG20" i="7" a="1"/>
  <c r="AG20" i="7" s="1"/>
  <c r="AF20" i="7" a="1"/>
  <c r="AF20" i="7" s="1"/>
  <c r="AE20" i="7" a="1"/>
  <c r="AE20" i="7" s="1"/>
  <c r="W20" i="7" a="1"/>
  <c r="W20" i="7" s="1"/>
  <c r="AA20" i="7" a="1"/>
  <c r="AA20" i="7" s="1"/>
  <c r="X20" i="7" a="1"/>
  <c r="X20" i="7" s="1"/>
  <c r="Z20" i="7" a="1"/>
  <c r="Z20" i="7" s="1"/>
  <c r="Y20" i="7" a="1"/>
  <c r="Y20" i="7" s="1"/>
  <c r="V20" i="7" a="1"/>
  <c r="V20" i="7" s="1"/>
  <c r="T20" i="7" a="1"/>
  <c r="T20" i="7" s="1"/>
  <c r="U20" i="7" a="1"/>
  <c r="U20" i="7" s="1"/>
  <c r="U20" i="12" a="1"/>
  <c r="U20" i="12" s="1"/>
  <c r="T20" i="12" a="1"/>
  <c r="T20" i="12" s="1"/>
  <c r="T19" i="17" a="1"/>
  <c r="T19" i="17" s="1"/>
  <c r="U19" i="17" a="1"/>
  <c r="U19" i="17" s="1"/>
  <c r="R19" i="17" a="1"/>
  <c r="R19" i="17" s="1"/>
  <c r="Q19" i="17" a="1"/>
  <c r="Q19" i="17" s="1"/>
  <c r="N19" i="17" a="1"/>
  <c r="N19" i="17" s="1"/>
  <c r="I19" i="17" a="1"/>
  <c r="I19" i="17" s="1"/>
  <c r="E20" i="17"/>
  <c r="F19" i="17" a="1"/>
  <c r="F19" i="17" s="1"/>
  <c r="M19" i="17" a="1"/>
  <c r="M19" i="17" s="1"/>
  <c r="K19" i="17" a="1"/>
  <c r="K19" i="17" s="1"/>
  <c r="P19" i="17" a="1"/>
  <c r="P19" i="17" s="1"/>
  <c r="L19" i="17" a="1"/>
  <c r="L19" i="17" s="1"/>
  <c r="J19" i="17" a="1"/>
  <c r="J19" i="17" s="1"/>
  <c r="S19" i="17" a="1"/>
  <c r="S19" i="17" s="1"/>
  <c r="H19" i="17" a="1"/>
  <c r="H19" i="17" s="1"/>
  <c r="O19" i="17" a="1"/>
  <c r="O19" i="17" s="1"/>
  <c r="G19" i="17" a="1"/>
  <c r="G19" i="17" s="1"/>
  <c r="L20" i="12" a="1"/>
  <c r="L20" i="12" s="1"/>
  <c r="K20" i="12" a="1"/>
  <c r="K20" i="12" s="1"/>
  <c r="R20" i="12" a="1"/>
  <c r="R20" i="12" s="1"/>
  <c r="G20" i="12" a="1"/>
  <c r="G20" i="12" s="1"/>
  <c r="J20" i="12" a="1"/>
  <c r="J20" i="12" s="1"/>
  <c r="S20" i="12" a="1"/>
  <c r="S20" i="12" s="1"/>
  <c r="F20" i="12" a="1"/>
  <c r="F20" i="12" s="1"/>
  <c r="I20" i="12" a="1"/>
  <c r="I20" i="12" s="1"/>
  <c r="H20" i="12" a="1"/>
  <c r="H20" i="12" s="1"/>
  <c r="O20" i="12" a="1"/>
  <c r="O20" i="12" s="1"/>
  <c r="N20" i="12" a="1"/>
  <c r="N20" i="12" s="1"/>
  <c r="M20" i="12" a="1"/>
  <c r="M20" i="12" s="1"/>
  <c r="Q20" i="12" a="1"/>
  <c r="Q20" i="12" s="1"/>
  <c r="P20" i="12" a="1"/>
  <c r="P20" i="12" s="1"/>
  <c r="E21" i="12"/>
  <c r="K20" i="7" a="1"/>
  <c r="K20" i="7" s="1"/>
  <c r="L20" i="7" a="1"/>
  <c r="L20" i="7" s="1"/>
  <c r="M20" i="7" a="1"/>
  <c r="M20" i="7" s="1"/>
  <c r="N20" i="7" a="1"/>
  <c r="N20" i="7" s="1"/>
  <c r="O20" i="7" a="1"/>
  <c r="O20" i="7" s="1"/>
  <c r="P20" i="7" a="1"/>
  <c r="P20" i="7" s="1"/>
  <c r="Q20" i="7" a="1"/>
  <c r="Q20" i="7" s="1"/>
  <c r="G20" i="7" a="1"/>
  <c r="G20" i="7" s="1"/>
  <c r="J20" i="7" a="1"/>
  <c r="J20" i="7" s="1"/>
  <c r="R20" i="7" a="1"/>
  <c r="R20" i="7" s="1"/>
  <c r="F20" i="7" a="1"/>
  <c r="F20" i="7" s="1"/>
  <c r="H20" i="7" a="1"/>
  <c r="H20" i="7" s="1"/>
  <c r="I20" i="7" a="1"/>
  <c r="I20" i="7" s="1"/>
  <c r="S20" i="7" a="1"/>
  <c r="S20" i="7" s="1"/>
  <c r="E21" i="7"/>
  <c r="AC20" i="17" l="1" a="1"/>
  <c r="AC20" i="17" s="1"/>
  <c r="AD20" i="17" a="1"/>
  <c r="AD20" i="17" s="1"/>
  <c r="AB20" i="17" a="1"/>
  <c r="AB20" i="17" s="1"/>
  <c r="AE20" i="17" a="1"/>
  <c r="AE20" i="17" s="1"/>
  <c r="Z20" i="17" a="1"/>
  <c r="Z20" i="17" s="1"/>
  <c r="Y20" i="17" a="1"/>
  <c r="Y20" i="17" s="1"/>
  <c r="X20" i="17" a="1"/>
  <c r="X20" i="17" s="1"/>
  <c r="W20" i="17" a="1"/>
  <c r="W20" i="17" s="1"/>
  <c r="V20" i="17" a="1"/>
  <c r="V20" i="17" s="1"/>
  <c r="AA20" i="17" a="1"/>
  <c r="AA20" i="17" s="1"/>
  <c r="AD21" i="12" a="1"/>
  <c r="AD21" i="12" s="1"/>
  <c r="AC21" i="12" a="1"/>
  <c r="AC21" i="12" s="1"/>
  <c r="AB21" i="12" a="1"/>
  <c r="AB21" i="12" s="1"/>
  <c r="AE21" i="12" a="1"/>
  <c r="AE21" i="12" s="1"/>
  <c r="Z21" i="12" a="1"/>
  <c r="Z21" i="12" s="1"/>
  <c r="X21" i="12" a="1"/>
  <c r="X21" i="12" s="1"/>
  <c r="V21" i="12" a="1"/>
  <c r="V21" i="12" s="1"/>
  <c r="W21" i="12" a="1"/>
  <c r="W21" i="12" s="1"/>
  <c r="AA21" i="12" a="1"/>
  <c r="AA21" i="12" s="1"/>
  <c r="Y21" i="12" a="1"/>
  <c r="Y21" i="12" s="1"/>
  <c r="AC21" i="7" a="1"/>
  <c r="AC21" i="7" s="1"/>
  <c r="AD21" i="7" a="1"/>
  <c r="AD21" i="7" s="1"/>
  <c r="AB21" i="7" a="1"/>
  <c r="AB21" i="7" s="1"/>
  <c r="AI21" i="7" a="1"/>
  <c r="AI21" i="7" s="1"/>
  <c r="AK21" i="7" a="1"/>
  <c r="AK21" i="7" s="1"/>
  <c r="AH21" i="7" a="1"/>
  <c r="AH21" i="7" s="1"/>
  <c r="AG21" i="7" a="1"/>
  <c r="AG21" i="7" s="1"/>
  <c r="AF21" i="7" a="1"/>
  <c r="AF21" i="7" s="1"/>
  <c r="AJ21" i="7" a="1"/>
  <c r="AJ21" i="7" s="1"/>
  <c r="AE21" i="7" a="1"/>
  <c r="AE21" i="7" s="1"/>
  <c r="Y21" i="7" a="1"/>
  <c r="Y21" i="7" s="1"/>
  <c r="V21" i="7" a="1"/>
  <c r="V21" i="7" s="1"/>
  <c r="X21" i="7" a="1"/>
  <c r="X21" i="7" s="1"/>
  <c r="W21" i="7" a="1"/>
  <c r="W21" i="7" s="1"/>
  <c r="Z21" i="7" a="1"/>
  <c r="Z21" i="7" s="1"/>
  <c r="AA21" i="7" a="1"/>
  <c r="AA21" i="7" s="1"/>
  <c r="U21" i="7" a="1"/>
  <c r="U21" i="7" s="1"/>
  <c r="T21" i="7" a="1"/>
  <c r="T21" i="7" s="1"/>
  <c r="T21" i="12" a="1"/>
  <c r="T21" i="12" s="1"/>
  <c r="U21" i="12" a="1"/>
  <c r="U21" i="12" s="1"/>
  <c r="T20" i="17" a="1"/>
  <c r="T20" i="17" s="1"/>
  <c r="U20" i="17" a="1"/>
  <c r="U20" i="17" s="1"/>
  <c r="N20" i="17" a="1"/>
  <c r="N20" i="17" s="1"/>
  <c r="L20" i="17" a="1"/>
  <c r="L20" i="17" s="1"/>
  <c r="E21" i="17"/>
  <c r="K20" i="17" a="1"/>
  <c r="K20" i="17" s="1"/>
  <c r="I20" i="17" a="1"/>
  <c r="I20" i="17" s="1"/>
  <c r="S20" i="17" a="1"/>
  <c r="S20" i="17" s="1"/>
  <c r="O20" i="17" a="1"/>
  <c r="O20" i="17" s="1"/>
  <c r="F20" i="17" a="1"/>
  <c r="F20" i="17" s="1"/>
  <c r="J20" i="17" a="1"/>
  <c r="J20" i="17" s="1"/>
  <c r="G20" i="17" a="1"/>
  <c r="G20" i="17" s="1"/>
  <c r="R20" i="17" a="1"/>
  <c r="R20" i="17" s="1"/>
  <c r="Q20" i="17" a="1"/>
  <c r="Q20" i="17" s="1"/>
  <c r="P20" i="17" a="1"/>
  <c r="P20" i="17" s="1"/>
  <c r="H20" i="17" a="1"/>
  <c r="H20" i="17" s="1"/>
  <c r="M20" i="17" a="1"/>
  <c r="M20" i="17" s="1"/>
  <c r="R21" i="12" a="1"/>
  <c r="R21" i="12" s="1"/>
  <c r="F21" i="12" a="1"/>
  <c r="F21" i="12" s="1"/>
  <c r="L21" i="12" a="1"/>
  <c r="L21" i="12" s="1"/>
  <c r="K21" i="12" a="1"/>
  <c r="K21" i="12" s="1"/>
  <c r="J21" i="12" a="1"/>
  <c r="J21" i="12" s="1"/>
  <c r="I21" i="12" a="1"/>
  <c r="I21" i="12" s="1"/>
  <c r="S21" i="12" a="1"/>
  <c r="S21" i="12" s="1"/>
  <c r="H21" i="12" a="1"/>
  <c r="H21" i="12" s="1"/>
  <c r="G21" i="12" a="1"/>
  <c r="G21" i="12" s="1"/>
  <c r="P21" i="12" a="1"/>
  <c r="P21" i="12" s="1"/>
  <c r="Q21" i="12" a="1"/>
  <c r="Q21" i="12" s="1"/>
  <c r="O21" i="12" a="1"/>
  <c r="O21" i="12" s="1"/>
  <c r="N21" i="12" a="1"/>
  <c r="N21" i="12" s="1"/>
  <c r="M21" i="12" a="1"/>
  <c r="M21" i="12" s="1"/>
  <c r="E22" i="12"/>
  <c r="L21" i="7" a="1"/>
  <c r="L21" i="7" s="1"/>
  <c r="M21" i="7" a="1"/>
  <c r="M21" i="7" s="1"/>
  <c r="N21" i="7" a="1"/>
  <c r="N21" i="7" s="1"/>
  <c r="O21" i="7" a="1"/>
  <c r="O21" i="7" s="1"/>
  <c r="F21" i="7" a="1"/>
  <c r="F21" i="7" s="1"/>
  <c r="R21" i="7" a="1"/>
  <c r="R21" i="7" s="1"/>
  <c r="H21" i="7" a="1"/>
  <c r="H21" i="7" s="1"/>
  <c r="S21" i="7" a="1"/>
  <c r="S21" i="7" s="1"/>
  <c r="J21" i="7" a="1"/>
  <c r="J21" i="7" s="1"/>
  <c r="K21" i="7" a="1"/>
  <c r="K21" i="7" s="1"/>
  <c r="P21" i="7" a="1"/>
  <c r="P21" i="7" s="1"/>
  <c r="Q21" i="7" a="1"/>
  <c r="Q21" i="7" s="1"/>
  <c r="G21" i="7" a="1"/>
  <c r="G21" i="7" s="1"/>
  <c r="I21" i="7" a="1"/>
  <c r="I21" i="7" s="1"/>
  <c r="E22" i="7"/>
  <c r="AC21" i="17" l="1" a="1"/>
  <c r="AC21" i="17" s="1"/>
  <c r="AB21" i="17" a="1"/>
  <c r="AB21" i="17" s="1"/>
  <c r="AD21" i="17" a="1"/>
  <c r="AD21" i="17" s="1"/>
  <c r="AE21" i="17" a="1"/>
  <c r="AE21" i="17" s="1"/>
  <c r="AA21" i="17" a="1"/>
  <c r="AA21" i="17" s="1"/>
  <c r="V21" i="17" a="1"/>
  <c r="V21" i="17" s="1"/>
  <c r="Z21" i="17" a="1"/>
  <c r="Z21" i="17" s="1"/>
  <c r="Y21" i="17" a="1"/>
  <c r="Y21" i="17" s="1"/>
  <c r="X21" i="17" a="1"/>
  <c r="X21" i="17" s="1"/>
  <c r="W21" i="17" a="1"/>
  <c r="W21" i="17" s="1"/>
  <c r="AD22" i="12" a="1"/>
  <c r="AD22" i="12" s="1"/>
  <c r="AC22" i="12" a="1"/>
  <c r="AC22" i="12" s="1"/>
  <c r="AB22" i="12" a="1"/>
  <c r="AB22" i="12" s="1"/>
  <c r="AE22" i="12" a="1"/>
  <c r="AE22" i="12" s="1"/>
  <c r="W22" i="12" a="1"/>
  <c r="W22" i="12" s="1"/>
  <c r="Z22" i="12" a="1"/>
  <c r="Z22" i="12" s="1"/>
  <c r="AA22" i="12" a="1"/>
  <c r="AA22" i="12" s="1"/>
  <c r="Y22" i="12" a="1"/>
  <c r="Y22" i="12" s="1"/>
  <c r="X22" i="12" a="1"/>
  <c r="X22" i="12" s="1"/>
  <c r="V22" i="12" a="1"/>
  <c r="V22" i="12" s="1"/>
  <c r="AC22" i="7" a="1"/>
  <c r="AC22" i="7" s="1"/>
  <c r="AD22" i="7" a="1"/>
  <c r="AD22" i="7" s="1"/>
  <c r="AB22" i="7" a="1"/>
  <c r="AB22" i="7" s="1"/>
  <c r="AK22" i="7" a="1"/>
  <c r="AK22" i="7" s="1"/>
  <c r="AI22" i="7" a="1"/>
  <c r="AI22" i="7" s="1"/>
  <c r="AH22" i="7" a="1"/>
  <c r="AH22" i="7" s="1"/>
  <c r="AG22" i="7" a="1"/>
  <c r="AG22" i="7" s="1"/>
  <c r="AE22" i="7" a="1"/>
  <c r="AE22" i="7" s="1"/>
  <c r="AJ22" i="7" a="1"/>
  <c r="AJ22" i="7" s="1"/>
  <c r="AF22" i="7" a="1"/>
  <c r="AF22" i="7" s="1"/>
  <c r="AA22" i="7" a="1"/>
  <c r="AA22" i="7" s="1"/>
  <c r="Z22" i="7" a="1"/>
  <c r="Z22" i="7" s="1"/>
  <c r="W22" i="7" a="1"/>
  <c r="W22" i="7" s="1"/>
  <c r="Y22" i="7" a="1"/>
  <c r="Y22" i="7" s="1"/>
  <c r="X22" i="7" a="1"/>
  <c r="X22" i="7" s="1"/>
  <c r="V22" i="7" a="1"/>
  <c r="V22" i="7" s="1"/>
  <c r="U22" i="7" a="1"/>
  <c r="U22" i="7" s="1"/>
  <c r="T22" i="7" a="1"/>
  <c r="T22" i="7" s="1"/>
  <c r="T22" i="12" a="1"/>
  <c r="T22" i="12" s="1"/>
  <c r="U22" i="12" a="1"/>
  <c r="U22" i="12" s="1"/>
  <c r="U21" i="17" a="1"/>
  <c r="U21" i="17" s="1"/>
  <c r="T21" i="17" a="1"/>
  <c r="T21" i="17" s="1"/>
  <c r="H21" i="17" a="1"/>
  <c r="H21" i="17" s="1"/>
  <c r="F21" i="17" a="1"/>
  <c r="F21" i="17" s="1"/>
  <c r="K21" i="17" a="1"/>
  <c r="K21" i="17" s="1"/>
  <c r="J21" i="17" a="1"/>
  <c r="J21" i="17" s="1"/>
  <c r="Q21" i="17" a="1"/>
  <c r="Q21" i="17" s="1"/>
  <c r="M21" i="17" a="1"/>
  <c r="M21" i="17" s="1"/>
  <c r="E22" i="17"/>
  <c r="G21" i="17" a="1"/>
  <c r="G21" i="17" s="1"/>
  <c r="I21" i="17" a="1"/>
  <c r="I21" i="17" s="1"/>
  <c r="N21" i="17" a="1"/>
  <c r="N21" i="17" s="1"/>
  <c r="L21" i="17" a="1"/>
  <c r="L21" i="17" s="1"/>
  <c r="P21" i="17" a="1"/>
  <c r="P21" i="17" s="1"/>
  <c r="S21" i="17" a="1"/>
  <c r="S21" i="17" s="1"/>
  <c r="R21" i="17" a="1"/>
  <c r="R21" i="17" s="1"/>
  <c r="O21" i="17" a="1"/>
  <c r="O21" i="17" s="1"/>
  <c r="L22" i="12" a="1"/>
  <c r="L22" i="12" s="1"/>
  <c r="M22" i="12" a="1"/>
  <c r="M22" i="12" s="1"/>
  <c r="F22" i="12" a="1"/>
  <c r="F22" i="12" s="1"/>
  <c r="K22" i="12" a="1"/>
  <c r="K22" i="12" s="1"/>
  <c r="J22" i="12" a="1"/>
  <c r="J22" i="12" s="1"/>
  <c r="I22" i="12" a="1"/>
  <c r="I22" i="12" s="1"/>
  <c r="H22" i="12" a="1"/>
  <c r="H22" i="12" s="1"/>
  <c r="G22" i="12" a="1"/>
  <c r="G22" i="12" s="1"/>
  <c r="S22" i="12" a="1"/>
  <c r="S22" i="12" s="1"/>
  <c r="N22" i="12" a="1"/>
  <c r="N22" i="12" s="1"/>
  <c r="R22" i="12" a="1"/>
  <c r="R22" i="12" s="1"/>
  <c r="Q22" i="12" a="1"/>
  <c r="Q22" i="12" s="1"/>
  <c r="P22" i="12" a="1"/>
  <c r="P22" i="12" s="1"/>
  <c r="O22" i="12" a="1"/>
  <c r="O22" i="12" s="1"/>
  <c r="E23" i="12"/>
  <c r="I22" i="7" a="1"/>
  <c r="I22" i="7" s="1"/>
  <c r="J22" i="7" a="1"/>
  <c r="J22" i="7" s="1"/>
  <c r="K22" i="7" a="1"/>
  <c r="K22" i="7" s="1"/>
  <c r="L22" i="7" a="1"/>
  <c r="L22" i="7" s="1"/>
  <c r="M22" i="7" a="1"/>
  <c r="M22" i="7" s="1"/>
  <c r="N22" i="7" a="1"/>
  <c r="N22" i="7" s="1"/>
  <c r="P22" i="7" a="1"/>
  <c r="P22" i="7" s="1"/>
  <c r="G22" i="7" a="1"/>
  <c r="G22" i="7" s="1"/>
  <c r="O22" i="7" a="1"/>
  <c r="O22" i="7" s="1"/>
  <c r="Q22" i="7" a="1"/>
  <c r="Q22" i="7" s="1"/>
  <c r="F22" i="7" a="1"/>
  <c r="F22" i="7" s="1"/>
  <c r="H22" i="7" a="1"/>
  <c r="H22" i="7" s="1"/>
  <c r="R22" i="7" a="1"/>
  <c r="R22" i="7" s="1"/>
  <c r="S22" i="7" a="1"/>
  <c r="S22" i="7" s="1"/>
  <c r="E23" i="7"/>
  <c r="AD22" i="17" l="1" a="1"/>
  <c r="AD22" i="17" s="1"/>
  <c r="AB22" i="17" a="1"/>
  <c r="AB22" i="17" s="1"/>
  <c r="AC22" i="17" a="1"/>
  <c r="AC22" i="17" s="1"/>
  <c r="AE22" i="17" a="1"/>
  <c r="AE22" i="17" s="1"/>
  <c r="W22" i="17" a="1"/>
  <c r="W22" i="17" s="1"/>
  <c r="V22" i="17" a="1"/>
  <c r="V22" i="17" s="1"/>
  <c r="Y22" i="17" a="1"/>
  <c r="Y22" i="17" s="1"/>
  <c r="AA22" i="17" a="1"/>
  <c r="AA22" i="17" s="1"/>
  <c r="Z22" i="17" a="1"/>
  <c r="Z22" i="17" s="1"/>
  <c r="X22" i="17" a="1"/>
  <c r="X22" i="17" s="1"/>
  <c r="AB23" i="12" a="1"/>
  <c r="AB23" i="12" s="1"/>
  <c r="AD23" i="12" a="1"/>
  <c r="AD23" i="12" s="1"/>
  <c r="AC23" i="12" a="1"/>
  <c r="AC23" i="12" s="1"/>
  <c r="AE23" i="12" a="1"/>
  <c r="AE23" i="12" s="1"/>
  <c r="X23" i="12" a="1"/>
  <c r="X23" i="12" s="1"/>
  <c r="V23" i="12" a="1"/>
  <c r="V23" i="12" s="1"/>
  <c r="W23" i="12" a="1"/>
  <c r="W23" i="12" s="1"/>
  <c r="AA23" i="12" a="1"/>
  <c r="AA23" i="12" s="1"/>
  <c r="Y23" i="12" a="1"/>
  <c r="Y23" i="12" s="1"/>
  <c r="Z23" i="12" a="1"/>
  <c r="Z23" i="12" s="1"/>
  <c r="AB23" i="7" a="1"/>
  <c r="AB23" i="7" s="1"/>
  <c r="AD23" i="7" a="1"/>
  <c r="AD23" i="7" s="1"/>
  <c r="AC23" i="7" a="1"/>
  <c r="AC23" i="7" s="1"/>
  <c r="AK23" i="7" a="1"/>
  <c r="AK23" i="7" s="1"/>
  <c r="AJ23" i="7" a="1"/>
  <c r="AJ23" i="7" s="1"/>
  <c r="AI23" i="7" a="1"/>
  <c r="AI23" i="7" s="1"/>
  <c r="AH23" i="7" a="1"/>
  <c r="AH23" i="7" s="1"/>
  <c r="AG23" i="7" a="1"/>
  <c r="AG23" i="7" s="1"/>
  <c r="AE23" i="7" a="1"/>
  <c r="AE23" i="7" s="1"/>
  <c r="AF23" i="7" a="1"/>
  <c r="AF23" i="7" s="1"/>
  <c r="Z23" i="7" a="1"/>
  <c r="Z23" i="7" s="1"/>
  <c r="AA23" i="7" a="1"/>
  <c r="AA23" i="7" s="1"/>
  <c r="V23" i="7" a="1"/>
  <c r="V23" i="7" s="1"/>
  <c r="Y23" i="7" a="1"/>
  <c r="Y23" i="7" s="1"/>
  <c r="X23" i="7" a="1"/>
  <c r="X23" i="7" s="1"/>
  <c r="W23" i="7" a="1"/>
  <c r="W23" i="7" s="1"/>
  <c r="U23" i="7" a="1"/>
  <c r="U23" i="7" s="1"/>
  <c r="T23" i="7" a="1"/>
  <c r="T23" i="7" s="1"/>
  <c r="U23" i="12" a="1"/>
  <c r="U23" i="12" s="1"/>
  <c r="T23" i="12" a="1"/>
  <c r="T23" i="12" s="1"/>
  <c r="U22" i="17" a="1"/>
  <c r="U22" i="17" s="1"/>
  <c r="T22" i="17" a="1"/>
  <c r="T22" i="17" s="1"/>
  <c r="S22" i="17" a="1"/>
  <c r="S22" i="17" s="1"/>
  <c r="Q22" i="17" a="1"/>
  <c r="Q22" i="17" s="1"/>
  <c r="J22" i="17" a="1"/>
  <c r="J22" i="17" s="1"/>
  <c r="N22" i="17" a="1"/>
  <c r="N22" i="17" s="1"/>
  <c r="O22" i="17" a="1"/>
  <c r="O22" i="17" s="1"/>
  <c r="H22" i="17" a="1"/>
  <c r="H22" i="17" s="1"/>
  <c r="F22" i="17" a="1"/>
  <c r="F22" i="17" s="1"/>
  <c r="R22" i="17" a="1"/>
  <c r="R22" i="17" s="1"/>
  <c r="G22" i="17" a="1"/>
  <c r="G22" i="17" s="1"/>
  <c r="I22" i="17" a="1"/>
  <c r="I22" i="17" s="1"/>
  <c r="M22" i="17" a="1"/>
  <c r="M22" i="17" s="1"/>
  <c r="L22" i="17" a="1"/>
  <c r="L22" i="17" s="1"/>
  <c r="K22" i="17" a="1"/>
  <c r="K22" i="17" s="1"/>
  <c r="E23" i="17"/>
  <c r="P22" i="17" a="1"/>
  <c r="P22" i="17" s="1"/>
  <c r="N23" i="12" a="1"/>
  <c r="N23" i="12" s="1"/>
  <c r="L23" i="12" a="1"/>
  <c r="L23" i="12" s="1"/>
  <c r="J23" i="12" a="1"/>
  <c r="J23" i="12" s="1"/>
  <c r="S23" i="12" a="1"/>
  <c r="S23" i="12" s="1"/>
  <c r="K23" i="12" a="1"/>
  <c r="K23" i="12" s="1"/>
  <c r="I23" i="12" a="1"/>
  <c r="I23" i="12" s="1"/>
  <c r="H23" i="12" a="1"/>
  <c r="H23" i="12" s="1"/>
  <c r="F23" i="12" a="1"/>
  <c r="F23" i="12" s="1"/>
  <c r="R23" i="12" a="1"/>
  <c r="R23" i="12" s="1"/>
  <c r="G23" i="12" a="1"/>
  <c r="G23" i="12" s="1"/>
  <c r="O23" i="12" a="1"/>
  <c r="O23" i="12" s="1"/>
  <c r="Q23" i="12" a="1"/>
  <c r="Q23" i="12" s="1"/>
  <c r="M23" i="12" a="1"/>
  <c r="M23" i="12" s="1"/>
  <c r="P23" i="12" a="1"/>
  <c r="P23" i="12" s="1"/>
  <c r="E24" i="12"/>
  <c r="H23" i="7" a="1"/>
  <c r="H23" i="7" s="1"/>
  <c r="I23" i="7" a="1"/>
  <c r="I23" i="7" s="1"/>
  <c r="J23" i="7" a="1"/>
  <c r="J23" i="7" s="1"/>
  <c r="K23" i="7" a="1"/>
  <c r="K23" i="7" s="1"/>
  <c r="L23" i="7" a="1"/>
  <c r="L23" i="7" s="1"/>
  <c r="M23" i="7" a="1"/>
  <c r="M23" i="7" s="1"/>
  <c r="O23" i="7" a="1"/>
  <c r="O23" i="7" s="1"/>
  <c r="G23" i="7" a="1"/>
  <c r="G23" i="7" s="1"/>
  <c r="N23" i="7" a="1"/>
  <c r="N23" i="7" s="1"/>
  <c r="P23" i="7" a="1"/>
  <c r="P23" i="7" s="1"/>
  <c r="Q23" i="7" a="1"/>
  <c r="Q23" i="7" s="1"/>
  <c r="R23" i="7" a="1"/>
  <c r="R23" i="7" s="1"/>
  <c r="S23" i="7" a="1"/>
  <c r="S23" i="7" s="1"/>
  <c r="F23" i="7" a="1"/>
  <c r="F23" i="7" s="1"/>
  <c r="E24" i="7"/>
  <c r="AB23" i="17" l="1" a="1"/>
  <c r="AB23" i="17" s="1"/>
  <c r="AC23" i="17" a="1"/>
  <c r="AC23" i="17" s="1"/>
  <c r="AD23" i="17" a="1"/>
  <c r="AD23" i="17" s="1"/>
  <c r="Z23" i="17" a="1"/>
  <c r="Z23" i="17" s="1"/>
  <c r="AE23" i="17" a="1"/>
  <c r="AE23" i="17" s="1"/>
  <c r="AA23" i="17" a="1"/>
  <c r="AA23" i="17" s="1"/>
  <c r="X23" i="17" a="1"/>
  <c r="X23" i="17" s="1"/>
  <c r="W23" i="17" a="1"/>
  <c r="W23" i="17" s="1"/>
  <c r="Y23" i="17" a="1"/>
  <c r="Y23" i="17" s="1"/>
  <c r="V23" i="17" a="1"/>
  <c r="V23" i="17" s="1"/>
  <c r="AC24" i="12" a="1"/>
  <c r="AC24" i="12" s="1"/>
  <c r="AD24" i="12" a="1"/>
  <c r="AD24" i="12" s="1"/>
  <c r="AB24" i="12" a="1"/>
  <c r="AB24" i="12" s="1"/>
  <c r="AA24" i="12" a="1"/>
  <c r="AA24" i="12" s="1"/>
  <c r="Z24" i="12" a="1"/>
  <c r="Z24" i="12" s="1"/>
  <c r="Y24" i="12" a="1"/>
  <c r="Y24" i="12" s="1"/>
  <c r="X24" i="12" a="1"/>
  <c r="X24" i="12" s="1"/>
  <c r="AE24" i="12" a="1"/>
  <c r="AE24" i="12" s="1"/>
  <c r="W24" i="12" a="1"/>
  <c r="W24" i="12" s="1"/>
  <c r="V24" i="12" a="1"/>
  <c r="V24" i="12" s="1"/>
  <c r="AC24" i="7" a="1"/>
  <c r="AC24" i="7" s="1"/>
  <c r="AB24" i="7" a="1"/>
  <c r="AB24" i="7" s="1"/>
  <c r="AD24" i="7" a="1"/>
  <c r="AD24" i="7" s="1"/>
  <c r="AJ24" i="7" a="1"/>
  <c r="AJ24" i="7" s="1"/>
  <c r="AI24" i="7" a="1"/>
  <c r="AI24" i="7" s="1"/>
  <c r="AH24" i="7" a="1"/>
  <c r="AH24" i="7" s="1"/>
  <c r="AG24" i="7" a="1"/>
  <c r="AG24" i="7" s="1"/>
  <c r="AF24" i="7" a="1"/>
  <c r="AF24" i="7" s="1"/>
  <c r="AK24" i="7" a="1"/>
  <c r="AK24" i="7" s="1"/>
  <c r="AE24" i="7" a="1"/>
  <c r="AE24" i="7" s="1"/>
  <c r="W24" i="7" a="1"/>
  <c r="W24" i="7" s="1"/>
  <c r="V24" i="7" a="1"/>
  <c r="V24" i="7" s="1"/>
  <c r="AA24" i="7" a="1"/>
  <c r="AA24" i="7" s="1"/>
  <c r="Y24" i="7" a="1"/>
  <c r="Y24" i="7" s="1"/>
  <c r="X24" i="7" a="1"/>
  <c r="X24" i="7" s="1"/>
  <c r="Z24" i="7" a="1"/>
  <c r="Z24" i="7" s="1"/>
  <c r="U24" i="7" a="1"/>
  <c r="U24" i="7" s="1"/>
  <c r="T24" i="7" a="1"/>
  <c r="T24" i="7" s="1"/>
  <c r="U24" i="12" a="1"/>
  <c r="U24" i="12" s="1"/>
  <c r="T24" i="12" a="1"/>
  <c r="T24" i="12" s="1"/>
  <c r="U23" i="17" a="1"/>
  <c r="U23" i="17" s="1"/>
  <c r="T23" i="17" a="1"/>
  <c r="T23" i="17" s="1"/>
  <c r="G23" i="17" a="1"/>
  <c r="G23" i="17" s="1"/>
  <c r="Q23" i="17" a="1"/>
  <c r="Q23" i="17" s="1"/>
  <c r="H23" i="17" a="1"/>
  <c r="H23" i="17" s="1"/>
  <c r="P23" i="17" a="1"/>
  <c r="P23" i="17" s="1"/>
  <c r="S23" i="17" a="1"/>
  <c r="S23" i="17" s="1"/>
  <c r="R23" i="17" a="1"/>
  <c r="R23" i="17" s="1"/>
  <c r="L23" i="17" a="1"/>
  <c r="L23" i="17" s="1"/>
  <c r="E24" i="17"/>
  <c r="M23" i="17" a="1"/>
  <c r="M23" i="17" s="1"/>
  <c r="J23" i="17" a="1"/>
  <c r="J23" i="17" s="1"/>
  <c r="F23" i="17" a="1"/>
  <c r="F23" i="17" s="1"/>
  <c r="O23" i="17" a="1"/>
  <c r="O23" i="17" s="1"/>
  <c r="I23" i="17" a="1"/>
  <c r="I23" i="17" s="1"/>
  <c r="N23" i="17" a="1"/>
  <c r="N23" i="17" s="1"/>
  <c r="K23" i="17" a="1"/>
  <c r="K23" i="17" s="1"/>
  <c r="H24" i="12" a="1"/>
  <c r="H24" i="12" s="1"/>
  <c r="L24" i="12" a="1"/>
  <c r="L24" i="12" s="1"/>
  <c r="K24" i="12" a="1"/>
  <c r="K24" i="12" s="1"/>
  <c r="F24" i="12" a="1"/>
  <c r="F24" i="12" s="1"/>
  <c r="Q24" i="12" a="1"/>
  <c r="Q24" i="12" s="1"/>
  <c r="J24" i="12" a="1"/>
  <c r="J24" i="12" s="1"/>
  <c r="I24" i="12" a="1"/>
  <c r="I24" i="12" s="1"/>
  <c r="S24" i="12" a="1"/>
  <c r="S24" i="12" s="1"/>
  <c r="G24" i="12" a="1"/>
  <c r="G24" i="12" s="1"/>
  <c r="R24" i="12" a="1"/>
  <c r="R24" i="12" s="1"/>
  <c r="P24" i="12" a="1"/>
  <c r="P24" i="12" s="1"/>
  <c r="N24" i="12" a="1"/>
  <c r="N24" i="12" s="1"/>
  <c r="O24" i="12" a="1"/>
  <c r="O24" i="12" s="1"/>
  <c r="M24" i="12" a="1"/>
  <c r="M24" i="12" s="1"/>
  <c r="E25" i="12"/>
  <c r="G24" i="7" a="1"/>
  <c r="G24" i="7" s="1"/>
  <c r="H24" i="7" a="1"/>
  <c r="H24" i="7" s="1"/>
  <c r="I24" i="7" a="1"/>
  <c r="I24" i="7" s="1"/>
  <c r="J24" i="7" a="1"/>
  <c r="J24" i="7" s="1"/>
  <c r="K24" i="7" a="1"/>
  <c r="K24" i="7" s="1"/>
  <c r="L24" i="7" a="1"/>
  <c r="L24" i="7" s="1"/>
  <c r="O24" i="7" a="1"/>
  <c r="O24" i="7" s="1"/>
  <c r="Q24" i="7" a="1"/>
  <c r="Q24" i="7" s="1"/>
  <c r="M24" i="7" a="1"/>
  <c r="M24" i="7" s="1"/>
  <c r="R24" i="7" a="1"/>
  <c r="R24" i="7" s="1"/>
  <c r="S24" i="7" a="1"/>
  <c r="S24" i="7" s="1"/>
  <c r="F24" i="7" a="1"/>
  <c r="F24" i="7" s="1"/>
  <c r="N24" i="7" a="1"/>
  <c r="N24" i="7" s="1"/>
  <c r="P24" i="7" a="1"/>
  <c r="P24" i="7" s="1"/>
  <c r="E25" i="7"/>
  <c r="AD24" i="17" l="1" a="1"/>
  <c r="AD24" i="17" s="1"/>
  <c r="AC24" i="17" a="1"/>
  <c r="AC24" i="17" s="1"/>
  <c r="AB24" i="17" a="1"/>
  <c r="AB24" i="17" s="1"/>
  <c r="AE24" i="17" a="1"/>
  <c r="AE24" i="17" s="1"/>
  <c r="Y24" i="17" a="1"/>
  <c r="Y24" i="17" s="1"/>
  <c r="X24" i="17" a="1"/>
  <c r="X24" i="17" s="1"/>
  <c r="W24" i="17" a="1"/>
  <c r="W24" i="17" s="1"/>
  <c r="V24" i="17" a="1"/>
  <c r="V24" i="17" s="1"/>
  <c r="Z24" i="17" a="1"/>
  <c r="Z24" i="17" s="1"/>
  <c r="AA24" i="17" a="1"/>
  <c r="AA24" i="17" s="1"/>
  <c r="AB25" i="12" a="1"/>
  <c r="AB25" i="12" s="1"/>
  <c r="AD25" i="12" a="1"/>
  <c r="AD25" i="12" s="1"/>
  <c r="AC25" i="12" a="1"/>
  <c r="AC25" i="12" s="1"/>
  <c r="AA25" i="12" a="1"/>
  <c r="AA25" i="12" s="1"/>
  <c r="V25" i="12" a="1"/>
  <c r="V25" i="12" s="1"/>
  <c r="Z25" i="12" a="1"/>
  <c r="Z25" i="12" s="1"/>
  <c r="Y25" i="12" a="1"/>
  <c r="Y25" i="12" s="1"/>
  <c r="X25" i="12" a="1"/>
  <c r="X25" i="12" s="1"/>
  <c r="W25" i="12" a="1"/>
  <c r="W25" i="12" s="1"/>
  <c r="AE25" i="12" a="1"/>
  <c r="AE25" i="12" s="1"/>
  <c r="AD25" i="7" a="1"/>
  <c r="AD25" i="7" s="1"/>
  <c r="AC25" i="7" a="1"/>
  <c r="AC25" i="7" s="1"/>
  <c r="AB25" i="7" a="1"/>
  <c r="AB25" i="7" s="1"/>
  <c r="AK25" i="7" a="1"/>
  <c r="AK25" i="7" s="1"/>
  <c r="AJ25" i="7" a="1"/>
  <c r="AJ25" i="7" s="1"/>
  <c r="AI25" i="7" a="1"/>
  <c r="AI25" i="7" s="1"/>
  <c r="AH25" i="7" a="1"/>
  <c r="AH25" i="7" s="1"/>
  <c r="AF25" i="7" a="1"/>
  <c r="AF25" i="7" s="1"/>
  <c r="AG25" i="7" a="1"/>
  <c r="AG25" i="7" s="1"/>
  <c r="AE25" i="7" a="1"/>
  <c r="AE25" i="7" s="1"/>
  <c r="X25" i="7" a="1"/>
  <c r="X25" i="7" s="1"/>
  <c r="AA25" i="7" a="1"/>
  <c r="AA25" i="7" s="1"/>
  <c r="Z25" i="7" a="1"/>
  <c r="Z25" i="7" s="1"/>
  <c r="Y25" i="7" a="1"/>
  <c r="Y25" i="7" s="1"/>
  <c r="V25" i="7" a="1"/>
  <c r="V25" i="7" s="1"/>
  <c r="W25" i="7" a="1"/>
  <c r="W25" i="7" s="1"/>
  <c r="U25" i="7" a="1"/>
  <c r="U25" i="7" s="1"/>
  <c r="T25" i="7" a="1"/>
  <c r="T25" i="7" s="1"/>
  <c r="U25" i="12" a="1"/>
  <c r="U25" i="12" s="1"/>
  <c r="T25" i="12" a="1"/>
  <c r="T25" i="12" s="1"/>
  <c r="U24" i="17" a="1"/>
  <c r="U24" i="17" s="1"/>
  <c r="T24" i="17" a="1"/>
  <c r="T24" i="17" s="1"/>
  <c r="R24" i="17" a="1"/>
  <c r="R24" i="17" s="1"/>
  <c r="P24" i="17" a="1"/>
  <c r="P24" i="17" s="1"/>
  <c r="K24" i="17" a="1"/>
  <c r="K24" i="17" s="1"/>
  <c r="S24" i="17" a="1"/>
  <c r="S24" i="17" s="1"/>
  <c r="F24" i="17" a="1"/>
  <c r="F24" i="17" s="1"/>
  <c r="Q24" i="17" a="1"/>
  <c r="Q24" i="17" s="1"/>
  <c r="N24" i="17" a="1"/>
  <c r="N24" i="17" s="1"/>
  <c r="I24" i="17" a="1"/>
  <c r="I24" i="17" s="1"/>
  <c r="L24" i="17" a="1"/>
  <c r="L24" i="17" s="1"/>
  <c r="J24" i="17" a="1"/>
  <c r="J24" i="17" s="1"/>
  <c r="O24" i="17" a="1"/>
  <c r="O24" i="17" s="1"/>
  <c r="M24" i="17" a="1"/>
  <c r="M24" i="17" s="1"/>
  <c r="E25" i="17"/>
  <c r="G24" i="17" a="1"/>
  <c r="G24" i="17" s="1"/>
  <c r="H24" i="17" a="1"/>
  <c r="H24" i="17" s="1"/>
  <c r="I25" i="12" a="1"/>
  <c r="I25" i="12" s="1"/>
  <c r="H25" i="12" a="1"/>
  <c r="H25" i="12" s="1"/>
  <c r="R25" i="12" a="1"/>
  <c r="R25" i="12" s="1"/>
  <c r="M25" i="12" a="1"/>
  <c r="M25" i="12" s="1"/>
  <c r="L25" i="12" a="1"/>
  <c r="L25" i="12" s="1"/>
  <c r="K25" i="12" a="1"/>
  <c r="K25" i="12" s="1"/>
  <c r="J25" i="12" a="1"/>
  <c r="J25" i="12" s="1"/>
  <c r="G25" i="12" a="1"/>
  <c r="G25" i="12" s="1"/>
  <c r="F25" i="12" a="1"/>
  <c r="F25" i="12" s="1"/>
  <c r="S25" i="12" a="1"/>
  <c r="S25" i="12" s="1"/>
  <c r="P25" i="12" a="1"/>
  <c r="P25" i="12" s="1"/>
  <c r="Q25" i="12" a="1"/>
  <c r="Q25" i="12" s="1"/>
  <c r="O25" i="12" a="1"/>
  <c r="O25" i="12" s="1"/>
  <c r="N25" i="12" a="1"/>
  <c r="N25" i="12" s="1"/>
  <c r="E26" i="12"/>
  <c r="S25" i="7" a="1"/>
  <c r="S25" i="7" s="1"/>
  <c r="G25" i="7" a="1"/>
  <c r="G25" i="7" s="1"/>
  <c r="H25" i="7" a="1"/>
  <c r="H25" i="7" s="1"/>
  <c r="I25" i="7" a="1"/>
  <c r="I25" i="7" s="1"/>
  <c r="J25" i="7" a="1"/>
  <c r="J25" i="7" s="1"/>
  <c r="K25" i="7" a="1"/>
  <c r="K25" i="7" s="1"/>
  <c r="L25" i="7" a="1"/>
  <c r="L25" i="7" s="1"/>
  <c r="O25" i="7" a="1"/>
  <c r="O25" i="7" s="1"/>
  <c r="P25" i="7" a="1"/>
  <c r="P25" i="7" s="1"/>
  <c r="N25" i="7" a="1"/>
  <c r="N25" i="7" s="1"/>
  <c r="Q25" i="7" a="1"/>
  <c r="Q25" i="7" s="1"/>
  <c r="R25" i="7" a="1"/>
  <c r="R25" i="7" s="1"/>
  <c r="F25" i="7" a="1"/>
  <c r="F25" i="7" s="1"/>
  <c r="M25" i="7" a="1"/>
  <c r="M25" i="7" s="1"/>
  <c r="E26" i="7"/>
  <c r="AC25" i="17" l="1" a="1"/>
  <c r="AC25" i="17" s="1"/>
  <c r="AB25" i="17" a="1"/>
  <c r="AB25" i="17" s="1"/>
  <c r="AD25" i="17" a="1"/>
  <c r="AD25" i="17" s="1"/>
  <c r="AE25" i="17" a="1"/>
  <c r="AE25" i="17" s="1"/>
  <c r="Y25" i="17" a="1"/>
  <c r="Y25" i="17" s="1"/>
  <c r="X25" i="17" a="1"/>
  <c r="X25" i="17" s="1"/>
  <c r="AA25" i="17" a="1"/>
  <c r="AA25" i="17" s="1"/>
  <c r="W25" i="17" a="1"/>
  <c r="W25" i="17" s="1"/>
  <c r="V25" i="17" a="1"/>
  <c r="V25" i="17" s="1"/>
  <c r="Z25" i="17" a="1"/>
  <c r="Z25" i="17" s="1"/>
  <c r="AB26" i="12" a="1"/>
  <c r="AB26" i="12" s="1"/>
  <c r="AD26" i="12" a="1"/>
  <c r="AD26" i="12" s="1"/>
  <c r="AC26" i="12" a="1"/>
  <c r="AC26" i="12" s="1"/>
  <c r="AE26" i="12" a="1"/>
  <c r="AE26" i="12" s="1"/>
  <c r="V26" i="12" a="1"/>
  <c r="V26" i="12" s="1"/>
  <c r="AA26" i="12" a="1"/>
  <c r="AA26" i="12" s="1"/>
  <c r="Z26" i="12" a="1"/>
  <c r="Z26" i="12" s="1"/>
  <c r="X26" i="12" a="1"/>
  <c r="X26" i="12" s="1"/>
  <c r="W26" i="12" a="1"/>
  <c r="W26" i="12" s="1"/>
  <c r="Y26" i="12" a="1"/>
  <c r="Y26" i="12" s="1"/>
  <c r="AB26" i="7" a="1"/>
  <c r="AB26" i="7" s="1"/>
  <c r="AC26" i="7" a="1"/>
  <c r="AC26" i="7" s="1"/>
  <c r="AD26" i="7" a="1"/>
  <c r="AD26" i="7" s="1"/>
  <c r="AK26" i="7" a="1"/>
  <c r="AK26" i="7" s="1"/>
  <c r="AJ26" i="7" a="1"/>
  <c r="AJ26" i="7" s="1"/>
  <c r="AI26" i="7" a="1"/>
  <c r="AI26" i="7" s="1"/>
  <c r="AH26" i="7" a="1"/>
  <c r="AH26" i="7" s="1"/>
  <c r="AG26" i="7" a="1"/>
  <c r="AG26" i="7" s="1"/>
  <c r="AF26" i="7" a="1"/>
  <c r="AF26" i="7" s="1"/>
  <c r="AE26" i="7" a="1"/>
  <c r="AE26" i="7" s="1"/>
  <c r="AA26" i="7" a="1"/>
  <c r="AA26" i="7" s="1"/>
  <c r="Z26" i="7" a="1"/>
  <c r="Z26" i="7" s="1"/>
  <c r="Y26" i="7" a="1"/>
  <c r="Y26" i="7" s="1"/>
  <c r="X26" i="7" a="1"/>
  <c r="X26" i="7" s="1"/>
  <c r="W26" i="7" a="1"/>
  <c r="W26" i="7" s="1"/>
  <c r="V26" i="7" a="1"/>
  <c r="V26" i="7" s="1"/>
  <c r="U26" i="7" a="1"/>
  <c r="U26" i="7" s="1"/>
  <c r="T26" i="7" a="1"/>
  <c r="T26" i="7" s="1"/>
  <c r="U26" i="12" a="1"/>
  <c r="U26" i="12" s="1"/>
  <c r="T26" i="12" a="1"/>
  <c r="T26" i="12" s="1"/>
  <c r="U25" i="17" a="1"/>
  <c r="U25" i="17" s="1"/>
  <c r="T25" i="17" a="1"/>
  <c r="T25" i="17" s="1"/>
  <c r="O25" i="17" a="1"/>
  <c r="O25" i="17" s="1"/>
  <c r="S25" i="17" a="1"/>
  <c r="S25" i="17" s="1"/>
  <c r="N25" i="17" a="1"/>
  <c r="N25" i="17" s="1"/>
  <c r="P25" i="17" a="1"/>
  <c r="P25" i="17" s="1"/>
  <c r="M25" i="17" a="1"/>
  <c r="M25" i="17" s="1"/>
  <c r="H25" i="17" a="1"/>
  <c r="H25" i="17" s="1"/>
  <c r="K25" i="17" a="1"/>
  <c r="K25" i="17" s="1"/>
  <c r="Q25" i="17" a="1"/>
  <c r="Q25" i="17" s="1"/>
  <c r="E26" i="17"/>
  <c r="J25" i="17" a="1"/>
  <c r="J25" i="17" s="1"/>
  <c r="L25" i="17" a="1"/>
  <c r="L25" i="17" s="1"/>
  <c r="I25" i="17" a="1"/>
  <c r="I25" i="17" s="1"/>
  <c r="F25" i="17" a="1"/>
  <c r="F25" i="17" s="1"/>
  <c r="R25" i="17" a="1"/>
  <c r="R25" i="17" s="1"/>
  <c r="G25" i="17" a="1"/>
  <c r="G25" i="17" s="1"/>
  <c r="S26" i="12" a="1"/>
  <c r="S26" i="12" s="1"/>
  <c r="G26" i="12" a="1"/>
  <c r="G26" i="12" s="1"/>
  <c r="R26" i="12" a="1"/>
  <c r="R26" i="12" s="1"/>
  <c r="F26" i="12" a="1"/>
  <c r="F26" i="12" s="1"/>
  <c r="P26" i="12" a="1"/>
  <c r="P26" i="12" s="1"/>
  <c r="N26" i="12" a="1"/>
  <c r="N26" i="12" s="1"/>
  <c r="M26" i="12" a="1"/>
  <c r="M26" i="12" s="1"/>
  <c r="H26" i="12" a="1"/>
  <c r="H26" i="12" s="1"/>
  <c r="L26" i="12" a="1"/>
  <c r="L26" i="12" s="1"/>
  <c r="K26" i="12" a="1"/>
  <c r="K26" i="12" s="1"/>
  <c r="J26" i="12" a="1"/>
  <c r="J26" i="12" s="1"/>
  <c r="I26" i="12" a="1"/>
  <c r="I26" i="12" s="1"/>
  <c r="O26" i="12" a="1"/>
  <c r="O26" i="12" s="1"/>
  <c r="Q26" i="12" a="1"/>
  <c r="Q26" i="12" s="1"/>
  <c r="E27" i="12"/>
  <c r="F26" i="7" a="1"/>
  <c r="F26" i="7" s="1"/>
  <c r="S26" i="7" a="1"/>
  <c r="S26" i="7" s="1"/>
  <c r="G26" i="7" a="1"/>
  <c r="G26" i="7" s="1"/>
  <c r="H26" i="7" a="1"/>
  <c r="H26" i="7" s="1"/>
  <c r="I26" i="7" a="1"/>
  <c r="I26" i="7" s="1"/>
  <c r="L26" i="7" a="1"/>
  <c r="L26" i="7" s="1"/>
  <c r="N26" i="7" a="1"/>
  <c r="N26" i="7" s="1"/>
  <c r="J26" i="7" a="1"/>
  <c r="J26" i="7" s="1"/>
  <c r="M26" i="7" a="1"/>
  <c r="M26" i="7" s="1"/>
  <c r="Q26" i="7" a="1"/>
  <c r="Q26" i="7" s="1"/>
  <c r="R26" i="7" a="1"/>
  <c r="R26" i="7" s="1"/>
  <c r="K26" i="7" a="1"/>
  <c r="K26" i="7" s="1"/>
  <c r="O26" i="7" a="1"/>
  <c r="O26" i="7" s="1"/>
  <c r="P26" i="7" a="1"/>
  <c r="P26" i="7" s="1"/>
  <c r="E27" i="7"/>
  <c r="AB26" i="17" l="1" a="1"/>
  <c r="AB26" i="17" s="1"/>
  <c r="AD26" i="17" a="1"/>
  <c r="AD26" i="17" s="1"/>
  <c r="AC26" i="17" a="1"/>
  <c r="AC26" i="17" s="1"/>
  <c r="AE26" i="17" a="1"/>
  <c r="AE26" i="17" s="1"/>
  <c r="AA26" i="17" a="1"/>
  <c r="AA26" i="17" s="1"/>
  <c r="Z26" i="17" a="1"/>
  <c r="Z26" i="17" s="1"/>
  <c r="Y26" i="17" a="1"/>
  <c r="Y26" i="17" s="1"/>
  <c r="X26" i="17" a="1"/>
  <c r="X26" i="17" s="1"/>
  <c r="V26" i="17" a="1"/>
  <c r="V26" i="17" s="1"/>
  <c r="W26" i="17" a="1"/>
  <c r="W26" i="17" s="1"/>
  <c r="AC27" i="12" a="1"/>
  <c r="AC27" i="12" s="1"/>
  <c r="AD27" i="12" a="1"/>
  <c r="AD27" i="12" s="1"/>
  <c r="AB27" i="12" a="1"/>
  <c r="AB27" i="12" s="1"/>
  <c r="Z27" i="12" a="1"/>
  <c r="Z27" i="12" s="1"/>
  <c r="X27" i="12" a="1"/>
  <c r="X27" i="12" s="1"/>
  <c r="AA27" i="12" a="1"/>
  <c r="AA27" i="12" s="1"/>
  <c r="Y27" i="12" a="1"/>
  <c r="Y27" i="12" s="1"/>
  <c r="AE27" i="12" a="1"/>
  <c r="AE27" i="12" s="1"/>
  <c r="V27" i="12" a="1"/>
  <c r="V27" i="12" s="1"/>
  <c r="W27" i="12" a="1"/>
  <c r="W27" i="12" s="1"/>
  <c r="AB27" i="7" a="1"/>
  <c r="AB27" i="7" s="1"/>
  <c r="AC27" i="7" a="1"/>
  <c r="AC27" i="7" s="1"/>
  <c r="AD27" i="7" a="1"/>
  <c r="AD27" i="7" s="1"/>
  <c r="AK27" i="7" a="1"/>
  <c r="AK27" i="7" s="1"/>
  <c r="AJ27" i="7" a="1"/>
  <c r="AJ27" i="7" s="1"/>
  <c r="AI27" i="7" a="1"/>
  <c r="AI27" i="7" s="1"/>
  <c r="AH27" i="7" a="1"/>
  <c r="AH27" i="7" s="1"/>
  <c r="AG27" i="7" a="1"/>
  <c r="AG27" i="7" s="1"/>
  <c r="AF27" i="7" a="1"/>
  <c r="AF27" i="7" s="1"/>
  <c r="AE27" i="7" a="1"/>
  <c r="AE27" i="7" s="1"/>
  <c r="Y27" i="7" a="1"/>
  <c r="Y27" i="7" s="1"/>
  <c r="W27" i="7" a="1"/>
  <c r="W27" i="7" s="1"/>
  <c r="X27" i="7" a="1"/>
  <c r="X27" i="7" s="1"/>
  <c r="AA27" i="7" a="1"/>
  <c r="AA27" i="7" s="1"/>
  <c r="Z27" i="7" a="1"/>
  <c r="Z27" i="7" s="1"/>
  <c r="V27" i="7" a="1"/>
  <c r="V27" i="7" s="1"/>
  <c r="T27" i="7" a="1"/>
  <c r="T27" i="7" s="1"/>
  <c r="U27" i="7" a="1"/>
  <c r="U27" i="7" s="1"/>
  <c r="T27" i="12" a="1"/>
  <c r="T27" i="12" s="1"/>
  <c r="U27" i="12" a="1"/>
  <c r="U27" i="12" s="1"/>
  <c r="U26" i="17" a="1"/>
  <c r="U26" i="17" s="1"/>
  <c r="T26" i="17" a="1"/>
  <c r="T26" i="17" s="1"/>
  <c r="N26" i="17" a="1"/>
  <c r="N26" i="17" s="1"/>
  <c r="Q26" i="17" a="1"/>
  <c r="Q26" i="17" s="1"/>
  <c r="H26" i="17" a="1"/>
  <c r="H26" i="17" s="1"/>
  <c r="O26" i="17" a="1"/>
  <c r="O26" i="17" s="1"/>
  <c r="M26" i="17" a="1"/>
  <c r="M26" i="17" s="1"/>
  <c r="K26" i="17" a="1"/>
  <c r="K26" i="17" s="1"/>
  <c r="F26" i="17" a="1"/>
  <c r="F26" i="17" s="1"/>
  <c r="J26" i="17" a="1"/>
  <c r="J26" i="17" s="1"/>
  <c r="L26" i="17" a="1"/>
  <c r="L26" i="17" s="1"/>
  <c r="R26" i="17" a="1"/>
  <c r="R26" i="17" s="1"/>
  <c r="P26" i="17" a="1"/>
  <c r="P26" i="17" s="1"/>
  <c r="S26" i="17" a="1"/>
  <c r="S26" i="17" s="1"/>
  <c r="G26" i="17" a="1"/>
  <c r="G26" i="17" s="1"/>
  <c r="E27" i="17"/>
  <c r="I26" i="17" a="1"/>
  <c r="I26" i="17" s="1"/>
  <c r="S27" i="12" a="1"/>
  <c r="S27" i="12" s="1"/>
  <c r="Q27" i="12" a="1"/>
  <c r="Q27" i="12" s="1"/>
  <c r="N27" i="12" a="1"/>
  <c r="N27" i="12" s="1"/>
  <c r="R27" i="12" a="1"/>
  <c r="R27" i="12" s="1"/>
  <c r="P27" i="12" a="1"/>
  <c r="P27" i="12" s="1"/>
  <c r="O27" i="12" a="1"/>
  <c r="O27" i="12" s="1"/>
  <c r="H27" i="12" a="1"/>
  <c r="H27" i="12" s="1"/>
  <c r="M27" i="12" a="1"/>
  <c r="M27" i="12" s="1"/>
  <c r="J27" i="12" a="1"/>
  <c r="J27" i="12" s="1"/>
  <c r="L27" i="12" a="1"/>
  <c r="L27" i="12" s="1"/>
  <c r="I27" i="12" a="1"/>
  <c r="I27" i="12" s="1"/>
  <c r="K27" i="12" a="1"/>
  <c r="K27" i="12" s="1"/>
  <c r="G27" i="12" a="1"/>
  <c r="G27" i="12" s="1"/>
  <c r="F27" i="12" a="1"/>
  <c r="F27" i="12" s="1"/>
  <c r="E28" i="12"/>
  <c r="S27" i="7" a="1"/>
  <c r="S27" i="7" s="1"/>
  <c r="F27" i="7" a="1"/>
  <c r="F27" i="7" s="1"/>
  <c r="G27" i="7" a="1"/>
  <c r="G27" i="7" s="1"/>
  <c r="H27" i="7" a="1"/>
  <c r="H27" i="7" s="1"/>
  <c r="I27" i="7" a="1"/>
  <c r="I27" i="7" s="1"/>
  <c r="J27" i="7" a="1"/>
  <c r="J27" i="7" s="1"/>
  <c r="L27" i="7" a="1"/>
  <c r="L27" i="7" s="1"/>
  <c r="N27" i="7" a="1"/>
  <c r="N27" i="7" s="1"/>
  <c r="O27" i="7" a="1"/>
  <c r="O27" i="7" s="1"/>
  <c r="P27" i="7" a="1"/>
  <c r="P27" i="7" s="1"/>
  <c r="Q27" i="7" a="1"/>
  <c r="Q27" i="7" s="1"/>
  <c r="R27" i="7" a="1"/>
  <c r="R27" i="7" s="1"/>
  <c r="K27" i="7" a="1"/>
  <c r="K27" i="7" s="1"/>
  <c r="M27" i="7" a="1"/>
  <c r="M27" i="7" s="1"/>
  <c r="E28" i="7"/>
  <c r="AB27" i="17" l="1" a="1"/>
  <c r="AB27" i="17" s="1"/>
  <c r="AD27" i="17" a="1"/>
  <c r="AD27" i="17" s="1"/>
  <c r="AC27" i="17" a="1"/>
  <c r="AC27" i="17" s="1"/>
  <c r="AE27" i="17" a="1"/>
  <c r="AE27" i="17" s="1"/>
  <c r="W27" i="17" a="1"/>
  <c r="W27" i="17" s="1"/>
  <c r="V27" i="17" a="1"/>
  <c r="V27" i="17" s="1"/>
  <c r="Z27" i="17" a="1"/>
  <c r="Z27" i="17" s="1"/>
  <c r="AA27" i="17" a="1"/>
  <c r="AA27" i="17" s="1"/>
  <c r="Y27" i="17" a="1"/>
  <c r="Y27" i="17" s="1"/>
  <c r="X27" i="17" a="1"/>
  <c r="X27" i="17" s="1"/>
  <c r="AB28" i="12" a="1"/>
  <c r="AB28" i="12" s="1"/>
  <c r="AD28" i="12" a="1"/>
  <c r="AD28" i="12" s="1"/>
  <c r="AC28" i="12" a="1"/>
  <c r="AC28" i="12" s="1"/>
  <c r="Z28" i="12" a="1"/>
  <c r="Z28" i="12" s="1"/>
  <c r="V28" i="12" a="1"/>
  <c r="V28" i="12" s="1"/>
  <c r="Y28" i="12" a="1"/>
  <c r="Y28" i="12" s="1"/>
  <c r="X28" i="12" a="1"/>
  <c r="X28" i="12" s="1"/>
  <c r="W28" i="12" a="1"/>
  <c r="W28" i="12" s="1"/>
  <c r="AE28" i="12" a="1"/>
  <c r="AE28" i="12" s="1"/>
  <c r="AA28" i="12" a="1"/>
  <c r="AA28" i="12" s="1"/>
  <c r="AD28" i="7" a="1"/>
  <c r="AD28" i="7" s="1"/>
  <c r="AC28" i="7" a="1"/>
  <c r="AC28" i="7" s="1"/>
  <c r="AB28" i="7" a="1"/>
  <c r="AB28" i="7" s="1"/>
  <c r="AK28" i="7" a="1"/>
  <c r="AK28" i="7" s="1"/>
  <c r="AF28" i="7" a="1"/>
  <c r="AF28" i="7" s="1"/>
  <c r="AJ28" i="7" a="1"/>
  <c r="AJ28" i="7" s="1"/>
  <c r="AI28" i="7" a="1"/>
  <c r="AI28" i="7" s="1"/>
  <c r="AG28" i="7" a="1"/>
  <c r="AG28" i="7" s="1"/>
  <c r="AH28" i="7" a="1"/>
  <c r="AH28" i="7" s="1"/>
  <c r="AE28" i="7" a="1"/>
  <c r="AE28" i="7" s="1"/>
  <c r="V28" i="7" a="1"/>
  <c r="V28" i="7" s="1"/>
  <c r="AA28" i="7" a="1"/>
  <c r="AA28" i="7" s="1"/>
  <c r="Z28" i="7" a="1"/>
  <c r="Z28" i="7" s="1"/>
  <c r="X28" i="7" a="1"/>
  <c r="X28" i="7" s="1"/>
  <c r="Y28" i="7" a="1"/>
  <c r="Y28" i="7" s="1"/>
  <c r="W28" i="7" a="1"/>
  <c r="W28" i="7" s="1"/>
  <c r="T28" i="7" a="1"/>
  <c r="T28" i="7" s="1"/>
  <c r="U28" i="7" a="1"/>
  <c r="U28" i="7" s="1"/>
  <c r="T28" i="12" a="1"/>
  <c r="T28" i="12" s="1"/>
  <c r="U28" i="12" a="1"/>
  <c r="U28" i="12" s="1"/>
  <c r="U27" i="17" a="1"/>
  <c r="U27" i="17" s="1"/>
  <c r="T27" i="17" a="1"/>
  <c r="T27" i="17" s="1"/>
  <c r="L27" i="17" a="1"/>
  <c r="L27" i="17" s="1"/>
  <c r="J27" i="17" a="1"/>
  <c r="J27" i="17" s="1"/>
  <c r="G27" i="17" a="1"/>
  <c r="G27" i="17" s="1"/>
  <c r="F27" i="17" a="1"/>
  <c r="F27" i="17" s="1"/>
  <c r="N27" i="17" a="1"/>
  <c r="N27" i="17" s="1"/>
  <c r="R27" i="17" a="1"/>
  <c r="R27" i="17" s="1"/>
  <c r="M27" i="17" a="1"/>
  <c r="M27" i="17" s="1"/>
  <c r="I27" i="17" a="1"/>
  <c r="I27" i="17" s="1"/>
  <c r="K27" i="17" a="1"/>
  <c r="K27" i="17" s="1"/>
  <c r="P27" i="17" a="1"/>
  <c r="P27" i="17" s="1"/>
  <c r="H27" i="17" a="1"/>
  <c r="H27" i="17" s="1"/>
  <c r="E28" i="17"/>
  <c r="O27" i="17" a="1"/>
  <c r="O27" i="17" s="1"/>
  <c r="S27" i="17" a="1"/>
  <c r="S27" i="17" s="1"/>
  <c r="Q27" i="17" a="1"/>
  <c r="Q27" i="17" s="1"/>
  <c r="O28" i="12" a="1"/>
  <c r="O28" i="12" s="1"/>
  <c r="L28" i="12" a="1"/>
  <c r="L28" i="12" s="1"/>
  <c r="R28" i="12" a="1"/>
  <c r="R28" i="12" s="1"/>
  <c r="K28" i="12" a="1"/>
  <c r="K28" i="12" s="1"/>
  <c r="S28" i="12" a="1"/>
  <c r="S28" i="12" s="1"/>
  <c r="Q28" i="12" a="1"/>
  <c r="Q28" i="12" s="1"/>
  <c r="P28" i="12" a="1"/>
  <c r="P28" i="12" s="1"/>
  <c r="N28" i="12" a="1"/>
  <c r="N28" i="12" s="1"/>
  <c r="J28" i="12" a="1"/>
  <c r="J28" i="12" s="1"/>
  <c r="M28" i="12" a="1"/>
  <c r="M28" i="12" s="1"/>
  <c r="H28" i="12" a="1"/>
  <c r="H28" i="12" s="1"/>
  <c r="G28" i="12" a="1"/>
  <c r="G28" i="12" s="1"/>
  <c r="F28" i="12" a="1"/>
  <c r="F28" i="12" s="1"/>
  <c r="I28" i="12" a="1"/>
  <c r="I28" i="12" s="1"/>
  <c r="E29" i="12"/>
  <c r="R28" i="7" a="1"/>
  <c r="R28" i="7" s="1"/>
  <c r="F28" i="7" a="1"/>
  <c r="F28" i="7" s="1"/>
  <c r="S28" i="7" a="1"/>
  <c r="S28" i="7" s="1"/>
  <c r="G28" i="7" a="1"/>
  <c r="G28" i="7" s="1"/>
  <c r="H28" i="7" a="1"/>
  <c r="H28" i="7" s="1"/>
  <c r="I28" i="7" a="1"/>
  <c r="I28" i="7" s="1"/>
  <c r="K28" i="7" a="1"/>
  <c r="K28" i="7" s="1"/>
  <c r="M28" i="7" a="1"/>
  <c r="M28" i="7" s="1"/>
  <c r="J28" i="7" a="1"/>
  <c r="J28" i="7" s="1"/>
  <c r="L28" i="7" a="1"/>
  <c r="L28" i="7" s="1"/>
  <c r="O28" i="7" a="1"/>
  <c r="O28" i="7" s="1"/>
  <c r="N28" i="7" a="1"/>
  <c r="N28" i="7" s="1"/>
  <c r="P28" i="7" a="1"/>
  <c r="P28" i="7" s="1"/>
  <c r="Q28" i="7" a="1"/>
  <c r="Q28" i="7" s="1"/>
  <c r="E29" i="7"/>
  <c r="AD28" i="17" l="1" a="1"/>
  <c r="AD28" i="17" s="1"/>
  <c r="AC28" i="17" a="1"/>
  <c r="AC28" i="17" s="1"/>
  <c r="AB28" i="17" a="1"/>
  <c r="AB28" i="17" s="1"/>
  <c r="AE28" i="17" a="1"/>
  <c r="AE28" i="17" s="1"/>
  <c r="Z28" i="17" a="1"/>
  <c r="Z28" i="17" s="1"/>
  <c r="AA28" i="17" a="1"/>
  <c r="AA28" i="17" s="1"/>
  <c r="Y28" i="17" a="1"/>
  <c r="Y28" i="17" s="1"/>
  <c r="W28" i="17" a="1"/>
  <c r="W28" i="17" s="1"/>
  <c r="X28" i="17" a="1"/>
  <c r="X28" i="17" s="1"/>
  <c r="V28" i="17" a="1"/>
  <c r="V28" i="17" s="1"/>
  <c r="AD29" i="12" a="1"/>
  <c r="AD29" i="12" s="1"/>
  <c r="AC29" i="12" a="1"/>
  <c r="AC29" i="12" s="1"/>
  <c r="AB29" i="12" a="1"/>
  <c r="AB29" i="12" s="1"/>
  <c r="AE29" i="12" a="1"/>
  <c r="AE29" i="12" s="1"/>
  <c r="AA29" i="12" a="1"/>
  <c r="AA29" i="12" s="1"/>
  <c r="Z29" i="12" a="1"/>
  <c r="Z29" i="12" s="1"/>
  <c r="W29" i="12" a="1"/>
  <c r="W29" i="12" s="1"/>
  <c r="Y29" i="12" a="1"/>
  <c r="Y29" i="12" s="1"/>
  <c r="X29" i="12" a="1"/>
  <c r="X29" i="12" s="1"/>
  <c r="V29" i="12" a="1"/>
  <c r="V29" i="12" s="1"/>
  <c r="AB29" i="7" a="1"/>
  <c r="AB29" i="7" s="1"/>
  <c r="AD29" i="7" a="1"/>
  <c r="AD29" i="7" s="1"/>
  <c r="AC29" i="7" a="1"/>
  <c r="AC29" i="7" s="1"/>
  <c r="AK29" i="7" a="1"/>
  <c r="AK29" i="7" s="1"/>
  <c r="AJ29" i="7" a="1"/>
  <c r="AJ29" i="7" s="1"/>
  <c r="AI29" i="7" a="1"/>
  <c r="AI29" i="7" s="1"/>
  <c r="AF29" i="7" a="1"/>
  <c r="AF29" i="7" s="1"/>
  <c r="AH29" i="7" a="1"/>
  <c r="AH29" i="7" s="1"/>
  <c r="AG29" i="7" a="1"/>
  <c r="AG29" i="7" s="1"/>
  <c r="AE29" i="7" a="1"/>
  <c r="AE29" i="7" s="1"/>
  <c r="Y29" i="7" a="1"/>
  <c r="Y29" i="7" s="1"/>
  <c r="X29" i="7" a="1"/>
  <c r="X29" i="7" s="1"/>
  <c r="W29" i="7" a="1"/>
  <c r="W29" i="7" s="1"/>
  <c r="V29" i="7" a="1"/>
  <c r="V29" i="7" s="1"/>
  <c r="AA29" i="7" a="1"/>
  <c r="AA29" i="7" s="1"/>
  <c r="Z29" i="7" a="1"/>
  <c r="Z29" i="7" s="1"/>
  <c r="T29" i="7" a="1"/>
  <c r="T29" i="7" s="1"/>
  <c r="U29" i="7" a="1"/>
  <c r="U29" i="7" s="1"/>
  <c r="T29" i="12" a="1"/>
  <c r="T29" i="12" s="1"/>
  <c r="U29" i="12" a="1"/>
  <c r="U29" i="12" s="1"/>
  <c r="T28" i="17" a="1"/>
  <c r="T28" i="17" s="1"/>
  <c r="U28" i="17" a="1"/>
  <c r="U28" i="17" s="1"/>
  <c r="K28" i="17" a="1"/>
  <c r="K28" i="17" s="1"/>
  <c r="H28" i="17" a="1"/>
  <c r="H28" i="17" s="1"/>
  <c r="M28" i="17" a="1"/>
  <c r="M28" i="17" s="1"/>
  <c r="N28" i="17" a="1"/>
  <c r="N28" i="17" s="1"/>
  <c r="I28" i="17" a="1"/>
  <c r="I28" i="17" s="1"/>
  <c r="S28" i="17" a="1"/>
  <c r="S28" i="17" s="1"/>
  <c r="L28" i="17" a="1"/>
  <c r="L28" i="17" s="1"/>
  <c r="P28" i="17" a="1"/>
  <c r="P28" i="17" s="1"/>
  <c r="G28" i="17" a="1"/>
  <c r="G28" i="17" s="1"/>
  <c r="O28" i="17" a="1"/>
  <c r="O28" i="17" s="1"/>
  <c r="E29" i="17"/>
  <c r="J28" i="17" a="1"/>
  <c r="J28" i="17" s="1"/>
  <c r="F28" i="17" a="1"/>
  <c r="F28" i="17" s="1"/>
  <c r="Q28" i="17" a="1"/>
  <c r="Q28" i="17" s="1"/>
  <c r="R28" i="17" a="1"/>
  <c r="R28" i="17" s="1"/>
  <c r="N29" i="12" a="1"/>
  <c r="N29" i="12" s="1"/>
  <c r="M29" i="12" a="1"/>
  <c r="M29" i="12" s="1"/>
  <c r="J29" i="12" a="1"/>
  <c r="J29" i="12" s="1"/>
  <c r="L29" i="12" a="1"/>
  <c r="L29" i="12" s="1"/>
  <c r="S29" i="12" a="1"/>
  <c r="S29" i="12" s="1"/>
  <c r="R29" i="12" a="1"/>
  <c r="R29" i="12" s="1"/>
  <c r="Q29" i="12" a="1"/>
  <c r="Q29" i="12" s="1"/>
  <c r="O29" i="12" a="1"/>
  <c r="O29" i="12" s="1"/>
  <c r="P29" i="12" a="1"/>
  <c r="P29" i="12" s="1"/>
  <c r="I29" i="12" a="1"/>
  <c r="I29" i="12" s="1"/>
  <c r="K29" i="12" a="1"/>
  <c r="K29" i="12" s="1"/>
  <c r="H29" i="12" a="1"/>
  <c r="H29" i="12" s="1"/>
  <c r="G29" i="12" a="1"/>
  <c r="G29" i="12" s="1"/>
  <c r="F29" i="12" a="1"/>
  <c r="F29" i="12" s="1"/>
  <c r="E30" i="12"/>
  <c r="S29" i="7" a="1"/>
  <c r="S29" i="7" s="1"/>
  <c r="F29" i="7" a="1"/>
  <c r="F29" i="7" s="1"/>
  <c r="G29" i="7" a="1"/>
  <c r="G29" i="7" s="1"/>
  <c r="H29" i="7" a="1"/>
  <c r="H29" i="7" s="1"/>
  <c r="I29" i="7" a="1"/>
  <c r="I29" i="7" s="1"/>
  <c r="J29" i="7" a="1"/>
  <c r="J29" i="7" s="1"/>
  <c r="M29" i="7" a="1"/>
  <c r="M29" i="7" s="1"/>
  <c r="N29" i="7" a="1"/>
  <c r="N29" i="7" s="1"/>
  <c r="Q29" i="7" a="1"/>
  <c r="Q29" i="7" s="1"/>
  <c r="R29" i="7" a="1"/>
  <c r="R29" i="7" s="1"/>
  <c r="K29" i="7" a="1"/>
  <c r="K29" i="7" s="1"/>
  <c r="L29" i="7" a="1"/>
  <c r="L29" i="7" s="1"/>
  <c r="O29" i="7" a="1"/>
  <c r="O29" i="7" s="1"/>
  <c r="P29" i="7" a="1"/>
  <c r="P29" i="7" s="1"/>
  <c r="E30" i="7"/>
  <c r="AD29" i="17" l="1" a="1"/>
  <c r="AD29" i="17" s="1"/>
  <c r="AC29" i="17" a="1"/>
  <c r="AC29" i="17" s="1"/>
  <c r="AB29" i="17" a="1"/>
  <c r="AB29" i="17" s="1"/>
  <c r="AA29" i="17" a="1"/>
  <c r="AA29" i="17" s="1"/>
  <c r="Z29" i="17" a="1"/>
  <c r="Z29" i="17" s="1"/>
  <c r="AE29" i="17" a="1"/>
  <c r="AE29" i="17" s="1"/>
  <c r="Y29" i="17" a="1"/>
  <c r="Y29" i="17" s="1"/>
  <c r="X29" i="17" a="1"/>
  <c r="X29" i="17" s="1"/>
  <c r="V29" i="17" a="1"/>
  <c r="V29" i="17" s="1"/>
  <c r="W29" i="17" a="1"/>
  <c r="W29" i="17" s="1"/>
  <c r="AD30" i="12" a="1"/>
  <c r="AD30" i="12" s="1"/>
  <c r="AC30" i="12" a="1"/>
  <c r="AC30" i="12" s="1"/>
  <c r="AB30" i="12" a="1"/>
  <c r="AB30" i="12" s="1"/>
  <c r="AE30" i="12" a="1"/>
  <c r="AE30" i="12" s="1"/>
  <c r="Z30" i="12" a="1"/>
  <c r="Z30" i="12" s="1"/>
  <c r="W30" i="12" a="1"/>
  <c r="W30" i="12" s="1"/>
  <c r="AA30" i="12" a="1"/>
  <c r="AA30" i="12" s="1"/>
  <c r="X30" i="12" a="1"/>
  <c r="X30" i="12" s="1"/>
  <c r="Y30" i="12" a="1"/>
  <c r="Y30" i="12" s="1"/>
  <c r="V30" i="12" a="1"/>
  <c r="V30" i="12" s="1"/>
  <c r="AD30" i="7" a="1"/>
  <c r="AD30" i="7" s="1"/>
  <c r="AB30" i="7" a="1"/>
  <c r="AB30" i="7" s="1"/>
  <c r="AC30" i="7" a="1"/>
  <c r="AC30" i="7" s="1"/>
  <c r="AK30" i="7" a="1"/>
  <c r="AK30" i="7" s="1"/>
  <c r="AJ30" i="7" a="1"/>
  <c r="AJ30" i="7" s="1"/>
  <c r="AI30" i="7" a="1"/>
  <c r="AI30" i="7" s="1"/>
  <c r="AH30" i="7" a="1"/>
  <c r="AH30" i="7" s="1"/>
  <c r="AG30" i="7" a="1"/>
  <c r="AG30" i="7" s="1"/>
  <c r="AF30" i="7" a="1"/>
  <c r="AF30" i="7" s="1"/>
  <c r="AE30" i="7" a="1"/>
  <c r="AE30" i="7" s="1"/>
  <c r="AA30" i="7" a="1"/>
  <c r="AA30" i="7" s="1"/>
  <c r="Z30" i="7" a="1"/>
  <c r="Z30" i="7" s="1"/>
  <c r="W30" i="7" a="1"/>
  <c r="W30" i="7" s="1"/>
  <c r="X30" i="7" a="1"/>
  <c r="X30" i="7" s="1"/>
  <c r="Y30" i="7" a="1"/>
  <c r="Y30" i="7" s="1"/>
  <c r="V30" i="7" a="1"/>
  <c r="V30" i="7" s="1"/>
  <c r="T30" i="7" a="1"/>
  <c r="T30" i="7" s="1"/>
  <c r="U30" i="7" a="1"/>
  <c r="U30" i="7" s="1"/>
  <c r="T30" i="12" a="1"/>
  <c r="T30" i="12" s="1"/>
  <c r="U30" i="12" a="1"/>
  <c r="U30" i="12" s="1"/>
  <c r="U29" i="17" a="1"/>
  <c r="U29" i="17" s="1"/>
  <c r="T29" i="17" a="1"/>
  <c r="T29" i="17" s="1"/>
  <c r="J29" i="17" a="1"/>
  <c r="J29" i="17" s="1"/>
  <c r="E30" i="17"/>
  <c r="G29" i="17" a="1"/>
  <c r="G29" i="17" s="1"/>
  <c r="K29" i="17" a="1"/>
  <c r="K29" i="17" s="1"/>
  <c r="H29" i="17" a="1"/>
  <c r="H29" i="17" s="1"/>
  <c r="P29" i="17" a="1"/>
  <c r="P29" i="17" s="1"/>
  <c r="N29" i="17" a="1"/>
  <c r="N29" i="17" s="1"/>
  <c r="F29" i="17" a="1"/>
  <c r="F29" i="17" s="1"/>
  <c r="O29" i="17" a="1"/>
  <c r="O29" i="17" s="1"/>
  <c r="I29" i="17" a="1"/>
  <c r="I29" i="17" s="1"/>
  <c r="Q29" i="17" a="1"/>
  <c r="Q29" i="17" s="1"/>
  <c r="M29" i="17" a="1"/>
  <c r="M29" i="17" s="1"/>
  <c r="S29" i="17" a="1"/>
  <c r="S29" i="17" s="1"/>
  <c r="R29" i="17" a="1"/>
  <c r="R29" i="17" s="1"/>
  <c r="L29" i="17" a="1"/>
  <c r="L29" i="17" s="1"/>
  <c r="K30" i="12" a="1"/>
  <c r="K30" i="12" s="1"/>
  <c r="J30" i="12" a="1"/>
  <c r="J30" i="12" s="1"/>
  <c r="H30" i="12" a="1"/>
  <c r="H30" i="12" s="1"/>
  <c r="F30" i="12" a="1"/>
  <c r="F30" i="12" s="1"/>
  <c r="P30" i="12" a="1"/>
  <c r="P30" i="12" s="1"/>
  <c r="S30" i="12" a="1"/>
  <c r="S30" i="12" s="1"/>
  <c r="R30" i="12" a="1"/>
  <c r="R30" i="12" s="1"/>
  <c r="Q30" i="12" a="1"/>
  <c r="Q30" i="12" s="1"/>
  <c r="O30" i="12" a="1"/>
  <c r="O30" i="12" s="1"/>
  <c r="L30" i="12" a="1"/>
  <c r="L30" i="12" s="1"/>
  <c r="N30" i="12" a="1"/>
  <c r="N30" i="12" s="1"/>
  <c r="M30" i="12" a="1"/>
  <c r="M30" i="12" s="1"/>
  <c r="I30" i="12" a="1"/>
  <c r="I30" i="12" s="1"/>
  <c r="G30" i="12" a="1"/>
  <c r="G30" i="12" s="1"/>
  <c r="E31" i="12"/>
  <c r="Q30" i="7" a="1"/>
  <c r="Q30" i="7" s="1"/>
  <c r="F30" i="7" a="1"/>
  <c r="F30" i="7" s="1"/>
  <c r="R30" i="7" a="1"/>
  <c r="R30" i="7" s="1"/>
  <c r="S30" i="7" a="1"/>
  <c r="S30" i="7" s="1"/>
  <c r="G30" i="7" a="1"/>
  <c r="G30" i="7" s="1"/>
  <c r="H30" i="7" a="1"/>
  <c r="H30" i="7" s="1"/>
  <c r="I30" i="7" a="1"/>
  <c r="I30" i="7" s="1"/>
  <c r="J30" i="7" a="1"/>
  <c r="J30" i="7" s="1"/>
  <c r="M30" i="7" a="1"/>
  <c r="M30" i="7" s="1"/>
  <c r="K30" i="7" a="1"/>
  <c r="K30" i="7" s="1"/>
  <c r="L30" i="7" a="1"/>
  <c r="L30" i="7" s="1"/>
  <c r="N30" i="7" a="1"/>
  <c r="N30" i="7" s="1"/>
  <c r="O30" i="7" a="1"/>
  <c r="O30" i="7" s="1"/>
  <c r="P30" i="7" a="1"/>
  <c r="P30" i="7" s="1"/>
  <c r="E31" i="7"/>
  <c r="AD30" i="17" l="1" a="1"/>
  <c r="AD30" i="17" s="1"/>
  <c r="AC30" i="17" a="1"/>
  <c r="AC30" i="17" s="1"/>
  <c r="AB30" i="17" a="1"/>
  <c r="AB30" i="17" s="1"/>
  <c r="AE30" i="17" a="1"/>
  <c r="AE30" i="17" s="1"/>
  <c r="Y30" i="17" a="1"/>
  <c r="Y30" i="17" s="1"/>
  <c r="X30" i="17" a="1"/>
  <c r="X30" i="17" s="1"/>
  <c r="W30" i="17" a="1"/>
  <c r="W30" i="17" s="1"/>
  <c r="V30" i="17" a="1"/>
  <c r="V30" i="17" s="1"/>
  <c r="Z30" i="17" a="1"/>
  <c r="Z30" i="17" s="1"/>
  <c r="AA30" i="17" a="1"/>
  <c r="AA30" i="17" s="1"/>
  <c r="AD31" i="12" a="1"/>
  <c r="AD31" i="12" s="1"/>
  <c r="AC31" i="12" a="1"/>
  <c r="AC31" i="12" s="1"/>
  <c r="AB31" i="12" a="1"/>
  <c r="AB31" i="12" s="1"/>
  <c r="AE31" i="12" a="1"/>
  <c r="AE31" i="12" s="1"/>
  <c r="X31" i="12" a="1"/>
  <c r="X31" i="12" s="1"/>
  <c r="V31" i="12" a="1"/>
  <c r="V31" i="12" s="1"/>
  <c r="W31" i="12" a="1"/>
  <c r="W31" i="12" s="1"/>
  <c r="Z31" i="12" a="1"/>
  <c r="Z31" i="12" s="1"/>
  <c r="Y31" i="12" a="1"/>
  <c r="Y31" i="12" s="1"/>
  <c r="AA31" i="12" a="1"/>
  <c r="AA31" i="12" s="1"/>
  <c r="AD31" i="7" a="1"/>
  <c r="AD31" i="7" s="1"/>
  <c r="AC31" i="7" a="1"/>
  <c r="AC31" i="7" s="1"/>
  <c r="AB31" i="7" a="1"/>
  <c r="AB31" i="7" s="1"/>
  <c r="AK31" i="7" a="1"/>
  <c r="AK31" i="7" s="1"/>
  <c r="AG31" i="7" a="1"/>
  <c r="AG31" i="7" s="1"/>
  <c r="AF31" i="7" a="1"/>
  <c r="AF31" i="7" s="1"/>
  <c r="AJ31" i="7" a="1"/>
  <c r="AJ31" i="7" s="1"/>
  <c r="AH31" i="7" a="1"/>
  <c r="AH31" i="7" s="1"/>
  <c r="AI31" i="7" a="1"/>
  <c r="AI31" i="7" s="1"/>
  <c r="AE31" i="7" a="1"/>
  <c r="AE31" i="7" s="1"/>
  <c r="V31" i="7" a="1"/>
  <c r="V31" i="7" s="1"/>
  <c r="AA31" i="7" a="1"/>
  <c r="AA31" i="7" s="1"/>
  <c r="Z31" i="7" a="1"/>
  <c r="Z31" i="7" s="1"/>
  <c r="Y31" i="7" a="1"/>
  <c r="Y31" i="7" s="1"/>
  <c r="X31" i="7" a="1"/>
  <c r="X31" i="7" s="1"/>
  <c r="W31" i="7" a="1"/>
  <c r="W31" i="7" s="1"/>
  <c r="T31" i="7" a="1"/>
  <c r="T31" i="7" s="1"/>
  <c r="U31" i="7" a="1"/>
  <c r="U31" i="7" s="1"/>
  <c r="T31" i="12" a="1"/>
  <c r="T31" i="12" s="1"/>
  <c r="U31" i="12" a="1"/>
  <c r="U31" i="12" s="1"/>
  <c r="T30" i="17" a="1"/>
  <c r="T30" i="17" s="1"/>
  <c r="U30" i="17" a="1"/>
  <c r="U30" i="17" s="1"/>
  <c r="P30" i="17" a="1"/>
  <c r="P30" i="17" s="1"/>
  <c r="J30" i="17" a="1"/>
  <c r="J30" i="17" s="1"/>
  <c r="M30" i="17" a="1"/>
  <c r="M30" i="17" s="1"/>
  <c r="I30" i="17" a="1"/>
  <c r="I30" i="17" s="1"/>
  <c r="R30" i="17" a="1"/>
  <c r="R30" i="17" s="1"/>
  <c r="H30" i="17" a="1"/>
  <c r="H30" i="17" s="1"/>
  <c r="S30" i="17" a="1"/>
  <c r="S30" i="17" s="1"/>
  <c r="F30" i="17" a="1"/>
  <c r="F30" i="17" s="1"/>
  <c r="G30" i="17" a="1"/>
  <c r="G30" i="17" s="1"/>
  <c r="Q30" i="17" a="1"/>
  <c r="Q30" i="17" s="1"/>
  <c r="E31" i="17"/>
  <c r="L30" i="17" a="1"/>
  <c r="L30" i="17" s="1"/>
  <c r="N30" i="17" a="1"/>
  <c r="N30" i="17" s="1"/>
  <c r="K30" i="17" a="1"/>
  <c r="K30" i="17" s="1"/>
  <c r="O30" i="17" a="1"/>
  <c r="O30" i="17" s="1"/>
  <c r="J31" i="12" a="1"/>
  <c r="J31" i="12" s="1"/>
  <c r="H31" i="12" a="1"/>
  <c r="H31" i="12" s="1"/>
  <c r="F31" i="12" a="1"/>
  <c r="F31" i="12" s="1"/>
  <c r="I31" i="12" a="1"/>
  <c r="I31" i="12" s="1"/>
  <c r="G31" i="12" a="1"/>
  <c r="G31" i="12" s="1"/>
  <c r="R31" i="12" a="1"/>
  <c r="R31" i="12" s="1"/>
  <c r="Q31" i="12" a="1"/>
  <c r="Q31" i="12" s="1"/>
  <c r="S31" i="12" a="1"/>
  <c r="S31" i="12" s="1"/>
  <c r="P31" i="12" a="1"/>
  <c r="P31" i="12" s="1"/>
  <c r="L31" i="12" a="1"/>
  <c r="L31" i="12" s="1"/>
  <c r="K31" i="12" a="1"/>
  <c r="K31" i="12" s="1"/>
  <c r="O31" i="12" a="1"/>
  <c r="O31" i="12" s="1"/>
  <c r="N31" i="12" a="1"/>
  <c r="N31" i="12" s="1"/>
  <c r="M31" i="12" a="1"/>
  <c r="M31" i="12" s="1"/>
  <c r="E32" i="12"/>
  <c r="N31" i="7" a="1"/>
  <c r="N31" i="7" s="1"/>
  <c r="O31" i="7" a="1"/>
  <c r="O31" i="7" s="1"/>
  <c r="P31" i="7" a="1"/>
  <c r="P31" i="7" s="1"/>
  <c r="F31" i="7" a="1"/>
  <c r="F31" i="7" s="1"/>
  <c r="Q31" i="7" a="1"/>
  <c r="Q31" i="7" s="1"/>
  <c r="R31" i="7" a="1"/>
  <c r="R31" i="7" s="1"/>
  <c r="G31" i="7" a="1"/>
  <c r="G31" i="7" s="1"/>
  <c r="S31" i="7" a="1"/>
  <c r="S31" i="7" s="1"/>
  <c r="J31" i="7" a="1"/>
  <c r="J31" i="7" s="1"/>
  <c r="K31" i="7" a="1"/>
  <c r="K31" i="7" s="1"/>
  <c r="L31" i="7" a="1"/>
  <c r="L31" i="7" s="1"/>
  <c r="I31" i="7" a="1"/>
  <c r="I31" i="7" s="1"/>
  <c r="M31" i="7" a="1"/>
  <c r="M31" i="7" s="1"/>
  <c r="H31" i="7" a="1"/>
  <c r="H31" i="7" s="1"/>
  <c r="E32" i="7"/>
  <c r="AD31" i="17" l="1" a="1"/>
  <c r="AD31" i="17" s="1"/>
  <c r="AB31" i="17" a="1"/>
  <c r="AB31" i="17" s="1"/>
  <c r="AC31" i="17" a="1"/>
  <c r="AC31" i="17" s="1"/>
  <c r="AE31" i="17" a="1"/>
  <c r="AE31" i="17" s="1"/>
  <c r="Z31" i="17" a="1"/>
  <c r="Z31" i="17" s="1"/>
  <c r="AA31" i="17" a="1"/>
  <c r="AA31" i="17" s="1"/>
  <c r="X31" i="17" a="1"/>
  <c r="X31" i="17" s="1"/>
  <c r="Y31" i="17" a="1"/>
  <c r="Y31" i="17" s="1"/>
  <c r="V31" i="17" a="1"/>
  <c r="V31" i="17" s="1"/>
  <c r="W31" i="17" a="1"/>
  <c r="W31" i="17" s="1"/>
  <c r="AD32" i="12" a="1"/>
  <c r="AD32" i="12" s="1"/>
  <c r="AB32" i="12" a="1"/>
  <c r="AB32" i="12" s="1"/>
  <c r="AC32" i="12" a="1"/>
  <c r="AC32" i="12" s="1"/>
  <c r="AE32" i="12" a="1"/>
  <c r="AE32" i="12" s="1"/>
  <c r="Z32" i="12" a="1"/>
  <c r="Z32" i="12" s="1"/>
  <c r="AA32" i="12" a="1"/>
  <c r="AA32" i="12" s="1"/>
  <c r="W32" i="12" a="1"/>
  <c r="W32" i="12" s="1"/>
  <c r="Y32" i="12" a="1"/>
  <c r="Y32" i="12" s="1"/>
  <c r="X32" i="12" a="1"/>
  <c r="X32" i="12" s="1"/>
  <c r="V32" i="12" a="1"/>
  <c r="V32" i="12" s="1"/>
  <c r="AC32" i="7" a="1"/>
  <c r="AC32" i="7" s="1"/>
  <c r="AB32" i="7" a="1"/>
  <c r="AB32" i="7" s="1"/>
  <c r="AD32" i="7" a="1"/>
  <c r="AD32" i="7" s="1"/>
  <c r="AK32" i="7" a="1"/>
  <c r="AK32" i="7" s="1"/>
  <c r="AJ32" i="7" a="1"/>
  <c r="AJ32" i="7" s="1"/>
  <c r="AG32" i="7" a="1"/>
  <c r="AG32" i="7" s="1"/>
  <c r="AF32" i="7" a="1"/>
  <c r="AF32" i="7" s="1"/>
  <c r="AE32" i="7" a="1"/>
  <c r="AE32" i="7" s="1"/>
  <c r="W32" i="7" a="1"/>
  <c r="W32" i="7" s="1"/>
  <c r="V32" i="7" a="1"/>
  <c r="V32" i="7" s="1"/>
  <c r="AI32" i="7" a="1"/>
  <c r="AI32" i="7" s="1"/>
  <c r="AH32" i="7" a="1"/>
  <c r="AH32" i="7" s="1"/>
  <c r="AA32" i="7" a="1"/>
  <c r="AA32" i="7" s="1"/>
  <c r="Z32" i="7" a="1"/>
  <c r="Z32" i="7" s="1"/>
  <c r="Y32" i="7" a="1"/>
  <c r="Y32" i="7" s="1"/>
  <c r="X32" i="7" a="1"/>
  <c r="X32" i="7" s="1"/>
  <c r="T32" i="7" a="1"/>
  <c r="T32" i="7" s="1"/>
  <c r="U32" i="7" a="1"/>
  <c r="U32" i="7" s="1"/>
  <c r="U32" i="12" a="1"/>
  <c r="U32" i="12" s="1"/>
  <c r="T32" i="12" a="1"/>
  <c r="T32" i="12" s="1"/>
  <c r="U31" i="17" a="1"/>
  <c r="U31" i="17" s="1"/>
  <c r="T31" i="17" a="1"/>
  <c r="T31" i="17" s="1"/>
  <c r="J31" i="17" a="1"/>
  <c r="J31" i="17" s="1"/>
  <c r="G31" i="17" a="1"/>
  <c r="G31" i="17" s="1"/>
  <c r="N31" i="17" a="1"/>
  <c r="N31" i="17" s="1"/>
  <c r="S31" i="17" a="1"/>
  <c r="S31" i="17" s="1"/>
  <c r="E32" i="17"/>
  <c r="R31" i="17" a="1"/>
  <c r="R31" i="17" s="1"/>
  <c r="F31" i="17" a="1"/>
  <c r="F31" i="17" s="1"/>
  <c r="Q31" i="17" a="1"/>
  <c r="Q31" i="17" s="1"/>
  <c r="I31" i="17" a="1"/>
  <c r="I31" i="17" s="1"/>
  <c r="P31" i="17" a="1"/>
  <c r="P31" i="17" s="1"/>
  <c r="H31" i="17" a="1"/>
  <c r="H31" i="17" s="1"/>
  <c r="O31" i="17" a="1"/>
  <c r="O31" i="17" s="1"/>
  <c r="L31" i="17" a="1"/>
  <c r="L31" i="17" s="1"/>
  <c r="M31" i="17" a="1"/>
  <c r="M31" i="17" s="1"/>
  <c r="K31" i="17" a="1"/>
  <c r="K31" i="17" s="1"/>
  <c r="I32" i="12" a="1"/>
  <c r="I32" i="12" s="1"/>
  <c r="S32" i="12" a="1"/>
  <c r="S32" i="12" s="1"/>
  <c r="G32" i="12" a="1"/>
  <c r="G32" i="12" s="1"/>
  <c r="P32" i="12" a="1"/>
  <c r="P32" i="12" s="1"/>
  <c r="J32" i="12" a="1"/>
  <c r="J32" i="12" s="1"/>
  <c r="K32" i="12" a="1"/>
  <c r="K32" i="12" s="1"/>
  <c r="R32" i="12" a="1"/>
  <c r="R32" i="12" s="1"/>
  <c r="H32" i="12" a="1"/>
  <c r="H32" i="12" s="1"/>
  <c r="F32" i="12" a="1"/>
  <c r="F32" i="12" s="1"/>
  <c r="M32" i="12" a="1"/>
  <c r="M32" i="12" s="1"/>
  <c r="L32" i="12" a="1"/>
  <c r="L32" i="12" s="1"/>
  <c r="O32" i="12" a="1"/>
  <c r="O32" i="12" s="1"/>
  <c r="Q32" i="12" a="1"/>
  <c r="Q32" i="12" s="1"/>
  <c r="N32" i="12" a="1"/>
  <c r="N32" i="12" s="1"/>
  <c r="E33" i="12"/>
  <c r="P32" i="7" a="1"/>
  <c r="P32" i="7" s="1"/>
  <c r="Q32" i="7" a="1"/>
  <c r="Q32" i="7" s="1"/>
  <c r="R32" i="7" a="1"/>
  <c r="R32" i="7" s="1"/>
  <c r="S32" i="7" a="1"/>
  <c r="S32" i="7" s="1"/>
  <c r="F32" i="7" a="1"/>
  <c r="F32" i="7" s="1"/>
  <c r="I32" i="7" a="1"/>
  <c r="I32" i="7" s="1"/>
  <c r="K32" i="7" a="1"/>
  <c r="K32" i="7" s="1"/>
  <c r="G32" i="7" a="1"/>
  <c r="G32" i="7" s="1"/>
  <c r="H32" i="7" a="1"/>
  <c r="H32" i="7" s="1"/>
  <c r="J32" i="7" a="1"/>
  <c r="J32" i="7" s="1"/>
  <c r="L32" i="7" a="1"/>
  <c r="L32" i="7" s="1"/>
  <c r="M32" i="7" a="1"/>
  <c r="M32" i="7" s="1"/>
  <c r="N32" i="7" a="1"/>
  <c r="N32" i="7" s="1"/>
  <c r="O32" i="7" a="1"/>
  <c r="O32" i="7" s="1"/>
  <c r="E33" i="7"/>
  <c r="AD32" i="17" l="1" a="1"/>
  <c r="AD32" i="17" s="1"/>
  <c r="AC32" i="17" a="1"/>
  <c r="AC32" i="17" s="1"/>
  <c r="AB32" i="17" a="1"/>
  <c r="AB32" i="17" s="1"/>
  <c r="AE32" i="17" a="1"/>
  <c r="AE32" i="17" s="1"/>
  <c r="Y32" i="17" a="1"/>
  <c r="Y32" i="17" s="1"/>
  <c r="X32" i="17" a="1"/>
  <c r="X32" i="17" s="1"/>
  <c r="W32" i="17" a="1"/>
  <c r="W32" i="17" s="1"/>
  <c r="V32" i="17" a="1"/>
  <c r="V32" i="17" s="1"/>
  <c r="AA32" i="17" a="1"/>
  <c r="AA32" i="17" s="1"/>
  <c r="Z32" i="17" a="1"/>
  <c r="Z32" i="17" s="1"/>
  <c r="AD33" i="12" a="1"/>
  <c r="AD33" i="12" s="1"/>
  <c r="AB33" i="12" a="1"/>
  <c r="AB33" i="12" s="1"/>
  <c r="AC33" i="12" a="1"/>
  <c r="AC33" i="12" s="1"/>
  <c r="AE33" i="12" a="1"/>
  <c r="AE33" i="12" s="1"/>
  <c r="AA33" i="12" a="1"/>
  <c r="AA33" i="12" s="1"/>
  <c r="Z33" i="12" a="1"/>
  <c r="Z33" i="12" s="1"/>
  <c r="Y33" i="12" a="1"/>
  <c r="Y33" i="12" s="1"/>
  <c r="V33" i="12" a="1"/>
  <c r="V33" i="12" s="1"/>
  <c r="X33" i="12" a="1"/>
  <c r="X33" i="12" s="1"/>
  <c r="W33" i="12" a="1"/>
  <c r="W33" i="12" s="1"/>
  <c r="AC33" i="7" a="1"/>
  <c r="AC33" i="7" s="1"/>
  <c r="AD33" i="7" a="1"/>
  <c r="AD33" i="7" s="1"/>
  <c r="AB33" i="7" a="1"/>
  <c r="AB33" i="7" s="1"/>
  <c r="AK33" i="7" a="1"/>
  <c r="AK33" i="7" s="1"/>
  <c r="AJ33" i="7" a="1"/>
  <c r="AJ33" i="7" s="1"/>
  <c r="AI33" i="7" a="1"/>
  <c r="AI33" i="7" s="1"/>
  <c r="AH33" i="7" a="1"/>
  <c r="AH33" i="7" s="1"/>
  <c r="AG33" i="7" a="1"/>
  <c r="AG33" i="7" s="1"/>
  <c r="AF33" i="7" a="1"/>
  <c r="AF33" i="7" s="1"/>
  <c r="AE33" i="7" a="1"/>
  <c r="AE33" i="7" s="1"/>
  <c r="X33" i="7" a="1"/>
  <c r="X33" i="7" s="1"/>
  <c r="Y33" i="7" a="1"/>
  <c r="Y33" i="7" s="1"/>
  <c r="AA33" i="7" a="1"/>
  <c r="AA33" i="7" s="1"/>
  <c r="Z33" i="7" a="1"/>
  <c r="Z33" i="7" s="1"/>
  <c r="W33" i="7" a="1"/>
  <c r="W33" i="7" s="1"/>
  <c r="V33" i="7" a="1"/>
  <c r="V33" i="7" s="1"/>
  <c r="T33" i="7" a="1"/>
  <c r="T33" i="7" s="1"/>
  <c r="U33" i="7" a="1"/>
  <c r="U33" i="7" s="1"/>
  <c r="U33" i="12" a="1"/>
  <c r="U33" i="12" s="1"/>
  <c r="T33" i="12" a="1"/>
  <c r="T33" i="12" s="1"/>
  <c r="T32" i="17" a="1"/>
  <c r="T32" i="17" s="1"/>
  <c r="U32" i="17" a="1"/>
  <c r="U32" i="17" s="1"/>
  <c r="S32" i="17" a="1"/>
  <c r="S32" i="17" s="1"/>
  <c r="G32" i="17" a="1"/>
  <c r="G32" i="17" s="1"/>
  <c r="R32" i="17" a="1"/>
  <c r="R32" i="17" s="1"/>
  <c r="Q32" i="17" a="1"/>
  <c r="Q32" i="17" s="1"/>
  <c r="J32" i="17" a="1"/>
  <c r="J32" i="17" s="1"/>
  <c r="O32" i="17" a="1"/>
  <c r="O32" i="17" s="1"/>
  <c r="F32" i="17" a="1"/>
  <c r="F32" i="17" s="1"/>
  <c r="I32" i="17" a="1"/>
  <c r="I32" i="17" s="1"/>
  <c r="H32" i="17" a="1"/>
  <c r="H32" i="17" s="1"/>
  <c r="M32" i="17" a="1"/>
  <c r="M32" i="17" s="1"/>
  <c r="L32" i="17" a="1"/>
  <c r="L32" i="17" s="1"/>
  <c r="E33" i="17"/>
  <c r="K32" i="17" a="1"/>
  <c r="K32" i="17" s="1"/>
  <c r="N32" i="17" a="1"/>
  <c r="N32" i="17" s="1"/>
  <c r="P32" i="17" a="1"/>
  <c r="P32" i="17" s="1"/>
  <c r="R33" i="12" a="1"/>
  <c r="R33" i="12" s="1"/>
  <c r="G33" i="12" a="1"/>
  <c r="G33" i="12" s="1"/>
  <c r="Q33" i="12" a="1"/>
  <c r="Q33" i="12" s="1"/>
  <c r="M33" i="12" a="1"/>
  <c r="M33" i="12" s="1"/>
  <c r="L33" i="12" a="1"/>
  <c r="L33" i="12" s="1"/>
  <c r="K33" i="12" a="1"/>
  <c r="K33" i="12" s="1"/>
  <c r="J33" i="12" a="1"/>
  <c r="J33" i="12" s="1"/>
  <c r="I33" i="12" a="1"/>
  <c r="I33" i="12" s="1"/>
  <c r="H33" i="12" a="1"/>
  <c r="H33" i="12" s="1"/>
  <c r="F33" i="12" a="1"/>
  <c r="F33" i="12" s="1"/>
  <c r="O33" i="12" a="1"/>
  <c r="O33" i="12" s="1"/>
  <c r="S33" i="12" a="1"/>
  <c r="S33" i="12" s="1"/>
  <c r="P33" i="12" a="1"/>
  <c r="P33" i="12" s="1"/>
  <c r="N33" i="12" a="1"/>
  <c r="N33" i="12" s="1"/>
  <c r="E34" i="12"/>
  <c r="P33" i="7" a="1"/>
  <c r="P33" i="7" s="1"/>
  <c r="Q33" i="7" a="1"/>
  <c r="Q33" i="7" s="1"/>
  <c r="R33" i="7" a="1"/>
  <c r="R33" i="7" s="1"/>
  <c r="S33" i="7" a="1"/>
  <c r="S33" i="7" s="1"/>
  <c r="F33" i="7" a="1"/>
  <c r="F33" i="7" s="1"/>
  <c r="G33" i="7" a="1"/>
  <c r="G33" i="7" s="1"/>
  <c r="J33" i="7" a="1"/>
  <c r="J33" i="7" s="1"/>
  <c r="K33" i="7" a="1"/>
  <c r="K33" i="7" s="1"/>
  <c r="I33" i="7" a="1"/>
  <c r="I33" i="7" s="1"/>
  <c r="M33" i="7" a="1"/>
  <c r="M33" i="7" s="1"/>
  <c r="N33" i="7" a="1"/>
  <c r="N33" i="7" s="1"/>
  <c r="H33" i="7" a="1"/>
  <c r="H33" i="7" s="1"/>
  <c r="L33" i="7" a="1"/>
  <c r="L33" i="7" s="1"/>
  <c r="O33" i="7" a="1"/>
  <c r="O33" i="7" s="1"/>
  <c r="E34" i="7"/>
  <c r="AD33" i="17" l="1" a="1"/>
  <c r="AD33" i="17" s="1"/>
  <c r="AC33" i="17" a="1"/>
  <c r="AC33" i="17" s="1"/>
  <c r="AB33" i="17" a="1"/>
  <c r="AB33" i="17" s="1"/>
  <c r="AE33" i="17" a="1"/>
  <c r="AE33" i="17" s="1"/>
  <c r="Y33" i="17" a="1"/>
  <c r="Y33" i="17" s="1"/>
  <c r="W33" i="17" a="1"/>
  <c r="W33" i="17" s="1"/>
  <c r="AA33" i="17" a="1"/>
  <c r="AA33" i="17" s="1"/>
  <c r="Z33" i="17" a="1"/>
  <c r="Z33" i="17" s="1"/>
  <c r="X33" i="17" a="1"/>
  <c r="X33" i="17" s="1"/>
  <c r="V33" i="17" a="1"/>
  <c r="V33" i="17" s="1"/>
  <c r="AC34" i="12" a="1"/>
  <c r="AC34" i="12" s="1"/>
  <c r="AD34" i="12" a="1"/>
  <c r="AD34" i="12" s="1"/>
  <c r="AB34" i="12" a="1"/>
  <c r="AB34" i="12" s="1"/>
  <c r="AE34" i="12" a="1"/>
  <c r="AE34" i="12" s="1"/>
  <c r="V34" i="12" a="1"/>
  <c r="V34" i="12" s="1"/>
  <c r="AA34" i="12" a="1"/>
  <c r="AA34" i="12" s="1"/>
  <c r="Z34" i="12" a="1"/>
  <c r="Z34" i="12" s="1"/>
  <c r="W34" i="12" a="1"/>
  <c r="W34" i="12" s="1"/>
  <c r="Y34" i="12" a="1"/>
  <c r="Y34" i="12" s="1"/>
  <c r="X34" i="12" a="1"/>
  <c r="X34" i="12" s="1"/>
  <c r="AC34" i="7" a="1"/>
  <c r="AC34" i="7" s="1"/>
  <c r="AD34" i="7" a="1"/>
  <c r="AD34" i="7" s="1"/>
  <c r="AB34" i="7" a="1"/>
  <c r="AB34" i="7" s="1"/>
  <c r="AK34" i="7" a="1"/>
  <c r="AK34" i="7" s="1"/>
  <c r="AH34" i="7" a="1"/>
  <c r="AH34" i="7" s="1"/>
  <c r="AG34" i="7" a="1"/>
  <c r="AG34" i="7" s="1"/>
  <c r="AF34" i="7" a="1"/>
  <c r="AF34" i="7" s="1"/>
  <c r="AI34" i="7" a="1"/>
  <c r="AI34" i="7" s="1"/>
  <c r="AE34" i="7" a="1"/>
  <c r="AE34" i="7" s="1"/>
  <c r="AJ34" i="7" a="1"/>
  <c r="AJ34" i="7" s="1"/>
  <c r="AA34" i="7" a="1"/>
  <c r="AA34" i="7" s="1"/>
  <c r="Z34" i="7" a="1"/>
  <c r="Z34" i="7" s="1"/>
  <c r="Y34" i="7" a="1"/>
  <c r="Y34" i="7" s="1"/>
  <c r="X34" i="7" a="1"/>
  <c r="X34" i="7" s="1"/>
  <c r="W34" i="7" a="1"/>
  <c r="W34" i="7" s="1"/>
  <c r="V34" i="7" a="1"/>
  <c r="V34" i="7" s="1"/>
  <c r="T34" i="7" a="1"/>
  <c r="T34" i="7" s="1"/>
  <c r="U34" i="7" a="1"/>
  <c r="U34" i="7" s="1"/>
  <c r="U34" i="12" a="1"/>
  <c r="U34" i="12" s="1"/>
  <c r="T34" i="12" a="1"/>
  <c r="T34" i="12" s="1"/>
  <c r="U33" i="17" a="1"/>
  <c r="U33" i="17" s="1"/>
  <c r="T33" i="17" a="1"/>
  <c r="T33" i="17" s="1"/>
  <c r="S33" i="17" a="1"/>
  <c r="S33" i="17" s="1"/>
  <c r="M33" i="17" a="1"/>
  <c r="M33" i="17" s="1"/>
  <c r="F33" i="17" a="1"/>
  <c r="F33" i="17" s="1"/>
  <c r="R33" i="17" a="1"/>
  <c r="R33" i="17" s="1"/>
  <c r="N33" i="17" a="1"/>
  <c r="N33" i="17" s="1"/>
  <c r="Q33" i="17" a="1"/>
  <c r="Q33" i="17" s="1"/>
  <c r="J33" i="17" a="1"/>
  <c r="J33" i="17" s="1"/>
  <c r="I33" i="17" a="1"/>
  <c r="I33" i="17" s="1"/>
  <c r="P33" i="17" a="1"/>
  <c r="P33" i="17" s="1"/>
  <c r="L33" i="17" a="1"/>
  <c r="L33" i="17" s="1"/>
  <c r="K33" i="17" a="1"/>
  <c r="K33" i="17" s="1"/>
  <c r="E34" i="17"/>
  <c r="G33" i="17" a="1"/>
  <c r="G33" i="17" s="1"/>
  <c r="O33" i="17" a="1"/>
  <c r="O33" i="17" s="1"/>
  <c r="H33" i="17" a="1"/>
  <c r="H33" i="17" s="1"/>
  <c r="Q34" i="12" a="1"/>
  <c r="Q34" i="12" s="1"/>
  <c r="O34" i="12" a="1"/>
  <c r="O34" i="12" s="1"/>
  <c r="P34" i="12" a="1"/>
  <c r="P34" i="12" s="1"/>
  <c r="M34" i="12" a="1"/>
  <c r="M34" i="12" s="1"/>
  <c r="N34" i="12" a="1"/>
  <c r="N34" i="12" s="1"/>
  <c r="H34" i="12" a="1"/>
  <c r="H34" i="12" s="1"/>
  <c r="L34" i="12" a="1"/>
  <c r="L34" i="12" s="1"/>
  <c r="K34" i="12" a="1"/>
  <c r="K34" i="12" s="1"/>
  <c r="G34" i="12" a="1"/>
  <c r="G34" i="12" s="1"/>
  <c r="J34" i="12" a="1"/>
  <c r="J34" i="12" s="1"/>
  <c r="I34" i="12" a="1"/>
  <c r="I34" i="12" s="1"/>
  <c r="S34" i="12" a="1"/>
  <c r="S34" i="12" s="1"/>
  <c r="R34" i="12" a="1"/>
  <c r="R34" i="12" s="1"/>
  <c r="F34" i="12" a="1"/>
  <c r="F34" i="12" s="1"/>
  <c r="E35" i="12"/>
  <c r="Q34" i="7" a="1"/>
  <c r="Q34" i="7" s="1"/>
  <c r="R34" i="7" a="1"/>
  <c r="R34" i="7" s="1"/>
  <c r="S34" i="7" a="1"/>
  <c r="S34" i="7" s="1"/>
  <c r="F34" i="7" a="1"/>
  <c r="F34" i="7" s="1"/>
  <c r="G34" i="7" a="1"/>
  <c r="G34" i="7" s="1"/>
  <c r="H34" i="7" a="1"/>
  <c r="H34" i="7" s="1"/>
  <c r="K34" i="7" a="1"/>
  <c r="K34" i="7" s="1"/>
  <c r="L34" i="7" a="1"/>
  <c r="L34" i="7" s="1"/>
  <c r="M34" i="7" a="1"/>
  <c r="M34" i="7" s="1"/>
  <c r="N34" i="7" a="1"/>
  <c r="N34" i="7" s="1"/>
  <c r="O34" i="7" a="1"/>
  <c r="O34" i="7" s="1"/>
  <c r="P34" i="7" a="1"/>
  <c r="P34" i="7" s="1"/>
  <c r="I34" i="7" a="1"/>
  <c r="I34" i="7" s="1"/>
  <c r="J34" i="7" a="1"/>
  <c r="J34" i="7" s="1"/>
  <c r="E35" i="7"/>
  <c r="AC34" i="17" l="1" a="1"/>
  <c r="AC34" i="17" s="1"/>
  <c r="AB34" i="17" a="1"/>
  <c r="AB34" i="17" s="1"/>
  <c r="AD34" i="17" a="1"/>
  <c r="AD34" i="17" s="1"/>
  <c r="AE34" i="17" a="1"/>
  <c r="AE34" i="17" s="1"/>
  <c r="AA34" i="17" a="1"/>
  <c r="AA34" i="17" s="1"/>
  <c r="W34" i="17" a="1"/>
  <c r="W34" i="17" s="1"/>
  <c r="Z34" i="17" a="1"/>
  <c r="Z34" i="17" s="1"/>
  <c r="X34" i="17" a="1"/>
  <c r="X34" i="17" s="1"/>
  <c r="Y34" i="17" a="1"/>
  <c r="Y34" i="17" s="1"/>
  <c r="V34" i="17" a="1"/>
  <c r="V34" i="17" s="1"/>
  <c r="AC35" i="12" a="1"/>
  <c r="AC35" i="12" s="1"/>
  <c r="AD35" i="12" a="1"/>
  <c r="AD35" i="12" s="1"/>
  <c r="AB35" i="12" a="1"/>
  <c r="AB35" i="12" s="1"/>
  <c r="AE35" i="12" a="1"/>
  <c r="AE35" i="12" s="1"/>
  <c r="Z35" i="12" a="1"/>
  <c r="Z35" i="12" s="1"/>
  <c r="Y35" i="12" a="1"/>
  <c r="Y35" i="12" s="1"/>
  <c r="X35" i="12" a="1"/>
  <c r="X35" i="12" s="1"/>
  <c r="AA35" i="12" a="1"/>
  <c r="AA35" i="12" s="1"/>
  <c r="W35" i="12" a="1"/>
  <c r="W35" i="12" s="1"/>
  <c r="V35" i="12" a="1"/>
  <c r="V35" i="12" s="1"/>
  <c r="AC35" i="7" a="1"/>
  <c r="AC35" i="7" s="1"/>
  <c r="AB35" i="7" a="1"/>
  <c r="AB35" i="7" s="1"/>
  <c r="AD35" i="7" a="1"/>
  <c r="AD35" i="7" s="1"/>
  <c r="AK35" i="7" a="1"/>
  <c r="AK35" i="7" s="1"/>
  <c r="AH35" i="7" a="1"/>
  <c r="AH35" i="7" s="1"/>
  <c r="AG35" i="7" a="1"/>
  <c r="AG35" i="7" s="1"/>
  <c r="AF35" i="7" a="1"/>
  <c r="AF35" i="7" s="1"/>
  <c r="AE35" i="7" a="1"/>
  <c r="AE35" i="7" s="1"/>
  <c r="AJ35" i="7" a="1"/>
  <c r="AJ35" i="7" s="1"/>
  <c r="AI35" i="7" a="1"/>
  <c r="AI35" i="7" s="1"/>
  <c r="Y35" i="7" a="1"/>
  <c r="Y35" i="7" s="1"/>
  <c r="AA35" i="7" a="1"/>
  <c r="AA35" i="7" s="1"/>
  <c r="X35" i="7" a="1"/>
  <c r="X35" i="7" s="1"/>
  <c r="Z35" i="7" a="1"/>
  <c r="Z35" i="7" s="1"/>
  <c r="W35" i="7" a="1"/>
  <c r="W35" i="7" s="1"/>
  <c r="V35" i="7" a="1"/>
  <c r="V35" i="7" s="1"/>
  <c r="T35" i="7" a="1"/>
  <c r="T35" i="7" s="1"/>
  <c r="U35" i="7" a="1"/>
  <c r="U35" i="7" s="1"/>
  <c r="U35" i="12" a="1"/>
  <c r="U35" i="12" s="1"/>
  <c r="T35" i="12" a="1"/>
  <c r="T35" i="12" s="1"/>
  <c r="T34" i="17" a="1"/>
  <c r="T34" i="17" s="1"/>
  <c r="U34" i="17" a="1"/>
  <c r="U34" i="17" s="1"/>
  <c r="N34" i="17" a="1"/>
  <c r="N34" i="17" s="1"/>
  <c r="S34" i="17" a="1"/>
  <c r="S34" i="17" s="1"/>
  <c r="H34" i="17" a="1"/>
  <c r="H34" i="17" s="1"/>
  <c r="E35" i="17"/>
  <c r="G34" i="17" a="1"/>
  <c r="G34" i="17" s="1"/>
  <c r="Q34" i="17" a="1"/>
  <c r="Q34" i="17" s="1"/>
  <c r="M34" i="17" a="1"/>
  <c r="M34" i="17" s="1"/>
  <c r="R34" i="17" a="1"/>
  <c r="R34" i="17" s="1"/>
  <c r="P34" i="17" a="1"/>
  <c r="P34" i="17" s="1"/>
  <c r="F34" i="17" a="1"/>
  <c r="F34" i="17" s="1"/>
  <c r="L34" i="17" a="1"/>
  <c r="L34" i="17" s="1"/>
  <c r="J34" i="17" a="1"/>
  <c r="J34" i="17" s="1"/>
  <c r="O34" i="17" a="1"/>
  <c r="O34" i="17" s="1"/>
  <c r="I34" i="17" a="1"/>
  <c r="I34" i="17" s="1"/>
  <c r="K34" i="17" a="1"/>
  <c r="K34" i="17" s="1"/>
  <c r="O35" i="12" a="1"/>
  <c r="O35" i="12" s="1"/>
  <c r="M35" i="12" a="1"/>
  <c r="M35" i="12" s="1"/>
  <c r="R35" i="12" a="1"/>
  <c r="R35" i="12" s="1"/>
  <c r="J35" i="12" a="1"/>
  <c r="J35" i="12" s="1"/>
  <c r="Q35" i="12" a="1"/>
  <c r="Q35" i="12" s="1"/>
  <c r="P35" i="12" a="1"/>
  <c r="P35" i="12" s="1"/>
  <c r="H35" i="12" a="1"/>
  <c r="H35" i="12" s="1"/>
  <c r="N35" i="12" a="1"/>
  <c r="N35" i="12" s="1"/>
  <c r="L35" i="12" a="1"/>
  <c r="L35" i="12" s="1"/>
  <c r="K35" i="12" a="1"/>
  <c r="K35" i="12" s="1"/>
  <c r="I35" i="12" a="1"/>
  <c r="I35" i="12" s="1"/>
  <c r="S35" i="12" a="1"/>
  <c r="S35" i="12" s="1"/>
  <c r="G35" i="12" a="1"/>
  <c r="G35" i="12" s="1"/>
  <c r="F35" i="12" a="1"/>
  <c r="F35" i="12" s="1"/>
  <c r="E36" i="12"/>
  <c r="P35" i="7" a="1"/>
  <c r="P35" i="7" s="1"/>
  <c r="Q35" i="7" a="1"/>
  <c r="Q35" i="7" s="1"/>
  <c r="R35" i="7" a="1"/>
  <c r="R35" i="7" s="1"/>
  <c r="F35" i="7" a="1"/>
  <c r="F35" i="7" s="1"/>
  <c r="S35" i="7" a="1"/>
  <c r="S35" i="7" s="1"/>
  <c r="G35" i="7" a="1"/>
  <c r="G35" i="7" s="1"/>
  <c r="H35" i="7" a="1"/>
  <c r="H35" i="7" s="1"/>
  <c r="I35" i="7" a="1"/>
  <c r="I35" i="7" s="1"/>
  <c r="L35" i="7" a="1"/>
  <c r="L35" i="7" s="1"/>
  <c r="J35" i="7" a="1"/>
  <c r="J35" i="7" s="1"/>
  <c r="N35" i="7" a="1"/>
  <c r="N35" i="7" s="1"/>
  <c r="O35" i="7" a="1"/>
  <c r="O35" i="7" s="1"/>
  <c r="M35" i="7" a="1"/>
  <c r="M35" i="7" s="1"/>
  <c r="K35" i="7" a="1"/>
  <c r="K35" i="7" s="1"/>
  <c r="E36" i="7"/>
  <c r="AD35" i="17" l="1" a="1"/>
  <c r="AD35" i="17" s="1"/>
  <c r="AC35" i="17" a="1"/>
  <c r="AC35" i="17" s="1"/>
  <c r="AB35" i="17" a="1"/>
  <c r="AB35" i="17" s="1"/>
  <c r="AE35" i="17" a="1"/>
  <c r="AE35" i="17" s="1"/>
  <c r="W35" i="17" a="1"/>
  <c r="W35" i="17" s="1"/>
  <c r="V35" i="17" a="1"/>
  <c r="V35" i="17" s="1"/>
  <c r="Z35" i="17" a="1"/>
  <c r="Z35" i="17" s="1"/>
  <c r="AA35" i="17" a="1"/>
  <c r="AA35" i="17" s="1"/>
  <c r="Y35" i="17" a="1"/>
  <c r="Y35" i="17" s="1"/>
  <c r="X35" i="17" a="1"/>
  <c r="X35" i="17" s="1"/>
  <c r="AD36" i="12" a="1"/>
  <c r="AD36" i="12" s="1"/>
  <c r="AC36" i="12" a="1"/>
  <c r="AC36" i="12" s="1"/>
  <c r="AB36" i="12" a="1"/>
  <c r="AB36" i="12" s="1"/>
  <c r="AE36" i="12" a="1"/>
  <c r="AE36" i="12" s="1"/>
  <c r="Z36" i="12" a="1"/>
  <c r="Z36" i="12" s="1"/>
  <c r="Y36" i="12" a="1"/>
  <c r="Y36" i="12" s="1"/>
  <c r="X36" i="12" a="1"/>
  <c r="X36" i="12" s="1"/>
  <c r="W36" i="12" a="1"/>
  <c r="W36" i="12" s="1"/>
  <c r="V36" i="12" a="1"/>
  <c r="V36" i="12" s="1"/>
  <c r="AA36" i="12" a="1"/>
  <c r="AA36" i="12" s="1"/>
  <c r="AC36" i="7" a="1"/>
  <c r="AC36" i="7" s="1"/>
  <c r="AD36" i="7" a="1"/>
  <c r="AD36" i="7" s="1"/>
  <c r="AB36" i="7" a="1"/>
  <c r="AB36" i="7" s="1"/>
  <c r="AK36" i="7" a="1"/>
  <c r="AK36" i="7" s="1"/>
  <c r="AJ36" i="7" a="1"/>
  <c r="AJ36" i="7" s="1"/>
  <c r="AI36" i="7" a="1"/>
  <c r="AI36" i="7" s="1"/>
  <c r="AH36" i="7" a="1"/>
  <c r="AH36" i="7" s="1"/>
  <c r="AG36" i="7" a="1"/>
  <c r="AG36" i="7" s="1"/>
  <c r="AF36" i="7" a="1"/>
  <c r="AF36" i="7" s="1"/>
  <c r="AE36" i="7" a="1"/>
  <c r="AE36" i="7" s="1"/>
  <c r="W36" i="7" a="1"/>
  <c r="W36" i="7" s="1"/>
  <c r="X36" i="7" a="1"/>
  <c r="X36" i="7" s="1"/>
  <c r="AA36" i="7" a="1"/>
  <c r="AA36" i="7" s="1"/>
  <c r="V36" i="7" a="1"/>
  <c r="V36" i="7" s="1"/>
  <c r="Z36" i="7" a="1"/>
  <c r="Z36" i="7" s="1"/>
  <c r="Y36" i="7" a="1"/>
  <c r="Y36" i="7" s="1"/>
  <c r="T36" i="7" a="1"/>
  <c r="T36" i="7" s="1"/>
  <c r="U36" i="7" a="1"/>
  <c r="U36" i="7" s="1"/>
  <c r="T36" i="12" a="1"/>
  <c r="T36" i="12" s="1"/>
  <c r="U36" i="12" a="1"/>
  <c r="U36" i="12" s="1"/>
  <c r="T35" i="17" a="1"/>
  <c r="T35" i="17" s="1"/>
  <c r="U35" i="17" a="1"/>
  <c r="U35" i="17" s="1"/>
  <c r="G35" i="17" a="1"/>
  <c r="G35" i="17" s="1"/>
  <c r="O35" i="17" a="1"/>
  <c r="O35" i="17" s="1"/>
  <c r="N35" i="17" a="1"/>
  <c r="N35" i="17" s="1"/>
  <c r="K35" i="17" a="1"/>
  <c r="K35" i="17" s="1"/>
  <c r="S35" i="17" a="1"/>
  <c r="S35" i="17" s="1"/>
  <c r="H35" i="17" a="1"/>
  <c r="H35" i="17" s="1"/>
  <c r="L35" i="17" a="1"/>
  <c r="L35" i="17" s="1"/>
  <c r="M35" i="17" a="1"/>
  <c r="M35" i="17" s="1"/>
  <c r="F35" i="17" a="1"/>
  <c r="F35" i="17" s="1"/>
  <c r="I35" i="17" a="1"/>
  <c r="I35" i="17" s="1"/>
  <c r="E36" i="17"/>
  <c r="P35" i="17" a="1"/>
  <c r="P35" i="17" s="1"/>
  <c r="J35" i="17" a="1"/>
  <c r="J35" i="17" s="1"/>
  <c r="R35" i="17" a="1"/>
  <c r="R35" i="17" s="1"/>
  <c r="Q35" i="17" a="1"/>
  <c r="Q35" i="17" s="1"/>
  <c r="M36" i="12" a="1"/>
  <c r="M36" i="12" s="1"/>
  <c r="K36" i="12" a="1"/>
  <c r="K36" i="12" s="1"/>
  <c r="J36" i="12" a="1"/>
  <c r="J36" i="12" s="1"/>
  <c r="S36" i="12" a="1"/>
  <c r="S36" i="12" s="1"/>
  <c r="R36" i="12" a="1"/>
  <c r="R36" i="12" s="1"/>
  <c r="Q36" i="12" a="1"/>
  <c r="Q36" i="12" s="1"/>
  <c r="P36" i="12" a="1"/>
  <c r="P36" i="12" s="1"/>
  <c r="N36" i="12" a="1"/>
  <c r="N36" i="12" s="1"/>
  <c r="L36" i="12" a="1"/>
  <c r="L36" i="12" s="1"/>
  <c r="O36" i="12" a="1"/>
  <c r="O36" i="12" s="1"/>
  <c r="G36" i="12" a="1"/>
  <c r="G36" i="12" s="1"/>
  <c r="H36" i="12" a="1"/>
  <c r="H36" i="12" s="1"/>
  <c r="F36" i="12" a="1"/>
  <c r="F36" i="12" s="1"/>
  <c r="I36" i="12" a="1"/>
  <c r="I36" i="12" s="1"/>
  <c r="E37" i="12"/>
  <c r="Q36" i="7" a="1"/>
  <c r="Q36" i="7" s="1"/>
  <c r="R36" i="7" a="1"/>
  <c r="R36" i="7" s="1"/>
  <c r="S36" i="7" a="1"/>
  <c r="S36" i="7" s="1"/>
  <c r="F36" i="7" a="1"/>
  <c r="F36" i="7" s="1"/>
  <c r="G36" i="7" a="1"/>
  <c r="G36" i="7" s="1"/>
  <c r="M36" i="7" a="1"/>
  <c r="M36" i="7" s="1"/>
  <c r="K36" i="7" a="1"/>
  <c r="K36" i="7" s="1"/>
  <c r="L36" i="7" a="1"/>
  <c r="L36" i="7" s="1"/>
  <c r="N36" i="7" a="1"/>
  <c r="N36" i="7" s="1"/>
  <c r="O36" i="7" a="1"/>
  <c r="O36" i="7" s="1"/>
  <c r="P36" i="7" a="1"/>
  <c r="P36" i="7" s="1"/>
  <c r="H36" i="7" a="1"/>
  <c r="H36" i="7" s="1"/>
  <c r="I36" i="7" a="1"/>
  <c r="I36" i="7" s="1"/>
  <c r="J36" i="7" a="1"/>
  <c r="J36" i="7" s="1"/>
  <c r="E37" i="7"/>
  <c r="AD36" i="17" l="1" a="1"/>
  <c r="AD36" i="17" s="1"/>
  <c r="AC36" i="17" a="1"/>
  <c r="AC36" i="17" s="1"/>
  <c r="AB36" i="17" a="1"/>
  <c r="AB36" i="17" s="1"/>
  <c r="AE36" i="17" a="1"/>
  <c r="AE36" i="17" s="1"/>
  <c r="AA36" i="17" a="1"/>
  <c r="AA36" i="17" s="1"/>
  <c r="Z36" i="17" a="1"/>
  <c r="Z36" i="17" s="1"/>
  <c r="W36" i="17" a="1"/>
  <c r="W36" i="17" s="1"/>
  <c r="Y36" i="17" a="1"/>
  <c r="Y36" i="17" s="1"/>
  <c r="X36" i="17" a="1"/>
  <c r="X36" i="17" s="1"/>
  <c r="V36" i="17" a="1"/>
  <c r="V36" i="17" s="1"/>
  <c r="AC37" i="12" a="1"/>
  <c r="AC37" i="12" s="1"/>
  <c r="AB37" i="12" a="1"/>
  <c r="AB37" i="12" s="1"/>
  <c r="AD37" i="12" a="1"/>
  <c r="AD37" i="12" s="1"/>
  <c r="AE37" i="12" a="1"/>
  <c r="AE37" i="12" s="1"/>
  <c r="X37" i="12" a="1"/>
  <c r="X37" i="12" s="1"/>
  <c r="W37" i="12" a="1"/>
  <c r="W37" i="12" s="1"/>
  <c r="AA37" i="12" a="1"/>
  <c r="AA37" i="12" s="1"/>
  <c r="V37" i="12" a="1"/>
  <c r="V37" i="12" s="1"/>
  <c r="Y37" i="12" a="1"/>
  <c r="Y37" i="12" s="1"/>
  <c r="Z37" i="12" a="1"/>
  <c r="Z37" i="12" s="1"/>
  <c r="AD37" i="7" a="1"/>
  <c r="AD37" i="7" s="1"/>
  <c r="AC37" i="7" a="1"/>
  <c r="AC37" i="7" s="1"/>
  <c r="AB37" i="7" a="1"/>
  <c r="AB37" i="7" s="1"/>
  <c r="AH37" i="7" a="1"/>
  <c r="AH37" i="7" s="1"/>
  <c r="AG37" i="7" a="1"/>
  <c r="AG37" i="7" s="1"/>
  <c r="AF37" i="7" a="1"/>
  <c r="AF37" i="7" s="1"/>
  <c r="AI37" i="7" a="1"/>
  <c r="AI37" i="7" s="1"/>
  <c r="AE37" i="7" a="1"/>
  <c r="AE37" i="7" s="1"/>
  <c r="AJ37" i="7" a="1"/>
  <c r="AJ37" i="7" s="1"/>
  <c r="AK37" i="7" a="1"/>
  <c r="AK37" i="7" s="1"/>
  <c r="Y37" i="7" a="1"/>
  <c r="Y37" i="7" s="1"/>
  <c r="X37" i="7" a="1"/>
  <c r="X37" i="7" s="1"/>
  <c r="W37" i="7" a="1"/>
  <c r="W37" i="7" s="1"/>
  <c r="V37" i="7" a="1"/>
  <c r="V37" i="7" s="1"/>
  <c r="AA37" i="7" a="1"/>
  <c r="AA37" i="7" s="1"/>
  <c r="Z37" i="7" a="1"/>
  <c r="Z37" i="7" s="1"/>
  <c r="U37" i="7" a="1"/>
  <c r="U37" i="7" s="1"/>
  <c r="T37" i="7" a="1"/>
  <c r="T37" i="7" s="1"/>
  <c r="U37" i="12" a="1"/>
  <c r="U37" i="12" s="1"/>
  <c r="T37" i="12" a="1"/>
  <c r="T37" i="12" s="1"/>
  <c r="T36" i="17" a="1"/>
  <c r="T36" i="17" s="1"/>
  <c r="U36" i="17" a="1"/>
  <c r="U36" i="17" s="1"/>
  <c r="L36" i="17" a="1"/>
  <c r="L36" i="17" s="1"/>
  <c r="I36" i="17" a="1"/>
  <c r="I36" i="17" s="1"/>
  <c r="F36" i="17" a="1"/>
  <c r="F36" i="17" s="1"/>
  <c r="M36" i="17" a="1"/>
  <c r="M36" i="17" s="1"/>
  <c r="K36" i="17" a="1"/>
  <c r="K36" i="17" s="1"/>
  <c r="O36" i="17" a="1"/>
  <c r="O36" i="17" s="1"/>
  <c r="G36" i="17" a="1"/>
  <c r="G36" i="17" s="1"/>
  <c r="E37" i="17"/>
  <c r="P36" i="17" a="1"/>
  <c r="P36" i="17" s="1"/>
  <c r="N36" i="17" a="1"/>
  <c r="N36" i="17" s="1"/>
  <c r="H36" i="17" a="1"/>
  <c r="H36" i="17" s="1"/>
  <c r="R36" i="17" a="1"/>
  <c r="R36" i="17" s="1"/>
  <c r="S36" i="17" a="1"/>
  <c r="S36" i="17" s="1"/>
  <c r="J36" i="17" a="1"/>
  <c r="J36" i="17" s="1"/>
  <c r="Q36" i="17" a="1"/>
  <c r="Q36" i="17" s="1"/>
  <c r="J37" i="12" a="1"/>
  <c r="J37" i="12" s="1"/>
  <c r="I37" i="12" a="1"/>
  <c r="I37" i="12" s="1"/>
  <c r="G37" i="12" a="1"/>
  <c r="G37" i="12" s="1"/>
  <c r="S37" i="12" a="1"/>
  <c r="S37" i="12" s="1"/>
  <c r="R37" i="12" a="1"/>
  <c r="R37" i="12" s="1"/>
  <c r="Q37" i="12" a="1"/>
  <c r="Q37" i="12" s="1"/>
  <c r="O37" i="12" a="1"/>
  <c r="O37" i="12" s="1"/>
  <c r="N37" i="12" a="1"/>
  <c r="N37" i="12" s="1"/>
  <c r="M37" i="12" a="1"/>
  <c r="M37" i="12" s="1"/>
  <c r="P37" i="12" a="1"/>
  <c r="P37" i="12" s="1"/>
  <c r="H37" i="12" a="1"/>
  <c r="H37" i="12" s="1"/>
  <c r="L37" i="12" a="1"/>
  <c r="L37" i="12" s="1"/>
  <c r="K37" i="12" a="1"/>
  <c r="K37" i="12" s="1"/>
  <c r="F37" i="12" a="1"/>
  <c r="F37" i="12" s="1"/>
  <c r="E38" i="12"/>
  <c r="R37" i="7" a="1"/>
  <c r="R37" i="7" s="1"/>
  <c r="S37" i="7" a="1"/>
  <c r="S37" i="7" s="1"/>
  <c r="F37" i="7" a="1"/>
  <c r="F37" i="7" s="1"/>
  <c r="G37" i="7" a="1"/>
  <c r="G37" i="7" s="1"/>
  <c r="M37" i="7" a="1"/>
  <c r="M37" i="7" s="1"/>
  <c r="H37" i="7" a="1"/>
  <c r="H37" i="7" s="1"/>
  <c r="J37" i="7" a="1"/>
  <c r="J37" i="7" s="1"/>
  <c r="N37" i="7" a="1"/>
  <c r="N37" i="7" s="1"/>
  <c r="O37" i="7" a="1"/>
  <c r="O37" i="7" s="1"/>
  <c r="I37" i="7" a="1"/>
  <c r="I37" i="7" s="1"/>
  <c r="K37" i="7" a="1"/>
  <c r="K37" i="7" s="1"/>
  <c r="L37" i="7" a="1"/>
  <c r="L37" i="7" s="1"/>
  <c r="P37" i="7" a="1"/>
  <c r="P37" i="7" s="1"/>
  <c r="Q37" i="7" a="1"/>
  <c r="Q37" i="7" s="1"/>
  <c r="E38" i="7"/>
  <c r="AC37" i="17" l="1" a="1"/>
  <c r="AC37" i="17" s="1"/>
  <c r="AD37" i="17" a="1"/>
  <c r="AD37" i="17" s="1"/>
  <c r="AB37" i="17" a="1"/>
  <c r="AB37" i="17" s="1"/>
  <c r="AE37" i="17" a="1"/>
  <c r="AE37" i="17" s="1"/>
  <c r="AA37" i="17" a="1"/>
  <c r="AA37" i="17" s="1"/>
  <c r="Z37" i="17" a="1"/>
  <c r="Z37" i="17" s="1"/>
  <c r="Y37" i="17" a="1"/>
  <c r="Y37" i="17" s="1"/>
  <c r="X37" i="17" a="1"/>
  <c r="X37" i="17" s="1"/>
  <c r="W37" i="17" a="1"/>
  <c r="W37" i="17" s="1"/>
  <c r="V37" i="17" a="1"/>
  <c r="V37" i="17" s="1"/>
  <c r="AD38" i="12" a="1"/>
  <c r="AD38" i="12" s="1"/>
  <c r="AB38" i="12" a="1"/>
  <c r="AB38" i="12" s="1"/>
  <c r="AC38" i="12" a="1"/>
  <c r="AC38" i="12" s="1"/>
  <c r="AE38" i="12" a="1"/>
  <c r="AE38" i="12" s="1"/>
  <c r="V38" i="12" a="1"/>
  <c r="V38" i="12" s="1"/>
  <c r="AA38" i="12" a="1"/>
  <c r="AA38" i="12" s="1"/>
  <c r="Z38" i="12" a="1"/>
  <c r="Z38" i="12" s="1"/>
  <c r="W38" i="12" a="1"/>
  <c r="W38" i="12" s="1"/>
  <c r="Y38" i="12" a="1"/>
  <c r="Y38" i="12" s="1"/>
  <c r="X38" i="12" a="1"/>
  <c r="X38" i="12" s="1"/>
  <c r="AC38" i="7" a="1"/>
  <c r="AC38" i="7" s="1"/>
  <c r="AB38" i="7" a="1"/>
  <c r="AB38" i="7" s="1"/>
  <c r="AD38" i="7" a="1"/>
  <c r="AD38" i="7" s="1"/>
  <c r="AK38" i="7" a="1"/>
  <c r="AK38" i="7" s="1"/>
  <c r="AJ38" i="7" a="1"/>
  <c r="AJ38" i="7" s="1"/>
  <c r="AH38" i="7" a="1"/>
  <c r="AH38" i="7" s="1"/>
  <c r="AG38" i="7" a="1"/>
  <c r="AG38" i="7" s="1"/>
  <c r="AF38" i="7" a="1"/>
  <c r="AF38" i="7" s="1"/>
  <c r="AE38" i="7" a="1"/>
  <c r="AE38" i="7" s="1"/>
  <c r="AI38" i="7" a="1"/>
  <c r="AI38" i="7" s="1"/>
  <c r="Z38" i="7" a="1"/>
  <c r="Z38" i="7" s="1"/>
  <c r="AA38" i="7" a="1"/>
  <c r="AA38" i="7" s="1"/>
  <c r="W38" i="7" a="1"/>
  <c r="W38" i="7" s="1"/>
  <c r="Y38" i="7" a="1"/>
  <c r="Y38" i="7" s="1"/>
  <c r="X38" i="7" a="1"/>
  <c r="X38" i="7" s="1"/>
  <c r="V38" i="7" a="1"/>
  <c r="V38" i="7" s="1"/>
  <c r="T38" i="7" a="1"/>
  <c r="T38" i="7" s="1"/>
  <c r="U38" i="7" a="1"/>
  <c r="U38" i="7" s="1"/>
  <c r="U38" i="12" a="1"/>
  <c r="U38" i="12" s="1"/>
  <c r="T38" i="12" a="1"/>
  <c r="T38" i="12" s="1"/>
  <c r="T37" i="17" a="1"/>
  <c r="T37" i="17" s="1"/>
  <c r="U37" i="17" a="1"/>
  <c r="U37" i="17" s="1"/>
  <c r="I37" i="17" a="1"/>
  <c r="I37" i="17" s="1"/>
  <c r="P37" i="17" a="1"/>
  <c r="P37" i="17" s="1"/>
  <c r="E38" i="17"/>
  <c r="L37" i="17" a="1"/>
  <c r="L37" i="17" s="1"/>
  <c r="H37" i="17" a="1"/>
  <c r="H37" i="17" s="1"/>
  <c r="F37" i="17" a="1"/>
  <c r="F37" i="17" s="1"/>
  <c r="K37" i="17" a="1"/>
  <c r="K37" i="17" s="1"/>
  <c r="Q37" i="17" a="1"/>
  <c r="Q37" i="17" s="1"/>
  <c r="N37" i="17" a="1"/>
  <c r="N37" i="17" s="1"/>
  <c r="S37" i="17" a="1"/>
  <c r="S37" i="17" s="1"/>
  <c r="J37" i="17" a="1"/>
  <c r="J37" i="17" s="1"/>
  <c r="G37" i="17" a="1"/>
  <c r="G37" i="17" s="1"/>
  <c r="M37" i="17" a="1"/>
  <c r="M37" i="17" s="1"/>
  <c r="O37" i="17" a="1"/>
  <c r="O37" i="17" s="1"/>
  <c r="R37" i="17" a="1"/>
  <c r="R37" i="17" s="1"/>
  <c r="I38" i="12" a="1"/>
  <c r="I38" i="12" s="1"/>
  <c r="S38" i="12" a="1"/>
  <c r="S38" i="12" s="1"/>
  <c r="G38" i="12" a="1"/>
  <c r="G38" i="12" s="1"/>
  <c r="P38" i="12" a="1"/>
  <c r="P38" i="12" s="1"/>
  <c r="H38" i="12" a="1"/>
  <c r="H38" i="12" s="1"/>
  <c r="O38" i="12" a="1"/>
  <c r="O38" i="12" s="1"/>
  <c r="F38" i="12" a="1"/>
  <c r="F38" i="12" s="1"/>
  <c r="R38" i="12" a="1"/>
  <c r="R38" i="12" s="1"/>
  <c r="Q38" i="12" a="1"/>
  <c r="Q38" i="12" s="1"/>
  <c r="K38" i="12" a="1"/>
  <c r="K38" i="12" s="1"/>
  <c r="L38" i="12" a="1"/>
  <c r="L38" i="12" s="1"/>
  <c r="J38" i="12" a="1"/>
  <c r="J38" i="12" s="1"/>
  <c r="N38" i="12" a="1"/>
  <c r="N38" i="12" s="1"/>
  <c r="M38" i="12" a="1"/>
  <c r="M38" i="12" s="1"/>
  <c r="E39" i="12"/>
  <c r="P38" i="7" a="1"/>
  <c r="P38" i="7" s="1"/>
  <c r="Q38" i="7" a="1"/>
  <c r="Q38" i="7" s="1"/>
  <c r="F38" i="7" a="1"/>
  <c r="F38" i="7" s="1"/>
  <c r="R38" i="7" a="1"/>
  <c r="R38" i="7" s="1"/>
  <c r="G38" i="7" a="1"/>
  <c r="G38" i="7" s="1"/>
  <c r="S38" i="7" a="1"/>
  <c r="S38" i="7" s="1"/>
  <c r="K38" i="7" a="1"/>
  <c r="K38" i="7" s="1"/>
  <c r="I38" i="7" a="1"/>
  <c r="I38" i="7" s="1"/>
  <c r="J38" i="7" a="1"/>
  <c r="J38" i="7" s="1"/>
  <c r="L38" i="7" a="1"/>
  <c r="L38" i="7" s="1"/>
  <c r="M38" i="7" a="1"/>
  <c r="M38" i="7" s="1"/>
  <c r="N38" i="7" a="1"/>
  <c r="N38" i="7" s="1"/>
  <c r="H38" i="7" a="1"/>
  <c r="H38" i="7" s="1"/>
  <c r="O38" i="7" a="1"/>
  <c r="O38" i="7" s="1"/>
  <c r="E39" i="7"/>
  <c r="AC38" i="17" l="1" a="1"/>
  <c r="AC38" i="17" s="1"/>
  <c r="AB38" i="17" a="1"/>
  <c r="AB38" i="17" s="1"/>
  <c r="AD38" i="17" a="1"/>
  <c r="AD38" i="17" s="1"/>
  <c r="AE38" i="17" a="1"/>
  <c r="AE38" i="17" s="1"/>
  <c r="V38" i="17" a="1"/>
  <c r="V38" i="17" s="1"/>
  <c r="AA38" i="17" a="1"/>
  <c r="AA38" i="17" s="1"/>
  <c r="Y38" i="17" a="1"/>
  <c r="Y38" i="17" s="1"/>
  <c r="W38" i="17" a="1"/>
  <c r="W38" i="17" s="1"/>
  <c r="Z38" i="17" a="1"/>
  <c r="Z38" i="17" s="1"/>
  <c r="X38" i="17" a="1"/>
  <c r="X38" i="17" s="1"/>
  <c r="AC39" i="12" a="1"/>
  <c r="AC39" i="12" s="1"/>
  <c r="AD39" i="12" a="1"/>
  <c r="AD39" i="12" s="1"/>
  <c r="AB39" i="12" a="1"/>
  <c r="AB39" i="12" s="1"/>
  <c r="AE39" i="12" a="1"/>
  <c r="AE39" i="12" s="1"/>
  <c r="X39" i="12" a="1"/>
  <c r="X39" i="12" s="1"/>
  <c r="V39" i="12" a="1"/>
  <c r="V39" i="12" s="1"/>
  <c r="W39" i="12" a="1"/>
  <c r="W39" i="12" s="1"/>
  <c r="AA39" i="12" a="1"/>
  <c r="AA39" i="12" s="1"/>
  <c r="Z39" i="12" a="1"/>
  <c r="Z39" i="12" s="1"/>
  <c r="Y39" i="12" a="1"/>
  <c r="Y39" i="12" s="1"/>
  <c r="AC39" i="7" a="1"/>
  <c r="AC39" i="7" s="1"/>
  <c r="AD39" i="7" a="1"/>
  <c r="AD39" i="7" s="1"/>
  <c r="AB39" i="7" a="1"/>
  <c r="AB39" i="7" s="1"/>
  <c r="AJ39" i="7" a="1"/>
  <c r="AJ39" i="7" s="1"/>
  <c r="AI39" i="7" a="1"/>
  <c r="AI39" i="7" s="1"/>
  <c r="AH39" i="7" a="1"/>
  <c r="AH39" i="7" s="1"/>
  <c r="AG39" i="7" a="1"/>
  <c r="AG39" i="7" s="1"/>
  <c r="AF39" i="7" a="1"/>
  <c r="AF39" i="7" s="1"/>
  <c r="AK39" i="7" a="1"/>
  <c r="AK39" i="7" s="1"/>
  <c r="AE39" i="7" a="1"/>
  <c r="AE39" i="7" s="1"/>
  <c r="AA39" i="7" a="1"/>
  <c r="AA39" i="7" s="1"/>
  <c r="Z39" i="7" a="1"/>
  <c r="Z39" i="7" s="1"/>
  <c r="Y39" i="7" a="1"/>
  <c r="Y39" i="7" s="1"/>
  <c r="V39" i="7" a="1"/>
  <c r="V39" i="7" s="1"/>
  <c r="X39" i="7" a="1"/>
  <c r="X39" i="7" s="1"/>
  <c r="W39" i="7" a="1"/>
  <c r="W39" i="7" s="1"/>
  <c r="U39" i="7" a="1"/>
  <c r="U39" i="7" s="1"/>
  <c r="T39" i="7" a="1"/>
  <c r="T39" i="7" s="1"/>
  <c r="U39" i="12" a="1"/>
  <c r="U39" i="12" s="1"/>
  <c r="T39" i="12" a="1"/>
  <c r="T39" i="12" s="1"/>
  <c r="U38" i="17" a="1"/>
  <c r="U38" i="17" s="1"/>
  <c r="T38" i="17" a="1"/>
  <c r="T38" i="17" s="1"/>
  <c r="G38" i="17" a="1"/>
  <c r="G38" i="17" s="1"/>
  <c r="P38" i="17" a="1"/>
  <c r="P38" i="17" s="1"/>
  <c r="L38" i="17" a="1"/>
  <c r="L38" i="17" s="1"/>
  <c r="K38" i="17" a="1"/>
  <c r="K38" i="17" s="1"/>
  <c r="I38" i="17" a="1"/>
  <c r="I38" i="17" s="1"/>
  <c r="N38" i="17" a="1"/>
  <c r="N38" i="17" s="1"/>
  <c r="Q38" i="17" a="1"/>
  <c r="Q38" i="17" s="1"/>
  <c r="J38" i="17" a="1"/>
  <c r="J38" i="17" s="1"/>
  <c r="S38" i="17" a="1"/>
  <c r="S38" i="17" s="1"/>
  <c r="R38" i="17" a="1"/>
  <c r="R38" i="17" s="1"/>
  <c r="H38" i="17" a="1"/>
  <c r="H38" i="17" s="1"/>
  <c r="O38" i="17" a="1"/>
  <c r="O38" i="17" s="1"/>
  <c r="M38" i="17" a="1"/>
  <c r="M38" i="17" s="1"/>
  <c r="E39" i="17"/>
  <c r="F38" i="17" a="1"/>
  <c r="F38" i="17" s="1"/>
  <c r="G39" i="12" a="1"/>
  <c r="G39" i="12" s="1"/>
  <c r="Q39" i="12" a="1"/>
  <c r="Q39" i="12" s="1"/>
  <c r="J39" i="12" a="1"/>
  <c r="J39" i="12" s="1"/>
  <c r="I39" i="12" a="1"/>
  <c r="I39" i="12" s="1"/>
  <c r="H39" i="12" a="1"/>
  <c r="H39" i="12" s="1"/>
  <c r="S39" i="12" a="1"/>
  <c r="S39" i="12" s="1"/>
  <c r="R39" i="12" a="1"/>
  <c r="R39" i="12" s="1"/>
  <c r="F39" i="12" a="1"/>
  <c r="F39" i="12" s="1"/>
  <c r="P39" i="12" a="1"/>
  <c r="P39" i="12" s="1"/>
  <c r="K39" i="12" a="1"/>
  <c r="K39" i="12" s="1"/>
  <c r="M39" i="12" a="1"/>
  <c r="M39" i="12" s="1"/>
  <c r="L39" i="12" a="1"/>
  <c r="L39" i="12" s="1"/>
  <c r="N39" i="12" a="1"/>
  <c r="N39" i="12" s="1"/>
  <c r="O39" i="12" a="1"/>
  <c r="O39" i="12" s="1"/>
  <c r="E40" i="12"/>
  <c r="N39" i="7" a="1"/>
  <c r="N39" i="7" s="1"/>
  <c r="O39" i="7" a="1"/>
  <c r="O39" i="7" s="1"/>
  <c r="P39" i="7" a="1"/>
  <c r="P39" i="7" s="1"/>
  <c r="Q39" i="7" a="1"/>
  <c r="Q39" i="7" s="1"/>
  <c r="R39" i="7" a="1"/>
  <c r="R39" i="7" s="1"/>
  <c r="S39" i="7" a="1"/>
  <c r="S39" i="7" s="1"/>
  <c r="I39" i="7" a="1"/>
  <c r="I39" i="7" s="1"/>
  <c r="M39" i="7" a="1"/>
  <c r="M39" i="7" s="1"/>
  <c r="F39" i="7" a="1"/>
  <c r="F39" i="7" s="1"/>
  <c r="H39" i="7" a="1"/>
  <c r="H39" i="7" s="1"/>
  <c r="G39" i="7" a="1"/>
  <c r="G39" i="7" s="1"/>
  <c r="J39" i="7" a="1"/>
  <c r="J39" i="7" s="1"/>
  <c r="L39" i="7" a="1"/>
  <c r="L39" i="7" s="1"/>
  <c r="K39" i="7" a="1"/>
  <c r="K39" i="7" s="1"/>
  <c r="E40" i="7"/>
  <c r="AD39" i="17" l="1" a="1"/>
  <c r="AD39" i="17" s="1"/>
  <c r="AC39" i="17" a="1"/>
  <c r="AC39" i="17" s="1"/>
  <c r="AB39" i="17" a="1"/>
  <c r="AB39" i="17" s="1"/>
  <c r="AE39" i="17" a="1"/>
  <c r="AE39" i="17" s="1"/>
  <c r="Y39" i="17" a="1"/>
  <c r="Y39" i="17" s="1"/>
  <c r="Z39" i="17" a="1"/>
  <c r="Z39" i="17" s="1"/>
  <c r="AA39" i="17" a="1"/>
  <c r="AA39" i="17" s="1"/>
  <c r="X39" i="17" a="1"/>
  <c r="X39" i="17" s="1"/>
  <c r="W39" i="17" a="1"/>
  <c r="W39" i="17" s="1"/>
  <c r="V39" i="17" a="1"/>
  <c r="V39" i="17" s="1"/>
  <c r="AD40" i="12" a="1"/>
  <c r="AD40" i="12" s="1"/>
  <c r="AC40" i="12" a="1"/>
  <c r="AC40" i="12" s="1"/>
  <c r="AB40" i="12" a="1"/>
  <c r="AB40" i="12" s="1"/>
  <c r="AA40" i="12" a="1"/>
  <c r="AA40" i="12" s="1"/>
  <c r="Z40" i="12" a="1"/>
  <c r="Z40" i="12" s="1"/>
  <c r="AE40" i="12" a="1"/>
  <c r="AE40" i="12" s="1"/>
  <c r="W40" i="12" a="1"/>
  <c r="W40" i="12" s="1"/>
  <c r="Y40" i="12" a="1"/>
  <c r="Y40" i="12" s="1"/>
  <c r="X40" i="12" a="1"/>
  <c r="X40" i="12" s="1"/>
  <c r="V40" i="12" a="1"/>
  <c r="V40" i="12" s="1"/>
  <c r="AD40" i="7" a="1"/>
  <c r="AD40" i="7" s="1"/>
  <c r="AC40" i="7" a="1"/>
  <c r="AC40" i="7" s="1"/>
  <c r="AB40" i="7" a="1"/>
  <c r="AB40" i="7" s="1"/>
  <c r="AI40" i="7" a="1"/>
  <c r="AI40" i="7" s="1"/>
  <c r="AH40" i="7" a="1"/>
  <c r="AH40" i="7" s="1"/>
  <c r="AG40" i="7" a="1"/>
  <c r="AG40" i="7" s="1"/>
  <c r="AF40" i="7" a="1"/>
  <c r="AF40" i="7" s="1"/>
  <c r="AK40" i="7" a="1"/>
  <c r="AK40" i="7" s="1"/>
  <c r="AJ40" i="7" a="1"/>
  <c r="AJ40" i="7" s="1"/>
  <c r="AE40" i="7" a="1"/>
  <c r="AE40" i="7" s="1"/>
  <c r="W40" i="7" a="1"/>
  <c r="W40" i="7" s="1"/>
  <c r="V40" i="7" a="1"/>
  <c r="V40" i="7" s="1"/>
  <c r="AA40" i="7" a="1"/>
  <c r="AA40" i="7" s="1"/>
  <c r="Z40" i="7" a="1"/>
  <c r="Z40" i="7" s="1"/>
  <c r="Y40" i="7" a="1"/>
  <c r="Y40" i="7" s="1"/>
  <c r="X40" i="7" a="1"/>
  <c r="X40" i="7" s="1"/>
  <c r="U40" i="7" a="1"/>
  <c r="U40" i="7" s="1"/>
  <c r="T40" i="7" a="1"/>
  <c r="T40" i="7" s="1"/>
  <c r="U40" i="12" a="1"/>
  <c r="U40" i="12" s="1"/>
  <c r="T40" i="12" a="1"/>
  <c r="T40" i="12" s="1"/>
  <c r="T39" i="17" a="1"/>
  <c r="T39" i="17" s="1"/>
  <c r="U39" i="17" a="1"/>
  <c r="U39" i="17" s="1"/>
  <c r="G39" i="17" a="1"/>
  <c r="G39" i="17" s="1"/>
  <c r="I39" i="17" a="1"/>
  <c r="I39" i="17" s="1"/>
  <c r="S39" i="17" a="1"/>
  <c r="S39" i="17" s="1"/>
  <c r="Q39" i="17" a="1"/>
  <c r="Q39" i="17" s="1"/>
  <c r="N39" i="17" a="1"/>
  <c r="N39" i="17" s="1"/>
  <c r="O39" i="17" a="1"/>
  <c r="O39" i="17" s="1"/>
  <c r="L39" i="17" a="1"/>
  <c r="L39" i="17" s="1"/>
  <c r="H39" i="17" a="1"/>
  <c r="H39" i="17" s="1"/>
  <c r="P39" i="17" a="1"/>
  <c r="P39" i="17" s="1"/>
  <c r="M39" i="17" a="1"/>
  <c r="M39" i="17" s="1"/>
  <c r="K39" i="17" a="1"/>
  <c r="K39" i="17" s="1"/>
  <c r="F39" i="17" a="1"/>
  <c r="F39" i="17" s="1"/>
  <c r="J39" i="17" a="1"/>
  <c r="J39" i="17" s="1"/>
  <c r="E40" i="17"/>
  <c r="R39" i="17" a="1"/>
  <c r="R39" i="17" s="1"/>
  <c r="P40" i="12" a="1"/>
  <c r="P40" i="12" s="1"/>
  <c r="O40" i="12" a="1"/>
  <c r="O40" i="12" s="1"/>
  <c r="L40" i="12" a="1"/>
  <c r="L40" i="12" s="1"/>
  <c r="I40" i="12" a="1"/>
  <c r="I40" i="12" s="1"/>
  <c r="J40" i="12" a="1"/>
  <c r="J40" i="12" s="1"/>
  <c r="H40" i="12" a="1"/>
  <c r="H40" i="12" s="1"/>
  <c r="G40" i="12" a="1"/>
  <c r="G40" i="12" s="1"/>
  <c r="F40" i="12" a="1"/>
  <c r="F40" i="12" s="1"/>
  <c r="M40" i="12" a="1"/>
  <c r="M40" i="12" s="1"/>
  <c r="S40" i="12" a="1"/>
  <c r="S40" i="12" s="1"/>
  <c r="R40" i="12" a="1"/>
  <c r="R40" i="12" s="1"/>
  <c r="K40" i="12" a="1"/>
  <c r="K40" i="12" s="1"/>
  <c r="Q40" i="12" a="1"/>
  <c r="Q40" i="12" s="1"/>
  <c r="N40" i="12" a="1"/>
  <c r="N40" i="12" s="1"/>
  <c r="E41" i="12"/>
  <c r="N40" i="7" a="1"/>
  <c r="N40" i="7" s="1"/>
  <c r="O40" i="7" a="1"/>
  <c r="O40" i="7" s="1"/>
  <c r="P40" i="7" a="1"/>
  <c r="P40" i="7" s="1"/>
  <c r="Q40" i="7" a="1"/>
  <c r="Q40" i="7" s="1"/>
  <c r="R40" i="7" a="1"/>
  <c r="R40" i="7" s="1"/>
  <c r="I40" i="7" a="1"/>
  <c r="I40" i="7" s="1"/>
  <c r="F40" i="7" a="1"/>
  <c r="F40" i="7" s="1"/>
  <c r="G40" i="7" a="1"/>
  <c r="G40" i="7" s="1"/>
  <c r="H40" i="7" a="1"/>
  <c r="H40" i="7" s="1"/>
  <c r="J40" i="7" a="1"/>
  <c r="J40" i="7" s="1"/>
  <c r="L40" i="7" a="1"/>
  <c r="L40" i="7" s="1"/>
  <c r="S40" i="7" a="1"/>
  <c r="S40" i="7" s="1"/>
  <c r="K40" i="7" a="1"/>
  <c r="K40" i="7" s="1"/>
  <c r="M40" i="7" a="1"/>
  <c r="M40" i="7" s="1"/>
  <c r="E41" i="7"/>
  <c r="AB40" i="17" l="1" a="1"/>
  <c r="AB40" i="17" s="1"/>
  <c r="AD40" i="17" a="1"/>
  <c r="AD40" i="17" s="1"/>
  <c r="AC40" i="17" a="1"/>
  <c r="AC40" i="17" s="1"/>
  <c r="AE40" i="17" a="1"/>
  <c r="AE40" i="17" s="1"/>
  <c r="Y40" i="17" a="1"/>
  <c r="Y40" i="17" s="1"/>
  <c r="X40" i="17" a="1"/>
  <c r="X40" i="17" s="1"/>
  <c r="W40" i="17" a="1"/>
  <c r="W40" i="17" s="1"/>
  <c r="V40" i="17" a="1"/>
  <c r="V40" i="17" s="1"/>
  <c r="AA40" i="17" a="1"/>
  <c r="AA40" i="17" s="1"/>
  <c r="Z40" i="17" a="1"/>
  <c r="Z40" i="17" s="1"/>
  <c r="AB41" i="12" a="1"/>
  <c r="AB41" i="12" s="1"/>
  <c r="AD41" i="12" a="1"/>
  <c r="AD41" i="12" s="1"/>
  <c r="AC41" i="12" a="1"/>
  <c r="AC41" i="12" s="1"/>
  <c r="AA41" i="12" a="1"/>
  <c r="AA41" i="12" s="1"/>
  <c r="V41" i="12" a="1"/>
  <c r="V41" i="12" s="1"/>
  <c r="Z41" i="12" a="1"/>
  <c r="Z41" i="12" s="1"/>
  <c r="Y41" i="12" a="1"/>
  <c r="Y41" i="12" s="1"/>
  <c r="X41" i="12" a="1"/>
  <c r="X41" i="12" s="1"/>
  <c r="W41" i="12" a="1"/>
  <c r="W41" i="12" s="1"/>
  <c r="AE41" i="12" a="1"/>
  <c r="AE41" i="12" s="1"/>
  <c r="AC41" i="7" a="1"/>
  <c r="AC41" i="7" s="1"/>
  <c r="AB41" i="7" a="1"/>
  <c r="AB41" i="7" s="1"/>
  <c r="AD41" i="7" a="1"/>
  <c r="AD41" i="7" s="1"/>
  <c r="AK41" i="7" a="1"/>
  <c r="AK41" i="7" s="1"/>
  <c r="AE41" i="7" a="1"/>
  <c r="AE41" i="7" s="1"/>
  <c r="AI41" i="7" a="1"/>
  <c r="AI41" i="7" s="1"/>
  <c r="AH41" i="7" a="1"/>
  <c r="AH41" i="7" s="1"/>
  <c r="AG41" i="7" a="1"/>
  <c r="AG41" i="7" s="1"/>
  <c r="AJ41" i="7" a="1"/>
  <c r="AJ41" i="7" s="1"/>
  <c r="AF41" i="7" a="1"/>
  <c r="AF41" i="7" s="1"/>
  <c r="Y41" i="7" a="1"/>
  <c r="Y41" i="7" s="1"/>
  <c r="Z41" i="7" a="1"/>
  <c r="Z41" i="7" s="1"/>
  <c r="AA41" i="7" a="1"/>
  <c r="AA41" i="7" s="1"/>
  <c r="X41" i="7" a="1"/>
  <c r="X41" i="7" s="1"/>
  <c r="W41" i="7" a="1"/>
  <c r="W41" i="7" s="1"/>
  <c r="V41" i="7" a="1"/>
  <c r="V41" i="7" s="1"/>
  <c r="T41" i="7" a="1"/>
  <c r="T41" i="7" s="1"/>
  <c r="U41" i="7" a="1"/>
  <c r="U41" i="7" s="1"/>
  <c r="U41" i="12" a="1"/>
  <c r="U41" i="12" s="1"/>
  <c r="T41" i="12" a="1"/>
  <c r="T41" i="12" s="1"/>
  <c r="U40" i="17" a="1"/>
  <c r="U40" i="17" s="1"/>
  <c r="T40" i="17" a="1"/>
  <c r="T40" i="17" s="1"/>
  <c r="G40" i="17" a="1"/>
  <c r="G40" i="17" s="1"/>
  <c r="F40" i="17" a="1"/>
  <c r="F40" i="17" s="1"/>
  <c r="L40" i="17" a="1"/>
  <c r="L40" i="17" s="1"/>
  <c r="N40" i="17" a="1"/>
  <c r="N40" i="17" s="1"/>
  <c r="H40" i="17" a="1"/>
  <c r="H40" i="17" s="1"/>
  <c r="R40" i="17" a="1"/>
  <c r="R40" i="17" s="1"/>
  <c r="P40" i="17" a="1"/>
  <c r="P40" i="17" s="1"/>
  <c r="S40" i="17" a="1"/>
  <c r="S40" i="17" s="1"/>
  <c r="Q40" i="17" a="1"/>
  <c r="Q40" i="17" s="1"/>
  <c r="K40" i="17" a="1"/>
  <c r="K40" i="17" s="1"/>
  <c r="M40" i="17" a="1"/>
  <c r="M40" i="17" s="1"/>
  <c r="I40" i="17" a="1"/>
  <c r="I40" i="17" s="1"/>
  <c r="O40" i="17" a="1"/>
  <c r="O40" i="17" s="1"/>
  <c r="J40" i="17" a="1"/>
  <c r="J40" i="17" s="1"/>
  <c r="E41" i="17"/>
  <c r="O41" i="12" a="1"/>
  <c r="O41" i="12" s="1"/>
  <c r="M41" i="12" a="1"/>
  <c r="M41" i="12" s="1"/>
  <c r="K41" i="12" a="1"/>
  <c r="K41" i="12" s="1"/>
  <c r="N41" i="12" a="1"/>
  <c r="N41" i="12" s="1"/>
  <c r="L41" i="12" a="1"/>
  <c r="L41" i="12" s="1"/>
  <c r="J41" i="12" a="1"/>
  <c r="J41" i="12" s="1"/>
  <c r="I41" i="12" a="1"/>
  <c r="I41" i="12" s="1"/>
  <c r="F41" i="12" a="1"/>
  <c r="F41" i="12" s="1"/>
  <c r="G41" i="12" a="1"/>
  <c r="G41" i="12" s="1"/>
  <c r="H41" i="12" a="1"/>
  <c r="H41" i="12" s="1"/>
  <c r="S41" i="12" a="1"/>
  <c r="S41" i="12" s="1"/>
  <c r="R41" i="12" a="1"/>
  <c r="R41" i="12" s="1"/>
  <c r="P41" i="12" a="1"/>
  <c r="P41" i="12" s="1"/>
  <c r="Q41" i="12" a="1"/>
  <c r="Q41" i="12" s="1"/>
  <c r="E42" i="12"/>
  <c r="L41" i="7" a="1"/>
  <c r="L41" i="7" s="1"/>
  <c r="M41" i="7" a="1"/>
  <c r="M41" i="7" s="1"/>
  <c r="N41" i="7" a="1"/>
  <c r="N41" i="7" s="1"/>
  <c r="O41" i="7" a="1"/>
  <c r="O41" i="7" s="1"/>
  <c r="P41" i="7" a="1"/>
  <c r="P41" i="7" s="1"/>
  <c r="H41" i="7" a="1"/>
  <c r="H41" i="7" s="1"/>
  <c r="I41" i="7" a="1"/>
  <c r="I41" i="7" s="1"/>
  <c r="J41" i="7" a="1"/>
  <c r="J41" i="7" s="1"/>
  <c r="K41" i="7" a="1"/>
  <c r="K41" i="7" s="1"/>
  <c r="Q41" i="7" a="1"/>
  <c r="Q41" i="7" s="1"/>
  <c r="R41" i="7" a="1"/>
  <c r="R41" i="7" s="1"/>
  <c r="S41" i="7" a="1"/>
  <c r="S41" i="7" s="1"/>
  <c r="G41" i="7" a="1"/>
  <c r="G41" i="7" s="1"/>
  <c r="F41" i="7" a="1"/>
  <c r="F41" i="7" s="1"/>
  <c r="E42" i="7"/>
  <c r="AC41" i="17" l="1" a="1"/>
  <c r="AC41" i="17" s="1"/>
  <c r="AD41" i="17" a="1"/>
  <c r="AD41" i="17" s="1"/>
  <c r="AB41" i="17" a="1"/>
  <c r="AB41" i="17" s="1"/>
  <c r="AE41" i="17" a="1"/>
  <c r="AE41" i="17" s="1"/>
  <c r="V41" i="17" a="1"/>
  <c r="V41" i="17" s="1"/>
  <c r="AA41" i="17" a="1"/>
  <c r="AA41" i="17" s="1"/>
  <c r="Y41" i="17" a="1"/>
  <c r="Y41" i="17" s="1"/>
  <c r="X41" i="17" a="1"/>
  <c r="X41" i="17" s="1"/>
  <c r="W41" i="17" a="1"/>
  <c r="W41" i="17" s="1"/>
  <c r="Z41" i="17" a="1"/>
  <c r="Z41" i="17" s="1"/>
  <c r="AC42" i="12" a="1"/>
  <c r="AC42" i="12" s="1"/>
  <c r="AB42" i="12" a="1"/>
  <c r="AB42" i="12" s="1"/>
  <c r="AD42" i="12" a="1"/>
  <c r="AD42" i="12" s="1"/>
  <c r="AE42" i="12" a="1"/>
  <c r="AE42" i="12" s="1"/>
  <c r="V42" i="12" a="1"/>
  <c r="V42" i="12" s="1"/>
  <c r="AA42" i="12" a="1"/>
  <c r="AA42" i="12" s="1"/>
  <c r="Z42" i="12" a="1"/>
  <c r="Z42" i="12" s="1"/>
  <c r="X42" i="12" a="1"/>
  <c r="X42" i="12" s="1"/>
  <c r="DZ11" i="18" s="1"/>
  <c r="Y42" i="12" a="1"/>
  <c r="Y42" i="12" s="1"/>
  <c r="W42" i="12" a="1"/>
  <c r="W42" i="12" s="1"/>
  <c r="EC11" i="18"/>
  <c r="EH11" i="18" s="1"/>
  <c r="AC42" i="7" a="1"/>
  <c r="AC42" i="7" s="1"/>
  <c r="AD42" i="7" a="1"/>
  <c r="AD42" i="7" s="1"/>
  <c r="AB42" i="7" a="1"/>
  <c r="AB42" i="7" s="1"/>
  <c r="AK42" i="7" a="1"/>
  <c r="AK42" i="7" s="1"/>
  <c r="AE42" i="7" a="1"/>
  <c r="AE42" i="7" s="1"/>
  <c r="AJ42" i="7" a="1"/>
  <c r="AJ42" i="7" s="1"/>
  <c r="AI42" i="7" a="1"/>
  <c r="AI42" i="7" s="1"/>
  <c r="AH42" i="7" a="1"/>
  <c r="AH42" i="7" s="1"/>
  <c r="AG42" i="7" a="1"/>
  <c r="AG42" i="7" s="1"/>
  <c r="AF42" i="7" a="1"/>
  <c r="AF42" i="7" s="1"/>
  <c r="AA42" i="7" a="1"/>
  <c r="AA42" i="7" s="1"/>
  <c r="Z42" i="7" a="1"/>
  <c r="Z42" i="7" s="1"/>
  <c r="Y42" i="7" a="1"/>
  <c r="Y42" i="7" s="1"/>
  <c r="X42" i="7" a="1"/>
  <c r="X42" i="7" s="1"/>
  <c r="W42" i="7" a="1"/>
  <c r="W42" i="7" s="1"/>
  <c r="V42" i="7" a="1"/>
  <c r="V42" i="7" s="1"/>
  <c r="U42" i="7" a="1"/>
  <c r="U42" i="7" s="1"/>
  <c r="T42" i="7" a="1"/>
  <c r="T42" i="7" s="1"/>
  <c r="U42" i="12" a="1"/>
  <c r="U42" i="12" s="1"/>
  <c r="T42" i="12" a="1"/>
  <c r="T42" i="12" s="1"/>
  <c r="U41" i="17" a="1"/>
  <c r="U41" i="17" s="1"/>
  <c r="T41" i="17" a="1"/>
  <c r="T41" i="17" s="1"/>
  <c r="Q41" i="17" a="1"/>
  <c r="Q41" i="17" s="1"/>
  <c r="J41" i="17" a="1"/>
  <c r="J41" i="17" s="1"/>
  <c r="F41" i="17" a="1"/>
  <c r="F41" i="17" s="1"/>
  <c r="O41" i="17" a="1"/>
  <c r="O41" i="17" s="1"/>
  <c r="M41" i="17" a="1"/>
  <c r="M41" i="17" s="1"/>
  <c r="K41" i="17" a="1"/>
  <c r="K41" i="17" s="1"/>
  <c r="P41" i="17" a="1"/>
  <c r="P41" i="17" s="1"/>
  <c r="R41" i="17" a="1"/>
  <c r="R41" i="17" s="1"/>
  <c r="N41" i="17" a="1"/>
  <c r="N41" i="17" s="1"/>
  <c r="L41" i="17" a="1"/>
  <c r="L41" i="17" s="1"/>
  <c r="G41" i="17" a="1"/>
  <c r="G41" i="17" s="1"/>
  <c r="H41" i="17" a="1"/>
  <c r="H41" i="17" s="1"/>
  <c r="E42" i="17"/>
  <c r="S41" i="17" a="1"/>
  <c r="S41" i="17" s="1"/>
  <c r="I41" i="17" a="1"/>
  <c r="I41" i="17" s="1"/>
  <c r="N42" i="12" a="1"/>
  <c r="N42" i="12" s="1"/>
  <c r="L42" i="12" a="1"/>
  <c r="L42" i="12" s="1"/>
  <c r="I42" i="12" a="1"/>
  <c r="I42" i="12" s="1"/>
  <c r="P42" i="12" a="1"/>
  <c r="P42" i="12" s="1"/>
  <c r="O42" i="12" a="1"/>
  <c r="O42" i="12" s="1"/>
  <c r="G42" i="12" a="1"/>
  <c r="G42" i="12" s="1"/>
  <c r="M42" i="12" a="1"/>
  <c r="M42" i="12" s="1"/>
  <c r="K42" i="12" a="1"/>
  <c r="K42" i="12" s="1"/>
  <c r="J42" i="12" a="1"/>
  <c r="J42" i="12" s="1"/>
  <c r="H42" i="12" a="1"/>
  <c r="H42" i="12" s="1"/>
  <c r="R42" i="12" a="1"/>
  <c r="R42" i="12" s="1"/>
  <c r="S42" i="12" a="1"/>
  <c r="S42" i="12" s="1"/>
  <c r="Q42" i="12" a="1"/>
  <c r="Q42" i="12" s="1"/>
  <c r="F42" i="12" a="1"/>
  <c r="F42" i="12" s="1"/>
  <c r="E43" i="12"/>
  <c r="J42" i="7" a="1"/>
  <c r="J42" i="7" s="1"/>
  <c r="K42" i="7" a="1"/>
  <c r="K42" i="7" s="1"/>
  <c r="L42" i="7" a="1"/>
  <c r="L42" i="7" s="1"/>
  <c r="M42" i="7" a="1"/>
  <c r="M42" i="7" s="1"/>
  <c r="N42" i="7" a="1"/>
  <c r="N42" i="7" s="1"/>
  <c r="O42" i="7" a="1"/>
  <c r="O42" i="7" s="1"/>
  <c r="S42" i="7" a="1"/>
  <c r="S42" i="7" s="1"/>
  <c r="G42" i="7" a="1"/>
  <c r="G42" i="7" s="1"/>
  <c r="I42" i="7" a="1"/>
  <c r="I42" i="7" s="1"/>
  <c r="P42" i="7" a="1"/>
  <c r="P42" i="7" s="1"/>
  <c r="F42" i="7" a="1"/>
  <c r="F42" i="7" s="1"/>
  <c r="H42" i="7" a="1"/>
  <c r="H42" i="7" s="1"/>
  <c r="Q42" i="7" a="1"/>
  <c r="Q42" i="7" s="1"/>
  <c r="R42" i="7" a="1"/>
  <c r="R42" i="7" s="1"/>
  <c r="E43" i="7"/>
  <c r="AC42" i="17" l="1" a="1"/>
  <c r="AC42" i="17" s="1"/>
  <c r="AB42" i="17" a="1"/>
  <c r="AB42" i="17" s="1"/>
  <c r="AD42" i="17" a="1"/>
  <c r="AD42" i="17" s="1"/>
  <c r="AE42" i="17" a="1"/>
  <c r="AE42" i="17" s="1"/>
  <c r="X42" i="17" a="1"/>
  <c r="X42" i="17" s="1"/>
  <c r="W42" i="17" a="1"/>
  <c r="W42" i="17" s="1"/>
  <c r="AA42" i="17" a="1"/>
  <c r="AA42" i="17" s="1"/>
  <c r="Z42" i="17" a="1"/>
  <c r="Z42" i="17" s="1"/>
  <c r="Y42" i="17" a="1"/>
  <c r="Y42" i="17" s="1"/>
  <c r="V42" i="17" a="1"/>
  <c r="V42" i="17" s="1"/>
  <c r="AB43" i="12" a="1"/>
  <c r="AB43" i="12" s="1"/>
  <c r="AC43" i="12" a="1"/>
  <c r="AC43" i="12" s="1"/>
  <c r="AD43" i="12" a="1"/>
  <c r="AD43" i="12" s="1"/>
  <c r="Y43" i="12" a="1"/>
  <c r="Y43" i="12" s="1"/>
  <c r="AE43" i="12" a="1"/>
  <c r="AE43" i="12" s="1"/>
  <c r="AA43" i="12" a="1"/>
  <c r="AA43" i="12" s="1"/>
  <c r="Z43" i="12" a="1"/>
  <c r="Z43" i="12" s="1"/>
  <c r="X43" i="12" a="1"/>
  <c r="X43" i="12" s="1"/>
  <c r="V43" i="12" a="1"/>
  <c r="V43" i="12" s="1"/>
  <c r="W43" i="12" a="1"/>
  <c r="W43" i="12" s="1"/>
  <c r="AB43" i="7" a="1"/>
  <c r="AB43" i="7" s="1"/>
  <c r="AD43" i="7" a="1"/>
  <c r="AD43" i="7" s="1"/>
  <c r="AC43" i="7" a="1"/>
  <c r="AC43" i="7" s="1"/>
  <c r="AK43" i="7" a="1"/>
  <c r="AK43" i="7" s="1"/>
  <c r="AJ43" i="7" a="1"/>
  <c r="AJ43" i="7" s="1"/>
  <c r="AE43" i="7" a="1"/>
  <c r="AE43" i="7" s="1"/>
  <c r="AI43" i="7" a="1"/>
  <c r="AI43" i="7" s="1"/>
  <c r="AH43" i="7" a="1"/>
  <c r="AH43" i="7" s="1"/>
  <c r="AG43" i="7" a="1"/>
  <c r="AG43" i="7" s="1"/>
  <c r="AF43" i="7" a="1"/>
  <c r="AF43" i="7" s="1"/>
  <c r="AA43" i="7" a="1"/>
  <c r="AA43" i="7" s="1"/>
  <c r="Y43" i="7" a="1"/>
  <c r="Y43" i="7" s="1"/>
  <c r="X43" i="7" a="1"/>
  <c r="X43" i="7" s="1"/>
  <c r="V43" i="7" a="1"/>
  <c r="V43" i="7" s="1"/>
  <c r="Z43" i="7" a="1"/>
  <c r="Z43" i="7" s="1"/>
  <c r="W43" i="7" a="1"/>
  <c r="W43" i="7" s="1"/>
  <c r="T43" i="7" a="1"/>
  <c r="T43" i="7" s="1"/>
  <c r="U43" i="7" a="1"/>
  <c r="U43" i="7" s="1"/>
  <c r="U43" i="12" a="1"/>
  <c r="U43" i="12" s="1"/>
  <c r="T43" i="12" a="1"/>
  <c r="T43" i="12" s="1"/>
  <c r="U42" i="17" a="1"/>
  <c r="U42" i="17" s="1"/>
  <c r="T42" i="17" a="1"/>
  <c r="T42" i="17" s="1"/>
  <c r="P42" i="17" a="1"/>
  <c r="P42" i="17" s="1"/>
  <c r="M42" i="17" a="1"/>
  <c r="M42" i="17" s="1"/>
  <c r="I42" i="17" a="1"/>
  <c r="I42" i="17" s="1"/>
  <c r="J42" i="17" a="1"/>
  <c r="J42" i="17" s="1"/>
  <c r="Q42" i="17" a="1"/>
  <c r="Q42" i="17" s="1"/>
  <c r="K42" i="17" a="1"/>
  <c r="K42" i="17" s="1"/>
  <c r="N42" i="17" a="1"/>
  <c r="N42" i="17" s="1"/>
  <c r="O42" i="17" a="1"/>
  <c r="O42" i="17" s="1"/>
  <c r="S42" i="17" a="1"/>
  <c r="S42" i="17" s="1"/>
  <c r="H42" i="17" a="1"/>
  <c r="H42" i="17" s="1"/>
  <c r="G42" i="17" a="1"/>
  <c r="G42" i="17" s="1"/>
  <c r="L42" i="17" a="1"/>
  <c r="L42" i="17" s="1"/>
  <c r="R42" i="17" a="1"/>
  <c r="R42" i="17" s="1"/>
  <c r="E43" i="17"/>
  <c r="F42" i="17" a="1"/>
  <c r="F42" i="17" s="1"/>
  <c r="I43" i="12" a="1"/>
  <c r="I43" i="12" s="1"/>
  <c r="R43" i="12" a="1"/>
  <c r="R43" i="12" s="1"/>
  <c r="F43" i="12" a="1"/>
  <c r="F43" i="12" s="1"/>
  <c r="Q43" i="12" a="1"/>
  <c r="Q43" i="12" s="1"/>
  <c r="O43" i="12" a="1"/>
  <c r="O43" i="12" s="1"/>
  <c r="H43" i="12" a="1"/>
  <c r="H43" i="12" s="1"/>
  <c r="P43" i="12" a="1"/>
  <c r="P43" i="12" s="1"/>
  <c r="N43" i="12" a="1"/>
  <c r="N43" i="12" s="1"/>
  <c r="J43" i="12" a="1"/>
  <c r="J43" i="12" s="1"/>
  <c r="M43" i="12" a="1"/>
  <c r="M43" i="12" s="1"/>
  <c r="K43" i="12" a="1"/>
  <c r="K43" i="12" s="1"/>
  <c r="L43" i="12" a="1"/>
  <c r="L43" i="12" s="1"/>
  <c r="S43" i="12" a="1"/>
  <c r="S43" i="12" s="1"/>
  <c r="G43" i="12" a="1"/>
  <c r="G43" i="12" s="1"/>
  <c r="E44" i="12"/>
  <c r="K43" i="7" a="1"/>
  <c r="K43" i="7" s="1"/>
  <c r="L43" i="7" a="1"/>
  <c r="L43" i="7" s="1"/>
  <c r="M43" i="7" a="1"/>
  <c r="M43" i="7" s="1"/>
  <c r="N43" i="7" a="1"/>
  <c r="N43" i="7" s="1"/>
  <c r="O43" i="7" a="1"/>
  <c r="O43" i="7" s="1"/>
  <c r="F43" i="7" a="1"/>
  <c r="F43" i="7" s="1"/>
  <c r="S43" i="7" a="1"/>
  <c r="S43" i="7" s="1"/>
  <c r="G43" i="7" a="1"/>
  <c r="G43" i="7" s="1"/>
  <c r="H43" i="7" a="1"/>
  <c r="H43" i="7" s="1"/>
  <c r="I43" i="7" a="1"/>
  <c r="I43" i="7" s="1"/>
  <c r="J43" i="7" a="1"/>
  <c r="J43" i="7" s="1"/>
  <c r="P43" i="7" a="1"/>
  <c r="P43" i="7" s="1"/>
  <c r="Q43" i="7" a="1"/>
  <c r="Q43" i="7" s="1"/>
  <c r="R43" i="7" a="1"/>
  <c r="R43" i="7" s="1"/>
  <c r="E44" i="7"/>
  <c r="AB43" i="17" l="1" a="1"/>
  <c r="AB43" i="17" s="1"/>
  <c r="AD43" i="17" a="1"/>
  <c r="AD43" i="17" s="1"/>
  <c r="AC43" i="17" a="1"/>
  <c r="AC43" i="17" s="1"/>
  <c r="AE43" i="17" a="1"/>
  <c r="AE43" i="17" s="1"/>
  <c r="W43" i="17" a="1"/>
  <c r="W43" i="17" s="1"/>
  <c r="V43" i="17" a="1"/>
  <c r="V43" i="17" s="1"/>
  <c r="X43" i="17" a="1"/>
  <c r="X43" i="17" s="1"/>
  <c r="AA43" i="17" a="1"/>
  <c r="AA43" i="17" s="1"/>
  <c r="Z43" i="17" a="1"/>
  <c r="Z43" i="17" s="1"/>
  <c r="Y43" i="17" a="1"/>
  <c r="Y43" i="17" s="1"/>
  <c r="AC44" i="12" a="1"/>
  <c r="AC44" i="12" s="1"/>
  <c r="AD44" i="12" a="1"/>
  <c r="AD44" i="12" s="1"/>
  <c r="AB44" i="12" a="1"/>
  <c r="AB44" i="12" s="1"/>
  <c r="Z44" i="12" a="1"/>
  <c r="Z44" i="12" s="1"/>
  <c r="Y44" i="12" a="1"/>
  <c r="Y44" i="12" s="1"/>
  <c r="X44" i="12" a="1"/>
  <c r="X44" i="12" s="1"/>
  <c r="W44" i="12" a="1"/>
  <c r="W44" i="12" s="1"/>
  <c r="V44" i="12" a="1"/>
  <c r="V44" i="12" s="1"/>
  <c r="AE44" i="12" a="1"/>
  <c r="AE44" i="12" s="1"/>
  <c r="AA44" i="12" a="1"/>
  <c r="AA44" i="12" s="1"/>
  <c r="AC44" i="7" a="1"/>
  <c r="AC44" i="7" s="1"/>
  <c r="AB44" i="7" a="1"/>
  <c r="AB44" i="7" s="1"/>
  <c r="AD44" i="7" a="1"/>
  <c r="AD44" i="7" s="1"/>
  <c r="AK44" i="7" a="1"/>
  <c r="AK44" i="7" s="1"/>
  <c r="AJ44" i="7" a="1"/>
  <c r="AJ44" i="7" s="1"/>
  <c r="AI44" i="7" a="1"/>
  <c r="AI44" i="7" s="1"/>
  <c r="AH44" i="7" a="1"/>
  <c r="AH44" i="7" s="1"/>
  <c r="AF44" i="7" a="1"/>
  <c r="AF44" i="7" s="1"/>
  <c r="AG44" i="7" a="1"/>
  <c r="AG44" i="7" s="1"/>
  <c r="AA44" i="7" a="1"/>
  <c r="AA44" i="7" s="1"/>
  <c r="Z44" i="7" a="1"/>
  <c r="Z44" i="7" s="1"/>
  <c r="Y44" i="7" a="1"/>
  <c r="Y44" i="7" s="1"/>
  <c r="W44" i="7" a="1"/>
  <c r="W44" i="7" s="1"/>
  <c r="V44" i="7" a="1"/>
  <c r="V44" i="7" s="1"/>
  <c r="X44" i="7" a="1"/>
  <c r="X44" i="7" s="1"/>
  <c r="AE44" i="7" a="1"/>
  <c r="AE44" i="7" s="1"/>
  <c r="T44" i="7" a="1"/>
  <c r="T44" i="7" s="1"/>
  <c r="U44" i="7" a="1"/>
  <c r="U44" i="7" s="1"/>
  <c r="T44" i="12" a="1"/>
  <c r="T44" i="12" s="1"/>
  <c r="U44" i="12" a="1"/>
  <c r="U44" i="12" s="1"/>
  <c r="T43" i="17" a="1"/>
  <c r="T43" i="17" s="1"/>
  <c r="U43" i="17" a="1"/>
  <c r="U43" i="17" s="1"/>
  <c r="M43" i="17" a="1"/>
  <c r="M43" i="17" s="1"/>
  <c r="R43" i="17" a="1"/>
  <c r="R43" i="17" s="1"/>
  <c r="P43" i="17" a="1"/>
  <c r="P43" i="17" s="1"/>
  <c r="G43" i="17" a="1"/>
  <c r="G43" i="17" s="1"/>
  <c r="L43" i="17" a="1"/>
  <c r="L43" i="17" s="1"/>
  <c r="O43" i="17" a="1"/>
  <c r="O43" i="17" s="1"/>
  <c r="F43" i="17" a="1"/>
  <c r="F43" i="17" s="1"/>
  <c r="E44" i="17"/>
  <c r="N43" i="17" a="1"/>
  <c r="N43" i="17" s="1"/>
  <c r="I43" i="17" a="1"/>
  <c r="I43" i="17" s="1"/>
  <c r="S43" i="17" a="1"/>
  <c r="S43" i="17" s="1"/>
  <c r="Q43" i="17" a="1"/>
  <c r="Q43" i="17" s="1"/>
  <c r="J43" i="17" a="1"/>
  <c r="J43" i="17" s="1"/>
  <c r="H43" i="17" a="1"/>
  <c r="H43" i="17" s="1"/>
  <c r="K43" i="17" a="1"/>
  <c r="K43" i="17" s="1"/>
  <c r="I44" i="12" a="1"/>
  <c r="I44" i="12" s="1"/>
  <c r="S44" i="12" a="1"/>
  <c r="S44" i="12" s="1"/>
  <c r="G44" i="12" a="1"/>
  <c r="G44" i="12" s="1"/>
  <c r="Q44" i="12" a="1"/>
  <c r="Q44" i="12" s="1"/>
  <c r="M44" i="12" a="1"/>
  <c r="M44" i="12" s="1"/>
  <c r="R44" i="12" a="1"/>
  <c r="R44" i="12" s="1"/>
  <c r="P44" i="12" a="1"/>
  <c r="P44" i="12" s="1"/>
  <c r="O44" i="12" a="1"/>
  <c r="O44" i="12" s="1"/>
  <c r="L44" i="12" a="1"/>
  <c r="L44" i="12" s="1"/>
  <c r="N44" i="12" a="1"/>
  <c r="N44" i="12" s="1"/>
  <c r="K44" i="12" a="1"/>
  <c r="K44" i="12" s="1"/>
  <c r="J44" i="12" a="1"/>
  <c r="J44" i="12" s="1"/>
  <c r="H44" i="12" a="1"/>
  <c r="H44" i="12" s="1"/>
  <c r="F44" i="12" a="1"/>
  <c r="F44" i="12" s="1"/>
  <c r="E45" i="12"/>
  <c r="H44" i="7" a="1"/>
  <c r="H44" i="7" s="1"/>
  <c r="I44" i="7" a="1"/>
  <c r="I44" i="7" s="1"/>
  <c r="J44" i="7" a="1"/>
  <c r="J44" i="7" s="1"/>
  <c r="K44" i="7" a="1"/>
  <c r="K44" i="7" s="1"/>
  <c r="L44" i="7" a="1"/>
  <c r="L44" i="7" s="1"/>
  <c r="R44" i="7" a="1"/>
  <c r="R44" i="7" s="1"/>
  <c r="O44" i="7" a="1"/>
  <c r="O44" i="7" s="1"/>
  <c r="P44" i="7" a="1"/>
  <c r="P44" i="7" s="1"/>
  <c r="Q44" i="7" a="1"/>
  <c r="Q44" i="7" s="1"/>
  <c r="S44" i="7" a="1"/>
  <c r="S44" i="7" s="1"/>
  <c r="G44" i="7" a="1"/>
  <c r="G44" i="7" s="1"/>
  <c r="M44" i="7" a="1"/>
  <c r="M44" i="7" s="1"/>
  <c r="N44" i="7" a="1"/>
  <c r="N44" i="7" s="1"/>
  <c r="F44" i="7" a="1"/>
  <c r="F44" i="7" s="1"/>
  <c r="E45" i="7"/>
  <c r="AD44" i="17" l="1" a="1"/>
  <c r="AD44" i="17" s="1"/>
  <c r="AB44" i="17" a="1"/>
  <c r="AB44" i="17" s="1"/>
  <c r="AC44" i="17" a="1"/>
  <c r="AC44" i="17" s="1"/>
  <c r="AE44" i="17" a="1"/>
  <c r="AE44" i="17" s="1"/>
  <c r="AA44" i="17" a="1"/>
  <c r="AA44" i="17" s="1"/>
  <c r="Z44" i="17" a="1"/>
  <c r="Z44" i="17" s="1"/>
  <c r="Y44" i="17" a="1"/>
  <c r="Y44" i="17" s="1"/>
  <c r="X44" i="17" a="1"/>
  <c r="X44" i="17" s="1"/>
  <c r="W44" i="17" a="1"/>
  <c r="W44" i="17" s="1"/>
  <c r="V44" i="17" a="1"/>
  <c r="V44" i="17" s="1"/>
  <c r="AB45" i="12" a="1"/>
  <c r="AB45" i="12" s="1"/>
  <c r="AD45" i="12" a="1"/>
  <c r="AD45" i="12" s="1"/>
  <c r="AC45" i="12" a="1"/>
  <c r="AC45" i="12" s="1"/>
  <c r="AE45" i="12" a="1"/>
  <c r="AE45" i="12" s="1"/>
  <c r="X45" i="12" a="1"/>
  <c r="X45" i="12" s="1"/>
  <c r="W45" i="12" a="1"/>
  <c r="W45" i="12" s="1"/>
  <c r="AA45" i="12" a="1"/>
  <c r="AA45" i="12" s="1"/>
  <c r="V45" i="12" a="1"/>
  <c r="V45" i="12" s="1"/>
  <c r="Z45" i="12" a="1"/>
  <c r="Z45" i="12" s="1"/>
  <c r="Y45" i="12" a="1"/>
  <c r="Y45" i="12" s="1"/>
  <c r="AD45" i="7" a="1"/>
  <c r="AD45" i="7" s="1"/>
  <c r="AB45" i="7" a="1"/>
  <c r="AB45" i="7" s="1"/>
  <c r="AC45" i="7" a="1"/>
  <c r="AC45" i="7" s="1"/>
  <c r="AK45" i="7" a="1"/>
  <c r="AK45" i="7" s="1"/>
  <c r="AJ45" i="7" a="1"/>
  <c r="AJ45" i="7" s="1"/>
  <c r="AI45" i="7" a="1"/>
  <c r="AI45" i="7" s="1"/>
  <c r="AH45" i="7" a="1"/>
  <c r="AH45" i="7" s="1"/>
  <c r="AG45" i="7" a="1"/>
  <c r="AG45" i="7" s="1"/>
  <c r="AF45" i="7" a="1"/>
  <c r="AF45" i="7" s="1"/>
  <c r="Y45" i="7" a="1"/>
  <c r="Y45" i="7" s="1"/>
  <c r="X45" i="7" a="1"/>
  <c r="X45" i="7" s="1"/>
  <c r="W45" i="7" a="1"/>
  <c r="W45" i="7" s="1"/>
  <c r="V45" i="7" a="1"/>
  <c r="V45" i="7" s="1"/>
  <c r="AE45" i="7" a="1"/>
  <c r="AE45" i="7" s="1"/>
  <c r="AA45" i="7" a="1"/>
  <c r="AA45" i="7" s="1"/>
  <c r="Z45" i="7" a="1"/>
  <c r="Z45" i="7" s="1"/>
  <c r="T45" i="7" a="1"/>
  <c r="T45" i="7" s="1"/>
  <c r="U45" i="7" a="1"/>
  <c r="U45" i="7" s="1"/>
  <c r="T45" i="12" a="1"/>
  <c r="T45" i="12" s="1"/>
  <c r="U45" i="12" a="1"/>
  <c r="U45" i="12" s="1"/>
  <c r="T44" i="17" a="1"/>
  <c r="T44" i="17" s="1"/>
  <c r="U44" i="17" a="1"/>
  <c r="U44" i="17" s="1"/>
  <c r="L44" i="17" a="1"/>
  <c r="L44" i="17" s="1"/>
  <c r="Q44" i="17" a="1"/>
  <c r="Q44" i="17" s="1"/>
  <c r="K44" i="17" a="1"/>
  <c r="K44" i="17" s="1"/>
  <c r="N44" i="17" a="1"/>
  <c r="N44" i="17" s="1"/>
  <c r="J44" i="17" a="1"/>
  <c r="J44" i="17" s="1"/>
  <c r="F44" i="17" a="1"/>
  <c r="F44" i="17" s="1"/>
  <c r="P44" i="17" a="1"/>
  <c r="P44" i="17" s="1"/>
  <c r="M44" i="17" a="1"/>
  <c r="M44" i="17" s="1"/>
  <c r="H44" i="17" a="1"/>
  <c r="H44" i="17" s="1"/>
  <c r="S44" i="17" a="1"/>
  <c r="S44" i="17" s="1"/>
  <c r="E45" i="17"/>
  <c r="O44" i="17" a="1"/>
  <c r="O44" i="17" s="1"/>
  <c r="G44" i="17" a="1"/>
  <c r="G44" i="17" s="1"/>
  <c r="R44" i="17" a="1"/>
  <c r="R44" i="17" s="1"/>
  <c r="I44" i="17" a="1"/>
  <c r="I44" i="17" s="1"/>
  <c r="G45" i="12" a="1"/>
  <c r="G45" i="12" s="1"/>
  <c r="Q45" i="12" a="1"/>
  <c r="Q45" i="12" s="1"/>
  <c r="P45" i="12" a="1"/>
  <c r="P45" i="12" s="1"/>
  <c r="F45" i="12" a="1"/>
  <c r="F45" i="12" s="1"/>
  <c r="K45" i="12" a="1"/>
  <c r="K45" i="12" s="1"/>
  <c r="S45" i="12" a="1"/>
  <c r="S45" i="12" s="1"/>
  <c r="M45" i="12" a="1"/>
  <c r="M45" i="12" s="1"/>
  <c r="R45" i="12" a="1"/>
  <c r="R45" i="12" s="1"/>
  <c r="O45" i="12" a="1"/>
  <c r="O45" i="12" s="1"/>
  <c r="N45" i="12" a="1"/>
  <c r="N45" i="12" s="1"/>
  <c r="L45" i="12" a="1"/>
  <c r="L45" i="12" s="1"/>
  <c r="J45" i="12" a="1"/>
  <c r="J45" i="12" s="1"/>
  <c r="I45" i="12" a="1"/>
  <c r="I45" i="12" s="1"/>
  <c r="H45" i="12" a="1"/>
  <c r="H45" i="12" s="1"/>
  <c r="E46" i="12"/>
  <c r="H45" i="7" a="1"/>
  <c r="H45" i="7" s="1"/>
  <c r="I45" i="7" a="1"/>
  <c r="I45" i="7" s="1"/>
  <c r="J45" i="7" a="1"/>
  <c r="J45" i="7" s="1"/>
  <c r="K45" i="7" a="1"/>
  <c r="K45" i="7" s="1"/>
  <c r="Q45" i="7" a="1"/>
  <c r="Q45" i="7" s="1"/>
  <c r="F45" i="7" a="1"/>
  <c r="F45" i="7" s="1"/>
  <c r="G45" i="7" a="1"/>
  <c r="G45" i="7" s="1"/>
  <c r="M45" i="7" a="1"/>
  <c r="M45" i="7" s="1"/>
  <c r="P45" i="7" a="1"/>
  <c r="P45" i="7" s="1"/>
  <c r="R45" i="7" a="1"/>
  <c r="R45" i="7" s="1"/>
  <c r="O45" i="7" a="1"/>
  <c r="O45" i="7" s="1"/>
  <c r="S45" i="7" a="1"/>
  <c r="S45" i="7" s="1"/>
  <c r="L45" i="7" a="1"/>
  <c r="L45" i="7" s="1"/>
  <c r="N45" i="7" a="1"/>
  <c r="N45" i="7" s="1"/>
  <c r="E46" i="7"/>
  <c r="AD45" i="17" l="1" a="1"/>
  <c r="AD45" i="17" s="1"/>
  <c r="AC45" i="17" a="1"/>
  <c r="AC45" i="17" s="1"/>
  <c r="AB45" i="17" a="1"/>
  <c r="AB45" i="17" s="1"/>
  <c r="AE45" i="17" a="1"/>
  <c r="AE45" i="17" s="1"/>
  <c r="AA45" i="17" a="1"/>
  <c r="AA45" i="17" s="1"/>
  <c r="Z45" i="17" a="1"/>
  <c r="Z45" i="17" s="1"/>
  <c r="V45" i="17" a="1"/>
  <c r="V45" i="17" s="1"/>
  <c r="Y45" i="17" a="1"/>
  <c r="Y45" i="17" s="1"/>
  <c r="X45" i="17" a="1"/>
  <c r="X45" i="17" s="1"/>
  <c r="W45" i="17" a="1"/>
  <c r="W45" i="17" s="1"/>
  <c r="AD46" i="12" a="1"/>
  <c r="AD46" i="12" s="1"/>
  <c r="AC46" i="12" a="1"/>
  <c r="AC46" i="12" s="1"/>
  <c r="AB46" i="12" a="1"/>
  <c r="AB46" i="12" s="1"/>
  <c r="AE46" i="12" a="1"/>
  <c r="AE46" i="12" s="1"/>
  <c r="X46" i="12" a="1"/>
  <c r="X46" i="12" s="1"/>
  <c r="AA46" i="12" a="1"/>
  <c r="AA46" i="12" s="1"/>
  <c r="Z46" i="12" a="1"/>
  <c r="Z46" i="12" s="1"/>
  <c r="Y46" i="12" a="1"/>
  <c r="Y46" i="12" s="1"/>
  <c r="V46" i="12" a="1"/>
  <c r="V46" i="12" s="1"/>
  <c r="W46" i="12" a="1"/>
  <c r="W46" i="12" s="1"/>
  <c r="AB46" i="7" a="1"/>
  <c r="AB46" i="7" s="1"/>
  <c r="AC46" i="7" a="1"/>
  <c r="AC46" i="7" s="1"/>
  <c r="AD46" i="7" a="1"/>
  <c r="AD46" i="7" s="1"/>
  <c r="AK46" i="7" a="1"/>
  <c r="AK46" i="7" s="1"/>
  <c r="AJ46" i="7" a="1"/>
  <c r="AJ46" i="7" s="1"/>
  <c r="AI46" i="7" a="1"/>
  <c r="AI46" i="7" s="1"/>
  <c r="AH46" i="7" a="1"/>
  <c r="AH46" i="7" s="1"/>
  <c r="AG46" i="7" a="1"/>
  <c r="AG46" i="7" s="1"/>
  <c r="AF46" i="7" a="1"/>
  <c r="AF46" i="7" s="1"/>
  <c r="AE46" i="7" a="1"/>
  <c r="AE46" i="7" s="1"/>
  <c r="Z46" i="7" a="1"/>
  <c r="Z46" i="7" s="1"/>
  <c r="AA46" i="7" a="1"/>
  <c r="AA46" i="7" s="1"/>
  <c r="Y46" i="7" a="1"/>
  <c r="Y46" i="7" s="1"/>
  <c r="W46" i="7" a="1"/>
  <c r="W46" i="7" s="1"/>
  <c r="V46" i="7" a="1"/>
  <c r="V46" i="7" s="1"/>
  <c r="X46" i="7" a="1"/>
  <c r="X46" i="7" s="1"/>
  <c r="T46" i="7" a="1"/>
  <c r="T46" i="7" s="1"/>
  <c r="U46" i="7" a="1"/>
  <c r="U46" i="7" s="1"/>
  <c r="T46" i="12" a="1"/>
  <c r="T46" i="12" s="1"/>
  <c r="U46" i="12" a="1"/>
  <c r="U46" i="12" s="1"/>
  <c r="T45" i="17" a="1"/>
  <c r="T45" i="17" s="1"/>
  <c r="U45" i="17" a="1"/>
  <c r="U45" i="17" s="1"/>
  <c r="K45" i="17" a="1"/>
  <c r="K45" i="17" s="1"/>
  <c r="N45" i="17" a="1"/>
  <c r="N45" i="17" s="1"/>
  <c r="M45" i="17" a="1"/>
  <c r="M45" i="17" s="1"/>
  <c r="J45" i="17" a="1"/>
  <c r="J45" i="17" s="1"/>
  <c r="F45" i="17" a="1"/>
  <c r="F45" i="17" s="1"/>
  <c r="S45" i="17" a="1"/>
  <c r="S45" i="17" s="1"/>
  <c r="L45" i="17" a="1"/>
  <c r="L45" i="17" s="1"/>
  <c r="O45" i="17" a="1"/>
  <c r="O45" i="17" s="1"/>
  <c r="I45" i="17" a="1"/>
  <c r="I45" i="17" s="1"/>
  <c r="E46" i="17"/>
  <c r="R45" i="17" a="1"/>
  <c r="R45" i="17" s="1"/>
  <c r="H45" i="17" a="1"/>
  <c r="H45" i="17" s="1"/>
  <c r="G45" i="17" a="1"/>
  <c r="G45" i="17" s="1"/>
  <c r="Q45" i="17" a="1"/>
  <c r="Q45" i="17" s="1"/>
  <c r="P45" i="17" a="1"/>
  <c r="P45" i="17" s="1"/>
  <c r="N46" i="12" a="1"/>
  <c r="N46" i="12" s="1"/>
  <c r="M46" i="12" a="1"/>
  <c r="M46" i="12" s="1"/>
  <c r="K46" i="12" a="1"/>
  <c r="K46" i="12" s="1"/>
  <c r="S46" i="12" a="1"/>
  <c r="S46" i="12" s="1"/>
  <c r="G46" i="12" a="1"/>
  <c r="G46" i="12" s="1"/>
  <c r="F46" i="12" a="1"/>
  <c r="F46" i="12" s="1"/>
  <c r="R46" i="12" a="1"/>
  <c r="R46" i="12" s="1"/>
  <c r="Q46" i="12" a="1"/>
  <c r="Q46" i="12" s="1"/>
  <c r="P46" i="12" a="1"/>
  <c r="P46" i="12" s="1"/>
  <c r="O46" i="12" a="1"/>
  <c r="O46" i="12" s="1"/>
  <c r="L46" i="12" a="1"/>
  <c r="L46" i="12" s="1"/>
  <c r="H46" i="12" a="1"/>
  <c r="H46" i="12" s="1"/>
  <c r="J46" i="12" a="1"/>
  <c r="J46" i="12" s="1"/>
  <c r="I46" i="12" a="1"/>
  <c r="I46" i="12" s="1"/>
  <c r="E47" i="12"/>
  <c r="G46" i="7" a="1"/>
  <c r="G46" i="7" s="1"/>
  <c r="R46" i="7" a="1"/>
  <c r="R46" i="7" s="1"/>
  <c r="H46" i="7" a="1"/>
  <c r="H46" i="7" s="1"/>
  <c r="S46" i="7" a="1"/>
  <c r="S46" i="7" s="1"/>
  <c r="I46" i="7" a="1"/>
  <c r="I46" i="7" s="1"/>
  <c r="J46" i="7" a="1"/>
  <c r="J46" i="7" s="1"/>
  <c r="K46" i="7" a="1"/>
  <c r="K46" i="7" s="1"/>
  <c r="L46" i="7" a="1"/>
  <c r="L46" i="7" s="1"/>
  <c r="M46" i="7" a="1"/>
  <c r="M46" i="7" s="1"/>
  <c r="N46" i="7" a="1"/>
  <c r="N46" i="7" s="1"/>
  <c r="O46" i="7" a="1"/>
  <c r="O46" i="7" s="1"/>
  <c r="P46" i="7" a="1"/>
  <c r="P46" i="7" s="1"/>
  <c r="F46" i="7" a="1"/>
  <c r="F46" i="7" s="1"/>
  <c r="Q46" i="7" a="1"/>
  <c r="Q46" i="7" s="1"/>
  <c r="E47" i="7"/>
  <c r="AD46" i="17" l="1" a="1"/>
  <c r="AD46" i="17" s="1"/>
  <c r="AC46" i="17" a="1"/>
  <c r="AC46" i="17" s="1"/>
  <c r="AB46" i="17" a="1"/>
  <c r="AB46" i="17" s="1"/>
  <c r="AE46" i="17" a="1"/>
  <c r="AE46" i="17" s="1"/>
  <c r="X46" i="17" a="1"/>
  <c r="X46" i="17" s="1"/>
  <c r="W46" i="17" a="1"/>
  <c r="W46" i="17" s="1"/>
  <c r="V46" i="17" a="1"/>
  <c r="V46" i="17" s="1"/>
  <c r="Y46" i="17" a="1"/>
  <c r="Y46" i="17" s="1"/>
  <c r="AA46" i="17" a="1"/>
  <c r="AA46" i="17" s="1"/>
  <c r="Z46" i="17" a="1"/>
  <c r="Z46" i="17" s="1"/>
  <c r="ES12" i="18"/>
  <c r="AC47" i="12" a="1"/>
  <c r="AC47" i="12" s="1"/>
  <c r="AD47" i="12" a="1"/>
  <c r="AD47" i="12" s="1"/>
  <c r="AB47" i="12" a="1"/>
  <c r="AB47" i="12" s="1"/>
  <c r="AE47" i="12" a="1"/>
  <c r="AE47" i="12" s="1"/>
  <c r="X47" i="12" a="1"/>
  <c r="X47" i="12" s="1"/>
  <c r="V47" i="12" a="1"/>
  <c r="V47" i="12" s="1"/>
  <c r="W47" i="12" a="1"/>
  <c r="W47" i="12" s="1"/>
  <c r="Z47" i="12" a="1"/>
  <c r="Z47" i="12" s="1"/>
  <c r="AA47" i="12" a="1"/>
  <c r="AA47" i="12" s="1"/>
  <c r="Y47" i="12" a="1"/>
  <c r="Y47" i="12" s="1"/>
  <c r="AD47" i="7" a="1"/>
  <c r="AD47" i="7" s="1"/>
  <c r="AC47" i="7" a="1"/>
  <c r="AC47" i="7" s="1"/>
  <c r="AB47" i="7" a="1"/>
  <c r="AB47" i="7" s="1"/>
  <c r="AK47" i="7" a="1"/>
  <c r="AK47" i="7" s="1"/>
  <c r="AF47" i="7" a="1"/>
  <c r="AF47" i="7" s="1"/>
  <c r="AJ47" i="7" a="1"/>
  <c r="AJ47" i="7" s="1"/>
  <c r="AI47" i="7" a="1"/>
  <c r="AI47" i="7" s="1"/>
  <c r="AG47" i="7" a="1"/>
  <c r="AG47" i="7" s="1"/>
  <c r="AH47" i="7" a="1"/>
  <c r="AH47" i="7" s="1"/>
  <c r="AE47" i="7" a="1"/>
  <c r="AE47" i="7" s="1"/>
  <c r="AA47" i="7" a="1"/>
  <c r="AA47" i="7" s="1"/>
  <c r="Z47" i="7" a="1"/>
  <c r="Z47" i="7" s="1"/>
  <c r="Y47" i="7" a="1"/>
  <c r="Y47" i="7" s="1"/>
  <c r="X47" i="7" a="1"/>
  <c r="X47" i="7" s="1"/>
  <c r="W47" i="7" a="1"/>
  <c r="W47" i="7" s="1"/>
  <c r="V47" i="7" a="1"/>
  <c r="V47" i="7" s="1"/>
  <c r="T47" i="7" a="1"/>
  <c r="T47" i="7" s="1"/>
  <c r="U47" i="7" a="1"/>
  <c r="U47" i="7" s="1"/>
  <c r="T47" i="12" a="1"/>
  <c r="T47" i="12" s="1"/>
  <c r="U47" i="12" a="1"/>
  <c r="U47" i="12" s="1"/>
  <c r="T46" i="17" a="1"/>
  <c r="T46" i="17" s="1"/>
  <c r="U46" i="17" a="1"/>
  <c r="U46" i="17" s="1"/>
  <c r="G46" i="17" a="1"/>
  <c r="G46" i="17" s="1"/>
  <c r="L46" i="17" a="1"/>
  <c r="L46" i="17" s="1"/>
  <c r="N46" i="17" a="1"/>
  <c r="N46" i="17" s="1"/>
  <c r="K46" i="17" a="1"/>
  <c r="K46" i="17" s="1"/>
  <c r="S46" i="17" a="1"/>
  <c r="S46" i="17" s="1"/>
  <c r="J46" i="17" a="1"/>
  <c r="J46" i="17" s="1"/>
  <c r="M46" i="17" a="1"/>
  <c r="M46" i="17" s="1"/>
  <c r="P46" i="17" a="1"/>
  <c r="P46" i="17" s="1"/>
  <c r="E47" i="17"/>
  <c r="I46" i="17" a="1"/>
  <c r="I46" i="17" s="1"/>
  <c r="R46" i="17" a="1"/>
  <c r="R46" i="17" s="1"/>
  <c r="O46" i="17" a="1"/>
  <c r="O46" i="17" s="1"/>
  <c r="H46" i="17" a="1"/>
  <c r="H46" i="17" s="1"/>
  <c r="Q46" i="17" a="1"/>
  <c r="Q46" i="17" s="1"/>
  <c r="F46" i="17" a="1"/>
  <c r="F46" i="17" s="1"/>
  <c r="K47" i="12" a="1"/>
  <c r="K47" i="12" s="1"/>
  <c r="J47" i="12" a="1"/>
  <c r="J47" i="12" s="1"/>
  <c r="I47" i="12" a="1"/>
  <c r="I47" i="12" s="1"/>
  <c r="G47" i="12" a="1"/>
  <c r="G47" i="12" s="1"/>
  <c r="R47" i="12" a="1"/>
  <c r="R47" i="12" s="1"/>
  <c r="N47" i="12" a="1"/>
  <c r="N47" i="12" s="1"/>
  <c r="S47" i="12" a="1"/>
  <c r="S47" i="12" s="1"/>
  <c r="Q47" i="12" a="1"/>
  <c r="Q47" i="12" s="1"/>
  <c r="P47" i="12" a="1"/>
  <c r="P47" i="12" s="1"/>
  <c r="O47" i="12" a="1"/>
  <c r="O47" i="12" s="1"/>
  <c r="M47" i="12" a="1"/>
  <c r="M47" i="12" s="1"/>
  <c r="H47" i="12" a="1"/>
  <c r="H47" i="12" s="1"/>
  <c r="L47" i="12" a="1"/>
  <c r="L47" i="12" s="1"/>
  <c r="F47" i="12" a="1"/>
  <c r="F47" i="12" s="1"/>
  <c r="E48" i="12"/>
  <c r="O47" i="7" a="1"/>
  <c r="O47" i="7" s="1"/>
  <c r="P47" i="7" a="1"/>
  <c r="P47" i="7" s="1"/>
  <c r="F47" i="7" a="1"/>
  <c r="F47" i="7" s="1"/>
  <c r="G47" i="7" a="1"/>
  <c r="G47" i="7" s="1"/>
  <c r="Q47" i="7" a="1"/>
  <c r="Q47" i="7" s="1"/>
  <c r="H47" i="7" a="1"/>
  <c r="H47" i="7" s="1"/>
  <c r="N47" i="7" a="1"/>
  <c r="N47" i="7" s="1"/>
  <c r="R47" i="7" a="1"/>
  <c r="R47" i="7" s="1"/>
  <c r="S47" i="7" a="1"/>
  <c r="S47" i="7" s="1"/>
  <c r="J47" i="7" a="1"/>
  <c r="J47" i="7" s="1"/>
  <c r="K47" i="7" a="1"/>
  <c r="K47" i="7" s="1"/>
  <c r="I47" i="7" a="1"/>
  <c r="I47" i="7" s="1"/>
  <c r="L47" i="7" a="1"/>
  <c r="L47" i="7" s="1"/>
  <c r="M47" i="7" a="1"/>
  <c r="M47" i="7" s="1"/>
  <c r="E48" i="7"/>
  <c r="AD47" i="17" l="1" a="1"/>
  <c r="AD47" i="17" s="1"/>
  <c r="AB47" i="17" a="1"/>
  <c r="AB47" i="17" s="1"/>
  <c r="AC47" i="17" a="1"/>
  <c r="AC47" i="17" s="1"/>
  <c r="AE47" i="17" a="1"/>
  <c r="AE47" i="17" s="1"/>
  <c r="Y47" i="17" a="1"/>
  <c r="Y47" i="17" s="1"/>
  <c r="Z47" i="17" a="1"/>
  <c r="Z47" i="17" s="1"/>
  <c r="AA47" i="17" a="1"/>
  <c r="AA47" i="17" s="1"/>
  <c r="X47" i="17" a="1"/>
  <c r="X47" i="17" s="1"/>
  <c r="W47" i="17" a="1"/>
  <c r="W47" i="17" s="1"/>
  <c r="V47" i="17" a="1"/>
  <c r="V47" i="17" s="1"/>
  <c r="AD48" i="12" a="1"/>
  <c r="AD48" i="12" s="1"/>
  <c r="AB48" i="12" a="1"/>
  <c r="AB48" i="12" s="1"/>
  <c r="AC48" i="12" a="1"/>
  <c r="AC48" i="12" s="1"/>
  <c r="AE48" i="12" a="1"/>
  <c r="AE48" i="12" s="1"/>
  <c r="AA48" i="12" a="1"/>
  <c r="AA48" i="12" s="1"/>
  <c r="Z48" i="12" a="1"/>
  <c r="Z48" i="12" s="1"/>
  <c r="Y48" i="12" a="1"/>
  <c r="Y48" i="12" s="1"/>
  <c r="X48" i="12" a="1"/>
  <c r="X48" i="12" s="1"/>
  <c r="W48" i="12" a="1"/>
  <c r="W48" i="12" s="1"/>
  <c r="V48" i="12" a="1"/>
  <c r="V48" i="12" s="1"/>
  <c r="AD48" i="7" a="1"/>
  <c r="AD48" i="7" s="1"/>
  <c r="AC48" i="7" a="1"/>
  <c r="AC48" i="7" s="1"/>
  <c r="AB48" i="7" a="1"/>
  <c r="AB48" i="7" s="1"/>
  <c r="AK48" i="7" a="1"/>
  <c r="AK48" i="7" s="1"/>
  <c r="AJ48" i="7" a="1"/>
  <c r="AJ48" i="7" s="1"/>
  <c r="AI48" i="7" a="1"/>
  <c r="AI48" i="7" s="1"/>
  <c r="AH48" i="7" a="1"/>
  <c r="AH48" i="7" s="1"/>
  <c r="AF48" i="7" a="1"/>
  <c r="AF48" i="7" s="1"/>
  <c r="AG48" i="7" a="1"/>
  <c r="AG48" i="7" s="1"/>
  <c r="AE48" i="7" a="1"/>
  <c r="AE48" i="7" s="1"/>
  <c r="W48" i="7" a="1"/>
  <c r="W48" i="7" s="1"/>
  <c r="V48" i="7" a="1"/>
  <c r="V48" i="7" s="1"/>
  <c r="AA48" i="7" a="1"/>
  <c r="AA48" i="7" s="1"/>
  <c r="Z48" i="7" a="1"/>
  <c r="Z48" i="7" s="1"/>
  <c r="X48" i="7" a="1"/>
  <c r="X48" i="7" s="1"/>
  <c r="Y48" i="7" a="1"/>
  <c r="Y48" i="7" s="1"/>
  <c r="T48" i="7" a="1"/>
  <c r="T48" i="7" s="1"/>
  <c r="U48" i="7" a="1"/>
  <c r="U48" i="7" s="1"/>
  <c r="U48" i="12" a="1"/>
  <c r="U48" i="12" s="1"/>
  <c r="T48" i="12" a="1"/>
  <c r="T48" i="12" s="1"/>
  <c r="T47" i="17" a="1"/>
  <c r="T47" i="17" s="1"/>
  <c r="U47" i="17" a="1"/>
  <c r="U47" i="17" s="1"/>
  <c r="O47" i="17" a="1"/>
  <c r="O47" i="17" s="1"/>
  <c r="P47" i="17" a="1"/>
  <c r="P47" i="17" s="1"/>
  <c r="N47" i="17" a="1"/>
  <c r="N47" i="17" s="1"/>
  <c r="K47" i="17" a="1"/>
  <c r="K47" i="17" s="1"/>
  <c r="S47" i="17" a="1"/>
  <c r="S47" i="17" s="1"/>
  <c r="Q47" i="17" a="1"/>
  <c r="Q47" i="17" s="1"/>
  <c r="M47" i="17" a="1"/>
  <c r="M47" i="17" s="1"/>
  <c r="J47" i="17" a="1"/>
  <c r="J47" i="17" s="1"/>
  <c r="H47" i="17" a="1"/>
  <c r="H47" i="17" s="1"/>
  <c r="R47" i="17" a="1"/>
  <c r="R47" i="17" s="1"/>
  <c r="I47" i="17" a="1"/>
  <c r="I47" i="17" s="1"/>
  <c r="L47" i="17" a="1"/>
  <c r="L47" i="17" s="1"/>
  <c r="E48" i="17"/>
  <c r="G47" i="17" a="1"/>
  <c r="G47" i="17" s="1"/>
  <c r="F47" i="17" a="1"/>
  <c r="F47" i="17" s="1"/>
  <c r="H48" i="12" a="1"/>
  <c r="H48" i="12" s="1"/>
  <c r="S48" i="12" a="1"/>
  <c r="S48" i="12" s="1"/>
  <c r="G48" i="12" a="1"/>
  <c r="G48" i="12" s="1"/>
  <c r="F48" i="12" a="1"/>
  <c r="F48" i="12" s="1"/>
  <c r="Q48" i="12" a="1"/>
  <c r="Q48" i="12" s="1"/>
  <c r="P48" i="12" a="1"/>
  <c r="P48" i="12" s="1"/>
  <c r="R48" i="12" a="1"/>
  <c r="R48" i="12" s="1"/>
  <c r="O48" i="12" a="1"/>
  <c r="O48" i="12" s="1"/>
  <c r="J48" i="12" a="1"/>
  <c r="J48" i="12" s="1"/>
  <c r="L48" i="12" a="1"/>
  <c r="L48" i="12" s="1"/>
  <c r="N48" i="12" a="1"/>
  <c r="N48" i="12" s="1"/>
  <c r="K48" i="12" a="1"/>
  <c r="K48" i="12" s="1"/>
  <c r="M48" i="12" a="1"/>
  <c r="M48" i="12" s="1"/>
  <c r="I48" i="12" a="1"/>
  <c r="I48" i="12" s="1"/>
  <c r="E49" i="12"/>
  <c r="K48" i="7" a="1"/>
  <c r="K48" i="7" s="1"/>
  <c r="L48" i="7" a="1"/>
  <c r="L48" i="7" s="1"/>
  <c r="M48" i="7" a="1"/>
  <c r="M48" i="7" s="1"/>
  <c r="N48" i="7" a="1"/>
  <c r="N48" i="7" s="1"/>
  <c r="G48" i="7" a="1"/>
  <c r="G48" i="7" s="1"/>
  <c r="S48" i="7" a="1"/>
  <c r="S48" i="7" s="1"/>
  <c r="F48" i="7" a="1"/>
  <c r="F48" i="7" s="1"/>
  <c r="I48" i="7" a="1"/>
  <c r="I48" i="7" s="1"/>
  <c r="O48" i="7" a="1"/>
  <c r="O48" i="7" s="1"/>
  <c r="J48" i="7" a="1"/>
  <c r="J48" i="7" s="1"/>
  <c r="P48" i="7" a="1"/>
  <c r="P48" i="7" s="1"/>
  <c r="H48" i="7" a="1"/>
  <c r="H48" i="7" s="1"/>
  <c r="Q48" i="7" a="1"/>
  <c r="Q48" i="7" s="1"/>
  <c r="R48" i="7" a="1"/>
  <c r="R48" i="7" s="1"/>
  <c r="E49" i="7"/>
  <c r="AD48" i="17" l="1" a="1"/>
  <c r="AD48" i="17" s="1"/>
  <c r="AB48" i="17" a="1"/>
  <c r="AB48" i="17" s="1"/>
  <c r="AC48" i="17" a="1"/>
  <c r="AC48" i="17" s="1"/>
  <c r="Y48" i="17" a="1"/>
  <c r="Y48" i="17" s="1"/>
  <c r="AE48" i="17" a="1"/>
  <c r="AE48" i="17" s="1"/>
  <c r="X48" i="17" a="1"/>
  <c r="X48" i="17" s="1"/>
  <c r="W48" i="17" a="1"/>
  <c r="W48" i="17" s="1"/>
  <c r="V48" i="17" a="1"/>
  <c r="V48" i="17" s="1"/>
  <c r="Z48" i="17" a="1"/>
  <c r="Z48" i="17" s="1"/>
  <c r="AA48" i="17" a="1"/>
  <c r="AA48" i="17" s="1"/>
  <c r="AC49" i="12" a="1"/>
  <c r="AC49" i="12" s="1"/>
  <c r="AB49" i="12" a="1"/>
  <c r="AB49" i="12" s="1"/>
  <c r="AD49" i="12" a="1"/>
  <c r="AD49" i="12" s="1"/>
  <c r="AE49" i="12" a="1"/>
  <c r="AE49" i="12" s="1"/>
  <c r="AA49" i="12" a="1"/>
  <c r="AA49" i="12" s="1"/>
  <c r="Z49" i="12" a="1"/>
  <c r="Z49" i="12" s="1"/>
  <c r="Y49" i="12" a="1"/>
  <c r="Y49" i="12" s="1"/>
  <c r="X49" i="12" a="1"/>
  <c r="X49" i="12" s="1"/>
  <c r="V49" i="12" a="1"/>
  <c r="V49" i="12" s="1"/>
  <c r="W49" i="12" a="1"/>
  <c r="W49" i="12" s="1"/>
  <c r="AC49" i="7" a="1"/>
  <c r="AC49" i="7" s="1"/>
  <c r="AD49" i="7" a="1"/>
  <c r="AD49" i="7" s="1"/>
  <c r="AB49" i="7" a="1"/>
  <c r="AB49" i="7" s="1"/>
  <c r="AK49" i="7" a="1"/>
  <c r="AK49" i="7" s="1"/>
  <c r="AJ49" i="7" a="1"/>
  <c r="AJ49" i="7" s="1"/>
  <c r="AI49" i="7" a="1"/>
  <c r="AI49" i="7" s="1"/>
  <c r="AH49" i="7" a="1"/>
  <c r="AH49" i="7" s="1"/>
  <c r="AG49" i="7" a="1"/>
  <c r="AG49" i="7" s="1"/>
  <c r="AF49" i="7" a="1"/>
  <c r="AF49" i="7" s="1"/>
  <c r="AE49" i="7" a="1"/>
  <c r="AE49" i="7" s="1"/>
  <c r="X49" i="7" a="1"/>
  <c r="X49" i="7" s="1"/>
  <c r="Z49" i="7" a="1"/>
  <c r="Z49" i="7" s="1"/>
  <c r="Y49" i="7" a="1"/>
  <c r="Y49" i="7" s="1"/>
  <c r="AA49" i="7" a="1"/>
  <c r="AA49" i="7" s="1"/>
  <c r="W49" i="7" a="1"/>
  <c r="W49" i="7" s="1"/>
  <c r="V49" i="7" a="1"/>
  <c r="V49" i="7" s="1"/>
  <c r="T49" i="7" a="1"/>
  <c r="T49" i="7" s="1"/>
  <c r="U49" i="7" a="1"/>
  <c r="U49" i="7" s="1"/>
  <c r="U49" i="12" a="1"/>
  <c r="U49" i="12" s="1"/>
  <c r="T49" i="12" a="1"/>
  <c r="T49" i="12" s="1"/>
  <c r="T48" i="17" a="1"/>
  <c r="T48" i="17" s="1"/>
  <c r="U48" i="17" a="1"/>
  <c r="U48" i="17" s="1"/>
  <c r="R48" i="17" a="1"/>
  <c r="R48" i="17" s="1"/>
  <c r="I48" i="17" a="1"/>
  <c r="I48" i="17" s="1"/>
  <c r="K48" i="17" a="1"/>
  <c r="K48" i="17" s="1"/>
  <c r="E49" i="17"/>
  <c r="H48" i="17" a="1"/>
  <c r="H48" i="17" s="1"/>
  <c r="J48" i="17" a="1"/>
  <c r="J48" i="17" s="1"/>
  <c r="M48" i="17" a="1"/>
  <c r="M48" i="17" s="1"/>
  <c r="G48" i="17" a="1"/>
  <c r="G48" i="17" s="1"/>
  <c r="Q48" i="17" a="1"/>
  <c r="Q48" i="17" s="1"/>
  <c r="F48" i="17" a="1"/>
  <c r="F48" i="17" s="1"/>
  <c r="L48" i="17" a="1"/>
  <c r="L48" i="17" s="1"/>
  <c r="N48" i="17" a="1"/>
  <c r="N48" i="17" s="1"/>
  <c r="O48" i="17" a="1"/>
  <c r="O48" i="17" s="1"/>
  <c r="S48" i="17" a="1"/>
  <c r="S48" i="17" s="1"/>
  <c r="P48" i="17" a="1"/>
  <c r="P48" i="17" s="1"/>
  <c r="G49" i="12" a="1"/>
  <c r="G49" i="12" s="1"/>
  <c r="Q49" i="12" a="1"/>
  <c r="Q49" i="12" s="1"/>
  <c r="P49" i="12" a="1"/>
  <c r="P49" i="12" s="1"/>
  <c r="N49" i="12" a="1"/>
  <c r="N49" i="12" s="1"/>
  <c r="O49" i="12" a="1"/>
  <c r="O49" i="12" s="1"/>
  <c r="J49" i="12" a="1"/>
  <c r="J49" i="12" s="1"/>
  <c r="I49" i="12" a="1"/>
  <c r="I49" i="12" s="1"/>
  <c r="S49" i="12" a="1"/>
  <c r="S49" i="12" s="1"/>
  <c r="H49" i="12" a="1"/>
  <c r="H49" i="12" s="1"/>
  <c r="F49" i="12" a="1"/>
  <c r="F49" i="12" s="1"/>
  <c r="R49" i="12" a="1"/>
  <c r="R49" i="12" s="1"/>
  <c r="K49" i="12" a="1"/>
  <c r="K49" i="12" s="1"/>
  <c r="M49" i="12" a="1"/>
  <c r="M49" i="12" s="1"/>
  <c r="L49" i="12" a="1"/>
  <c r="L49" i="12" s="1"/>
  <c r="E50" i="12"/>
  <c r="Q49" i="7" a="1"/>
  <c r="Q49" i="7" s="1"/>
  <c r="H49" i="7" a="1"/>
  <c r="H49" i="7" s="1"/>
  <c r="R49" i="7" a="1"/>
  <c r="R49" i="7" s="1"/>
  <c r="I49" i="7" a="1"/>
  <c r="I49" i="7" s="1"/>
  <c r="S49" i="7" a="1"/>
  <c r="S49" i="7" s="1"/>
  <c r="J49" i="7" a="1"/>
  <c r="J49" i="7" s="1"/>
  <c r="N49" i="7" a="1"/>
  <c r="N49" i="7" s="1"/>
  <c r="F49" i="7" a="1"/>
  <c r="F49" i="7" s="1"/>
  <c r="G49" i="7" a="1"/>
  <c r="G49" i="7" s="1"/>
  <c r="K49" i="7" a="1"/>
  <c r="K49" i="7" s="1"/>
  <c r="L49" i="7" a="1"/>
  <c r="L49" i="7" s="1"/>
  <c r="M49" i="7" a="1"/>
  <c r="M49" i="7" s="1"/>
  <c r="P49" i="7" a="1"/>
  <c r="P49" i="7" s="1"/>
  <c r="O49" i="7" a="1"/>
  <c r="O49" i="7" s="1"/>
  <c r="E50" i="7"/>
  <c r="AD49" i="17" l="1" a="1"/>
  <c r="AD49" i="17" s="1"/>
  <c r="AC49" i="17" a="1"/>
  <c r="AC49" i="17" s="1"/>
  <c r="AB49" i="17" a="1"/>
  <c r="AB49" i="17" s="1"/>
  <c r="AE49" i="17" a="1"/>
  <c r="AE49" i="17" s="1"/>
  <c r="AA49" i="17" a="1"/>
  <c r="AA49" i="17" s="1"/>
  <c r="Y49" i="17" a="1"/>
  <c r="Y49" i="17" s="1"/>
  <c r="Z49" i="17" a="1"/>
  <c r="Z49" i="17" s="1"/>
  <c r="W49" i="17" a="1"/>
  <c r="W49" i="17" s="1"/>
  <c r="X49" i="17" a="1"/>
  <c r="X49" i="17" s="1"/>
  <c r="V49" i="17" a="1"/>
  <c r="V49" i="17" s="1"/>
  <c r="AD50" i="12" a="1"/>
  <c r="AD50" i="12" s="1"/>
  <c r="AC50" i="12" a="1"/>
  <c r="AC50" i="12" s="1"/>
  <c r="AB50" i="12" a="1"/>
  <c r="AB50" i="12" s="1"/>
  <c r="AE50" i="12" a="1"/>
  <c r="AE50" i="12" s="1"/>
  <c r="V50" i="12" a="1"/>
  <c r="V50" i="12" s="1"/>
  <c r="W50" i="12" a="1"/>
  <c r="W50" i="12" s="1"/>
  <c r="AA50" i="12" a="1"/>
  <c r="AA50" i="12" s="1"/>
  <c r="X50" i="12" a="1"/>
  <c r="X50" i="12" s="1"/>
  <c r="Z50" i="12" a="1"/>
  <c r="Z50" i="12" s="1"/>
  <c r="Y50" i="12" a="1"/>
  <c r="Y50" i="12" s="1"/>
  <c r="AD50" i="7" a="1"/>
  <c r="AD50" i="7" s="1"/>
  <c r="AC50" i="7" a="1"/>
  <c r="AC50" i="7" s="1"/>
  <c r="AB50" i="7" a="1"/>
  <c r="AB50" i="7" s="1"/>
  <c r="AK50" i="7" a="1"/>
  <c r="AK50" i="7" s="1"/>
  <c r="AG50" i="7" a="1"/>
  <c r="AG50" i="7" s="1"/>
  <c r="AF50" i="7" a="1"/>
  <c r="AF50" i="7" s="1"/>
  <c r="AJ50" i="7" a="1"/>
  <c r="AJ50" i="7" s="1"/>
  <c r="AH50" i="7" a="1"/>
  <c r="AH50" i="7" s="1"/>
  <c r="AI50" i="7" a="1"/>
  <c r="AI50" i="7" s="1"/>
  <c r="AE50" i="7" a="1"/>
  <c r="AE50" i="7" s="1"/>
  <c r="AA50" i="7" a="1"/>
  <c r="AA50" i="7" s="1"/>
  <c r="Z50" i="7" a="1"/>
  <c r="Z50" i="7" s="1"/>
  <c r="Y50" i="7" a="1"/>
  <c r="Y50" i="7" s="1"/>
  <c r="X50" i="7" a="1"/>
  <c r="X50" i="7" s="1"/>
  <c r="W50" i="7" a="1"/>
  <c r="W50" i="7" s="1"/>
  <c r="V50" i="7" a="1"/>
  <c r="V50" i="7" s="1"/>
  <c r="T50" i="7" a="1"/>
  <c r="T50" i="7" s="1"/>
  <c r="U50" i="7" a="1"/>
  <c r="U50" i="7" s="1"/>
  <c r="U50" i="12" a="1"/>
  <c r="U50" i="12" s="1"/>
  <c r="T50" i="12" a="1"/>
  <c r="T50" i="12" s="1"/>
  <c r="U49" i="17" a="1"/>
  <c r="U49" i="17" s="1"/>
  <c r="T49" i="17" a="1"/>
  <c r="T49" i="17" s="1"/>
  <c r="G49" i="17" a="1"/>
  <c r="G49" i="17" s="1"/>
  <c r="K49" i="17" a="1"/>
  <c r="K49" i="17" s="1"/>
  <c r="E50" i="17"/>
  <c r="S49" i="17" a="1"/>
  <c r="S49" i="17" s="1"/>
  <c r="Q49" i="17" a="1"/>
  <c r="Q49" i="17" s="1"/>
  <c r="L49" i="17" a="1"/>
  <c r="L49" i="17" s="1"/>
  <c r="I49" i="17" a="1"/>
  <c r="I49" i="17" s="1"/>
  <c r="M49" i="17" a="1"/>
  <c r="M49" i="17" s="1"/>
  <c r="H49" i="17" a="1"/>
  <c r="H49" i="17" s="1"/>
  <c r="F49" i="17" a="1"/>
  <c r="F49" i="17" s="1"/>
  <c r="N49" i="17" a="1"/>
  <c r="N49" i="17" s="1"/>
  <c r="R49" i="17" a="1"/>
  <c r="R49" i="17" s="1"/>
  <c r="J49" i="17" a="1"/>
  <c r="J49" i="17" s="1"/>
  <c r="P49" i="17" a="1"/>
  <c r="P49" i="17" s="1"/>
  <c r="O49" i="17" a="1"/>
  <c r="O49" i="17" s="1"/>
  <c r="O50" i="12" a="1"/>
  <c r="O50" i="12" s="1"/>
  <c r="N50" i="12" a="1"/>
  <c r="N50" i="12" s="1"/>
  <c r="L50" i="12" a="1"/>
  <c r="L50" i="12" s="1"/>
  <c r="S50" i="12" a="1"/>
  <c r="S50" i="12" s="1"/>
  <c r="K50" i="12" a="1"/>
  <c r="K50" i="12" s="1"/>
  <c r="J50" i="12" a="1"/>
  <c r="J50" i="12" s="1"/>
  <c r="I50" i="12" a="1"/>
  <c r="I50" i="12" s="1"/>
  <c r="H50" i="12" a="1"/>
  <c r="H50" i="12" s="1"/>
  <c r="G50" i="12" a="1"/>
  <c r="G50" i="12" s="1"/>
  <c r="F50" i="12" a="1"/>
  <c r="F50" i="12" s="1"/>
  <c r="Q50" i="12" a="1"/>
  <c r="Q50" i="12" s="1"/>
  <c r="P50" i="12" a="1"/>
  <c r="P50" i="12" s="1"/>
  <c r="R50" i="12" a="1"/>
  <c r="R50" i="12" s="1"/>
  <c r="M50" i="12" a="1"/>
  <c r="M50" i="12" s="1"/>
  <c r="E51" i="12"/>
  <c r="O50" i="7" a="1"/>
  <c r="O50" i="7" s="1"/>
  <c r="P50" i="7" a="1"/>
  <c r="P50" i="7" s="1"/>
  <c r="Q50" i="7" a="1"/>
  <c r="Q50" i="7" s="1"/>
  <c r="F50" i="7" a="1"/>
  <c r="F50" i="7" s="1"/>
  <c r="R50" i="7" a="1"/>
  <c r="R50" i="7" s="1"/>
  <c r="G50" i="7" a="1"/>
  <c r="G50" i="7" s="1"/>
  <c r="S50" i="7" a="1"/>
  <c r="S50" i="7" s="1"/>
  <c r="K50" i="7" a="1"/>
  <c r="K50" i="7" s="1"/>
  <c r="L50" i="7" a="1"/>
  <c r="L50" i="7" s="1"/>
  <c r="M50" i="7" a="1"/>
  <c r="M50" i="7" s="1"/>
  <c r="N50" i="7" a="1"/>
  <c r="N50" i="7" s="1"/>
  <c r="H50" i="7" a="1"/>
  <c r="H50" i="7" s="1"/>
  <c r="I50" i="7" a="1"/>
  <c r="I50" i="7" s="1"/>
  <c r="J50" i="7" a="1"/>
  <c r="J50" i="7" s="1"/>
  <c r="E51" i="7"/>
  <c r="AC50" i="17" l="1" a="1"/>
  <c r="AC50" i="17" s="1"/>
  <c r="AB50" i="17" a="1"/>
  <c r="AB50" i="17" s="1"/>
  <c r="AD50" i="17" a="1"/>
  <c r="AD50" i="17" s="1"/>
  <c r="AA50" i="17" a="1"/>
  <c r="AA50" i="17" s="1"/>
  <c r="Z50" i="17" a="1"/>
  <c r="Z50" i="17" s="1"/>
  <c r="Y50" i="17" a="1"/>
  <c r="Y50" i="17" s="1"/>
  <c r="X50" i="17" a="1"/>
  <c r="X50" i="17" s="1"/>
  <c r="W50" i="17" a="1"/>
  <c r="W50" i="17" s="1"/>
  <c r="V50" i="17" a="1"/>
  <c r="V50" i="17" s="1"/>
  <c r="AE50" i="17" a="1"/>
  <c r="AE50" i="17" s="1"/>
  <c r="EU13" i="18"/>
  <c r="EZ13" i="18" s="1"/>
  <c r="ET13" i="18"/>
  <c r="ES13" i="18"/>
  <c r="EV13" i="18"/>
  <c r="FA13" i="18" s="1"/>
  <c r="ER13" i="18"/>
  <c r="AB51" i="12" a="1"/>
  <c r="AB51" i="12" s="1"/>
  <c r="AD51" i="12" a="1"/>
  <c r="AD51" i="12" s="1"/>
  <c r="AC51" i="12" a="1"/>
  <c r="AC51" i="12" s="1"/>
  <c r="AE51" i="12" a="1"/>
  <c r="AE51" i="12" s="1"/>
  <c r="Y51" i="12" a="1"/>
  <c r="Y51" i="12" s="1"/>
  <c r="X51" i="12" a="1"/>
  <c r="X51" i="12" s="1"/>
  <c r="Z51" i="12" a="1"/>
  <c r="Z51" i="12" s="1"/>
  <c r="AA51" i="12" a="1"/>
  <c r="AA51" i="12" s="1"/>
  <c r="W51" i="12" a="1"/>
  <c r="W51" i="12" s="1"/>
  <c r="V51" i="12" a="1"/>
  <c r="V51" i="12" s="1"/>
  <c r="AC51" i="7" a="1"/>
  <c r="AC51" i="7" s="1"/>
  <c r="AB51" i="7" a="1"/>
  <c r="AB51" i="7" s="1"/>
  <c r="AD51" i="7" a="1"/>
  <c r="AD51" i="7" s="1"/>
  <c r="AK51" i="7" a="1"/>
  <c r="AK51" i="7" s="1"/>
  <c r="AJ51" i="7" a="1"/>
  <c r="AJ51" i="7" s="1"/>
  <c r="AI51" i="7" a="1"/>
  <c r="AI51" i="7" s="1"/>
  <c r="AG51" i="7" a="1"/>
  <c r="AG51" i="7" s="1"/>
  <c r="AF51" i="7" a="1"/>
  <c r="AF51" i="7" s="1"/>
  <c r="AH51" i="7" a="1"/>
  <c r="AH51" i="7" s="1"/>
  <c r="AE51" i="7" a="1"/>
  <c r="AE51" i="7" s="1"/>
  <c r="AA51" i="7" a="1"/>
  <c r="AA51" i="7" s="1"/>
  <c r="Y51" i="7" a="1"/>
  <c r="Y51" i="7" s="1"/>
  <c r="X51" i="7" a="1"/>
  <c r="X51" i="7" s="1"/>
  <c r="V51" i="7" a="1"/>
  <c r="V51" i="7" s="1"/>
  <c r="Z51" i="7" a="1"/>
  <c r="Z51" i="7" s="1"/>
  <c r="W51" i="7" a="1"/>
  <c r="W51" i="7" s="1"/>
  <c r="T51" i="7" a="1"/>
  <c r="T51" i="7" s="1"/>
  <c r="U51" i="7" a="1"/>
  <c r="U51" i="7" s="1"/>
  <c r="T51" i="12" a="1"/>
  <c r="T51" i="12" s="1"/>
  <c r="U51" i="12" a="1"/>
  <c r="U51" i="12" s="1"/>
  <c r="T50" i="17" a="1"/>
  <c r="T50" i="17" s="1"/>
  <c r="U50" i="17" a="1"/>
  <c r="U50" i="17" s="1"/>
  <c r="P50" i="17" a="1"/>
  <c r="P50" i="17" s="1"/>
  <c r="L50" i="17" a="1"/>
  <c r="L50" i="17" s="1"/>
  <c r="S50" i="17" a="1"/>
  <c r="S50" i="17" s="1"/>
  <c r="K50" i="17" a="1"/>
  <c r="K50" i="17" s="1"/>
  <c r="H50" i="17" a="1"/>
  <c r="H50" i="17" s="1"/>
  <c r="F50" i="17" a="1"/>
  <c r="F50" i="17" s="1"/>
  <c r="R50" i="17" a="1"/>
  <c r="R50" i="17" s="1"/>
  <c r="O50" i="17" a="1"/>
  <c r="O50" i="17" s="1"/>
  <c r="Q50" i="17" a="1"/>
  <c r="Q50" i="17" s="1"/>
  <c r="G50" i="17" a="1"/>
  <c r="G50" i="17" s="1"/>
  <c r="I50" i="17" a="1"/>
  <c r="I50" i="17" s="1"/>
  <c r="N50" i="17" a="1"/>
  <c r="N50" i="17" s="1"/>
  <c r="M50" i="17" a="1"/>
  <c r="M50" i="17" s="1"/>
  <c r="J50" i="17" a="1"/>
  <c r="J50" i="17" s="1"/>
  <c r="E51" i="17"/>
  <c r="M51" i="12" a="1"/>
  <c r="M51" i="12" s="1"/>
  <c r="L51" i="12" a="1"/>
  <c r="L51" i="12" s="1"/>
  <c r="J51" i="12" a="1"/>
  <c r="J51" i="12" s="1"/>
  <c r="P51" i="12" a="1"/>
  <c r="P51" i="12" s="1"/>
  <c r="N51" i="12" a="1"/>
  <c r="N51" i="12" s="1"/>
  <c r="O51" i="12" a="1"/>
  <c r="O51" i="12" s="1"/>
  <c r="K51" i="12" a="1"/>
  <c r="K51" i="12" s="1"/>
  <c r="G51" i="12" a="1"/>
  <c r="G51" i="12" s="1"/>
  <c r="I51" i="12" a="1"/>
  <c r="I51" i="12" s="1"/>
  <c r="H51" i="12" a="1"/>
  <c r="H51" i="12" s="1"/>
  <c r="F51" i="12" a="1"/>
  <c r="F51" i="12" s="1"/>
  <c r="R51" i="12" a="1"/>
  <c r="R51" i="12" s="1"/>
  <c r="S51" i="12" a="1"/>
  <c r="S51" i="12" s="1"/>
  <c r="Q51" i="12" a="1"/>
  <c r="Q51" i="12" s="1"/>
  <c r="E52" i="12"/>
  <c r="O51" i="7" a="1"/>
  <c r="O51" i="7" s="1"/>
  <c r="P51" i="7" a="1"/>
  <c r="P51" i="7" s="1"/>
  <c r="Q51" i="7" a="1"/>
  <c r="Q51" i="7" s="1"/>
  <c r="F51" i="7" a="1"/>
  <c r="F51" i="7" s="1"/>
  <c r="R51" i="7" a="1"/>
  <c r="R51" i="7" s="1"/>
  <c r="S51" i="7" a="1"/>
  <c r="S51" i="7" s="1"/>
  <c r="H51" i="7" a="1"/>
  <c r="H51" i="7" s="1"/>
  <c r="J51" i="7" a="1"/>
  <c r="J51" i="7" s="1"/>
  <c r="K51" i="7" a="1"/>
  <c r="K51" i="7" s="1"/>
  <c r="G51" i="7" a="1"/>
  <c r="G51" i="7" s="1"/>
  <c r="I51" i="7" a="1"/>
  <c r="I51" i="7" s="1"/>
  <c r="L51" i="7" a="1"/>
  <c r="L51" i="7" s="1"/>
  <c r="N51" i="7" a="1"/>
  <c r="N51" i="7" s="1"/>
  <c r="M51" i="7" a="1"/>
  <c r="M51" i="7" s="1"/>
  <c r="E52" i="7"/>
  <c r="EY13" i="18" l="1"/>
  <c r="AD51" i="17" a="1"/>
  <c r="AD51" i="17" s="1"/>
  <c r="AC51" i="17" a="1"/>
  <c r="AC51" i="17" s="1"/>
  <c r="AB51" i="17" a="1"/>
  <c r="AB51" i="17" s="1"/>
  <c r="AE51" i="17" a="1"/>
  <c r="AE51" i="17" s="1"/>
  <c r="W51" i="17" a="1"/>
  <c r="W51" i="17" s="1"/>
  <c r="V51" i="17" a="1"/>
  <c r="V51" i="17" s="1"/>
  <c r="Z51" i="17" a="1"/>
  <c r="Z51" i="17" s="1"/>
  <c r="Y51" i="17" a="1"/>
  <c r="Y51" i="17" s="1"/>
  <c r="X51" i="17" a="1"/>
  <c r="X51" i="17" s="1"/>
  <c r="AA51" i="17" a="1"/>
  <c r="AA51" i="17" s="1"/>
  <c r="AC52" i="12" a="1"/>
  <c r="AC52" i="12" s="1"/>
  <c r="AB52" i="12" a="1"/>
  <c r="AB52" i="12" s="1"/>
  <c r="AD52" i="12" a="1"/>
  <c r="AD52" i="12" s="1"/>
  <c r="AE52" i="12" a="1"/>
  <c r="AE52" i="12" s="1"/>
  <c r="Z52" i="12" a="1"/>
  <c r="Z52" i="12" s="1"/>
  <c r="Y52" i="12" a="1"/>
  <c r="Y52" i="12" s="1"/>
  <c r="X52" i="12" a="1"/>
  <c r="X52" i="12" s="1"/>
  <c r="W52" i="12" a="1"/>
  <c r="W52" i="12" s="1"/>
  <c r="V52" i="12" a="1"/>
  <c r="V52" i="12" s="1"/>
  <c r="AA52" i="12" a="1"/>
  <c r="AA52" i="12" s="1"/>
  <c r="AD52" i="7" a="1"/>
  <c r="AD52" i="7" s="1"/>
  <c r="AC52" i="7" a="1"/>
  <c r="AC52" i="7" s="1"/>
  <c r="AB52" i="7" a="1"/>
  <c r="AB52" i="7" s="1"/>
  <c r="AK52" i="7" a="1"/>
  <c r="AK52" i="7" s="1"/>
  <c r="AJ52" i="7" a="1"/>
  <c r="AJ52" i="7" s="1"/>
  <c r="AI52" i="7" a="1"/>
  <c r="AI52" i="7" s="1"/>
  <c r="AH52" i="7" a="1"/>
  <c r="AH52" i="7" s="1"/>
  <c r="AG52" i="7" a="1"/>
  <c r="AG52" i="7" s="1"/>
  <c r="AF52" i="7" a="1"/>
  <c r="AF52" i="7" s="1"/>
  <c r="AE52" i="7" a="1"/>
  <c r="AE52" i="7" s="1"/>
  <c r="AA52" i="7" a="1"/>
  <c r="AA52" i="7" s="1"/>
  <c r="Z52" i="7" a="1"/>
  <c r="Z52" i="7" s="1"/>
  <c r="X52" i="7" a="1"/>
  <c r="X52" i="7" s="1"/>
  <c r="Y52" i="7" a="1"/>
  <c r="Y52" i="7" s="1"/>
  <c r="V52" i="7" a="1"/>
  <c r="V52" i="7" s="1"/>
  <c r="W52" i="7" a="1"/>
  <c r="W52" i="7" s="1"/>
  <c r="T52" i="7" a="1"/>
  <c r="T52" i="7" s="1"/>
  <c r="U52" i="7" a="1"/>
  <c r="U52" i="7" s="1"/>
  <c r="T52" i="12" a="1"/>
  <c r="T52" i="12" s="1"/>
  <c r="U52" i="12" a="1"/>
  <c r="U52" i="12" s="1"/>
  <c r="U51" i="17" a="1"/>
  <c r="U51" i="17" s="1"/>
  <c r="T51" i="17" a="1"/>
  <c r="T51" i="17" s="1"/>
  <c r="M51" i="17" a="1"/>
  <c r="M51" i="17" s="1"/>
  <c r="K51" i="17" a="1"/>
  <c r="K51" i="17" s="1"/>
  <c r="Q51" i="17" a="1"/>
  <c r="Q51" i="17" s="1"/>
  <c r="H51" i="17" a="1"/>
  <c r="H51" i="17" s="1"/>
  <c r="F51" i="17" a="1"/>
  <c r="F51" i="17" s="1"/>
  <c r="P51" i="17" a="1"/>
  <c r="P51" i="17" s="1"/>
  <c r="S51" i="17" a="1"/>
  <c r="S51" i="17" s="1"/>
  <c r="L51" i="17" a="1"/>
  <c r="L51" i="17" s="1"/>
  <c r="O51" i="17" a="1"/>
  <c r="O51" i="17" s="1"/>
  <c r="N51" i="17" a="1"/>
  <c r="N51" i="17" s="1"/>
  <c r="E52" i="17"/>
  <c r="I51" i="17" a="1"/>
  <c r="I51" i="17" s="1"/>
  <c r="R51" i="17" a="1"/>
  <c r="R51" i="17" s="1"/>
  <c r="G51" i="17" a="1"/>
  <c r="G51" i="17" s="1"/>
  <c r="J51" i="17" a="1"/>
  <c r="J51" i="17" s="1"/>
  <c r="M52" i="12" a="1"/>
  <c r="M52" i="12" s="1"/>
  <c r="L52" i="12" a="1"/>
  <c r="L52" i="12" s="1"/>
  <c r="K52" i="12" a="1"/>
  <c r="K52" i="12" s="1"/>
  <c r="I52" i="12" a="1"/>
  <c r="I52" i="12" s="1"/>
  <c r="G52" i="12" a="1"/>
  <c r="G52" i="12" s="1"/>
  <c r="R52" i="12" a="1"/>
  <c r="R52" i="12" s="1"/>
  <c r="Q52" i="12" a="1"/>
  <c r="Q52" i="12" s="1"/>
  <c r="P52" i="12" a="1"/>
  <c r="P52" i="12" s="1"/>
  <c r="O52" i="12" a="1"/>
  <c r="O52" i="12" s="1"/>
  <c r="J52" i="12" a="1"/>
  <c r="J52" i="12" s="1"/>
  <c r="N52" i="12" a="1"/>
  <c r="N52" i="12" s="1"/>
  <c r="S52" i="12" a="1"/>
  <c r="S52" i="12" s="1"/>
  <c r="F52" i="12" a="1"/>
  <c r="F52" i="12" s="1"/>
  <c r="H52" i="12" a="1"/>
  <c r="H52" i="12" s="1"/>
  <c r="E53" i="12"/>
  <c r="K52" i="7" a="1"/>
  <c r="K52" i="7" s="1"/>
  <c r="L52" i="7" a="1"/>
  <c r="L52" i="7" s="1"/>
  <c r="M52" i="7" a="1"/>
  <c r="M52" i="7" s="1"/>
  <c r="N52" i="7" a="1"/>
  <c r="N52" i="7" s="1"/>
  <c r="R52" i="7" a="1"/>
  <c r="R52" i="7" s="1"/>
  <c r="S52" i="7" a="1"/>
  <c r="S52" i="7" s="1"/>
  <c r="F52" i="7" a="1"/>
  <c r="F52" i="7" s="1"/>
  <c r="H52" i="7" a="1"/>
  <c r="H52" i="7" s="1"/>
  <c r="O52" i="7" a="1"/>
  <c r="O52" i="7" s="1"/>
  <c r="P52" i="7" a="1"/>
  <c r="P52" i="7" s="1"/>
  <c r="Q52" i="7" a="1"/>
  <c r="Q52" i="7" s="1"/>
  <c r="G52" i="7" a="1"/>
  <c r="G52" i="7" s="1"/>
  <c r="I52" i="7" a="1"/>
  <c r="I52" i="7" s="1"/>
  <c r="J52" i="7" a="1"/>
  <c r="J52" i="7" s="1"/>
  <c r="E53" i="7"/>
  <c r="AC52" i="17" l="1" a="1"/>
  <c r="AC52" i="17" s="1"/>
  <c r="AB52" i="17" a="1"/>
  <c r="AB52" i="17" s="1"/>
  <c r="AD52" i="17" a="1"/>
  <c r="AD52" i="17" s="1"/>
  <c r="AE52" i="17" a="1"/>
  <c r="AE52" i="17" s="1"/>
  <c r="AA52" i="17" a="1"/>
  <c r="AA52" i="17" s="1"/>
  <c r="Z52" i="17" a="1"/>
  <c r="Z52" i="17" s="1"/>
  <c r="V52" i="17" a="1"/>
  <c r="V52" i="17" s="1"/>
  <c r="Y52" i="17" a="1"/>
  <c r="Y52" i="17" s="1"/>
  <c r="X52" i="17" a="1"/>
  <c r="X52" i="17" s="1"/>
  <c r="W52" i="17" a="1"/>
  <c r="W52" i="17" s="1"/>
  <c r="AD53" i="12" a="1"/>
  <c r="AD53" i="12" s="1"/>
  <c r="AB53" i="12" a="1"/>
  <c r="AB53" i="12" s="1"/>
  <c r="AC53" i="12" a="1"/>
  <c r="AC53" i="12" s="1"/>
  <c r="AE53" i="12" a="1"/>
  <c r="AE53" i="12" s="1"/>
  <c r="V53" i="12" a="1"/>
  <c r="V53" i="12" s="1"/>
  <c r="Z53" i="12" a="1"/>
  <c r="Z53" i="12" s="1"/>
  <c r="AA53" i="12" a="1"/>
  <c r="AA53" i="12" s="1"/>
  <c r="Y53" i="12" a="1"/>
  <c r="Y53" i="12" s="1"/>
  <c r="X53" i="12" a="1"/>
  <c r="X53" i="12" s="1"/>
  <c r="W53" i="12" a="1"/>
  <c r="W53" i="12" s="1"/>
  <c r="AD53" i="7" a="1"/>
  <c r="AD53" i="7" s="1"/>
  <c r="AC53" i="7" a="1"/>
  <c r="AC53" i="7" s="1"/>
  <c r="AB53" i="7" a="1"/>
  <c r="AB53" i="7" s="1"/>
  <c r="AH53" i="7" a="1"/>
  <c r="AH53" i="7" s="1"/>
  <c r="AG53" i="7" a="1"/>
  <c r="AG53" i="7" s="1"/>
  <c r="AF53" i="7" a="1"/>
  <c r="AF53" i="7" s="1"/>
  <c r="AE53" i="7" a="1"/>
  <c r="AE53" i="7" s="1"/>
  <c r="AK53" i="7" a="1"/>
  <c r="AK53" i="7" s="1"/>
  <c r="AI53" i="7" a="1"/>
  <c r="AI53" i="7" s="1"/>
  <c r="AJ53" i="7" a="1"/>
  <c r="AJ53" i="7" s="1"/>
  <c r="Y53" i="7" a="1"/>
  <c r="Y53" i="7" s="1"/>
  <c r="X53" i="7" a="1"/>
  <c r="X53" i="7" s="1"/>
  <c r="W53" i="7" a="1"/>
  <c r="W53" i="7" s="1"/>
  <c r="V53" i="7" a="1"/>
  <c r="V53" i="7" s="1"/>
  <c r="AA53" i="7" a="1"/>
  <c r="AA53" i="7" s="1"/>
  <c r="Z53" i="7" a="1"/>
  <c r="Z53" i="7" s="1"/>
  <c r="U53" i="7" a="1"/>
  <c r="U53" i="7" s="1"/>
  <c r="T53" i="7" a="1"/>
  <c r="T53" i="7" s="1"/>
  <c r="U53" i="12" a="1"/>
  <c r="U53" i="12" s="1"/>
  <c r="T53" i="12" a="1"/>
  <c r="T53" i="12" s="1"/>
  <c r="T52" i="17" a="1"/>
  <c r="T52" i="17" s="1"/>
  <c r="U52" i="17" a="1"/>
  <c r="U52" i="17" s="1"/>
  <c r="M52" i="17" a="1"/>
  <c r="M52" i="17" s="1"/>
  <c r="K52" i="17" a="1"/>
  <c r="K52" i="17" s="1"/>
  <c r="P52" i="17" a="1"/>
  <c r="P52" i="17" s="1"/>
  <c r="G52" i="17" a="1"/>
  <c r="G52" i="17" s="1"/>
  <c r="L52" i="17" a="1"/>
  <c r="L52" i="17" s="1"/>
  <c r="O52" i="17" a="1"/>
  <c r="O52" i="17" s="1"/>
  <c r="F52" i="17" a="1"/>
  <c r="F52" i="17" s="1"/>
  <c r="R52" i="17" a="1"/>
  <c r="R52" i="17" s="1"/>
  <c r="H52" i="17" a="1"/>
  <c r="H52" i="17" s="1"/>
  <c r="S52" i="17" a="1"/>
  <c r="S52" i="17" s="1"/>
  <c r="I52" i="17" a="1"/>
  <c r="I52" i="17" s="1"/>
  <c r="N52" i="17" a="1"/>
  <c r="N52" i="17" s="1"/>
  <c r="E53" i="17"/>
  <c r="J52" i="17" a="1"/>
  <c r="J52" i="17" s="1"/>
  <c r="Q52" i="17" a="1"/>
  <c r="Q52" i="17" s="1"/>
  <c r="J53" i="12" a="1"/>
  <c r="J53" i="12" s="1"/>
  <c r="S53" i="12" a="1"/>
  <c r="S53" i="12" s="1"/>
  <c r="I53" i="12" a="1"/>
  <c r="I53" i="12" s="1"/>
  <c r="Q53" i="12" a="1"/>
  <c r="Q53" i="12" s="1"/>
  <c r="F53" i="12" a="1"/>
  <c r="F53" i="12" s="1"/>
  <c r="H53" i="12" a="1"/>
  <c r="H53" i="12" s="1"/>
  <c r="M53" i="12" a="1"/>
  <c r="M53" i="12" s="1"/>
  <c r="L53" i="12" a="1"/>
  <c r="L53" i="12" s="1"/>
  <c r="R53" i="12" a="1"/>
  <c r="R53" i="12" s="1"/>
  <c r="P53" i="12" a="1"/>
  <c r="P53" i="12" s="1"/>
  <c r="O53" i="12" a="1"/>
  <c r="O53" i="12" s="1"/>
  <c r="N53" i="12" a="1"/>
  <c r="N53" i="12" s="1"/>
  <c r="G53" i="12" a="1"/>
  <c r="G53" i="12" s="1"/>
  <c r="K53" i="12" a="1"/>
  <c r="K53" i="12" s="1"/>
  <c r="E54" i="12"/>
  <c r="R53" i="7" a="1"/>
  <c r="R53" i="7" s="1"/>
  <c r="H53" i="7" a="1"/>
  <c r="H53" i="7" s="1"/>
  <c r="S53" i="7" a="1"/>
  <c r="S53" i="7" s="1"/>
  <c r="I53" i="7" a="1"/>
  <c r="I53" i="7" s="1"/>
  <c r="J53" i="7" a="1"/>
  <c r="J53" i="7" s="1"/>
  <c r="F53" i="7" a="1"/>
  <c r="F53" i="7" s="1"/>
  <c r="G53" i="7" a="1"/>
  <c r="G53" i="7" s="1"/>
  <c r="K53" i="7" a="1"/>
  <c r="K53" i="7" s="1"/>
  <c r="M53" i="7" a="1"/>
  <c r="M53" i="7" s="1"/>
  <c r="O53" i="7" a="1"/>
  <c r="O53" i="7" s="1"/>
  <c r="L53" i="7" a="1"/>
  <c r="L53" i="7" s="1"/>
  <c r="N53" i="7" a="1"/>
  <c r="N53" i="7" s="1"/>
  <c r="P53" i="7" a="1"/>
  <c r="P53" i="7" s="1"/>
  <c r="Q53" i="7" a="1"/>
  <c r="Q53" i="7" s="1"/>
  <c r="E54" i="7"/>
  <c r="AD53" i="17" l="1" a="1"/>
  <c r="AD53" i="17" s="1"/>
  <c r="AC53" i="17" a="1"/>
  <c r="AC53" i="17" s="1"/>
  <c r="AB53" i="17" a="1"/>
  <c r="AB53" i="17" s="1"/>
  <c r="AE53" i="17" a="1"/>
  <c r="AE53" i="17" s="1"/>
  <c r="AA53" i="17" a="1"/>
  <c r="AA53" i="17" s="1"/>
  <c r="Z53" i="17" a="1"/>
  <c r="Z53" i="17" s="1"/>
  <c r="Y53" i="17" a="1"/>
  <c r="Y53" i="17" s="1"/>
  <c r="V53" i="17" a="1"/>
  <c r="V53" i="17" s="1"/>
  <c r="X53" i="17" a="1"/>
  <c r="X53" i="17" s="1"/>
  <c r="W53" i="17" a="1"/>
  <c r="W53" i="17" s="1"/>
  <c r="AC54" i="12" a="1"/>
  <c r="AC54" i="12" s="1"/>
  <c r="AD54" i="12" a="1"/>
  <c r="AD54" i="12" s="1"/>
  <c r="AB54" i="12" a="1"/>
  <c r="AB54" i="12" s="1"/>
  <c r="AE54" i="12" a="1"/>
  <c r="AE54" i="12" s="1"/>
  <c r="W54" i="12" a="1"/>
  <c r="W54" i="12" s="1"/>
  <c r="AA54" i="12" a="1"/>
  <c r="AA54" i="12" s="1"/>
  <c r="Z54" i="12" a="1"/>
  <c r="Z54" i="12" s="1"/>
  <c r="V54" i="12" a="1"/>
  <c r="V54" i="12" s="1"/>
  <c r="Y54" i="12" a="1"/>
  <c r="Y54" i="12" s="1"/>
  <c r="X54" i="12" a="1"/>
  <c r="X54" i="12" s="1"/>
  <c r="AB54" i="7" a="1"/>
  <c r="AB54" i="7" s="1"/>
  <c r="AD54" i="7" a="1"/>
  <c r="AD54" i="7" s="1"/>
  <c r="AC54" i="7" a="1"/>
  <c r="AC54" i="7" s="1"/>
  <c r="AK54" i="7" a="1"/>
  <c r="AK54" i="7" s="1"/>
  <c r="AJ54" i="7" a="1"/>
  <c r="AJ54" i="7" s="1"/>
  <c r="AH54" i="7" a="1"/>
  <c r="AH54" i="7" s="1"/>
  <c r="AG54" i="7" a="1"/>
  <c r="AG54" i="7" s="1"/>
  <c r="AF54" i="7" a="1"/>
  <c r="AF54" i="7" s="1"/>
  <c r="AE54" i="7" a="1"/>
  <c r="AE54" i="7" s="1"/>
  <c r="Y54" i="7" a="1"/>
  <c r="Y54" i="7" s="1"/>
  <c r="AI54" i="7" a="1"/>
  <c r="AI54" i="7" s="1"/>
  <c r="AA54" i="7" a="1"/>
  <c r="AA54" i="7" s="1"/>
  <c r="Z54" i="7" a="1"/>
  <c r="Z54" i="7" s="1"/>
  <c r="W54" i="7" a="1"/>
  <c r="W54" i="7" s="1"/>
  <c r="V54" i="7" a="1"/>
  <c r="V54" i="7" s="1"/>
  <c r="X54" i="7" a="1"/>
  <c r="X54" i="7" s="1"/>
  <c r="T54" i="7" a="1"/>
  <c r="T54" i="7" s="1"/>
  <c r="U54" i="7" a="1"/>
  <c r="U54" i="7" s="1"/>
  <c r="DD14" i="18"/>
  <c r="DP14" i="18" s="1"/>
  <c r="U54" i="12" a="1"/>
  <c r="U54" i="12" s="1"/>
  <c r="T54" i="12" a="1"/>
  <c r="T54" i="12" s="1"/>
  <c r="U53" i="17" a="1"/>
  <c r="U53" i="17" s="1"/>
  <c r="T53" i="17" a="1"/>
  <c r="T53" i="17" s="1"/>
  <c r="K53" i="17" a="1"/>
  <c r="K53" i="17" s="1"/>
  <c r="I53" i="17" a="1"/>
  <c r="I53" i="17" s="1"/>
  <c r="N53" i="17" a="1"/>
  <c r="N53" i="17" s="1"/>
  <c r="L53" i="17" a="1"/>
  <c r="L53" i="17" s="1"/>
  <c r="M53" i="17" a="1"/>
  <c r="M53" i="17" s="1"/>
  <c r="F53" i="17" a="1"/>
  <c r="F53" i="17" s="1"/>
  <c r="R53" i="17" a="1"/>
  <c r="R53" i="17" s="1"/>
  <c r="O53" i="17" a="1"/>
  <c r="O53" i="17" s="1"/>
  <c r="H53" i="17" a="1"/>
  <c r="H53" i="17" s="1"/>
  <c r="J53" i="17" a="1"/>
  <c r="J53" i="17" s="1"/>
  <c r="P53" i="17" a="1"/>
  <c r="P53" i="17" s="1"/>
  <c r="G53" i="17" a="1"/>
  <c r="G53" i="17" s="1"/>
  <c r="S53" i="17" a="1"/>
  <c r="S53" i="17" s="1"/>
  <c r="Q53" i="17" a="1"/>
  <c r="Q53" i="17" s="1"/>
  <c r="E54" i="17"/>
  <c r="Q54" i="12" a="1"/>
  <c r="Q54" i="12" s="1"/>
  <c r="P54" i="12" a="1"/>
  <c r="P54" i="12" s="1"/>
  <c r="O54" i="12" a="1"/>
  <c r="O54" i="12" s="1"/>
  <c r="I54" i="12" a="1"/>
  <c r="I54" i="12" s="1"/>
  <c r="F54" i="12" a="1"/>
  <c r="F54" i="12" s="1"/>
  <c r="S54" i="12" a="1"/>
  <c r="S54" i="12" s="1"/>
  <c r="N54" i="12" a="1"/>
  <c r="N54" i="12" s="1"/>
  <c r="R54" i="12" a="1"/>
  <c r="R54" i="12" s="1"/>
  <c r="L54" i="12" a="1"/>
  <c r="L54" i="12" s="1"/>
  <c r="M54" i="12" a="1"/>
  <c r="M54" i="12" s="1"/>
  <c r="H54" i="12" a="1"/>
  <c r="H54" i="12" s="1"/>
  <c r="K54" i="12" a="1"/>
  <c r="K54" i="12" s="1"/>
  <c r="G54" i="12" a="1"/>
  <c r="G54" i="12" s="1"/>
  <c r="J54" i="12" a="1"/>
  <c r="J54" i="12" s="1"/>
  <c r="E55" i="12"/>
  <c r="P54" i="7" a="1"/>
  <c r="P54" i="7" s="1"/>
  <c r="Q54" i="7" a="1"/>
  <c r="Q54" i="7" s="1"/>
  <c r="F54" i="7" a="1"/>
  <c r="F54" i="7" s="1"/>
  <c r="R54" i="7" a="1"/>
  <c r="R54" i="7" s="1"/>
  <c r="G54" i="7" a="1"/>
  <c r="G54" i="7" s="1"/>
  <c r="S54" i="7" a="1"/>
  <c r="S54" i="7" s="1"/>
  <c r="I54" i="7" a="1"/>
  <c r="I54" i="7" s="1"/>
  <c r="J54" i="7" a="1"/>
  <c r="J54" i="7" s="1"/>
  <c r="K54" i="7" a="1"/>
  <c r="K54" i="7" s="1"/>
  <c r="L54" i="7" a="1"/>
  <c r="L54" i="7" s="1"/>
  <c r="M54" i="7" a="1"/>
  <c r="M54" i="7" s="1"/>
  <c r="O54" i="7" a="1"/>
  <c r="O54" i="7" s="1"/>
  <c r="H54" i="7" a="1"/>
  <c r="H54" i="7" s="1"/>
  <c r="N54" i="7" a="1"/>
  <c r="N54" i="7" s="1"/>
  <c r="E55" i="7"/>
  <c r="AD54" i="17" l="1" a="1"/>
  <c r="AD54" i="17" s="1"/>
  <c r="AB54" i="17" a="1"/>
  <c r="AB54" i="17" s="1"/>
  <c r="AC54" i="17" a="1"/>
  <c r="AC54" i="17" s="1"/>
  <c r="AE54" i="17" a="1"/>
  <c r="AE54" i="17" s="1"/>
  <c r="AA54" i="17" a="1"/>
  <c r="AA54" i="17" s="1"/>
  <c r="V54" i="17" a="1"/>
  <c r="V54" i="17" s="1"/>
  <c r="Y54" i="17" a="1"/>
  <c r="Y54" i="17" s="1"/>
  <c r="Z54" i="17" a="1"/>
  <c r="Z54" i="17" s="1"/>
  <c r="X54" i="17" a="1"/>
  <c r="X54" i="17" s="1"/>
  <c r="W54" i="17" a="1"/>
  <c r="W54" i="17" s="1"/>
  <c r="EV14" i="18"/>
  <c r="FA14" i="18" s="1"/>
  <c r="AD55" i="12" a="1"/>
  <c r="AD55" i="12" s="1"/>
  <c r="AC55" i="12" a="1"/>
  <c r="AC55" i="12" s="1"/>
  <c r="AB55" i="12" a="1"/>
  <c r="AB55" i="12" s="1"/>
  <c r="AE55" i="12" a="1"/>
  <c r="AE55" i="12" s="1"/>
  <c r="X55" i="12" a="1"/>
  <c r="X55" i="12" s="1"/>
  <c r="V55" i="12" a="1"/>
  <c r="V55" i="12" s="1"/>
  <c r="W55" i="12" a="1"/>
  <c r="W55" i="12" s="1"/>
  <c r="AA55" i="12" a="1"/>
  <c r="AA55" i="12" s="1"/>
  <c r="Z55" i="12" a="1"/>
  <c r="Z55" i="12" s="1"/>
  <c r="Y55" i="12" a="1"/>
  <c r="Y55" i="12" s="1"/>
  <c r="AB55" i="7" a="1"/>
  <c r="AB55" i="7" s="1"/>
  <c r="AD55" i="7" a="1"/>
  <c r="AD55" i="7" s="1"/>
  <c r="AC55" i="7" a="1"/>
  <c r="AC55" i="7" s="1"/>
  <c r="AJ55" i="7" a="1"/>
  <c r="AJ55" i="7" s="1"/>
  <c r="AI55" i="7" a="1"/>
  <c r="AI55" i="7" s="1"/>
  <c r="AH55" i="7" a="1"/>
  <c r="AH55" i="7" s="1"/>
  <c r="AG55" i="7" a="1"/>
  <c r="AG55" i="7" s="1"/>
  <c r="AF55" i="7" a="1"/>
  <c r="AF55" i="7" s="1"/>
  <c r="AE55" i="7" a="1"/>
  <c r="AE55" i="7" s="1"/>
  <c r="AK55" i="7" a="1"/>
  <c r="AK55" i="7" s="1"/>
  <c r="V55" i="7" a="1"/>
  <c r="V55" i="7" s="1"/>
  <c r="AA55" i="7" a="1"/>
  <c r="AA55" i="7" s="1"/>
  <c r="Z55" i="7" a="1"/>
  <c r="Z55" i="7" s="1"/>
  <c r="Y55" i="7" a="1"/>
  <c r="Y55" i="7" s="1"/>
  <c r="X55" i="7" a="1"/>
  <c r="X55" i="7" s="1"/>
  <c r="W55" i="7" a="1"/>
  <c r="W55" i="7" s="1"/>
  <c r="U55" i="7" a="1"/>
  <c r="U55" i="7" s="1"/>
  <c r="T55" i="7" a="1"/>
  <c r="T55" i="7" s="1"/>
  <c r="U55" i="12" a="1"/>
  <c r="U55" i="12" s="1"/>
  <c r="T55" i="12" a="1"/>
  <c r="T55" i="12" s="1"/>
  <c r="U54" i="17" a="1"/>
  <c r="U54" i="17" s="1"/>
  <c r="T54" i="17" a="1"/>
  <c r="T54" i="17" s="1"/>
  <c r="I54" i="17" a="1"/>
  <c r="I54" i="17" s="1"/>
  <c r="H54" i="17" a="1"/>
  <c r="H54" i="17" s="1"/>
  <c r="G54" i="17" a="1"/>
  <c r="G54" i="17" s="1"/>
  <c r="R54" i="17" a="1"/>
  <c r="R54" i="17" s="1"/>
  <c r="M54" i="17" a="1"/>
  <c r="M54" i="17" s="1"/>
  <c r="Q54" i="17" a="1"/>
  <c r="Q54" i="17" s="1"/>
  <c r="O54" i="17" a="1"/>
  <c r="O54" i="17" s="1"/>
  <c r="J54" i="17" a="1"/>
  <c r="J54" i="17" s="1"/>
  <c r="L54" i="17" a="1"/>
  <c r="L54" i="17" s="1"/>
  <c r="K54" i="17" a="1"/>
  <c r="K54" i="17" s="1"/>
  <c r="P54" i="17" a="1"/>
  <c r="P54" i="17" s="1"/>
  <c r="N54" i="17" a="1"/>
  <c r="N54" i="17" s="1"/>
  <c r="S54" i="17" a="1"/>
  <c r="S54" i="17" s="1"/>
  <c r="E55" i="17"/>
  <c r="F54" i="17" a="1"/>
  <c r="F54" i="17" s="1"/>
  <c r="M55" i="12" a="1"/>
  <c r="M55" i="12" s="1"/>
  <c r="G55" i="12" a="1"/>
  <c r="G55" i="12" s="1"/>
  <c r="F55" i="12" a="1"/>
  <c r="F55" i="12" s="1"/>
  <c r="O55" i="12" a="1"/>
  <c r="O55" i="12" s="1"/>
  <c r="Q55" i="12" a="1"/>
  <c r="Q55" i="12" s="1"/>
  <c r="S55" i="12" a="1"/>
  <c r="S55" i="12" s="1"/>
  <c r="R55" i="12" a="1"/>
  <c r="R55" i="12" s="1"/>
  <c r="P55" i="12" a="1"/>
  <c r="P55" i="12" s="1"/>
  <c r="I55" i="12" a="1"/>
  <c r="I55" i="12" s="1"/>
  <c r="N55" i="12" a="1"/>
  <c r="N55" i="12" s="1"/>
  <c r="L55" i="12" a="1"/>
  <c r="L55" i="12" s="1"/>
  <c r="K55" i="12" a="1"/>
  <c r="K55" i="12" s="1"/>
  <c r="J55" i="12" a="1"/>
  <c r="J55" i="12" s="1"/>
  <c r="H55" i="12" a="1"/>
  <c r="H55" i="12" s="1"/>
  <c r="E56" i="12"/>
  <c r="N55" i="7" a="1"/>
  <c r="N55" i="7" s="1"/>
  <c r="O55" i="7" a="1"/>
  <c r="O55" i="7" s="1"/>
  <c r="P55" i="7" a="1"/>
  <c r="P55" i="7" s="1"/>
  <c r="Q55" i="7" a="1"/>
  <c r="Q55" i="7" s="1"/>
  <c r="F55" i="7" a="1"/>
  <c r="F55" i="7" s="1"/>
  <c r="R55" i="7" a="1"/>
  <c r="R55" i="7" s="1"/>
  <c r="M55" i="7" a="1"/>
  <c r="M55" i="7" s="1"/>
  <c r="S55" i="7" a="1"/>
  <c r="S55" i="7" s="1"/>
  <c r="I55" i="7" a="1"/>
  <c r="I55" i="7" s="1"/>
  <c r="L55" i="7" a="1"/>
  <c r="L55" i="7" s="1"/>
  <c r="G55" i="7" a="1"/>
  <c r="G55" i="7" s="1"/>
  <c r="H55" i="7" a="1"/>
  <c r="H55" i="7" s="1"/>
  <c r="K55" i="7" a="1"/>
  <c r="K55" i="7" s="1"/>
  <c r="J55" i="7" a="1"/>
  <c r="J55" i="7" s="1"/>
  <c r="E56" i="7"/>
  <c r="AB55" i="17" l="1" a="1"/>
  <c r="AB55" i="17" s="1"/>
  <c r="AC55" i="17" a="1"/>
  <c r="AC55" i="17" s="1"/>
  <c r="AD55" i="17" a="1"/>
  <c r="AD55" i="17" s="1"/>
  <c r="AE55" i="17" a="1"/>
  <c r="AE55" i="17" s="1"/>
  <c r="Z55" i="17" a="1"/>
  <c r="Z55" i="17" s="1"/>
  <c r="Y55" i="17" a="1"/>
  <c r="Y55" i="17" s="1"/>
  <c r="AA55" i="17" a="1"/>
  <c r="AA55" i="17" s="1"/>
  <c r="X55" i="17" a="1"/>
  <c r="X55" i="17" s="1"/>
  <c r="W55" i="17" a="1"/>
  <c r="W55" i="17" s="1"/>
  <c r="V55" i="17" a="1"/>
  <c r="V55" i="17" s="1"/>
  <c r="AC56" i="12" a="1"/>
  <c r="AC56" i="12" s="1"/>
  <c r="AB56" i="12" a="1"/>
  <c r="AB56" i="12" s="1"/>
  <c r="AD56" i="12" a="1"/>
  <c r="AD56" i="12" s="1"/>
  <c r="Z56" i="12" a="1"/>
  <c r="Z56" i="12" s="1"/>
  <c r="AE56" i="12" a="1"/>
  <c r="AE56" i="12" s="1"/>
  <c r="AA56" i="12" a="1"/>
  <c r="AA56" i="12" s="1"/>
  <c r="X56" i="12" a="1"/>
  <c r="X56" i="12" s="1"/>
  <c r="W56" i="12" a="1"/>
  <c r="W56" i="12" s="1"/>
  <c r="V56" i="12" a="1"/>
  <c r="V56" i="12" s="1"/>
  <c r="Y56" i="12" a="1"/>
  <c r="Y56" i="12" s="1"/>
  <c r="AD56" i="7" a="1"/>
  <c r="AD56" i="7" s="1"/>
  <c r="AC56" i="7" a="1"/>
  <c r="AC56" i="7" s="1"/>
  <c r="AB56" i="7" a="1"/>
  <c r="AB56" i="7" s="1"/>
  <c r="AI56" i="7" a="1"/>
  <c r="AI56" i="7" s="1"/>
  <c r="AH56" i="7" a="1"/>
  <c r="AH56" i="7" s="1"/>
  <c r="AG56" i="7" a="1"/>
  <c r="AG56" i="7" s="1"/>
  <c r="AF56" i="7" a="1"/>
  <c r="AF56" i="7" s="1"/>
  <c r="AK56" i="7" a="1"/>
  <c r="AK56" i="7" s="1"/>
  <c r="AJ56" i="7" a="1"/>
  <c r="AJ56" i="7" s="1"/>
  <c r="AE56" i="7" a="1"/>
  <c r="AE56" i="7" s="1"/>
  <c r="W56" i="7" a="1"/>
  <c r="W56" i="7" s="1"/>
  <c r="V56" i="7" a="1"/>
  <c r="V56" i="7" s="1"/>
  <c r="AA56" i="7" a="1"/>
  <c r="AA56" i="7" s="1"/>
  <c r="Z56" i="7" a="1"/>
  <c r="Z56" i="7" s="1"/>
  <c r="X56" i="7" a="1"/>
  <c r="X56" i="7" s="1"/>
  <c r="Y56" i="7" a="1"/>
  <c r="Y56" i="7" s="1"/>
  <c r="U56" i="7" a="1"/>
  <c r="U56" i="7" s="1"/>
  <c r="T56" i="7" a="1"/>
  <c r="T56" i="7" s="1"/>
  <c r="U56" i="12" a="1"/>
  <c r="U56" i="12" s="1"/>
  <c r="T56" i="12" a="1"/>
  <c r="T56" i="12" s="1"/>
  <c r="U55" i="17" a="1"/>
  <c r="U55" i="17" s="1"/>
  <c r="T55" i="17" a="1"/>
  <c r="T55" i="17" s="1"/>
  <c r="J55" i="17" a="1"/>
  <c r="J55" i="17" s="1"/>
  <c r="R55" i="17" a="1"/>
  <c r="R55" i="17" s="1"/>
  <c r="K55" i="17" a="1"/>
  <c r="K55" i="17" s="1"/>
  <c r="S55" i="17" a="1"/>
  <c r="S55" i="17" s="1"/>
  <c r="N55" i="17" a="1"/>
  <c r="N55" i="17" s="1"/>
  <c r="L55" i="17" a="1"/>
  <c r="L55" i="17" s="1"/>
  <c r="I55" i="17" a="1"/>
  <c r="I55" i="17" s="1"/>
  <c r="E56" i="17"/>
  <c r="G55" i="17" a="1"/>
  <c r="G55" i="17" s="1"/>
  <c r="P55" i="17" a="1"/>
  <c r="P55" i="17" s="1"/>
  <c r="H55" i="17" a="1"/>
  <c r="H55" i="17" s="1"/>
  <c r="Q55" i="17" a="1"/>
  <c r="Q55" i="17" s="1"/>
  <c r="O55" i="17" a="1"/>
  <c r="O55" i="17" s="1"/>
  <c r="F55" i="17" a="1"/>
  <c r="F55" i="17" s="1"/>
  <c r="M55" i="17" a="1"/>
  <c r="M55" i="17" s="1"/>
  <c r="N56" i="12" a="1"/>
  <c r="N56" i="12" s="1"/>
  <c r="L56" i="12" a="1"/>
  <c r="L56" i="12" s="1"/>
  <c r="K56" i="12" a="1"/>
  <c r="K56" i="12" s="1"/>
  <c r="I56" i="12" a="1"/>
  <c r="I56" i="12" s="1"/>
  <c r="J56" i="12" a="1"/>
  <c r="J56" i="12" s="1"/>
  <c r="H56" i="12" a="1"/>
  <c r="H56" i="12" s="1"/>
  <c r="G56" i="12" a="1"/>
  <c r="G56" i="12" s="1"/>
  <c r="R56" i="12" a="1"/>
  <c r="R56" i="12" s="1"/>
  <c r="F56" i="12" a="1"/>
  <c r="F56" i="12" s="1"/>
  <c r="S56" i="12" a="1"/>
  <c r="S56" i="12" s="1"/>
  <c r="O56" i="12" a="1"/>
  <c r="O56" i="12" s="1"/>
  <c r="P56" i="12" a="1"/>
  <c r="P56" i="12" s="1"/>
  <c r="M56" i="12" a="1"/>
  <c r="M56" i="12" s="1"/>
  <c r="Q56" i="12" a="1"/>
  <c r="Q56" i="12" s="1"/>
  <c r="E57" i="12"/>
  <c r="K56" i="7" a="1"/>
  <c r="K56" i="7" s="1"/>
  <c r="L56" i="7" a="1"/>
  <c r="L56" i="7" s="1"/>
  <c r="M56" i="7" a="1"/>
  <c r="M56" i="7" s="1"/>
  <c r="P56" i="7" a="1"/>
  <c r="P56" i="7" s="1"/>
  <c r="Q56" i="7" a="1"/>
  <c r="Q56" i="7" s="1"/>
  <c r="R56" i="7" a="1"/>
  <c r="R56" i="7" s="1"/>
  <c r="F56" i="7" a="1"/>
  <c r="F56" i="7" s="1"/>
  <c r="S56" i="7" a="1"/>
  <c r="S56" i="7" s="1"/>
  <c r="J56" i="7" a="1"/>
  <c r="J56" i="7" s="1"/>
  <c r="G56" i="7" a="1"/>
  <c r="G56" i="7" s="1"/>
  <c r="H56" i="7" a="1"/>
  <c r="H56" i="7" s="1"/>
  <c r="I56" i="7" a="1"/>
  <c r="I56" i="7" s="1"/>
  <c r="N56" i="7" a="1"/>
  <c r="N56" i="7" s="1"/>
  <c r="O56" i="7" a="1"/>
  <c r="O56" i="7" s="1"/>
  <c r="E57" i="7"/>
  <c r="AC56" i="17" l="1" a="1"/>
  <c r="AC56" i="17" s="1"/>
  <c r="AD56" i="17" a="1"/>
  <c r="AD56" i="17" s="1"/>
  <c r="AB56" i="17" a="1"/>
  <c r="AB56" i="17" s="1"/>
  <c r="AE56" i="17" a="1"/>
  <c r="AE56" i="17" s="1"/>
  <c r="Y56" i="17" a="1"/>
  <c r="Y56" i="17" s="1"/>
  <c r="X56" i="17" a="1"/>
  <c r="X56" i="17" s="1"/>
  <c r="W56" i="17" a="1"/>
  <c r="W56" i="17" s="1"/>
  <c r="V56" i="17" a="1"/>
  <c r="V56" i="17" s="1"/>
  <c r="AA56" i="17" a="1"/>
  <c r="AA56" i="17" s="1"/>
  <c r="Z56" i="17" a="1"/>
  <c r="Z56" i="17" s="1"/>
  <c r="AD57" i="12" a="1"/>
  <c r="AD57" i="12" s="1"/>
  <c r="AC57" i="12" a="1"/>
  <c r="AC57" i="12" s="1"/>
  <c r="AB57" i="12" a="1"/>
  <c r="AB57" i="12" s="1"/>
  <c r="V57" i="12" a="1"/>
  <c r="V57" i="12" s="1"/>
  <c r="AA57" i="12" a="1"/>
  <c r="AA57" i="12" s="1"/>
  <c r="Z57" i="12" a="1"/>
  <c r="Z57" i="12" s="1"/>
  <c r="AE57" i="12" a="1"/>
  <c r="AE57" i="12" s="1"/>
  <c r="Y57" i="12" a="1"/>
  <c r="Y57" i="12" s="1"/>
  <c r="X57" i="12" a="1"/>
  <c r="X57" i="12" s="1"/>
  <c r="W57" i="12" a="1"/>
  <c r="W57" i="12" s="1"/>
  <c r="AD57" i="7" a="1"/>
  <c r="AD57" i="7" s="1"/>
  <c r="AC57" i="7" a="1"/>
  <c r="AC57" i="7" s="1"/>
  <c r="AB57" i="7" a="1"/>
  <c r="AB57" i="7" s="1"/>
  <c r="AK57" i="7" a="1"/>
  <c r="AK57" i="7" s="1"/>
  <c r="AE57" i="7" a="1"/>
  <c r="AE57" i="7" s="1"/>
  <c r="AI57" i="7" a="1"/>
  <c r="AI57" i="7" s="1"/>
  <c r="AH57" i="7" a="1"/>
  <c r="AH57" i="7" s="1"/>
  <c r="AG57" i="7" a="1"/>
  <c r="AG57" i="7" s="1"/>
  <c r="AJ57" i="7" a="1"/>
  <c r="AJ57" i="7" s="1"/>
  <c r="AF57" i="7" a="1"/>
  <c r="AF57" i="7" s="1"/>
  <c r="Y57" i="7" a="1"/>
  <c r="Y57" i="7" s="1"/>
  <c r="X57" i="7" a="1"/>
  <c r="X57" i="7" s="1"/>
  <c r="Z57" i="7" a="1"/>
  <c r="Z57" i="7" s="1"/>
  <c r="AA57" i="7" a="1"/>
  <c r="AA57" i="7" s="1"/>
  <c r="W57" i="7" a="1"/>
  <c r="W57" i="7" s="1"/>
  <c r="V57" i="7" a="1"/>
  <c r="V57" i="7" s="1"/>
  <c r="U57" i="7" a="1"/>
  <c r="U57" i="7" s="1"/>
  <c r="T57" i="7" a="1"/>
  <c r="T57" i="7" s="1"/>
  <c r="U57" i="12" a="1"/>
  <c r="U57" i="12" s="1"/>
  <c r="T57" i="12" a="1"/>
  <c r="T57" i="12" s="1"/>
  <c r="U56" i="17" a="1"/>
  <c r="U56" i="17" s="1"/>
  <c r="T56" i="17" a="1"/>
  <c r="T56" i="17" s="1"/>
  <c r="H56" i="17" a="1"/>
  <c r="H56" i="17" s="1"/>
  <c r="S56" i="17" a="1"/>
  <c r="S56" i="17" s="1"/>
  <c r="J56" i="17" a="1"/>
  <c r="J56" i="17" s="1"/>
  <c r="G56" i="17" a="1"/>
  <c r="G56" i="17" s="1"/>
  <c r="Q56" i="17" a="1"/>
  <c r="Q56" i="17" s="1"/>
  <c r="K56" i="17" a="1"/>
  <c r="K56" i="17" s="1"/>
  <c r="I56" i="17" a="1"/>
  <c r="I56" i="17" s="1"/>
  <c r="F56" i="17" a="1"/>
  <c r="F56" i="17" s="1"/>
  <c r="N56" i="17" a="1"/>
  <c r="N56" i="17" s="1"/>
  <c r="P56" i="17" a="1"/>
  <c r="P56" i="17" s="1"/>
  <c r="O56" i="17" a="1"/>
  <c r="O56" i="17" s="1"/>
  <c r="E57" i="17"/>
  <c r="M56" i="17" a="1"/>
  <c r="M56" i="17" s="1"/>
  <c r="R56" i="17" a="1"/>
  <c r="R56" i="17" s="1"/>
  <c r="L56" i="17" a="1"/>
  <c r="L56" i="17" s="1"/>
  <c r="L57" i="12" a="1"/>
  <c r="L57" i="12" s="1"/>
  <c r="J57" i="12" a="1"/>
  <c r="J57" i="12" s="1"/>
  <c r="I57" i="12" a="1"/>
  <c r="I57" i="12" s="1"/>
  <c r="G57" i="12" a="1"/>
  <c r="G57" i="12" s="1"/>
  <c r="N57" i="12" a="1"/>
  <c r="N57" i="12" s="1"/>
  <c r="M57" i="12" a="1"/>
  <c r="M57" i="12" s="1"/>
  <c r="K57" i="12" a="1"/>
  <c r="K57" i="12" s="1"/>
  <c r="H57" i="12" a="1"/>
  <c r="H57" i="12" s="1"/>
  <c r="F57" i="12" a="1"/>
  <c r="F57" i="12" s="1"/>
  <c r="P57" i="12" a="1"/>
  <c r="P57" i="12" s="1"/>
  <c r="S57" i="12" a="1"/>
  <c r="S57" i="12" s="1"/>
  <c r="O57" i="12" a="1"/>
  <c r="O57" i="12" s="1"/>
  <c r="Q57" i="12" a="1"/>
  <c r="Q57" i="12" s="1"/>
  <c r="R57" i="12" a="1"/>
  <c r="R57" i="12" s="1"/>
  <c r="E58" i="12"/>
  <c r="R57" i="7" a="1"/>
  <c r="R57" i="7" s="1"/>
  <c r="G57" i="7" a="1"/>
  <c r="G57" i="7" s="1"/>
  <c r="S57" i="7" a="1"/>
  <c r="S57" i="7" s="1"/>
  <c r="H57" i="7" a="1"/>
  <c r="H57" i="7" s="1"/>
  <c r="I57" i="7" a="1"/>
  <c r="I57" i="7" s="1"/>
  <c r="Q57" i="7" a="1"/>
  <c r="Q57" i="7" s="1"/>
  <c r="K57" i="7" a="1"/>
  <c r="K57" i="7" s="1"/>
  <c r="M57" i="7" a="1"/>
  <c r="M57" i="7" s="1"/>
  <c r="N57" i="7" a="1"/>
  <c r="N57" i="7" s="1"/>
  <c r="F57" i="7" a="1"/>
  <c r="F57" i="7" s="1"/>
  <c r="J57" i="7" a="1"/>
  <c r="J57" i="7" s="1"/>
  <c r="L57" i="7" a="1"/>
  <c r="L57" i="7" s="1"/>
  <c r="O57" i="7" a="1"/>
  <c r="O57" i="7" s="1"/>
  <c r="P57" i="7" a="1"/>
  <c r="P57" i="7" s="1"/>
  <c r="E58" i="7"/>
  <c r="AD57" i="17" l="1" a="1"/>
  <c r="AD57" i="17" s="1"/>
  <c r="AB57" i="17" a="1"/>
  <c r="AB57" i="17" s="1"/>
  <c r="AC57" i="17" a="1"/>
  <c r="AC57" i="17" s="1"/>
  <c r="AE57" i="17" a="1"/>
  <c r="AE57" i="17" s="1"/>
  <c r="W57" i="17" a="1"/>
  <c r="W57" i="17" s="1"/>
  <c r="Y57" i="17" a="1"/>
  <c r="Y57" i="17" s="1"/>
  <c r="V57" i="17" a="1"/>
  <c r="V57" i="17" s="1"/>
  <c r="X57" i="17" a="1"/>
  <c r="X57" i="17" s="1"/>
  <c r="AA57" i="17" a="1"/>
  <c r="AA57" i="17" s="1"/>
  <c r="Z57" i="17" a="1"/>
  <c r="Z57" i="17" s="1"/>
  <c r="AD58" i="12" a="1"/>
  <c r="AD58" i="12" s="1"/>
  <c r="AC58" i="12" a="1"/>
  <c r="AC58" i="12" s="1"/>
  <c r="AB58" i="12" a="1"/>
  <c r="AB58" i="12" s="1"/>
  <c r="AE58" i="12" a="1"/>
  <c r="AE58" i="12" s="1"/>
  <c r="V58" i="12" a="1"/>
  <c r="V58" i="12" s="1"/>
  <c r="X58" i="12" a="1"/>
  <c r="X58" i="12" s="1"/>
  <c r="AA58" i="12" a="1"/>
  <c r="AA58" i="12" s="1"/>
  <c r="Y58" i="12" a="1"/>
  <c r="Y58" i="12" s="1"/>
  <c r="Z58" i="12" a="1"/>
  <c r="Z58" i="12" s="1"/>
  <c r="W58" i="12" a="1"/>
  <c r="W58" i="12" s="1"/>
  <c r="AD58" i="7" a="1"/>
  <c r="AD58" i="7" s="1"/>
  <c r="AC58" i="7" a="1"/>
  <c r="AC58" i="7" s="1"/>
  <c r="AB58" i="7" a="1"/>
  <c r="AB58" i="7" s="1"/>
  <c r="AK58" i="7" a="1"/>
  <c r="AK58" i="7" s="1"/>
  <c r="AE58" i="7" a="1"/>
  <c r="AE58" i="7" s="1"/>
  <c r="AJ58" i="7" a="1"/>
  <c r="AJ58" i="7" s="1"/>
  <c r="AI58" i="7" a="1"/>
  <c r="AI58" i="7" s="1"/>
  <c r="AH58" i="7" a="1"/>
  <c r="AH58" i="7" s="1"/>
  <c r="AG58" i="7" a="1"/>
  <c r="AG58" i="7" s="1"/>
  <c r="AF58" i="7" a="1"/>
  <c r="AF58" i="7" s="1"/>
  <c r="AA58" i="7" a="1"/>
  <c r="AA58" i="7" s="1"/>
  <c r="Z58" i="7" a="1"/>
  <c r="Z58" i="7" s="1"/>
  <c r="Y58" i="7" a="1"/>
  <c r="Y58" i="7" s="1"/>
  <c r="X58" i="7" a="1"/>
  <c r="X58" i="7" s="1"/>
  <c r="W58" i="7" a="1"/>
  <c r="W58" i="7" s="1"/>
  <c r="V58" i="7" a="1"/>
  <c r="V58" i="7" s="1"/>
  <c r="U58" i="7" a="1"/>
  <c r="U58" i="7" s="1"/>
  <c r="T58" i="7" a="1"/>
  <c r="T58" i="7" s="1"/>
  <c r="U58" i="12" a="1"/>
  <c r="U58" i="12" s="1"/>
  <c r="T58" i="12" a="1"/>
  <c r="T58" i="12" s="1"/>
  <c r="U57" i="17" a="1"/>
  <c r="U57" i="17" s="1"/>
  <c r="T57" i="17" a="1"/>
  <c r="T57" i="17" s="1"/>
  <c r="K57" i="17" a="1"/>
  <c r="K57" i="17" s="1"/>
  <c r="H57" i="17" a="1"/>
  <c r="H57" i="17" s="1"/>
  <c r="F57" i="17" a="1"/>
  <c r="F57" i="17" s="1"/>
  <c r="S57" i="17" a="1"/>
  <c r="S57" i="17" s="1"/>
  <c r="P57" i="17" a="1"/>
  <c r="P57" i="17" s="1"/>
  <c r="G57" i="17" a="1"/>
  <c r="G57" i="17" s="1"/>
  <c r="J57" i="17" a="1"/>
  <c r="J57" i="17" s="1"/>
  <c r="N57" i="17" a="1"/>
  <c r="N57" i="17" s="1"/>
  <c r="I57" i="17" a="1"/>
  <c r="I57" i="17" s="1"/>
  <c r="O57" i="17" a="1"/>
  <c r="O57" i="17" s="1"/>
  <c r="E58" i="17"/>
  <c r="M57" i="17" a="1"/>
  <c r="M57" i="17" s="1"/>
  <c r="R57" i="17" a="1"/>
  <c r="R57" i="17" s="1"/>
  <c r="Q57" i="17" a="1"/>
  <c r="Q57" i="17" s="1"/>
  <c r="L57" i="17" a="1"/>
  <c r="L57" i="17" s="1"/>
  <c r="J58" i="12" a="1"/>
  <c r="J58" i="12" s="1"/>
  <c r="H58" i="12" a="1"/>
  <c r="H58" i="12" s="1"/>
  <c r="G58" i="12" a="1"/>
  <c r="G58" i="12" s="1"/>
  <c r="S58" i="12" a="1"/>
  <c r="S58" i="12" s="1"/>
  <c r="P58" i="12" a="1"/>
  <c r="P58" i="12" s="1"/>
  <c r="R58" i="12" a="1"/>
  <c r="R58" i="12" s="1"/>
  <c r="Q58" i="12" a="1"/>
  <c r="Q58" i="12" s="1"/>
  <c r="O58" i="12" a="1"/>
  <c r="O58" i="12" s="1"/>
  <c r="N58" i="12" a="1"/>
  <c r="N58" i="12" s="1"/>
  <c r="M58" i="12" a="1"/>
  <c r="M58" i="12" s="1"/>
  <c r="K58" i="12" a="1"/>
  <c r="K58" i="12" s="1"/>
  <c r="L58" i="12" a="1"/>
  <c r="L58" i="12" s="1"/>
  <c r="I58" i="12" a="1"/>
  <c r="I58" i="12" s="1"/>
  <c r="F58" i="12" a="1"/>
  <c r="F58" i="12" s="1"/>
  <c r="E59" i="12"/>
  <c r="P58" i="7" a="1"/>
  <c r="P58" i="7" s="1"/>
  <c r="Q58" i="7" a="1"/>
  <c r="Q58" i="7" s="1"/>
  <c r="F58" i="7" a="1"/>
  <c r="F58" i="7" s="1"/>
  <c r="R58" i="7" a="1"/>
  <c r="R58" i="7" s="1"/>
  <c r="S58" i="7" a="1"/>
  <c r="S58" i="7" s="1"/>
  <c r="G58" i="7" a="1"/>
  <c r="G58" i="7" s="1"/>
  <c r="H58" i="7" a="1"/>
  <c r="H58" i="7" s="1"/>
  <c r="I58" i="7" a="1"/>
  <c r="I58" i="7" s="1"/>
  <c r="J58" i="7" a="1"/>
  <c r="J58" i="7" s="1"/>
  <c r="K58" i="7" a="1"/>
  <c r="K58" i="7" s="1"/>
  <c r="M58" i="7" a="1"/>
  <c r="M58" i="7" s="1"/>
  <c r="N58" i="7" a="1"/>
  <c r="N58" i="7" s="1"/>
  <c r="O58" i="7" a="1"/>
  <c r="O58" i="7" s="1"/>
  <c r="L58" i="7" a="1"/>
  <c r="L58" i="7" s="1"/>
  <c r="E59" i="7"/>
  <c r="AD58" i="17" l="1" a="1"/>
  <c r="AD58" i="17" s="1"/>
  <c r="AC58" i="17" a="1"/>
  <c r="AC58" i="17" s="1"/>
  <c r="AB58" i="17" a="1"/>
  <c r="AB58" i="17" s="1"/>
  <c r="AE58" i="17" a="1"/>
  <c r="AE58" i="17" s="1"/>
  <c r="X58" i="17" a="1"/>
  <c r="X58" i="17" s="1"/>
  <c r="W58" i="17" a="1"/>
  <c r="W58" i="17" s="1"/>
  <c r="AA58" i="17" a="1"/>
  <c r="AA58" i="17" s="1"/>
  <c r="Z58" i="17" a="1"/>
  <c r="Z58" i="17" s="1"/>
  <c r="Y58" i="17" a="1"/>
  <c r="Y58" i="17" s="1"/>
  <c r="V58" i="17" a="1"/>
  <c r="V58" i="17" s="1"/>
  <c r="AC59" i="12" a="1"/>
  <c r="AC59" i="12" s="1"/>
  <c r="AD59" i="12" a="1"/>
  <c r="AD59" i="12" s="1"/>
  <c r="AB59" i="12" a="1"/>
  <c r="AB59" i="12" s="1"/>
  <c r="Y59" i="12" a="1"/>
  <c r="Y59" i="12" s="1"/>
  <c r="X59" i="12" a="1"/>
  <c r="X59" i="12" s="1"/>
  <c r="AE59" i="12" a="1"/>
  <c r="AE59" i="12" s="1"/>
  <c r="AA59" i="12" a="1"/>
  <c r="AA59" i="12" s="1"/>
  <c r="Z59" i="12" a="1"/>
  <c r="Z59" i="12" s="1"/>
  <c r="V59" i="12" a="1"/>
  <c r="V59" i="12" s="1"/>
  <c r="W59" i="12" a="1"/>
  <c r="W59" i="12" s="1"/>
  <c r="AC59" i="7" a="1"/>
  <c r="AC59" i="7" s="1"/>
  <c r="AB59" i="7" a="1"/>
  <c r="AB59" i="7" s="1"/>
  <c r="AD59" i="7" a="1"/>
  <c r="AD59" i="7" s="1"/>
  <c r="AK59" i="7" a="1"/>
  <c r="AK59" i="7" s="1"/>
  <c r="AJ59" i="7" a="1"/>
  <c r="AJ59" i="7" s="1"/>
  <c r="AE59" i="7" a="1"/>
  <c r="AE59" i="7" s="1"/>
  <c r="AI59" i="7" a="1"/>
  <c r="AI59" i="7" s="1"/>
  <c r="AH59" i="7" a="1"/>
  <c r="AH59" i="7" s="1"/>
  <c r="AG59" i="7" a="1"/>
  <c r="AG59" i="7" s="1"/>
  <c r="AF59" i="7" a="1"/>
  <c r="AF59" i="7" s="1"/>
  <c r="AA59" i="7" a="1"/>
  <c r="AA59" i="7" s="1"/>
  <c r="Y59" i="7" a="1"/>
  <c r="Y59" i="7" s="1"/>
  <c r="X59" i="7" a="1"/>
  <c r="X59" i="7" s="1"/>
  <c r="Z59" i="7" a="1"/>
  <c r="Z59" i="7" s="1"/>
  <c r="W59" i="7" a="1"/>
  <c r="W59" i="7" s="1"/>
  <c r="V59" i="7" a="1"/>
  <c r="V59" i="7" s="1"/>
  <c r="T59" i="7" a="1"/>
  <c r="T59" i="7" s="1"/>
  <c r="U59" i="7" a="1"/>
  <c r="U59" i="7" s="1"/>
  <c r="T59" i="12" a="1"/>
  <c r="T59" i="12" s="1"/>
  <c r="U59" i="12" a="1"/>
  <c r="U59" i="12" s="1"/>
  <c r="U58" i="17" a="1"/>
  <c r="U58" i="17" s="1"/>
  <c r="T58" i="17" a="1"/>
  <c r="T58" i="17" s="1"/>
  <c r="S58" i="17" a="1"/>
  <c r="S58" i="17" s="1"/>
  <c r="F58" i="17" a="1"/>
  <c r="F58" i="17" s="1"/>
  <c r="L58" i="17" a="1"/>
  <c r="L58" i="17" s="1"/>
  <c r="N58" i="17" a="1"/>
  <c r="N58" i="17" s="1"/>
  <c r="H58" i="17" a="1"/>
  <c r="H58" i="17" s="1"/>
  <c r="Q58" i="17" a="1"/>
  <c r="Q58" i="17" s="1"/>
  <c r="E59" i="17"/>
  <c r="P58" i="17" a="1"/>
  <c r="P58" i="17" s="1"/>
  <c r="R58" i="17" a="1"/>
  <c r="R58" i="17" s="1"/>
  <c r="O58" i="17" a="1"/>
  <c r="O58" i="17" s="1"/>
  <c r="K58" i="17" a="1"/>
  <c r="K58" i="17" s="1"/>
  <c r="G58" i="17" a="1"/>
  <c r="G58" i="17" s="1"/>
  <c r="J58" i="17" a="1"/>
  <c r="J58" i="17" s="1"/>
  <c r="M58" i="17" a="1"/>
  <c r="M58" i="17" s="1"/>
  <c r="I58" i="17" a="1"/>
  <c r="I58" i="17" s="1"/>
  <c r="I59" i="12" a="1"/>
  <c r="I59" i="12" s="1"/>
  <c r="H59" i="12" a="1"/>
  <c r="H59" i="12" s="1"/>
  <c r="S59" i="12" a="1"/>
  <c r="S59" i="12" s="1"/>
  <c r="G59" i="12" a="1"/>
  <c r="G59" i="12" s="1"/>
  <c r="Q59" i="12" a="1"/>
  <c r="Q59" i="12" s="1"/>
  <c r="N59" i="12" a="1"/>
  <c r="N59" i="12" s="1"/>
  <c r="M59" i="12" a="1"/>
  <c r="M59" i="12" s="1"/>
  <c r="R59" i="12" a="1"/>
  <c r="R59" i="12" s="1"/>
  <c r="P59" i="12" a="1"/>
  <c r="P59" i="12" s="1"/>
  <c r="O59" i="12" a="1"/>
  <c r="O59" i="12" s="1"/>
  <c r="L59" i="12" a="1"/>
  <c r="L59" i="12" s="1"/>
  <c r="F59" i="12" a="1"/>
  <c r="F59" i="12" s="1"/>
  <c r="K59" i="12" a="1"/>
  <c r="K59" i="12" s="1"/>
  <c r="J59" i="12" a="1"/>
  <c r="J59" i="12" s="1"/>
  <c r="E60" i="12"/>
  <c r="N59" i="7" a="1"/>
  <c r="N59" i="7" s="1"/>
  <c r="O59" i="7" a="1"/>
  <c r="O59" i="7" s="1"/>
  <c r="P59" i="7" a="1"/>
  <c r="P59" i="7" s="1"/>
  <c r="F59" i="7" a="1"/>
  <c r="F59" i="7" s="1"/>
  <c r="Q59" i="7" a="1"/>
  <c r="Q59" i="7" s="1"/>
  <c r="J59" i="7" a="1"/>
  <c r="J59" i="7" s="1"/>
  <c r="K59" i="7" a="1"/>
  <c r="K59" i="7" s="1"/>
  <c r="L59" i="7" a="1"/>
  <c r="L59" i="7" s="1"/>
  <c r="M59" i="7" a="1"/>
  <c r="M59" i="7" s="1"/>
  <c r="R59" i="7" a="1"/>
  <c r="R59" i="7" s="1"/>
  <c r="G59" i="7" a="1"/>
  <c r="G59" i="7" s="1"/>
  <c r="H59" i="7" a="1"/>
  <c r="H59" i="7" s="1"/>
  <c r="I59" i="7" a="1"/>
  <c r="I59" i="7" s="1"/>
  <c r="S59" i="7" a="1"/>
  <c r="S59" i="7" s="1"/>
  <c r="E60" i="7"/>
  <c r="AD59" i="17" l="1" a="1"/>
  <c r="AD59" i="17" s="1"/>
  <c r="AB59" i="17" a="1"/>
  <c r="AB59" i="17" s="1"/>
  <c r="AC59" i="17" a="1"/>
  <c r="AC59" i="17" s="1"/>
  <c r="AE59" i="17" a="1"/>
  <c r="AE59" i="17" s="1"/>
  <c r="W59" i="17" a="1"/>
  <c r="W59" i="17" s="1"/>
  <c r="V59" i="17" a="1"/>
  <c r="V59" i="17" s="1"/>
  <c r="Y59" i="17" a="1"/>
  <c r="Y59" i="17" s="1"/>
  <c r="X59" i="17" a="1"/>
  <c r="X59" i="17" s="1"/>
  <c r="Z59" i="17" a="1"/>
  <c r="Z59" i="17" s="1"/>
  <c r="AA59" i="17" a="1"/>
  <c r="AA59" i="17" s="1"/>
  <c r="AB60" i="12" a="1"/>
  <c r="AB60" i="12" s="1"/>
  <c r="AD60" i="12" a="1"/>
  <c r="AD60" i="12" s="1"/>
  <c r="AC60" i="12" a="1"/>
  <c r="AC60" i="12" s="1"/>
  <c r="AE60" i="12" a="1"/>
  <c r="AE60" i="12" s="1"/>
  <c r="Z60" i="12" a="1"/>
  <c r="Z60" i="12" s="1"/>
  <c r="Y60" i="12" a="1"/>
  <c r="Y60" i="12" s="1"/>
  <c r="X60" i="12" a="1"/>
  <c r="X60" i="12" s="1"/>
  <c r="W60" i="12" a="1"/>
  <c r="W60" i="12" s="1"/>
  <c r="V60" i="12" a="1"/>
  <c r="V60" i="12" s="1"/>
  <c r="AA60" i="12" a="1"/>
  <c r="AA60" i="12" s="1"/>
  <c r="AB60" i="7" a="1"/>
  <c r="AB60" i="7" s="1"/>
  <c r="AD60" i="7" a="1"/>
  <c r="AD60" i="7" s="1"/>
  <c r="AC60" i="7" a="1"/>
  <c r="AC60" i="7" s="1"/>
  <c r="AK60" i="7" a="1"/>
  <c r="AK60" i="7" s="1"/>
  <c r="AJ60" i="7" a="1"/>
  <c r="AJ60" i="7" s="1"/>
  <c r="AI60" i="7" a="1"/>
  <c r="AI60" i="7" s="1"/>
  <c r="AH60" i="7" a="1"/>
  <c r="AH60" i="7" s="1"/>
  <c r="AF60" i="7" a="1"/>
  <c r="AF60" i="7" s="1"/>
  <c r="AE60" i="7" a="1"/>
  <c r="AE60" i="7" s="1"/>
  <c r="AG60" i="7" a="1"/>
  <c r="AG60" i="7" s="1"/>
  <c r="W60" i="7" a="1"/>
  <c r="W60" i="7" s="1"/>
  <c r="X60" i="7" a="1"/>
  <c r="X60" i="7" s="1"/>
  <c r="AA60" i="7" a="1"/>
  <c r="AA60" i="7" s="1"/>
  <c r="V60" i="7" a="1"/>
  <c r="V60" i="7" s="1"/>
  <c r="Z60" i="7" a="1"/>
  <c r="Z60" i="7" s="1"/>
  <c r="Y60" i="7" a="1"/>
  <c r="Y60" i="7" s="1"/>
  <c r="T60" i="7" a="1"/>
  <c r="T60" i="7" s="1"/>
  <c r="U60" i="7" a="1"/>
  <c r="U60" i="7" s="1"/>
  <c r="T60" i="12" a="1"/>
  <c r="T60" i="12" s="1"/>
  <c r="U60" i="12" a="1"/>
  <c r="U60" i="12" s="1"/>
  <c r="U59" i="17" a="1"/>
  <c r="U59" i="17" s="1"/>
  <c r="T59" i="17" a="1"/>
  <c r="T59" i="17" s="1"/>
  <c r="K59" i="17" a="1"/>
  <c r="K59" i="17" s="1"/>
  <c r="G59" i="17" a="1"/>
  <c r="G59" i="17" s="1"/>
  <c r="R59" i="17" a="1"/>
  <c r="R59" i="17" s="1"/>
  <c r="O59" i="17" a="1"/>
  <c r="O59" i="17" s="1"/>
  <c r="F59" i="17" a="1"/>
  <c r="F59" i="17" s="1"/>
  <c r="Q59" i="17" a="1"/>
  <c r="Q59" i="17" s="1"/>
  <c r="L59" i="17" a="1"/>
  <c r="L59" i="17" s="1"/>
  <c r="P59" i="17" a="1"/>
  <c r="P59" i="17" s="1"/>
  <c r="N59" i="17" a="1"/>
  <c r="N59" i="17" s="1"/>
  <c r="J59" i="17" a="1"/>
  <c r="J59" i="17" s="1"/>
  <c r="S59" i="17" a="1"/>
  <c r="S59" i="17" s="1"/>
  <c r="M59" i="17" a="1"/>
  <c r="M59" i="17" s="1"/>
  <c r="E60" i="17"/>
  <c r="H59" i="17" a="1"/>
  <c r="H59" i="17" s="1"/>
  <c r="I59" i="17" a="1"/>
  <c r="I59" i="17" s="1"/>
  <c r="G60" i="12" a="1"/>
  <c r="G60" i="12" s="1"/>
  <c r="F60" i="12" a="1"/>
  <c r="F60" i="12" s="1"/>
  <c r="O60" i="12" a="1"/>
  <c r="O60" i="12" s="1"/>
  <c r="M60" i="12" a="1"/>
  <c r="M60" i="12" s="1"/>
  <c r="R60" i="12" a="1"/>
  <c r="R60" i="12" s="1"/>
  <c r="S60" i="12" a="1"/>
  <c r="S60" i="12" s="1"/>
  <c r="N60" i="12" a="1"/>
  <c r="N60" i="12" s="1"/>
  <c r="H60" i="12" a="1"/>
  <c r="H60" i="12" s="1"/>
  <c r="Q60" i="12" a="1"/>
  <c r="Q60" i="12" s="1"/>
  <c r="P60" i="12" a="1"/>
  <c r="P60" i="12" s="1"/>
  <c r="I60" i="12" a="1"/>
  <c r="I60" i="12" s="1"/>
  <c r="K60" i="12" a="1"/>
  <c r="K60" i="12" s="1"/>
  <c r="J60" i="12" a="1"/>
  <c r="J60" i="12" s="1"/>
  <c r="L60" i="12" a="1"/>
  <c r="L60" i="12" s="1"/>
  <c r="E61" i="12"/>
  <c r="J60" i="7" a="1"/>
  <c r="J60" i="7" s="1"/>
  <c r="K60" i="7" a="1"/>
  <c r="K60" i="7" s="1"/>
  <c r="L60" i="7" a="1"/>
  <c r="L60" i="7" s="1"/>
  <c r="M60" i="7" a="1"/>
  <c r="M60" i="7" s="1"/>
  <c r="N60" i="7" a="1"/>
  <c r="N60" i="7" s="1"/>
  <c r="P60" i="7" a="1"/>
  <c r="P60" i="7" s="1"/>
  <c r="Q60" i="7" a="1"/>
  <c r="Q60" i="7" s="1"/>
  <c r="R60" i="7" a="1"/>
  <c r="R60" i="7" s="1"/>
  <c r="S60" i="7" a="1"/>
  <c r="S60" i="7" s="1"/>
  <c r="F60" i="7" a="1"/>
  <c r="F60" i="7" s="1"/>
  <c r="H60" i="7" a="1"/>
  <c r="H60" i="7" s="1"/>
  <c r="G60" i="7" a="1"/>
  <c r="G60" i="7" s="1"/>
  <c r="O60" i="7" a="1"/>
  <c r="O60" i="7" s="1"/>
  <c r="I60" i="7" a="1"/>
  <c r="I60" i="7" s="1"/>
  <c r="E61" i="7"/>
  <c r="AC60" i="17" l="1" a="1"/>
  <c r="AC60" i="17" s="1"/>
  <c r="AB60" i="17" a="1"/>
  <c r="AB60" i="17" s="1"/>
  <c r="AD60" i="17" a="1"/>
  <c r="AD60" i="17" s="1"/>
  <c r="AE60" i="17" a="1"/>
  <c r="AE60" i="17" s="1"/>
  <c r="AA60" i="17" a="1"/>
  <c r="AA60" i="17" s="1"/>
  <c r="Z60" i="17" a="1"/>
  <c r="Z60" i="17" s="1"/>
  <c r="W60" i="17" a="1"/>
  <c r="W60" i="17" s="1"/>
  <c r="Y60" i="17" a="1"/>
  <c r="Y60" i="17" s="1"/>
  <c r="X60" i="17" a="1"/>
  <c r="X60" i="17" s="1"/>
  <c r="V60" i="17" a="1"/>
  <c r="V60" i="17" s="1"/>
  <c r="AD61" i="12" a="1"/>
  <c r="AD61" i="12" s="1"/>
  <c r="AC61" i="12" a="1"/>
  <c r="AC61" i="12" s="1"/>
  <c r="AB61" i="12" a="1"/>
  <c r="AB61" i="12" s="1"/>
  <c r="AE61" i="12" a="1"/>
  <c r="AE61" i="12" s="1"/>
  <c r="AA61" i="12" a="1"/>
  <c r="AA61" i="12" s="1"/>
  <c r="Z61" i="12" a="1"/>
  <c r="Z61" i="12" s="1"/>
  <c r="Y61" i="12" a="1"/>
  <c r="Y61" i="12" s="1"/>
  <c r="W61" i="12" a="1"/>
  <c r="W61" i="12" s="1"/>
  <c r="X61" i="12" a="1"/>
  <c r="X61" i="12" s="1"/>
  <c r="V61" i="12" a="1"/>
  <c r="V61" i="12" s="1"/>
  <c r="AD61" i="7" a="1"/>
  <c r="AD61" i="7" s="1"/>
  <c r="AC61" i="7" a="1"/>
  <c r="AC61" i="7" s="1"/>
  <c r="AB61" i="7" a="1"/>
  <c r="AB61" i="7" s="1"/>
  <c r="AK61" i="7" a="1"/>
  <c r="AK61" i="7" s="1"/>
  <c r="AJ61" i="7" a="1"/>
  <c r="AJ61" i="7" s="1"/>
  <c r="AI61" i="7" a="1"/>
  <c r="AI61" i="7" s="1"/>
  <c r="AH61" i="7" a="1"/>
  <c r="AH61" i="7" s="1"/>
  <c r="AG61" i="7" a="1"/>
  <c r="AG61" i="7" s="1"/>
  <c r="AE61" i="7" a="1"/>
  <c r="AE61" i="7" s="1"/>
  <c r="AF61" i="7" a="1"/>
  <c r="AF61" i="7" s="1"/>
  <c r="Y61" i="7" a="1"/>
  <c r="Y61" i="7" s="1"/>
  <c r="X61" i="7" a="1"/>
  <c r="X61" i="7" s="1"/>
  <c r="W61" i="7" a="1"/>
  <c r="W61" i="7" s="1"/>
  <c r="V61" i="7" a="1"/>
  <c r="V61" i="7" s="1"/>
  <c r="Z61" i="7" a="1"/>
  <c r="Z61" i="7" s="1"/>
  <c r="AA61" i="7" a="1"/>
  <c r="AA61" i="7" s="1"/>
  <c r="T61" i="7" a="1"/>
  <c r="T61" i="7" s="1"/>
  <c r="U61" i="7" a="1"/>
  <c r="U61" i="7" s="1"/>
  <c r="T61" i="12" a="1"/>
  <c r="T61" i="12" s="1"/>
  <c r="U61" i="12" a="1"/>
  <c r="U61" i="12" s="1"/>
  <c r="T60" i="17" a="1"/>
  <c r="T60" i="17" s="1"/>
  <c r="U60" i="17" a="1"/>
  <c r="U60" i="17" s="1"/>
  <c r="G60" i="17" a="1"/>
  <c r="G60" i="17" s="1"/>
  <c r="J60" i="17" a="1"/>
  <c r="J60" i="17" s="1"/>
  <c r="P60" i="17" a="1"/>
  <c r="P60" i="17" s="1"/>
  <c r="F60" i="17" a="1"/>
  <c r="F60" i="17" s="1"/>
  <c r="E61" i="17"/>
  <c r="O60" i="17" a="1"/>
  <c r="O60" i="17" s="1"/>
  <c r="M60" i="17" a="1"/>
  <c r="M60" i="17" s="1"/>
  <c r="S60" i="17" a="1"/>
  <c r="S60" i="17" s="1"/>
  <c r="R60" i="17" a="1"/>
  <c r="R60" i="17" s="1"/>
  <c r="K60" i="17" a="1"/>
  <c r="K60" i="17" s="1"/>
  <c r="I60" i="17" a="1"/>
  <c r="I60" i="17" s="1"/>
  <c r="L60" i="17" a="1"/>
  <c r="L60" i="17" s="1"/>
  <c r="N60" i="17" a="1"/>
  <c r="N60" i="17" s="1"/>
  <c r="Q60" i="17" a="1"/>
  <c r="Q60" i="17" s="1"/>
  <c r="H60" i="17" a="1"/>
  <c r="H60" i="17" s="1"/>
  <c r="M61" i="12" a="1"/>
  <c r="M61" i="12" s="1"/>
  <c r="L61" i="12" a="1"/>
  <c r="L61" i="12" s="1"/>
  <c r="S61" i="12" a="1"/>
  <c r="S61" i="12" s="1"/>
  <c r="G61" i="12" a="1"/>
  <c r="G61" i="12" s="1"/>
  <c r="F61" i="12" a="1"/>
  <c r="F61" i="12" s="1"/>
  <c r="R61" i="12" a="1"/>
  <c r="R61" i="12" s="1"/>
  <c r="Q61" i="12" a="1"/>
  <c r="Q61" i="12" s="1"/>
  <c r="P61" i="12" a="1"/>
  <c r="P61" i="12" s="1"/>
  <c r="I61" i="12" a="1"/>
  <c r="I61" i="12" s="1"/>
  <c r="O61" i="12" a="1"/>
  <c r="O61" i="12" s="1"/>
  <c r="N61" i="12" a="1"/>
  <c r="N61" i="12" s="1"/>
  <c r="J61" i="12" a="1"/>
  <c r="J61" i="12" s="1"/>
  <c r="K61" i="12" a="1"/>
  <c r="K61" i="12" s="1"/>
  <c r="H61" i="12" a="1"/>
  <c r="H61" i="12" s="1"/>
  <c r="E62" i="12"/>
  <c r="H61" i="7" a="1"/>
  <c r="H61" i="7" s="1"/>
  <c r="S61" i="7" a="1"/>
  <c r="S61" i="7" s="1"/>
  <c r="I61" i="7" a="1"/>
  <c r="I61" i="7" s="1"/>
  <c r="J61" i="7" a="1"/>
  <c r="J61" i="7" s="1"/>
  <c r="K61" i="7" a="1"/>
  <c r="K61" i="7" s="1"/>
  <c r="Q61" i="7" a="1"/>
  <c r="Q61" i="7" s="1"/>
  <c r="R61" i="7" a="1"/>
  <c r="R61" i="7" s="1"/>
  <c r="G61" i="7" a="1"/>
  <c r="G61" i="7" s="1"/>
  <c r="M61" i="7" a="1"/>
  <c r="M61" i="7" s="1"/>
  <c r="N61" i="7" a="1"/>
  <c r="N61" i="7" s="1"/>
  <c r="O61" i="7" a="1"/>
  <c r="O61" i="7" s="1"/>
  <c r="P61" i="7" a="1"/>
  <c r="P61" i="7" s="1"/>
  <c r="F61" i="7" a="1"/>
  <c r="F61" i="7" s="1"/>
  <c r="L61" i="7" a="1"/>
  <c r="L61" i="7" s="1"/>
  <c r="E62" i="7"/>
  <c r="AB61" i="17" l="1" a="1"/>
  <c r="AB61" i="17" s="1"/>
  <c r="AC61" i="17" a="1"/>
  <c r="AC61" i="17" s="1"/>
  <c r="AD61" i="17" a="1"/>
  <c r="AD61" i="17" s="1"/>
  <c r="AE61" i="17" a="1"/>
  <c r="AE61" i="17" s="1"/>
  <c r="AA61" i="17" a="1"/>
  <c r="AA61" i="17" s="1"/>
  <c r="Z61" i="17" a="1"/>
  <c r="Z61" i="17" s="1"/>
  <c r="Y61" i="17" a="1"/>
  <c r="Y61" i="17" s="1"/>
  <c r="X61" i="17" a="1"/>
  <c r="X61" i="17" s="1"/>
  <c r="V61" i="17" a="1"/>
  <c r="V61" i="17" s="1"/>
  <c r="W61" i="17" a="1"/>
  <c r="W61" i="17" s="1"/>
  <c r="AB62" i="12" a="1"/>
  <c r="AB62" i="12" s="1"/>
  <c r="AD62" i="12" a="1"/>
  <c r="AD62" i="12" s="1"/>
  <c r="AC62" i="12" a="1"/>
  <c r="AC62" i="12" s="1"/>
  <c r="AE62" i="12" a="1"/>
  <c r="AE62" i="12" s="1"/>
  <c r="AA62" i="12" a="1"/>
  <c r="AA62" i="12" s="1"/>
  <c r="V62" i="12" a="1"/>
  <c r="V62" i="12" s="1"/>
  <c r="Z62" i="12" a="1"/>
  <c r="Z62" i="12" s="1"/>
  <c r="W62" i="12" a="1"/>
  <c r="W62" i="12" s="1"/>
  <c r="Y62" i="12" a="1"/>
  <c r="Y62" i="12" s="1"/>
  <c r="X62" i="12" a="1"/>
  <c r="X62" i="12" s="1"/>
  <c r="EB16" i="18"/>
  <c r="EG16" i="18" s="1"/>
  <c r="AB62" i="7" a="1"/>
  <c r="AB62" i="7" s="1"/>
  <c r="AC62" i="7" a="1"/>
  <c r="AC62" i="7" s="1"/>
  <c r="AD62" i="7" a="1"/>
  <c r="AD62" i="7" s="1"/>
  <c r="AK62" i="7" a="1"/>
  <c r="AK62" i="7" s="1"/>
  <c r="AJ62" i="7" a="1"/>
  <c r="AJ62" i="7" s="1"/>
  <c r="AI62" i="7" a="1"/>
  <c r="AI62" i="7" s="1"/>
  <c r="AH62" i="7" a="1"/>
  <c r="AH62" i="7" s="1"/>
  <c r="AG62" i="7" a="1"/>
  <c r="AG62" i="7" s="1"/>
  <c r="AF62" i="7" a="1"/>
  <c r="AF62" i="7" s="1"/>
  <c r="AE62" i="7" a="1"/>
  <c r="AE62" i="7" s="1"/>
  <c r="Z62" i="7" a="1"/>
  <c r="Z62" i="7" s="1"/>
  <c r="AA62" i="7" a="1"/>
  <c r="AA62" i="7" s="1"/>
  <c r="Y62" i="7" a="1"/>
  <c r="Y62" i="7" s="1"/>
  <c r="W62" i="7" a="1"/>
  <c r="W62" i="7" s="1"/>
  <c r="V62" i="7" a="1"/>
  <c r="V62" i="7" s="1"/>
  <c r="X62" i="7" a="1"/>
  <c r="X62" i="7" s="1"/>
  <c r="T62" i="7" a="1"/>
  <c r="T62" i="7" s="1"/>
  <c r="U62" i="7" a="1"/>
  <c r="U62" i="7" s="1"/>
  <c r="T62" i="12" a="1"/>
  <c r="T62" i="12" s="1"/>
  <c r="U62" i="12" a="1"/>
  <c r="U62" i="12" s="1"/>
  <c r="T61" i="17" a="1"/>
  <c r="T61" i="17" s="1"/>
  <c r="U61" i="17" a="1"/>
  <c r="U61" i="17" s="1"/>
  <c r="I61" i="17" a="1"/>
  <c r="I61" i="17" s="1"/>
  <c r="R61" i="17" a="1"/>
  <c r="R61" i="17" s="1"/>
  <c r="P61" i="17" a="1"/>
  <c r="P61" i="17" s="1"/>
  <c r="N61" i="17" a="1"/>
  <c r="N61" i="17" s="1"/>
  <c r="G61" i="17" a="1"/>
  <c r="G61" i="17" s="1"/>
  <c r="O61" i="17" a="1"/>
  <c r="O61" i="17" s="1"/>
  <c r="H61" i="17" a="1"/>
  <c r="H61" i="17" s="1"/>
  <c r="J61" i="17" a="1"/>
  <c r="J61" i="17" s="1"/>
  <c r="Q61" i="17" a="1"/>
  <c r="Q61" i="17" s="1"/>
  <c r="S61" i="17" a="1"/>
  <c r="S61" i="17" s="1"/>
  <c r="L61" i="17" a="1"/>
  <c r="L61" i="17" s="1"/>
  <c r="F61" i="17" a="1"/>
  <c r="F61" i="17" s="1"/>
  <c r="K61" i="17" a="1"/>
  <c r="K61" i="17" s="1"/>
  <c r="E62" i="17"/>
  <c r="M61" i="17" a="1"/>
  <c r="M61" i="17" s="1"/>
  <c r="L62" i="12" a="1"/>
  <c r="L62" i="12" s="1"/>
  <c r="J62" i="12" a="1"/>
  <c r="J62" i="12" s="1"/>
  <c r="G62" i="12" a="1"/>
  <c r="G62" i="12" s="1"/>
  <c r="K62" i="12" a="1"/>
  <c r="K62" i="12" s="1"/>
  <c r="S62" i="12" a="1"/>
  <c r="S62" i="12" s="1"/>
  <c r="I62" i="12" a="1"/>
  <c r="I62" i="12" s="1"/>
  <c r="H62" i="12" a="1"/>
  <c r="H62" i="12" s="1"/>
  <c r="R62" i="12" a="1"/>
  <c r="R62" i="12" s="1"/>
  <c r="Q62" i="12" a="1"/>
  <c r="Q62" i="12" s="1"/>
  <c r="F62" i="12" a="1"/>
  <c r="F62" i="12" s="1"/>
  <c r="M62" i="12" a="1"/>
  <c r="M62" i="12" s="1"/>
  <c r="P62" i="12" a="1"/>
  <c r="P62" i="12" s="1"/>
  <c r="N62" i="12" a="1"/>
  <c r="N62" i="12" s="1"/>
  <c r="O62" i="12" a="1"/>
  <c r="O62" i="12" s="1"/>
  <c r="E63" i="12"/>
  <c r="Q62" i="7" a="1"/>
  <c r="Q62" i="7" s="1"/>
  <c r="F62" i="7" a="1"/>
  <c r="F62" i="7" s="1"/>
  <c r="R62" i="7" a="1"/>
  <c r="R62" i="7" s="1"/>
  <c r="G62" i="7" a="1"/>
  <c r="G62" i="7" s="1"/>
  <c r="S62" i="7" a="1"/>
  <c r="S62" i="7" s="1"/>
  <c r="H62" i="7" a="1"/>
  <c r="H62" i="7" s="1"/>
  <c r="I62" i="7" a="1"/>
  <c r="I62" i="7" s="1"/>
  <c r="J62" i="7" a="1"/>
  <c r="J62" i="7" s="1"/>
  <c r="K62" i="7" a="1"/>
  <c r="K62" i="7" s="1"/>
  <c r="P62" i="7" a="1"/>
  <c r="P62" i="7" s="1"/>
  <c r="L62" i="7" a="1"/>
  <c r="L62" i="7" s="1"/>
  <c r="M62" i="7" a="1"/>
  <c r="M62" i="7" s="1"/>
  <c r="N62" i="7" a="1"/>
  <c r="N62" i="7" s="1"/>
  <c r="O62" i="7" a="1"/>
  <c r="O62" i="7" s="1"/>
  <c r="E63" i="7"/>
  <c r="AD62" i="17" l="1" a="1"/>
  <c r="AD62" i="17" s="1"/>
  <c r="AC62" i="17" a="1"/>
  <c r="AC62" i="17" s="1"/>
  <c r="AB62" i="17" a="1"/>
  <c r="AB62" i="17" s="1"/>
  <c r="AE62" i="17" a="1"/>
  <c r="AE62" i="17" s="1"/>
  <c r="W62" i="17" a="1"/>
  <c r="W62" i="17" s="1"/>
  <c r="AA62" i="17" a="1"/>
  <c r="AA62" i="17" s="1"/>
  <c r="Z62" i="17" a="1"/>
  <c r="Z62" i="17" s="1"/>
  <c r="Y62" i="17" a="1"/>
  <c r="Y62" i="17" s="1"/>
  <c r="X62" i="17" a="1"/>
  <c r="X62" i="17" s="1"/>
  <c r="V62" i="17" a="1"/>
  <c r="V62" i="17" s="1"/>
  <c r="AD63" i="12" a="1"/>
  <c r="AD63" i="12" s="1"/>
  <c r="AC63" i="12" a="1"/>
  <c r="AC63" i="12" s="1"/>
  <c r="AB63" i="12" a="1"/>
  <c r="AB63" i="12" s="1"/>
  <c r="AE63" i="12" a="1"/>
  <c r="AE63" i="12" s="1"/>
  <c r="X63" i="12" a="1"/>
  <c r="X63" i="12" s="1"/>
  <c r="V63" i="12" a="1"/>
  <c r="V63" i="12" s="1"/>
  <c r="W63" i="12" a="1"/>
  <c r="W63" i="12" s="1"/>
  <c r="Z63" i="12" a="1"/>
  <c r="Z63" i="12" s="1"/>
  <c r="Y63" i="12" a="1"/>
  <c r="Y63" i="12" s="1"/>
  <c r="AA63" i="12" a="1"/>
  <c r="AA63" i="12" s="1"/>
  <c r="AD63" i="7" a="1"/>
  <c r="AD63" i="7" s="1"/>
  <c r="AC63" i="7" a="1"/>
  <c r="AC63" i="7" s="1"/>
  <c r="AB63" i="7" a="1"/>
  <c r="AB63" i="7" s="1"/>
  <c r="AK63" i="7" a="1"/>
  <c r="AK63" i="7" s="1"/>
  <c r="AF63" i="7" a="1"/>
  <c r="AF63" i="7" s="1"/>
  <c r="AJ63" i="7" a="1"/>
  <c r="AJ63" i="7" s="1"/>
  <c r="AI63" i="7" a="1"/>
  <c r="AI63" i="7" s="1"/>
  <c r="AG63" i="7" a="1"/>
  <c r="AG63" i="7" s="1"/>
  <c r="AE63" i="7" a="1"/>
  <c r="AE63" i="7" s="1"/>
  <c r="AH63" i="7" a="1"/>
  <c r="AH63" i="7" s="1"/>
  <c r="AA63" i="7" a="1"/>
  <c r="AA63" i="7" s="1"/>
  <c r="Z63" i="7" a="1"/>
  <c r="Z63" i="7" s="1"/>
  <c r="Y63" i="7" a="1"/>
  <c r="Y63" i="7" s="1"/>
  <c r="X63" i="7" a="1"/>
  <c r="X63" i="7" s="1"/>
  <c r="W63" i="7" a="1"/>
  <c r="W63" i="7" s="1"/>
  <c r="V63" i="7" a="1"/>
  <c r="V63" i="7" s="1"/>
  <c r="T63" i="7" a="1"/>
  <c r="T63" i="7" s="1"/>
  <c r="U63" i="7" a="1"/>
  <c r="U63" i="7" s="1"/>
  <c r="T63" i="12" a="1"/>
  <c r="T63" i="12" s="1"/>
  <c r="U63" i="12" a="1"/>
  <c r="U63" i="12" s="1"/>
  <c r="T62" i="17" a="1"/>
  <c r="T62" i="17" s="1"/>
  <c r="U62" i="17" a="1"/>
  <c r="U62" i="17" s="1"/>
  <c r="K62" i="17" a="1"/>
  <c r="K62" i="17" s="1"/>
  <c r="G62" i="17" a="1"/>
  <c r="G62" i="17" s="1"/>
  <c r="Q62" i="17" a="1"/>
  <c r="Q62" i="17" s="1"/>
  <c r="M62" i="17" a="1"/>
  <c r="M62" i="17" s="1"/>
  <c r="O62" i="17" a="1"/>
  <c r="O62" i="17" s="1"/>
  <c r="I62" i="17" a="1"/>
  <c r="I62" i="17" s="1"/>
  <c r="S62" i="17" a="1"/>
  <c r="S62" i="17" s="1"/>
  <c r="L62" i="17" a="1"/>
  <c r="L62" i="17" s="1"/>
  <c r="N62" i="17" a="1"/>
  <c r="N62" i="17" s="1"/>
  <c r="R62" i="17" a="1"/>
  <c r="R62" i="17" s="1"/>
  <c r="J62" i="17" a="1"/>
  <c r="J62" i="17" s="1"/>
  <c r="F62" i="17" a="1"/>
  <c r="F62" i="17" s="1"/>
  <c r="H62" i="17" a="1"/>
  <c r="H62" i="17" s="1"/>
  <c r="E63" i="17"/>
  <c r="P62" i="17" a="1"/>
  <c r="P62" i="17" s="1"/>
  <c r="J63" i="12" a="1"/>
  <c r="J63" i="12" s="1"/>
  <c r="I63" i="12" a="1"/>
  <c r="I63" i="12" s="1"/>
  <c r="S63" i="12" a="1"/>
  <c r="S63" i="12" s="1"/>
  <c r="H63" i="12" a="1"/>
  <c r="H63" i="12" s="1"/>
  <c r="Q63" i="12" a="1"/>
  <c r="Q63" i="12" s="1"/>
  <c r="L63" i="12" a="1"/>
  <c r="L63" i="12" s="1"/>
  <c r="G63" i="12" a="1"/>
  <c r="G63" i="12" s="1"/>
  <c r="N63" i="12" a="1"/>
  <c r="N63" i="12" s="1"/>
  <c r="M63" i="12" a="1"/>
  <c r="M63" i="12" s="1"/>
  <c r="K63" i="12" a="1"/>
  <c r="K63" i="12" s="1"/>
  <c r="F63" i="12" a="1"/>
  <c r="F63" i="12" s="1"/>
  <c r="O63" i="12" a="1"/>
  <c r="O63" i="12" s="1"/>
  <c r="R63" i="12" a="1"/>
  <c r="R63" i="12" s="1"/>
  <c r="P63" i="12" a="1"/>
  <c r="P63" i="12" s="1"/>
  <c r="E64" i="12"/>
  <c r="Q63" i="7" a="1"/>
  <c r="Q63" i="7" s="1"/>
  <c r="R63" i="7" a="1"/>
  <c r="R63" i="7" s="1"/>
  <c r="F63" i="7" a="1"/>
  <c r="F63" i="7" s="1"/>
  <c r="S63" i="7" a="1"/>
  <c r="S63" i="7" s="1"/>
  <c r="G63" i="7" a="1"/>
  <c r="G63" i="7" s="1"/>
  <c r="K63" i="7" a="1"/>
  <c r="K63" i="7" s="1"/>
  <c r="L63" i="7" a="1"/>
  <c r="L63" i="7" s="1"/>
  <c r="M63" i="7" a="1"/>
  <c r="M63" i="7" s="1"/>
  <c r="N63" i="7" a="1"/>
  <c r="N63" i="7" s="1"/>
  <c r="O63" i="7" a="1"/>
  <c r="O63" i="7" s="1"/>
  <c r="H63" i="7" a="1"/>
  <c r="H63" i="7" s="1"/>
  <c r="I63" i="7" a="1"/>
  <c r="I63" i="7" s="1"/>
  <c r="P63" i="7" a="1"/>
  <c r="P63" i="7" s="1"/>
  <c r="J63" i="7" a="1"/>
  <c r="J63" i="7" s="1"/>
  <c r="E64" i="7"/>
  <c r="AB63" i="17" l="1" a="1"/>
  <c r="AB63" i="17" s="1"/>
  <c r="AD63" i="17" a="1"/>
  <c r="AD63" i="17" s="1"/>
  <c r="AC63" i="17" a="1"/>
  <c r="AC63" i="17" s="1"/>
  <c r="AE63" i="17" a="1"/>
  <c r="AE63" i="17" s="1"/>
  <c r="Y63" i="17" a="1"/>
  <c r="Y63" i="17" s="1"/>
  <c r="AA63" i="17" a="1"/>
  <c r="AA63" i="17" s="1"/>
  <c r="Z63" i="17" a="1"/>
  <c r="Z63" i="17" s="1"/>
  <c r="X63" i="17" a="1"/>
  <c r="X63" i="17" s="1"/>
  <c r="V63" i="17" a="1"/>
  <c r="V63" i="17" s="1"/>
  <c r="W63" i="17" a="1"/>
  <c r="W63" i="17" s="1"/>
  <c r="AC64" i="12" a="1"/>
  <c r="AC64" i="12" s="1"/>
  <c r="AD64" i="12" a="1"/>
  <c r="AD64" i="12" s="1"/>
  <c r="AB64" i="12" a="1"/>
  <c r="AB64" i="12" s="1"/>
  <c r="AE64" i="12" a="1"/>
  <c r="AE64" i="12" s="1"/>
  <c r="Y64" i="12" a="1"/>
  <c r="Y64" i="12" s="1"/>
  <c r="AA64" i="12" a="1"/>
  <c r="AA64" i="12" s="1"/>
  <c r="Z64" i="12" a="1"/>
  <c r="Z64" i="12" s="1"/>
  <c r="X64" i="12" a="1"/>
  <c r="X64" i="12" s="1"/>
  <c r="V64" i="12" a="1"/>
  <c r="V64" i="12" s="1"/>
  <c r="W64" i="12" a="1"/>
  <c r="W64" i="12" s="1"/>
  <c r="AD64" i="7" a="1"/>
  <c r="AD64" i="7" s="1"/>
  <c r="AC64" i="7" a="1"/>
  <c r="AC64" i="7" s="1"/>
  <c r="AB64" i="7" a="1"/>
  <c r="AB64" i="7" s="1"/>
  <c r="AK64" i="7" a="1"/>
  <c r="AK64" i="7" s="1"/>
  <c r="AJ64" i="7" a="1"/>
  <c r="AJ64" i="7" s="1"/>
  <c r="AI64" i="7" a="1"/>
  <c r="AI64" i="7" s="1"/>
  <c r="AH64" i="7" a="1"/>
  <c r="AH64" i="7" s="1"/>
  <c r="AF64" i="7" a="1"/>
  <c r="AF64" i="7" s="1"/>
  <c r="AE64" i="7" a="1"/>
  <c r="AE64" i="7" s="1"/>
  <c r="AG64" i="7" a="1"/>
  <c r="AG64" i="7" s="1"/>
  <c r="W64" i="7" a="1"/>
  <c r="W64" i="7" s="1"/>
  <c r="V64" i="7" a="1"/>
  <c r="V64" i="7" s="1"/>
  <c r="AA64" i="7" a="1"/>
  <c r="AA64" i="7" s="1"/>
  <c r="Z64" i="7" a="1"/>
  <c r="Z64" i="7" s="1"/>
  <c r="Y64" i="7" a="1"/>
  <c r="Y64" i="7" s="1"/>
  <c r="X64" i="7" a="1"/>
  <c r="X64" i="7" s="1"/>
  <c r="U64" i="7" a="1"/>
  <c r="U64" i="7" s="1"/>
  <c r="T64" i="7" a="1"/>
  <c r="T64" i="7" s="1"/>
  <c r="U64" i="12" a="1"/>
  <c r="U64" i="12" s="1"/>
  <c r="T64" i="12" a="1"/>
  <c r="T64" i="12" s="1"/>
  <c r="U63" i="17" a="1"/>
  <c r="U63" i="17" s="1"/>
  <c r="T63" i="17" a="1"/>
  <c r="T63" i="17" s="1"/>
  <c r="Q63" i="17" a="1"/>
  <c r="Q63" i="17" s="1"/>
  <c r="L63" i="17" a="1"/>
  <c r="L63" i="17" s="1"/>
  <c r="P63" i="17" a="1"/>
  <c r="P63" i="17" s="1"/>
  <c r="N63" i="17" a="1"/>
  <c r="N63" i="17" s="1"/>
  <c r="K63" i="17" a="1"/>
  <c r="K63" i="17" s="1"/>
  <c r="J63" i="17" a="1"/>
  <c r="J63" i="17" s="1"/>
  <c r="I63" i="17" a="1"/>
  <c r="I63" i="17" s="1"/>
  <c r="H63" i="17" a="1"/>
  <c r="H63" i="17" s="1"/>
  <c r="E64" i="17"/>
  <c r="R63" i="17" a="1"/>
  <c r="R63" i="17" s="1"/>
  <c r="M63" i="17" a="1"/>
  <c r="M63" i="17" s="1"/>
  <c r="G63" i="17" a="1"/>
  <c r="G63" i="17" s="1"/>
  <c r="O63" i="17" a="1"/>
  <c r="O63" i="17" s="1"/>
  <c r="S63" i="17" a="1"/>
  <c r="S63" i="17" s="1"/>
  <c r="F63" i="17" a="1"/>
  <c r="F63" i="17" s="1"/>
  <c r="H64" i="12" a="1"/>
  <c r="H64" i="12" s="1"/>
  <c r="F64" i="12" a="1"/>
  <c r="F64" i="12" s="1"/>
  <c r="Q64" i="12" a="1"/>
  <c r="Q64" i="12" s="1"/>
  <c r="L64" i="12" a="1"/>
  <c r="L64" i="12" s="1"/>
  <c r="R64" i="12" a="1"/>
  <c r="R64" i="12" s="1"/>
  <c r="P64" i="12" a="1"/>
  <c r="P64" i="12" s="1"/>
  <c r="O64" i="12" a="1"/>
  <c r="O64" i="12" s="1"/>
  <c r="J64" i="12" a="1"/>
  <c r="J64" i="12" s="1"/>
  <c r="N64" i="12" a="1"/>
  <c r="N64" i="12" s="1"/>
  <c r="M64" i="12" a="1"/>
  <c r="M64" i="12" s="1"/>
  <c r="K64" i="12" a="1"/>
  <c r="K64" i="12" s="1"/>
  <c r="I64" i="12" a="1"/>
  <c r="I64" i="12" s="1"/>
  <c r="G64" i="12" a="1"/>
  <c r="G64" i="12" s="1"/>
  <c r="S64" i="12" a="1"/>
  <c r="S64" i="12" s="1"/>
  <c r="E65" i="12"/>
  <c r="O64" i="7" a="1"/>
  <c r="O64" i="7" s="1"/>
  <c r="P64" i="7" a="1"/>
  <c r="P64" i="7" s="1"/>
  <c r="Q64" i="7" a="1"/>
  <c r="Q64" i="7" s="1"/>
  <c r="F64" i="7" a="1"/>
  <c r="F64" i="7" s="1"/>
  <c r="R64" i="7" a="1"/>
  <c r="R64" i="7" s="1"/>
  <c r="G64" i="7" a="1"/>
  <c r="G64" i="7" s="1"/>
  <c r="S64" i="7" a="1"/>
  <c r="S64" i="7" s="1"/>
  <c r="I64" i="7" a="1"/>
  <c r="I64" i="7" s="1"/>
  <c r="K64" i="7" a="1"/>
  <c r="K64" i="7" s="1"/>
  <c r="L64" i="7" a="1"/>
  <c r="L64" i="7" s="1"/>
  <c r="N64" i="7" a="1"/>
  <c r="N64" i="7" s="1"/>
  <c r="H64" i="7" a="1"/>
  <c r="H64" i="7" s="1"/>
  <c r="J64" i="7" a="1"/>
  <c r="J64" i="7" s="1"/>
  <c r="M64" i="7" a="1"/>
  <c r="M64" i="7" s="1"/>
  <c r="E65" i="7"/>
  <c r="AB64" i="17" l="1" a="1"/>
  <c r="AB64" i="17" s="1"/>
  <c r="AC64" i="17" a="1"/>
  <c r="AC64" i="17" s="1"/>
  <c r="AD64" i="17" a="1"/>
  <c r="AD64" i="17" s="1"/>
  <c r="AE64" i="17" a="1"/>
  <c r="AE64" i="17" s="1"/>
  <c r="Y64" i="17" a="1"/>
  <c r="Y64" i="17" s="1"/>
  <c r="X64" i="17" a="1"/>
  <c r="X64" i="17" s="1"/>
  <c r="W64" i="17" a="1"/>
  <c r="W64" i="17" s="1"/>
  <c r="V64" i="17" a="1"/>
  <c r="V64" i="17" s="1"/>
  <c r="AA64" i="17" a="1"/>
  <c r="AA64" i="17" s="1"/>
  <c r="Z64" i="17" a="1"/>
  <c r="Z64" i="17" s="1"/>
  <c r="AD65" i="12" a="1"/>
  <c r="AD65" i="12" s="1"/>
  <c r="AB65" i="12" a="1"/>
  <c r="AB65" i="12" s="1"/>
  <c r="AC65" i="12" a="1"/>
  <c r="AC65" i="12" s="1"/>
  <c r="AE65" i="12" a="1"/>
  <c r="AE65" i="12" s="1"/>
  <c r="AA65" i="12" a="1"/>
  <c r="AA65" i="12" s="1"/>
  <c r="Z65" i="12" a="1"/>
  <c r="Z65" i="12" s="1"/>
  <c r="Y65" i="12" a="1"/>
  <c r="Y65" i="12" s="1"/>
  <c r="X65" i="12" a="1"/>
  <c r="X65" i="12" s="1"/>
  <c r="W65" i="12" a="1"/>
  <c r="W65" i="12" s="1"/>
  <c r="V65" i="12" a="1"/>
  <c r="V65" i="12" s="1"/>
  <c r="AC65" i="7" a="1"/>
  <c r="AC65" i="7" s="1"/>
  <c r="AD65" i="7" a="1"/>
  <c r="AD65" i="7" s="1"/>
  <c r="AB65" i="7" a="1"/>
  <c r="AB65" i="7" s="1"/>
  <c r="AK65" i="7" a="1"/>
  <c r="AK65" i="7" s="1"/>
  <c r="AJ65" i="7" a="1"/>
  <c r="AJ65" i="7" s="1"/>
  <c r="AI65" i="7" a="1"/>
  <c r="AI65" i="7" s="1"/>
  <c r="AH65" i="7" a="1"/>
  <c r="AH65" i="7" s="1"/>
  <c r="AG65" i="7" a="1"/>
  <c r="AG65" i="7" s="1"/>
  <c r="AF65" i="7" a="1"/>
  <c r="AF65" i="7" s="1"/>
  <c r="AA65" i="7" a="1"/>
  <c r="AA65" i="7" s="1"/>
  <c r="Y65" i="7" a="1"/>
  <c r="Y65" i="7" s="1"/>
  <c r="Z65" i="7" a="1"/>
  <c r="Z65" i="7" s="1"/>
  <c r="X65" i="7" a="1"/>
  <c r="X65" i="7" s="1"/>
  <c r="W65" i="7" a="1"/>
  <c r="W65" i="7" s="1"/>
  <c r="AE65" i="7" a="1"/>
  <c r="AE65" i="7" s="1"/>
  <c r="V65" i="7" a="1"/>
  <c r="V65" i="7" s="1"/>
  <c r="T65" i="7" a="1"/>
  <c r="T65" i="7" s="1"/>
  <c r="U65" i="7" a="1"/>
  <c r="U65" i="7" s="1"/>
  <c r="U65" i="12" a="1"/>
  <c r="U65" i="12" s="1"/>
  <c r="T65" i="12" a="1"/>
  <c r="T65" i="12" s="1"/>
  <c r="T64" i="17" a="1"/>
  <c r="T64" i="17" s="1"/>
  <c r="U64" i="17" a="1"/>
  <c r="U64" i="17" s="1"/>
  <c r="F64" i="17" a="1"/>
  <c r="F64" i="17" s="1"/>
  <c r="N64" i="17" a="1"/>
  <c r="N64" i="17" s="1"/>
  <c r="I64" i="17" a="1"/>
  <c r="I64" i="17" s="1"/>
  <c r="R64" i="17" a="1"/>
  <c r="R64" i="17" s="1"/>
  <c r="S64" i="17" a="1"/>
  <c r="S64" i="17" s="1"/>
  <c r="H64" i="17" a="1"/>
  <c r="H64" i="17" s="1"/>
  <c r="K64" i="17" a="1"/>
  <c r="K64" i="17" s="1"/>
  <c r="Q64" i="17" a="1"/>
  <c r="Q64" i="17" s="1"/>
  <c r="P64" i="17" a="1"/>
  <c r="P64" i="17" s="1"/>
  <c r="J64" i="17" a="1"/>
  <c r="J64" i="17" s="1"/>
  <c r="O64" i="17" a="1"/>
  <c r="O64" i="17" s="1"/>
  <c r="L64" i="17" a="1"/>
  <c r="L64" i="17" s="1"/>
  <c r="M64" i="17" a="1"/>
  <c r="M64" i="17" s="1"/>
  <c r="E65" i="17"/>
  <c r="G64" i="17" a="1"/>
  <c r="G64" i="17" s="1"/>
  <c r="Q65" i="12" a="1"/>
  <c r="Q65" i="12" s="1"/>
  <c r="O65" i="12" a="1"/>
  <c r="O65" i="12" s="1"/>
  <c r="L65" i="12" a="1"/>
  <c r="L65" i="12" s="1"/>
  <c r="M65" i="12" a="1"/>
  <c r="M65" i="12" s="1"/>
  <c r="J65" i="12" a="1"/>
  <c r="J65" i="12" s="1"/>
  <c r="S65" i="12" a="1"/>
  <c r="S65" i="12" s="1"/>
  <c r="R65" i="12" a="1"/>
  <c r="R65" i="12" s="1"/>
  <c r="N65" i="12" a="1"/>
  <c r="N65" i="12" s="1"/>
  <c r="P65" i="12" a="1"/>
  <c r="P65" i="12" s="1"/>
  <c r="K65" i="12" a="1"/>
  <c r="K65" i="12" s="1"/>
  <c r="F65" i="12" a="1"/>
  <c r="F65" i="12" s="1"/>
  <c r="I65" i="12" a="1"/>
  <c r="I65" i="12" s="1"/>
  <c r="H65" i="12" a="1"/>
  <c r="H65" i="12" s="1"/>
  <c r="G65" i="12" a="1"/>
  <c r="G65" i="12" s="1"/>
  <c r="E66" i="12"/>
  <c r="L65" i="7" a="1"/>
  <c r="L65" i="7" s="1"/>
  <c r="M65" i="7" a="1"/>
  <c r="M65" i="7" s="1"/>
  <c r="N65" i="7" a="1"/>
  <c r="N65" i="7" s="1"/>
  <c r="O65" i="7" a="1"/>
  <c r="O65" i="7" s="1"/>
  <c r="S65" i="7" a="1"/>
  <c r="S65" i="7" s="1"/>
  <c r="F65" i="7" a="1"/>
  <c r="F65" i="7" s="1"/>
  <c r="G65" i="7" a="1"/>
  <c r="G65" i="7" s="1"/>
  <c r="H65" i="7" a="1"/>
  <c r="H65" i="7" s="1"/>
  <c r="J65" i="7" a="1"/>
  <c r="J65" i="7" s="1"/>
  <c r="P65" i="7" a="1"/>
  <c r="P65" i="7" s="1"/>
  <c r="I65" i="7" a="1"/>
  <c r="I65" i="7" s="1"/>
  <c r="K65" i="7" a="1"/>
  <c r="K65" i="7" s="1"/>
  <c r="Q65" i="7" a="1"/>
  <c r="Q65" i="7" s="1"/>
  <c r="R65" i="7" a="1"/>
  <c r="R65" i="7" s="1"/>
  <c r="E66" i="7"/>
  <c r="AD65" i="17" l="1" a="1"/>
  <c r="AD65" i="17" s="1"/>
  <c r="AC65" i="17" a="1"/>
  <c r="AC65" i="17" s="1"/>
  <c r="AB65" i="17" a="1"/>
  <c r="AB65" i="17" s="1"/>
  <c r="AE65" i="17" a="1"/>
  <c r="AE65" i="17" s="1"/>
  <c r="W65" i="17" a="1"/>
  <c r="W65" i="17" s="1"/>
  <c r="AA65" i="17" a="1"/>
  <c r="AA65" i="17" s="1"/>
  <c r="X65" i="17" a="1"/>
  <c r="X65" i="17" s="1"/>
  <c r="Z65" i="17" a="1"/>
  <c r="Z65" i="17" s="1"/>
  <c r="Y65" i="17" a="1"/>
  <c r="Y65" i="17" s="1"/>
  <c r="V65" i="17" a="1"/>
  <c r="V65" i="17" s="1"/>
  <c r="AD66" i="12" a="1"/>
  <c r="AD66" i="12" s="1"/>
  <c r="AB66" i="12" a="1"/>
  <c r="AB66" i="12" s="1"/>
  <c r="AC66" i="12" a="1"/>
  <c r="AC66" i="12" s="1"/>
  <c r="AE66" i="12" a="1"/>
  <c r="AE66" i="12" s="1"/>
  <c r="V66" i="12" a="1"/>
  <c r="V66" i="12" s="1"/>
  <c r="Z66" i="12" a="1"/>
  <c r="Z66" i="12" s="1"/>
  <c r="Y66" i="12" a="1"/>
  <c r="Y66" i="12" s="1"/>
  <c r="AA66" i="12" a="1"/>
  <c r="AA66" i="12" s="1"/>
  <c r="X66" i="12" a="1"/>
  <c r="X66" i="12" s="1"/>
  <c r="W66" i="12" a="1"/>
  <c r="W66" i="12" s="1"/>
  <c r="AC66" i="7" a="1"/>
  <c r="AC66" i="7" s="1"/>
  <c r="AB66" i="7" a="1"/>
  <c r="AB66" i="7" s="1"/>
  <c r="AD66" i="7" a="1"/>
  <c r="AD66" i="7" s="1"/>
  <c r="AK66" i="7" a="1"/>
  <c r="AK66" i="7" s="1"/>
  <c r="AG66" i="7" a="1"/>
  <c r="AG66" i="7" s="1"/>
  <c r="AF66" i="7" a="1"/>
  <c r="AF66" i="7" s="1"/>
  <c r="AJ66" i="7" a="1"/>
  <c r="AJ66" i="7" s="1"/>
  <c r="AH66" i="7" a="1"/>
  <c r="AH66" i="7" s="1"/>
  <c r="AI66" i="7" a="1"/>
  <c r="AI66" i="7" s="1"/>
  <c r="AA66" i="7" a="1"/>
  <c r="AA66" i="7" s="1"/>
  <c r="Z66" i="7" a="1"/>
  <c r="Z66" i="7" s="1"/>
  <c r="Y66" i="7" a="1"/>
  <c r="Y66" i="7" s="1"/>
  <c r="X66" i="7" a="1"/>
  <c r="X66" i="7" s="1"/>
  <c r="W66" i="7" a="1"/>
  <c r="W66" i="7" s="1"/>
  <c r="V66" i="7" a="1"/>
  <c r="V66" i="7" s="1"/>
  <c r="AE66" i="7" a="1"/>
  <c r="AE66" i="7" s="1"/>
  <c r="T66" i="7" a="1"/>
  <c r="T66" i="7" s="1"/>
  <c r="U66" i="7" a="1"/>
  <c r="U66" i="7" s="1"/>
  <c r="U66" i="12" a="1"/>
  <c r="U66" i="12" s="1"/>
  <c r="T66" i="12" a="1"/>
  <c r="T66" i="12" s="1"/>
  <c r="U65" i="17" a="1"/>
  <c r="U65" i="17" s="1"/>
  <c r="T65" i="17" a="1"/>
  <c r="T65" i="17" s="1"/>
  <c r="P65" i="17" a="1"/>
  <c r="P65" i="17" s="1"/>
  <c r="R65" i="17" a="1"/>
  <c r="R65" i="17" s="1"/>
  <c r="O65" i="17" a="1"/>
  <c r="O65" i="17" s="1"/>
  <c r="M65" i="17" a="1"/>
  <c r="M65" i="17" s="1"/>
  <c r="J65" i="17" a="1"/>
  <c r="J65" i="17" s="1"/>
  <c r="G65" i="17" a="1"/>
  <c r="G65" i="17" s="1"/>
  <c r="S65" i="17" a="1"/>
  <c r="S65" i="17" s="1"/>
  <c r="K65" i="17" a="1"/>
  <c r="K65" i="17" s="1"/>
  <c r="E66" i="17"/>
  <c r="H65" i="17" a="1"/>
  <c r="H65" i="17" s="1"/>
  <c r="Q65" i="17" a="1"/>
  <c r="Q65" i="17" s="1"/>
  <c r="F65" i="17" a="1"/>
  <c r="F65" i="17" s="1"/>
  <c r="N65" i="17" a="1"/>
  <c r="N65" i="17" s="1"/>
  <c r="L65" i="17" a="1"/>
  <c r="L65" i="17" s="1"/>
  <c r="I65" i="17" a="1"/>
  <c r="I65" i="17" s="1"/>
  <c r="O66" i="12" a="1"/>
  <c r="O66" i="12" s="1"/>
  <c r="N66" i="12" a="1"/>
  <c r="N66" i="12" s="1"/>
  <c r="M66" i="12" a="1"/>
  <c r="M66" i="12" s="1"/>
  <c r="J66" i="12" a="1"/>
  <c r="J66" i="12" s="1"/>
  <c r="Q66" i="12" a="1"/>
  <c r="Q66" i="12" s="1"/>
  <c r="L66" i="12" a="1"/>
  <c r="L66" i="12" s="1"/>
  <c r="F66" i="12" a="1"/>
  <c r="F66" i="12" s="1"/>
  <c r="R66" i="12" a="1"/>
  <c r="R66" i="12" s="1"/>
  <c r="S66" i="12" a="1"/>
  <c r="S66" i="12" s="1"/>
  <c r="H66" i="12" a="1"/>
  <c r="H66" i="12" s="1"/>
  <c r="I66" i="12" a="1"/>
  <c r="I66" i="12" s="1"/>
  <c r="P66" i="12" a="1"/>
  <c r="P66" i="12" s="1"/>
  <c r="K66" i="12" a="1"/>
  <c r="K66" i="12" s="1"/>
  <c r="G66" i="12" a="1"/>
  <c r="G66" i="12" s="1"/>
  <c r="E67" i="12"/>
  <c r="I66" i="7" a="1"/>
  <c r="I66" i="7" s="1"/>
  <c r="J66" i="7" a="1"/>
  <c r="J66" i="7" s="1"/>
  <c r="K66" i="7" a="1"/>
  <c r="K66" i="7" s="1"/>
  <c r="L66" i="7" a="1"/>
  <c r="L66" i="7" s="1"/>
  <c r="F66" i="7" a="1"/>
  <c r="F66" i="7" s="1"/>
  <c r="G66" i="7" a="1"/>
  <c r="G66" i="7" s="1"/>
  <c r="H66" i="7" a="1"/>
  <c r="H66" i="7" s="1"/>
  <c r="M66" i="7" a="1"/>
  <c r="M66" i="7" s="1"/>
  <c r="O66" i="7" a="1"/>
  <c r="O66" i="7" s="1"/>
  <c r="Q66" i="7" a="1"/>
  <c r="Q66" i="7" s="1"/>
  <c r="R66" i="7" a="1"/>
  <c r="R66" i="7" s="1"/>
  <c r="N66" i="7" a="1"/>
  <c r="N66" i="7" s="1"/>
  <c r="P66" i="7" a="1"/>
  <c r="P66" i="7" s="1"/>
  <c r="S66" i="7" a="1"/>
  <c r="S66" i="7" s="1"/>
  <c r="E67" i="7"/>
  <c r="AD66" i="17" l="1" a="1"/>
  <c r="AD66" i="17" s="1"/>
  <c r="AB66" i="17" a="1"/>
  <c r="AB66" i="17" s="1"/>
  <c r="AC66" i="17" a="1"/>
  <c r="AC66" i="17" s="1"/>
  <c r="AE66" i="17" a="1"/>
  <c r="AE66" i="17" s="1"/>
  <c r="AA66" i="17" a="1"/>
  <c r="AA66" i="17" s="1"/>
  <c r="X66" i="17" a="1"/>
  <c r="X66" i="17" s="1"/>
  <c r="Z66" i="17" a="1"/>
  <c r="Z66" i="17" s="1"/>
  <c r="Y66" i="17" a="1"/>
  <c r="Y66" i="17" s="1"/>
  <c r="W66" i="17" a="1"/>
  <c r="W66" i="17" s="1"/>
  <c r="V66" i="17" a="1"/>
  <c r="V66" i="17" s="1"/>
  <c r="AD67" i="12" a="1"/>
  <c r="AD67" i="12" s="1"/>
  <c r="AC67" i="12" a="1"/>
  <c r="AC67" i="12" s="1"/>
  <c r="AB67" i="12" a="1"/>
  <c r="AB67" i="12" s="1"/>
  <c r="AE67" i="12" a="1"/>
  <c r="AE67" i="12" s="1"/>
  <c r="W67" i="12" a="1"/>
  <c r="W67" i="12" s="1"/>
  <c r="AA67" i="12" a="1"/>
  <c r="AA67" i="12" s="1"/>
  <c r="Z67" i="12" a="1"/>
  <c r="Z67" i="12" s="1"/>
  <c r="X67" i="12" a="1"/>
  <c r="X67" i="12" s="1"/>
  <c r="Y67" i="12" a="1"/>
  <c r="Y67" i="12" s="1"/>
  <c r="V67" i="12" a="1"/>
  <c r="V67" i="12" s="1"/>
  <c r="AC67" i="7" a="1"/>
  <c r="AC67" i="7" s="1"/>
  <c r="AB67" i="7" a="1"/>
  <c r="AB67" i="7" s="1"/>
  <c r="AD67" i="7" a="1"/>
  <c r="AD67" i="7" s="1"/>
  <c r="AK67" i="7" a="1"/>
  <c r="AK67" i="7" s="1"/>
  <c r="AJ67" i="7" a="1"/>
  <c r="AJ67" i="7" s="1"/>
  <c r="AI67" i="7" a="1"/>
  <c r="AI67" i="7" s="1"/>
  <c r="AG67" i="7" a="1"/>
  <c r="AG67" i="7" s="1"/>
  <c r="AF67" i="7" a="1"/>
  <c r="AF67" i="7" s="1"/>
  <c r="AH67" i="7" a="1"/>
  <c r="AH67" i="7" s="1"/>
  <c r="AE67" i="7" a="1"/>
  <c r="AE67" i="7" s="1"/>
  <c r="AA67" i="7" a="1"/>
  <c r="AA67" i="7" s="1"/>
  <c r="Y67" i="7" a="1"/>
  <c r="Y67" i="7" s="1"/>
  <c r="X67" i="7" a="1"/>
  <c r="X67" i="7" s="1"/>
  <c r="Z67" i="7" a="1"/>
  <c r="Z67" i="7" s="1"/>
  <c r="W67" i="7" a="1"/>
  <c r="W67" i="7" s="1"/>
  <c r="V67" i="7" a="1"/>
  <c r="V67" i="7" s="1"/>
  <c r="T67" i="7" a="1"/>
  <c r="T67" i="7" s="1"/>
  <c r="U67" i="7" a="1"/>
  <c r="U67" i="7" s="1"/>
  <c r="U67" i="12" a="1"/>
  <c r="U67" i="12" s="1"/>
  <c r="T67" i="12" a="1"/>
  <c r="T67" i="12" s="1"/>
  <c r="T66" i="17" a="1"/>
  <c r="T66" i="17" s="1"/>
  <c r="U66" i="17" a="1"/>
  <c r="U66" i="17" s="1"/>
  <c r="N66" i="17" a="1"/>
  <c r="N66" i="17" s="1"/>
  <c r="H66" i="17" a="1"/>
  <c r="H66" i="17" s="1"/>
  <c r="I66" i="17" a="1"/>
  <c r="I66" i="17" s="1"/>
  <c r="M66" i="17" a="1"/>
  <c r="M66" i="17" s="1"/>
  <c r="G66" i="17" a="1"/>
  <c r="G66" i="17" s="1"/>
  <c r="R66" i="17" a="1"/>
  <c r="R66" i="17" s="1"/>
  <c r="L66" i="17" a="1"/>
  <c r="L66" i="17" s="1"/>
  <c r="Q66" i="17" a="1"/>
  <c r="Q66" i="17" s="1"/>
  <c r="E67" i="17"/>
  <c r="P66" i="17" a="1"/>
  <c r="P66" i="17" s="1"/>
  <c r="K66" i="17" a="1"/>
  <c r="K66" i="17" s="1"/>
  <c r="F66" i="17" a="1"/>
  <c r="F66" i="17" s="1"/>
  <c r="O66" i="17" a="1"/>
  <c r="O66" i="17" s="1"/>
  <c r="S66" i="17" a="1"/>
  <c r="S66" i="17" s="1"/>
  <c r="J66" i="17" a="1"/>
  <c r="J66" i="17" s="1"/>
  <c r="L67" i="12" a="1"/>
  <c r="L67" i="12" s="1"/>
  <c r="J67" i="12" a="1"/>
  <c r="J67" i="12" s="1"/>
  <c r="S67" i="12" a="1"/>
  <c r="S67" i="12" s="1"/>
  <c r="Q67" i="12" a="1"/>
  <c r="Q67" i="12" s="1"/>
  <c r="K67" i="12" a="1"/>
  <c r="K67" i="12" s="1"/>
  <c r="I67" i="12" a="1"/>
  <c r="I67" i="12" s="1"/>
  <c r="H67" i="12" a="1"/>
  <c r="H67" i="12" s="1"/>
  <c r="G67" i="12" a="1"/>
  <c r="G67" i="12" s="1"/>
  <c r="F67" i="12" a="1"/>
  <c r="F67" i="12" s="1"/>
  <c r="N67" i="12" a="1"/>
  <c r="N67" i="12" s="1"/>
  <c r="R67" i="12" a="1"/>
  <c r="R67" i="12" s="1"/>
  <c r="P67" i="12" a="1"/>
  <c r="P67" i="12" s="1"/>
  <c r="O67" i="12" a="1"/>
  <c r="O67" i="12" s="1"/>
  <c r="M67" i="12" a="1"/>
  <c r="M67" i="12" s="1"/>
  <c r="E68" i="12"/>
  <c r="F67" i="7" a="1"/>
  <c r="F67" i="7" s="1"/>
  <c r="R67" i="7" a="1"/>
  <c r="R67" i="7" s="1"/>
  <c r="G67" i="7" a="1"/>
  <c r="G67" i="7" s="1"/>
  <c r="S67" i="7" a="1"/>
  <c r="S67" i="7" s="1"/>
  <c r="H67" i="7" a="1"/>
  <c r="H67" i="7" s="1"/>
  <c r="I67" i="7" a="1"/>
  <c r="I67" i="7" s="1"/>
  <c r="K67" i="7" a="1"/>
  <c r="K67" i="7" s="1"/>
  <c r="L67" i="7" a="1"/>
  <c r="L67" i="7" s="1"/>
  <c r="M67" i="7" a="1"/>
  <c r="M67" i="7" s="1"/>
  <c r="N67" i="7" a="1"/>
  <c r="N67" i="7" s="1"/>
  <c r="Q67" i="7" a="1"/>
  <c r="Q67" i="7" s="1"/>
  <c r="O67" i="7" a="1"/>
  <c r="O67" i="7" s="1"/>
  <c r="P67" i="7" a="1"/>
  <c r="P67" i="7" s="1"/>
  <c r="J67" i="7" a="1"/>
  <c r="J67" i="7" s="1"/>
  <c r="E68" i="7"/>
  <c r="AD67" i="17" l="1" a="1"/>
  <c r="AD67" i="17" s="1"/>
  <c r="AB67" i="17" a="1"/>
  <c r="AB67" i="17" s="1"/>
  <c r="AC67" i="17" a="1"/>
  <c r="AC67" i="17" s="1"/>
  <c r="AE67" i="17" a="1"/>
  <c r="AE67" i="17" s="1"/>
  <c r="W67" i="17" a="1"/>
  <c r="W67" i="17" s="1"/>
  <c r="V67" i="17" a="1"/>
  <c r="V67" i="17" s="1"/>
  <c r="Y67" i="17" a="1"/>
  <c r="Y67" i="17" s="1"/>
  <c r="AA67" i="17" a="1"/>
  <c r="AA67" i="17" s="1"/>
  <c r="Z67" i="17" a="1"/>
  <c r="Z67" i="17" s="1"/>
  <c r="X67" i="17" a="1"/>
  <c r="X67" i="17" s="1"/>
  <c r="AD68" i="12" a="1"/>
  <c r="AD68" i="12" s="1"/>
  <c r="AC68" i="12" a="1"/>
  <c r="AC68" i="12" s="1"/>
  <c r="AB68" i="12" a="1"/>
  <c r="AB68" i="12" s="1"/>
  <c r="AE68" i="12" a="1"/>
  <c r="AE68" i="12" s="1"/>
  <c r="Z68" i="12" a="1"/>
  <c r="Z68" i="12" s="1"/>
  <c r="Y68" i="12" a="1"/>
  <c r="Y68" i="12" s="1"/>
  <c r="X68" i="12" a="1"/>
  <c r="X68" i="12" s="1"/>
  <c r="W68" i="12" a="1"/>
  <c r="W68" i="12" s="1"/>
  <c r="V68" i="12" a="1"/>
  <c r="V68" i="12" s="1"/>
  <c r="AA68" i="12" a="1"/>
  <c r="AA68" i="12" s="1"/>
  <c r="AD68" i="7" a="1"/>
  <c r="AD68" i="7" s="1"/>
  <c r="AC68" i="7" a="1"/>
  <c r="AC68" i="7" s="1"/>
  <c r="AB68" i="7" a="1"/>
  <c r="AB68" i="7" s="1"/>
  <c r="AK68" i="7" a="1"/>
  <c r="AK68" i="7" s="1"/>
  <c r="AJ68" i="7" a="1"/>
  <c r="AJ68" i="7" s="1"/>
  <c r="AI68" i="7" a="1"/>
  <c r="AI68" i="7" s="1"/>
  <c r="AH68" i="7" a="1"/>
  <c r="AH68" i="7" s="1"/>
  <c r="AG68" i="7" a="1"/>
  <c r="AG68" i="7" s="1"/>
  <c r="AF68" i="7" a="1"/>
  <c r="AF68" i="7" s="1"/>
  <c r="AE68" i="7" a="1"/>
  <c r="AE68" i="7" s="1"/>
  <c r="W68" i="7" a="1"/>
  <c r="W68" i="7" s="1"/>
  <c r="AA68" i="7" a="1"/>
  <c r="AA68" i="7" s="1"/>
  <c r="Z68" i="7" a="1"/>
  <c r="Z68" i="7" s="1"/>
  <c r="X68" i="7" a="1"/>
  <c r="X68" i="7" s="1"/>
  <c r="Y68" i="7" a="1"/>
  <c r="Y68" i="7" s="1"/>
  <c r="V68" i="7" a="1"/>
  <c r="V68" i="7" s="1"/>
  <c r="T68" i="7" a="1"/>
  <c r="T68" i="7" s="1"/>
  <c r="U68" i="7" a="1"/>
  <c r="U68" i="7" s="1"/>
  <c r="U68" i="12" a="1"/>
  <c r="U68" i="12" s="1"/>
  <c r="T68" i="12" a="1"/>
  <c r="T68" i="12" s="1"/>
  <c r="T67" i="17" a="1"/>
  <c r="T67" i="17" s="1"/>
  <c r="U67" i="17" a="1"/>
  <c r="U67" i="17" s="1"/>
  <c r="P67" i="17" a="1"/>
  <c r="P67" i="17" s="1"/>
  <c r="L67" i="17" a="1"/>
  <c r="L67" i="17" s="1"/>
  <c r="K67" i="17" a="1"/>
  <c r="K67" i="17" s="1"/>
  <c r="H67" i="17" a="1"/>
  <c r="H67" i="17" s="1"/>
  <c r="E68" i="17"/>
  <c r="M67" i="17" a="1"/>
  <c r="M67" i="17" s="1"/>
  <c r="J67" i="17" a="1"/>
  <c r="J67" i="17" s="1"/>
  <c r="G67" i="17" a="1"/>
  <c r="G67" i="17" s="1"/>
  <c r="S67" i="17" a="1"/>
  <c r="S67" i="17" s="1"/>
  <c r="I67" i="17" a="1"/>
  <c r="I67" i="17" s="1"/>
  <c r="F67" i="17" a="1"/>
  <c r="F67" i="17" s="1"/>
  <c r="N67" i="17" a="1"/>
  <c r="N67" i="17" s="1"/>
  <c r="R67" i="17" a="1"/>
  <c r="R67" i="17" s="1"/>
  <c r="Q67" i="17" a="1"/>
  <c r="Q67" i="17" s="1"/>
  <c r="O67" i="17" a="1"/>
  <c r="O67" i="17" s="1"/>
  <c r="I68" i="12" a="1"/>
  <c r="I68" i="12" s="1"/>
  <c r="S68" i="12" a="1"/>
  <c r="S68" i="12" s="1"/>
  <c r="H68" i="12" a="1"/>
  <c r="H68" i="12" s="1"/>
  <c r="R68" i="12" a="1"/>
  <c r="R68" i="12" s="1"/>
  <c r="G68" i="12" a="1"/>
  <c r="G68" i="12" s="1"/>
  <c r="P68" i="12" a="1"/>
  <c r="P68" i="12" s="1"/>
  <c r="Q68" i="12" a="1"/>
  <c r="Q68" i="12" s="1"/>
  <c r="N68" i="12" a="1"/>
  <c r="N68" i="12" s="1"/>
  <c r="M68" i="12" a="1"/>
  <c r="M68" i="12" s="1"/>
  <c r="L68" i="12" a="1"/>
  <c r="L68" i="12" s="1"/>
  <c r="F68" i="12" a="1"/>
  <c r="F68" i="12" s="1"/>
  <c r="K68" i="12" a="1"/>
  <c r="K68" i="12" s="1"/>
  <c r="J68" i="12" a="1"/>
  <c r="J68" i="12" s="1"/>
  <c r="O68" i="12" a="1"/>
  <c r="O68" i="12" s="1"/>
  <c r="E69" i="12"/>
  <c r="O68" i="7" a="1"/>
  <c r="O68" i="7" s="1"/>
  <c r="P68" i="7" a="1"/>
  <c r="P68" i="7" s="1"/>
  <c r="F68" i="7" a="1"/>
  <c r="F68" i="7" s="1"/>
  <c r="Q68" i="7" a="1"/>
  <c r="Q68" i="7" s="1"/>
  <c r="R68" i="7" a="1"/>
  <c r="R68" i="7" s="1"/>
  <c r="G68" i="7" a="1"/>
  <c r="G68" i="7" s="1"/>
  <c r="S68" i="7" a="1"/>
  <c r="S68" i="7" s="1"/>
  <c r="M68" i="7" a="1"/>
  <c r="M68" i="7" s="1"/>
  <c r="N68" i="7" a="1"/>
  <c r="N68" i="7" s="1"/>
  <c r="I68" i="7" a="1"/>
  <c r="I68" i="7" s="1"/>
  <c r="J68" i="7" a="1"/>
  <c r="J68" i="7" s="1"/>
  <c r="H68" i="7" a="1"/>
  <c r="H68" i="7" s="1"/>
  <c r="K68" i="7" a="1"/>
  <c r="K68" i="7" s="1"/>
  <c r="L68" i="7" a="1"/>
  <c r="L68" i="7" s="1"/>
  <c r="E69" i="7"/>
  <c r="AB68" i="17" l="1" a="1"/>
  <c r="AB68" i="17" s="1"/>
  <c r="AD68" i="17" a="1"/>
  <c r="AD68" i="17" s="1"/>
  <c r="AC68" i="17" a="1"/>
  <c r="AC68" i="17" s="1"/>
  <c r="AE68" i="17" a="1"/>
  <c r="AE68" i="17" s="1"/>
  <c r="AA68" i="17" a="1"/>
  <c r="AA68" i="17" s="1"/>
  <c r="Z68" i="17" a="1"/>
  <c r="Z68" i="17" s="1"/>
  <c r="Y68" i="17" a="1"/>
  <c r="Y68" i="17" s="1"/>
  <c r="X68" i="17" a="1"/>
  <c r="X68" i="17" s="1"/>
  <c r="W68" i="17" a="1"/>
  <c r="W68" i="17" s="1"/>
  <c r="V68" i="17" a="1"/>
  <c r="V68" i="17" s="1"/>
  <c r="AD69" i="12" a="1"/>
  <c r="AD69" i="12" s="1"/>
  <c r="AC69" i="12" a="1"/>
  <c r="AC69" i="12" s="1"/>
  <c r="AB69" i="12" a="1"/>
  <c r="AB69" i="12" s="1"/>
  <c r="AE69" i="12" a="1"/>
  <c r="AE69" i="12" s="1"/>
  <c r="AA69" i="12" a="1"/>
  <c r="AA69" i="12" s="1"/>
  <c r="Z69" i="12" a="1"/>
  <c r="Z69" i="12" s="1"/>
  <c r="X69" i="12" a="1"/>
  <c r="X69" i="12" s="1"/>
  <c r="W69" i="12" a="1"/>
  <c r="W69" i="12" s="1"/>
  <c r="Y69" i="12" a="1"/>
  <c r="Y69" i="12" s="1"/>
  <c r="V69" i="12" a="1"/>
  <c r="V69" i="12" s="1"/>
  <c r="AD69" i="7" a="1"/>
  <c r="AD69" i="7" s="1"/>
  <c r="AB69" i="7" a="1"/>
  <c r="AB69" i="7" s="1"/>
  <c r="AC69" i="7" a="1"/>
  <c r="AC69" i="7" s="1"/>
  <c r="AH69" i="7" a="1"/>
  <c r="AH69" i="7" s="1"/>
  <c r="AG69" i="7" a="1"/>
  <c r="AG69" i="7" s="1"/>
  <c r="AF69" i="7" a="1"/>
  <c r="AF69" i="7" s="1"/>
  <c r="AE69" i="7" a="1"/>
  <c r="AE69" i="7" s="1"/>
  <c r="AK69" i="7" a="1"/>
  <c r="AK69" i="7" s="1"/>
  <c r="AI69" i="7" a="1"/>
  <c r="AI69" i="7" s="1"/>
  <c r="AJ69" i="7" a="1"/>
  <c r="AJ69" i="7" s="1"/>
  <c r="Y69" i="7" a="1"/>
  <c r="Y69" i="7" s="1"/>
  <c r="X69" i="7" a="1"/>
  <c r="X69" i="7" s="1"/>
  <c r="W69" i="7" a="1"/>
  <c r="W69" i="7" s="1"/>
  <c r="V69" i="7" a="1"/>
  <c r="V69" i="7" s="1"/>
  <c r="AA69" i="7" a="1"/>
  <c r="AA69" i="7" s="1"/>
  <c r="Z69" i="7" a="1"/>
  <c r="Z69" i="7" s="1"/>
  <c r="U69" i="7" a="1"/>
  <c r="U69" i="7" s="1"/>
  <c r="T69" i="7" a="1"/>
  <c r="T69" i="7" s="1"/>
  <c r="U69" i="12" a="1"/>
  <c r="U69" i="12" s="1"/>
  <c r="T69" i="12" a="1"/>
  <c r="T69" i="12" s="1"/>
  <c r="U68" i="17" a="1"/>
  <c r="U68" i="17" s="1"/>
  <c r="T68" i="17" a="1"/>
  <c r="T68" i="17" s="1"/>
  <c r="K68" i="17" a="1"/>
  <c r="K68" i="17" s="1"/>
  <c r="H68" i="17" a="1"/>
  <c r="H68" i="17" s="1"/>
  <c r="P68" i="17" a="1"/>
  <c r="P68" i="17" s="1"/>
  <c r="Q68" i="17" a="1"/>
  <c r="Q68" i="17" s="1"/>
  <c r="S68" i="17" a="1"/>
  <c r="S68" i="17" s="1"/>
  <c r="R68" i="17" a="1"/>
  <c r="R68" i="17" s="1"/>
  <c r="L68" i="17" a="1"/>
  <c r="L68" i="17" s="1"/>
  <c r="G68" i="17" a="1"/>
  <c r="G68" i="17" s="1"/>
  <c r="I68" i="17" a="1"/>
  <c r="I68" i="17" s="1"/>
  <c r="E69" i="17"/>
  <c r="F68" i="17" a="1"/>
  <c r="F68" i="17" s="1"/>
  <c r="O68" i="17" a="1"/>
  <c r="O68" i="17" s="1"/>
  <c r="J68" i="17" a="1"/>
  <c r="J68" i="17" s="1"/>
  <c r="M68" i="17" a="1"/>
  <c r="M68" i="17" s="1"/>
  <c r="N68" i="17" a="1"/>
  <c r="N68" i="17" s="1"/>
  <c r="Q69" i="12" a="1"/>
  <c r="Q69" i="12" s="1"/>
  <c r="O69" i="12" a="1"/>
  <c r="O69" i="12" s="1"/>
  <c r="M69" i="12" a="1"/>
  <c r="M69" i="12" s="1"/>
  <c r="S69" i="12" a="1"/>
  <c r="S69" i="12" s="1"/>
  <c r="N69" i="12" a="1"/>
  <c r="N69" i="12" s="1"/>
  <c r="R69" i="12" a="1"/>
  <c r="R69" i="12" s="1"/>
  <c r="I69" i="12" a="1"/>
  <c r="I69" i="12" s="1"/>
  <c r="P69" i="12" a="1"/>
  <c r="P69" i="12" s="1"/>
  <c r="L69" i="12" a="1"/>
  <c r="L69" i="12" s="1"/>
  <c r="K69" i="12" a="1"/>
  <c r="K69" i="12" s="1"/>
  <c r="J69" i="12" a="1"/>
  <c r="J69" i="12" s="1"/>
  <c r="H69" i="12" a="1"/>
  <c r="H69" i="12" s="1"/>
  <c r="G69" i="12" a="1"/>
  <c r="G69" i="12" s="1"/>
  <c r="F69" i="12" a="1"/>
  <c r="F69" i="12" s="1"/>
  <c r="E70" i="12"/>
  <c r="M69" i="7" a="1"/>
  <c r="M69" i="7" s="1"/>
  <c r="N69" i="7" a="1"/>
  <c r="N69" i="7" s="1"/>
  <c r="O69" i="7" a="1"/>
  <c r="O69" i="7" s="1"/>
  <c r="P69" i="7" a="1"/>
  <c r="P69" i="7" s="1"/>
  <c r="F69" i="7" a="1"/>
  <c r="F69" i="7" s="1"/>
  <c r="G69" i="7" a="1"/>
  <c r="G69" i="7" s="1"/>
  <c r="H69" i="7" a="1"/>
  <c r="H69" i="7" s="1"/>
  <c r="J69" i="7" a="1"/>
  <c r="J69" i="7" s="1"/>
  <c r="L69" i="7" a="1"/>
  <c r="L69" i="7" s="1"/>
  <c r="I69" i="7" a="1"/>
  <c r="I69" i="7" s="1"/>
  <c r="Q69" i="7" a="1"/>
  <c r="Q69" i="7" s="1"/>
  <c r="R69" i="7" a="1"/>
  <c r="R69" i="7" s="1"/>
  <c r="S69" i="7" a="1"/>
  <c r="S69" i="7" s="1"/>
  <c r="K69" i="7" a="1"/>
  <c r="K69" i="7" s="1"/>
  <c r="E70" i="7"/>
  <c r="AD69" i="17" l="1" a="1"/>
  <c r="AD69" i="17" s="1"/>
  <c r="AC69" i="17" a="1"/>
  <c r="AC69" i="17" s="1"/>
  <c r="AB69" i="17" a="1"/>
  <c r="AB69" i="17" s="1"/>
  <c r="AE69" i="17" a="1"/>
  <c r="AE69" i="17" s="1"/>
  <c r="AA69" i="17" a="1"/>
  <c r="AA69" i="17" s="1"/>
  <c r="V69" i="17" a="1"/>
  <c r="V69" i="17" s="1"/>
  <c r="Z69" i="17" a="1"/>
  <c r="Z69" i="17" s="1"/>
  <c r="Y69" i="17" a="1"/>
  <c r="Y69" i="17" s="1"/>
  <c r="X69" i="17" a="1"/>
  <c r="X69" i="17" s="1"/>
  <c r="W69" i="17" a="1"/>
  <c r="W69" i="17" s="1"/>
  <c r="AD70" i="12" a="1"/>
  <c r="AD70" i="12" s="1"/>
  <c r="AB70" i="12" a="1"/>
  <c r="AB70" i="12" s="1"/>
  <c r="AC70" i="12" a="1"/>
  <c r="AC70" i="12" s="1"/>
  <c r="AE70" i="12" a="1"/>
  <c r="AE70" i="12" s="1"/>
  <c r="W70" i="12" a="1"/>
  <c r="W70" i="12" s="1"/>
  <c r="V70" i="12" a="1"/>
  <c r="V70" i="12" s="1"/>
  <c r="AA70" i="12" a="1"/>
  <c r="AA70" i="12" s="1"/>
  <c r="Z70" i="12" a="1"/>
  <c r="Z70" i="12" s="1"/>
  <c r="Y70" i="12" a="1"/>
  <c r="Y70" i="12" s="1"/>
  <c r="X70" i="12" a="1"/>
  <c r="X70" i="12" s="1"/>
  <c r="AB70" i="7" a="1"/>
  <c r="AB70" i="7" s="1"/>
  <c r="AC70" i="7" a="1"/>
  <c r="AC70" i="7" s="1"/>
  <c r="AD70" i="7" a="1"/>
  <c r="AD70" i="7" s="1"/>
  <c r="AK70" i="7" a="1"/>
  <c r="AK70" i="7" s="1"/>
  <c r="AJ70" i="7" a="1"/>
  <c r="AJ70" i="7" s="1"/>
  <c r="AH70" i="7" a="1"/>
  <c r="AH70" i="7" s="1"/>
  <c r="AG70" i="7" a="1"/>
  <c r="AG70" i="7" s="1"/>
  <c r="AF70" i="7" a="1"/>
  <c r="AF70" i="7" s="1"/>
  <c r="AI70" i="7" a="1"/>
  <c r="AI70" i="7" s="1"/>
  <c r="AE70" i="7" a="1"/>
  <c r="AE70" i="7" s="1"/>
  <c r="Z70" i="7" a="1"/>
  <c r="Z70" i="7" s="1"/>
  <c r="AA70" i="7" a="1"/>
  <c r="AA70" i="7" s="1"/>
  <c r="Y70" i="7" a="1"/>
  <c r="Y70" i="7" s="1"/>
  <c r="W70" i="7" a="1"/>
  <c r="W70" i="7" s="1"/>
  <c r="V70" i="7" a="1"/>
  <c r="V70" i="7" s="1"/>
  <c r="X70" i="7" a="1"/>
  <c r="X70" i="7" s="1"/>
  <c r="U70" i="7" a="1"/>
  <c r="U70" i="7" s="1"/>
  <c r="T70" i="7" a="1"/>
  <c r="T70" i="7" s="1"/>
  <c r="T70" i="12" a="1"/>
  <c r="T70" i="12" s="1"/>
  <c r="U70" i="12" a="1"/>
  <c r="U70" i="12" s="1"/>
  <c r="U69" i="17" a="1"/>
  <c r="U69" i="17" s="1"/>
  <c r="T69" i="17" a="1"/>
  <c r="T69" i="17" s="1"/>
  <c r="S69" i="17" a="1"/>
  <c r="S69" i="17" s="1"/>
  <c r="E70" i="17"/>
  <c r="Q69" i="17" a="1"/>
  <c r="Q69" i="17" s="1"/>
  <c r="O69" i="17" a="1"/>
  <c r="O69" i="17" s="1"/>
  <c r="H69" i="17" a="1"/>
  <c r="H69" i="17" s="1"/>
  <c r="F69" i="17" a="1"/>
  <c r="F69" i="17" s="1"/>
  <c r="L69" i="17" a="1"/>
  <c r="L69" i="17" s="1"/>
  <c r="N69" i="17" a="1"/>
  <c r="N69" i="17" s="1"/>
  <c r="G69" i="17" a="1"/>
  <c r="G69" i="17" s="1"/>
  <c r="M69" i="17" a="1"/>
  <c r="M69" i="17" s="1"/>
  <c r="I69" i="17" a="1"/>
  <c r="I69" i="17" s="1"/>
  <c r="R69" i="17" a="1"/>
  <c r="R69" i="17" s="1"/>
  <c r="P69" i="17" a="1"/>
  <c r="P69" i="17" s="1"/>
  <c r="K69" i="17" a="1"/>
  <c r="K69" i="17" s="1"/>
  <c r="J69" i="17" a="1"/>
  <c r="J69" i="17" s="1"/>
  <c r="P70" i="12" a="1"/>
  <c r="P70" i="12" s="1"/>
  <c r="N70" i="12" a="1"/>
  <c r="N70" i="12" s="1"/>
  <c r="R70" i="12" a="1"/>
  <c r="R70" i="12" s="1"/>
  <c r="K70" i="12" a="1"/>
  <c r="K70" i="12" s="1"/>
  <c r="L70" i="12" a="1"/>
  <c r="L70" i="12" s="1"/>
  <c r="S70" i="12" a="1"/>
  <c r="S70" i="12" s="1"/>
  <c r="Q70" i="12" a="1"/>
  <c r="Q70" i="12" s="1"/>
  <c r="O70" i="12" a="1"/>
  <c r="O70" i="12" s="1"/>
  <c r="M70" i="12" a="1"/>
  <c r="M70" i="12" s="1"/>
  <c r="I70" i="12" a="1"/>
  <c r="I70" i="12" s="1"/>
  <c r="G70" i="12" a="1"/>
  <c r="G70" i="12" s="1"/>
  <c r="J70" i="12" a="1"/>
  <c r="J70" i="12" s="1"/>
  <c r="H70" i="12" a="1"/>
  <c r="H70" i="12" s="1"/>
  <c r="F70" i="12" a="1"/>
  <c r="F70" i="12" s="1"/>
  <c r="E71" i="12"/>
  <c r="J70" i="7" a="1"/>
  <c r="J70" i="7" s="1"/>
  <c r="K70" i="7" a="1"/>
  <c r="K70" i="7" s="1"/>
  <c r="M70" i="7" a="1"/>
  <c r="M70" i="7" s="1"/>
  <c r="F70" i="7" a="1"/>
  <c r="F70" i="7" s="1"/>
  <c r="DQ18" i="18" s="1"/>
  <c r="G70" i="7" a="1"/>
  <c r="G70" i="7" s="1"/>
  <c r="H70" i="7" a="1"/>
  <c r="H70" i="7" s="1"/>
  <c r="N70" i="7" a="1"/>
  <c r="N70" i="7" s="1"/>
  <c r="P70" i="7" a="1"/>
  <c r="P70" i="7" s="1"/>
  <c r="O70" i="7" a="1"/>
  <c r="O70" i="7" s="1"/>
  <c r="Q70" i="7" a="1"/>
  <c r="Q70" i="7" s="1"/>
  <c r="R70" i="7" a="1"/>
  <c r="R70" i="7" s="1"/>
  <c r="S70" i="7" a="1"/>
  <c r="S70" i="7" s="1"/>
  <c r="I70" i="7" a="1"/>
  <c r="I70" i="7" s="1"/>
  <c r="L70" i="7" a="1"/>
  <c r="L70" i="7" s="1"/>
  <c r="E71" i="7"/>
  <c r="AD70" i="17" l="1" a="1"/>
  <c r="AD70" i="17" s="1"/>
  <c r="AC70" i="17" a="1"/>
  <c r="AC70" i="17" s="1"/>
  <c r="AB70" i="17" a="1"/>
  <c r="AB70" i="17" s="1"/>
  <c r="AE70" i="17" a="1"/>
  <c r="AE70" i="17" s="1"/>
  <c r="W70" i="17" a="1"/>
  <c r="W70" i="17" s="1"/>
  <c r="V70" i="17" a="1"/>
  <c r="V70" i="17" s="1"/>
  <c r="X70" i="17" a="1"/>
  <c r="X70" i="17" s="1"/>
  <c r="AA70" i="17" a="1"/>
  <c r="AA70" i="17" s="1"/>
  <c r="Z70" i="17" a="1"/>
  <c r="Z70" i="17" s="1"/>
  <c r="Y70" i="17" a="1"/>
  <c r="Y70" i="17" s="1"/>
  <c r="EQ18" i="18"/>
  <c r="ET18" i="18"/>
  <c r="ER18" i="18"/>
  <c r="ES18" i="18"/>
  <c r="EY18" i="18" s="1"/>
  <c r="EV18" i="18"/>
  <c r="FA18" i="18" s="1"/>
  <c r="AD71" i="12" a="1"/>
  <c r="AD71" i="12" s="1"/>
  <c r="AC71" i="12" a="1"/>
  <c r="AC71" i="12" s="1"/>
  <c r="AB71" i="12" a="1"/>
  <c r="AB71" i="12" s="1"/>
  <c r="AE71" i="12" a="1"/>
  <c r="AE71" i="12" s="1"/>
  <c r="X71" i="12" a="1"/>
  <c r="X71" i="12" s="1"/>
  <c r="V71" i="12" a="1"/>
  <c r="V71" i="12" s="1"/>
  <c r="W71" i="12" a="1"/>
  <c r="W71" i="12" s="1"/>
  <c r="Y71" i="12" a="1"/>
  <c r="Y71" i="12" s="1"/>
  <c r="AA71" i="12" a="1"/>
  <c r="AA71" i="12" s="1"/>
  <c r="Z71" i="12" a="1"/>
  <c r="Z71" i="12" s="1"/>
  <c r="AD71" i="7" a="1"/>
  <c r="AD71" i="7" s="1"/>
  <c r="AC71" i="7" a="1"/>
  <c r="AC71" i="7" s="1"/>
  <c r="AB71" i="7" a="1"/>
  <c r="AB71" i="7" s="1"/>
  <c r="AJ71" i="7" a="1"/>
  <c r="AJ71" i="7" s="1"/>
  <c r="AI71" i="7" a="1"/>
  <c r="AI71" i="7" s="1"/>
  <c r="AH71" i="7" a="1"/>
  <c r="AH71" i="7" s="1"/>
  <c r="AK71" i="7" a="1"/>
  <c r="AK71" i="7" s="1"/>
  <c r="AG71" i="7" a="1"/>
  <c r="AG71" i="7" s="1"/>
  <c r="AF71" i="7" a="1"/>
  <c r="AF71" i="7" s="1"/>
  <c r="AE71" i="7" a="1"/>
  <c r="AE71" i="7" s="1"/>
  <c r="V71" i="7" a="1"/>
  <c r="V71" i="7" s="1"/>
  <c r="AA71" i="7" a="1"/>
  <c r="AA71" i="7" s="1"/>
  <c r="Z71" i="7" a="1"/>
  <c r="Z71" i="7" s="1"/>
  <c r="Y71" i="7" a="1"/>
  <c r="Y71" i="7" s="1"/>
  <c r="X71" i="7" a="1"/>
  <c r="X71" i="7" s="1"/>
  <c r="W71" i="7" a="1"/>
  <c r="W71" i="7" s="1"/>
  <c r="U71" i="7" a="1"/>
  <c r="U71" i="7" s="1"/>
  <c r="T71" i="7" a="1"/>
  <c r="T71" i="7" s="1"/>
  <c r="T71" i="12" a="1"/>
  <c r="T71" i="12" s="1"/>
  <c r="U71" i="12" a="1"/>
  <c r="U71" i="12" s="1"/>
  <c r="U70" i="17" a="1"/>
  <c r="U70" i="17" s="1"/>
  <c r="T70" i="17" a="1"/>
  <c r="T70" i="17" s="1"/>
  <c r="S70" i="17" a="1"/>
  <c r="S70" i="17" s="1"/>
  <c r="Q70" i="17" a="1"/>
  <c r="Q70" i="17" s="1"/>
  <c r="K70" i="17" a="1"/>
  <c r="K70" i="17" s="1"/>
  <c r="L70" i="17" a="1"/>
  <c r="L70" i="17" s="1"/>
  <c r="H70" i="17" a="1"/>
  <c r="H70" i="17" s="1"/>
  <c r="J70" i="17" a="1"/>
  <c r="J70" i="17" s="1"/>
  <c r="G70" i="17" a="1"/>
  <c r="G70" i="17" s="1"/>
  <c r="F70" i="17" a="1"/>
  <c r="F70" i="17" s="1"/>
  <c r="P70" i="17" a="1"/>
  <c r="P70" i="17" s="1"/>
  <c r="M70" i="17" a="1"/>
  <c r="M70" i="17" s="1"/>
  <c r="I70" i="17" a="1"/>
  <c r="I70" i="17" s="1"/>
  <c r="R70" i="17" a="1"/>
  <c r="R70" i="17" s="1"/>
  <c r="E71" i="17"/>
  <c r="O70" i="17" a="1"/>
  <c r="O70" i="17" s="1"/>
  <c r="N70" i="17" a="1"/>
  <c r="N70" i="17" s="1"/>
  <c r="N71" i="12" a="1"/>
  <c r="N71" i="12" s="1"/>
  <c r="L71" i="12" a="1"/>
  <c r="L71" i="12" s="1"/>
  <c r="I71" i="12" a="1"/>
  <c r="I71" i="12" s="1"/>
  <c r="F71" i="12" a="1"/>
  <c r="F71" i="12" s="1"/>
  <c r="S71" i="12" a="1"/>
  <c r="S71" i="12" s="1"/>
  <c r="G71" i="12" a="1"/>
  <c r="G71" i="12" s="1"/>
  <c r="P71" i="12" a="1"/>
  <c r="P71" i="12" s="1"/>
  <c r="Q71" i="12" a="1"/>
  <c r="Q71" i="12" s="1"/>
  <c r="R71" i="12" a="1"/>
  <c r="R71" i="12" s="1"/>
  <c r="J71" i="12" a="1"/>
  <c r="J71" i="12" s="1"/>
  <c r="M71" i="12" a="1"/>
  <c r="M71" i="12" s="1"/>
  <c r="O71" i="12" a="1"/>
  <c r="O71" i="12" s="1"/>
  <c r="K71" i="12" a="1"/>
  <c r="K71" i="12" s="1"/>
  <c r="H71" i="12" a="1"/>
  <c r="H71" i="12" s="1"/>
  <c r="E72" i="12"/>
  <c r="G71" i="7" a="1"/>
  <c r="G71" i="7" s="1"/>
  <c r="S71" i="7" a="1"/>
  <c r="S71" i="7" s="1"/>
  <c r="H71" i="7" a="1"/>
  <c r="H71" i="7" s="1"/>
  <c r="I71" i="7" a="1"/>
  <c r="I71" i="7" s="1"/>
  <c r="K71" i="7" a="1"/>
  <c r="K71" i="7" s="1"/>
  <c r="F71" i="7" a="1"/>
  <c r="F71" i="7" s="1"/>
  <c r="J71" i="7" a="1"/>
  <c r="J71" i="7" s="1"/>
  <c r="L71" i="7" a="1"/>
  <c r="L71" i="7" s="1"/>
  <c r="O71" i="7" a="1"/>
  <c r="O71" i="7" s="1"/>
  <c r="Q71" i="7" a="1"/>
  <c r="Q71" i="7" s="1"/>
  <c r="M71" i="7" a="1"/>
  <c r="M71" i="7" s="1"/>
  <c r="N71" i="7" a="1"/>
  <c r="N71" i="7" s="1"/>
  <c r="P71" i="7" a="1"/>
  <c r="P71" i="7" s="1"/>
  <c r="R71" i="7" a="1"/>
  <c r="R71" i="7" s="1"/>
  <c r="E72" i="7"/>
  <c r="AC71" i="17" l="1" a="1"/>
  <c r="AC71" i="17" s="1"/>
  <c r="AB71" i="17" a="1"/>
  <c r="AB71" i="17" s="1"/>
  <c r="AD71" i="17" a="1"/>
  <c r="AD71" i="17" s="1"/>
  <c r="AE71" i="17" a="1"/>
  <c r="AE71" i="17" s="1"/>
  <c r="Z71" i="17" a="1"/>
  <c r="Z71" i="17" s="1"/>
  <c r="Y71" i="17" a="1"/>
  <c r="Y71" i="17" s="1"/>
  <c r="AA71" i="17" a="1"/>
  <c r="AA71" i="17" s="1"/>
  <c r="X71" i="17" a="1"/>
  <c r="X71" i="17" s="1"/>
  <c r="W71" i="17" a="1"/>
  <c r="W71" i="17" s="1"/>
  <c r="V71" i="17" a="1"/>
  <c r="V71" i="17" s="1"/>
  <c r="EX18" i="18"/>
  <c r="AD72" i="12" a="1"/>
  <c r="AD72" i="12" s="1"/>
  <c r="AC72" i="12" a="1"/>
  <c r="AC72" i="12" s="1"/>
  <c r="AB72" i="12" a="1"/>
  <c r="AB72" i="12" s="1"/>
  <c r="Y72" i="12" a="1"/>
  <c r="Y72" i="12" s="1"/>
  <c r="AA72" i="12" a="1"/>
  <c r="AA72" i="12" s="1"/>
  <c r="Z72" i="12" a="1"/>
  <c r="Z72" i="12" s="1"/>
  <c r="X72" i="12" a="1"/>
  <c r="X72" i="12" s="1"/>
  <c r="V72" i="12" a="1"/>
  <c r="V72" i="12" s="1"/>
  <c r="AE72" i="12" a="1"/>
  <c r="AE72" i="12" s="1"/>
  <c r="W72" i="12" a="1"/>
  <c r="W72" i="12" s="1"/>
  <c r="AD72" i="7" a="1"/>
  <c r="AD72" i="7" s="1"/>
  <c r="AC72" i="7" a="1"/>
  <c r="AC72" i="7" s="1"/>
  <c r="AB72" i="7" a="1"/>
  <c r="AB72" i="7" s="1"/>
  <c r="AI72" i="7" a="1"/>
  <c r="AI72" i="7" s="1"/>
  <c r="AH72" i="7" a="1"/>
  <c r="AH72" i="7" s="1"/>
  <c r="AG72" i="7" a="1"/>
  <c r="AG72" i="7" s="1"/>
  <c r="AF72" i="7" a="1"/>
  <c r="AF72" i="7" s="1"/>
  <c r="AE72" i="7" a="1"/>
  <c r="AE72" i="7" s="1"/>
  <c r="AK72" i="7" a="1"/>
  <c r="AK72" i="7" s="1"/>
  <c r="AJ72" i="7" a="1"/>
  <c r="AJ72" i="7" s="1"/>
  <c r="W72" i="7" a="1"/>
  <c r="W72" i="7" s="1"/>
  <c r="V72" i="7" a="1"/>
  <c r="V72" i="7" s="1"/>
  <c r="AA72" i="7" a="1"/>
  <c r="AA72" i="7" s="1"/>
  <c r="Z72" i="7" a="1"/>
  <c r="Z72" i="7" s="1"/>
  <c r="X72" i="7" a="1"/>
  <c r="X72" i="7" s="1"/>
  <c r="Y72" i="7" a="1"/>
  <c r="Y72" i="7" s="1"/>
  <c r="U72" i="7" a="1"/>
  <c r="U72" i="7" s="1"/>
  <c r="T72" i="7" a="1"/>
  <c r="T72" i="7" s="1"/>
  <c r="U72" i="12" a="1"/>
  <c r="U72" i="12" s="1"/>
  <c r="T72" i="12" a="1"/>
  <c r="T72" i="12" s="1"/>
  <c r="U71" i="17" a="1"/>
  <c r="U71" i="17" s="1"/>
  <c r="T71" i="17" a="1"/>
  <c r="T71" i="17" s="1"/>
  <c r="Q71" i="17" a="1"/>
  <c r="Q71" i="17" s="1"/>
  <c r="N71" i="17" a="1"/>
  <c r="N71" i="17" s="1"/>
  <c r="K71" i="17" a="1"/>
  <c r="K71" i="17" s="1"/>
  <c r="G71" i="17" a="1"/>
  <c r="G71" i="17" s="1"/>
  <c r="P71" i="17" a="1"/>
  <c r="P71" i="17" s="1"/>
  <c r="F71" i="17" a="1"/>
  <c r="F71" i="17" s="1"/>
  <c r="I71" i="17" a="1"/>
  <c r="I71" i="17" s="1"/>
  <c r="M71" i="17" a="1"/>
  <c r="M71" i="17" s="1"/>
  <c r="E72" i="17"/>
  <c r="H71" i="17" a="1"/>
  <c r="H71" i="17" s="1"/>
  <c r="S71" i="17" a="1"/>
  <c r="S71" i="17" s="1"/>
  <c r="J71" i="17" a="1"/>
  <c r="J71" i="17" s="1"/>
  <c r="R71" i="17" a="1"/>
  <c r="R71" i="17" s="1"/>
  <c r="O71" i="17" a="1"/>
  <c r="O71" i="17" s="1"/>
  <c r="L71" i="17" a="1"/>
  <c r="L71" i="17" s="1"/>
  <c r="K72" i="12" a="1"/>
  <c r="K72" i="12" s="1"/>
  <c r="J72" i="12" a="1"/>
  <c r="J72" i="12" s="1"/>
  <c r="H72" i="12" a="1"/>
  <c r="H72" i="12" s="1"/>
  <c r="N72" i="12" a="1"/>
  <c r="N72" i="12" s="1"/>
  <c r="M72" i="12" a="1"/>
  <c r="M72" i="12" s="1"/>
  <c r="L72" i="12" a="1"/>
  <c r="L72" i="12" s="1"/>
  <c r="I72" i="12" a="1"/>
  <c r="I72" i="12" s="1"/>
  <c r="G72" i="12" a="1"/>
  <c r="G72" i="12" s="1"/>
  <c r="S72" i="12" a="1"/>
  <c r="S72" i="12" s="1"/>
  <c r="F72" i="12" a="1"/>
  <c r="F72" i="12" s="1"/>
  <c r="R72" i="12" a="1"/>
  <c r="R72" i="12" s="1"/>
  <c r="O72" i="12" a="1"/>
  <c r="O72" i="12" s="1"/>
  <c r="Q72" i="12" a="1"/>
  <c r="Q72" i="12" s="1"/>
  <c r="P72" i="12" a="1"/>
  <c r="P72" i="12" s="1"/>
  <c r="E73" i="12"/>
  <c r="F72" i="7" a="1"/>
  <c r="F72" i="7" s="1"/>
  <c r="R72" i="7" a="1"/>
  <c r="R72" i="7" s="1"/>
  <c r="G72" i="7" a="1"/>
  <c r="G72" i="7" s="1"/>
  <c r="S72" i="7" a="1"/>
  <c r="S72" i="7" s="1"/>
  <c r="J72" i="7" a="1"/>
  <c r="J72" i="7" s="1"/>
  <c r="K72" i="7" a="1"/>
  <c r="K72" i="7" s="1"/>
  <c r="L72" i="7" a="1"/>
  <c r="L72" i="7" s="1"/>
  <c r="M72" i="7" a="1"/>
  <c r="M72" i="7" s="1"/>
  <c r="O72" i="7" a="1"/>
  <c r="O72" i="7" s="1"/>
  <c r="I72" i="7" a="1"/>
  <c r="I72" i="7" s="1"/>
  <c r="H72" i="7" a="1"/>
  <c r="H72" i="7" s="1"/>
  <c r="N72" i="7" a="1"/>
  <c r="N72" i="7" s="1"/>
  <c r="P72" i="7" a="1"/>
  <c r="P72" i="7" s="1"/>
  <c r="Q72" i="7" a="1"/>
  <c r="Q72" i="7" s="1"/>
  <c r="E73" i="7"/>
  <c r="AB72" i="17" l="1" a="1"/>
  <c r="AB72" i="17" s="1"/>
  <c r="AC72" i="17" a="1"/>
  <c r="AC72" i="17" s="1"/>
  <c r="AD72" i="17" a="1"/>
  <c r="AD72" i="17" s="1"/>
  <c r="AE72" i="17" a="1"/>
  <c r="AE72" i="17" s="1"/>
  <c r="AA72" i="17" a="1"/>
  <c r="AA72" i="17" s="1"/>
  <c r="Y72" i="17" a="1"/>
  <c r="Y72" i="17" s="1"/>
  <c r="X72" i="17" a="1"/>
  <c r="X72" i="17" s="1"/>
  <c r="W72" i="17" a="1"/>
  <c r="W72" i="17" s="1"/>
  <c r="V72" i="17" a="1"/>
  <c r="V72" i="17" s="1"/>
  <c r="Z72" i="17" a="1"/>
  <c r="Z72" i="17" s="1"/>
  <c r="AC73" i="12" a="1"/>
  <c r="AC73" i="12" s="1"/>
  <c r="AD73" i="12" a="1"/>
  <c r="AD73" i="12" s="1"/>
  <c r="AB73" i="12" a="1"/>
  <c r="AB73" i="12" s="1"/>
  <c r="AA73" i="12" a="1"/>
  <c r="AA73" i="12" s="1"/>
  <c r="Z73" i="12" a="1"/>
  <c r="Z73" i="12" s="1"/>
  <c r="Y73" i="12" a="1"/>
  <c r="Y73" i="12" s="1"/>
  <c r="X73" i="12" a="1"/>
  <c r="X73" i="12" s="1"/>
  <c r="W73" i="12" a="1"/>
  <c r="W73" i="12" s="1"/>
  <c r="V73" i="12" a="1"/>
  <c r="V73" i="12" s="1"/>
  <c r="AE73" i="12" a="1"/>
  <c r="AE73" i="12" s="1"/>
  <c r="AD73" i="7" a="1"/>
  <c r="AD73" i="7" s="1"/>
  <c r="AC73" i="7" a="1"/>
  <c r="AC73" i="7" s="1"/>
  <c r="AB73" i="7" a="1"/>
  <c r="AB73" i="7" s="1"/>
  <c r="AK73" i="7" a="1"/>
  <c r="AK73" i="7" s="1"/>
  <c r="AE73" i="7" a="1"/>
  <c r="AE73" i="7" s="1"/>
  <c r="AI73" i="7" a="1"/>
  <c r="AI73" i="7" s="1"/>
  <c r="AH73" i="7" a="1"/>
  <c r="AH73" i="7" s="1"/>
  <c r="AG73" i="7" a="1"/>
  <c r="AG73" i="7" s="1"/>
  <c r="AJ73" i="7" a="1"/>
  <c r="AJ73" i="7" s="1"/>
  <c r="AF73" i="7" a="1"/>
  <c r="AF73" i="7" s="1"/>
  <c r="X73" i="7" a="1"/>
  <c r="X73" i="7" s="1"/>
  <c r="Z73" i="7" a="1"/>
  <c r="Z73" i="7" s="1"/>
  <c r="Y73" i="7" a="1"/>
  <c r="Y73" i="7" s="1"/>
  <c r="AA73" i="7" a="1"/>
  <c r="AA73" i="7" s="1"/>
  <c r="W73" i="7" a="1"/>
  <c r="W73" i="7" s="1"/>
  <c r="V73" i="7" a="1"/>
  <c r="V73" i="7" s="1"/>
  <c r="U73" i="7" a="1"/>
  <c r="U73" i="7" s="1"/>
  <c r="T73" i="7" a="1"/>
  <c r="T73" i="7" s="1"/>
  <c r="U73" i="12" a="1"/>
  <c r="U73" i="12" s="1"/>
  <c r="T73" i="12" a="1"/>
  <c r="T73" i="12" s="1"/>
  <c r="U72" i="17" a="1"/>
  <c r="U72" i="17" s="1"/>
  <c r="T72" i="17" a="1"/>
  <c r="T72" i="17" s="1"/>
  <c r="M72" i="17" a="1"/>
  <c r="M72" i="17" s="1"/>
  <c r="F72" i="17" a="1"/>
  <c r="F72" i="17" s="1"/>
  <c r="Q72" i="17" a="1"/>
  <c r="Q72" i="17" s="1"/>
  <c r="K72" i="17" a="1"/>
  <c r="K72" i="17" s="1"/>
  <c r="H72" i="17" a="1"/>
  <c r="H72" i="17" s="1"/>
  <c r="S72" i="17" a="1"/>
  <c r="S72" i="17" s="1"/>
  <c r="N72" i="17" a="1"/>
  <c r="N72" i="17" s="1"/>
  <c r="E73" i="17"/>
  <c r="I72" i="17" a="1"/>
  <c r="I72" i="17" s="1"/>
  <c r="R72" i="17" a="1"/>
  <c r="R72" i="17" s="1"/>
  <c r="O72" i="17" a="1"/>
  <c r="O72" i="17" s="1"/>
  <c r="J72" i="17" a="1"/>
  <c r="J72" i="17" s="1"/>
  <c r="P72" i="17" a="1"/>
  <c r="P72" i="17" s="1"/>
  <c r="L72" i="17" a="1"/>
  <c r="L72" i="17" s="1"/>
  <c r="G72" i="17" a="1"/>
  <c r="G72" i="17" s="1"/>
  <c r="H73" i="12" a="1"/>
  <c r="H73" i="12" s="1"/>
  <c r="R73" i="12" a="1"/>
  <c r="R73" i="12" s="1"/>
  <c r="F73" i="12" a="1"/>
  <c r="F73" i="12" s="1"/>
  <c r="P73" i="12" a="1"/>
  <c r="P73" i="12" s="1"/>
  <c r="J73" i="12" a="1"/>
  <c r="J73" i="12" s="1"/>
  <c r="N73" i="12" a="1"/>
  <c r="N73" i="12" s="1"/>
  <c r="M73" i="12" a="1"/>
  <c r="M73" i="12" s="1"/>
  <c r="L73" i="12" a="1"/>
  <c r="L73" i="12" s="1"/>
  <c r="K73" i="12" a="1"/>
  <c r="K73" i="12" s="1"/>
  <c r="I73" i="12" a="1"/>
  <c r="I73" i="12" s="1"/>
  <c r="G73" i="12" a="1"/>
  <c r="G73" i="12" s="1"/>
  <c r="Q73" i="12" a="1"/>
  <c r="Q73" i="12" s="1"/>
  <c r="S73" i="12" a="1"/>
  <c r="S73" i="12" s="1"/>
  <c r="O73" i="12" a="1"/>
  <c r="O73" i="12" s="1"/>
  <c r="E74" i="12"/>
  <c r="P73" i="7" a="1"/>
  <c r="P73" i="7" s="1"/>
  <c r="H73" i="7" a="1"/>
  <c r="H73" i="7" s="1"/>
  <c r="R73" i="7" a="1"/>
  <c r="R73" i="7" s="1"/>
  <c r="K73" i="7" a="1"/>
  <c r="K73" i="7" s="1"/>
  <c r="L73" i="7" a="1"/>
  <c r="L73" i="7" s="1"/>
  <c r="M73" i="7" a="1"/>
  <c r="M73" i="7" s="1"/>
  <c r="N73" i="7" a="1"/>
  <c r="N73" i="7" s="1"/>
  <c r="Q73" i="7" a="1"/>
  <c r="Q73" i="7" s="1"/>
  <c r="F73" i="7" a="1"/>
  <c r="F73" i="7" s="1"/>
  <c r="S73" i="7" a="1"/>
  <c r="S73" i="7" s="1"/>
  <c r="G73" i="7" a="1"/>
  <c r="G73" i="7" s="1"/>
  <c r="I73" i="7" a="1"/>
  <c r="I73" i="7" s="1"/>
  <c r="J73" i="7" a="1"/>
  <c r="J73" i="7" s="1"/>
  <c r="O73" i="7" a="1"/>
  <c r="O73" i="7" s="1"/>
  <c r="E74" i="7"/>
  <c r="AC73" i="17" l="1" a="1"/>
  <c r="AC73" i="17" s="1"/>
  <c r="AD73" i="17" a="1"/>
  <c r="AD73" i="17" s="1"/>
  <c r="AB73" i="17" a="1"/>
  <c r="AB73" i="17" s="1"/>
  <c r="AE73" i="17" a="1"/>
  <c r="AE73" i="17" s="1"/>
  <c r="V73" i="17" a="1"/>
  <c r="V73" i="17" s="1"/>
  <c r="X73" i="17" a="1"/>
  <c r="X73" i="17" s="1"/>
  <c r="W73" i="17" a="1"/>
  <c r="W73" i="17" s="1"/>
  <c r="Y73" i="17" a="1"/>
  <c r="Y73" i="17" s="1"/>
  <c r="AA73" i="17" a="1"/>
  <c r="AA73" i="17" s="1"/>
  <c r="Z73" i="17" a="1"/>
  <c r="Z73" i="17" s="1"/>
  <c r="AC74" i="12" a="1"/>
  <c r="AC74" i="12" s="1"/>
  <c r="AD74" i="12" a="1"/>
  <c r="AD74" i="12" s="1"/>
  <c r="AB74" i="12" a="1"/>
  <c r="AB74" i="12" s="1"/>
  <c r="AE74" i="12" a="1"/>
  <c r="AE74" i="12" s="1"/>
  <c r="V74" i="12" a="1"/>
  <c r="V74" i="12" s="1"/>
  <c r="Z74" i="12" a="1"/>
  <c r="Z74" i="12" s="1"/>
  <c r="W74" i="12" a="1"/>
  <c r="W74" i="12" s="1"/>
  <c r="Y74" i="12" a="1"/>
  <c r="Y74" i="12" s="1"/>
  <c r="X74" i="12" a="1"/>
  <c r="X74" i="12" s="1"/>
  <c r="AA74" i="12" a="1"/>
  <c r="AA74" i="12" s="1"/>
  <c r="AC74" i="7" a="1"/>
  <c r="AC74" i="7" s="1"/>
  <c r="AD74" i="7" a="1"/>
  <c r="AD74" i="7" s="1"/>
  <c r="AB74" i="7" a="1"/>
  <c r="AB74" i="7" s="1"/>
  <c r="AK74" i="7" a="1"/>
  <c r="AK74" i="7" s="1"/>
  <c r="AE74" i="7" a="1"/>
  <c r="AE74" i="7" s="1"/>
  <c r="AJ74" i="7" a="1"/>
  <c r="AJ74" i="7" s="1"/>
  <c r="AI74" i="7" a="1"/>
  <c r="AI74" i="7" s="1"/>
  <c r="AH74" i="7" a="1"/>
  <c r="AH74" i="7" s="1"/>
  <c r="AG74" i="7" a="1"/>
  <c r="AG74" i="7" s="1"/>
  <c r="AF74" i="7" a="1"/>
  <c r="AF74" i="7" s="1"/>
  <c r="AA74" i="7" a="1"/>
  <c r="AA74" i="7" s="1"/>
  <c r="Z74" i="7" a="1"/>
  <c r="Z74" i="7" s="1"/>
  <c r="Y74" i="7" a="1"/>
  <c r="Y74" i="7" s="1"/>
  <c r="X74" i="7" a="1"/>
  <c r="X74" i="7" s="1"/>
  <c r="W74" i="7" a="1"/>
  <c r="W74" i="7" s="1"/>
  <c r="V74" i="7" a="1"/>
  <c r="V74" i="7" s="1"/>
  <c r="U74" i="7" a="1"/>
  <c r="U74" i="7" s="1"/>
  <c r="T74" i="7" a="1"/>
  <c r="T74" i="7" s="1"/>
  <c r="U74" i="12" a="1"/>
  <c r="U74" i="12" s="1"/>
  <c r="T74" i="12" a="1"/>
  <c r="T74" i="12" s="1"/>
  <c r="U73" i="17" a="1"/>
  <c r="U73" i="17" s="1"/>
  <c r="T73" i="17" a="1"/>
  <c r="T73" i="17" s="1"/>
  <c r="Q73" i="17" a="1"/>
  <c r="Q73" i="17" s="1"/>
  <c r="H73" i="17" a="1"/>
  <c r="H73" i="17" s="1"/>
  <c r="R73" i="17" a="1"/>
  <c r="R73" i="17" s="1"/>
  <c r="J73" i="17" a="1"/>
  <c r="J73" i="17" s="1"/>
  <c r="F73" i="17" a="1"/>
  <c r="F73" i="17" s="1"/>
  <c r="O73" i="17" a="1"/>
  <c r="O73" i="17" s="1"/>
  <c r="L73" i="17" a="1"/>
  <c r="L73" i="17" s="1"/>
  <c r="I73" i="17" a="1"/>
  <c r="I73" i="17" s="1"/>
  <c r="S73" i="17" a="1"/>
  <c r="S73" i="17" s="1"/>
  <c r="P73" i="17" a="1"/>
  <c r="P73" i="17" s="1"/>
  <c r="E74" i="17"/>
  <c r="N73" i="17" a="1"/>
  <c r="N73" i="17" s="1"/>
  <c r="K73" i="17" a="1"/>
  <c r="K73" i="17" s="1"/>
  <c r="G73" i="17" a="1"/>
  <c r="G73" i="17" s="1"/>
  <c r="M73" i="17" a="1"/>
  <c r="M73" i="17" s="1"/>
  <c r="F74" i="12" a="1"/>
  <c r="F74" i="12" s="1"/>
  <c r="Q74" i="12" a="1"/>
  <c r="Q74" i="12" s="1"/>
  <c r="P74" i="12" a="1"/>
  <c r="P74" i="12" s="1"/>
  <c r="J74" i="12" a="1"/>
  <c r="J74" i="12" s="1"/>
  <c r="S74" i="12" a="1"/>
  <c r="S74" i="12" s="1"/>
  <c r="R74" i="12" a="1"/>
  <c r="R74" i="12" s="1"/>
  <c r="O74" i="12" a="1"/>
  <c r="O74" i="12" s="1"/>
  <c r="N74" i="12" a="1"/>
  <c r="N74" i="12" s="1"/>
  <c r="M74" i="12" a="1"/>
  <c r="M74" i="12" s="1"/>
  <c r="K74" i="12" a="1"/>
  <c r="K74" i="12" s="1"/>
  <c r="L74" i="12" a="1"/>
  <c r="L74" i="12" s="1"/>
  <c r="I74" i="12" a="1"/>
  <c r="I74" i="12" s="1"/>
  <c r="H74" i="12" a="1"/>
  <c r="H74" i="12" s="1"/>
  <c r="G74" i="12" a="1"/>
  <c r="G74" i="12" s="1"/>
  <c r="E75" i="12"/>
  <c r="M74" i="7" a="1"/>
  <c r="M74" i="7" s="1"/>
  <c r="O74" i="7" a="1"/>
  <c r="O74" i="7" s="1"/>
  <c r="I74" i="7" a="1"/>
  <c r="I74" i="7" s="1"/>
  <c r="J74" i="7" a="1"/>
  <c r="J74" i="7" s="1"/>
  <c r="K74" i="7" a="1"/>
  <c r="K74" i="7" s="1"/>
  <c r="L74" i="7" a="1"/>
  <c r="L74" i="7" s="1"/>
  <c r="N74" i="7" a="1"/>
  <c r="N74" i="7" s="1"/>
  <c r="P74" i="7" a="1"/>
  <c r="P74" i="7" s="1"/>
  <c r="S74" i="7" a="1"/>
  <c r="S74" i="7" s="1"/>
  <c r="F74" i="7" a="1"/>
  <c r="F74" i="7" s="1"/>
  <c r="G74" i="7" a="1"/>
  <c r="G74" i="7" s="1"/>
  <c r="H74" i="7" a="1"/>
  <c r="H74" i="7" s="1"/>
  <c r="Q74" i="7" a="1"/>
  <c r="Q74" i="7" s="1"/>
  <c r="R74" i="7" a="1"/>
  <c r="R74" i="7" s="1"/>
  <c r="E75" i="7"/>
  <c r="AC74" i="17" l="1" a="1"/>
  <c r="AC74" i="17" s="1"/>
  <c r="AD74" i="17" a="1"/>
  <c r="AD74" i="17" s="1"/>
  <c r="AB74" i="17" a="1"/>
  <c r="AB74" i="17" s="1"/>
  <c r="AE74" i="17" a="1"/>
  <c r="AE74" i="17" s="1"/>
  <c r="Z74" i="17" a="1"/>
  <c r="Z74" i="17" s="1"/>
  <c r="Y74" i="17" a="1"/>
  <c r="Y74" i="17" s="1"/>
  <c r="AA74" i="17" a="1"/>
  <c r="AA74" i="17" s="1"/>
  <c r="X74" i="17" a="1"/>
  <c r="X74" i="17" s="1"/>
  <c r="W74" i="17" a="1"/>
  <c r="W74" i="17" s="1"/>
  <c r="V74" i="17" a="1"/>
  <c r="V74" i="17" s="1"/>
  <c r="AD75" i="12" a="1"/>
  <c r="AD75" i="12" s="1"/>
  <c r="AB75" i="12" a="1"/>
  <c r="AB75" i="12" s="1"/>
  <c r="AC75" i="12" a="1"/>
  <c r="AC75" i="12" s="1"/>
  <c r="Y75" i="12" a="1"/>
  <c r="Y75" i="12" s="1"/>
  <c r="AA75" i="12" a="1"/>
  <c r="AA75" i="12" s="1"/>
  <c r="W75" i="12" a="1"/>
  <c r="W75" i="12" s="1"/>
  <c r="Z75" i="12" a="1"/>
  <c r="Z75" i="12" s="1"/>
  <c r="X75" i="12" a="1"/>
  <c r="X75" i="12" s="1"/>
  <c r="V75" i="12" a="1"/>
  <c r="V75" i="12" s="1"/>
  <c r="AE75" i="12" a="1"/>
  <c r="AE75" i="12" s="1"/>
  <c r="AC75" i="7" a="1"/>
  <c r="AC75" i="7" s="1"/>
  <c r="AB75" i="7" a="1"/>
  <c r="AB75" i="7" s="1"/>
  <c r="AD75" i="7" a="1"/>
  <c r="AD75" i="7" s="1"/>
  <c r="AK75" i="7" a="1"/>
  <c r="AK75" i="7" s="1"/>
  <c r="AJ75" i="7" a="1"/>
  <c r="AJ75" i="7" s="1"/>
  <c r="AE75" i="7" a="1"/>
  <c r="AE75" i="7" s="1"/>
  <c r="AI75" i="7" a="1"/>
  <c r="AI75" i="7" s="1"/>
  <c r="AH75" i="7" a="1"/>
  <c r="AH75" i="7" s="1"/>
  <c r="AG75" i="7" a="1"/>
  <c r="AG75" i="7" s="1"/>
  <c r="AF75" i="7" a="1"/>
  <c r="AF75" i="7" s="1"/>
  <c r="AA75" i="7" a="1"/>
  <c r="AA75" i="7" s="1"/>
  <c r="Z75" i="7" a="1"/>
  <c r="Z75" i="7" s="1"/>
  <c r="Y75" i="7" a="1"/>
  <c r="Y75" i="7" s="1"/>
  <c r="X75" i="7" a="1"/>
  <c r="X75" i="7" s="1"/>
  <c r="V75" i="7" a="1"/>
  <c r="V75" i="7" s="1"/>
  <c r="W75" i="7" a="1"/>
  <c r="W75" i="7" s="1"/>
  <c r="U75" i="7" a="1"/>
  <c r="U75" i="7" s="1"/>
  <c r="T75" i="7" a="1"/>
  <c r="T75" i="7" s="1"/>
  <c r="T75" i="12" a="1"/>
  <c r="T75" i="12" s="1"/>
  <c r="U75" i="12" a="1"/>
  <c r="U75" i="12" s="1"/>
  <c r="U74" i="17" a="1"/>
  <c r="U74" i="17" s="1"/>
  <c r="T74" i="17" a="1"/>
  <c r="T74" i="17" s="1"/>
  <c r="J74" i="17" a="1"/>
  <c r="J74" i="17" s="1"/>
  <c r="R74" i="17" a="1"/>
  <c r="R74" i="17" s="1"/>
  <c r="P74" i="17" a="1"/>
  <c r="P74" i="17" s="1"/>
  <c r="O74" i="17" a="1"/>
  <c r="O74" i="17" s="1"/>
  <c r="G74" i="17" a="1"/>
  <c r="G74" i="17" s="1"/>
  <c r="S74" i="17" a="1"/>
  <c r="S74" i="17" s="1"/>
  <c r="N74" i="17" a="1"/>
  <c r="N74" i="17" s="1"/>
  <c r="I74" i="17" a="1"/>
  <c r="I74" i="17" s="1"/>
  <c r="K74" i="17" a="1"/>
  <c r="K74" i="17" s="1"/>
  <c r="H74" i="17" a="1"/>
  <c r="H74" i="17" s="1"/>
  <c r="M74" i="17" a="1"/>
  <c r="M74" i="17" s="1"/>
  <c r="L74" i="17" a="1"/>
  <c r="L74" i="17" s="1"/>
  <c r="E75" i="17"/>
  <c r="Q74" i="17" a="1"/>
  <c r="Q74" i="17" s="1"/>
  <c r="F74" i="17" a="1"/>
  <c r="F74" i="17" s="1"/>
  <c r="O75" i="12" a="1"/>
  <c r="O75" i="12" s="1"/>
  <c r="M75" i="12" a="1"/>
  <c r="M75" i="12" s="1"/>
  <c r="L75" i="12" a="1"/>
  <c r="L75" i="12" s="1"/>
  <c r="J75" i="12" a="1"/>
  <c r="J75" i="12" s="1"/>
  <c r="F75" i="12" a="1"/>
  <c r="F75" i="12" s="1"/>
  <c r="S75" i="12" a="1"/>
  <c r="S75" i="12" s="1"/>
  <c r="R75" i="12" a="1"/>
  <c r="R75" i="12" s="1"/>
  <c r="Q75" i="12" a="1"/>
  <c r="Q75" i="12" s="1"/>
  <c r="N75" i="12" a="1"/>
  <c r="N75" i="12" s="1"/>
  <c r="P75" i="12" a="1"/>
  <c r="P75" i="12" s="1"/>
  <c r="K75" i="12" a="1"/>
  <c r="K75" i="12" s="1"/>
  <c r="G75" i="12" a="1"/>
  <c r="G75" i="12" s="1"/>
  <c r="I75" i="12" a="1"/>
  <c r="I75" i="12" s="1"/>
  <c r="H75" i="12" a="1"/>
  <c r="H75" i="12" s="1"/>
  <c r="E76" i="12"/>
  <c r="J75" i="7" a="1"/>
  <c r="J75" i="7" s="1"/>
  <c r="L75" i="7" a="1"/>
  <c r="L75" i="7" s="1"/>
  <c r="H75" i="7" a="1"/>
  <c r="H75" i="7" s="1"/>
  <c r="I75" i="7" a="1"/>
  <c r="I75" i="7" s="1"/>
  <c r="K75" i="7" a="1"/>
  <c r="K75" i="7" s="1"/>
  <c r="N75" i="7" a="1"/>
  <c r="N75" i="7" s="1"/>
  <c r="Q75" i="7" a="1"/>
  <c r="Q75" i="7" s="1"/>
  <c r="G75" i="7" a="1"/>
  <c r="G75" i="7" s="1"/>
  <c r="M75" i="7" a="1"/>
  <c r="M75" i="7" s="1"/>
  <c r="O75" i="7" a="1"/>
  <c r="O75" i="7" s="1"/>
  <c r="P75" i="7" a="1"/>
  <c r="P75" i="7" s="1"/>
  <c r="R75" i="7" a="1"/>
  <c r="R75" i="7" s="1"/>
  <c r="S75" i="7" a="1"/>
  <c r="S75" i="7" s="1"/>
  <c r="F75" i="7" a="1"/>
  <c r="F75" i="7" s="1"/>
  <c r="E76" i="7"/>
  <c r="AC75" i="17" l="1" a="1"/>
  <c r="AC75" i="17" s="1"/>
  <c r="AB75" i="17" a="1"/>
  <c r="AB75" i="17" s="1"/>
  <c r="AD75" i="17" a="1"/>
  <c r="AD75" i="17" s="1"/>
  <c r="AE75" i="17" a="1"/>
  <c r="AE75" i="17" s="1"/>
  <c r="Z75" i="17" a="1"/>
  <c r="Z75" i="17" s="1"/>
  <c r="Y75" i="17" a="1"/>
  <c r="Y75" i="17" s="1"/>
  <c r="AA75" i="17" a="1"/>
  <c r="AA75" i="17" s="1"/>
  <c r="X75" i="17" a="1"/>
  <c r="X75" i="17" s="1"/>
  <c r="V75" i="17" a="1"/>
  <c r="V75" i="17" s="1"/>
  <c r="W75" i="17" a="1"/>
  <c r="W75" i="17" s="1"/>
  <c r="AC76" i="12" a="1"/>
  <c r="AC76" i="12" s="1"/>
  <c r="AD76" i="12" a="1"/>
  <c r="AD76" i="12" s="1"/>
  <c r="AB76" i="12" a="1"/>
  <c r="AB76" i="12" s="1"/>
  <c r="Z76" i="12" a="1"/>
  <c r="Z76" i="12" s="1"/>
  <c r="Y76" i="12" a="1"/>
  <c r="Y76" i="12" s="1"/>
  <c r="X76" i="12" a="1"/>
  <c r="X76" i="12" s="1"/>
  <c r="W76" i="12" a="1"/>
  <c r="W76" i="12" s="1"/>
  <c r="V76" i="12" a="1"/>
  <c r="V76" i="12" s="1"/>
  <c r="AE76" i="12" a="1"/>
  <c r="AE76" i="12" s="1"/>
  <c r="AA76" i="12" a="1"/>
  <c r="AA76" i="12" s="1"/>
  <c r="AD76" i="7" a="1"/>
  <c r="AD76" i="7" s="1"/>
  <c r="AC76" i="7" a="1"/>
  <c r="AC76" i="7" s="1"/>
  <c r="AB76" i="7" a="1"/>
  <c r="AB76" i="7" s="1"/>
  <c r="AK76" i="7" a="1"/>
  <c r="AK76" i="7" s="1"/>
  <c r="AJ76" i="7" a="1"/>
  <c r="AJ76" i="7" s="1"/>
  <c r="AI76" i="7" a="1"/>
  <c r="AI76" i="7" s="1"/>
  <c r="AH76" i="7" a="1"/>
  <c r="AH76" i="7" s="1"/>
  <c r="AF76" i="7" a="1"/>
  <c r="AF76" i="7" s="1"/>
  <c r="AG76" i="7" a="1"/>
  <c r="AG76" i="7" s="1"/>
  <c r="AE76" i="7" a="1"/>
  <c r="AE76" i="7" s="1"/>
  <c r="X76" i="7" a="1"/>
  <c r="X76" i="7" s="1"/>
  <c r="W76" i="7" a="1"/>
  <c r="W76" i="7" s="1"/>
  <c r="AA76" i="7" a="1"/>
  <c r="AA76" i="7" s="1"/>
  <c r="Z76" i="7" a="1"/>
  <c r="Z76" i="7" s="1"/>
  <c r="Y76" i="7" a="1"/>
  <c r="Y76" i="7" s="1"/>
  <c r="V76" i="7" a="1"/>
  <c r="V76" i="7" s="1"/>
  <c r="T76" i="7" a="1"/>
  <c r="T76" i="7" s="1"/>
  <c r="U76" i="7" a="1"/>
  <c r="U76" i="7" s="1"/>
  <c r="T76" i="12" a="1"/>
  <c r="T76" i="12" s="1"/>
  <c r="U76" i="12" a="1"/>
  <c r="U76" i="12" s="1"/>
  <c r="T75" i="17" a="1"/>
  <c r="T75" i="17" s="1"/>
  <c r="U75" i="17" a="1"/>
  <c r="U75" i="17" s="1"/>
  <c r="P75" i="17" a="1"/>
  <c r="P75" i="17" s="1"/>
  <c r="F75" i="17" a="1"/>
  <c r="F75" i="17" s="1"/>
  <c r="N75" i="17" a="1"/>
  <c r="N75" i="17" s="1"/>
  <c r="H75" i="17" a="1"/>
  <c r="H75" i="17" s="1"/>
  <c r="M75" i="17" a="1"/>
  <c r="M75" i="17" s="1"/>
  <c r="K75" i="17" a="1"/>
  <c r="K75" i="17" s="1"/>
  <c r="G75" i="17" a="1"/>
  <c r="G75" i="17" s="1"/>
  <c r="E76" i="17"/>
  <c r="S75" i="17" a="1"/>
  <c r="S75" i="17" s="1"/>
  <c r="J75" i="17" a="1"/>
  <c r="J75" i="17" s="1"/>
  <c r="O75" i="17" a="1"/>
  <c r="O75" i="17" s="1"/>
  <c r="L75" i="17" a="1"/>
  <c r="L75" i="17" s="1"/>
  <c r="I75" i="17" a="1"/>
  <c r="I75" i="17" s="1"/>
  <c r="R75" i="17" a="1"/>
  <c r="R75" i="17" s="1"/>
  <c r="Q75" i="17" a="1"/>
  <c r="Q75" i="17" s="1"/>
  <c r="K76" i="12" a="1"/>
  <c r="K76" i="12" s="1"/>
  <c r="I76" i="12" a="1"/>
  <c r="I76" i="12" s="1"/>
  <c r="N76" i="12" a="1"/>
  <c r="N76" i="12" s="1"/>
  <c r="J76" i="12" a="1"/>
  <c r="J76" i="12" s="1"/>
  <c r="Q76" i="12" a="1"/>
  <c r="Q76" i="12" s="1"/>
  <c r="G76" i="12" a="1"/>
  <c r="G76" i="12" s="1"/>
  <c r="F76" i="12" a="1"/>
  <c r="F76" i="12" s="1"/>
  <c r="R76" i="12" a="1"/>
  <c r="R76" i="12" s="1"/>
  <c r="S76" i="12" a="1"/>
  <c r="S76" i="12" s="1"/>
  <c r="M76" i="12" a="1"/>
  <c r="M76" i="12" s="1"/>
  <c r="L76" i="12" a="1"/>
  <c r="L76" i="12" s="1"/>
  <c r="H76" i="12" a="1"/>
  <c r="H76" i="12" s="1"/>
  <c r="P76" i="12" a="1"/>
  <c r="P76" i="12" s="1"/>
  <c r="O76" i="12" a="1"/>
  <c r="O76" i="12" s="1"/>
  <c r="E77" i="12"/>
  <c r="G76" i="7" a="1"/>
  <c r="G76" i="7" s="1"/>
  <c r="R76" i="7" a="1"/>
  <c r="R76" i="7" s="1"/>
  <c r="H76" i="7" a="1"/>
  <c r="H76" i="7" s="1"/>
  <c r="S76" i="7" a="1"/>
  <c r="S76" i="7" s="1"/>
  <c r="I76" i="7" a="1"/>
  <c r="I76" i="7" s="1"/>
  <c r="J76" i="7" a="1"/>
  <c r="J76" i="7" s="1"/>
  <c r="K76" i="7" a="1"/>
  <c r="K76" i="7" s="1"/>
  <c r="O76" i="7" a="1"/>
  <c r="O76" i="7" s="1"/>
  <c r="P76" i="7" a="1"/>
  <c r="P76" i="7" s="1"/>
  <c r="F76" i="7" a="1"/>
  <c r="F76" i="7" s="1"/>
  <c r="L76" i="7" a="1"/>
  <c r="L76" i="7" s="1"/>
  <c r="N76" i="7" a="1"/>
  <c r="N76" i="7" s="1"/>
  <c r="M76" i="7" a="1"/>
  <c r="M76" i="7" s="1"/>
  <c r="Q76" i="7" a="1"/>
  <c r="Q76" i="7" s="1"/>
  <c r="E77" i="7"/>
  <c r="AD76" i="17" l="1" a="1"/>
  <c r="AD76" i="17" s="1"/>
  <c r="AC76" i="17" a="1"/>
  <c r="AC76" i="17" s="1"/>
  <c r="AB76" i="17" a="1"/>
  <c r="AB76" i="17" s="1"/>
  <c r="W76" i="17" a="1"/>
  <c r="W76" i="17" s="1"/>
  <c r="V76" i="17" a="1"/>
  <c r="V76" i="17" s="1"/>
  <c r="AA76" i="17" a="1"/>
  <c r="AA76" i="17" s="1"/>
  <c r="Z76" i="17" a="1"/>
  <c r="Z76" i="17" s="1"/>
  <c r="AE76" i="17" a="1"/>
  <c r="AE76" i="17" s="1"/>
  <c r="Y76" i="17" a="1"/>
  <c r="Y76" i="17" s="1"/>
  <c r="X76" i="17" a="1"/>
  <c r="X76" i="17" s="1"/>
  <c r="AD77" i="12" a="1"/>
  <c r="AD77" i="12" s="1"/>
  <c r="AC77" i="12" a="1"/>
  <c r="AC77" i="12" s="1"/>
  <c r="AB77" i="12" a="1"/>
  <c r="AB77" i="12" s="1"/>
  <c r="AE77" i="12" a="1"/>
  <c r="AE77" i="12" s="1"/>
  <c r="AA77" i="12" a="1"/>
  <c r="AA77" i="12" s="1"/>
  <c r="Z77" i="12" a="1"/>
  <c r="Z77" i="12" s="1"/>
  <c r="X77" i="12" a="1"/>
  <c r="X77" i="12" s="1"/>
  <c r="W77" i="12" a="1"/>
  <c r="W77" i="12" s="1"/>
  <c r="Y77" i="12" a="1"/>
  <c r="Y77" i="12" s="1"/>
  <c r="V77" i="12" a="1"/>
  <c r="V77" i="12" s="1"/>
  <c r="AD77" i="7" a="1"/>
  <c r="AD77" i="7" s="1"/>
  <c r="AB77" i="7" a="1"/>
  <c r="AB77" i="7" s="1"/>
  <c r="AC77" i="7" a="1"/>
  <c r="AC77" i="7" s="1"/>
  <c r="AK77" i="7" a="1"/>
  <c r="AK77" i="7" s="1"/>
  <c r="AJ77" i="7" a="1"/>
  <c r="AJ77" i="7" s="1"/>
  <c r="AI77" i="7" a="1"/>
  <c r="AI77" i="7" s="1"/>
  <c r="AH77" i="7" a="1"/>
  <c r="AH77" i="7" s="1"/>
  <c r="AG77" i="7" a="1"/>
  <c r="AG77" i="7" s="1"/>
  <c r="AF77" i="7" a="1"/>
  <c r="AF77" i="7" s="1"/>
  <c r="AE77" i="7" a="1"/>
  <c r="AE77" i="7" s="1"/>
  <c r="Y77" i="7" a="1"/>
  <c r="Y77" i="7" s="1"/>
  <c r="X77" i="7" a="1"/>
  <c r="X77" i="7" s="1"/>
  <c r="W77" i="7" a="1"/>
  <c r="W77" i="7" s="1"/>
  <c r="V77" i="7" a="1"/>
  <c r="V77" i="7" s="1"/>
  <c r="Z77" i="7" a="1"/>
  <c r="Z77" i="7" s="1"/>
  <c r="AA77" i="7" a="1"/>
  <c r="AA77" i="7" s="1"/>
  <c r="T77" i="7" a="1"/>
  <c r="T77" i="7" s="1"/>
  <c r="U77" i="7" a="1"/>
  <c r="U77" i="7" s="1"/>
  <c r="T77" i="12" a="1"/>
  <c r="T77" i="12" s="1"/>
  <c r="U77" i="12" a="1"/>
  <c r="U77" i="12" s="1"/>
  <c r="T76" i="17" a="1"/>
  <c r="T76" i="17" s="1"/>
  <c r="U76" i="17" a="1"/>
  <c r="U76" i="17" s="1"/>
  <c r="Q76" i="17" a="1"/>
  <c r="Q76" i="17" s="1"/>
  <c r="G76" i="17" a="1"/>
  <c r="G76" i="17" s="1"/>
  <c r="K76" i="17" a="1"/>
  <c r="K76" i="17" s="1"/>
  <c r="H76" i="17" a="1"/>
  <c r="H76" i="17" s="1"/>
  <c r="E77" i="17"/>
  <c r="J76" i="17" a="1"/>
  <c r="J76" i="17" s="1"/>
  <c r="I76" i="17" a="1"/>
  <c r="I76" i="17" s="1"/>
  <c r="O76" i="17" a="1"/>
  <c r="O76" i="17" s="1"/>
  <c r="R76" i="17" a="1"/>
  <c r="R76" i="17" s="1"/>
  <c r="L76" i="17" a="1"/>
  <c r="L76" i="17" s="1"/>
  <c r="N76" i="17" a="1"/>
  <c r="N76" i="17" s="1"/>
  <c r="F76" i="17" a="1"/>
  <c r="F76" i="17" s="1"/>
  <c r="P76" i="17" a="1"/>
  <c r="P76" i="17" s="1"/>
  <c r="M76" i="17" a="1"/>
  <c r="M76" i="17" s="1"/>
  <c r="S76" i="17" a="1"/>
  <c r="S76" i="17" s="1"/>
  <c r="J77" i="12" a="1"/>
  <c r="J77" i="12" s="1"/>
  <c r="I77" i="12" a="1"/>
  <c r="I77" i="12" s="1"/>
  <c r="S77" i="12" a="1"/>
  <c r="S77" i="12" s="1"/>
  <c r="Q77" i="12" a="1"/>
  <c r="Q77" i="12" s="1"/>
  <c r="F77" i="12" a="1"/>
  <c r="F77" i="12" s="1"/>
  <c r="L77" i="12" a="1"/>
  <c r="L77" i="12" s="1"/>
  <c r="K77" i="12" a="1"/>
  <c r="K77" i="12" s="1"/>
  <c r="H77" i="12" a="1"/>
  <c r="H77" i="12" s="1"/>
  <c r="G77" i="12" a="1"/>
  <c r="G77" i="12" s="1"/>
  <c r="R77" i="12" a="1"/>
  <c r="R77" i="12" s="1"/>
  <c r="M77" i="12" a="1"/>
  <c r="M77" i="12" s="1"/>
  <c r="P77" i="12" a="1"/>
  <c r="P77" i="12" s="1"/>
  <c r="O77" i="12" a="1"/>
  <c r="O77" i="12" s="1"/>
  <c r="N77" i="12" a="1"/>
  <c r="N77" i="12" s="1"/>
  <c r="E78" i="12"/>
  <c r="P77" i="7" a="1"/>
  <c r="P77" i="7" s="1"/>
  <c r="Q77" i="7" a="1"/>
  <c r="Q77" i="7" s="1"/>
  <c r="F77" i="7" a="1"/>
  <c r="F77" i="7" s="1"/>
  <c r="R77" i="7" a="1"/>
  <c r="R77" i="7" s="1"/>
  <c r="G77" i="7" a="1"/>
  <c r="G77" i="7" s="1"/>
  <c r="S77" i="7" a="1"/>
  <c r="S77" i="7" s="1"/>
  <c r="H77" i="7" a="1"/>
  <c r="H77" i="7" s="1"/>
  <c r="I77" i="7" a="1"/>
  <c r="I77" i="7" s="1"/>
  <c r="J77" i="7" a="1"/>
  <c r="J77" i="7" s="1"/>
  <c r="K77" i="7" a="1"/>
  <c r="K77" i="7" s="1"/>
  <c r="L77" i="7" a="1"/>
  <c r="L77" i="7" s="1"/>
  <c r="M77" i="7" a="1"/>
  <c r="M77" i="7" s="1"/>
  <c r="N77" i="7" a="1"/>
  <c r="N77" i="7" s="1"/>
  <c r="O77" i="7" a="1"/>
  <c r="O77" i="7" s="1"/>
  <c r="E78" i="7"/>
  <c r="AB77" i="17" l="1" a="1"/>
  <c r="AB77" i="17" s="1"/>
  <c r="AC77" i="17" a="1"/>
  <c r="AC77" i="17" s="1"/>
  <c r="AD77" i="17" a="1"/>
  <c r="AD77" i="17" s="1"/>
  <c r="X77" i="17" a="1"/>
  <c r="X77" i="17" s="1"/>
  <c r="W77" i="17" a="1"/>
  <c r="W77" i="17" s="1"/>
  <c r="AE77" i="17" a="1"/>
  <c r="AE77" i="17" s="1"/>
  <c r="Y77" i="17" a="1"/>
  <c r="Y77" i="17" s="1"/>
  <c r="V77" i="17" a="1"/>
  <c r="V77" i="17" s="1"/>
  <c r="AA77" i="17" a="1"/>
  <c r="AA77" i="17" s="1"/>
  <c r="Z77" i="17" a="1"/>
  <c r="Z77" i="17" s="1"/>
  <c r="AD78" i="12" a="1"/>
  <c r="AD78" i="12" s="1"/>
  <c r="AC78" i="12" a="1"/>
  <c r="AC78" i="12" s="1"/>
  <c r="AB78" i="12" a="1"/>
  <c r="AB78" i="12" s="1"/>
  <c r="AE78" i="12" a="1"/>
  <c r="AE78" i="12" s="1"/>
  <c r="V78" i="12" a="1"/>
  <c r="V78" i="12" s="1"/>
  <c r="AA78" i="12" a="1"/>
  <c r="AA78" i="12" s="1"/>
  <c r="Z78" i="12" a="1"/>
  <c r="Z78" i="12" s="1"/>
  <c r="W78" i="12" a="1"/>
  <c r="W78" i="12" s="1"/>
  <c r="Y78" i="12" a="1"/>
  <c r="Y78" i="12" s="1"/>
  <c r="X78" i="12" a="1"/>
  <c r="X78" i="12" s="1"/>
  <c r="AD78" i="7" a="1"/>
  <c r="AD78" i="7" s="1"/>
  <c r="AC78" i="7" a="1"/>
  <c r="AC78" i="7" s="1"/>
  <c r="AB78" i="7" a="1"/>
  <c r="AB78" i="7" s="1"/>
  <c r="AK78" i="7" a="1"/>
  <c r="AK78" i="7" s="1"/>
  <c r="AJ78" i="7" a="1"/>
  <c r="AJ78" i="7" s="1"/>
  <c r="AI78" i="7" a="1"/>
  <c r="AI78" i="7" s="1"/>
  <c r="AH78" i="7" a="1"/>
  <c r="AH78" i="7" s="1"/>
  <c r="AG78" i="7" a="1"/>
  <c r="AG78" i="7" s="1"/>
  <c r="AF78" i="7" a="1"/>
  <c r="AF78" i="7" s="1"/>
  <c r="AE78" i="7" a="1"/>
  <c r="AE78" i="7" s="1"/>
  <c r="Z78" i="7" a="1"/>
  <c r="Z78" i="7" s="1"/>
  <c r="AA78" i="7" a="1"/>
  <c r="AA78" i="7" s="1"/>
  <c r="Y78" i="7" a="1"/>
  <c r="Y78" i="7" s="1"/>
  <c r="X78" i="7" a="1"/>
  <c r="X78" i="7" s="1"/>
  <c r="W78" i="7" a="1"/>
  <c r="W78" i="7" s="1"/>
  <c r="V78" i="7" a="1"/>
  <c r="V78" i="7" s="1"/>
  <c r="T78" i="7" a="1"/>
  <c r="T78" i="7" s="1"/>
  <c r="U78" i="7" a="1"/>
  <c r="U78" i="7" s="1"/>
  <c r="T78" i="12" a="1"/>
  <c r="T78" i="12" s="1"/>
  <c r="U78" i="12" a="1"/>
  <c r="U78" i="12" s="1"/>
  <c r="U77" i="17" a="1"/>
  <c r="U77" i="17" s="1"/>
  <c r="T77" i="17" a="1"/>
  <c r="T77" i="17" s="1"/>
  <c r="G77" i="17" a="1"/>
  <c r="G77" i="17" s="1"/>
  <c r="R77" i="17" a="1"/>
  <c r="R77" i="17" s="1"/>
  <c r="L77" i="17" a="1"/>
  <c r="L77" i="17" s="1"/>
  <c r="K77" i="17" a="1"/>
  <c r="K77" i="17" s="1"/>
  <c r="O77" i="17" a="1"/>
  <c r="O77" i="17" s="1"/>
  <c r="E78" i="17"/>
  <c r="F77" i="17" a="1"/>
  <c r="F77" i="17" s="1"/>
  <c r="J77" i="17" a="1"/>
  <c r="J77" i="17" s="1"/>
  <c r="N77" i="17" a="1"/>
  <c r="N77" i="17" s="1"/>
  <c r="Q77" i="17" a="1"/>
  <c r="Q77" i="17" s="1"/>
  <c r="I77" i="17" a="1"/>
  <c r="I77" i="17" s="1"/>
  <c r="H77" i="17" a="1"/>
  <c r="H77" i="17" s="1"/>
  <c r="S77" i="17" a="1"/>
  <c r="S77" i="17" s="1"/>
  <c r="M77" i="17" a="1"/>
  <c r="M77" i="17" s="1"/>
  <c r="P77" i="17" a="1"/>
  <c r="P77" i="17" s="1"/>
  <c r="Q78" i="12" a="1"/>
  <c r="Q78" i="12" s="1"/>
  <c r="G78" i="12" a="1"/>
  <c r="G78" i="12" s="1"/>
  <c r="P78" i="12" a="1"/>
  <c r="P78" i="12" s="1"/>
  <c r="N78" i="12" a="1"/>
  <c r="N78" i="12" s="1"/>
  <c r="M78" i="12" a="1"/>
  <c r="M78" i="12" s="1"/>
  <c r="L78" i="12" a="1"/>
  <c r="L78" i="12" s="1"/>
  <c r="K78" i="12" a="1"/>
  <c r="K78" i="12" s="1"/>
  <c r="F78" i="12" a="1"/>
  <c r="F78" i="12" s="1"/>
  <c r="J78" i="12" a="1"/>
  <c r="J78" i="12" s="1"/>
  <c r="I78" i="12" a="1"/>
  <c r="I78" i="12" s="1"/>
  <c r="H78" i="12" a="1"/>
  <c r="H78" i="12" s="1"/>
  <c r="O78" i="12" a="1"/>
  <c r="O78" i="12" s="1"/>
  <c r="S78" i="12" a="1"/>
  <c r="S78" i="12" s="1"/>
  <c r="R78" i="12" a="1"/>
  <c r="R78" i="12" s="1"/>
  <c r="E79" i="12"/>
  <c r="O78" i="7" a="1"/>
  <c r="O78" i="7" s="1"/>
  <c r="P78" i="7" a="1"/>
  <c r="P78" i="7" s="1"/>
  <c r="Q78" i="7" a="1"/>
  <c r="Q78" i="7" s="1"/>
  <c r="F78" i="7" a="1"/>
  <c r="F78" i="7" s="1"/>
  <c r="R78" i="7" a="1"/>
  <c r="R78" i="7" s="1"/>
  <c r="L78" i="7" a="1"/>
  <c r="L78" i="7" s="1"/>
  <c r="M78" i="7" a="1"/>
  <c r="M78" i="7" s="1"/>
  <c r="N78" i="7" a="1"/>
  <c r="N78" i="7" s="1"/>
  <c r="S78" i="7" a="1"/>
  <c r="S78" i="7" s="1"/>
  <c r="G78" i="7" a="1"/>
  <c r="G78" i="7" s="1"/>
  <c r="I78" i="7" a="1"/>
  <c r="I78" i="7" s="1"/>
  <c r="H78" i="7" a="1"/>
  <c r="H78" i="7" s="1"/>
  <c r="J78" i="7" a="1"/>
  <c r="J78" i="7" s="1"/>
  <c r="K78" i="7" a="1"/>
  <c r="K78" i="7" s="1"/>
  <c r="E79" i="7"/>
  <c r="AC78" i="17" l="1" a="1"/>
  <c r="AC78" i="17" s="1"/>
  <c r="AB78" i="17" a="1"/>
  <c r="AB78" i="17" s="1"/>
  <c r="AD78" i="17" a="1"/>
  <c r="AD78" i="17" s="1"/>
  <c r="X78" i="17" a="1"/>
  <c r="X78" i="17" s="1"/>
  <c r="W78" i="17" a="1"/>
  <c r="W78" i="17" s="1"/>
  <c r="Y78" i="17" a="1"/>
  <c r="Y78" i="17" s="1"/>
  <c r="AA78" i="17" a="1"/>
  <c r="AA78" i="17" s="1"/>
  <c r="Z78" i="17" a="1"/>
  <c r="Z78" i="17" s="1"/>
  <c r="V78" i="17" a="1"/>
  <c r="V78" i="17" s="1"/>
  <c r="AE78" i="17" a="1"/>
  <c r="AE78" i="17" s="1"/>
  <c r="AC79" i="12" a="1"/>
  <c r="AC79" i="12" s="1"/>
  <c r="AB79" i="12" a="1"/>
  <c r="AB79" i="12" s="1"/>
  <c r="AD79" i="12" a="1"/>
  <c r="AD79" i="12" s="1"/>
  <c r="AE79" i="12" a="1"/>
  <c r="AE79" i="12" s="1"/>
  <c r="X79" i="12" a="1"/>
  <c r="X79" i="12" s="1"/>
  <c r="V79" i="12" a="1"/>
  <c r="V79" i="12" s="1"/>
  <c r="W79" i="12" a="1"/>
  <c r="W79" i="12" s="1"/>
  <c r="AA79" i="12" a="1"/>
  <c r="AA79" i="12" s="1"/>
  <c r="Y79" i="12" a="1"/>
  <c r="Y79" i="12" s="1"/>
  <c r="Z79" i="12" a="1"/>
  <c r="Z79" i="12" s="1"/>
  <c r="AB79" i="7" a="1"/>
  <c r="AB79" i="7" s="1"/>
  <c r="AD79" i="7" a="1"/>
  <c r="AD79" i="7" s="1"/>
  <c r="AC79" i="7" a="1"/>
  <c r="AC79" i="7" s="1"/>
  <c r="AK79" i="7" a="1"/>
  <c r="AK79" i="7" s="1"/>
  <c r="AF79" i="7" a="1"/>
  <c r="AF79" i="7" s="1"/>
  <c r="AJ79" i="7" a="1"/>
  <c r="AJ79" i="7" s="1"/>
  <c r="AI79" i="7" a="1"/>
  <c r="AI79" i="7" s="1"/>
  <c r="AG79" i="7" a="1"/>
  <c r="AG79" i="7" s="1"/>
  <c r="AH79" i="7" a="1"/>
  <c r="AH79" i="7" s="1"/>
  <c r="AE79" i="7" a="1"/>
  <c r="AE79" i="7" s="1"/>
  <c r="AA79" i="7" a="1"/>
  <c r="AA79" i="7" s="1"/>
  <c r="Z79" i="7" a="1"/>
  <c r="Z79" i="7" s="1"/>
  <c r="Y79" i="7" a="1"/>
  <c r="Y79" i="7" s="1"/>
  <c r="V79" i="7" a="1"/>
  <c r="V79" i="7" s="1"/>
  <c r="X79" i="7" a="1"/>
  <c r="X79" i="7" s="1"/>
  <c r="W79" i="7" a="1"/>
  <c r="W79" i="7" s="1"/>
  <c r="T79" i="7" a="1"/>
  <c r="T79" i="7" s="1"/>
  <c r="U79" i="7" a="1"/>
  <c r="U79" i="7" s="1"/>
  <c r="U79" i="12" a="1"/>
  <c r="U79" i="12" s="1"/>
  <c r="T79" i="12" a="1"/>
  <c r="T79" i="12" s="1"/>
  <c r="T78" i="17" a="1"/>
  <c r="T78" i="17" s="1"/>
  <c r="U78" i="17" a="1"/>
  <c r="U78" i="17" s="1"/>
  <c r="J78" i="17" a="1"/>
  <c r="J78" i="17" s="1"/>
  <c r="H78" i="17" a="1"/>
  <c r="H78" i="17" s="1"/>
  <c r="P78" i="17" a="1"/>
  <c r="P78" i="17" s="1"/>
  <c r="N78" i="17" a="1"/>
  <c r="N78" i="17" s="1"/>
  <c r="S78" i="17" a="1"/>
  <c r="S78" i="17" s="1"/>
  <c r="F78" i="17" a="1"/>
  <c r="F78" i="17" s="1"/>
  <c r="M78" i="17" a="1"/>
  <c r="M78" i="17" s="1"/>
  <c r="I78" i="17" a="1"/>
  <c r="I78" i="17" s="1"/>
  <c r="K78" i="17" a="1"/>
  <c r="K78" i="17" s="1"/>
  <c r="O78" i="17" a="1"/>
  <c r="O78" i="17" s="1"/>
  <c r="E79" i="17"/>
  <c r="R78" i="17" a="1"/>
  <c r="R78" i="17" s="1"/>
  <c r="G78" i="17" a="1"/>
  <c r="G78" i="17" s="1"/>
  <c r="L78" i="17" a="1"/>
  <c r="L78" i="17" s="1"/>
  <c r="Q78" i="17" a="1"/>
  <c r="Q78" i="17" s="1"/>
  <c r="N79" i="12" a="1"/>
  <c r="N79" i="12" s="1"/>
  <c r="L79" i="12" a="1"/>
  <c r="L79" i="12" s="1"/>
  <c r="R79" i="12" a="1"/>
  <c r="R79" i="12" s="1"/>
  <c r="Q79" i="12" a="1"/>
  <c r="Q79" i="12" s="1"/>
  <c r="P79" i="12" a="1"/>
  <c r="P79" i="12" s="1"/>
  <c r="O79" i="12" a="1"/>
  <c r="O79" i="12" s="1"/>
  <c r="M79" i="12" a="1"/>
  <c r="M79" i="12" s="1"/>
  <c r="K79" i="12" a="1"/>
  <c r="K79" i="12" s="1"/>
  <c r="I79" i="12" a="1"/>
  <c r="I79" i="12" s="1"/>
  <c r="J79" i="12" a="1"/>
  <c r="J79" i="12" s="1"/>
  <c r="H79" i="12" a="1"/>
  <c r="H79" i="12" s="1"/>
  <c r="G79" i="12" a="1"/>
  <c r="G79" i="12" s="1"/>
  <c r="S79" i="12" a="1"/>
  <c r="S79" i="12" s="1"/>
  <c r="F79" i="12" a="1"/>
  <c r="F79" i="12" s="1"/>
  <c r="E80" i="12"/>
  <c r="L79" i="7" a="1"/>
  <c r="L79" i="7" s="1"/>
  <c r="M79" i="7" a="1"/>
  <c r="M79" i="7" s="1"/>
  <c r="N79" i="7" a="1"/>
  <c r="N79" i="7" s="1"/>
  <c r="S79" i="7" a="1"/>
  <c r="S79" i="7" s="1"/>
  <c r="R79" i="7" a="1"/>
  <c r="R79" i="7" s="1"/>
  <c r="F79" i="7" a="1"/>
  <c r="F79" i="7" s="1"/>
  <c r="G79" i="7" a="1"/>
  <c r="G79" i="7" s="1"/>
  <c r="H79" i="7" a="1"/>
  <c r="H79" i="7" s="1"/>
  <c r="I79" i="7" a="1"/>
  <c r="I79" i="7" s="1"/>
  <c r="J79" i="7" a="1"/>
  <c r="J79" i="7" s="1"/>
  <c r="O79" i="7" a="1"/>
  <c r="O79" i="7" s="1"/>
  <c r="K79" i="7" a="1"/>
  <c r="K79" i="7" s="1"/>
  <c r="P79" i="7" a="1"/>
  <c r="P79" i="7" s="1"/>
  <c r="Q79" i="7" a="1"/>
  <c r="Q79" i="7" s="1"/>
  <c r="E80" i="7"/>
  <c r="AB79" i="17" l="1" a="1"/>
  <c r="AB79" i="17" s="1"/>
  <c r="AC79" i="17" a="1"/>
  <c r="AC79" i="17" s="1"/>
  <c r="AD79" i="17" a="1"/>
  <c r="AD79" i="17" s="1"/>
  <c r="AE79" i="17" a="1"/>
  <c r="AE79" i="17" s="1"/>
  <c r="AA79" i="17" a="1"/>
  <c r="AA79" i="17" s="1"/>
  <c r="W79" i="17" a="1"/>
  <c r="W79" i="17" s="1"/>
  <c r="Z79" i="17" a="1"/>
  <c r="Z79" i="17" s="1"/>
  <c r="Y79" i="17" a="1"/>
  <c r="Y79" i="17" s="1"/>
  <c r="X79" i="17" a="1"/>
  <c r="X79" i="17" s="1"/>
  <c r="V79" i="17" a="1"/>
  <c r="V79" i="17" s="1"/>
  <c r="AB80" i="12" a="1"/>
  <c r="AB80" i="12" s="1"/>
  <c r="AD80" i="12" a="1"/>
  <c r="AD80" i="12" s="1"/>
  <c r="AC80" i="12" a="1"/>
  <c r="AC80" i="12" s="1"/>
  <c r="AE80" i="12" a="1"/>
  <c r="AE80" i="12" s="1"/>
  <c r="AA80" i="12" a="1"/>
  <c r="AA80" i="12" s="1"/>
  <c r="Z80" i="12" a="1"/>
  <c r="Z80" i="12" s="1"/>
  <c r="Y80" i="12" a="1"/>
  <c r="Y80" i="12" s="1"/>
  <c r="X80" i="12" a="1"/>
  <c r="X80" i="12" s="1"/>
  <c r="V80" i="12" a="1"/>
  <c r="V80" i="12" s="1"/>
  <c r="W80" i="12" a="1"/>
  <c r="W80" i="12" s="1"/>
  <c r="AD80" i="7" a="1"/>
  <c r="AD80" i="7" s="1"/>
  <c r="AC80" i="7" a="1"/>
  <c r="AC80" i="7" s="1"/>
  <c r="AB80" i="7" a="1"/>
  <c r="AB80" i="7" s="1"/>
  <c r="AK80" i="7" a="1"/>
  <c r="AK80" i="7" s="1"/>
  <c r="AJ80" i="7" a="1"/>
  <c r="AJ80" i="7" s="1"/>
  <c r="AI80" i="7" a="1"/>
  <c r="AI80" i="7" s="1"/>
  <c r="AH80" i="7" a="1"/>
  <c r="AH80" i="7" s="1"/>
  <c r="AF80" i="7" a="1"/>
  <c r="AF80" i="7" s="1"/>
  <c r="AE80" i="7" a="1"/>
  <c r="AE80" i="7" s="1"/>
  <c r="W80" i="7" a="1"/>
  <c r="W80" i="7" s="1"/>
  <c r="AG80" i="7" a="1"/>
  <c r="AG80" i="7" s="1"/>
  <c r="V80" i="7" a="1"/>
  <c r="V80" i="7" s="1"/>
  <c r="AA80" i="7" a="1"/>
  <c r="AA80" i="7" s="1"/>
  <c r="Z80" i="7" a="1"/>
  <c r="Z80" i="7" s="1"/>
  <c r="X80" i="7" a="1"/>
  <c r="X80" i="7" s="1"/>
  <c r="Y80" i="7" a="1"/>
  <c r="Y80" i="7" s="1"/>
  <c r="U80" i="7" a="1"/>
  <c r="U80" i="7" s="1"/>
  <c r="T80" i="7" a="1"/>
  <c r="T80" i="7" s="1"/>
  <c r="U80" i="12" a="1"/>
  <c r="U80" i="12" s="1"/>
  <c r="T80" i="12" a="1"/>
  <c r="T80" i="12" s="1"/>
  <c r="U79" i="17" a="1"/>
  <c r="U79" i="17" s="1"/>
  <c r="T79" i="17" a="1"/>
  <c r="T79" i="17" s="1"/>
  <c r="O79" i="17" a="1"/>
  <c r="O79" i="17" s="1"/>
  <c r="E80" i="17"/>
  <c r="S79" i="17" a="1"/>
  <c r="S79" i="17" s="1"/>
  <c r="J79" i="17" a="1"/>
  <c r="J79" i="17" s="1"/>
  <c r="N79" i="17" a="1"/>
  <c r="N79" i="17" s="1"/>
  <c r="F79" i="17" a="1"/>
  <c r="F79" i="17" s="1"/>
  <c r="K79" i="17" a="1"/>
  <c r="K79" i="17" s="1"/>
  <c r="G79" i="17" a="1"/>
  <c r="G79" i="17" s="1"/>
  <c r="P79" i="17" a="1"/>
  <c r="P79" i="17" s="1"/>
  <c r="R79" i="17" a="1"/>
  <c r="R79" i="17" s="1"/>
  <c r="M79" i="17" a="1"/>
  <c r="M79" i="17" s="1"/>
  <c r="Q79" i="17" a="1"/>
  <c r="Q79" i="17" s="1"/>
  <c r="H79" i="17" a="1"/>
  <c r="H79" i="17" s="1"/>
  <c r="I79" i="17" a="1"/>
  <c r="I79" i="17" s="1"/>
  <c r="L79" i="17" a="1"/>
  <c r="L79" i="17" s="1"/>
  <c r="M80" i="12" a="1"/>
  <c r="M80" i="12" s="1"/>
  <c r="K80" i="12" a="1"/>
  <c r="K80" i="12" s="1"/>
  <c r="J80" i="12" a="1"/>
  <c r="J80" i="12" s="1"/>
  <c r="H80" i="12" a="1"/>
  <c r="H80" i="12" s="1"/>
  <c r="Q80" i="12" a="1"/>
  <c r="Q80" i="12" s="1"/>
  <c r="O80" i="12" a="1"/>
  <c r="O80" i="12" s="1"/>
  <c r="L80" i="12" a="1"/>
  <c r="L80" i="12" s="1"/>
  <c r="N80" i="12" a="1"/>
  <c r="N80" i="12" s="1"/>
  <c r="S80" i="12" a="1"/>
  <c r="S80" i="12" s="1"/>
  <c r="R80" i="12" a="1"/>
  <c r="R80" i="12" s="1"/>
  <c r="P80" i="12" a="1"/>
  <c r="P80" i="12" s="1"/>
  <c r="G80" i="12" a="1"/>
  <c r="G80" i="12" s="1"/>
  <c r="F80" i="12" a="1"/>
  <c r="F80" i="12" s="1"/>
  <c r="I80" i="12" a="1"/>
  <c r="I80" i="12" s="1"/>
  <c r="E81" i="12"/>
  <c r="S80" i="7" a="1"/>
  <c r="S80" i="7" s="1"/>
  <c r="I80" i="7" a="1"/>
  <c r="I80" i="7" s="1"/>
  <c r="J80" i="7" a="1"/>
  <c r="J80" i="7" s="1"/>
  <c r="K80" i="7" a="1"/>
  <c r="K80" i="7" s="1"/>
  <c r="F80" i="7" a="1"/>
  <c r="F80" i="7" s="1"/>
  <c r="G80" i="7" a="1"/>
  <c r="G80" i="7" s="1"/>
  <c r="H80" i="7" a="1"/>
  <c r="H80" i="7" s="1"/>
  <c r="L80" i="7" a="1"/>
  <c r="L80" i="7" s="1"/>
  <c r="M80" i="7" a="1"/>
  <c r="M80" i="7" s="1"/>
  <c r="N80" i="7" a="1"/>
  <c r="N80" i="7" s="1"/>
  <c r="O80" i="7" a="1"/>
  <c r="O80" i="7" s="1"/>
  <c r="P80" i="7" a="1"/>
  <c r="P80" i="7" s="1"/>
  <c r="R80" i="7" a="1"/>
  <c r="R80" i="7" s="1"/>
  <c r="Q80" i="7" a="1"/>
  <c r="Q80" i="7" s="1"/>
  <c r="E81" i="7"/>
  <c r="AB80" i="17" l="1" a="1"/>
  <c r="AB80" i="17" s="1"/>
  <c r="AD80" i="17" a="1"/>
  <c r="AD80" i="17" s="1"/>
  <c r="AC80" i="17" a="1"/>
  <c r="AC80" i="17" s="1"/>
  <c r="AA80" i="17" a="1"/>
  <c r="AA80" i="17" s="1"/>
  <c r="V80" i="17" a="1"/>
  <c r="V80" i="17" s="1"/>
  <c r="AE80" i="17" a="1"/>
  <c r="AE80" i="17" s="1"/>
  <c r="Z80" i="17" a="1"/>
  <c r="Z80" i="17" s="1"/>
  <c r="Y80" i="17" a="1"/>
  <c r="Y80" i="17" s="1"/>
  <c r="X80" i="17" a="1"/>
  <c r="X80" i="17" s="1"/>
  <c r="W80" i="17" a="1"/>
  <c r="W80" i="17" s="1"/>
  <c r="AC81" i="12" a="1"/>
  <c r="AC81" i="12" s="1"/>
  <c r="AD81" i="12" a="1"/>
  <c r="AD81" i="12" s="1"/>
  <c r="AB81" i="12" a="1"/>
  <c r="AB81" i="12" s="1"/>
  <c r="AE81" i="12" a="1"/>
  <c r="AE81" i="12" s="1"/>
  <c r="AA81" i="12" a="1"/>
  <c r="AA81" i="12" s="1"/>
  <c r="Z81" i="12" a="1"/>
  <c r="Z81" i="12" s="1"/>
  <c r="Y81" i="12" a="1"/>
  <c r="Y81" i="12" s="1"/>
  <c r="X81" i="12" a="1"/>
  <c r="X81" i="12" s="1"/>
  <c r="W81" i="12" a="1"/>
  <c r="W81" i="12" s="1"/>
  <c r="V81" i="12" a="1"/>
  <c r="V81" i="12" s="1"/>
  <c r="AD81" i="7" a="1"/>
  <c r="AD81" i="7" s="1"/>
  <c r="AC81" i="7" a="1"/>
  <c r="AC81" i="7" s="1"/>
  <c r="AB81" i="7" a="1"/>
  <c r="AB81" i="7" s="1"/>
  <c r="AK81" i="7" a="1"/>
  <c r="AK81" i="7" s="1"/>
  <c r="AJ81" i="7" a="1"/>
  <c r="AJ81" i="7" s="1"/>
  <c r="AI81" i="7" a="1"/>
  <c r="AI81" i="7" s="1"/>
  <c r="AH81" i="7" a="1"/>
  <c r="AH81" i="7" s="1"/>
  <c r="AG81" i="7" a="1"/>
  <c r="AG81" i="7" s="1"/>
  <c r="AF81" i="7" a="1"/>
  <c r="AF81" i="7" s="1"/>
  <c r="AE81" i="7" a="1"/>
  <c r="AE81" i="7" s="1"/>
  <c r="X81" i="7" a="1"/>
  <c r="X81" i="7" s="1"/>
  <c r="AA81" i="7" a="1"/>
  <c r="AA81" i="7" s="1"/>
  <c r="Z81" i="7" a="1"/>
  <c r="Z81" i="7" s="1"/>
  <c r="Y81" i="7" a="1"/>
  <c r="Y81" i="7" s="1"/>
  <c r="W81" i="7" a="1"/>
  <c r="W81" i="7" s="1"/>
  <c r="V81" i="7" a="1"/>
  <c r="V81" i="7" s="1"/>
  <c r="T81" i="7" a="1"/>
  <c r="T81" i="7" s="1"/>
  <c r="U81" i="7" a="1"/>
  <c r="U81" i="7" s="1"/>
  <c r="U81" i="12" a="1"/>
  <c r="U81" i="12" s="1"/>
  <c r="T81" i="12" a="1"/>
  <c r="T81" i="12" s="1"/>
  <c r="T80" i="17" a="1"/>
  <c r="T80" i="17" s="1"/>
  <c r="U80" i="17" a="1"/>
  <c r="U80" i="17" s="1"/>
  <c r="L80" i="17" a="1"/>
  <c r="L80" i="17" s="1"/>
  <c r="H80" i="17" a="1"/>
  <c r="H80" i="17" s="1"/>
  <c r="P80" i="17" a="1"/>
  <c r="P80" i="17" s="1"/>
  <c r="O80" i="17" a="1"/>
  <c r="O80" i="17" s="1"/>
  <c r="N80" i="17" a="1"/>
  <c r="N80" i="17" s="1"/>
  <c r="K80" i="17" a="1"/>
  <c r="K80" i="17" s="1"/>
  <c r="S80" i="17" a="1"/>
  <c r="S80" i="17" s="1"/>
  <c r="F80" i="17" a="1"/>
  <c r="F80" i="17" s="1"/>
  <c r="M80" i="17" a="1"/>
  <c r="M80" i="17" s="1"/>
  <c r="J80" i="17" a="1"/>
  <c r="J80" i="17" s="1"/>
  <c r="I80" i="17" a="1"/>
  <c r="I80" i="17" s="1"/>
  <c r="G80" i="17" a="1"/>
  <c r="G80" i="17" s="1"/>
  <c r="E81" i="17"/>
  <c r="Q80" i="17" a="1"/>
  <c r="Q80" i="17" s="1"/>
  <c r="R80" i="17" a="1"/>
  <c r="R80" i="17" s="1"/>
  <c r="J81" i="12" a="1"/>
  <c r="J81" i="12" s="1"/>
  <c r="I81" i="12" a="1"/>
  <c r="I81" i="12" s="1"/>
  <c r="H81" i="12" a="1"/>
  <c r="H81" i="12" s="1"/>
  <c r="R81" i="12" a="1"/>
  <c r="R81" i="12" s="1"/>
  <c r="S81" i="12" a="1"/>
  <c r="S81" i="12" s="1"/>
  <c r="N81" i="12" a="1"/>
  <c r="N81" i="12" s="1"/>
  <c r="G81" i="12" a="1"/>
  <c r="G81" i="12" s="1"/>
  <c r="F81" i="12" a="1"/>
  <c r="F81" i="12" s="1"/>
  <c r="Q81" i="12" a="1"/>
  <c r="Q81" i="12" s="1"/>
  <c r="K81" i="12" a="1"/>
  <c r="K81" i="12" s="1"/>
  <c r="O81" i="12" a="1"/>
  <c r="O81" i="12" s="1"/>
  <c r="P81" i="12" a="1"/>
  <c r="P81" i="12" s="1"/>
  <c r="L81" i="12" a="1"/>
  <c r="L81" i="12" s="1"/>
  <c r="M81" i="12" a="1"/>
  <c r="M81" i="12" s="1"/>
  <c r="E82" i="12"/>
  <c r="Q81" i="7" a="1"/>
  <c r="Q81" i="7" s="1"/>
  <c r="F81" i="7" a="1"/>
  <c r="F81" i="7" s="1"/>
  <c r="R81" i="7" a="1"/>
  <c r="R81" i="7" s="1"/>
  <c r="S81" i="7" a="1"/>
  <c r="S81" i="7" s="1"/>
  <c r="G81" i="7" a="1"/>
  <c r="G81" i="7" s="1"/>
  <c r="H81" i="7" a="1"/>
  <c r="H81" i="7" s="1"/>
  <c r="N81" i="7" a="1"/>
  <c r="N81" i="7" s="1"/>
  <c r="K81" i="7" a="1"/>
  <c r="K81" i="7" s="1"/>
  <c r="L81" i="7" a="1"/>
  <c r="L81" i="7" s="1"/>
  <c r="M81" i="7" a="1"/>
  <c r="M81" i="7" s="1"/>
  <c r="O81" i="7" a="1"/>
  <c r="O81" i="7" s="1"/>
  <c r="P81" i="7" a="1"/>
  <c r="P81" i="7" s="1"/>
  <c r="I81" i="7" a="1"/>
  <c r="I81" i="7" s="1"/>
  <c r="J81" i="7" a="1"/>
  <c r="J81" i="7" s="1"/>
  <c r="E82" i="7"/>
  <c r="AD81" i="17" l="1" a="1"/>
  <c r="AD81" i="17" s="1"/>
  <c r="AC81" i="17" a="1"/>
  <c r="AC81" i="17" s="1"/>
  <c r="AB81" i="17" a="1"/>
  <c r="AB81" i="17" s="1"/>
  <c r="V81" i="17" a="1"/>
  <c r="V81" i="17" s="1"/>
  <c r="AE81" i="17" a="1"/>
  <c r="AE81" i="17" s="1"/>
  <c r="AA81" i="17" a="1"/>
  <c r="AA81" i="17" s="1"/>
  <c r="Z81" i="17" a="1"/>
  <c r="Z81" i="17" s="1"/>
  <c r="Y81" i="17" a="1"/>
  <c r="Y81" i="17" s="1"/>
  <c r="X81" i="17" a="1"/>
  <c r="X81" i="17" s="1"/>
  <c r="W81" i="17" a="1"/>
  <c r="W81" i="17" s="1"/>
  <c r="AB82" i="12" a="1"/>
  <c r="AB82" i="12" s="1"/>
  <c r="AD82" i="12" a="1"/>
  <c r="AD82" i="12" s="1"/>
  <c r="AC82" i="12" a="1"/>
  <c r="AC82" i="12" s="1"/>
  <c r="AE82" i="12" a="1"/>
  <c r="AE82" i="12" s="1"/>
  <c r="V82" i="12" a="1"/>
  <c r="V82" i="12" s="1"/>
  <c r="Z82" i="12" a="1"/>
  <c r="Z82" i="12" s="1"/>
  <c r="AA82" i="12" a="1"/>
  <c r="AA82" i="12" s="1"/>
  <c r="Y82" i="12" a="1"/>
  <c r="Y82" i="12" s="1"/>
  <c r="X82" i="12" a="1"/>
  <c r="X82" i="12" s="1"/>
  <c r="W82" i="12" a="1"/>
  <c r="W82" i="12" s="1"/>
  <c r="AD82" i="7" a="1"/>
  <c r="AD82" i="7" s="1"/>
  <c r="AC82" i="7" a="1"/>
  <c r="AC82" i="7" s="1"/>
  <c r="AB82" i="7" a="1"/>
  <c r="AB82" i="7" s="1"/>
  <c r="AK82" i="7" a="1"/>
  <c r="AK82" i="7" s="1"/>
  <c r="AG82" i="7" a="1"/>
  <c r="AG82" i="7" s="1"/>
  <c r="AF82" i="7" a="1"/>
  <c r="AF82" i="7" s="1"/>
  <c r="AJ82" i="7" a="1"/>
  <c r="AJ82" i="7" s="1"/>
  <c r="AH82" i="7" a="1"/>
  <c r="AH82" i="7" s="1"/>
  <c r="AE82" i="7" a="1"/>
  <c r="AE82" i="7" s="1"/>
  <c r="AI82" i="7" a="1"/>
  <c r="AI82" i="7" s="1"/>
  <c r="AA82" i="7" a="1"/>
  <c r="AA82" i="7" s="1"/>
  <c r="Z82" i="7" a="1"/>
  <c r="Z82" i="7" s="1"/>
  <c r="Y82" i="7" a="1"/>
  <c r="Y82" i="7" s="1"/>
  <c r="X82" i="7" a="1"/>
  <c r="X82" i="7" s="1"/>
  <c r="W82" i="7" a="1"/>
  <c r="W82" i="7" s="1"/>
  <c r="V82" i="7" a="1"/>
  <c r="V82" i="7" s="1"/>
  <c r="T82" i="7" a="1"/>
  <c r="T82" i="7" s="1"/>
  <c r="U82" i="7" a="1"/>
  <c r="U82" i="7" s="1"/>
  <c r="U82" i="12" a="1"/>
  <c r="U82" i="12" s="1"/>
  <c r="T82" i="12" a="1"/>
  <c r="T82" i="12" s="1"/>
  <c r="U81" i="17" a="1"/>
  <c r="U81" i="17" s="1"/>
  <c r="T81" i="17" a="1"/>
  <c r="T81" i="17" s="1"/>
  <c r="P81" i="17" a="1"/>
  <c r="P81" i="17" s="1"/>
  <c r="G81" i="17" a="1"/>
  <c r="G81" i="17" s="1"/>
  <c r="E82" i="17"/>
  <c r="R81" i="17" a="1"/>
  <c r="R81" i="17" s="1"/>
  <c r="L81" i="17" a="1"/>
  <c r="L81" i="17" s="1"/>
  <c r="S81" i="17" a="1"/>
  <c r="S81" i="17" s="1"/>
  <c r="K81" i="17" a="1"/>
  <c r="K81" i="17" s="1"/>
  <c r="F81" i="17" a="1"/>
  <c r="F81" i="17" s="1"/>
  <c r="J81" i="17" a="1"/>
  <c r="J81" i="17" s="1"/>
  <c r="I81" i="17" a="1"/>
  <c r="I81" i="17" s="1"/>
  <c r="N81" i="17" a="1"/>
  <c r="N81" i="17" s="1"/>
  <c r="M81" i="17" a="1"/>
  <c r="M81" i="17" s="1"/>
  <c r="Q81" i="17" a="1"/>
  <c r="Q81" i="17" s="1"/>
  <c r="O81" i="17" a="1"/>
  <c r="O81" i="17" s="1"/>
  <c r="H81" i="17" a="1"/>
  <c r="H81" i="17" s="1"/>
  <c r="H82" i="12" a="1"/>
  <c r="H82" i="12" s="1"/>
  <c r="S82" i="12" a="1"/>
  <c r="S82" i="12" s="1"/>
  <c r="F82" i="12" a="1"/>
  <c r="F82" i="12" s="1"/>
  <c r="P82" i="12" a="1"/>
  <c r="P82" i="12" s="1"/>
  <c r="R82" i="12" a="1"/>
  <c r="R82" i="12" s="1"/>
  <c r="N82" i="12" a="1"/>
  <c r="N82" i="12" s="1"/>
  <c r="L82" i="12" a="1"/>
  <c r="L82" i="12" s="1"/>
  <c r="K82" i="12" a="1"/>
  <c r="K82" i="12" s="1"/>
  <c r="J82" i="12" a="1"/>
  <c r="J82" i="12" s="1"/>
  <c r="I82" i="12" a="1"/>
  <c r="I82" i="12" s="1"/>
  <c r="G82" i="12" a="1"/>
  <c r="G82" i="12" s="1"/>
  <c r="O82" i="12" a="1"/>
  <c r="O82" i="12" s="1"/>
  <c r="M82" i="12" a="1"/>
  <c r="M82" i="12" s="1"/>
  <c r="Q82" i="12" a="1"/>
  <c r="Q82" i="12" s="1"/>
  <c r="E83" i="12"/>
  <c r="P82" i="7" a="1"/>
  <c r="P82" i="7" s="1"/>
  <c r="Q82" i="7" a="1"/>
  <c r="Q82" i="7" s="1"/>
  <c r="R82" i="7" a="1"/>
  <c r="R82" i="7" s="1"/>
  <c r="F82" i="7" a="1"/>
  <c r="F82" i="7" s="1"/>
  <c r="S82" i="7" a="1"/>
  <c r="S82" i="7" s="1"/>
  <c r="G82" i="7" a="1"/>
  <c r="G82" i="7" s="1"/>
  <c r="M82" i="7" a="1"/>
  <c r="M82" i="7" s="1"/>
  <c r="H82" i="7" a="1"/>
  <c r="H82" i="7" s="1"/>
  <c r="I82" i="7" a="1"/>
  <c r="I82" i="7" s="1"/>
  <c r="J82" i="7" a="1"/>
  <c r="J82" i="7" s="1"/>
  <c r="K82" i="7" a="1"/>
  <c r="K82" i="7" s="1"/>
  <c r="L82" i="7" a="1"/>
  <c r="L82" i="7" s="1"/>
  <c r="N82" i="7" a="1"/>
  <c r="N82" i="7" s="1"/>
  <c r="O82" i="7" a="1"/>
  <c r="O82" i="7" s="1"/>
  <c r="E83" i="7"/>
  <c r="AC82" i="17" l="1" a="1"/>
  <c r="AC82" i="17" s="1"/>
  <c r="AB82" i="17" a="1"/>
  <c r="AB82" i="17" s="1"/>
  <c r="AD82" i="17" a="1"/>
  <c r="AD82" i="17" s="1"/>
  <c r="Z82" i="17" a="1"/>
  <c r="Z82" i="17" s="1"/>
  <c r="Y82" i="17" a="1"/>
  <c r="Y82" i="17" s="1"/>
  <c r="AE82" i="17" a="1"/>
  <c r="AE82" i="17" s="1"/>
  <c r="X82" i="17" a="1"/>
  <c r="X82" i="17" s="1"/>
  <c r="AA82" i="17" a="1"/>
  <c r="AA82" i="17" s="1"/>
  <c r="W82" i="17" a="1"/>
  <c r="W82" i="17" s="1"/>
  <c r="V82" i="17" a="1"/>
  <c r="V82" i="17" s="1"/>
  <c r="AB83" i="12" a="1"/>
  <c r="AB83" i="12" s="1"/>
  <c r="AD83" i="12" a="1"/>
  <c r="AD83" i="12" s="1"/>
  <c r="AC83" i="12" a="1"/>
  <c r="AC83" i="12" s="1"/>
  <c r="AE83" i="12" a="1"/>
  <c r="AE83" i="12" s="1"/>
  <c r="X83" i="12" a="1"/>
  <c r="X83" i="12" s="1"/>
  <c r="AA83" i="12" a="1"/>
  <c r="AA83" i="12" s="1"/>
  <c r="Z83" i="12" a="1"/>
  <c r="Z83" i="12" s="1"/>
  <c r="Y83" i="12" a="1"/>
  <c r="Y83" i="12" s="1"/>
  <c r="W83" i="12" a="1"/>
  <c r="W83" i="12" s="1"/>
  <c r="V83" i="12" a="1"/>
  <c r="V83" i="12" s="1"/>
  <c r="AD83" i="7" a="1"/>
  <c r="AD83" i="7" s="1"/>
  <c r="AC83" i="7" a="1"/>
  <c r="AC83" i="7" s="1"/>
  <c r="AB83" i="7" a="1"/>
  <c r="AB83" i="7" s="1"/>
  <c r="AK83" i="7" a="1"/>
  <c r="AK83" i="7" s="1"/>
  <c r="AJ83" i="7" a="1"/>
  <c r="AJ83" i="7" s="1"/>
  <c r="AI83" i="7" a="1"/>
  <c r="AI83" i="7" s="1"/>
  <c r="AG83" i="7" a="1"/>
  <c r="AG83" i="7" s="1"/>
  <c r="AF83" i="7" a="1"/>
  <c r="AF83" i="7" s="1"/>
  <c r="AE83" i="7" a="1"/>
  <c r="AE83" i="7" s="1"/>
  <c r="AH83" i="7" a="1"/>
  <c r="AH83" i="7" s="1"/>
  <c r="AA83" i="7" a="1"/>
  <c r="AA83" i="7" s="1"/>
  <c r="Z83" i="7" a="1"/>
  <c r="Z83" i="7" s="1"/>
  <c r="Y83" i="7" a="1"/>
  <c r="Y83" i="7" s="1"/>
  <c r="X83" i="7" a="1"/>
  <c r="X83" i="7" s="1"/>
  <c r="V83" i="7" a="1"/>
  <c r="V83" i="7" s="1"/>
  <c r="W83" i="7" a="1"/>
  <c r="W83" i="7" s="1"/>
  <c r="T83" i="7" a="1"/>
  <c r="T83" i="7" s="1"/>
  <c r="U83" i="7" a="1"/>
  <c r="U83" i="7" s="1"/>
  <c r="U83" i="12" a="1"/>
  <c r="U83" i="12" s="1"/>
  <c r="T83" i="12" a="1"/>
  <c r="T83" i="12" s="1"/>
  <c r="T82" i="17" a="1"/>
  <c r="T82" i="17" s="1"/>
  <c r="U82" i="17" a="1"/>
  <c r="U82" i="17" s="1"/>
  <c r="R82" i="17" a="1"/>
  <c r="R82" i="17" s="1"/>
  <c r="P82" i="17" a="1"/>
  <c r="P82" i="17" s="1"/>
  <c r="I82" i="17" a="1"/>
  <c r="I82" i="17" s="1"/>
  <c r="J82" i="17" a="1"/>
  <c r="J82" i="17" s="1"/>
  <c r="E83" i="17"/>
  <c r="S82" i="17" a="1"/>
  <c r="S82" i="17" s="1"/>
  <c r="Q82" i="17" a="1"/>
  <c r="Q82" i="17" s="1"/>
  <c r="O82" i="17" a="1"/>
  <c r="O82" i="17" s="1"/>
  <c r="H82" i="17" a="1"/>
  <c r="H82" i="17" s="1"/>
  <c r="G82" i="17" a="1"/>
  <c r="G82" i="17" s="1"/>
  <c r="M82" i="17" a="1"/>
  <c r="M82" i="17" s="1"/>
  <c r="K82" i="17" a="1"/>
  <c r="K82" i="17" s="1"/>
  <c r="N82" i="17" a="1"/>
  <c r="N82" i="17" s="1"/>
  <c r="L82" i="17" a="1"/>
  <c r="L82" i="17" s="1"/>
  <c r="F82" i="17" a="1"/>
  <c r="F82" i="17" s="1"/>
  <c r="S83" i="12" a="1"/>
  <c r="S83" i="12" s="1"/>
  <c r="Q83" i="12" a="1"/>
  <c r="Q83" i="12" s="1"/>
  <c r="P83" i="12" a="1"/>
  <c r="P83" i="12" s="1"/>
  <c r="N83" i="12" a="1"/>
  <c r="N83" i="12" s="1"/>
  <c r="H83" i="12" a="1"/>
  <c r="H83" i="12" s="1"/>
  <c r="R83" i="12" a="1"/>
  <c r="R83" i="12" s="1"/>
  <c r="O83" i="12" a="1"/>
  <c r="O83" i="12" s="1"/>
  <c r="M83" i="12" a="1"/>
  <c r="M83" i="12" s="1"/>
  <c r="L83" i="12" a="1"/>
  <c r="L83" i="12" s="1"/>
  <c r="K83" i="12" a="1"/>
  <c r="K83" i="12" s="1"/>
  <c r="J83" i="12" a="1"/>
  <c r="J83" i="12" s="1"/>
  <c r="I83" i="12" a="1"/>
  <c r="I83" i="12" s="1"/>
  <c r="G83" i="12" a="1"/>
  <c r="G83" i="12" s="1"/>
  <c r="F83" i="12" a="1"/>
  <c r="F83" i="12" s="1"/>
  <c r="E84" i="12"/>
  <c r="Q83" i="7" a="1"/>
  <c r="Q83" i="7" s="1"/>
  <c r="R83" i="7" a="1"/>
  <c r="R83" i="7" s="1"/>
  <c r="F83" i="7" a="1"/>
  <c r="F83" i="7" s="1"/>
  <c r="G83" i="7" a="1"/>
  <c r="G83" i="7" s="1"/>
  <c r="S83" i="7" a="1"/>
  <c r="S83" i="7" s="1"/>
  <c r="M83" i="7" a="1"/>
  <c r="M83" i="7" s="1"/>
  <c r="I83" i="7" a="1"/>
  <c r="I83" i="7" s="1"/>
  <c r="J83" i="7" a="1"/>
  <c r="J83" i="7" s="1"/>
  <c r="K83" i="7" a="1"/>
  <c r="K83" i="7" s="1"/>
  <c r="L83" i="7" a="1"/>
  <c r="L83" i="7" s="1"/>
  <c r="N83" i="7" a="1"/>
  <c r="N83" i="7" s="1"/>
  <c r="O83" i="7" a="1"/>
  <c r="O83" i="7" s="1"/>
  <c r="P83" i="7" a="1"/>
  <c r="P83" i="7" s="1"/>
  <c r="H83" i="7" a="1"/>
  <c r="H83" i="7" s="1"/>
  <c r="E84" i="7"/>
  <c r="AC83" i="17" l="1" a="1"/>
  <c r="AC83" i="17" s="1"/>
  <c r="AB83" i="17" a="1"/>
  <c r="AB83" i="17" s="1"/>
  <c r="AD83" i="17" a="1"/>
  <c r="AD83" i="17" s="1"/>
  <c r="Z83" i="17" a="1"/>
  <c r="Z83" i="17" s="1"/>
  <c r="Y83" i="17" a="1"/>
  <c r="Y83" i="17" s="1"/>
  <c r="AE83" i="17" a="1"/>
  <c r="AE83" i="17" s="1"/>
  <c r="AA83" i="17" a="1"/>
  <c r="AA83" i="17" s="1"/>
  <c r="X83" i="17" a="1"/>
  <c r="X83" i="17" s="1"/>
  <c r="W83" i="17" a="1"/>
  <c r="W83" i="17" s="1"/>
  <c r="V83" i="17" a="1"/>
  <c r="V83" i="17" s="1"/>
  <c r="AD84" i="12" a="1"/>
  <c r="AD84" i="12" s="1"/>
  <c r="AC84" i="12" a="1"/>
  <c r="AC84" i="12" s="1"/>
  <c r="AB84" i="12" a="1"/>
  <c r="AB84" i="12" s="1"/>
  <c r="AE84" i="12" a="1"/>
  <c r="AE84" i="12" s="1"/>
  <c r="Z84" i="12" a="1"/>
  <c r="Z84" i="12" s="1"/>
  <c r="Y84" i="12" a="1"/>
  <c r="Y84" i="12" s="1"/>
  <c r="X84" i="12" a="1"/>
  <c r="X84" i="12" s="1"/>
  <c r="W84" i="12" a="1"/>
  <c r="W84" i="12" s="1"/>
  <c r="V84" i="12" a="1"/>
  <c r="V84" i="12" s="1"/>
  <c r="AA84" i="12" a="1"/>
  <c r="AA84" i="12" s="1"/>
  <c r="AC84" i="7" a="1"/>
  <c r="AC84" i="7" s="1"/>
  <c r="AB84" i="7" a="1"/>
  <c r="AB84" i="7" s="1"/>
  <c r="AD84" i="7" a="1"/>
  <c r="AD84" i="7" s="1"/>
  <c r="AK84" i="7" a="1"/>
  <c r="AK84" i="7" s="1"/>
  <c r="AJ84" i="7" a="1"/>
  <c r="AJ84" i="7" s="1"/>
  <c r="AI84" i="7" a="1"/>
  <c r="AI84" i="7" s="1"/>
  <c r="AH84" i="7" a="1"/>
  <c r="AH84" i="7" s="1"/>
  <c r="AG84" i="7" a="1"/>
  <c r="AG84" i="7" s="1"/>
  <c r="AF84" i="7" a="1"/>
  <c r="AF84" i="7" s="1"/>
  <c r="AE84" i="7" a="1"/>
  <c r="AE84" i="7" s="1"/>
  <c r="X84" i="7" a="1"/>
  <c r="X84" i="7" s="1"/>
  <c r="AA84" i="7" a="1"/>
  <c r="AA84" i="7" s="1"/>
  <c r="V84" i="7" a="1"/>
  <c r="V84" i="7" s="1"/>
  <c r="Z84" i="7" a="1"/>
  <c r="Z84" i="7" s="1"/>
  <c r="Y84" i="7" a="1"/>
  <c r="Y84" i="7" s="1"/>
  <c r="W84" i="7" a="1"/>
  <c r="W84" i="7" s="1"/>
  <c r="T84" i="7" a="1"/>
  <c r="T84" i="7" s="1"/>
  <c r="U84" i="7" a="1"/>
  <c r="U84" i="7" s="1"/>
  <c r="U84" i="12" a="1"/>
  <c r="U84" i="12" s="1"/>
  <c r="T84" i="12" a="1"/>
  <c r="T84" i="12" s="1"/>
  <c r="T83" i="17" a="1"/>
  <c r="T83" i="17" s="1"/>
  <c r="U83" i="17" a="1"/>
  <c r="U83" i="17" s="1"/>
  <c r="S83" i="17" a="1"/>
  <c r="S83" i="17" s="1"/>
  <c r="K83" i="17" a="1"/>
  <c r="K83" i="17" s="1"/>
  <c r="G83" i="17" a="1"/>
  <c r="G83" i="17" s="1"/>
  <c r="R83" i="17" a="1"/>
  <c r="R83" i="17" s="1"/>
  <c r="F83" i="17" a="1"/>
  <c r="F83" i="17" s="1"/>
  <c r="L83" i="17" a="1"/>
  <c r="L83" i="17" s="1"/>
  <c r="H83" i="17" a="1"/>
  <c r="H83" i="17" s="1"/>
  <c r="Q83" i="17" a="1"/>
  <c r="Q83" i="17" s="1"/>
  <c r="O83" i="17" a="1"/>
  <c r="O83" i="17" s="1"/>
  <c r="I83" i="17" a="1"/>
  <c r="I83" i="17" s="1"/>
  <c r="P83" i="17" a="1"/>
  <c r="P83" i="17" s="1"/>
  <c r="N83" i="17" a="1"/>
  <c r="N83" i="17" s="1"/>
  <c r="M83" i="17" a="1"/>
  <c r="M83" i="17" s="1"/>
  <c r="J83" i="17" a="1"/>
  <c r="J83" i="17" s="1"/>
  <c r="E84" i="17"/>
  <c r="O84" i="12" a="1"/>
  <c r="O84" i="12" s="1"/>
  <c r="M84" i="12" a="1"/>
  <c r="M84" i="12" s="1"/>
  <c r="K84" i="12" a="1"/>
  <c r="K84" i="12" s="1"/>
  <c r="I84" i="12" a="1"/>
  <c r="I84" i="12" s="1"/>
  <c r="G84" i="12" a="1"/>
  <c r="G84" i="12" s="1"/>
  <c r="F84" i="12" a="1"/>
  <c r="F84" i="12" s="1"/>
  <c r="S84" i="12" a="1"/>
  <c r="S84" i="12" s="1"/>
  <c r="R84" i="12" a="1"/>
  <c r="R84" i="12" s="1"/>
  <c r="P84" i="12" a="1"/>
  <c r="P84" i="12" s="1"/>
  <c r="Q84" i="12" a="1"/>
  <c r="Q84" i="12" s="1"/>
  <c r="N84" i="12" a="1"/>
  <c r="N84" i="12" s="1"/>
  <c r="L84" i="12" a="1"/>
  <c r="L84" i="12" s="1"/>
  <c r="H84" i="12" a="1"/>
  <c r="H84" i="12" s="1"/>
  <c r="J84" i="12" a="1"/>
  <c r="J84" i="12" s="1"/>
  <c r="E85" i="12"/>
  <c r="M84" i="7" a="1"/>
  <c r="M84" i="7" s="1"/>
  <c r="N84" i="7" a="1"/>
  <c r="N84" i="7" s="1"/>
  <c r="O84" i="7" a="1"/>
  <c r="O84" i="7" s="1"/>
  <c r="P84" i="7" a="1"/>
  <c r="P84" i="7" s="1"/>
  <c r="I84" i="7" a="1"/>
  <c r="I84" i="7" s="1"/>
  <c r="L84" i="7" a="1"/>
  <c r="L84" i="7" s="1"/>
  <c r="Q84" i="7" a="1"/>
  <c r="Q84" i="7" s="1"/>
  <c r="R84" i="7" a="1"/>
  <c r="R84" i="7" s="1"/>
  <c r="S84" i="7" a="1"/>
  <c r="S84" i="7" s="1"/>
  <c r="F84" i="7" a="1"/>
  <c r="F84" i="7" s="1"/>
  <c r="G84" i="7" a="1"/>
  <c r="G84" i="7" s="1"/>
  <c r="H84" i="7" a="1"/>
  <c r="H84" i="7" s="1"/>
  <c r="J84" i="7" a="1"/>
  <c r="J84" i="7" s="1"/>
  <c r="K84" i="7" a="1"/>
  <c r="K84" i="7" s="1"/>
  <c r="E85" i="7"/>
  <c r="AD84" i="17" l="1" a="1"/>
  <c r="AD84" i="17" s="1"/>
  <c r="AC84" i="17" a="1"/>
  <c r="AC84" i="17" s="1"/>
  <c r="AB84" i="17" a="1"/>
  <c r="AB84" i="17" s="1"/>
  <c r="AE84" i="17" a="1"/>
  <c r="AE84" i="17" s="1"/>
  <c r="Z84" i="17" a="1"/>
  <c r="Z84" i="17" s="1"/>
  <c r="Y84" i="17" a="1"/>
  <c r="Y84" i="17" s="1"/>
  <c r="AA84" i="17" a="1"/>
  <c r="AA84" i="17" s="1"/>
  <c r="X84" i="17" a="1"/>
  <c r="X84" i="17" s="1"/>
  <c r="W84" i="17" a="1"/>
  <c r="W84" i="17" s="1"/>
  <c r="V84" i="17" a="1"/>
  <c r="V84" i="17" s="1"/>
  <c r="AD85" i="12" a="1"/>
  <c r="AD85" i="12" s="1"/>
  <c r="AB85" i="12" a="1"/>
  <c r="AB85" i="12" s="1"/>
  <c r="AC85" i="12" a="1"/>
  <c r="AC85" i="12" s="1"/>
  <c r="AE85" i="12" a="1"/>
  <c r="AE85" i="12" s="1"/>
  <c r="AA85" i="12" a="1"/>
  <c r="AA85" i="12" s="1"/>
  <c r="Z85" i="12" a="1"/>
  <c r="Z85" i="12" s="1"/>
  <c r="X85" i="12" a="1"/>
  <c r="X85" i="12" s="1"/>
  <c r="V85" i="12" a="1"/>
  <c r="V85" i="12" s="1"/>
  <c r="W85" i="12" a="1"/>
  <c r="W85" i="12" s="1"/>
  <c r="Y85" i="12" a="1"/>
  <c r="Y85" i="12" s="1"/>
  <c r="AD85" i="7" a="1"/>
  <c r="AD85" i="7" s="1"/>
  <c r="AB85" i="7" a="1"/>
  <c r="AB85" i="7" s="1"/>
  <c r="AC85" i="7" a="1"/>
  <c r="AC85" i="7" s="1"/>
  <c r="AH85" i="7" a="1"/>
  <c r="AH85" i="7" s="1"/>
  <c r="AG85" i="7" a="1"/>
  <c r="AG85" i="7" s="1"/>
  <c r="AF85" i="7" a="1"/>
  <c r="AF85" i="7" s="1"/>
  <c r="AK85" i="7" a="1"/>
  <c r="AK85" i="7" s="1"/>
  <c r="AE85" i="7" a="1"/>
  <c r="AE85" i="7" s="1"/>
  <c r="AI85" i="7" a="1"/>
  <c r="AI85" i="7" s="1"/>
  <c r="AJ85" i="7" a="1"/>
  <c r="AJ85" i="7" s="1"/>
  <c r="Y85" i="7" a="1"/>
  <c r="Y85" i="7" s="1"/>
  <c r="X85" i="7" a="1"/>
  <c r="X85" i="7" s="1"/>
  <c r="W85" i="7" a="1"/>
  <c r="W85" i="7" s="1"/>
  <c r="V85" i="7" a="1"/>
  <c r="V85" i="7" s="1"/>
  <c r="Z85" i="7" a="1"/>
  <c r="Z85" i="7" s="1"/>
  <c r="AA85" i="7" a="1"/>
  <c r="AA85" i="7" s="1"/>
  <c r="T85" i="7" a="1"/>
  <c r="T85" i="7" s="1"/>
  <c r="U85" i="7" a="1"/>
  <c r="U85" i="7" s="1"/>
  <c r="T85" i="12" a="1"/>
  <c r="T85" i="12" s="1"/>
  <c r="U85" i="12" a="1"/>
  <c r="U85" i="12" s="1"/>
  <c r="T84" i="17" a="1"/>
  <c r="T84" i="17" s="1"/>
  <c r="U84" i="17" a="1"/>
  <c r="U84" i="17" s="1"/>
  <c r="M84" i="17" a="1"/>
  <c r="M84" i="17" s="1"/>
  <c r="O84" i="17" a="1"/>
  <c r="O84" i="17" s="1"/>
  <c r="G84" i="17" a="1"/>
  <c r="G84" i="17" s="1"/>
  <c r="L84" i="17" a="1"/>
  <c r="L84" i="17" s="1"/>
  <c r="E85" i="17"/>
  <c r="N84" i="17" a="1"/>
  <c r="N84" i="17" s="1"/>
  <c r="F84" i="17" a="1"/>
  <c r="F84" i="17" s="1"/>
  <c r="K84" i="17" a="1"/>
  <c r="K84" i="17" s="1"/>
  <c r="P84" i="17" a="1"/>
  <c r="P84" i="17" s="1"/>
  <c r="Q84" i="17" a="1"/>
  <c r="Q84" i="17" s="1"/>
  <c r="S84" i="17" a="1"/>
  <c r="S84" i="17" s="1"/>
  <c r="R84" i="17" a="1"/>
  <c r="R84" i="17" s="1"/>
  <c r="I84" i="17" a="1"/>
  <c r="I84" i="17" s="1"/>
  <c r="J84" i="17" a="1"/>
  <c r="J84" i="17" s="1"/>
  <c r="H84" i="17" a="1"/>
  <c r="H84" i="17" s="1"/>
  <c r="K85" i="12" a="1"/>
  <c r="K85" i="12" s="1"/>
  <c r="I85" i="12" a="1"/>
  <c r="I85" i="12" s="1"/>
  <c r="J85" i="12" a="1"/>
  <c r="J85" i="12" s="1"/>
  <c r="G85" i="12" a="1"/>
  <c r="G85" i="12" s="1"/>
  <c r="R85" i="12" a="1"/>
  <c r="R85" i="12" s="1"/>
  <c r="L85" i="12" a="1"/>
  <c r="L85" i="12" s="1"/>
  <c r="H85" i="12" a="1"/>
  <c r="H85" i="12" s="1"/>
  <c r="F85" i="12" a="1"/>
  <c r="F85" i="12" s="1"/>
  <c r="S85" i="12" a="1"/>
  <c r="S85" i="12" s="1"/>
  <c r="Q85" i="12" a="1"/>
  <c r="Q85" i="12" s="1"/>
  <c r="N85" i="12" a="1"/>
  <c r="N85" i="12" s="1"/>
  <c r="O85" i="12" a="1"/>
  <c r="O85" i="12" s="1"/>
  <c r="P85" i="12" a="1"/>
  <c r="P85" i="12" s="1"/>
  <c r="M85" i="12" a="1"/>
  <c r="M85" i="12" s="1"/>
  <c r="E86" i="12"/>
  <c r="K85" i="7" a="1"/>
  <c r="K85" i="7" s="1"/>
  <c r="L85" i="7" a="1"/>
  <c r="L85" i="7" s="1"/>
  <c r="M85" i="7" a="1"/>
  <c r="M85" i="7" s="1"/>
  <c r="N85" i="7" a="1"/>
  <c r="N85" i="7" s="1"/>
  <c r="O85" i="7" a="1"/>
  <c r="O85" i="7" s="1"/>
  <c r="H85" i="7" a="1"/>
  <c r="H85" i="7" s="1"/>
  <c r="F85" i="7" a="1"/>
  <c r="F85" i="7" s="1"/>
  <c r="G85" i="7" a="1"/>
  <c r="G85" i="7" s="1"/>
  <c r="I85" i="7" a="1"/>
  <c r="I85" i="7" s="1"/>
  <c r="J85" i="7" a="1"/>
  <c r="J85" i="7" s="1"/>
  <c r="Q85" i="7" a="1"/>
  <c r="Q85" i="7" s="1"/>
  <c r="R85" i="7" a="1"/>
  <c r="R85" i="7" s="1"/>
  <c r="P85" i="7" a="1"/>
  <c r="P85" i="7" s="1"/>
  <c r="S85" i="7" a="1"/>
  <c r="S85" i="7" s="1"/>
  <c r="E86" i="7"/>
  <c r="AD85" i="17" l="1" a="1"/>
  <c r="AD85" i="17" s="1"/>
  <c r="AC85" i="17" a="1"/>
  <c r="AC85" i="17" s="1"/>
  <c r="AB85" i="17" a="1"/>
  <c r="AB85" i="17" s="1"/>
  <c r="X85" i="17" a="1"/>
  <c r="X85" i="17" s="1"/>
  <c r="W85" i="17" a="1"/>
  <c r="W85" i="17" s="1"/>
  <c r="AE85" i="17" a="1"/>
  <c r="AE85" i="17" s="1"/>
  <c r="V85" i="17" a="1"/>
  <c r="V85" i="17" s="1"/>
  <c r="AA85" i="17" a="1"/>
  <c r="AA85" i="17" s="1"/>
  <c r="Z85" i="17" a="1"/>
  <c r="Z85" i="17" s="1"/>
  <c r="Y85" i="17" a="1"/>
  <c r="Y85" i="17" s="1"/>
  <c r="AC86" i="12" a="1"/>
  <c r="AC86" i="12" s="1"/>
  <c r="AB86" i="12" a="1"/>
  <c r="AB86" i="12" s="1"/>
  <c r="AD86" i="12" a="1"/>
  <c r="AD86" i="12" s="1"/>
  <c r="AE86" i="12" a="1"/>
  <c r="AE86" i="12" s="1"/>
  <c r="AA86" i="12" a="1"/>
  <c r="AA86" i="12" s="1"/>
  <c r="Z86" i="12" a="1"/>
  <c r="Z86" i="12" s="1"/>
  <c r="V86" i="12" a="1"/>
  <c r="V86" i="12" s="1"/>
  <c r="W86" i="12" a="1"/>
  <c r="W86" i="12" s="1"/>
  <c r="Y86" i="12" a="1"/>
  <c r="Y86" i="12" s="1"/>
  <c r="X86" i="12" a="1"/>
  <c r="X86" i="12" s="1"/>
  <c r="AD86" i="7" a="1"/>
  <c r="AD86" i="7" s="1"/>
  <c r="AC86" i="7" a="1"/>
  <c r="AC86" i="7" s="1"/>
  <c r="AB86" i="7" a="1"/>
  <c r="AB86" i="7" s="1"/>
  <c r="AK86" i="7" a="1"/>
  <c r="AK86" i="7" s="1"/>
  <c r="AJ86" i="7" a="1"/>
  <c r="AJ86" i="7" s="1"/>
  <c r="AH86" i="7" a="1"/>
  <c r="AH86" i="7" s="1"/>
  <c r="AG86" i="7" a="1"/>
  <c r="AG86" i="7" s="1"/>
  <c r="AF86" i="7" a="1"/>
  <c r="AF86" i="7" s="1"/>
  <c r="AE86" i="7" a="1"/>
  <c r="AE86" i="7" s="1"/>
  <c r="AI86" i="7" a="1"/>
  <c r="AI86" i="7" s="1"/>
  <c r="Z86" i="7" a="1"/>
  <c r="Z86" i="7" s="1"/>
  <c r="AA86" i="7" a="1"/>
  <c r="AA86" i="7" s="1"/>
  <c r="Y86" i="7" a="1"/>
  <c r="Y86" i="7" s="1"/>
  <c r="X86" i="7" a="1"/>
  <c r="X86" i="7" s="1"/>
  <c r="W86" i="7" a="1"/>
  <c r="W86" i="7" s="1"/>
  <c r="V86" i="7" a="1"/>
  <c r="V86" i="7" s="1"/>
  <c r="U86" i="7" a="1"/>
  <c r="U86" i="7" s="1"/>
  <c r="T86" i="7" a="1"/>
  <c r="T86" i="7" s="1"/>
  <c r="T86" i="12" a="1"/>
  <c r="T86" i="12" s="1"/>
  <c r="U86" i="12" a="1"/>
  <c r="U86" i="12" s="1"/>
  <c r="T85" i="17" a="1"/>
  <c r="T85" i="17" s="1"/>
  <c r="U85" i="17" a="1"/>
  <c r="U85" i="17" s="1"/>
  <c r="M85" i="17" a="1"/>
  <c r="M85" i="17" s="1"/>
  <c r="R85" i="17" a="1"/>
  <c r="R85" i="17" s="1"/>
  <c r="P85" i="17" a="1"/>
  <c r="P85" i="17" s="1"/>
  <c r="L85" i="17" a="1"/>
  <c r="L85" i="17" s="1"/>
  <c r="G85" i="17" a="1"/>
  <c r="G85" i="17" s="1"/>
  <c r="J85" i="17" a="1"/>
  <c r="J85" i="17" s="1"/>
  <c r="I85" i="17" a="1"/>
  <c r="I85" i="17" s="1"/>
  <c r="H85" i="17" a="1"/>
  <c r="H85" i="17" s="1"/>
  <c r="F85" i="17" a="1"/>
  <c r="F85" i="17" s="1"/>
  <c r="N85" i="17" a="1"/>
  <c r="N85" i="17" s="1"/>
  <c r="S85" i="17" a="1"/>
  <c r="S85" i="17" s="1"/>
  <c r="Q85" i="17" a="1"/>
  <c r="Q85" i="17" s="1"/>
  <c r="K85" i="17" a="1"/>
  <c r="K85" i="17" s="1"/>
  <c r="E86" i="17"/>
  <c r="O85" i="17" a="1"/>
  <c r="O85" i="17" s="1"/>
  <c r="I86" i="12" a="1"/>
  <c r="I86" i="12" s="1"/>
  <c r="S86" i="12" a="1"/>
  <c r="S86" i="12" s="1"/>
  <c r="H86" i="12" a="1"/>
  <c r="H86" i="12" s="1"/>
  <c r="P86" i="12" a="1"/>
  <c r="P86" i="12" s="1"/>
  <c r="F86" i="12" a="1"/>
  <c r="F86" i="12" s="1"/>
  <c r="L86" i="12" a="1"/>
  <c r="L86" i="12" s="1"/>
  <c r="O86" i="12" a="1"/>
  <c r="O86" i="12" s="1"/>
  <c r="N86" i="12" a="1"/>
  <c r="N86" i="12" s="1"/>
  <c r="M86" i="12" a="1"/>
  <c r="M86" i="12" s="1"/>
  <c r="K86" i="12" a="1"/>
  <c r="K86" i="12" s="1"/>
  <c r="G86" i="12" a="1"/>
  <c r="G86" i="12" s="1"/>
  <c r="J86" i="12" a="1"/>
  <c r="J86" i="12" s="1"/>
  <c r="Q86" i="12" a="1"/>
  <c r="Q86" i="12" s="1"/>
  <c r="R86" i="12" a="1"/>
  <c r="R86" i="12" s="1"/>
  <c r="E87" i="12"/>
  <c r="J86" i="7" a="1"/>
  <c r="J86" i="7" s="1"/>
  <c r="K86" i="7" a="1"/>
  <c r="K86" i="7" s="1"/>
  <c r="L86" i="7" a="1"/>
  <c r="L86" i="7" s="1"/>
  <c r="M86" i="7" a="1"/>
  <c r="M86" i="7" s="1"/>
  <c r="G86" i="7" a="1"/>
  <c r="G86" i="7" s="1"/>
  <c r="H86" i="7" a="1"/>
  <c r="H86" i="7" s="1"/>
  <c r="I86" i="7" a="1"/>
  <c r="I86" i="7" s="1"/>
  <c r="N86" i="7" a="1"/>
  <c r="N86" i="7" s="1"/>
  <c r="O86" i="7" a="1"/>
  <c r="O86" i="7" s="1"/>
  <c r="P86" i="7" a="1"/>
  <c r="P86" i="7" s="1"/>
  <c r="Q86" i="7" a="1"/>
  <c r="Q86" i="7" s="1"/>
  <c r="R86" i="7" a="1"/>
  <c r="R86" i="7" s="1"/>
  <c r="F86" i="7" a="1"/>
  <c r="F86" i="7" s="1"/>
  <c r="S86" i="7" a="1"/>
  <c r="S86" i="7" s="1"/>
  <c r="E87" i="7"/>
  <c r="AD86" i="17" l="1" a="1"/>
  <c r="AD86" i="17" s="1"/>
  <c r="AC86" i="17" a="1"/>
  <c r="AC86" i="17" s="1"/>
  <c r="AB86" i="17" a="1"/>
  <c r="AB86" i="17" s="1"/>
  <c r="X86" i="17" a="1"/>
  <c r="X86" i="17" s="1"/>
  <c r="W86" i="17" a="1"/>
  <c r="W86" i="17" s="1"/>
  <c r="AE86" i="17" a="1"/>
  <c r="AE86" i="17" s="1"/>
  <c r="Z86" i="17" a="1"/>
  <c r="Z86" i="17" s="1"/>
  <c r="Y86" i="17" a="1"/>
  <c r="Y86" i="17" s="1"/>
  <c r="AA86" i="17" a="1"/>
  <c r="AA86" i="17" s="1"/>
  <c r="V86" i="17" a="1"/>
  <c r="V86" i="17" s="1"/>
  <c r="ET22" i="18"/>
  <c r="EU22" i="18"/>
  <c r="EZ22" i="18" s="1"/>
  <c r="AB87" i="12" a="1"/>
  <c r="AB87" i="12" s="1"/>
  <c r="AD87" i="12" a="1"/>
  <c r="AD87" i="12" s="1"/>
  <c r="AC87" i="12" a="1"/>
  <c r="AC87" i="12" s="1"/>
  <c r="AE87" i="12" a="1"/>
  <c r="AE87" i="12" s="1"/>
  <c r="W87" i="12" a="1"/>
  <c r="W87" i="12" s="1"/>
  <c r="V87" i="12" a="1"/>
  <c r="V87" i="12" s="1"/>
  <c r="AA87" i="12" a="1"/>
  <c r="AA87" i="12" s="1"/>
  <c r="Z87" i="12" a="1"/>
  <c r="Z87" i="12" s="1"/>
  <c r="Y87" i="12" a="1"/>
  <c r="Y87" i="12" s="1"/>
  <c r="X87" i="12" a="1"/>
  <c r="X87" i="12" s="1"/>
  <c r="AB87" i="7" a="1"/>
  <c r="AB87" i="7" s="1"/>
  <c r="AD87" i="7" a="1"/>
  <c r="AD87" i="7" s="1"/>
  <c r="AC87" i="7" a="1"/>
  <c r="AC87" i="7" s="1"/>
  <c r="AK87" i="7" a="1"/>
  <c r="AK87" i="7" s="1"/>
  <c r="AJ87" i="7" a="1"/>
  <c r="AJ87" i="7" s="1"/>
  <c r="AI87" i="7" a="1"/>
  <c r="AI87" i="7" s="1"/>
  <c r="AH87" i="7" a="1"/>
  <c r="AH87" i="7" s="1"/>
  <c r="AG87" i="7" a="1"/>
  <c r="AG87" i="7" s="1"/>
  <c r="AF87" i="7" a="1"/>
  <c r="AF87" i="7" s="1"/>
  <c r="AE87" i="7" a="1"/>
  <c r="AE87" i="7" s="1"/>
  <c r="AA87" i="7" a="1"/>
  <c r="AA87" i="7" s="1"/>
  <c r="Z87" i="7" a="1"/>
  <c r="Z87" i="7" s="1"/>
  <c r="Y87" i="7" a="1"/>
  <c r="Y87" i="7" s="1"/>
  <c r="X87" i="7" a="1"/>
  <c r="X87" i="7" s="1"/>
  <c r="V87" i="7" a="1"/>
  <c r="V87" i="7" s="1"/>
  <c r="W87" i="7" a="1"/>
  <c r="W87" i="7" s="1"/>
  <c r="U87" i="7" a="1"/>
  <c r="U87" i="7" s="1"/>
  <c r="T87" i="7" a="1"/>
  <c r="T87" i="7" s="1"/>
  <c r="U87" i="12" a="1"/>
  <c r="U87" i="12" s="1"/>
  <c r="T87" i="12" a="1"/>
  <c r="T87" i="12" s="1"/>
  <c r="T86" i="17" a="1"/>
  <c r="T86" i="17" s="1"/>
  <c r="U86" i="17" a="1"/>
  <c r="U86" i="17" s="1"/>
  <c r="R86" i="17" a="1"/>
  <c r="R86" i="17" s="1"/>
  <c r="E87" i="17"/>
  <c r="O86" i="17" a="1"/>
  <c r="O86" i="17" s="1"/>
  <c r="K86" i="17" a="1"/>
  <c r="K86" i="17" s="1"/>
  <c r="P86" i="17" a="1"/>
  <c r="P86" i="17" s="1"/>
  <c r="J86" i="17" a="1"/>
  <c r="J86" i="17" s="1"/>
  <c r="Q86" i="17" a="1"/>
  <c r="Q86" i="17" s="1"/>
  <c r="F86" i="17" a="1"/>
  <c r="F86" i="17" s="1"/>
  <c r="I86" i="17" a="1"/>
  <c r="I86" i="17" s="1"/>
  <c r="H86" i="17" a="1"/>
  <c r="H86" i="17" s="1"/>
  <c r="S86" i="17" a="1"/>
  <c r="S86" i="17" s="1"/>
  <c r="G86" i="17" a="1"/>
  <c r="G86" i="17" s="1"/>
  <c r="N86" i="17" a="1"/>
  <c r="N86" i="17" s="1"/>
  <c r="L86" i="17" a="1"/>
  <c r="L86" i="17" s="1"/>
  <c r="M86" i="17" a="1"/>
  <c r="M86" i="17" s="1"/>
  <c r="R87" i="12" a="1"/>
  <c r="R87" i="12" s="1"/>
  <c r="G87" i="12" a="1"/>
  <c r="G87" i="12" s="1"/>
  <c r="Q87" i="12" a="1"/>
  <c r="Q87" i="12" s="1"/>
  <c r="P87" i="12" a="1"/>
  <c r="P87" i="12" s="1"/>
  <c r="N87" i="12" a="1"/>
  <c r="N87" i="12" s="1"/>
  <c r="L87" i="12" a="1"/>
  <c r="L87" i="12" s="1"/>
  <c r="J87" i="12" a="1"/>
  <c r="J87" i="12" s="1"/>
  <c r="F87" i="12" a="1"/>
  <c r="F87" i="12" s="1"/>
  <c r="M87" i="12" a="1"/>
  <c r="M87" i="12" s="1"/>
  <c r="S87" i="12" a="1"/>
  <c r="S87" i="12" s="1"/>
  <c r="O87" i="12" a="1"/>
  <c r="O87" i="12" s="1"/>
  <c r="K87" i="12" a="1"/>
  <c r="K87" i="12" s="1"/>
  <c r="I87" i="12" a="1"/>
  <c r="I87" i="12" s="1"/>
  <c r="H87" i="12" a="1"/>
  <c r="H87" i="12" s="1"/>
  <c r="E88" i="12"/>
  <c r="G87" i="7" a="1"/>
  <c r="G87" i="7" s="1"/>
  <c r="S87" i="7" a="1"/>
  <c r="S87" i="7" s="1"/>
  <c r="H87" i="7" a="1"/>
  <c r="H87" i="7" s="1"/>
  <c r="I87" i="7" a="1"/>
  <c r="I87" i="7" s="1"/>
  <c r="J87" i="7" a="1"/>
  <c r="J87" i="7" s="1"/>
  <c r="M87" i="7" a="1"/>
  <c r="M87" i="7" s="1"/>
  <c r="N87" i="7" a="1"/>
  <c r="N87" i="7" s="1"/>
  <c r="O87" i="7" a="1"/>
  <c r="O87" i="7" s="1"/>
  <c r="P87" i="7" a="1"/>
  <c r="P87" i="7" s="1"/>
  <c r="Q87" i="7" a="1"/>
  <c r="Q87" i="7" s="1"/>
  <c r="R87" i="7" a="1"/>
  <c r="R87" i="7" s="1"/>
  <c r="F87" i="7" a="1"/>
  <c r="F87" i="7" s="1"/>
  <c r="K87" i="7" a="1"/>
  <c r="K87" i="7" s="1"/>
  <c r="L87" i="7" a="1"/>
  <c r="L87" i="7" s="1"/>
  <c r="E88" i="7"/>
  <c r="AD87" i="17" l="1" a="1"/>
  <c r="AD87" i="17" s="1"/>
  <c r="AB87" i="17" a="1"/>
  <c r="AB87" i="17" s="1"/>
  <c r="AC87" i="17" a="1"/>
  <c r="AC87" i="17" s="1"/>
  <c r="AE87" i="17" a="1"/>
  <c r="AE87" i="17" s="1"/>
  <c r="AA87" i="17" a="1"/>
  <c r="AA87" i="17" s="1"/>
  <c r="X87" i="17" a="1"/>
  <c r="X87" i="17" s="1"/>
  <c r="W87" i="17" a="1"/>
  <c r="W87" i="17" s="1"/>
  <c r="Z87" i="17" a="1"/>
  <c r="Z87" i="17" s="1"/>
  <c r="Y87" i="17" a="1"/>
  <c r="Y87" i="17" s="1"/>
  <c r="V87" i="17" a="1"/>
  <c r="V87" i="17" s="1"/>
  <c r="AD88" i="12" a="1"/>
  <c r="AD88" i="12" s="1"/>
  <c r="AB88" i="12" a="1"/>
  <c r="AB88" i="12" s="1"/>
  <c r="AC88" i="12" a="1"/>
  <c r="AC88" i="12" s="1"/>
  <c r="Z88" i="12" a="1"/>
  <c r="Z88" i="12" s="1"/>
  <c r="Y88" i="12" a="1"/>
  <c r="Y88" i="12" s="1"/>
  <c r="AA88" i="12" a="1"/>
  <c r="AA88" i="12" s="1"/>
  <c r="X88" i="12" a="1"/>
  <c r="X88" i="12" s="1"/>
  <c r="W88" i="12" a="1"/>
  <c r="W88" i="12" s="1"/>
  <c r="AE88" i="12" a="1"/>
  <c r="AE88" i="12" s="1"/>
  <c r="V88" i="12" a="1"/>
  <c r="V88" i="12" s="1"/>
  <c r="AB88" i="7" a="1"/>
  <c r="AB88" i="7" s="1"/>
  <c r="AD88" i="7" a="1"/>
  <c r="AD88" i="7" s="1"/>
  <c r="AC88" i="7" a="1"/>
  <c r="AC88" i="7" s="1"/>
  <c r="AI88" i="7" a="1"/>
  <c r="AI88" i="7" s="1"/>
  <c r="AH88" i="7" a="1"/>
  <c r="AH88" i="7" s="1"/>
  <c r="AG88" i="7" a="1"/>
  <c r="AG88" i="7" s="1"/>
  <c r="AK88" i="7" a="1"/>
  <c r="AK88" i="7" s="1"/>
  <c r="AF88" i="7" a="1"/>
  <c r="AF88" i="7" s="1"/>
  <c r="AE88" i="7" a="1"/>
  <c r="AE88" i="7" s="1"/>
  <c r="AJ88" i="7" a="1"/>
  <c r="AJ88" i="7" s="1"/>
  <c r="W88" i="7" a="1"/>
  <c r="W88" i="7" s="1"/>
  <c r="V88" i="7" a="1"/>
  <c r="V88" i="7" s="1"/>
  <c r="AA88" i="7" a="1"/>
  <c r="AA88" i="7" s="1"/>
  <c r="Z88" i="7" a="1"/>
  <c r="Z88" i="7" s="1"/>
  <c r="X88" i="7" a="1"/>
  <c r="X88" i="7" s="1"/>
  <c r="Y88" i="7" a="1"/>
  <c r="Y88" i="7" s="1"/>
  <c r="U88" i="7" a="1"/>
  <c r="U88" i="7" s="1"/>
  <c r="T88" i="7" a="1"/>
  <c r="T88" i="7" s="1"/>
  <c r="U88" i="12" a="1"/>
  <c r="U88" i="12" s="1"/>
  <c r="T88" i="12" a="1"/>
  <c r="T88" i="12" s="1"/>
  <c r="T87" i="17" a="1"/>
  <c r="T87" i="17" s="1"/>
  <c r="U87" i="17" a="1"/>
  <c r="U87" i="17" s="1"/>
  <c r="P87" i="17" a="1"/>
  <c r="P87" i="17" s="1"/>
  <c r="M87" i="17" a="1"/>
  <c r="M87" i="17" s="1"/>
  <c r="R87" i="17" a="1"/>
  <c r="R87" i="17" s="1"/>
  <c r="L87" i="17" a="1"/>
  <c r="L87" i="17" s="1"/>
  <c r="I87" i="17" a="1"/>
  <c r="I87" i="17" s="1"/>
  <c r="G87" i="17" a="1"/>
  <c r="G87" i="17" s="1"/>
  <c r="K87" i="17" a="1"/>
  <c r="K87" i="17" s="1"/>
  <c r="E88" i="17"/>
  <c r="S87" i="17" a="1"/>
  <c r="S87" i="17" s="1"/>
  <c r="Q87" i="17" a="1"/>
  <c r="Q87" i="17" s="1"/>
  <c r="O87" i="17" a="1"/>
  <c r="O87" i="17" s="1"/>
  <c r="F87" i="17" a="1"/>
  <c r="F87" i="17" s="1"/>
  <c r="H87" i="17" a="1"/>
  <c r="H87" i="17" s="1"/>
  <c r="J87" i="17" a="1"/>
  <c r="J87" i="17" s="1"/>
  <c r="N87" i="17" a="1"/>
  <c r="N87" i="17" s="1"/>
  <c r="P88" i="12" a="1"/>
  <c r="P88" i="12" s="1"/>
  <c r="O88" i="12" a="1"/>
  <c r="O88" i="12" s="1"/>
  <c r="L88" i="12" a="1"/>
  <c r="L88" i="12" s="1"/>
  <c r="N88" i="12" a="1"/>
  <c r="N88" i="12" s="1"/>
  <c r="M88" i="12" a="1"/>
  <c r="M88" i="12" s="1"/>
  <c r="I88" i="12" a="1"/>
  <c r="I88" i="12" s="1"/>
  <c r="G88" i="12" a="1"/>
  <c r="G88" i="12" s="1"/>
  <c r="H88" i="12" a="1"/>
  <c r="H88" i="12" s="1"/>
  <c r="F88" i="12" a="1"/>
  <c r="F88" i="12" s="1"/>
  <c r="S88" i="12" a="1"/>
  <c r="S88" i="12" s="1"/>
  <c r="R88" i="12" a="1"/>
  <c r="R88" i="12" s="1"/>
  <c r="J88" i="12" a="1"/>
  <c r="J88" i="12" s="1"/>
  <c r="Q88" i="12" a="1"/>
  <c r="Q88" i="12" s="1"/>
  <c r="K88" i="12" a="1"/>
  <c r="K88" i="12" s="1"/>
  <c r="E89" i="12"/>
  <c r="Q88" i="7" a="1"/>
  <c r="Q88" i="7" s="1"/>
  <c r="F88" i="7" a="1"/>
  <c r="F88" i="7" s="1"/>
  <c r="R88" i="7" a="1"/>
  <c r="R88" i="7" s="1"/>
  <c r="G88" i="7" a="1"/>
  <c r="G88" i="7" s="1"/>
  <c r="S88" i="7" a="1"/>
  <c r="S88" i="7" s="1"/>
  <c r="H88" i="7" a="1"/>
  <c r="H88" i="7" s="1"/>
  <c r="P88" i="7" a="1"/>
  <c r="P88" i="7" s="1"/>
  <c r="I88" i="7" a="1"/>
  <c r="I88" i="7" s="1"/>
  <c r="J88" i="7" a="1"/>
  <c r="J88" i="7" s="1"/>
  <c r="L88" i="7" a="1"/>
  <c r="L88" i="7" s="1"/>
  <c r="M88" i="7" a="1"/>
  <c r="M88" i="7" s="1"/>
  <c r="K88" i="7" a="1"/>
  <c r="K88" i="7" s="1"/>
  <c r="N88" i="7" a="1"/>
  <c r="N88" i="7" s="1"/>
  <c r="O88" i="7" a="1"/>
  <c r="O88" i="7" s="1"/>
  <c r="E89" i="7"/>
  <c r="AD88" i="17" l="1" a="1"/>
  <c r="AD88" i="17" s="1"/>
  <c r="AC88" i="17" a="1"/>
  <c r="AC88" i="17" s="1"/>
  <c r="AB88" i="17" a="1"/>
  <c r="AB88" i="17" s="1"/>
  <c r="AE88" i="17" a="1"/>
  <c r="AE88" i="17" s="1"/>
  <c r="AA88" i="17" a="1"/>
  <c r="AA88" i="17" s="1"/>
  <c r="V88" i="17" a="1"/>
  <c r="V88" i="17" s="1"/>
  <c r="W88" i="17" a="1"/>
  <c r="W88" i="17" s="1"/>
  <c r="Z88" i="17" a="1"/>
  <c r="Z88" i="17" s="1"/>
  <c r="Y88" i="17" a="1"/>
  <c r="Y88" i="17" s="1"/>
  <c r="X88" i="17" a="1"/>
  <c r="X88" i="17" s="1"/>
  <c r="AD89" i="12" a="1"/>
  <c r="AD89" i="12" s="1"/>
  <c r="AC89" i="12" a="1"/>
  <c r="AC89" i="12" s="1"/>
  <c r="AB89" i="12" a="1"/>
  <c r="AB89" i="12" s="1"/>
  <c r="AA89" i="12" a="1"/>
  <c r="AA89" i="12" s="1"/>
  <c r="Z89" i="12" a="1"/>
  <c r="Z89" i="12" s="1"/>
  <c r="Y89" i="12" a="1"/>
  <c r="Y89" i="12" s="1"/>
  <c r="X89" i="12" a="1"/>
  <c r="X89" i="12" s="1"/>
  <c r="W89" i="12" a="1"/>
  <c r="W89" i="12" s="1"/>
  <c r="V89" i="12" a="1"/>
  <c r="V89" i="12" s="1"/>
  <c r="AE89" i="12" a="1"/>
  <c r="AE89" i="12" s="1"/>
  <c r="AD89" i="7" a="1"/>
  <c r="AD89" i="7" s="1"/>
  <c r="AC89" i="7" a="1"/>
  <c r="AC89" i="7" s="1"/>
  <c r="AB89" i="7" a="1"/>
  <c r="AB89" i="7" s="1"/>
  <c r="AK89" i="7" a="1"/>
  <c r="AK89" i="7" s="1"/>
  <c r="AE89" i="7" a="1"/>
  <c r="AE89" i="7" s="1"/>
  <c r="AI89" i="7" a="1"/>
  <c r="AI89" i="7" s="1"/>
  <c r="AH89" i="7" a="1"/>
  <c r="AH89" i="7" s="1"/>
  <c r="AG89" i="7" a="1"/>
  <c r="AG89" i="7" s="1"/>
  <c r="AJ89" i="7" a="1"/>
  <c r="AJ89" i="7" s="1"/>
  <c r="AF89" i="7" a="1"/>
  <c r="AF89" i="7" s="1"/>
  <c r="Y89" i="7" a="1"/>
  <c r="Y89" i="7" s="1"/>
  <c r="AA89" i="7" a="1"/>
  <c r="AA89" i="7" s="1"/>
  <c r="X89" i="7" a="1"/>
  <c r="X89" i="7" s="1"/>
  <c r="Z89" i="7" a="1"/>
  <c r="Z89" i="7" s="1"/>
  <c r="W89" i="7" a="1"/>
  <c r="W89" i="7" s="1"/>
  <c r="V89" i="7" a="1"/>
  <c r="V89" i="7" s="1"/>
  <c r="U89" i="7" a="1"/>
  <c r="U89" i="7" s="1"/>
  <c r="T89" i="7" a="1"/>
  <c r="T89" i="7" s="1"/>
  <c r="U89" i="12" a="1"/>
  <c r="U89" i="12" s="1"/>
  <c r="T89" i="12" a="1"/>
  <c r="T89" i="12" s="1"/>
  <c r="U88" i="17" a="1"/>
  <c r="U88" i="17" s="1"/>
  <c r="T88" i="17" a="1"/>
  <c r="T88" i="17" s="1"/>
  <c r="K88" i="17" a="1"/>
  <c r="K88" i="17" s="1"/>
  <c r="I88" i="17" a="1"/>
  <c r="I88" i="17" s="1"/>
  <c r="R88" i="17" a="1"/>
  <c r="R88" i="17" s="1"/>
  <c r="O88" i="17" a="1"/>
  <c r="O88" i="17" s="1"/>
  <c r="E89" i="17"/>
  <c r="N88" i="17" a="1"/>
  <c r="N88" i="17" s="1"/>
  <c r="H88" i="17" a="1"/>
  <c r="H88" i="17" s="1"/>
  <c r="G88" i="17" a="1"/>
  <c r="G88" i="17" s="1"/>
  <c r="Q88" i="17" a="1"/>
  <c r="Q88" i="17" s="1"/>
  <c r="L88" i="17" a="1"/>
  <c r="L88" i="17" s="1"/>
  <c r="P88" i="17" a="1"/>
  <c r="P88" i="17" s="1"/>
  <c r="F88" i="17" a="1"/>
  <c r="F88" i="17" s="1"/>
  <c r="S88" i="17" a="1"/>
  <c r="S88" i="17" s="1"/>
  <c r="M88" i="17" a="1"/>
  <c r="M88" i="17" s="1"/>
  <c r="J88" i="17" a="1"/>
  <c r="J88" i="17" s="1"/>
  <c r="N89" i="12" a="1"/>
  <c r="N89" i="12" s="1"/>
  <c r="L89" i="12" a="1"/>
  <c r="L89" i="12" s="1"/>
  <c r="K89" i="12" a="1"/>
  <c r="K89" i="12" s="1"/>
  <c r="P89" i="12" a="1"/>
  <c r="P89" i="12" s="1"/>
  <c r="J89" i="12" a="1"/>
  <c r="J89" i="12" s="1"/>
  <c r="G89" i="12" a="1"/>
  <c r="G89" i="12" s="1"/>
  <c r="Q89" i="12" a="1"/>
  <c r="Q89" i="12" s="1"/>
  <c r="O89" i="12" a="1"/>
  <c r="O89" i="12" s="1"/>
  <c r="M89" i="12" a="1"/>
  <c r="M89" i="12" s="1"/>
  <c r="I89" i="12" a="1"/>
  <c r="I89" i="12" s="1"/>
  <c r="H89" i="12" a="1"/>
  <c r="H89" i="12" s="1"/>
  <c r="F89" i="12" a="1"/>
  <c r="F89" i="12" s="1"/>
  <c r="R89" i="12" a="1"/>
  <c r="R89" i="12" s="1"/>
  <c r="S89" i="12" a="1"/>
  <c r="S89" i="12" s="1"/>
  <c r="E90" i="12"/>
  <c r="O89" i="7" a="1"/>
  <c r="O89" i="7" s="1"/>
  <c r="P89" i="7" a="1"/>
  <c r="P89" i="7" s="1"/>
  <c r="Q89" i="7" a="1"/>
  <c r="Q89" i="7" s="1"/>
  <c r="F89" i="7" a="1"/>
  <c r="F89" i="7" s="1"/>
  <c r="R89" i="7" a="1"/>
  <c r="R89" i="7" s="1"/>
  <c r="G89" i="7" a="1"/>
  <c r="G89" i="7" s="1"/>
  <c r="H89" i="7" a="1"/>
  <c r="H89" i="7" s="1"/>
  <c r="I89" i="7" a="1"/>
  <c r="I89" i="7" s="1"/>
  <c r="J89" i="7" a="1"/>
  <c r="J89" i="7" s="1"/>
  <c r="K89" i="7" a="1"/>
  <c r="K89" i="7" s="1"/>
  <c r="L89" i="7" a="1"/>
  <c r="L89" i="7" s="1"/>
  <c r="M89" i="7" a="1"/>
  <c r="M89" i="7" s="1"/>
  <c r="N89" i="7" a="1"/>
  <c r="N89" i="7" s="1"/>
  <c r="S89" i="7" a="1"/>
  <c r="S89" i="7" s="1"/>
  <c r="E90" i="7"/>
  <c r="AD89" i="17" l="1" a="1"/>
  <c r="AD89" i="17" s="1"/>
  <c r="AC89" i="17" a="1"/>
  <c r="AC89" i="17" s="1"/>
  <c r="AB89" i="17" a="1"/>
  <c r="AB89" i="17" s="1"/>
  <c r="AE89" i="17" a="1"/>
  <c r="AE89" i="17" s="1"/>
  <c r="V89" i="17" a="1"/>
  <c r="V89" i="17" s="1"/>
  <c r="AA89" i="17" a="1"/>
  <c r="AA89" i="17" s="1"/>
  <c r="W89" i="17" a="1"/>
  <c r="W89" i="17" s="1"/>
  <c r="Z89" i="17" a="1"/>
  <c r="Z89" i="17" s="1"/>
  <c r="Y89" i="17" a="1"/>
  <c r="Y89" i="17" s="1"/>
  <c r="X89" i="17" a="1"/>
  <c r="X89" i="17" s="1"/>
  <c r="AC90" i="12" a="1"/>
  <c r="AC90" i="12" s="1"/>
  <c r="AD90" i="12" a="1"/>
  <c r="AD90" i="12" s="1"/>
  <c r="AB90" i="12" a="1"/>
  <c r="AB90" i="12" s="1"/>
  <c r="AE90" i="12" a="1"/>
  <c r="AE90" i="12" s="1"/>
  <c r="AA90" i="12" a="1"/>
  <c r="AA90" i="12" s="1"/>
  <c r="Y90" i="12" a="1"/>
  <c r="Y90" i="12" s="1"/>
  <c r="V90" i="12" a="1"/>
  <c r="V90" i="12" s="1"/>
  <c r="Z90" i="12" a="1"/>
  <c r="Z90" i="12" s="1"/>
  <c r="X90" i="12" a="1"/>
  <c r="X90" i="12" s="1"/>
  <c r="W90" i="12" a="1"/>
  <c r="W90" i="12" s="1"/>
  <c r="AD90" i="7" a="1"/>
  <c r="AD90" i="7" s="1"/>
  <c r="AC90" i="7" a="1"/>
  <c r="AC90" i="7" s="1"/>
  <c r="AB90" i="7" a="1"/>
  <c r="AB90" i="7" s="1"/>
  <c r="AK90" i="7" a="1"/>
  <c r="AK90" i="7" s="1"/>
  <c r="AE90" i="7" a="1"/>
  <c r="AE90" i="7" s="1"/>
  <c r="AV3" i="18" s="1"/>
  <c r="AJ90" i="7" a="1"/>
  <c r="AJ90" i="7" s="1"/>
  <c r="AI90" i="7" a="1"/>
  <c r="AI90" i="7" s="1"/>
  <c r="AH90" i="7" a="1"/>
  <c r="AH90" i="7" s="1"/>
  <c r="AG90" i="7" a="1"/>
  <c r="AG90" i="7" s="1"/>
  <c r="AF90" i="7" a="1"/>
  <c r="AF90" i="7" s="1"/>
  <c r="AA90" i="7" a="1"/>
  <c r="AA90" i="7" s="1"/>
  <c r="Z90" i="7" a="1"/>
  <c r="Z90" i="7" s="1"/>
  <c r="Y90" i="7" a="1"/>
  <c r="Y90" i="7" s="1"/>
  <c r="X90" i="7" a="1"/>
  <c r="X90" i="7" s="1"/>
  <c r="W90" i="7" a="1"/>
  <c r="W90" i="7" s="1"/>
  <c r="V90" i="7" a="1"/>
  <c r="V90" i="7" s="1"/>
  <c r="U90" i="7" a="1"/>
  <c r="U90" i="7" s="1"/>
  <c r="T90" i="7" a="1"/>
  <c r="T90" i="7" s="1"/>
  <c r="U90" i="12" a="1"/>
  <c r="U90" i="12" s="1"/>
  <c r="T90" i="12" a="1"/>
  <c r="T90" i="12" s="1"/>
  <c r="U89" i="17" a="1"/>
  <c r="U89" i="17" s="1"/>
  <c r="T89" i="17" a="1"/>
  <c r="T89" i="17" s="1"/>
  <c r="O89" i="17" a="1"/>
  <c r="O89" i="17" s="1"/>
  <c r="R89" i="17" a="1"/>
  <c r="R89" i="17" s="1"/>
  <c r="J89" i="17" a="1"/>
  <c r="J89" i="17" s="1"/>
  <c r="P89" i="17" a="1"/>
  <c r="P89" i="17" s="1"/>
  <c r="M89" i="17" a="1"/>
  <c r="M89" i="17" s="1"/>
  <c r="S89" i="17" a="1"/>
  <c r="S89" i="17" s="1"/>
  <c r="I89" i="17" a="1"/>
  <c r="I89" i="17" s="1"/>
  <c r="H89" i="17" a="1"/>
  <c r="H89" i="17" s="1"/>
  <c r="K89" i="17" a="1"/>
  <c r="K89" i="17" s="1"/>
  <c r="G89" i="17" a="1"/>
  <c r="G89" i="17" s="1"/>
  <c r="N89" i="17" a="1"/>
  <c r="N89" i="17" s="1"/>
  <c r="F89" i="17" a="1"/>
  <c r="F89" i="17" s="1"/>
  <c r="E90" i="17"/>
  <c r="Q89" i="17" a="1"/>
  <c r="Q89" i="17" s="1"/>
  <c r="L89" i="17" a="1"/>
  <c r="L89" i="17" s="1"/>
  <c r="J90" i="12" a="1"/>
  <c r="J90" i="12" s="1"/>
  <c r="H90" i="12" a="1"/>
  <c r="H90" i="12" s="1"/>
  <c r="F90" i="12" a="1"/>
  <c r="F90" i="12" s="1"/>
  <c r="P90" i="12" a="1"/>
  <c r="P90" i="12" s="1"/>
  <c r="O90" i="12" a="1"/>
  <c r="O90" i="12" s="1"/>
  <c r="L90" i="12" a="1"/>
  <c r="L90" i="12" s="1"/>
  <c r="I90" i="12" a="1"/>
  <c r="I90" i="12" s="1"/>
  <c r="S90" i="12" a="1"/>
  <c r="S90" i="12" s="1"/>
  <c r="K90" i="12" a="1"/>
  <c r="K90" i="12" s="1"/>
  <c r="R90" i="12" a="1"/>
  <c r="R90" i="12" s="1"/>
  <c r="Q90" i="12" a="1"/>
  <c r="Q90" i="12" s="1"/>
  <c r="N90" i="12" a="1"/>
  <c r="N90" i="12" s="1"/>
  <c r="M90" i="12" a="1"/>
  <c r="M90" i="12" s="1"/>
  <c r="G90" i="12" a="1"/>
  <c r="G90" i="12" s="1"/>
  <c r="E91" i="12"/>
  <c r="N90" i="7" a="1"/>
  <c r="N90" i="7" s="1"/>
  <c r="O90" i="7" a="1"/>
  <c r="O90" i="7" s="1"/>
  <c r="P90" i="7" a="1"/>
  <c r="P90" i="7" s="1"/>
  <c r="I90" i="7" a="1"/>
  <c r="I90" i="7" s="1"/>
  <c r="J90" i="7" a="1"/>
  <c r="J90" i="7" s="1"/>
  <c r="K90" i="7" a="1"/>
  <c r="K90" i="7" s="1"/>
  <c r="L90" i="7" a="1"/>
  <c r="L90" i="7" s="1"/>
  <c r="M90" i="7" a="1"/>
  <c r="M90" i="7" s="1"/>
  <c r="Q90" i="7" a="1"/>
  <c r="Q90" i="7" s="1"/>
  <c r="R90" i="7" a="1"/>
  <c r="R90" i="7" s="1"/>
  <c r="S90" i="7" a="1"/>
  <c r="S90" i="7" s="1"/>
  <c r="G90" i="7" a="1"/>
  <c r="G90" i="7" s="1"/>
  <c r="H90" i="7" a="1"/>
  <c r="H90" i="7" s="1"/>
  <c r="F90" i="7" a="1"/>
  <c r="F90" i="7" s="1"/>
  <c r="E91" i="7"/>
  <c r="AD90" i="17" l="1" a="1"/>
  <c r="AD90" i="17" s="1"/>
  <c r="AC90" i="17" a="1"/>
  <c r="AC90" i="17" s="1"/>
  <c r="AB90" i="17" a="1"/>
  <c r="AB90" i="17" s="1"/>
  <c r="AE90" i="17" a="1"/>
  <c r="AE90" i="17" s="1"/>
  <c r="Z90" i="17" a="1"/>
  <c r="Z90" i="17" s="1"/>
  <c r="Y90" i="17" a="1"/>
  <c r="Y90" i="17" s="1"/>
  <c r="V90" i="17" a="1"/>
  <c r="V90" i="17" s="1"/>
  <c r="AA90" i="17" a="1"/>
  <c r="AA90" i="17" s="1"/>
  <c r="X90" i="17" a="1"/>
  <c r="X90" i="17" s="1"/>
  <c r="W90" i="17" a="1"/>
  <c r="W90" i="17" s="1"/>
  <c r="AD91" i="12" a="1"/>
  <c r="AD91" i="12" s="1"/>
  <c r="AB91" i="12" a="1"/>
  <c r="AB91" i="12" s="1"/>
  <c r="AC91" i="12" a="1"/>
  <c r="AC91" i="12" s="1"/>
  <c r="V91" i="12" a="1"/>
  <c r="V91" i="12" s="1"/>
  <c r="W91" i="12" a="1"/>
  <c r="W91" i="12" s="1"/>
  <c r="AA91" i="12" a="1"/>
  <c r="AA91" i="12" s="1"/>
  <c r="Z91" i="12" a="1"/>
  <c r="Z91" i="12" s="1"/>
  <c r="Y91" i="12" a="1"/>
  <c r="Y91" i="12" s="1"/>
  <c r="X91" i="12" a="1"/>
  <c r="X91" i="12" s="1"/>
  <c r="AE91" i="12" a="1"/>
  <c r="AE91" i="12" s="1"/>
  <c r="AD91" i="7" a="1"/>
  <c r="AD91" i="7" s="1"/>
  <c r="AC91" i="7" a="1"/>
  <c r="AC91" i="7" s="1"/>
  <c r="AB91" i="7" a="1"/>
  <c r="AB91" i="7" s="1"/>
  <c r="AK91" i="7" a="1"/>
  <c r="AK91" i="7" s="1"/>
  <c r="AJ91" i="7" a="1"/>
  <c r="AJ91" i="7" s="1"/>
  <c r="AE91" i="7" a="1"/>
  <c r="AE91" i="7" s="1"/>
  <c r="AI91" i="7" a="1"/>
  <c r="AI91" i="7" s="1"/>
  <c r="AH91" i="7" a="1"/>
  <c r="AH91" i="7" s="1"/>
  <c r="AG91" i="7" a="1"/>
  <c r="AG91" i="7" s="1"/>
  <c r="AF91" i="7" a="1"/>
  <c r="AF91" i="7" s="1"/>
  <c r="AA91" i="7" a="1"/>
  <c r="AA91" i="7" s="1"/>
  <c r="Z91" i="7" a="1"/>
  <c r="Z91" i="7" s="1"/>
  <c r="Y91" i="7" a="1"/>
  <c r="Y91" i="7" s="1"/>
  <c r="X91" i="7" a="1"/>
  <c r="X91" i="7" s="1"/>
  <c r="V91" i="7" a="1"/>
  <c r="V91" i="7" s="1"/>
  <c r="W91" i="7" a="1"/>
  <c r="W91" i="7" s="1"/>
  <c r="U91" i="7" a="1"/>
  <c r="U91" i="7" s="1"/>
  <c r="T91" i="7" a="1"/>
  <c r="T91" i="7" s="1"/>
  <c r="T91" i="12" a="1"/>
  <c r="T91" i="12" s="1"/>
  <c r="U91" i="12" a="1"/>
  <c r="U91" i="12" s="1"/>
  <c r="U90" i="17" a="1"/>
  <c r="U90" i="17" s="1"/>
  <c r="T90" i="17" a="1"/>
  <c r="T90" i="17" s="1"/>
  <c r="G90" i="17" a="1"/>
  <c r="G90" i="17" s="1"/>
  <c r="O90" i="17" a="1"/>
  <c r="O90" i="17" s="1"/>
  <c r="E91" i="17"/>
  <c r="I90" i="17" a="1"/>
  <c r="I90" i="17" s="1"/>
  <c r="F90" i="17" a="1"/>
  <c r="F90" i="17" s="1"/>
  <c r="S90" i="17" a="1"/>
  <c r="S90" i="17" s="1"/>
  <c r="H90" i="17" a="1"/>
  <c r="H90" i="17" s="1"/>
  <c r="L90" i="17" a="1"/>
  <c r="L90" i="17" s="1"/>
  <c r="K90" i="17" a="1"/>
  <c r="K90" i="17" s="1"/>
  <c r="R90" i="17" a="1"/>
  <c r="R90" i="17" s="1"/>
  <c r="Q90" i="17" a="1"/>
  <c r="Q90" i="17" s="1"/>
  <c r="P90" i="17" a="1"/>
  <c r="P90" i="17" s="1"/>
  <c r="N90" i="17" a="1"/>
  <c r="N90" i="17" s="1"/>
  <c r="M90" i="17" a="1"/>
  <c r="M90" i="17" s="1"/>
  <c r="J90" i="17" a="1"/>
  <c r="J90" i="17" s="1"/>
  <c r="H91" i="12" a="1"/>
  <c r="H91" i="12" s="1"/>
  <c r="R91" i="12" a="1"/>
  <c r="R91" i="12" s="1"/>
  <c r="G91" i="12" a="1"/>
  <c r="G91" i="12" s="1"/>
  <c r="Q91" i="12" a="1"/>
  <c r="Q91" i="12" s="1"/>
  <c r="F91" i="12" a="1"/>
  <c r="F91" i="12" s="1"/>
  <c r="P91" i="12" a="1"/>
  <c r="P91" i="12" s="1"/>
  <c r="O91" i="12" a="1"/>
  <c r="O91" i="12" s="1"/>
  <c r="L91" i="12" a="1"/>
  <c r="L91" i="12" s="1"/>
  <c r="J91" i="12" a="1"/>
  <c r="J91" i="12" s="1"/>
  <c r="S91" i="12" a="1"/>
  <c r="S91" i="12" s="1"/>
  <c r="N91" i="12" a="1"/>
  <c r="N91" i="12" s="1"/>
  <c r="I91" i="12" a="1"/>
  <c r="I91" i="12" s="1"/>
  <c r="M91" i="12" a="1"/>
  <c r="M91" i="12" s="1"/>
  <c r="K91" i="12" a="1"/>
  <c r="K91" i="12" s="1"/>
  <c r="E92" i="12"/>
  <c r="K91" i="7" a="1"/>
  <c r="K91" i="7" s="1"/>
  <c r="L91" i="7" a="1"/>
  <c r="L91" i="7" s="1"/>
  <c r="M91" i="7" a="1"/>
  <c r="M91" i="7" s="1"/>
  <c r="N91" i="7" a="1"/>
  <c r="N91" i="7" s="1"/>
  <c r="O91" i="7" a="1"/>
  <c r="O91" i="7" s="1"/>
  <c r="P91" i="7" a="1"/>
  <c r="P91" i="7" s="1"/>
  <c r="Q91" i="7" a="1"/>
  <c r="Q91" i="7" s="1"/>
  <c r="R91" i="7" a="1"/>
  <c r="R91" i="7" s="1"/>
  <c r="S91" i="7" a="1"/>
  <c r="S91" i="7" s="1"/>
  <c r="F91" i="7" a="1"/>
  <c r="F91" i="7" s="1"/>
  <c r="G91" i="7" a="1"/>
  <c r="G91" i="7" s="1"/>
  <c r="H91" i="7" a="1"/>
  <c r="H91" i="7" s="1"/>
  <c r="I91" i="7" a="1"/>
  <c r="I91" i="7" s="1"/>
  <c r="J91" i="7" a="1"/>
  <c r="J91" i="7" s="1"/>
  <c r="E92" i="7"/>
  <c r="AC91" i="17" l="1" a="1"/>
  <c r="AC91" i="17" s="1"/>
  <c r="AB91" i="17" a="1"/>
  <c r="AB91" i="17" s="1"/>
  <c r="AD91" i="17" a="1"/>
  <c r="AD91" i="17" s="1"/>
  <c r="AE91" i="17" a="1"/>
  <c r="AE91" i="17" s="1"/>
  <c r="Z91" i="17" a="1"/>
  <c r="Z91" i="17" s="1"/>
  <c r="Y91" i="17" a="1"/>
  <c r="Y91" i="17" s="1"/>
  <c r="V91" i="17" a="1"/>
  <c r="V91" i="17" s="1"/>
  <c r="AA91" i="17" a="1"/>
  <c r="AA91" i="17" s="1"/>
  <c r="X91" i="17" a="1"/>
  <c r="X91" i="17" s="1"/>
  <c r="W91" i="17" a="1"/>
  <c r="W91" i="17" s="1"/>
  <c r="AD92" i="12" a="1"/>
  <c r="AD92" i="12" s="1"/>
  <c r="AC92" i="12" a="1"/>
  <c r="AC92" i="12" s="1"/>
  <c r="AB92" i="12" a="1"/>
  <c r="AB92" i="12" s="1"/>
  <c r="Y92" i="12" a="1"/>
  <c r="Y92" i="12" s="1"/>
  <c r="X92" i="12" a="1"/>
  <c r="X92" i="12" s="1"/>
  <c r="W92" i="12" a="1"/>
  <c r="W92" i="12" s="1"/>
  <c r="V92" i="12" a="1"/>
  <c r="V92" i="12" s="1"/>
  <c r="AE92" i="12" a="1"/>
  <c r="AE92" i="12" s="1"/>
  <c r="Z92" i="12" a="1"/>
  <c r="Z92" i="12" s="1"/>
  <c r="AA92" i="12" a="1"/>
  <c r="AA92" i="12" s="1"/>
  <c r="AC92" i="7" a="1"/>
  <c r="AC92" i="7" s="1"/>
  <c r="AB92" i="7" a="1"/>
  <c r="AB92" i="7" s="1"/>
  <c r="AD92" i="7" a="1"/>
  <c r="AD92" i="7" s="1"/>
  <c r="AK92" i="7" a="1"/>
  <c r="AK92" i="7" s="1"/>
  <c r="AJ92" i="7" a="1"/>
  <c r="AJ92" i="7" s="1"/>
  <c r="AI92" i="7" a="1"/>
  <c r="AI92" i="7" s="1"/>
  <c r="AH92" i="7" a="1"/>
  <c r="AH92" i="7" s="1"/>
  <c r="AF92" i="7" a="1"/>
  <c r="AF92" i="7" s="1"/>
  <c r="AE92" i="7" a="1"/>
  <c r="AE92" i="7" s="1"/>
  <c r="AG92" i="7" a="1"/>
  <c r="AG92" i="7" s="1"/>
  <c r="W92" i="7" a="1"/>
  <c r="W92" i="7" s="1"/>
  <c r="AA92" i="7" a="1"/>
  <c r="AA92" i="7" s="1"/>
  <c r="X92" i="7" a="1"/>
  <c r="X92" i="7" s="1"/>
  <c r="Z92" i="7" a="1"/>
  <c r="Z92" i="7" s="1"/>
  <c r="Y92" i="7" a="1"/>
  <c r="Y92" i="7" s="1"/>
  <c r="V92" i="7" a="1"/>
  <c r="V92" i="7" s="1"/>
  <c r="T92" i="7" a="1"/>
  <c r="T92" i="7" s="1"/>
  <c r="U92" i="7" a="1"/>
  <c r="U92" i="7" s="1"/>
  <c r="T92" i="12" a="1"/>
  <c r="T92" i="12" s="1"/>
  <c r="U92" i="12" a="1"/>
  <c r="U92" i="12" s="1"/>
  <c r="T91" i="17" a="1"/>
  <c r="T91" i="17" s="1"/>
  <c r="U91" i="17" a="1"/>
  <c r="U91" i="17" s="1"/>
  <c r="O91" i="17" a="1"/>
  <c r="O91" i="17" s="1"/>
  <c r="L91" i="17" a="1"/>
  <c r="L91" i="17" s="1"/>
  <c r="H91" i="17" a="1"/>
  <c r="H91" i="17" s="1"/>
  <c r="R91" i="17" a="1"/>
  <c r="R91" i="17" s="1"/>
  <c r="Q91" i="17" a="1"/>
  <c r="Q91" i="17" s="1"/>
  <c r="E92" i="17"/>
  <c r="F91" i="17" a="1"/>
  <c r="F91" i="17" s="1"/>
  <c r="I91" i="17" a="1"/>
  <c r="I91" i="17" s="1"/>
  <c r="N91" i="17" a="1"/>
  <c r="N91" i="17" s="1"/>
  <c r="P91" i="17" a="1"/>
  <c r="P91" i="17" s="1"/>
  <c r="M91" i="17" a="1"/>
  <c r="M91" i="17" s="1"/>
  <c r="G91" i="17" a="1"/>
  <c r="G91" i="17" s="1"/>
  <c r="J91" i="17" a="1"/>
  <c r="J91" i="17" s="1"/>
  <c r="S91" i="17" a="1"/>
  <c r="S91" i="17" s="1"/>
  <c r="K91" i="17" a="1"/>
  <c r="K91" i="17" s="1"/>
  <c r="F92" i="12" a="1"/>
  <c r="F92" i="12" s="1"/>
  <c r="P92" i="12" a="1"/>
  <c r="P92" i="12" s="1"/>
  <c r="O92" i="12" a="1"/>
  <c r="O92" i="12" s="1"/>
  <c r="L92" i="12" a="1"/>
  <c r="L92" i="12" s="1"/>
  <c r="S92" i="12" a="1"/>
  <c r="S92" i="12" s="1"/>
  <c r="N92" i="12" a="1"/>
  <c r="N92" i="12" s="1"/>
  <c r="K92" i="12" a="1"/>
  <c r="K92" i="12" s="1"/>
  <c r="J92" i="12" a="1"/>
  <c r="J92" i="12" s="1"/>
  <c r="I92" i="12" a="1"/>
  <c r="I92" i="12" s="1"/>
  <c r="H92" i="12" a="1"/>
  <c r="H92" i="12" s="1"/>
  <c r="G92" i="12" a="1"/>
  <c r="G92" i="12" s="1"/>
  <c r="Q92" i="12" a="1"/>
  <c r="Q92" i="12" s="1"/>
  <c r="R92" i="12" a="1"/>
  <c r="R92" i="12" s="1"/>
  <c r="M92" i="12" a="1"/>
  <c r="M92" i="12" s="1"/>
  <c r="E93" i="12"/>
  <c r="H92" i="7" a="1"/>
  <c r="H92" i="7" s="1"/>
  <c r="I92" i="7" a="1"/>
  <c r="I92" i="7" s="1"/>
  <c r="J92" i="7" a="1"/>
  <c r="J92" i="7" s="1"/>
  <c r="P92" i="7" a="1"/>
  <c r="P92" i="7" s="1"/>
  <c r="Q92" i="7" a="1"/>
  <c r="Q92" i="7" s="1"/>
  <c r="R92" i="7" a="1"/>
  <c r="R92" i="7" s="1"/>
  <c r="S92" i="7" a="1"/>
  <c r="S92" i="7" s="1"/>
  <c r="F92" i="7" a="1"/>
  <c r="F92" i="7" s="1"/>
  <c r="K92" i="7" a="1"/>
  <c r="K92" i="7" s="1"/>
  <c r="L92" i="7" a="1"/>
  <c r="L92" i="7" s="1"/>
  <c r="G92" i="7" a="1"/>
  <c r="G92" i="7" s="1"/>
  <c r="M92" i="7" a="1"/>
  <c r="M92" i="7" s="1"/>
  <c r="N92" i="7" a="1"/>
  <c r="N92" i="7" s="1"/>
  <c r="O92" i="7" a="1"/>
  <c r="O92" i="7" s="1"/>
  <c r="E93" i="7"/>
  <c r="AB92" i="17" l="1" a="1"/>
  <c r="AB92" i="17" s="1"/>
  <c r="AD92" i="17" a="1"/>
  <c r="AD92" i="17" s="1"/>
  <c r="AC92" i="17" a="1"/>
  <c r="AC92" i="17" s="1"/>
  <c r="AE92" i="17" a="1"/>
  <c r="AE92" i="17" s="1"/>
  <c r="Z92" i="17" a="1"/>
  <c r="Z92" i="17" s="1"/>
  <c r="Y92" i="17" a="1"/>
  <c r="Y92" i="17" s="1"/>
  <c r="W92" i="17" a="1"/>
  <c r="W92" i="17" s="1"/>
  <c r="V92" i="17" a="1"/>
  <c r="V92" i="17" s="1"/>
  <c r="AA92" i="17" a="1"/>
  <c r="AA92" i="17" s="1"/>
  <c r="X92" i="17" a="1"/>
  <c r="X92" i="17" s="1"/>
  <c r="AC93" i="12" a="1"/>
  <c r="AC93" i="12" s="1"/>
  <c r="AD93" i="12" a="1"/>
  <c r="AD93" i="12" s="1"/>
  <c r="AB93" i="12" a="1"/>
  <c r="AB93" i="12" s="1"/>
  <c r="AE93" i="12" a="1"/>
  <c r="AE93" i="12" s="1"/>
  <c r="Z93" i="12" a="1"/>
  <c r="Z93" i="12" s="1"/>
  <c r="AA93" i="12" a="1"/>
  <c r="AA93" i="12" s="1"/>
  <c r="Y93" i="12" a="1"/>
  <c r="Y93" i="12" s="1"/>
  <c r="W93" i="12" a="1"/>
  <c r="W93" i="12" s="1"/>
  <c r="X93" i="12" a="1"/>
  <c r="X93" i="12" s="1"/>
  <c r="V93" i="12" a="1"/>
  <c r="V93" i="12" s="1"/>
  <c r="AC93" i="7" a="1"/>
  <c r="AC93" i="7" s="1"/>
  <c r="AB93" i="7" a="1"/>
  <c r="AB93" i="7" s="1"/>
  <c r="AD93" i="7" a="1"/>
  <c r="AD93" i="7" s="1"/>
  <c r="AK93" i="7" a="1"/>
  <c r="AK93" i="7" s="1"/>
  <c r="AJ93" i="7" a="1"/>
  <c r="AJ93" i="7" s="1"/>
  <c r="AI93" i="7" a="1"/>
  <c r="AI93" i="7" s="1"/>
  <c r="AH93" i="7" a="1"/>
  <c r="AH93" i="7" s="1"/>
  <c r="AG93" i="7" a="1"/>
  <c r="AG93" i="7" s="1"/>
  <c r="AF93" i="7" a="1"/>
  <c r="AF93" i="7" s="1"/>
  <c r="Y93" i="7" a="1"/>
  <c r="Y93" i="7" s="1"/>
  <c r="X93" i="7" a="1"/>
  <c r="X93" i="7" s="1"/>
  <c r="W93" i="7" a="1"/>
  <c r="W93" i="7" s="1"/>
  <c r="V93" i="7" a="1"/>
  <c r="V93" i="7" s="1"/>
  <c r="AE93" i="7" a="1"/>
  <c r="AE93" i="7" s="1"/>
  <c r="Z93" i="7" a="1"/>
  <c r="Z93" i="7" s="1"/>
  <c r="AA93" i="7" a="1"/>
  <c r="AA93" i="7" s="1"/>
  <c r="T93" i="7" a="1"/>
  <c r="T93" i="7" s="1"/>
  <c r="U93" i="7" a="1"/>
  <c r="U93" i="7" s="1"/>
  <c r="T93" i="12" a="1"/>
  <c r="T93" i="12" s="1"/>
  <c r="U93" i="12" a="1"/>
  <c r="U93" i="12" s="1"/>
  <c r="T92" i="17" a="1"/>
  <c r="T92" i="17" s="1"/>
  <c r="U92" i="17" a="1"/>
  <c r="U92" i="17" s="1"/>
  <c r="P92" i="17" a="1"/>
  <c r="P92" i="17" s="1"/>
  <c r="H92" i="17" a="1"/>
  <c r="H92" i="17" s="1"/>
  <c r="R92" i="17" a="1"/>
  <c r="R92" i="17" s="1"/>
  <c r="E93" i="17"/>
  <c r="I92" i="17" a="1"/>
  <c r="I92" i="17" s="1"/>
  <c r="O92" i="17" a="1"/>
  <c r="O92" i="17" s="1"/>
  <c r="N92" i="17" a="1"/>
  <c r="N92" i="17" s="1"/>
  <c r="G92" i="17" a="1"/>
  <c r="G92" i="17" s="1"/>
  <c r="M92" i="17" a="1"/>
  <c r="M92" i="17" s="1"/>
  <c r="L92" i="17" a="1"/>
  <c r="L92" i="17" s="1"/>
  <c r="F92" i="17" a="1"/>
  <c r="F92" i="17" s="1"/>
  <c r="S92" i="17" a="1"/>
  <c r="S92" i="17" s="1"/>
  <c r="Q92" i="17" a="1"/>
  <c r="Q92" i="17" s="1"/>
  <c r="K92" i="17" a="1"/>
  <c r="K92" i="17" s="1"/>
  <c r="J92" i="17" a="1"/>
  <c r="J92" i="17" s="1"/>
  <c r="O93" i="12" a="1"/>
  <c r="O93" i="12" s="1"/>
  <c r="M93" i="12" a="1"/>
  <c r="M93" i="12" s="1"/>
  <c r="K93" i="12" a="1"/>
  <c r="K93" i="12" s="1"/>
  <c r="F93" i="12" a="1"/>
  <c r="F93" i="12" s="1"/>
  <c r="R93" i="12" a="1"/>
  <c r="R93" i="12" s="1"/>
  <c r="N93" i="12" a="1"/>
  <c r="N93" i="12" s="1"/>
  <c r="J93" i="12" a="1"/>
  <c r="J93" i="12" s="1"/>
  <c r="S93" i="12" a="1"/>
  <c r="S93" i="12" s="1"/>
  <c r="Q93" i="12" a="1"/>
  <c r="Q93" i="12" s="1"/>
  <c r="P93" i="12" a="1"/>
  <c r="P93" i="12" s="1"/>
  <c r="L93" i="12" a="1"/>
  <c r="L93" i="12" s="1"/>
  <c r="I93" i="12" a="1"/>
  <c r="I93" i="12" s="1"/>
  <c r="G93" i="12" a="1"/>
  <c r="G93" i="12" s="1"/>
  <c r="H93" i="12" a="1"/>
  <c r="H93" i="12" s="1"/>
  <c r="E94" i="12"/>
  <c r="Q93" i="7" a="1"/>
  <c r="Q93" i="7" s="1"/>
  <c r="G93" i="7" a="1"/>
  <c r="G93" i="7" s="1"/>
  <c r="R93" i="7" a="1"/>
  <c r="R93" i="7" s="1"/>
  <c r="H93" i="7" a="1"/>
  <c r="H93" i="7" s="1"/>
  <c r="S93" i="7" a="1"/>
  <c r="S93" i="7" s="1"/>
  <c r="F93" i="7" a="1"/>
  <c r="F93" i="7" s="1"/>
  <c r="I93" i="7" a="1"/>
  <c r="I93" i="7" s="1"/>
  <c r="J93" i="7" a="1"/>
  <c r="J93" i="7" s="1"/>
  <c r="K93" i="7" a="1"/>
  <c r="K93" i="7" s="1"/>
  <c r="M93" i="7" a="1"/>
  <c r="M93" i="7" s="1"/>
  <c r="L93" i="7" a="1"/>
  <c r="L93" i="7" s="1"/>
  <c r="N93" i="7" a="1"/>
  <c r="N93" i="7" s="1"/>
  <c r="O93" i="7" a="1"/>
  <c r="O93" i="7" s="1"/>
  <c r="P93" i="7" a="1"/>
  <c r="P93" i="7" s="1"/>
  <c r="E94" i="7"/>
  <c r="AC93" i="17" l="1" a="1"/>
  <c r="AC93" i="17" s="1"/>
  <c r="AD93" i="17" a="1"/>
  <c r="AD93" i="17" s="1"/>
  <c r="AB93" i="17" a="1"/>
  <c r="AB93" i="17" s="1"/>
  <c r="AE93" i="17" a="1"/>
  <c r="AE93" i="17" s="1"/>
  <c r="X93" i="17" a="1"/>
  <c r="X93" i="17" s="1"/>
  <c r="W93" i="17" a="1"/>
  <c r="W93" i="17" s="1"/>
  <c r="Y93" i="17" a="1"/>
  <c r="Y93" i="17" s="1"/>
  <c r="V93" i="17" a="1"/>
  <c r="V93" i="17" s="1"/>
  <c r="AA93" i="17" a="1"/>
  <c r="AA93" i="17" s="1"/>
  <c r="Z93" i="17" a="1"/>
  <c r="Z93" i="17" s="1"/>
  <c r="AD94" i="12" a="1"/>
  <c r="AD94" i="12" s="1"/>
  <c r="AB94" i="12" a="1"/>
  <c r="AB94" i="12" s="1"/>
  <c r="AC94" i="12" a="1"/>
  <c r="AC94" i="12" s="1"/>
  <c r="AE94" i="12" a="1"/>
  <c r="AE94" i="12" s="1"/>
  <c r="AA94" i="12" a="1"/>
  <c r="AA94" i="12" s="1"/>
  <c r="V94" i="12" a="1"/>
  <c r="V94" i="12" s="1"/>
  <c r="Z94" i="12" a="1"/>
  <c r="Z94" i="12" s="1"/>
  <c r="Y94" i="12" a="1"/>
  <c r="Y94" i="12" s="1"/>
  <c r="X94" i="12" a="1"/>
  <c r="X94" i="12" s="1"/>
  <c r="W94" i="12" a="1"/>
  <c r="W94" i="12" s="1"/>
  <c r="AQ4" i="18"/>
  <c r="AD94" i="7" a="1"/>
  <c r="AD94" i="7" s="1"/>
  <c r="AC94" i="7" a="1"/>
  <c r="AC94" i="7" s="1"/>
  <c r="AB94" i="7" a="1"/>
  <c r="AB94" i="7" s="1"/>
  <c r="AK94" i="7" a="1"/>
  <c r="AK94" i="7" s="1"/>
  <c r="AJ94" i="7" a="1"/>
  <c r="AJ94" i="7" s="1"/>
  <c r="AI94" i="7" a="1"/>
  <c r="AI94" i="7" s="1"/>
  <c r="AH94" i="7" a="1"/>
  <c r="AH94" i="7" s="1"/>
  <c r="AG94" i="7" a="1"/>
  <c r="AG94" i="7" s="1"/>
  <c r="AF94" i="7" a="1"/>
  <c r="AF94" i="7" s="1"/>
  <c r="Z94" i="7" a="1"/>
  <c r="Z94" i="7" s="1"/>
  <c r="AA94" i="7" a="1"/>
  <c r="AA94" i="7" s="1"/>
  <c r="AE94" i="7" a="1"/>
  <c r="AE94" i="7" s="1"/>
  <c r="AV4" i="18" s="1"/>
  <c r="Y94" i="7" a="1"/>
  <c r="Y94" i="7" s="1"/>
  <c r="X94" i="7" a="1"/>
  <c r="X94" i="7" s="1"/>
  <c r="W94" i="7" a="1"/>
  <c r="W94" i="7" s="1"/>
  <c r="V94" i="7" a="1"/>
  <c r="V94" i="7" s="1"/>
  <c r="T94" i="7" a="1"/>
  <c r="T94" i="7" s="1"/>
  <c r="U94" i="7" a="1"/>
  <c r="U94" i="7" s="1"/>
  <c r="T94" i="12" a="1"/>
  <c r="T94" i="12" s="1"/>
  <c r="U94" i="12" a="1"/>
  <c r="U94" i="12" s="1"/>
  <c r="U93" i="17" a="1"/>
  <c r="U93" i="17" s="1"/>
  <c r="T93" i="17" a="1"/>
  <c r="T93" i="17" s="1"/>
  <c r="H93" i="17" a="1"/>
  <c r="H93" i="17" s="1"/>
  <c r="L93" i="17" a="1"/>
  <c r="L93" i="17" s="1"/>
  <c r="I93" i="17" a="1"/>
  <c r="I93" i="17" s="1"/>
  <c r="Q93" i="17" a="1"/>
  <c r="Q93" i="17" s="1"/>
  <c r="K93" i="17" a="1"/>
  <c r="K93" i="17" s="1"/>
  <c r="O93" i="17" a="1"/>
  <c r="O93" i="17" s="1"/>
  <c r="R93" i="17" a="1"/>
  <c r="R93" i="17" s="1"/>
  <c r="E94" i="17"/>
  <c r="J93" i="17" a="1"/>
  <c r="J93" i="17" s="1"/>
  <c r="F93" i="17" a="1"/>
  <c r="F93" i="17" s="1"/>
  <c r="S93" i="17" a="1"/>
  <c r="S93" i="17" s="1"/>
  <c r="G93" i="17" a="1"/>
  <c r="G93" i="17" s="1"/>
  <c r="N93" i="17" a="1"/>
  <c r="N93" i="17" s="1"/>
  <c r="M93" i="17" a="1"/>
  <c r="M93" i="17" s="1"/>
  <c r="P93" i="17" a="1"/>
  <c r="P93" i="17" s="1"/>
  <c r="M94" i="12" a="1"/>
  <c r="M94" i="12" s="1"/>
  <c r="O94" i="12" a="1"/>
  <c r="O94" i="12" s="1"/>
  <c r="N94" i="12" a="1"/>
  <c r="N94" i="12" s="1"/>
  <c r="L94" i="12" a="1"/>
  <c r="L94" i="12" s="1"/>
  <c r="J94" i="12" a="1"/>
  <c r="J94" i="12" s="1"/>
  <c r="G94" i="12" a="1"/>
  <c r="G94" i="12" s="1"/>
  <c r="Q94" i="12" a="1"/>
  <c r="Q94" i="12" s="1"/>
  <c r="H94" i="12" a="1"/>
  <c r="H94" i="12" s="1"/>
  <c r="F94" i="12" a="1"/>
  <c r="F94" i="12" s="1"/>
  <c r="R94" i="12" a="1"/>
  <c r="R94" i="12" s="1"/>
  <c r="S94" i="12" a="1"/>
  <c r="S94" i="12" s="1"/>
  <c r="K94" i="12" a="1"/>
  <c r="K94" i="12" s="1"/>
  <c r="I94" i="12" a="1"/>
  <c r="I94" i="12" s="1"/>
  <c r="P94" i="12" a="1"/>
  <c r="P94" i="12" s="1"/>
  <c r="E95" i="12"/>
  <c r="O94" i="7" a="1"/>
  <c r="O94" i="7" s="1"/>
  <c r="P94" i="7" a="1"/>
  <c r="P94" i="7" s="1"/>
  <c r="Q94" i="7" a="1"/>
  <c r="Q94" i="7" s="1"/>
  <c r="F94" i="7" a="1"/>
  <c r="F94" i="7" s="1"/>
  <c r="R94" i="7" a="1"/>
  <c r="R94" i="7" s="1"/>
  <c r="G94" i="7" a="1"/>
  <c r="G94" i="7" s="1"/>
  <c r="H94" i="7" a="1"/>
  <c r="H94" i="7" s="1"/>
  <c r="I94" i="7" a="1"/>
  <c r="I94" i="7" s="1"/>
  <c r="J94" i="7" a="1"/>
  <c r="J94" i="7" s="1"/>
  <c r="K94" i="7" a="1"/>
  <c r="K94" i="7" s="1"/>
  <c r="L94" i="7" a="1"/>
  <c r="L94" i="7" s="1"/>
  <c r="M94" i="7" a="1"/>
  <c r="M94" i="7" s="1"/>
  <c r="S94" i="7" a="1"/>
  <c r="S94" i="7" s="1"/>
  <c r="N94" i="7" a="1"/>
  <c r="N94" i="7" s="1"/>
  <c r="E95" i="7"/>
  <c r="AC94" i="17" l="1" a="1"/>
  <c r="AC94" i="17" s="1"/>
  <c r="AD94" i="17" a="1"/>
  <c r="AD94" i="17" s="1"/>
  <c r="AB94" i="17" a="1"/>
  <c r="AB94" i="17" s="1"/>
  <c r="X94" i="17" a="1"/>
  <c r="X94" i="17" s="1"/>
  <c r="W94" i="17" a="1"/>
  <c r="W94" i="17" s="1"/>
  <c r="AE94" i="17" a="1"/>
  <c r="AE94" i="17" s="1"/>
  <c r="AA94" i="17" a="1"/>
  <c r="AA94" i="17" s="1"/>
  <c r="Z94" i="17" a="1"/>
  <c r="Z94" i="17" s="1"/>
  <c r="Y94" i="17" a="1"/>
  <c r="Y94" i="17" s="1"/>
  <c r="V94" i="17" a="1"/>
  <c r="V94" i="17" s="1"/>
  <c r="AB95" i="12" a="1"/>
  <c r="AB95" i="12" s="1"/>
  <c r="AD95" i="12" a="1"/>
  <c r="AD95" i="12" s="1"/>
  <c r="AC95" i="12" a="1"/>
  <c r="AC95" i="12" s="1"/>
  <c r="AE95" i="12" a="1"/>
  <c r="AE95" i="12" s="1"/>
  <c r="W95" i="12" a="1"/>
  <c r="W95" i="12" s="1"/>
  <c r="V95" i="12" a="1"/>
  <c r="V95" i="12" s="1"/>
  <c r="AA95" i="12" a="1"/>
  <c r="AA95" i="12" s="1"/>
  <c r="Y95" i="12" a="1"/>
  <c r="Y95" i="12" s="1"/>
  <c r="X95" i="12" a="1"/>
  <c r="X95" i="12" s="1"/>
  <c r="Z95" i="12" a="1"/>
  <c r="Z95" i="12" s="1"/>
  <c r="AB95" i="7" a="1"/>
  <c r="AB95" i="7" s="1"/>
  <c r="AD95" i="7" a="1"/>
  <c r="AD95" i="7" s="1"/>
  <c r="AC95" i="7" a="1"/>
  <c r="AC95" i="7" s="1"/>
  <c r="AK95" i="7" a="1"/>
  <c r="AK95" i="7" s="1"/>
  <c r="AF95" i="7" a="1"/>
  <c r="AF95" i="7" s="1"/>
  <c r="AJ95" i="7" a="1"/>
  <c r="AJ95" i="7" s="1"/>
  <c r="AI95" i="7" a="1"/>
  <c r="AI95" i="7" s="1"/>
  <c r="AG95" i="7" a="1"/>
  <c r="AG95" i="7" s="1"/>
  <c r="AH95" i="7" a="1"/>
  <c r="AH95" i="7" s="1"/>
  <c r="AE95" i="7" a="1"/>
  <c r="AE95" i="7" s="1"/>
  <c r="V95" i="7" a="1"/>
  <c r="V95" i="7" s="1"/>
  <c r="AA95" i="7" a="1"/>
  <c r="AA95" i="7" s="1"/>
  <c r="Z95" i="7" a="1"/>
  <c r="Z95" i="7" s="1"/>
  <c r="Y95" i="7" a="1"/>
  <c r="Y95" i="7" s="1"/>
  <c r="X95" i="7" a="1"/>
  <c r="X95" i="7" s="1"/>
  <c r="W95" i="7" a="1"/>
  <c r="W95" i="7" s="1"/>
  <c r="U95" i="7" a="1"/>
  <c r="U95" i="7" s="1"/>
  <c r="T95" i="7" a="1"/>
  <c r="T95" i="7" s="1"/>
  <c r="U95" i="12" a="1"/>
  <c r="U95" i="12" s="1"/>
  <c r="T95" i="12" a="1"/>
  <c r="T95" i="12" s="1"/>
  <c r="T94" i="17" a="1"/>
  <c r="T94" i="17" s="1"/>
  <c r="U94" i="17" a="1"/>
  <c r="U94" i="17" s="1"/>
  <c r="G94" i="17" a="1"/>
  <c r="G94" i="17" s="1"/>
  <c r="M94" i="17" a="1"/>
  <c r="M94" i="17" s="1"/>
  <c r="E95" i="17"/>
  <c r="S94" i="17" a="1"/>
  <c r="S94" i="17" s="1"/>
  <c r="K94" i="17" a="1"/>
  <c r="K94" i="17" s="1"/>
  <c r="O94" i="17" a="1"/>
  <c r="O94" i="17" s="1"/>
  <c r="L94" i="17" a="1"/>
  <c r="L94" i="17" s="1"/>
  <c r="J94" i="17" a="1"/>
  <c r="J94" i="17" s="1"/>
  <c r="N94" i="17" a="1"/>
  <c r="N94" i="17" s="1"/>
  <c r="Q94" i="17" a="1"/>
  <c r="Q94" i="17" s="1"/>
  <c r="I94" i="17" a="1"/>
  <c r="I94" i="17" s="1"/>
  <c r="F94" i="17" a="1"/>
  <c r="F94" i="17" s="1"/>
  <c r="H94" i="17" a="1"/>
  <c r="H94" i="17" s="1"/>
  <c r="R94" i="17" a="1"/>
  <c r="R94" i="17" s="1"/>
  <c r="P94" i="17" a="1"/>
  <c r="P94" i="17" s="1"/>
  <c r="K95" i="12" a="1"/>
  <c r="K95" i="12" s="1"/>
  <c r="J95" i="12" a="1"/>
  <c r="J95" i="12" s="1"/>
  <c r="M95" i="12" a="1"/>
  <c r="M95" i="12" s="1"/>
  <c r="I95" i="12" a="1"/>
  <c r="I95" i="12" s="1"/>
  <c r="L95" i="12" a="1"/>
  <c r="L95" i="12" s="1"/>
  <c r="F95" i="12" a="1"/>
  <c r="F95" i="12" s="1"/>
  <c r="Q95" i="12" a="1"/>
  <c r="Q95" i="12" s="1"/>
  <c r="P95" i="12" a="1"/>
  <c r="P95" i="12" s="1"/>
  <c r="O95" i="12" a="1"/>
  <c r="O95" i="12" s="1"/>
  <c r="N95" i="12" a="1"/>
  <c r="N95" i="12" s="1"/>
  <c r="H95" i="12" a="1"/>
  <c r="H95" i="12" s="1"/>
  <c r="G95" i="12" a="1"/>
  <c r="G95" i="12" s="1"/>
  <c r="R95" i="12" a="1"/>
  <c r="R95" i="12" s="1"/>
  <c r="S95" i="12" a="1"/>
  <c r="S95" i="12" s="1"/>
  <c r="E96" i="12"/>
  <c r="L95" i="7" a="1"/>
  <c r="L95" i="7" s="1"/>
  <c r="N95" i="7" a="1"/>
  <c r="N95" i="7" s="1"/>
  <c r="O95" i="7" a="1"/>
  <c r="O95" i="7" s="1"/>
  <c r="H95" i="7" a="1"/>
  <c r="H95" i="7" s="1"/>
  <c r="I95" i="7" a="1"/>
  <c r="I95" i="7" s="1"/>
  <c r="J95" i="7" a="1"/>
  <c r="J95" i="7" s="1"/>
  <c r="K95" i="7" a="1"/>
  <c r="K95" i="7" s="1"/>
  <c r="M95" i="7" a="1"/>
  <c r="M95" i="7" s="1"/>
  <c r="P95" i="7" a="1"/>
  <c r="P95" i="7" s="1"/>
  <c r="R95" i="7" a="1"/>
  <c r="R95" i="7" s="1"/>
  <c r="S95" i="7" a="1"/>
  <c r="S95" i="7" s="1"/>
  <c r="Q95" i="7" a="1"/>
  <c r="Q95" i="7" s="1"/>
  <c r="F95" i="7" a="1"/>
  <c r="F95" i="7" s="1"/>
  <c r="G95" i="7" a="1"/>
  <c r="G95" i="7" s="1"/>
  <c r="E96" i="7"/>
  <c r="AD95" i="17" l="1" a="1"/>
  <c r="AD95" i="17" s="1"/>
  <c r="AB95" i="17" a="1"/>
  <c r="AB95" i="17" s="1"/>
  <c r="AC95" i="17" a="1"/>
  <c r="AC95" i="17" s="1"/>
  <c r="AE95" i="17" a="1"/>
  <c r="AE95" i="17" s="1"/>
  <c r="AA95" i="17" a="1"/>
  <c r="AA95" i="17" s="1"/>
  <c r="X95" i="17" a="1"/>
  <c r="X95" i="17" s="1"/>
  <c r="W95" i="17" a="1"/>
  <c r="W95" i="17" s="1"/>
  <c r="Z95" i="17" a="1"/>
  <c r="Z95" i="17" s="1"/>
  <c r="V95" i="17" a="1"/>
  <c r="V95" i="17" s="1"/>
  <c r="Y95" i="17" a="1"/>
  <c r="Y95" i="17" s="1"/>
  <c r="AC96" i="12" a="1"/>
  <c r="AC96" i="12" s="1"/>
  <c r="AD96" i="12" a="1"/>
  <c r="AD96" i="12" s="1"/>
  <c r="AB96" i="12" a="1"/>
  <c r="AB96" i="12" s="1"/>
  <c r="AE96" i="12" a="1"/>
  <c r="AE96" i="12" s="1"/>
  <c r="Y96" i="12" a="1"/>
  <c r="Y96" i="12" s="1"/>
  <c r="Z96" i="12" a="1"/>
  <c r="Z96" i="12" s="1"/>
  <c r="X96" i="12" a="1"/>
  <c r="X96" i="12" s="1"/>
  <c r="AA96" i="12" a="1"/>
  <c r="AA96" i="12" s="1"/>
  <c r="W96" i="12" a="1"/>
  <c r="W96" i="12" s="1"/>
  <c r="V96" i="12" a="1"/>
  <c r="V96" i="12" s="1"/>
  <c r="AD96" i="7" a="1"/>
  <c r="AD96" i="7" s="1"/>
  <c r="AC96" i="7" a="1"/>
  <c r="AC96" i="7" s="1"/>
  <c r="AB96" i="7" a="1"/>
  <c r="AB96" i="7" s="1"/>
  <c r="AK96" i="7" a="1"/>
  <c r="AK96" i="7" s="1"/>
  <c r="AJ96" i="7" a="1"/>
  <c r="AJ96" i="7" s="1"/>
  <c r="AI96" i="7" a="1"/>
  <c r="AI96" i="7" s="1"/>
  <c r="AH96" i="7" a="1"/>
  <c r="AH96" i="7" s="1"/>
  <c r="AF96" i="7" a="1"/>
  <c r="AF96" i="7" s="1"/>
  <c r="AG96" i="7" a="1"/>
  <c r="AG96" i="7" s="1"/>
  <c r="AE96" i="7" a="1"/>
  <c r="AE96" i="7" s="1"/>
  <c r="W96" i="7" a="1"/>
  <c r="W96" i="7" s="1"/>
  <c r="V96" i="7" a="1"/>
  <c r="V96" i="7" s="1"/>
  <c r="AA96" i="7" a="1"/>
  <c r="AA96" i="7" s="1"/>
  <c r="Z96" i="7" a="1"/>
  <c r="Z96" i="7" s="1"/>
  <c r="X96" i="7" a="1"/>
  <c r="X96" i="7" s="1"/>
  <c r="Y96" i="7" a="1"/>
  <c r="Y96" i="7" s="1"/>
  <c r="U96" i="7" a="1"/>
  <c r="U96" i="7" s="1"/>
  <c r="T96" i="7" a="1"/>
  <c r="T96" i="7" s="1"/>
  <c r="U96" i="12" a="1"/>
  <c r="U96" i="12" s="1"/>
  <c r="T96" i="12" a="1"/>
  <c r="T96" i="12" s="1"/>
  <c r="U95" i="17" a="1"/>
  <c r="U95" i="17" s="1"/>
  <c r="T95" i="17" a="1"/>
  <c r="T95" i="17" s="1"/>
  <c r="F95" i="17" a="1"/>
  <c r="F95" i="17" s="1"/>
  <c r="L95" i="17" a="1"/>
  <c r="L95" i="17" s="1"/>
  <c r="J95" i="17" a="1"/>
  <c r="J95" i="17" s="1"/>
  <c r="S95" i="17" a="1"/>
  <c r="S95" i="17" s="1"/>
  <c r="P95" i="17" a="1"/>
  <c r="P95" i="17" s="1"/>
  <c r="H95" i="17" a="1"/>
  <c r="H95" i="17" s="1"/>
  <c r="M95" i="17" a="1"/>
  <c r="M95" i="17" s="1"/>
  <c r="N95" i="17" a="1"/>
  <c r="N95" i="17" s="1"/>
  <c r="R95" i="17" a="1"/>
  <c r="R95" i="17" s="1"/>
  <c r="Q95" i="17" a="1"/>
  <c r="Q95" i="17" s="1"/>
  <c r="E96" i="17"/>
  <c r="I95" i="17" a="1"/>
  <c r="I95" i="17" s="1"/>
  <c r="G95" i="17" a="1"/>
  <c r="G95" i="17" s="1"/>
  <c r="O95" i="17" a="1"/>
  <c r="O95" i="17" s="1"/>
  <c r="K95" i="17" a="1"/>
  <c r="K95" i="17" s="1"/>
  <c r="K96" i="12" a="1"/>
  <c r="K96" i="12" s="1"/>
  <c r="I96" i="12" a="1"/>
  <c r="I96" i="12" s="1"/>
  <c r="H96" i="12" a="1"/>
  <c r="H96" i="12" s="1"/>
  <c r="O96" i="12" a="1"/>
  <c r="O96" i="12" s="1"/>
  <c r="N96" i="12" a="1"/>
  <c r="N96" i="12" s="1"/>
  <c r="M96" i="12" a="1"/>
  <c r="M96" i="12" s="1"/>
  <c r="J96" i="12" a="1"/>
  <c r="J96" i="12" s="1"/>
  <c r="Q96" i="12" a="1"/>
  <c r="Q96" i="12" s="1"/>
  <c r="P96" i="12" a="1"/>
  <c r="P96" i="12" s="1"/>
  <c r="F96" i="12" a="1"/>
  <c r="F96" i="12" s="1"/>
  <c r="R96" i="12" a="1"/>
  <c r="R96" i="12" s="1"/>
  <c r="S96" i="12" a="1"/>
  <c r="S96" i="12" s="1"/>
  <c r="G96" i="12" a="1"/>
  <c r="G96" i="12" s="1"/>
  <c r="L96" i="12" a="1"/>
  <c r="L96" i="12" s="1"/>
  <c r="E97" i="12"/>
  <c r="M96" i="7" a="1"/>
  <c r="M96" i="7" s="1"/>
  <c r="N96" i="7" a="1"/>
  <c r="N96" i="7" s="1"/>
  <c r="H96" i="7" a="1"/>
  <c r="H96" i="7" s="1"/>
  <c r="I96" i="7" a="1"/>
  <c r="I96" i="7" s="1"/>
  <c r="J96" i="7" a="1"/>
  <c r="J96" i="7" s="1"/>
  <c r="K96" i="7" a="1"/>
  <c r="K96" i="7" s="1"/>
  <c r="L96" i="7" a="1"/>
  <c r="L96" i="7" s="1"/>
  <c r="O96" i="7" a="1"/>
  <c r="O96" i="7" s="1"/>
  <c r="P96" i="7" a="1"/>
  <c r="P96" i="7" s="1"/>
  <c r="R96" i="7" a="1"/>
  <c r="R96" i="7" s="1"/>
  <c r="F96" i="7" a="1"/>
  <c r="F96" i="7" s="1"/>
  <c r="G96" i="7" a="1"/>
  <c r="G96" i="7" s="1"/>
  <c r="Q96" i="7" a="1"/>
  <c r="Q96" i="7" s="1"/>
  <c r="S96" i="7" a="1"/>
  <c r="S96" i="7" s="1"/>
  <c r="E97" i="7"/>
  <c r="AD96" i="17" l="1" a="1"/>
  <c r="AD96" i="17" s="1"/>
  <c r="AC96" i="17" a="1"/>
  <c r="AC96" i="17" s="1"/>
  <c r="AB96" i="17" a="1"/>
  <c r="AB96" i="17" s="1"/>
  <c r="AA96" i="17" a="1"/>
  <c r="AA96" i="17" s="1"/>
  <c r="AE96" i="17" a="1"/>
  <c r="AE96" i="17" s="1"/>
  <c r="V96" i="17" a="1"/>
  <c r="V96" i="17" s="1"/>
  <c r="Y96" i="17" a="1"/>
  <c r="Y96" i="17" s="1"/>
  <c r="X96" i="17" a="1"/>
  <c r="X96" i="17" s="1"/>
  <c r="W96" i="17" a="1"/>
  <c r="W96" i="17" s="1"/>
  <c r="Z96" i="17" a="1"/>
  <c r="Z96" i="17" s="1"/>
  <c r="AD97" i="12" a="1"/>
  <c r="AD97" i="12" s="1"/>
  <c r="AB97" i="12" a="1"/>
  <c r="AB97" i="12" s="1"/>
  <c r="AC97" i="12" a="1"/>
  <c r="AC97" i="12" s="1"/>
  <c r="AE97" i="12" a="1"/>
  <c r="AE97" i="12" s="1"/>
  <c r="AA97" i="12" a="1"/>
  <c r="AA97" i="12" s="1"/>
  <c r="Z97" i="12" a="1"/>
  <c r="Z97" i="12" s="1"/>
  <c r="Y97" i="12" a="1"/>
  <c r="Y97" i="12" s="1"/>
  <c r="X97" i="12" a="1"/>
  <c r="X97" i="12" s="1"/>
  <c r="W97" i="12" a="1"/>
  <c r="W97" i="12" s="1"/>
  <c r="V97" i="12" a="1"/>
  <c r="V97" i="12" s="1"/>
  <c r="AD97" i="7" a="1"/>
  <c r="AD97" i="7" s="1"/>
  <c r="AC97" i="7" a="1"/>
  <c r="AC97" i="7" s="1"/>
  <c r="AB97" i="7" a="1"/>
  <c r="AB97" i="7" s="1"/>
  <c r="AK97" i="7" a="1"/>
  <c r="AK97" i="7" s="1"/>
  <c r="AJ97" i="7" a="1"/>
  <c r="AJ97" i="7" s="1"/>
  <c r="AI97" i="7" a="1"/>
  <c r="AI97" i="7" s="1"/>
  <c r="AH97" i="7" a="1"/>
  <c r="AH97" i="7" s="1"/>
  <c r="AG97" i="7" a="1"/>
  <c r="AG97" i="7" s="1"/>
  <c r="AF97" i="7" a="1"/>
  <c r="AF97" i="7" s="1"/>
  <c r="AE97" i="7" a="1"/>
  <c r="AE97" i="7" s="1"/>
  <c r="X97" i="7" a="1"/>
  <c r="X97" i="7" s="1"/>
  <c r="Z97" i="7" a="1"/>
  <c r="Z97" i="7" s="1"/>
  <c r="AA97" i="7" a="1"/>
  <c r="AA97" i="7" s="1"/>
  <c r="Y97" i="7" a="1"/>
  <c r="Y97" i="7" s="1"/>
  <c r="W97" i="7" a="1"/>
  <c r="W97" i="7" s="1"/>
  <c r="V97" i="7" a="1"/>
  <c r="V97" i="7" s="1"/>
  <c r="T97" i="7" a="1"/>
  <c r="T97" i="7" s="1"/>
  <c r="U97" i="7" a="1"/>
  <c r="U97" i="7" s="1"/>
  <c r="U97" i="12" a="1"/>
  <c r="U97" i="12" s="1"/>
  <c r="T97" i="12" a="1"/>
  <c r="T97" i="12" s="1"/>
  <c r="T96" i="17" a="1"/>
  <c r="T96" i="17" s="1"/>
  <c r="U96" i="17" a="1"/>
  <c r="U96" i="17" s="1"/>
  <c r="J96" i="17" a="1"/>
  <c r="J96" i="17" s="1"/>
  <c r="L96" i="17" a="1"/>
  <c r="L96" i="17" s="1"/>
  <c r="Q96" i="17" a="1"/>
  <c r="Q96" i="17" s="1"/>
  <c r="F96" i="17" a="1"/>
  <c r="F96" i="17" s="1"/>
  <c r="H96" i="17" a="1"/>
  <c r="H96" i="17" s="1"/>
  <c r="P96" i="17" a="1"/>
  <c r="P96" i="17" s="1"/>
  <c r="G96" i="17" a="1"/>
  <c r="G96" i="17" s="1"/>
  <c r="O96" i="17" a="1"/>
  <c r="O96" i="17" s="1"/>
  <c r="R96" i="17" a="1"/>
  <c r="R96" i="17" s="1"/>
  <c r="K96" i="17" a="1"/>
  <c r="K96" i="17" s="1"/>
  <c r="N96" i="17" a="1"/>
  <c r="N96" i="17" s="1"/>
  <c r="M96" i="17" a="1"/>
  <c r="M96" i="17" s="1"/>
  <c r="S96" i="17" a="1"/>
  <c r="S96" i="17" s="1"/>
  <c r="E97" i="17"/>
  <c r="I96" i="17" a="1"/>
  <c r="I96" i="17" s="1"/>
  <c r="G97" i="12" a="1"/>
  <c r="G97" i="12" s="1"/>
  <c r="S97" i="12" a="1"/>
  <c r="S97" i="12" s="1"/>
  <c r="F97" i="12" a="1"/>
  <c r="F97" i="12" s="1"/>
  <c r="R97" i="12" a="1"/>
  <c r="R97" i="12" s="1"/>
  <c r="O97" i="12" a="1"/>
  <c r="O97" i="12" s="1"/>
  <c r="M97" i="12" a="1"/>
  <c r="M97" i="12" s="1"/>
  <c r="L97" i="12" a="1"/>
  <c r="L97" i="12" s="1"/>
  <c r="J97" i="12" a="1"/>
  <c r="J97" i="12" s="1"/>
  <c r="N97" i="12" a="1"/>
  <c r="N97" i="12" s="1"/>
  <c r="P97" i="12" a="1"/>
  <c r="P97" i="12" s="1"/>
  <c r="K97" i="12" a="1"/>
  <c r="K97" i="12" s="1"/>
  <c r="I97" i="12" a="1"/>
  <c r="I97" i="12" s="1"/>
  <c r="H97" i="12" a="1"/>
  <c r="H97" i="12" s="1"/>
  <c r="Q97" i="12" a="1"/>
  <c r="Q97" i="12" s="1"/>
  <c r="E98" i="12"/>
  <c r="J97" i="7" a="1"/>
  <c r="J97" i="7" s="1"/>
  <c r="K97" i="7" a="1"/>
  <c r="K97" i="7" s="1"/>
  <c r="I97" i="7" a="1"/>
  <c r="I97" i="7" s="1"/>
  <c r="L97" i="7" a="1"/>
  <c r="L97" i="7" s="1"/>
  <c r="M97" i="7" a="1"/>
  <c r="M97" i="7" s="1"/>
  <c r="N97" i="7" a="1"/>
  <c r="N97" i="7" s="1"/>
  <c r="O97" i="7" a="1"/>
  <c r="O97" i="7" s="1"/>
  <c r="P97" i="7" a="1"/>
  <c r="P97" i="7" s="1"/>
  <c r="Q97" i="7" a="1"/>
  <c r="Q97" i="7" s="1"/>
  <c r="S97" i="7" a="1"/>
  <c r="S97" i="7" s="1"/>
  <c r="F97" i="7" a="1"/>
  <c r="F97" i="7" s="1"/>
  <c r="G97" i="7" a="1"/>
  <c r="G97" i="7" s="1"/>
  <c r="H97" i="7" a="1"/>
  <c r="H97" i="7" s="1"/>
  <c r="R97" i="7" a="1"/>
  <c r="R97" i="7" s="1"/>
  <c r="E98" i="7"/>
  <c r="AB97" i="17" l="1" a="1"/>
  <c r="AB97" i="17" s="1"/>
  <c r="AD97" i="17" a="1"/>
  <c r="AD97" i="17" s="1"/>
  <c r="AC97" i="17" a="1"/>
  <c r="AC97" i="17" s="1"/>
  <c r="V97" i="17" a="1"/>
  <c r="V97" i="17" s="1"/>
  <c r="AE97" i="17" a="1"/>
  <c r="AE97" i="17" s="1"/>
  <c r="AA97" i="17" a="1"/>
  <c r="AA97" i="17" s="1"/>
  <c r="Y97" i="17" a="1"/>
  <c r="Y97" i="17" s="1"/>
  <c r="X97" i="17" a="1"/>
  <c r="X97" i="17" s="1"/>
  <c r="W97" i="17" a="1"/>
  <c r="W97" i="17" s="1"/>
  <c r="Z97" i="17" a="1"/>
  <c r="Z97" i="17" s="1"/>
  <c r="AD98" i="12" a="1"/>
  <c r="AD98" i="12" s="1"/>
  <c r="AC98" i="12" a="1"/>
  <c r="AC98" i="12" s="1"/>
  <c r="AB98" i="12" a="1"/>
  <c r="AB98" i="12" s="1"/>
  <c r="AE98" i="12" a="1"/>
  <c r="AE98" i="12" s="1"/>
  <c r="AA98" i="12" a="1"/>
  <c r="AA98" i="12" s="1"/>
  <c r="Y98" i="12" a="1"/>
  <c r="Y98" i="12" s="1"/>
  <c r="W98" i="12" a="1"/>
  <c r="W98" i="12" s="1"/>
  <c r="Z98" i="12" a="1"/>
  <c r="Z98" i="12" s="1"/>
  <c r="X98" i="12" a="1"/>
  <c r="X98" i="12" s="1"/>
  <c r="DZ25" i="18" s="1"/>
  <c r="V98" i="12" a="1"/>
  <c r="V98" i="12" s="1"/>
  <c r="AB98" i="7" a="1"/>
  <c r="AB98" i="7" s="1"/>
  <c r="AD98" i="7" a="1"/>
  <c r="AD98" i="7" s="1"/>
  <c r="AC98" i="7" a="1"/>
  <c r="AC98" i="7" s="1"/>
  <c r="AK98" i="7" a="1"/>
  <c r="AK98" i="7" s="1"/>
  <c r="AF98" i="7" a="1"/>
  <c r="AF98" i="7" s="1"/>
  <c r="AJ98" i="7" a="1"/>
  <c r="AJ98" i="7" s="1"/>
  <c r="AI98" i="7" a="1"/>
  <c r="AI98" i="7" s="1"/>
  <c r="AG98" i="7" a="1"/>
  <c r="AG98" i="7" s="1"/>
  <c r="AH98" i="7" a="1"/>
  <c r="AH98" i="7" s="1"/>
  <c r="AE98" i="7" a="1"/>
  <c r="AE98" i="7" s="1"/>
  <c r="AV5" i="18" s="1"/>
  <c r="AA98" i="7" a="1"/>
  <c r="AA98" i="7" s="1"/>
  <c r="Z98" i="7" a="1"/>
  <c r="Z98" i="7" s="1"/>
  <c r="Y98" i="7" a="1"/>
  <c r="Y98" i="7" s="1"/>
  <c r="X98" i="7" a="1"/>
  <c r="X98" i="7" s="1"/>
  <c r="W98" i="7" a="1"/>
  <c r="W98" i="7" s="1"/>
  <c r="V98" i="7" a="1"/>
  <c r="V98" i="7" s="1"/>
  <c r="T98" i="7" a="1"/>
  <c r="T98" i="7" s="1"/>
  <c r="U98" i="7" a="1"/>
  <c r="U98" i="7" s="1"/>
  <c r="U98" i="12" a="1"/>
  <c r="U98" i="12" s="1"/>
  <c r="T98" i="12" a="1"/>
  <c r="T98" i="12" s="1"/>
  <c r="U97" i="17" a="1"/>
  <c r="U97" i="17" s="1"/>
  <c r="T97" i="17" a="1"/>
  <c r="T97" i="17" s="1"/>
  <c r="J97" i="17" a="1"/>
  <c r="J97" i="17" s="1"/>
  <c r="N97" i="17" a="1"/>
  <c r="N97" i="17" s="1"/>
  <c r="R97" i="17" a="1"/>
  <c r="R97" i="17" s="1"/>
  <c r="K97" i="17" a="1"/>
  <c r="K97" i="17" s="1"/>
  <c r="M97" i="17" a="1"/>
  <c r="M97" i="17" s="1"/>
  <c r="I97" i="17" a="1"/>
  <c r="I97" i="17" s="1"/>
  <c r="L97" i="17" a="1"/>
  <c r="L97" i="17" s="1"/>
  <c r="H97" i="17" a="1"/>
  <c r="H97" i="17" s="1"/>
  <c r="Q97" i="17" a="1"/>
  <c r="Q97" i="17" s="1"/>
  <c r="G97" i="17" a="1"/>
  <c r="G97" i="17" s="1"/>
  <c r="S97" i="17" a="1"/>
  <c r="S97" i="17" s="1"/>
  <c r="F97" i="17" a="1"/>
  <c r="F97" i="17" s="1"/>
  <c r="E98" i="17"/>
  <c r="O97" i="17" a="1"/>
  <c r="O97" i="17" s="1"/>
  <c r="P97" i="17" a="1"/>
  <c r="P97" i="17" s="1"/>
  <c r="R98" i="12" a="1"/>
  <c r="R98" i="12" s="1"/>
  <c r="F98" i="12" a="1"/>
  <c r="F98" i="12" s="1"/>
  <c r="Q98" i="12" a="1"/>
  <c r="Q98" i="12" s="1"/>
  <c r="P98" i="12" a="1"/>
  <c r="P98" i="12" s="1"/>
  <c r="O98" i="12" a="1"/>
  <c r="O98" i="12" s="1"/>
  <c r="S98" i="12" a="1"/>
  <c r="S98" i="12" s="1"/>
  <c r="M98" i="12" a="1"/>
  <c r="M98" i="12" s="1"/>
  <c r="H98" i="12" a="1"/>
  <c r="H98" i="12" s="1"/>
  <c r="N98" i="12" a="1"/>
  <c r="N98" i="12" s="1"/>
  <c r="L98" i="12" a="1"/>
  <c r="L98" i="12" s="1"/>
  <c r="I98" i="12" a="1"/>
  <c r="I98" i="12" s="1"/>
  <c r="K98" i="12" a="1"/>
  <c r="K98" i="12" s="1"/>
  <c r="J98" i="12" a="1"/>
  <c r="J98" i="12" s="1"/>
  <c r="G98" i="12" a="1"/>
  <c r="G98" i="12" s="1"/>
  <c r="E99" i="12"/>
  <c r="G98" i="7" a="1"/>
  <c r="G98" i="7" s="1"/>
  <c r="S98" i="7" a="1"/>
  <c r="S98" i="7" s="1"/>
  <c r="I98" i="7" a="1"/>
  <c r="I98" i="7" s="1"/>
  <c r="J98" i="7" a="1"/>
  <c r="J98" i="7" s="1"/>
  <c r="K98" i="7" a="1"/>
  <c r="K98" i="7" s="1"/>
  <c r="L98" i="7" a="1"/>
  <c r="L98" i="7" s="1"/>
  <c r="M98" i="7" a="1"/>
  <c r="M98" i="7" s="1"/>
  <c r="N98" i="7" a="1"/>
  <c r="N98" i="7" s="1"/>
  <c r="O98" i="7" a="1"/>
  <c r="O98" i="7" s="1"/>
  <c r="P98" i="7" a="1"/>
  <c r="P98" i="7" s="1"/>
  <c r="Q98" i="7" a="1"/>
  <c r="Q98" i="7" s="1"/>
  <c r="R98" i="7" a="1"/>
  <c r="R98" i="7" s="1"/>
  <c r="F98" i="7" a="1"/>
  <c r="F98" i="7" s="1"/>
  <c r="H98" i="7" a="1"/>
  <c r="H98" i="7" s="1"/>
  <c r="E99" i="7"/>
  <c r="AD98" i="17" l="1" a="1"/>
  <c r="AD98" i="17" s="1"/>
  <c r="AB98" i="17" a="1"/>
  <c r="AB98" i="17" s="1"/>
  <c r="AC98" i="17" a="1"/>
  <c r="AC98" i="17" s="1"/>
  <c r="AE98" i="17" a="1"/>
  <c r="AE98" i="17" s="1"/>
  <c r="Z98" i="17" a="1"/>
  <c r="Z98" i="17" s="1"/>
  <c r="Y98" i="17" a="1"/>
  <c r="Y98" i="17" s="1"/>
  <c r="V98" i="17" a="1"/>
  <c r="V98" i="17" s="1"/>
  <c r="W98" i="17" a="1"/>
  <c r="W98" i="17" s="1"/>
  <c r="AA98" i="17" a="1"/>
  <c r="AA98" i="17" s="1"/>
  <c r="X98" i="17" a="1"/>
  <c r="X98" i="17" s="1"/>
  <c r="AC99" i="12" a="1"/>
  <c r="AC99" i="12" s="1"/>
  <c r="AD99" i="12" a="1"/>
  <c r="AD99" i="12" s="1"/>
  <c r="AB99" i="12" a="1"/>
  <c r="AB99" i="12" s="1"/>
  <c r="AE99" i="12" a="1"/>
  <c r="AE99" i="12" s="1"/>
  <c r="X99" i="12" a="1"/>
  <c r="X99" i="12" s="1"/>
  <c r="W99" i="12" a="1"/>
  <c r="W99" i="12" s="1"/>
  <c r="AA99" i="12" a="1"/>
  <c r="AA99" i="12" s="1"/>
  <c r="Z99" i="12" a="1"/>
  <c r="Z99" i="12" s="1"/>
  <c r="Y99" i="12" a="1"/>
  <c r="Y99" i="12" s="1"/>
  <c r="V99" i="12" a="1"/>
  <c r="V99" i="12" s="1"/>
  <c r="AQ5" i="18"/>
  <c r="AD99" i="7" a="1"/>
  <c r="AD99" i="7" s="1"/>
  <c r="AC99" i="7" a="1"/>
  <c r="AC99" i="7" s="1"/>
  <c r="AB99" i="7" a="1"/>
  <c r="AB99" i="7" s="1"/>
  <c r="AK99" i="7" a="1"/>
  <c r="AK99" i="7" s="1"/>
  <c r="AJ99" i="7" a="1"/>
  <c r="AJ99" i="7" s="1"/>
  <c r="AI99" i="7" a="1"/>
  <c r="AI99" i="7" s="1"/>
  <c r="AH99" i="7" a="1"/>
  <c r="AH99" i="7" s="1"/>
  <c r="AF99" i="7" a="1"/>
  <c r="AF99" i="7" s="1"/>
  <c r="AG99" i="7" a="1"/>
  <c r="AG99" i="7" s="1"/>
  <c r="AE99" i="7" a="1"/>
  <c r="AE99" i="7" s="1"/>
  <c r="AA99" i="7" a="1"/>
  <c r="AA99" i="7" s="1"/>
  <c r="Z99" i="7" a="1"/>
  <c r="Z99" i="7" s="1"/>
  <c r="Y99" i="7" a="1"/>
  <c r="Y99" i="7" s="1"/>
  <c r="X99" i="7" a="1"/>
  <c r="X99" i="7" s="1"/>
  <c r="V99" i="7" a="1"/>
  <c r="V99" i="7" s="1"/>
  <c r="W99" i="7" a="1"/>
  <c r="W99" i="7" s="1"/>
  <c r="T99" i="7" a="1"/>
  <c r="T99" i="7" s="1"/>
  <c r="U99" i="7" a="1"/>
  <c r="U99" i="7" s="1"/>
  <c r="T99" i="12" a="1"/>
  <c r="T99" i="12" s="1"/>
  <c r="U99" i="12" a="1"/>
  <c r="U99" i="12" s="1"/>
  <c r="T98" i="17" a="1"/>
  <c r="T98" i="17" s="1"/>
  <c r="U98" i="17" a="1"/>
  <c r="U98" i="17" s="1"/>
  <c r="K98" i="17" a="1"/>
  <c r="K98" i="17" s="1"/>
  <c r="Q98" i="17" a="1"/>
  <c r="Q98" i="17" s="1"/>
  <c r="J98" i="17" a="1"/>
  <c r="J98" i="17" s="1"/>
  <c r="O98" i="17" a="1"/>
  <c r="O98" i="17" s="1"/>
  <c r="E99" i="17"/>
  <c r="P98" i="17" a="1"/>
  <c r="P98" i="17" s="1"/>
  <c r="I98" i="17" a="1"/>
  <c r="I98" i="17" s="1"/>
  <c r="S98" i="17" a="1"/>
  <c r="S98" i="17" s="1"/>
  <c r="R98" i="17" a="1"/>
  <c r="R98" i="17" s="1"/>
  <c r="L98" i="17" a="1"/>
  <c r="L98" i="17" s="1"/>
  <c r="G98" i="17" a="1"/>
  <c r="G98" i="17" s="1"/>
  <c r="N98" i="17" a="1"/>
  <c r="N98" i="17" s="1"/>
  <c r="H98" i="17" a="1"/>
  <c r="H98" i="17" s="1"/>
  <c r="F98" i="17" a="1"/>
  <c r="F98" i="17" s="1"/>
  <c r="M98" i="17" a="1"/>
  <c r="M98" i="17" s="1"/>
  <c r="O99" i="12" a="1"/>
  <c r="O99" i="12" s="1"/>
  <c r="N99" i="12" a="1"/>
  <c r="N99" i="12" s="1"/>
  <c r="M99" i="12" a="1"/>
  <c r="M99" i="12" s="1"/>
  <c r="L99" i="12" a="1"/>
  <c r="L99" i="12" s="1"/>
  <c r="S99" i="12" a="1"/>
  <c r="S99" i="12" s="1"/>
  <c r="Q99" i="12" a="1"/>
  <c r="Q99" i="12" s="1"/>
  <c r="P99" i="12" a="1"/>
  <c r="P99" i="12" s="1"/>
  <c r="J99" i="12" a="1"/>
  <c r="J99" i="12" s="1"/>
  <c r="K99" i="12" a="1"/>
  <c r="K99" i="12" s="1"/>
  <c r="G99" i="12" a="1"/>
  <c r="G99" i="12" s="1"/>
  <c r="R99" i="12" a="1"/>
  <c r="R99" i="12" s="1"/>
  <c r="I99" i="12" a="1"/>
  <c r="I99" i="12" s="1"/>
  <c r="H99" i="12" a="1"/>
  <c r="H99" i="12" s="1"/>
  <c r="F99" i="12" a="1"/>
  <c r="F99" i="12" s="1"/>
  <c r="E100" i="12"/>
  <c r="G99" i="7" a="1"/>
  <c r="G99" i="7" s="1"/>
  <c r="I99" i="7" a="1"/>
  <c r="I99" i="7" s="1"/>
  <c r="M99" i="7" a="1"/>
  <c r="M99" i="7" s="1"/>
  <c r="N99" i="7" a="1"/>
  <c r="N99" i="7" s="1"/>
  <c r="O99" i="7" a="1"/>
  <c r="O99" i="7" s="1"/>
  <c r="P99" i="7" a="1"/>
  <c r="P99" i="7" s="1"/>
  <c r="Q99" i="7" a="1"/>
  <c r="Q99" i="7" s="1"/>
  <c r="R99" i="7" a="1"/>
  <c r="R99" i="7" s="1"/>
  <c r="S99" i="7" a="1"/>
  <c r="S99" i="7" s="1"/>
  <c r="H99" i="7" a="1"/>
  <c r="H99" i="7" s="1"/>
  <c r="J99" i="7" a="1"/>
  <c r="J99" i="7" s="1"/>
  <c r="K99" i="7" a="1"/>
  <c r="K99" i="7" s="1"/>
  <c r="L99" i="7" a="1"/>
  <c r="L99" i="7" s="1"/>
  <c r="F99" i="7" a="1"/>
  <c r="F99" i="7" s="1"/>
  <c r="E100" i="7"/>
  <c r="AB99" i="17" l="1" a="1"/>
  <c r="AB99" i="17" s="1"/>
  <c r="AC99" i="17" a="1"/>
  <c r="AC99" i="17" s="1"/>
  <c r="AD99" i="17" a="1"/>
  <c r="AD99" i="17" s="1"/>
  <c r="AE99" i="17" a="1"/>
  <c r="AE99" i="17" s="1"/>
  <c r="Z99" i="17" a="1"/>
  <c r="Z99" i="17" s="1"/>
  <c r="Y99" i="17" a="1"/>
  <c r="Y99" i="17" s="1"/>
  <c r="X99" i="17" a="1"/>
  <c r="X99" i="17" s="1"/>
  <c r="AA99" i="17" a="1"/>
  <c r="AA99" i="17" s="1"/>
  <c r="W99" i="17" a="1"/>
  <c r="W99" i="17" s="1"/>
  <c r="V99" i="17" a="1"/>
  <c r="V99" i="17" s="1"/>
  <c r="AB100" i="12" a="1"/>
  <c r="AB100" i="12" s="1"/>
  <c r="AD100" i="12" a="1"/>
  <c r="AD100" i="12" s="1"/>
  <c r="AC100" i="12" a="1"/>
  <c r="AC100" i="12" s="1"/>
  <c r="AE100" i="12" a="1"/>
  <c r="AE100" i="12" s="1"/>
  <c r="Y100" i="12" a="1"/>
  <c r="Y100" i="12" s="1"/>
  <c r="X100" i="12" a="1"/>
  <c r="X100" i="12" s="1"/>
  <c r="W100" i="12" a="1"/>
  <c r="W100" i="12" s="1"/>
  <c r="V100" i="12" a="1"/>
  <c r="V100" i="12" s="1"/>
  <c r="AA100" i="12" a="1"/>
  <c r="AA100" i="12" s="1"/>
  <c r="Z100" i="12" a="1"/>
  <c r="Z100" i="12" s="1"/>
  <c r="AC100" i="7" a="1"/>
  <c r="AC100" i="7" s="1"/>
  <c r="AB100" i="7" a="1"/>
  <c r="AB100" i="7" s="1"/>
  <c r="AD100" i="7" a="1"/>
  <c r="AD100" i="7" s="1"/>
  <c r="AK100" i="7" a="1"/>
  <c r="AK100" i="7" s="1"/>
  <c r="AJ100" i="7" a="1"/>
  <c r="AJ100" i="7" s="1"/>
  <c r="AI100" i="7" a="1"/>
  <c r="AI100" i="7" s="1"/>
  <c r="AH100" i="7" a="1"/>
  <c r="AH100" i="7" s="1"/>
  <c r="AG100" i="7" a="1"/>
  <c r="AG100" i="7" s="1"/>
  <c r="AF100" i="7" a="1"/>
  <c r="AF100" i="7" s="1"/>
  <c r="AE100" i="7" a="1"/>
  <c r="AE100" i="7" s="1"/>
  <c r="X100" i="7" a="1"/>
  <c r="X100" i="7" s="1"/>
  <c r="W100" i="7" a="1"/>
  <c r="W100" i="7" s="1"/>
  <c r="AA100" i="7" a="1"/>
  <c r="AA100" i="7" s="1"/>
  <c r="Z100" i="7" a="1"/>
  <c r="Z100" i="7" s="1"/>
  <c r="V100" i="7" a="1"/>
  <c r="V100" i="7" s="1"/>
  <c r="Y100" i="7" a="1"/>
  <c r="Y100" i="7" s="1"/>
  <c r="T100" i="7" a="1"/>
  <c r="T100" i="7" s="1"/>
  <c r="U100" i="7" a="1"/>
  <c r="U100" i="7" s="1"/>
  <c r="T100" i="12" a="1"/>
  <c r="T100" i="12" s="1"/>
  <c r="U100" i="12" a="1"/>
  <c r="U100" i="12" s="1"/>
  <c r="U99" i="17" a="1"/>
  <c r="U99" i="17" s="1"/>
  <c r="T99" i="17" a="1"/>
  <c r="T99" i="17" s="1"/>
  <c r="G99" i="17" a="1"/>
  <c r="G99" i="17" s="1"/>
  <c r="L99" i="17" a="1"/>
  <c r="L99" i="17" s="1"/>
  <c r="S99" i="17" a="1"/>
  <c r="S99" i="17" s="1"/>
  <c r="R99" i="17" a="1"/>
  <c r="R99" i="17" s="1"/>
  <c r="M99" i="17" a="1"/>
  <c r="M99" i="17" s="1"/>
  <c r="H99" i="17" a="1"/>
  <c r="H99" i="17" s="1"/>
  <c r="F99" i="17" a="1"/>
  <c r="F99" i="17" s="1"/>
  <c r="N99" i="17" a="1"/>
  <c r="N99" i="17" s="1"/>
  <c r="Q99" i="17" a="1"/>
  <c r="Q99" i="17" s="1"/>
  <c r="O99" i="17" a="1"/>
  <c r="O99" i="17" s="1"/>
  <c r="K99" i="17" a="1"/>
  <c r="K99" i="17" s="1"/>
  <c r="J99" i="17" a="1"/>
  <c r="J99" i="17" s="1"/>
  <c r="P99" i="17" a="1"/>
  <c r="P99" i="17" s="1"/>
  <c r="E100" i="17"/>
  <c r="I99" i="17" a="1"/>
  <c r="I99" i="17" s="1"/>
  <c r="N100" i="12" a="1"/>
  <c r="N100" i="12" s="1"/>
  <c r="M100" i="12" a="1"/>
  <c r="M100" i="12" s="1"/>
  <c r="L100" i="12" a="1"/>
  <c r="L100" i="12" s="1"/>
  <c r="K100" i="12" a="1"/>
  <c r="K100" i="12" s="1"/>
  <c r="R100" i="12" a="1"/>
  <c r="R100" i="12" s="1"/>
  <c r="Q100" i="12" a="1"/>
  <c r="Q100" i="12" s="1"/>
  <c r="S100" i="12" a="1"/>
  <c r="S100" i="12" s="1"/>
  <c r="P100" i="12" a="1"/>
  <c r="P100" i="12" s="1"/>
  <c r="O100" i="12" a="1"/>
  <c r="O100" i="12" s="1"/>
  <c r="I100" i="12" a="1"/>
  <c r="I100" i="12" s="1"/>
  <c r="G100" i="12" a="1"/>
  <c r="G100" i="12" s="1"/>
  <c r="J100" i="12" a="1"/>
  <c r="J100" i="12" s="1"/>
  <c r="H100" i="12" a="1"/>
  <c r="H100" i="12" s="1"/>
  <c r="F100" i="12" a="1"/>
  <c r="F100" i="12" s="1"/>
  <c r="E101" i="12"/>
  <c r="Q100" i="7" a="1"/>
  <c r="Q100" i="7" s="1"/>
  <c r="F100" i="7" a="1"/>
  <c r="F100" i="7" s="1"/>
  <c r="R100" i="7" a="1"/>
  <c r="R100" i="7" s="1"/>
  <c r="H100" i="7" a="1"/>
  <c r="H100" i="7" s="1"/>
  <c r="L100" i="7" a="1"/>
  <c r="L100" i="7" s="1"/>
  <c r="M100" i="7" a="1"/>
  <c r="M100" i="7" s="1"/>
  <c r="N100" i="7" a="1"/>
  <c r="N100" i="7" s="1"/>
  <c r="O100" i="7" a="1"/>
  <c r="O100" i="7" s="1"/>
  <c r="P100" i="7" a="1"/>
  <c r="P100" i="7" s="1"/>
  <c r="S100" i="7" a="1"/>
  <c r="S100" i="7" s="1"/>
  <c r="G100" i="7" a="1"/>
  <c r="G100" i="7" s="1"/>
  <c r="I100" i="7" a="1"/>
  <c r="I100" i="7" s="1"/>
  <c r="J100" i="7" a="1"/>
  <c r="J100" i="7" s="1"/>
  <c r="K100" i="7" a="1"/>
  <c r="K100" i="7" s="1"/>
  <c r="E101" i="7"/>
  <c r="AC100" i="17" l="1" a="1"/>
  <c r="AC100" i="17" s="1"/>
  <c r="AB100" i="17" a="1"/>
  <c r="AB100" i="17" s="1"/>
  <c r="AD100" i="17" a="1"/>
  <c r="AD100" i="17" s="1"/>
  <c r="AE100" i="17" a="1"/>
  <c r="AE100" i="17" s="1"/>
  <c r="Z100" i="17" a="1"/>
  <c r="Z100" i="17" s="1"/>
  <c r="Y100" i="17" a="1"/>
  <c r="Y100" i="17" s="1"/>
  <c r="AA100" i="17" a="1"/>
  <c r="AA100" i="17" s="1"/>
  <c r="X100" i="17" a="1"/>
  <c r="X100" i="17" s="1"/>
  <c r="W100" i="17" a="1"/>
  <c r="W100" i="17" s="1"/>
  <c r="V100" i="17" a="1"/>
  <c r="V100" i="17" s="1"/>
  <c r="AB101" i="12" a="1"/>
  <c r="AB101" i="12" s="1"/>
  <c r="AD101" i="12" a="1"/>
  <c r="AD101" i="12" s="1"/>
  <c r="AC101" i="12" a="1"/>
  <c r="AC101" i="12" s="1"/>
  <c r="AE101" i="12" a="1"/>
  <c r="AE101" i="12" s="1"/>
  <c r="AA101" i="12" a="1"/>
  <c r="AA101" i="12" s="1"/>
  <c r="Z101" i="12" a="1"/>
  <c r="Z101" i="12" s="1"/>
  <c r="Y101" i="12" a="1"/>
  <c r="Y101" i="12" s="1"/>
  <c r="W101" i="12" a="1"/>
  <c r="W101" i="12" s="1"/>
  <c r="X101" i="12" a="1"/>
  <c r="X101" i="12" s="1"/>
  <c r="V101" i="12" a="1"/>
  <c r="V101" i="12" s="1"/>
  <c r="AD101" i="7" a="1"/>
  <c r="AD101" i="7" s="1"/>
  <c r="AC101" i="7" a="1"/>
  <c r="AC101" i="7" s="1"/>
  <c r="AB101" i="7" a="1"/>
  <c r="AB101" i="7" s="1"/>
  <c r="AG101" i="7" a="1"/>
  <c r="AG101" i="7" s="1"/>
  <c r="AF101" i="7" a="1"/>
  <c r="AF101" i="7" s="1"/>
  <c r="AK101" i="7" a="1"/>
  <c r="AK101" i="7" s="1"/>
  <c r="AE101" i="7" a="1"/>
  <c r="AE101" i="7" s="1"/>
  <c r="AJ101" i="7" a="1"/>
  <c r="AJ101" i="7" s="1"/>
  <c r="AH101" i="7" a="1"/>
  <c r="AH101" i="7" s="1"/>
  <c r="AI101" i="7" a="1"/>
  <c r="AI101" i="7" s="1"/>
  <c r="Y101" i="7" a="1"/>
  <c r="Y101" i="7" s="1"/>
  <c r="X101" i="7" a="1"/>
  <c r="X101" i="7" s="1"/>
  <c r="W101" i="7" a="1"/>
  <c r="W101" i="7" s="1"/>
  <c r="V101" i="7" a="1"/>
  <c r="V101" i="7" s="1"/>
  <c r="Z101" i="7" a="1"/>
  <c r="Z101" i="7" s="1"/>
  <c r="AA101" i="7" a="1"/>
  <c r="AA101" i="7" s="1"/>
  <c r="U101" i="7" a="1"/>
  <c r="U101" i="7" s="1"/>
  <c r="T101" i="7" a="1"/>
  <c r="T101" i="7" s="1"/>
  <c r="T101" i="12" a="1"/>
  <c r="T101" i="12" s="1"/>
  <c r="U101" i="12" a="1"/>
  <c r="U101" i="12" s="1"/>
  <c r="T100" i="17" a="1"/>
  <c r="T100" i="17" s="1"/>
  <c r="U100" i="17" a="1"/>
  <c r="U100" i="17" s="1"/>
  <c r="O100" i="17" a="1"/>
  <c r="O100" i="17" s="1"/>
  <c r="M100" i="17" a="1"/>
  <c r="M100" i="17" s="1"/>
  <c r="G100" i="17" a="1"/>
  <c r="G100" i="17" s="1"/>
  <c r="Q100" i="17" a="1"/>
  <c r="Q100" i="17" s="1"/>
  <c r="K100" i="17" a="1"/>
  <c r="K100" i="17" s="1"/>
  <c r="L100" i="17" a="1"/>
  <c r="L100" i="17" s="1"/>
  <c r="E101" i="17"/>
  <c r="I100" i="17" a="1"/>
  <c r="I100" i="17" s="1"/>
  <c r="P100" i="17" a="1"/>
  <c r="P100" i="17" s="1"/>
  <c r="H100" i="17" a="1"/>
  <c r="H100" i="17" s="1"/>
  <c r="R100" i="17" a="1"/>
  <c r="R100" i="17" s="1"/>
  <c r="N100" i="17" a="1"/>
  <c r="N100" i="17" s="1"/>
  <c r="F100" i="17" a="1"/>
  <c r="F100" i="17" s="1"/>
  <c r="J100" i="17" a="1"/>
  <c r="J100" i="17" s="1"/>
  <c r="S100" i="17" a="1"/>
  <c r="S100" i="17" s="1"/>
  <c r="L101" i="12" a="1"/>
  <c r="L101" i="12" s="1"/>
  <c r="K101" i="12" a="1"/>
  <c r="K101" i="12" s="1"/>
  <c r="J101" i="12" a="1"/>
  <c r="J101" i="12" s="1"/>
  <c r="F101" i="12" a="1"/>
  <c r="F101" i="12" s="1"/>
  <c r="R101" i="12" a="1"/>
  <c r="R101" i="12" s="1"/>
  <c r="I101" i="12" a="1"/>
  <c r="I101" i="12" s="1"/>
  <c r="H101" i="12" a="1"/>
  <c r="H101" i="12" s="1"/>
  <c r="P101" i="12" a="1"/>
  <c r="P101" i="12" s="1"/>
  <c r="O101" i="12" a="1"/>
  <c r="O101" i="12" s="1"/>
  <c r="N101" i="12" a="1"/>
  <c r="N101" i="12" s="1"/>
  <c r="M101" i="12" a="1"/>
  <c r="M101" i="12" s="1"/>
  <c r="G101" i="12" a="1"/>
  <c r="G101" i="12" s="1"/>
  <c r="S101" i="12" a="1"/>
  <c r="S101" i="12" s="1"/>
  <c r="Q101" i="12" a="1"/>
  <c r="Q101" i="12" s="1"/>
  <c r="E102" i="12"/>
  <c r="O101" i="7" a="1"/>
  <c r="O101" i="7" s="1"/>
  <c r="Q101" i="7" a="1"/>
  <c r="Q101" i="7" s="1"/>
  <c r="M101" i="7" a="1"/>
  <c r="M101" i="7" s="1"/>
  <c r="N101" i="7" a="1"/>
  <c r="N101" i="7" s="1"/>
  <c r="P101" i="7" a="1"/>
  <c r="P101" i="7" s="1"/>
  <c r="R101" i="7" a="1"/>
  <c r="R101" i="7" s="1"/>
  <c r="S101" i="7" a="1"/>
  <c r="S101" i="7" s="1"/>
  <c r="F101" i="7" a="1"/>
  <c r="F101" i="7" s="1"/>
  <c r="G101" i="7" a="1"/>
  <c r="G101" i="7" s="1"/>
  <c r="L101" i="7" a="1"/>
  <c r="L101" i="7" s="1"/>
  <c r="H101" i="7" a="1"/>
  <c r="H101" i="7" s="1"/>
  <c r="I101" i="7" a="1"/>
  <c r="I101" i="7" s="1"/>
  <c r="J101" i="7" a="1"/>
  <c r="J101" i="7" s="1"/>
  <c r="K101" i="7" a="1"/>
  <c r="K101" i="7" s="1"/>
  <c r="E102" i="7"/>
  <c r="AD101" i="17" l="1" a="1"/>
  <c r="AD101" i="17" s="1"/>
  <c r="AC101" i="17" a="1"/>
  <c r="AC101" i="17" s="1"/>
  <c r="AB101" i="17" a="1"/>
  <c r="AB101" i="17" s="1"/>
  <c r="X101" i="17" a="1"/>
  <c r="X101" i="17" s="1"/>
  <c r="W101" i="17" a="1"/>
  <c r="W101" i="17" s="1"/>
  <c r="AA101" i="17" a="1"/>
  <c r="AA101" i="17" s="1"/>
  <c r="Z101" i="17" a="1"/>
  <c r="Z101" i="17" s="1"/>
  <c r="Y101" i="17" a="1"/>
  <c r="Y101" i="17" s="1"/>
  <c r="V101" i="17" a="1"/>
  <c r="V101" i="17" s="1"/>
  <c r="AE101" i="17" a="1"/>
  <c r="AE101" i="17" s="1"/>
  <c r="AC102" i="12" a="1"/>
  <c r="AC102" i="12" s="1"/>
  <c r="AD102" i="12" a="1"/>
  <c r="AD102" i="12" s="1"/>
  <c r="AB102" i="12" a="1"/>
  <c r="AB102" i="12" s="1"/>
  <c r="AE102" i="12" a="1"/>
  <c r="AE102" i="12" s="1"/>
  <c r="AA102" i="12" a="1"/>
  <c r="AA102" i="12" s="1"/>
  <c r="Z102" i="12" a="1"/>
  <c r="Z102" i="12" s="1"/>
  <c r="Y102" i="12" a="1"/>
  <c r="Y102" i="12" s="1"/>
  <c r="X102" i="12" a="1"/>
  <c r="X102" i="12" s="1"/>
  <c r="V102" i="12" a="1"/>
  <c r="V102" i="12" s="1"/>
  <c r="W102" i="12" a="1"/>
  <c r="W102" i="12" s="1"/>
  <c r="AD102" i="7" a="1"/>
  <c r="AD102" i="7" s="1"/>
  <c r="AC102" i="7" a="1"/>
  <c r="AC102" i="7" s="1"/>
  <c r="AB102" i="7" a="1"/>
  <c r="AB102" i="7" s="1"/>
  <c r="AK102" i="7" a="1"/>
  <c r="AK102" i="7" s="1"/>
  <c r="AJ102" i="7" a="1"/>
  <c r="AJ102" i="7" s="1"/>
  <c r="AI102" i="7" a="1"/>
  <c r="AI102" i="7" s="1"/>
  <c r="AG102" i="7" a="1"/>
  <c r="AG102" i="7" s="1"/>
  <c r="AF102" i="7" a="1"/>
  <c r="AF102" i="7" s="1"/>
  <c r="AH102" i="7" a="1"/>
  <c r="AH102" i="7" s="1"/>
  <c r="AE102" i="7" a="1"/>
  <c r="AE102" i="7" s="1"/>
  <c r="Z102" i="7" a="1"/>
  <c r="Z102" i="7" s="1"/>
  <c r="AA102" i="7" a="1"/>
  <c r="AA102" i="7" s="1"/>
  <c r="Y102" i="7" a="1"/>
  <c r="Y102" i="7" s="1"/>
  <c r="X102" i="7" a="1"/>
  <c r="X102" i="7" s="1"/>
  <c r="W102" i="7" a="1"/>
  <c r="W102" i="7" s="1"/>
  <c r="V102" i="7" a="1"/>
  <c r="V102" i="7" s="1"/>
  <c r="T102" i="7" a="1"/>
  <c r="T102" i="7" s="1"/>
  <c r="U102" i="7" a="1"/>
  <c r="U102" i="7" s="1"/>
  <c r="U102" i="12" a="1"/>
  <c r="U102" i="12" s="1"/>
  <c r="T102" i="12" a="1"/>
  <c r="T102" i="12" s="1"/>
  <c r="U101" i="17" a="1"/>
  <c r="U101" i="17" s="1"/>
  <c r="T101" i="17" a="1"/>
  <c r="T101" i="17" s="1"/>
  <c r="H101" i="17" a="1"/>
  <c r="H101" i="17" s="1"/>
  <c r="N101" i="17" a="1"/>
  <c r="N101" i="17" s="1"/>
  <c r="S101" i="17" a="1"/>
  <c r="S101" i="17" s="1"/>
  <c r="M101" i="17" a="1"/>
  <c r="M101" i="17" s="1"/>
  <c r="G101" i="17" a="1"/>
  <c r="G101" i="17" s="1"/>
  <c r="R101" i="17" a="1"/>
  <c r="R101" i="17" s="1"/>
  <c r="L101" i="17" a="1"/>
  <c r="L101" i="17" s="1"/>
  <c r="F101" i="17" a="1"/>
  <c r="F101" i="17" s="1"/>
  <c r="Q101" i="17" a="1"/>
  <c r="Q101" i="17" s="1"/>
  <c r="K101" i="17" a="1"/>
  <c r="K101" i="17" s="1"/>
  <c r="O101" i="17" a="1"/>
  <c r="O101" i="17" s="1"/>
  <c r="I101" i="17" a="1"/>
  <c r="I101" i="17" s="1"/>
  <c r="J101" i="17" a="1"/>
  <c r="J101" i="17" s="1"/>
  <c r="P101" i="17" a="1"/>
  <c r="P101" i="17" s="1"/>
  <c r="E102" i="17"/>
  <c r="K102" i="12" a="1"/>
  <c r="K102" i="12" s="1"/>
  <c r="J102" i="12" a="1"/>
  <c r="J102" i="12" s="1"/>
  <c r="I102" i="12" a="1"/>
  <c r="I102" i="12" s="1"/>
  <c r="H102" i="12" a="1"/>
  <c r="H102" i="12" s="1"/>
  <c r="L102" i="12" a="1"/>
  <c r="L102" i="12" s="1"/>
  <c r="F102" i="12" a="1"/>
  <c r="F102" i="12" s="1"/>
  <c r="Q102" i="12" a="1"/>
  <c r="Q102" i="12" s="1"/>
  <c r="P102" i="12" a="1"/>
  <c r="P102" i="12" s="1"/>
  <c r="N102" i="12" a="1"/>
  <c r="N102" i="12" s="1"/>
  <c r="G102" i="12" a="1"/>
  <c r="G102" i="12" s="1"/>
  <c r="S102" i="12" a="1"/>
  <c r="S102" i="12" s="1"/>
  <c r="R102" i="12" a="1"/>
  <c r="R102" i="12" s="1"/>
  <c r="M102" i="12" a="1"/>
  <c r="M102" i="12" s="1"/>
  <c r="O102" i="12" a="1"/>
  <c r="O102" i="12" s="1"/>
  <c r="E103" i="12"/>
  <c r="L102" i="7" a="1"/>
  <c r="L102" i="7" s="1"/>
  <c r="M102" i="7" a="1"/>
  <c r="M102" i="7" s="1"/>
  <c r="O102" i="7" a="1"/>
  <c r="O102" i="7" s="1"/>
  <c r="N102" i="7" a="1"/>
  <c r="N102" i="7" s="1"/>
  <c r="P102" i="7" a="1"/>
  <c r="P102" i="7" s="1"/>
  <c r="Q102" i="7" a="1"/>
  <c r="Q102" i="7" s="1"/>
  <c r="R102" i="7" a="1"/>
  <c r="R102" i="7" s="1"/>
  <c r="S102" i="7" a="1"/>
  <c r="S102" i="7" s="1"/>
  <c r="F102" i="7" a="1"/>
  <c r="F102" i="7" s="1"/>
  <c r="G102" i="7" a="1"/>
  <c r="G102" i="7" s="1"/>
  <c r="H102" i="7" a="1"/>
  <c r="H102" i="7" s="1"/>
  <c r="I102" i="7" a="1"/>
  <c r="I102" i="7" s="1"/>
  <c r="J102" i="7" a="1"/>
  <c r="J102" i="7" s="1"/>
  <c r="K102" i="7" a="1"/>
  <c r="K102" i="7" s="1"/>
  <c r="E103" i="7"/>
  <c r="AD102" i="17" l="1" a="1"/>
  <c r="AD102" i="17" s="1"/>
  <c r="AC102" i="17" a="1"/>
  <c r="AC102" i="17" s="1"/>
  <c r="AB102" i="17" a="1"/>
  <c r="AB102" i="17" s="1"/>
  <c r="X102" i="17" a="1"/>
  <c r="X102" i="17" s="1"/>
  <c r="W102" i="17" a="1"/>
  <c r="W102" i="17" s="1"/>
  <c r="AE102" i="17" a="1"/>
  <c r="AE102" i="17" s="1"/>
  <c r="AS6" i="18" s="1"/>
  <c r="AA102" i="17" a="1"/>
  <c r="AA102" i="17" s="1"/>
  <c r="Z102" i="17" a="1"/>
  <c r="Z102" i="17" s="1"/>
  <c r="Y102" i="17" a="1"/>
  <c r="Y102" i="17" s="1"/>
  <c r="V102" i="17" a="1"/>
  <c r="V102" i="17" s="1"/>
  <c r="AB103" i="12" a="1"/>
  <c r="AB103" i="12" s="1"/>
  <c r="AD103" i="12" a="1"/>
  <c r="AD103" i="12" s="1"/>
  <c r="AC103" i="12" a="1"/>
  <c r="AC103" i="12" s="1"/>
  <c r="AE103" i="12" a="1"/>
  <c r="AE103" i="12" s="1"/>
  <c r="W103" i="12" a="1"/>
  <c r="W103" i="12" s="1"/>
  <c r="V103" i="12" a="1"/>
  <c r="V103" i="12" s="1"/>
  <c r="AA103" i="12" a="1"/>
  <c r="AA103" i="12" s="1"/>
  <c r="Y103" i="12" a="1"/>
  <c r="Y103" i="12" s="1"/>
  <c r="Z103" i="12" a="1"/>
  <c r="Z103" i="12" s="1"/>
  <c r="X103" i="12" a="1"/>
  <c r="X103" i="12" s="1"/>
  <c r="AB103" i="7" a="1"/>
  <c r="AB103" i="7" s="1"/>
  <c r="AC103" i="7" a="1"/>
  <c r="AC103" i="7" s="1"/>
  <c r="AD103" i="7" a="1"/>
  <c r="AD103" i="7" s="1"/>
  <c r="AK103" i="7" a="1"/>
  <c r="AK103" i="7" s="1"/>
  <c r="AJ103" i="7" a="1"/>
  <c r="AJ103" i="7" s="1"/>
  <c r="AI103" i="7" a="1"/>
  <c r="AI103" i="7" s="1"/>
  <c r="AH103" i="7" a="1"/>
  <c r="AH103" i="7" s="1"/>
  <c r="AG103" i="7" a="1"/>
  <c r="AG103" i="7" s="1"/>
  <c r="AF103" i="7" a="1"/>
  <c r="AF103" i="7" s="1"/>
  <c r="AE103" i="7" a="1"/>
  <c r="AE103" i="7" s="1"/>
  <c r="AA103" i="7" a="1"/>
  <c r="AA103" i="7" s="1"/>
  <c r="Z103" i="7" a="1"/>
  <c r="Z103" i="7" s="1"/>
  <c r="Y103" i="7" a="1"/>
  <c r="Y103" i="7" s="1"/>
  <c r="X103" i="7" a="1"/>
  <c r="X103" i="7" s="1"/>
  <c r="W103" i="7" a="1"/>
  <c r="W103" i="7" s="1"/>
  <c r="V103" i="7" a="1"/>
  <c r="V103" i="7" s="1"/>
  <c r="U103" i="7" a="1"/>
  <c r="U103" i="7" s="1"/>
  <c r="T103" i="7" a="1"/>
  <c r="T103" i="7" s="1"/>
  <c r="U103" i="12" a="1"/>
  <c r="U103" i="12" s="1"/>
  <c r="T103" i="12" a="1"/>
  <c r="T103" i="12" s="1"/>
  <c r="T102" i="17" a="1"/>
  <c r="T102" i="17" s="1"/>
  <c r="U102" i="17" a="1"/>
  <c r="U102" i="17" s="1"/>
  <c r="Q102" i="17" a="1"/>
  <c r="Q102" i="17" s="1"/>
  <c r="L102" i="17" a="1"/>
  <c r="L102" i="17" s="1"/>
  <c r="O102" i="17" a="1"/>
  <c r="O102" i="17" s="1"/>
  <c r="K102" i="17" a="1"/>
  <c r="K102" i="17" s="1"/>
  <c r="F102" i="17" a="1"/>
  <c r="F102" i="17" s="1"/>
  <c r="H102" i="17" a="1"/>
  <c r="H102" i="17" s="1"/>
  <c r="S102" i="17" a="1"/>
  <c r="S102" i="17" s="1"/>
  <c r="J102" i="17" a="1"/>
  <c r="J102" i="17" s="1"/>
  <c r="P102" i="17" a="1"/>
  <c r="P102" i="17" s="1"/>
  <c r="M102" i="17" a="1"/>
  <c r="M102" i="17" s="1"/>
  <c r="I102" i="17" a="1"/>
  <c r="I102" i="17" s="1"/>
  <c r="E103" i="17"/>
  <c r="R102" i="17" a="1"/>
  <c r="R102" i="17" s="1"/>
  <c r="N102" i="17" a="1"/>
  <c r="N102" i="17" s="1"/>
  <c r="G102" i="17" a="1"/>
  <c r="G102" i="17" s="1"/>
  <c r="J103" i="12" a="1"/>
  <c r="J103" i="12" s="1"/>
  <c r="I103" i="12" a="1"/>
  <c r="I103" i="12" s="1"/>
  <c r="H103" i="12" a="1"/>
  <c r="H103" i="12" s="1"/>
  <c r="N103" i="12" a="1"/>
  <c r="N103" i="12" s="1"/>
  <c r="M103" i="12" a="1"/>
  <c r="M103" i="12" s="1"/>
  <c r="L103" i="12" a="1"/>
  <c r="L103" i="12" s="1"/>
  <c r="F103" i="12" a="1"/>
  <c r="F103" i="12" s="1"/>
  <c r="S103" i="12" a="1"/>
  <c r="S103" i="12" s="1"/>
  <c r="Q103" i="12" a="1"/>
  <c r="Q103" i="12" s="1"/>
  <c r="P103" i="12" a="1"/>
  <c r="P103" i="12" s="1"/>
  <c r="O103" i="12" a="1"/>
  <c r="O103" i="12" s="1"/>
  <c r="K103" i="12" a="1"/>
  <c r="K103" i="12" s="1"/>
  <c r="G103" i="12" a="1"/>
  <c r="G103" i="12" s="1"/>
  <c r="R103" i="12" a="1"/>
  <c r="R103" i="12" s="1"/>
  <c r="E104" i="12"/>
  <c r="K103" i="7" a="1"/>
  <c r="K103" i="7" s="1"/>
  <c r="M103" i="7" a="1"/>
  <c r="M103" i="7" s="1"/>
  <c r="P103" i="7" a="1"/>
  <c r="P103" i="7" s="1"/>
  <c r="Q103" i="7" a="1"/>
  <c r="Q103" i="7" s="1"/>
  <c r="R103" i="7" a="1"/>
  <c r="R103" i="7" s="1"/>
  <c r="F103" i="7" a="1"/>
  <c r="F103" i="7" s="1"/>
  <c r="S103" i="7" a="1"/>
  <c r="S103" i="7" s="1"/>
  <c r="G103" i="7" a="1"/>
  <c r="G103" i="7" s="1"/>
  <c r="H103" i="7" a="1"/>
  <c r="H103" i="7" s="1"/>
  <c r="I103" i="7" a="1"/>
  <c r="I103" i="7" s="1"/>
  <c r="J103" i="7" a="1"/>
  <c r="J103" i="7" s="1"/>
  <c r="L103" i="7" a="1"/>
  <c r="L103" i="7" s="1"/>
  <c r="N103" i="7" a="1"/>
  <c r="N103" i="7" s="1"/>
  <c r="O103" i="7" a="1"/>
  <c r="O103" i="7" s="1"/>
  <c r="E104" i="7"/>
  <c r="AC103" i="17" l="1" a="1"/>
  <c r="AC103" i="17" s="1"/>
  <c r="AD103" i="17" a="1"/>
  <c r="AD103" i="17" s="1"/>
  <c r="AB103" i="17" a="1"/>
  <c r="AB103" i="17" s="1"/>
  <c r="AE103" i="17" a="1"/>
  <c r="AE103" i="17" s="1"/>
  <c r="AA103" i="17" a="1"/>
  <c r="AA103" i="17" s="1"/>
  <c r="X103" i="17" a="1"/>
  <c r="X103" i="17" s="1"/>
  <c r="W103" i="17" a="1"/>
  <c r="W103" i="17" s="1"/>
  <c r="Z103" i="17" a="1"/>
  <c r="Z103" i="17" s="1"/>
  <c r="Y103" i="17" a="1"/>
  <c r="Y103" i="17" s="1"/>
  <c r="V103" i="17" a="1"/>
  <c r="V103" i="17" s="1"/>
  <c r="AB104" i="12" a="1"/>
  <c r="AB104" i="12" s="1"/>
  <c r="AD104" i="12" a="1"/>
  <c r="AD104" i="12" s="1"/>
  <c r="AC104" i="12" a="1"/>
  <c r="AC104" i="12" s="1"/>
  <c r="X104" i="12" a="1"/>
  <c r="X104" i="12" s="1"/>
  <c r="Y104" i="12" a="1"/>
  <c r="Y104" i="12" s="1"/>
  <c r="AA104" i="12" a="1"/>
  <c r="AA104" i="12" s="1"/>
  <c r="Z104" i="12" a="1"/>
  <c r="Z104" i="12" s="1"/>
  <c r="AE104" i="12" a="1"/>
  <c r="AE104" i="12" s="1"/>
  <c r="W104" i="12" a="1"/>
  <c r="W104" i="12" s="1"/>
  <c r="V104" i="12" a="1"/>
  <c r="V104" i="12" s="1"/>
  <c r="AC104" i="7" a="1"/>
  <c r="AC104" i="7" s="1"/>
  <c r="AB104" i="7" a="1"/>
  <c r="AB104" i="7" s="1"/>
  <c r="AD104" i="7" a="1"/>
  <c r="AD104" i="7" s="1"/>
  <c r="AK104" i="7" a="1"/>
  <c r="AK104" i="7" s="1"/>
  <c r="AH104" i="7" a="1"/>
  <c r="AH104" i="7" s="1"/>
  <c r="AG104" i="7" a="1"/>
  <c r="AG104" i="7" s="1"/>
  <c r="AF104" i="7" a="1"/>
  <c r="AF104" i="7" s="1"/>
  <c r="AE104" i="7" a="1"/>
  <c r="AE104" i="7" s="1"/>
  <c r="AI104" i="7" a="1"/>
  <c r="AI104" i="7" s="1"/>
  <c r="AJ104" i="7" a="1"/>
  <c r="AJ104" i="7" s="1"/>
  <c r="W104" i="7" a="1"/>
  <c r="W104" i="7" s="1"/>
  <c r="V104" i="7" a="1"/>
  <c r="V104" i="7" s="1"/>
  <c r="AA104" i="7" a="1"/>
  <c r="AA104" i="7" s="1"/>
  <c r="Z104" i="7" a="1"/>
  <c r="Z104" i="7" s="1"/>
  <c r="X104" i="7" a="1"/>
  <c r="X104" i="7" s="1"/>
  <c r="Y104" i="7" a="1"/>
  <c r="Y104" i="7" s="1"/>
  <c r="U104" i="7" a="1"/>
  <c r="U104" i="7" s="1"/>
  <c r="T104" i="7" a="1"/>
  <c r="T104" i="7" s="1"/>
  <c r="U104" i="12" a="1"/>
  <c r="U104" i="12" s="1"/>
  <c r="T104" i="12" a="1"/>
  <c r="T104" i="12" s="1"/>
  <c r="U103" i="17" a="1"/>
  <c r="U103" i="17" s="1"/>
  <c r="T103" i="17" a="1"/>
  <c r="T103" i="17" s="1"/>
  <c r="S103" i="17" a="1"/>
  <c r="S103" i="17" s="1"/>
  <c r="I103" i="17" a="1"/>
  <c r="I103" i="17" s="1"/>
  <c r="G103" i="17" a="1"/>
  <c r="G103" i="17" s="1"/>
  <c r="O103" i="17" a="1"/>
  <c r="O103" i="17" s="1"/>
  <c r="L103" i="17" a="1"/>
  <c r="L103" i="17" s="1"/>
  <c r="R103" i="17" a="1"/>
  <c r="R103" i="17" s="1"/>
  <c r="P103" i="17" a="1"/>
  <c r="P103" i="17" s="1"/>
  <c r="Q103" i="17" a="1"/>
  <c r="Q103" i="17" s="1"/>
  <c r="H103" i="17" a="1"/>
  <c r="H103" i="17" s="1"/>
  <c r="F103" i="17" a="1"/>
  <c r="F103" i="17" s="1"/>
  <c r="M103" i="17" a="1"/>
  <c r="M103" i="17" s="1"/>
  <c r="K103" i="17" a="1"/>
  <c r="K103" i="17" s="1"/>
  <c r="N103" i="17" a="1"/>
  <c r="N103" i="17" s="1"/>
  <c r="E104" i="17"/>
  <c r="J103" i="17" a="1"/>
  <c r="J103" i="17" s="1"/>
  <c r="H104" i="12" a="1"/>
  <c r="H104" i="12" s="1"/>
  <c r="G104" i="12" a="1"/>
  <c r="G104" i="12" s="1"/>
  <c r="F104" i="12" a="1"/>
  <c r="F104" i="12" s="1"/>
  <c r="Q104" i="12" a="1"/>
  <c r="Q104" i="12" s="1"/>
  <c r="O104" i="12" a="1"/>
  <c r="O104" i="12" s="1"/>
  <c r="N104" i="12" a="1"/>
  <c r="N104" i="12" s="1"/>
  <c r="K104" i="12" a="1"/>
  <c r="K104" i="12" s="1"/>
  <c r="M104" i="12" a="1"/>
  <c r="M104" i="12" s="1"/>
  <c r="L104" i="12" a="1"/>
  <c r="L104" i="12" s="1"/>
  <c r="S104" i="12" a="1"/>
  <c r="S104" i="12" s="1"/>
  <c r="P104" i="12" a="1"/>
  <c r="P104" i="12" s="1"/>
  <c r="I104" i="12" a="1"/>
  <c r="I104" i="12" s="1"/>
  <c r="J104" i="12" a="1"/>
  <c r="J104" i="12" s="1"/>
  <c r="R104" i="12" a="1"/>
  <c r="R104" i="12" s="1"/>
  <c r="E105" i="12"/>
  <c r="G104" i="7" a="1"/>
  <c r="G104" i="7" s="1"/>
  <c r="H104" i="7" a="1"/>
  <c r="H104" i="7" s="1"/>
  <c r="J104" i="7" a="1"/>
  <c r="J104" i="7" s="1"/>
  <c r="O104" i="7" a="1"/>
  <c r="O104" i="7" s="1"/>
  <c r="P104" i="7" a="1"/>
  <c r="P104" i="7" s="1"/>
  <c r="Q104" i="7" a="1"/>
  <c r="Q104" i="7" s="1"/>
  <c r="R104" i="7" a="1"/>
  <c r="R104" i="7" s="1"/>
  <c r="S104" i="7" a="1"/>
  <c r="S104" i="7" s="1"/>
  <c r="F104" i="7" a="1"/>
  <c r="F104" i="7" s="1"/>
  <c r="I104" i="7" a="1"/>
  <c r="I104" i="7" s="1"/>
  <c r="K104" i="7" a="1"/>
  <c r="K104" i="7" s="1"/>
  <c r="L104" i="7" a="1"/>
  <c r="L104" i="7" s="1"/>
  <c r="M104" i="7" a="1"/>
  <c r="M104" i="7" s="1"/>
  <c r="N104" i="7" a="1"/>
  <c r="N104" i="7" s="1"/>
  <c r="E105" i="7"/>
  <c r="AD104" i="17" l="1" a="1"/>
  <c r="AD104" i="17" s="1"/>
  <c r="AC104" i="17" a="1"/>
  <c r="AC104" i="17" s="1"/>
  <c r="AB104" i="17" a="1"/>
  <c r="AB104" i="17" s="1"/>
  <c r="AE104" i="17" a="1"/>
  <c r="AE104" i="17" s="1"/>
  <c r="AA104" i="17" a="1"/>
  <c r="AA104" i="17" s="1"/>
  <c r="V104" i="17" a="1"/>
  <c r="V104" i="17" s="1"/>
  <c r="Z104" i="17" a="1"/>
  <c r="Z104" i="17" s="1"/>
  <c r="Y104" i="17" a="1"/>
  <c r="Y104" i="17" s="1"/>
  <c r="X104" i="17" a="1"/>
  <c r="X104" i="17" s="1"/>
  <c r="W104" i="17" a="1"/>
  <c r="W104" i="17" s="1"/>
  <c r="AC105" i="12" a="1"/>
  <c r="AC105" i="12" s="1"/>
  <c r="AD105" i="12" a="1"/>
  <c r="AD105" i="12" s="1"/>
  <c r="AB105" i="12" a="1"/>
  <c r="AB105" i="12" s="1"/>
  <c r="AA105" i="12" a="1"/>
  <c r="AA105" i="12" s="1"/>
  <c r="Z105" i="12" a="1"/>
  <c r="Z105" i="12" s="1"/>
  <c r="Y105" i="12" a="1"/>
  <c r="Y105" i="12" s="1"/>
  <c r="X105" i="12" a="1"/>
  <c r="X105" i="12" s="1"/>
  <c r="W105" i="12" a="1"/>
  <c r="W105" i="12" s="1"/>
  <c r="V105" i="12" a="1"/>
  <c r="V105" i="12" s="1"/>
  <c r="AE105" i="12" a="1"/>
  <c r="AE105" i="12" s="1"/>
  <c r="AD105" i="7" a="1"/>
  <c r="AD105" i="7" s="1"/>
  <c r="AC105" i="7" a="1"/>
  <c r="AC105" i="7" s="1"/>
  <c r="AB105" i="7" a="1"/>
  <c r="AB105" i="7" s="1"/>
  <c r="AK105" i="7" a="1"/>
  <c r="AK105" i="7" s="1"/>
  <c r="AE105" i="7" a="1"/>
  <c r="AE105" i="7" s="1"/>
  <c r="AJ105" i="7" a="1"/>
  <c r="AJ105" i="7" s="1"/>
  <c r="AH105" i="7" a="1"/>
  <c r="AH105" i="7" s="1"/>
  <c r="AG105" i="7" a="1"/>
  <c r="AG105" i="7" s="1"/>
  <c r="AF105" i="7" a="1"/>
  <c r="AF105" i="7" s="1"/>
  <c r="X105" i="7" a="1"/>
  <c r="X105" i="7" s="1"/>
  <c r="Z105" i="7" a="1"/>
  <c r="Z105" i="7" s="1"/>
  <c r="AA105" i="7" a="1"/>
  <c r="AA105" i="7" s="1"/>
  <c r="Y105" i="7" a="1"/>
  <c r="Y105" i="7" s="1"/>
  <c r="W105" i="7" a="1"/>
  <c r="W105" i="7" s="1"/>
  <c r="V105" i="7" a="1"/>
  <c r="V105" i="7" s="1"/>
  <c r="AI105" i="7" a="1"/>
  <c r="AI105" i="7" s="1"/>
  <c r="U105" i="7" a="1"/>
  <c r="U105" i="7" s="1"/>
  <c r="T105" i="7" a="1"/>
  <c r="T105" i="7" s="1"/>
  <c r="U105" i="12" a="1"/>
  <c r="U105" i="12" s="1"/>
  <c r="T105" i="12" a="1"/>
  <c r="T105" i="12" s="1"/>
  <c r="U104" i="17" a="1"/>
  <c r="U104" i="17" s="1"/>
  <c r="T104" i="17" a="1"/>
  <c r="T104" i="17" s="1"/>
  <c r="N104" i="17" a="1"/>
  <c r="N104" i="17" s="1"/>
  <c r="I104" i="17" a="1"/>
  <c r="I104" i="17" s="1"/>
  <c r="S104" i="17" a="1"/>
  <c r="S104" i="17" s="1"/>
  <c r="R104" i="17" a="1"/>
  <c r="R104" i="17" s="1"/>
  <c r="O104" i="17" a="1"/>
  <c r="O104" i="17" s="1"/>
  <c r="E105" i="17"/>
  <c r="M104" i="17" a="1"/>
  <c r="M104" i="17" s="1"/>
  <c r="F104" i="17" a="1"/>
  <c r="F104" i="17" s="1"/>
  <c r="L104" i="17" a="1"/>
  <c r="L104" i="17" s="1"/>
  <c r="G104" i="17" a="1"/>
  <c r="G104" i="17" s="1"/>
  <c r="Q104" i="17" a="1"/>
  <c r="Q104" i="17" s="1"/>
  <c r="J104" i="17" a="1"/>
  <c r="J104" i="17" s="1"/>
  <c r="P104" i="17" a="1"/>
  <c r="P104" i="17" s="1"/>
  <c r="H104" i="17" a="1"/>
  <c r="H104" i="17" s="1"/>
  <c r="K104" i="17" a="1"/>
  <c r="K104" i="17" s="1"/>
  <c r="H105" i="12" a="1"/>
  <c r="H105" i="12" s="1"/>
  <c r="S105" i="12" a="1"/>
  <c r="S105" i="12" s="1"/>
  <c r="G105" i="12" a="1"/>
  <c r="G105" i="12" s="1"/>
  <c r="F105" i="12" a="1"/>
  <c r="F105" i="12" s="1"/>
  <c r="Q105" i="12" a="1"/>
  <c r="Q105" i="12" s="1"/>
  <c r="P105" i="12" a="1"/>
  <c r="P105" i="12" s="1"/>
  <c r="M105" i="12" a="1"/>
  <c r="M105" i="12" s="1"/>
  <c r="R105" i="12" a="1"/>
  <c r="R105" i="12" s="1"/>
  <c r="O105" i="12" a="1"/>
  <c r="O105" i="12" s="1"/>
  <c r="L105" i="12" a="1"/>
  <c r="L105" i="12" s="1"/>
  <c r="N105" i="12" a="1"/>
  <c r="N105" i="12" s="1"/>
  <c r="K105" i="12" a="1"/>
  <c r="K105" i="12" s="1"/>
  <c r="J105" i="12" a="1"/>
  <c r="J105" i="12" s="1"/>
  <c r="I105" i="12" a="1"/>
  <c r="I105" i="12" s="1"/>
  <c r="E106" i="12"/>
  <c r="F105" i="7" a="1"/>
  <c r="F105" i="7" s="1"/>
  <c r="R105" i="7" a="1"/>
  <c r="R105" i="7" s="1"/>
  <c r="H105" i="7" a="1"/>
  <c r="H105" i="7" s="1"/>
  <c r="I105" i="7" a="1"/>
  <c r="I105" i="7" s="1"/>
  <c r="Q105" i="7" a="1"/>
  <c r="Q105" i="7" s="1"/>
  <c r="S105" i="7" a="1"/>
  <c r="S105" i="7" s="1"/>
  <c r="G105" i="7" a="1"/>
  <c r="G105" i="7" s="1"/>
  <c r="J105" i="7" a="1"/>
  <c r="J105" i="7" s="1"/>
  <c r="K105" i="7" a="1"/>
  <c r="K105" i="7" s="1"/>
  <c r="L105" i="7" a="1"/>
  <c r="L105" i="7" s="1"/>
  <c r="M105" i="7" a="1"/>
  <c r="M105" i="7" s="1"/>
  <c r="N105" i="7" a="1"/>
  <c r="N105" i="7" s="1"/>
  <c r="O105" i="7" a="1"/>
  <c r="O105" i="7" s="1"/>
  <c r="P105" i="7" a="1"/>
  <c r="P105" i="7" s="1"/>
  <c r="E106" i="7"/>
  <c r="AB105" i="17" l="1" a="1"/>
  <c r="AB105" i="17" s="1"/>
  <c r="AC105" i="17" a="1"/>
  <c r="AC105" i="17" s="1"/>
  <c r="AD105" i="17" a="1"/>
  <c r="AD105" i="17" s="1"/>
  <c r="AE105" i="17" a="1"/>
  <c r="AE105" i="17" s="1"/>
  <c r="V105" i="17" a="1"/>
  <c r="V105" i="17" s="1"/>
  <c r="AA105" i="17" a="1"/>
  <c r="AA105" i="17" s="1"/>
  <c r="W105" i="17" a="1"/>
  <c r="W105" i="17" s="1"/>
  <c r="Z105" i="17" a="1"/>
  <c r="Z105" i="17" s="1"/>
  <c r="Y105" i="17" a="1"/>
  <c r="Y105" i="17" s="1"/>
  <c r="X105" i="17" a="1"/>
  <c r="X105" i="17" s="1"/>
  <c r="AC106" i="12" a="1"/>
  <c r="AC106" i="12" s="1"/>
  <c r="AB106" i="12" a="1"/>
  <c r="AB106" i="12" s="1"/>
  <c r="AD106" i="12" a="1"/>
  <c r="AD106" i="12" s="1"/>
  <c r="AE106" i="12" a="1"/>
  <c r="AE106" i="12" s="1"/>
  <c r="AA106" i="12" a="1"/>
  <c r="AA106" i="12" s="1"/>
  <c r="Y106" i="12" a="1"/>
  <c r="Y106" i="12" s="1"/>
  <c r="W106" i="12" a="1"/>
  <c r="W106" i="12" s="1"/>
  <c r="Z106" i="12" a="1"/>
  <c r="Z106" i="12" s="1"/>
  <c r="X106" i="12" a="1"/>
  <c r="X106" i="12" s="1"/>
  <c r="V106" i="12" a="1"/>
  <c r="V106" i="12" s="1"/>
  <c r="AD106" i="7" a="1"/>
  <c r="AD106" i="7" s="1"/>
  <c r="AC106" i="7" a="1"/>
  <c r="AC106" i="7" s="1"/>
  <c r="AB106" i="7" a="1"/>
  <c r="AB106" i="7" s="1"/>
  <c r="AK106" i="7" a="1"/>
  <c r="AK106" i="7" s="1"/>
  <c r="AE106" i="7" a="1"/>
  <c r="AE106" i="7" s="1"/>
  <c r="AJ106" i="7" a="1"/>
  <c r="AJ106" i="7" s="1"/>
  <c r="AI106" i="7" a="1"/>
  <c r="AI106" i="7" s="1"/>
  <c r="AH106" i="7" a="1"/>
  <c r="AH106" i="7" s="1"/>
  <c r="AG106" i="7" a="1"/>
  <c r="AG106" i="7" s="1"/>
  <c r="AF106" i="7" a="1"/>
  <c r="AF106" i="7" s="1"/>
  <c r="AA106" i="7" a="1"/>
  <c r="AA106" i="7" s="1"/>
  <c r="Z106" i="7" a="1"/>
  <c r="Z106" i="7" s="1"/>
  <c r="Y106" i="7" a="1"/>
  <c r="Y106" i="7" s="1"/>
  <c r="X106" i="7" a="1"/>
  <c r="X106" i="7" s="1"/>
  <c r="W106" i="7" a="1"/>
  <c r="W106" i="7" s="1"/>
  <c r="V106" i="7" a="1"/>
  <c r="V106" i="7" s="1"/>
  <c r="U106" i="7" a="1"/>
  <c r="U106" i="7" s="1"/>
  <c r="T106" i="7" a="1"/>
  <c r="T106" i="7" s="1"/>
  <c r="DD27" i="18"/>
  <c r="DP27" i="18" s="1"/>
  <c r="U106" i="12" a="1"/>
  <c r="U106" i="12" s="1"/>
  <c r="T106" i="12" a="1"/>
  <c r="T106" i="12" s="1"/>
  <c r="U105" i="17" a="1"/>
  <c r="U105" i="17" s="1"/>
  <c r="T105" i="17" a="1"/>
  <c r="T105" i="17" s="1"/>
  <c r="L105" i="17" a="1"/>
  <c r="L105" i="17" s="1"/>
  <c r="K105" i="17" a="1"/>
  <c r="K105" i="17" s="1"/>
  <c r="P105" i="17" a="1"/>
  <c r="P105" i="17" s="1"/>
  <c r="F105" i="17" a="1"/>
  <c r="F105" i="17" s="1"/>
  <c r="O105" i="17" a="1"/>
  <c r="O105" i="17" s="1"/>
  <c r="I105" i="17" a="1"/>
  <c r="I105" i="17" s="1"/>
  <c r="H105" i="17" a="1"/>
  <c r="H105" i="17" s="1"/>
  <c r="N105" i="17" a="1"/>
  <c r="N105" i="17" s="1"/>
  <c r="R105" i="17" a="1"/>
  <c r="R105" i="17" s="1"/>
  <c r="J105" i="17" a="1"/>
  <c r="J105" i="17" s="1"/>
  <c r="E106" i="17"/>
  <c r="M105" i="17" a="1"/>
  <c r="M105" i="17" s="1"/>
  <c r="Q105" i="17" a="1"/>
  <c r="Q105" i="17" s="1"/>
  <c r="G105" i="17" a="1"/>
  <c r="G105" i="17" s="1"/>
  <c r="S105" i="17" a="1"/>
  <c r="S105" i="17" s="1"/>
  <c r="G106" i="12" a="1"/>
  <c r="G106" i="12" s="1"/>
  <c r="R106" i="12" a="1"/>
  <c r="R106" i="12" s="1"/>
  <c r="F106" i="12" a="1"/>
  <c r="F106" i="12" s="1"/>
  <c r="Q106" i="12" a="1"/>
  <c r="Q106" i="12" s="1"/>
  <c r="P106" i="12" a="1"/>
  <c r="P106" i="12" s="1"/>
  <c r="N106" i="12" a="1"/>
  <c r="N106" i="12" s="1"/>
  <c r="J106" i="12" a="1"/>
  <c r="J106" i="12" s="1"/>
  <c r="I106" i="12" a="1"/>
  <c r="I106" i="12" s="1"/>
  <c r="K106" i="12" a="1"/>
  <c r="K106" i="12" s="1"/>
  <c r="H106" i="12" a="1"/>
  <c r="H106" i="12" s="1"/>
  <c r="S106" i="12" a="1"/>
  <c r="S106" i="12" s="1"/>
  <c r="O106" i="12" a="1"/>
  <c r="O106" i="12" s="1"/>
  <c r="M106" i="12" a="1"/>
  <c r="M106" i="12" s="1"/>
  <c r="L106" i="12" a="1"/>
  <c r="L106" i="12" s="1"/>
  <c r="E107" i="12"/>
  <c r="P106" i="7" a="1"/>
  <c r="P106" i="7" s="1"/>
  <c r="F106" i="7" a="1"/>
  <c r="F106" i="7" s="1"/>
  <c r="Q106" i="7" a="1"/>
  <c r="Q106" i="7" s="1"/>
  <c r="G106" i="7" a="1"/>
  <c r="G106" i="7" s="1"/>
  <c r="S106" i="7" a="1"/>
  <c r="S106" i="7" s="1"/>
  <c r="R106" i="7" a="1"/>
  <c r="R106" i="7" s="1"/>
  <c r="H106" i="7" a="1"/>
  <c r="H106" i="7" s="1"/>
  <c r="I106" i="7" a="1"/>
  <c r="I106" i="7" s="1"/>
  <c r="J106" i="7" a="1"/>
  <c r="J106" i="7" s="1"/>
  <c r="M106" i="7" a="1"/>
  <c r="M106" i="7" s="1"/>
  <c r="N106" i="7" a="1"/>
  <c r="N106" i="7" s="1"/>
  <c r="O106" i="7" a="1"/>
  <c r="O106" i="7" s="1"/>
  <c r="L106" i="7" a="1"/>
  <c r="L106" i="7" s="1"/>
  <c r="K106" i="7" a="1"/>
  <c r="K106" i="7" s="1"/>
  <c r="E107" i="7"/>
  <c r="AD106" i="17" l="1" a="1"/>
  <c r="AD106" i="17" s="1"/>
  <c r="AC106" i="17" a="1"/>
  <c r="AC106" i="17" s="1"/>
  <c r="AB106" i="17" a="1"/>
  <c r="AB106" i="17" s="1"/>
  <c r="AE106" i="17" a="1"/>
  <c r="AE106" i="17" s="1"/>
  <c r="Z106" i="17" a="1"/>
  <c r="Z106" i="17" s="1"/>
  <c r="Y106" i="17" a="1"/>
  <c r="Y106" i="17" s="1"/>
  <c r="V106" i="17" a="1"/>
  <c r="V106" i="17" s="1"/>
  <c r="W106" i="17" a="1"/>
  <c r="W106" i="17" s="1"/>
  <c r="X106" i="17" a="1"/>
  <c r="X106" i="17" s="1"/>
  <c r="AA106" i="17" a="1"/>
  <c r="AA106" i="17" s="1"/>
  <c r="AC107" i="12" a="1"/>
  <c r="AC107" i="12" s="1"/>
  <c r="AB107" i="12" a="1"/>
  <c r="AB107" i="12" s="1"/>
  <c r="AD107" i="12" a="1"/>
  <c r="AD107" i="12" s="1"/>
  <c r="V107" i="12" a="1"/>
  <c r="V107" i="12" s="1"/>
  <c r="X107" i="12" a="1"/>
  <c r="X107" i="12" s="1"/>
  <c r="AA107" i="12" a="1"/>
  <c r="AA107" i="12" s="1"/>
  <c r="AE107" i="12" a="1"/>
  <c r="AE107" i="12" s="1"/>
  <c r="Z107" i="12" a="1"/>
  <c r="Z107" i="12" s="1"/>
  <c r="Y107" i="12" a="1"/>
  <c r="Y107" i="12" s="1"/>
  <c r="W107" i="12" a="1"/>
  <c r="W107" i="12" s="1"/>
  <c r="AD107" i="7" a="1"/>
  <c r="AD107" i="7" s="1"/>
  <c r="AC107" i="7" a="1"/>
  <c r="AC107" i="7" s="1"/>
  <c r="AB107" i="7" a="1"/>
  <c r="AB107" i="7" s="1"/>
  <c r="AK107" i="7" a="1"/>
  <c r="AK107" i="7" s="1"/>
  <c r="AI107" i="7" a="1"/>
  <c r="AI107" i="7" s="1"/>
  <c r="AE107" i="7" a="1"/>
  <c r="AE107" i="7" s="1"/>
  <c r="AH107" i="7" a="1"/>
  <c r="AH107" i="7" s="1"/>
  <c r="AG107" i="7" a="1"/>
  <c r="AG107" i="7" s="1"/>
  <c r="AF107" i="7" a="1"/>
  <c r="AF107" i="7" s="1"/>
  <c r="AJ107" i="7" a="1"/>
  <c r="AJ107" i="7" s="1"/>
  <c r="AA107" i="7" a="1"/>
  <c r="AA107" i="7" s="1"/>
  <c r="Z107" i="7" a="1"/>
  <c r="Z107" i="7" s="1"/>
  <c r="Y107" i="7" a="1"/>
  <c r="Y107" i="7" s="1"/>
  <c r="X107" i="7" a="1"/>
  <c r="X107" i="7" s="1"/>
  <c r="V107" i="7" a="1"/>
  <c r="V107" i="7" s="1"/>
  <c r="W107" i="7" a="1"/>
  <c r="W107" i="7" s="1"/>
  <c r="T107" i="7" a="1"/>
  <c r="T107" i="7" s="1"/>
  <c r="U107" i="7" a="1"/>
  <c r="U107" i="7" s="1"/>
  <c r="T107" i="12" a="1"/>
  <c r="T107" i="12" s="1"/>
  <c r="U107" i="12" a="1"/>
  <c r="U107" i="12" s="1"/>
  <c r="U106" i="17" a="1"/>
  <c r="U106" i="17" s="1"/>
  <c r="T106" i="17" a="1"/>
  <c r="T106" i="17" s="1"/>
  <c r="J106" i="17" a="1"/>
  <c r="J106" i="17" s="1"/>
  <c r="E107" i="17"/>
  <c r="F106" i="17" a="1"/>
  <c r="F106" i="17" s="1"/>
  <c r="M106" i="17" a="1"/>
  <c r="M106" i="17" s="1"/>
  <c r="I106" i="17" a="1"/>
  <c r="I106" i="17" s="1"/>
  <c r="O106" i="17" a="1"/>
  <c r="O106" i="17" s="1"/>
  <c r="H106" i="17" a="1"/>
  <c r="H106" i="17" s="1"/>
  <c r="N106" i="17" a="1"/>
  <c r="N106" i="17" s="1"/>
  <c r="L106" i="17" a="1"/>
  <c r="L106" i="17" s="1"/>
  <c r="S106" i="17" a="1"/>
  <c r="S106" i="17" s="1"/>
  <c r="K106" i="17" a="1"/>
  <c r="K106" i="17" s="1"/>
  <c r="R106" i="17" a="1"/>
  <c r="R106" i="17" s="1"/>
  <c r="G106" i="17" a="1"/>
  <c r="G106" i="17" s="1"/>
  <c r="P106" i="17" a="1"/>
  <c r="P106" i="17" s="1"/>
  <c r="Q106" i="17" a="1"/>
  <c r="Q106" i="17" s="1"/>
  <c r="R107" i="12" a="1"/>
  <c r="R107" i="12" s="1"/>
  <c r="Q107" i="12" a="1"/>
  <c r="Q107" i="12" s="1"/>
  <c r="P107" i="12" a="1"/>
  <c r="P107" i="12" s="1"/>
  <c r="O107" i="12" a="1"/>
  <c r="O107" i="12" s="1"/>
  <c r="I107" i="12" a="1"/>
  <c r="I107" i="12" s="1"/>
  <c r="H107" i="12" a="1"/>
  <c r="H107" i="12" s="1"/>
  <c r="G107" i="12" a="1"/>
  <c r="G107" i="12" s="1"/>
  <c r="F107" i="12" a="1"/>
  <c r="F107" i="12" s="1"/>
  <c r="S107" i="12" a="1"/>
  <c r="S107" i="12" s="1"/>
  <c r="N107" i="12" a="1"/>
  <c r="N107" i="12" s="1"/>
  <c r="M107" i="12" a="1"/>
  <c r="M107" i="12" s="1"/>
  <c r="L107" i="12" a="1"/>
  <c r="L107" i="12" s="1"/>
  <c r="K107" i="12" a="1"/>
  <c r="K107" i="12" s="1"/>
  <c r="J107" i="12" a="1"/>
  <c r="J107" i="12" s="1"/>
  <c r="E108" i="12"/>
  <c r="Q107" i="7" a="1"/>
  <c r="Q107" i="7" s="1"/>
  <c r="S107" i="7" a="1"/>
  <c r="S107" i="7" s="1"/>
  <c r="F107" i="7" a="1"/>
  <c r="F107" i="7" s="1"/>
  <c r="H107" i="7" a="1"/>
  <c r="H107" i="7" s="1"/>
  <c r="I107" i="7" a="1"/>
  <c r="I107" i="7" s="1"/>
  <c r="J107" i="7" a="1"/>
  <c r="J107" i="7" s="1"/>
  <c r="G107" i="7" a="1"/>
  <c r="G107" i="7" s="1"/>
  <c r="K107" i="7" a="1"/>
  <c r="K107" i="7" s="1"/>
  <c r="L107" i="7" a="1"/>
  <c r="L107" i="7" s="1"/>
  <c r="M107" i="7" a="1"/>
  <c r="M107" i="7" s="1"/>
  <c r="N107" i="7" a="1"/>
  <c r="N107" i="7" s="1"/>
  <c r="O107" i="7" a="1"/>
  <c r="O107" i="7" s="1"/>
  <c r="P107" i="7" a="1"/>
  <c r="P107" i="7" s="1"/>
  <c r="R107" i="7" a="1"/>
  <c r="R107" i="7" s="1"/>
  <c r="E108" i="7"/>
  <c r="AD107" i="17" l="1" a="1"/>
  <c r="AD107" i="17" s="1"/>
  <c r="AC107" i="17" a="1"/>
  <c r="AC107" i="17" s="1"/>
  <c r="AB107" i="17" a="1"/>
  <c r="AB107" i="17" s="1"/>
  <c r="AE107" i="17" a="1"/>
  <c r="AE107" i="17" s="1"/>
  <c r="Z107" i="17" a="1"/>
  <c r="Z107" i="17" s="1"/>
  <c r="Y107" i="17" a="1"/>
  <c r="Y107" i="17" s="1"/>
  <c r="AA107" i="17" a="1"/>
  <c r="AA107" i="17" s="1"/>
  <c r="X107" i="17" a="1"/>
  <c r="X107" i="17" s="1"/>
  <c r="W107" i="17" a="1"/>
  <c r="W107" i="17" s="1"/>
  <c r="V107" i="17" a="1"/>
  <c r="V107" i="17" s="1"/>
  <c r="AD108" i="12" a="1"/>
  <c r="AD108" i="12" s="1"/>
  <c r="AC108" i="12" a="1"/>
  <c r="AC108" i="12" s="1"/>
  <c r="AB108" i="12" a="1"/>
  <c r="AB108" i="12" s="1"/>
  <c r="Y108" i="12" a="1"/>
  <c r="Y108" i="12" s="1"/>
  <c r="X108" i="12" a="1"/>
  <c r="X108" i="12" s="1"/>
  <c r="W108" i="12" a="1"/>
  <c r="W108" i="12" s="1"/>
  <c r="V108" i="12" a="1"/>
  <c r="V108" i="12" s="1"/>
  <c r="AE108" i="12" a="1"/>
  <c r="AE108" i="12" s="1"/>
  <c r="AA108" i="12" a="1"/>
  <c r="AA108" i="12" s="1"/>
  <c r="Z108" i="12" a="1"/>
  <c r="Z108" i="12" s="1"/>
  <c r="AD108" i="7" a="1"/>
  <c r="AD108" i="7" s="1"/>
  <c r="AC108" i="7" a="1"/>
  <c r="AC108" i="7" s="1"/>
  <c r="AB108" i="7" a="1"/>
  <c r="AB108" i="7" s="1"/>
  <c r="AK108" i="7" a="1"/>
  <c r="AK108" i="7" s="1"/>
  <c r="AJ108" i="7" a="1"/>
  <c r="AJ108" i="7" s="1"/>
  <c r="AH108" i="7" a="1"/>
  <c r="AH108" i="7" s="1"/>
  <c r="AG108" i="7" a="1"/>
  <c r="AG108" i="7" s="1"/>
  <c r="AF108" i="7" a="1"/>
  <c r="AF108" i="7" s="1"/>
  <c r="AE108" i="7" a="1"/>
  <c r="AE108" i="7" s="1"/>
  <c r="AI108" i="7" a="1"/>
  <c r="AI108" i="7" s="1"/>
  <c r="AA108" i="7" a="1"/>
  <c r="AA108" i="7" s="1"/>
  <c r="Z108" i="7" a="1"/>
  <c r="Z108" i="7" s="1"/>
  <c r="Y108" i="7" a="1"/>
  <c r="Y108" i="7" s="1"/>
  <c r="X108" i="7" a="1"/>
  <c r="X108" i="7" s="1"/>
  <c r="V108" i="7" a="1"/>
  <c r="V108" i="7" s="1"/>
  <c r="W108" i="7" a="1"/>
  <c r="W108" i="7" s="1"/>
  <c r="T108" i="7" a="1"/>
  <c r="T108" i="7" s="1"/>
  <c r="U108" i="7" a="1"/>
  <c r="U108" i="7" s="1"/>
  <c r="T108" i="12" a="1"/>
  <c r="T108" i="12" s="1"/>
  <c r="U108" i="12" a="1"/>
  <c r="U108" i="12" s="1"/>
  <c r="T107" i="17" a="1"/>
  <c r="T107" i="17" s="1"/>
  <c r="U107" i="17" a="1"/>
  <c r="U107" i="17" s="1"/>
  <c r="Q107" i="17" a="1"/>
  <c r="Q107" i="17" s="1"/>
  <c r="F107" i="17" a="1"/>
  <c r="F107" i="17" s="1"/>
  <c r="P107" i="17" a="1"/>
  <c r="P107" i="17" s="1"/>
  <c r="O107" i="17" a="1"/>
  <c r="O107" i="17" s="1"/>
  <c r="K107" i="17" a="1"/>
  <c r="K107" i="17" s="1"/>
  <c r="J107" i="17" a="1"/>
  <c r="J107" i="17" s="1"/>
  <c r="G107" i="17" a="1"/>
  <c r="G107" i="17" s="1"/>
  <c r="E108" i="17"/>
  <c r="L107" i="17" a="1"/>
  <c r="L107" i="17" s="1"/>
  <c r="H107" i="17" a="1"/>
  <c r="H107" i="17" s="1"/>
  <c r="I107" i="17" a="1"/>
  <c r="I107" i="17" s="1"/>
  <c r="S107" i="17" a="1"/>
  <c r="S107" i="17" s="1"/>
  <c r="R107" i="17" a="1"/>
  <c r="R107" i="17" s="1"/>
  <c r="M107" i="17" a="1"/>
  <c r="M107" i="17" s="1"/>
  <c r="N107" i="17" a="1"/>
  <c r="N107" i="17" s="1"/>
  <c r="P108" i="12" a="1"/>
  <c r="P108" i="12" s="1"/>
  <c r="O108" i="12" a="1"/>
  <c r="O108" i="12" s="1"/>
  <c r="N108" i="12" a="1"/>
  <c r="N108" i="12" s="1"/>
  <c r="J108" i="12" a="1"/>
  <c r="J108" i="12" s="1"/>
  <c r="I108" i="12" a="1"/>
  <c r="I108" i="12" s="1"/>
  <c r="G108" i="12" a="1"/>
  <c r="G108" i="12" s="1"/>
  <c r="Q108" i="12" a="1"/>
  <c r="Q108" i="12" s="1"/>
  <c r="M108" i="12" a="1"/>
  <c r="M108" i="12" s="1"/>
  <c r="L108" i="12" a="1"/>
  <c r="L108" i="12" s="1"/>
  <c r="K108" i="12" a="1"/>
  <c r="K108" i="12" s="1"/>
  <c r="H108" i="12" a="1"/>
  <c r="H108" i="12" s="1"/>
  <c r="F108" i="12" a="1"/>
  <c r="F108" i="12" s="1"/>
  <c r="S108" i="12" a="1"/>
  <c r="S108" i="12" s="1"/>
  <c r="R108" i="12" a="1"/>
  <c r="R108" i="12" s="1"/>
  <c r="E109" i="12"/>
  <c r="N108" i="7" a="1"/>
  <c r="N108" i="7" s="1"/>
  <c r="F108" i="7" a="1"/>
  <c r="F108" i="7" s="1"/>
  <c r="G108" i="7" a="1"/>
  <c r="G108" i="7" s="1"/>
  <c r="I108" i="7" a="1"/>
  <c r="I108" i="7" s="1"/>
  <c r="J108" i="7" a="1"/>
  <c r="J108" i="7" s="1"/>
  <c r="K108" i="7" a="1"/>
  <c r="K108" i="7" s="1"/>
  <c r="L108" i="7" a="1"/>
  <c r="L108" i="7" s="1"/>
  <c r="P108" i="7" a="1"/>
  <c r="P108" i="7" s="1"/>
  <c r="Q108" i="7" a="1"/>
  <c r="Q108" i="7" s="1"/>
  <c r="R108" i="7" a="1"/>
  <c r="R108" i="7" s="1"/>
  <c r="S108" i="7" a="1"/>
  <c r="S108" i="7" s="1"/>
  <c r="H108" i="7" a="1"/>
  <c r="H108" i="7" s="1"/>
  <c r="M108" i="7" a="1"/>
  <c r="M108" i="7" s="1"/>
  <c r="O108" i="7" a="1"/>
  <c r="O108" i="7" s="1"/>
  <c r="E109" i="7"/>
  <c r="AD108" i="17" l="1" a="1"/>
  <c r="AD108" i="17" s="1"/>
  <c r="AC108" i="17" a="1"/>
  <c r="AC108" i="17" s="1"/>
  <c r="AB108" i="17" a="1"/>
  <c r="AB108" i="17" s="1"/>
  <c r="Z108" i="17" a="1"/>
  <c r="Z108" i="17" s="1"/>
  <c r="Y108" i="17" a="1"/>
  <c r="Y108" i="17" s="1"/>
  <c r="V108" i="17" a="1"/>
  <c r="V108" i="17" s="1"/>
  <c r="AA108" i="17" a="1"/>
  <c r="AA108" i="17" s="1"/>
  <c r="X108" i="17" a="1"/>
  <c r="X108" i="17" s="1"/>
  <c r="W108" i="17" a="1"/>
  <c r="W108" i="17" s="1"/>
  <c r="AE108" i="17" a="1"/>
  <c r="AE108" i="17" s="1"/>
  <c r="AB109" i="12" a="1"/>
  <c r="AB109" i="12" s="1"/>
  <c r="AD109" i="12" a="1"/>
  <c r="AD109" i="12" s="1"/>
  <c r="AC109" i="12" a="1"/>
  <c r="AC109" i="12" s="1"/>
  <c r="AE109" i="12" a="1"/>
  <c r="AE109" i="12" s="1"/>
  <c r="Z109" i="12" a="1"/>
  <c r="Z109" i="12" s="1"/>
  <c r="AA109" i="12" a="1"/>
  <c r="AA109" i="12" s="1"/>
  <c r="Y109" i="12" a="1"/>
  <c r="Y109" i="12" s="1"/>
  <c r="W109" i="12" a="1"/>
  <c r="W109" i="12" s="1"/>
  <c r="V109" i="12" a="1"/>
  <c r="V109" i="12" s="1"/>
  <c r="X109" i="12" a="1"/>
  <c r="X109" i="12" s="1"/>
  <c r="AD109" i="7" a="1"/>
  <c r="AD109" i="7" s="1"/>
  <c r="AC109" i="7" a="1"/>
  <c r="AC109" i="7" s="1"/>
  <c r="AB109" i="7" a="1"/>
  <c r="AB109" i="7" s="1"/>
  <c r="AK109" i="7" a="1"/>
  <c r="AK109" i="7" s="1"/>
  <c r="AJ109" i="7" a="1"/>
  <c r="AJ109" i="7" s="1"/>
  <c r="AI109" i="7" a="1"/>
  <c r="AI109" i="7" s="1"/>
  <c r="AH109" i="7" a="1"/>
  <c r="AH109" i="7" s="1"/>
  <c r="AG109" i="7" a="1"/>
  <c r="AG109" i="7" s="1"/>
  <c r="AF109" i="7" a="1"/>
  <c r="AF109" i="7" s="1"/>
  <c r="AE109" i="7" a="1"/>
  <c r="AE109" i="7" s="1"/>
  <c r="Y109" i="7" a="1"/>
  <c r="Y109" i="7" s="1"/>
  <c r="X109" i="7" a="1"/>
  <c r="X109" i="7" s="1"/>
  <c r="W109" i="7" a="1"/>
  <c r="W109" i="7" s="1"/>
  <c r="V109" i="7" a="1"/>
  <c r="V109" i="7" s="1"/>
  <c r="Z109" i="7" a="1"/>
  <c r="Z109" i="7" s="1"/>
  <c r="AA109" i="7" a="1"/>
  <c r="AA109" i="7" s="1"/>
  <c r="T109" i="7" a="1"/>
  <c r="T109" i="7" s="1"/>
  <c r="U109" i="7" a="1"/>
  <c r="U109" i="7" s="1"/>
  <c r="T109" i="12" a="1"/>
  <c r="T109" i="12" s="1"/>
  <c r="U109" i="12" a="1"/>
  <c r="U109" i="12" s="1"/>
  <c r="T108" i="17" a="1"/>
  <c r="T108" i="17" s="1"/>
  <c r="U108" i="17" a="1"/>
  <c r="U108" i="17" s="1"/>
  <c r="J108" i="17" a="1"/>
  <c r="J108" i="17" s="1"/>
  <c r="P108" i="17" a="1"/>
  <c r="P108" i="17" s="1"/>
  <c r="N108" i="17" a="1"/>
  <c r="N108" i="17" s="1"/>
  <c r="E109" i="17"/>
  <c r="Q108" i="17" a="1"/>
  <c r="Q108" i="17" s="1"/>
  <c r="S108" i="17" a="1"/>
  <c r="S108" i="17" s="1"/>
  <c r="H108" i="17" a="1"/>
  <c r="H108" i="17" s="1"/>
  <c r="O108" i="17" a="1"/>
  <c r="O108" i="17" s="1"/>
  <c r="I108" i="17" a="1"/>
  <c r="I108" i="17" s="1"/>
  <c r="G108" i="17" a="1"/>
  <c r="G108" i="17" s="1"/>
  <c r="M108" i="17" a="1"/>
  <c r="M108" i="17" s="1"/>
  <c r="R108" i="17" a="1"/>
  <c r="R108" i="17" s="1"/>
  <c r="K108" i="17" a="1"/>
  <c r="K108" i="17" s="1"/>
  <c r="F108" i="17" a="1"/>
  <c r="F108" i="17" s="1"/>
  <c r="L108" i="17" a="1"/>
  <c r="L108" i="17" s="1"/>
  <c r="N109" i="12" a="1"/>
  <c r="N109" i="12" s="1"/>
  <c r="M109" i="12" a="1"/>
  <c r="M109" i="12" s="1"/>
  <c r="O109" i="12" a="1"/>
  <c r="O109" i="12" s="1"/>
  <c r="L109" i="12" a="1"/>
  <c r="L109" i="12" s="1"/>
  <c r="K109" i="12" a="1"/>
  <c r="K109" i="12" s="1"/>
  <c r="H109" i="12" a="1"/>
  <c r="H109" i="12" s="1"/>
  <c r="P109" i="12" a="1"/>
  <c r="P109" i="12" s="1"/>
  <c r="I109" i="12" a="1"/>
  <c r="I109" i="12" s="1"/>
  <c r="G109" i="12" a="1"/>
  <c r="G109" i="12" s="1"/>
  <c r="S109" i="12" a="1"/>
  <c r="S109" i="12" s="1"/>
  <c r="J109" i="12" a="1"/>
  <c r="J109" i="12" s="1"/>
  <c r="R109" i="12" a="1"/>
  <c r="R109" i="12" s="1"/>
  <c r="Q109" i="12" a="1"/>
  <c r="Q109" i="12" s="1"/>
  <c r="F109" i="12" a="1"/>
  <c r="F109" i="12" s="1"/>
  <c r="E110" i="12"/>
  <c r="O109" i="7" a="1"/>
  <c r="O109" i="7" s="1"/>
  <c r="G109" i="7" a="1"/>
  <c r="G109" i="7" s="1"/>
  <c r="H109" i="7" a="1"/>
  <c r="H109" i="7" s="1"/>
  <c r="I109" i="7" a="1"/>
  <c r="I109" i="7" s="1"/>
  <c r="K109" i="7" a="1"/>
  <c r="K109" i="7" s="1"/>
  <c r="L109" i="7" a="1"/>
  <c r="L109" i="7" s="1"/>
  <c r="M109" i="7" a="1"/>
  <c r="M109" i="7" s="1"/>
  <c r="N109" i="7" a="1"/>
  <c r="N109" i="7" s="1"/>
  <c r="F109" i="7" a="1"/>
  <c r="F109" i="7" s="1"/>
  <c r="J109" i="7" a="1"/>
  <c r="J109" i="7" s="1"/>
  <c r="P109" i="7" a="1"/>
  <c r="P109" i="7" s="1"/>
  <c r="Q109" i="7" a="1"/>
  <c r="Q109" i="7" s="1"/>
  <c r="R109" i="7" a="1"/>
  <c r="R109" i="7" s="1"/>
  <c r="S109" i="7" a="1"/>
  <c r="S109" i="7" s="1"/>
  <c r="E110" i="7"/>
  <c r="AD109" i="17" l="1" a="1"/>
  <c r="AD109" i="17" s="1"/>
  <c r="AC109" i="17" a="1"/>
  <c r="AC109" i="17" s="1"/>
  <c r="AB109" i="17" a="1"/>
  <c r="AB109" i="17" s="1"/>
  <c r="X109" i="17" a="1"/>
  <c r="X109" i="17" s="1"/>
  <c r="W109" i="17" a="1"/>
  <c r="W109" i="17" s="1"/>
  <c r="AE109" i="17" a="1"/>
  <c r="AE109" i="17" s="1"/>
  <c r="Y109" i="17" a="1"/>
  <c r="Y109" i="17" s="1"/>
  <c r="V109" i="17" a="1"/>
  <c r="V109" i="17" s="1"/>
  <c r="AA109" i="17" a="1"/>
  <c r="AA109" i="17" s="1"/>
  <c r="Z109" i="17" a="1"/>
  <c r="Z109" i="17" s="1"/>
  <c r="AC110" i="12" a="1"/>
  <c r="AC110" i="12" s="1"/>
  <c r="AD110" i="12" a="1"/>
  <c r="AD110" i="12" s="1"/>
  <c r="AB110" i="12" a="1"/>
  <c r="AB110" i="12" s="1"/>
  <c r="AE110" i="12" a="1"/>
  <c r="AE110" i="12" s="1"/>
  <c r="AA110" i="12" a="1"/>
  <c r="AA110" i="12" s="1"/>
  <c r="Z110" i="12" a="1"/>
  <c r="Z110" i="12" s="1"/>
  <c r="Y110" i="12" a="1"/>
  <c r="Y110" i="12" s="1"/>
  <c r="V110" i="12" a="1"/>
  <c r="V110" i="12" s="1"/>
  <c r="X110" i="12" a="1"/>
  <c r="X110" i="12" s="1"/>
  <c r="W110" i="12" a="1"/>
  <c r="W110" i="12" s="1"/>
  <c r="AD110" i="7" a="1"/>
  <c r="AD110" i="7" s="1"/>
  <c r="AB110" i="7" a="1"/>
  <c r="AB110" i="7" s="1"/>
  <c r="AC110" i="7" a="1"/>
  <c r="AC110" i="7" s="1"/>
  <c r="AK110" i="7" a="1"/>
  <c r="AK110" i="7" s="1"/>
  <c r="AI110" i="7" a="1"/>
  <c r="AI110" i="7" s="1"/>
  <c r="AH110" i="7" a="1"/>
  <c r="AH110" i="7" s="1"/>
  <c r="AG110" i="7" a="1"/>
  <c r="AG110" i="7" s="1"/>
  <c r="AX8" i="18" s="1"/>
  <c r="AF110" i="7" a="1"/>
  <c r="AF110" i="7" s="1"/>
  <c r="AJ110" i="7" a="1"/>
  <c r="AJ110" i="7" s="1"/>
  <c r="AE110" i="7" a="1"/>
  <c r="AE110" i="7" s="1"/>
  <c r="AQ8" i="18" s="1"/>
  <c r="Z110" i="7" a="1"/>
  <c r="Z110" i="7" s="1"/>
  <c r="AA110" i="7" a="1"/>
  <c r="AA110" i="7" s="1"/>
  <c r="Y110" i="7" a="1"/>
  <c r="Y110" i="7" s="1"/>
  <c r="X110" i="7" a="1"/>
  <c r="X110" i="7" s="1"/>
  <c r="W110" i="7" a="1"/>
  <c r="W110" i="7" s="1"/>
  <c r="V110" i="7" a="1"/>
  <c r="V110" i="7" s="1"/>
  <c r="T110" i="7" a="1"/>
  <c r="T110" i="7" s="1"/>
  <c r="U110" i="7" a="1"/>
  <c r="U110" i="7" s="1"/>
  <c r="DE28" i="18"/>
  <c r="T110" i="12" a="1"/>
  <c r="T110" i="12" s="1"/>
  <c r="U110" i="12" a="1"/>
  <c r="U110" i="12" s="1"/>
  <c r="T109" i="17" a="1"/>
  <c r="T109" i="17" s="1"/>
  <c r="U109" i="17" a="1"/>
  <c r="U109" i="17" s="1"/>
  <c r="I109" i="17" a="1"/>
  <c r="I109" i="17" s="1"/>
  <c r="Q109" i="17" a="1"/>
  <c r="Q109" i="17" s="1"/>
  <c r="E110" i="17"/>
  <c r="P109" i="17" a="1"/>
  <c r="P109" i="17" s="1"/>
  <c r="F109" i="17" a="1"/>
  <c r="F109" i="17" s="1"/>
  <c r="H109" i="17" a="1"/>
  <c r="H109" i="17" s="1"/>
  <c r="S109" i="17" a="1"/>
  <c r="S109" i="17" s="1"/>
  <c r="M109" i="17" a="1"/>
  <c r="M109" i="17" s="1"/>
  <c r="N109" i="17" a="1"/>
  <c r="N109" i="17" s="1"/>
  <c r="G109" i="17" a="1"/>
  <c r="G109" i="17" s="1"/>
  <c r="K109" i="17" a="1"/>
  <c r="K109" i="17" s="1"/>
  <c r="R109" i="17" a="1"/>
  <c r="R109" i="17" s="1"/>
  <c r="J109" i="17" a="1"/>
  <c r="J109" i="17" s="1"/>
  <c r="O109" i="17" a="1"/>
  <c r="O109" i="17" s="1"/>
  <c r="L109" i="17" a="1"/>
  <c r="L109" i="17" s="1"/>
  <c r="L110" i="12" a="1"/>
  <c r="L110" i="12" s="1"/>
  <c r="K110" i="12" a="1"/>
  <c r="K110" i="12" s="1"/>
  <c r="J110" i="12" a="1"/>
  <c r="J110" i="12" s="1"/>
  <c r="P110" i="12" a="1"/>
  <c r="P110" i="12" s="1"/>
  <c r="O110" i="12" a="1"/>
  <c r="O110" i="12" s="1"/>
  <c r="N110" i="12" a="1"/>
  <c r="N110" i="12" s="1"/>
  <c r="H110" i="12" a="1"/>
  <c r="H110" i="12" s="1"/>
  <c r="S110" i="12" a="1"/>
  <c r="S110" i="12" s="1"/>
  <c r="M110" i="12" a="1"/>
  <c r="M110" i="12" s="1"/>
  <c r="R110" i="12" a="1"/>
  <c r="R110" i="12" s="1"/>
  <c r="Q110" i="12" a="1"/>
  <c r="Q110" i="12" s="1"/>
  <c r="I110" i="12" a="1"/>
  <c r="I110" i="12" s="1"/>
  <c r="G110" i="12" a="1"/>
  <c r="G110" i="12" s="1"/>
  <c r="F110" i="12" a="1"/>
  <c r="F110" i="12" s="1"/>
  <c r="E111" i="12"/>
  <c r="N110" i="7" a="1"/>
  <c r="N110" i="7" s="1"/>
  <c r="H110" i="7" a="1"/>
  <c r="H110" i="7" s="1"/>
  <c r="I110" i="7" a="1"/>
  <c r="I110" i="7" s="1"/>
  <c r="J110" i="7" a="1"/>
  <c r="J110" i="7" s="1"/>
  <c r="L110" i="7" a="1"/>
  <c r="L110" i="7" s="1"/>
  <c r="M110" i="7" a="1"/>
  <c r="M110" i="7" s="1"/>
  <c r="P110" i="7" a="1"/>
  <c r="P110" i="7" s="1"/>
  <c r="Q110" i="7" a="1"/>
  <c r="Q110" i="7" s="1"/>
  <c r="R110" i="7" a="1"/>
  <c r="R110" i="7" s="1"/>
  <c r="S110" i="7" a="1"/>
  <c r="S110" i="7" s="1"/>
  <c r="F110" i="7" a="1"/>
  <c r="F110" i="7" s="1"/>
  <c r="G110" i="7" a="1"/>
  <c r="G110" i="7" s="1"/>
  <c r="K110" i="7" a="1"/>
  <c r="K110" i="7" s="1"/>
  <c r="O110" i="7" a="1"/>
  <c r="O110" i="7" s="1"/>
  <c r="E111" i="7"/>
  <c r="AD110" i="17" l="1" a="1"/>
  <c r="AD110" i="17" s="1"/>
  <c r="AC110" i="17" a="1"/>
  <c r="AC110" i="17" s="1"/>
  <c r="AB110" i="17" a="1"/>
  <c r="AB110" i="17" s="1"/>
  <c r="X110" i="17" a="1"/>
  <c r="X110" i="17" s="1"/>
  <c r="W110" i="17" a="1"/>
  <c r="W110" i="17" s="1"/>
  <c r="AE110" i="17" a="1"/>
  <c r="AE110" i="17" s="1"/>
  <c r="AS8" i="18" s="1"/>
  <c r="Y110" i="17" a="1"/>
  <c r="Y110" i="17" s="1"/>
  <c r="V110" i="17" a="1"/>
  <c r="V110" i="17" s="1"/>
  <c r="AA110" i="17" a="1"/>
  <c r="AA110" i="17" s="1"/>
  <c r="Z110" i="17" a="1"/>
  <c r="Z110" i="17" s="1"/>
  <c r="AB111" i="12" a="1"/>
  <c r="AB111" i="12" s="1"/>
  <c r="AD111" i="12" a="1"/>
  <c r="AD111" i="12" s="1"/>
  <c r="AC111" i="12" a="1"/>
  <c r="AC111" i="12" s="1"/>
  <c r="AE111" i="12" a="1"/>
  <c r="AE111" i="12" s="1"/>
  <c r="W111" i="12" a="1"/>
  <c r="W111" i="12" s="1"/>
  <c r="V111" i="12" a="1"/>
  <c r="V111" i="12" s="1"/>
  <c r="AA111" i="12" a="1"/>
  <c r="AA111" i="12" s="1"/>
  <c r="Y111" i="12" a="1"/>
  <c r="Y111" i="12" s="1"/>
  <c r="X111" i="12" a="1"/>
  <c r="X111" i="12" s="1"/>
  <c r="Z111" i="12" a="1"/>
  <c r="Z111" i="12" s="1"/>
  <c r="AC111" i="7" a="1"/>
  <c r="AC111" i="7" s="1"/>
  <c r="AB111" i="7" a="1"/>
  <c r="AB111" i="7" s="1"/>
  <c r="AD111" i="7" a="1"/>
  <c r="AD111" i="7" s="1"/>
  <c r="AK111" i="7" a="1"/>
  <c r="AK111" i="7" s="1"/>
  <c r="AJ111" i="7" a="1"/>
  <c r="AJ111" i="7" s="1"/>
  <c r="AH111" i="7" a="1"/>
  <c r="AH111" i="7" s="1"/>
  <c r="AE111" i="7" a="1"/>
  <c r="AE111" i="7" s="1"/>
  <c r="AG111" i="7" a="1"/>
  <c r="AG111" i="7" s="1"/>
  <c r="AI111" i="7" a="1"/>
  <c r="AI111" i="7" s="1"/>
  <c r="AF111" i="7" a="1"/>
  <c r="AF111" i="7" s="1"/>
  <c r="AA111" i="7" a="1"/>
  <c r="AA111" i="7" s="1"/>
  <c r="Z111" i="7" a="1"/>
  <c r="Z111" i="7" s="1"/>
  <c r="Y111" i="7" a="1"/>
  <c r="Y111" i="7" s="1"/>
  <c r="V111" i="7" a="1"/>
  <c r="V111" i="7" s="1"/>
  <c r="X111" i="7" a="1"/>
  <c r="X111" i="7" s="1"/>
  <c r="W111" i="7" a="1"/>
  <c r="W111" i="7" s="1"/>
  <c r="T111" i="7" a="1"/>
  <c r="T111" i="7" s="1"/>
  <c r="U111" i="7" a="1"/>
  <c r="U111" i="7" s="1"/>
  <c r="AV8" i="18"/>
  <c r="U111" i="12" a="1"/>
  <c r="U111" i="12" s="1"/>
  <c r="T111" i="12" a="1"/>
  <c r="T111" i="12" s="1"/>
  <c r="T110" i="17" a="1"/>
  <c r="T110" i="17" s="1"/>
  <c r="U110" i="17" a="1"/>
  <c r="U110" i="17" s="1"/>
  <c r="E111" i="17"/>
  <c r="Q110" i="17" a="1"/>
  <c r="Q110" i="17" s="1"/>
  <c r="M110" i="17" a="1"/>
  <c r="M110" i="17" s="1"/>
  <c r="R110" i="17" a="1"/>
  <c r="R110" i="17" s="1"/>
  <c r="I110" i="17" a="1"/>
  <c r="I110" i="17" s="1"/>
  <c r="N110" i="17" a="1"/>
  <c r="N110" i="17" s="1"/>
  <c r="F110" i="17" a="1"/>
  <c r="F110" i="17" s="1"/>
  <c r="L110" i="17" a="1"/>
  <c r="L110" i="17" s="1"/>
  <c r="P110" i="17" a="1"/>
  <c r="P110" i="17" s="1"/>
  <c r="H110" i="17" a="1"/>
  <c r="H110" i="17" s="1"/>
  <c r="J110" i="17" a="1"/>
  <c r="J110" i="17" s="1"/>
  <c r="O110" i="17" a="1"/>
  <c r="O110" i="17" s="1"/>
  <c r="G110" i="17" a="1"/>
  <c r="G110" i="17" s="1"/>
  <c r="K110" i="17" a="1"/>
  <c r="K110" i="17" s="1"/>
  <c r="S110" i="17" a="1"/>
  <c r="S110" i="17" s="1"/>
  <c r="I111" i="12" a="1"/>
  <c r="I111" i="12" s="1"/>
  <c r="H111" i="12" a="1"/>
  <c r="H111" i="12" s="1"/>
  <c r="G111" i="12" a="1"/>
  <c r="G111" i="12" s="1"/>
  <c r="P111" i="12" a="1"/>
  <c r="P111" i="12" s="1"/>
  <c r="O111" i="12" a="1"/>
  <c r="O111" i="12" s="1"/>
  <c r="N111" i="12" a="1"/>
  <c r="N111" i="12" s="1"/>
  <c r="L111" i="12" a="1"/>
  <c r="L111" i="12" s="1"/>
  <c r="F111" i="12" a="1"/>
  <c r="F111" i="12" s="1"/>
  <c r="J111" i="12" a="1"/>
  <c r="J111" i="12" s="1"/>
  <c r="Q111" i="12" a="1"/>
  <c r="Q111" i="12" s="1"/>
  <c r="R111" i="12" a="1"/>
  <c r="R111" i="12" s="1"/>
  <c r="S111" i="12" a="1"/>
  <c r="S111" i="12" s="1"/>
  <c r="M111" i="12" a="1"/>
  <c r="M111" i="12" s="1"/>
  <c r="K111" i="12" a="1"/>
  <c r="K111" i="12" s="1"/>
  <c r="E112" i="12"/>
  <c r="N111" i="7" a="1"/>
  <c r="N111" i="7" s="1"/>
  <c r="G111" i="7" a="1"/>
  <c r="G111" i="7" s="1"/>
  <c r="H111" i="7" a="1"/>
  <c r="H111" i="7" s="1"/>
  <c r="I111" i="7" a="1"/>
  <c r="I111" i="7" s="1"/>
  <c r="K111" i="7" a="1"/>
  <c r="K111" i="7" s="1"/>
  <c r="L111" i="7" a="1"/>
  <c r="L111" i="7" s="1"/>
  <c r="F111" i="7" a="1"/>
  <c r="F111" i="7" s="1"/>
  <c r="J111" i="7" a="1"/>
  <c r="J111" i="7" s="1"/>
  <c r="M111" i="7" a="1"/>
  <c r="M111" i="7" s="1"/>
  <c r="O111" i="7" a="1"/>
  <c r="O111" i="7" s="1"/>
  <c r="P111" i="7" a="1"/>
  <c r="P111" i="7" s="1"/>
  <c r="Q111" i="7" a="1"/>
  <c r="Q111" i="7" s="1"/>
  <c r="R111" i="7" a="1"/>
  <c r="R111" i="7" s="1"/>
  <c r="S111" i="7" a="1"/>
  <c r="S111" i="7" s="1"/>
  <c r="E112" i="7"/>
  <c r="AB111" i="17" l="1" a="1"/>
  <c r="AB111" i="17" s="1"/>
  <c r="AD111" i="17" a="1"/>
  <c r="AD111" i="17" s="1"/>
  <c r="AC111" i="17" a="1"/>
  <c r="AC111" i="17" s="1"/>
  <c r="AE111" i="17" a="1"/>
  <c r="AE111" i="17" s="1"/>
  <c r="AA111" i="17" a="1"/>
  <c r="AA111" i="17" s="1"/>
  <c r="X111" i="17" a="1"/>
  <c r="X111" i="17" s="1"/>
  <c r="W111" i="17" a="1"/>
  <c r="W111" i="17" s="1"/>
  <c r="Z111" i="17" a="1"/>
  <c r="Z111" i="17" s="1"/>
  <c r="Y111" i="17" a="1"/>
  <c r="Y111" i="17" s="1"/>
  <c r="V111" i="17" a="1"/>
  <c r="V111" i="17" s="1"/>
  <c r="AB112" i="12" a="1"/>
  <c r="AB112" i="12" s="1"/>
  <c r="AD112" i="12" a="1"/>
  <c r="AD112" i="12" s="1"/>
  <c r="AC112" i="12" a="1"/>
  <c r="AC112" i="12" s="1"/>
  <c r="AE112" i="12" a="1"/>
  <c r="AE112" i="12" s="1"/>
  <c r="X112" i="12" a="1"/>
  <c r="X112" i="12" s="1"/>
  <c r="AA112" i="12" a="1"/>
  <c r="AA112" i="12" s="1"/>
  <c r="Z112" i="12" a="1"/>
  <c r="Z112" i="12" s="1"/>
  <c r="Y112" i="12" a="1"/>
  <c r="Y112" i="12" s="1"/>
  <c r="W112" i="12" a="1"/>
  <c r="W112" i="12" s="1"/>
  <c r="V112" i="12" a="1"/>
  <c r="V112" i="12" s="1"/>
  <c r="AD112" i="7" a="1"/>
  <c r="AD112" i="7" s="1"/>
  <c r="AC112" i="7" a="1"/>
  <c r="AC112" i="7" s="1"/>
  <c r="AB112" i="7" a="1"/>
  <c r="AB112" i="7" s="1"/>
  <c r="AK112" i="7" a="1"/>
  <c r="AK112" i="7" s="1"/>
  <c r="AJ112" i="7" a="1"/>
  <c r="AJ112" i="7" s="1"/>
  <c r="AI112" i="7" a="1"/>
  <c r="AI112" i="7" s="1"/>
  <c r="AH112" i="7" a="1"/>
  <c r="AH112" i="7" s="1"/>
  <c r="AG112" i="7" a="1"/>
  <c r="AG112" i="7" s="1"/>
  <c r="AF112" i="7" a="1"/>
  <c r="AF112" i="7" s="1"/>
  <c r="AE112" i="7" a="1"/>
  <c r="AE112" i="7" s="1"/>
  <c r="W112" i="7" a="1"/>
  <c r="W112" i="7" s="1"/>
  <c r="V112" i="7" a="1"/>
  <c r="V112" i="7" s="1"/>
  <c r="AA112" i="7" a="1"/>
  <c r="AA112" i="7" s="1"/>
  <c r="Z112" i="7" a="1"/>
  <c r="Z112" i="7" s="1"/>
  <c r="X112" i="7" a="1"/>
  <c r="X112" i="7" s="1"/>
  <c r="Y112" i="7" a="1"/>
  <c r="Y112" i="7" s="1"/>
  <c r="U112" i="7" a="1"/>
  <c r="U112" i="7" s="1"/>
  <c r="T112" i="7" a="1"/>
  <c r="T112" i="7" s="1"/>
  <c r="U112" i="12" a="1"/>
  <c r="U112" i="12" s="1"/>
  <c r="T112" i="12" a="1"/>
  <c r="T112" i="12" s="1"/>
  <c r="T111" i="17" a="1"/>
  <c r="T111" i="17" s="1"/>
  <c r="U111" i="17" a="1"/>
  <c r="U111" i="17" s="1"/>
  <c r="H111" i="17" a="1"/>
  <c r="H111" i="17" s="1"/>
  <c r="R111" i="17" a="1"/>
  <c r="R111" i="17" s="1"/>
  <c r="N111" i="17" a="1"/>
  <c r="N111" i="17" s="1"/>
  <c r="E112" i="17"/>
  <c r="K111" i="17" a="1"/>
  <c r="K111" i="17" s="1"/>
  <c r="G111" i="17" a="1"/>
  <c r="G111" i="17" s="1"/>
  <c r="S111" i="17" a="1"/>
  <c r="S111" i="17" s="1"/>
  <c r="J111" i="17" a="1"/>
  <c r="J111" i="17" s="1"/>
  <c r="L111" i="17" a="1"/>
  <c r="L111" i="17" s="1"/>
  <c r="F111" i="17" a="1"/>
  <c r="F111" i="17" s="1"/>
  <c r="Q111" i="17" a="1"/>
  <c r="Q111" i="17" s="1"/>
  <c r="P111" i="17" a="1"/>
  <c r="P111" i="17" s="1"/>
  <c r="M111" i="17" a="1"/>
  <c r="M111" i="17" s="1"/>
  <c r="O111" i="17" a="1"/>
  <c r="O111" i="17" s="1"/>
  <c r="I111" i="17" a="1"/>
  <c r="I111" i="17" s="1"/>
  <c r="H112" i="12" a="1"/>
  <c r="H112" i="12" s="1"/>
  <c r="S112" i="12" a="1"/>
  <c r="S112" i="12" s="1"/>
  <c r="G112" i="12" a="1"/>
  <c r="G112" i="12" s="1"/>
  <c r="R112" i="12" a="1"/>
  <c r="R112" i="12" s="1"/>
  <c r="F112" i="12" a="1"/>
  <c r="F112" i="12" s="1"/>
  <c r="Q112" i="12" a="1"/>
  <c r="Q112" i="12" s="1"/>
  <c r="P112" i="12" a="1"/>
  <c r="P112" i="12" s="1"/>
  <c r="N112" i="12" a="1"/>
  <c r="N112" i="12" s="1"/>
  <c r="O112" i="12" a="1"/>
  <c r="O112" i="12" s="1"/>
  <c r="M112" i="12" a="1"/>
  <c r="M112" i="12" s="1"/>
  <c r="L112" i="12" a="1"/>
  <c r="L112" i="12" s="1"/>
  <c r="J112" i="12" a="1"/>
  <c r="J112" i="12" s="1"/>
  <c r="K112" i="12" a="1"/>
  <c r="K112" i="12" s="1"/>
  <c r="I112" i="12" a="1"/>
  <c r="I112" i="12" s="1"/>
  <c r="E113" i="12"/>
  <c r="G112" i="7" a="1"/>
  <c r="G112" i="7" s="1"/>
  <c r="H112" i="7" a="1"/>
  <c r="H112" i="7" s="1"/>
  <c r="I112" i="7" a="1"/>
  <c r="I112" i="7" s="1"/>
  <c r="K112" i="7" a="1"/>
  <c r="K112" i="7" s="1"/>
  <c r="L112" i="7" a="1"/>
  <c r="L112" i="7" s="1"/>
  <c r="M112" i="7" a="1"/>
  <c r="M112" i="7" s="1"/>
  <c r="N112" i="7" a="1"/>
  <c r="N112" i="7" s="1"/>
  <c r="O112" i="7" a="1"/>
  <c r="O112" i="7" s="1"/>
  <c r="P112" i="7" a="1"/>
  <c r="P112" i="7" s="1"/>
  <c r="Q112" i="7" a="1"/>
  <c r="Q112" i="7" s="1"/>
  <c r="R112" i="7" a="1"/>
  <c r="R112" i="7" s="1"/>
  <c r="S112" i="7" a="1"/>
  <c r="S112" i="7" s="1"/>
  <c r="F112" i="7" a="1"/>
  <c r="F112" i="7" s="1"/>
  <c r="J112" i="7" a="1"/>
  <c r="J112" i="7" s="1"/>
  <c r="E113" i="7"/>
  <c r="AB112" i="17" l="1" a="1"/>
  <c r="AB112" i="17" s="1"/>
  <c r="AD112" i="17" a="1"/>
  <c r="AD112" i="17" s="1"/>
  <c r="AC112" i="17" a="1"/>
  <c r="AC112" i="17" s="1"/>
  <c r="AA112" i="17" a="1"/>
  <c r="AA112" i="17" s="1"/>
  <c r="V112" i="17" a="1"/>
  <c r="V112" i="17" s="1"/>
  <c r="AE112" i="17" a="1"/>
  <c r="AE112" i="17" s="1"/>
  <c r="X112" i="17" a="1"/>
  <c r="X112" i="17" s="1"/>
  <c r="W112" i="17" a="1"/>
  <c r="W112" i="17" s="1"/>
  <c r="Z112" i="17" a="1"/>
  <c r="Z112" i="17" s="1"/>
  <c r="Y112" i="17" a="1"/>
  <c r="Y112" i="17" s="1"/>
  <c r="AD113" i="12" a="1"/>
  <c r="AD113" i="12" s="1"/>
  <c r="AC113" i="12" a="1"/>
  <c r="AC113" i="12" s="1"/>
  <c r="AB113" i="12" a="1"/>
  <c r="AB113" i="12" s="1"/>
  <c r="AE113" i="12" a="1"/>
  <c r="AE113" i="12" s="1"/>
  <c r="AA113" i="12" a="1"/>
  <c r="AA113" i="12" s="1"/>
  <c r="Z113" i="12" a="1"/>
  <c r="Z113" i="12" s="1"/>
  <c r="Y113" i="12" a="1"/>
  <c r="Y113" i="12" s="1"/>
  <c r="X113" i="12" a="1"/>
  <c r="X113" i="12" s="1"/>
  <c r="W113" i="12" a="1"/>
  <c r="W113" i="12" s="1"/>
  <c r="V113" i="12" a="1"/>
  <c r="V113" i="12" s="1"/>
  <c r="AD113" i="7" a="1"/>
  <c r="AD113" i="7" s="1"/>
  <c r="AC113" i="7" a="1"/>
  <c r="AC113" i="7" s="1"/>
  <c r="AB113" i="7" a="1"/>
  <c r="AB113" i="7" s="1"/>
  <c r="AK113" i="7" a="1"/>
  <c r="AK113" i="7" s="1"/>
  <c r="AI113" i="7" a="1"/>
  <c r="AI113" i="7" s="1"/>
  <c r="AH113" i="7" a="1"/>
  <c r="AH113" i="7" s="1"/>
  <c r="AG113" i="7" a="1"/>
  <c r="AG113" i="7" s="1"/>
  <c r="AF113" i="7" a="1"/>
  <c r="AF113" i="7" s="1"/>
  <c r="AJ113" i="7" a="1"/>
  <c r="AJ113" i="7" s="1"/>
  <c r="AE113" i="7" a="1"/>
  <c r="AE113" i="7" s="1"/>
  <c r="X113" i="7" a="1"/>
  <c r="X113" i="7" s="1"/>
  <c r="AA113" i="7" a="1"/>
  <c r="AA113" i="7" s="1"/>
  <c r="Z113" i="7" a="1"/>
  <c r="Z113" i="7" s="1"/>
  <c r="Y113" i="7" a="1"/>
  <c r="Y113" i="7" s="1"/>
  <c r="W113" i="7" a="1"/>
  <c r="W113" i="7" s="1"/>
  <c r="V113" i="7" a="1"/>
  <c r="V113" i="7" s="1"/>
  <c r="T113" i="7" a="1"/>
  <c r="T113" i="7" s="1"/>
  <c r="U113" i="7" a="1"/>
  <c r="U113" i="7" s="1"/>
  <c r="U113" i="12" a="1"/>
  <c r="U113" i="12" s="1"/>
  <c r="T113" i="12" a="1"/>
  <c r="T113" i="12" s="1"/>
  <c r="T112" i="17" a="1"/>
  <c r="T112" i="17" s="1"/>
  <c r="U112" i="17" a="1"/>
  <c r="U112" i="17" s="1"/>
  <c r="S112" i="17" a="1"/>
  <c r="S112" i="17" s="1"/>
  <c r="I112" i="17" a="1"/>
  <c r="I112" i="17" s="1"/>
  <c r="H112" i="17" a="1"/>
  <c r="H112" i="17" s="1"/>
  <c r="Q112" i="17" a="1"/>
  <c r="Q112" i="17" s="1"/>
  <c r="J112" i="17" a="1"/>
  <c r="J112" i="17" s="1"/>
  <c r="R112" i="17" a="1"/>
  <c r="R112" i="17" s="1"/>
  <c r="E113" i="17"/>
  <c r="N112" i="17" a="1"/>
  <c r="N112" i="17" s="1"/>
  <c r="G112" i="17" a="1"/>
  <c r="G112" i="17" s="1"/>
  <c r="F112" i="17" a="1"/>
  <c r="F112" i="17" s="1"/>
  <c r="K112" i="17" a="1"/>
  <c r="K112" i="17" s="1"/>
  <c r="L112" i="17" a="1"/>
  <c r="L112" i="17" s="1"/>
  <c r="O112" i="17" a="1"/>
  <c r="O112" i="17" s="1"/>
  <c r="P112" i="17" a="1"/>
  <c r="P112" i="17" s="1"/>
  <c r="M112" i="17" a="1"/>
  <c r="M112" i="17" s="1"/>
  <c r="R113" i="12" a="1"/>
  <c r="R113" i="12" s="1"/>
  <c r="Q113" i="12" a="1"/>
  <c r="Q113" i="12" s="1"/>
  <c r="P113" i="12" a="1"/>
  <c r="P113" i="12" s="1"/>
  <c r="J113" i="12" a="1"/>
  <c r="J113" i="12" s="1"/>
  <c r="F113" i="12" a="1"/>
  <c r="F113" i="12" s="1"/>
  <c r="O113" i="12" a="1"/>
  <c r="O113" i="12" s="1"/>
  <c r="G113" i="12" a="1"/>
  <c r="G113" i="12" s="1"/>
  <c r="S113" i="12" a="1"/>
  <c r="S113" i="12" s="1"/>
  <c r="M113" i="12" a="1"/>
  <c r="M113" i="12" s="1"/>
  <c r="L113" i="12" a="1"/>
  <c r="L113" i="12" s="1"/>
  <c r="K113" i="12" a="1"/>
  <c r="K113" i="12" s="1"/>
  <c r="I113" i="12" a="1"/>
  <c r="I113" i="12" s="1"/>
  <c r="H113" i="12" a="1"/>
  <c r="H113" i="12" s="1"/>
  <c r="N113" i="12" a="1"/>
  <c r="N113" i="12" s="1"/>
  <c r="E114" i="12"/>
  <c r="G113" i="7" a="1"/>
  <c r="G113" i="7" s="1"/>
  <c r="H113" i="7" a="1"/>
  <c r="H113" i="7" s="1"/>
  <c r="I113" i="7" a="1"/>
  <c r="I113" i="7" s="1"/>
  <c r="J113" i="7" a="1"/>
  <c r="J113" i="7" s="1"/>
  <c r="L113" i="7" a="1"/>
  <c r="L113" i="7" s="1"/>
  <c r="M113" i="7" a="1"/>
  <c r="M113" i="7" s="1"/>
  <c r="F113" i="7" a="1"/>
  <c r="F113" i="7" s="1"/>
  <c r="K113" i="7" a="1"/>
  <c r="K113" i="7" s="1"/>
  <c r="N113" i="7" a="1"/>
  <c r="N113" i="7" s="1"/>
  <c r="O113" i="7" a="1"/>
  <c r="O113" i="7" s="1"/>
  <c r="P113" i="7" a="1"/>
  <c r="P113" i="7" s="1"/>
  <c r="R113" i="7" a="1"/>
  <c r="R113" i="7" s="1"/>
  <c r="S113" i="7" a="1"/>
  <c r="S113" i="7" s="1"/>
  <c r="Q113" i="7" a="1"/>
  <c r="Q113" i="7" s="1"/>
  <c r="E114" i="7"/>
  <c r="AC113" i="17" l="1" a="1"/>
  <c r="AC113" i="17" s="1"/>
  <c r="AB113" i="17" a="1"/>
  <c r="AB113" i="17" s="1"/>
  <c r="AD113" i="17" a="1"/>
  <c r="AD113" i="17" s="1"/>
  <c r="V113" i="17" a="1"/>
  <c r="V113" i="17" s="1"/>
  <c r="AE113" i="17" a="1"/>
  <c r="AE113" i="17" s="1"/>
  <c r="AA113" i="17" a="1"/>
  <c r="AA113" i="17" s="1"/>
  <c r="Y113" i="17" a="1"/>
  <c r="Y113" i="17" s="1"/>
  <c r="X113" i="17" a="1"/>
  <c r="X113" i="17" s="1"/>
  <c r="W113" i="17" a="1"/>
  <c r="W113" i="17" s="1"/>
  <c r="Z113" i="17" a="1"/>
  <c r="Z113" i="17" s="1"/>
  <c r="AC114" i="12" a="1"/>
  <c r="AC114" i="12" s="1"/>
  <c r="AD114" i="12" a="1"/>
  <c r="AD114" i="12" s="1"/>
  <c r="AB114" i="12" a="1"/>
  <c r="AB114" i="12" s="1"/>
  <c r="AE114" i="12" a="1"/>
  <c r="AE114" i="12" s="1"/>
  <c r="AR9" i="18" s="1"/>
  <c r="AA114" i="12" a="1"/>
  <c r="AA114" i="12" s="1"/>
  <c r="Y114" i="12" a="1"/>
  <c r="Y114" i="12" s="1"/>
  <c r="W114" i="12" a="1"/>
  <c r="W114" i="12" s="1"/>
  <c r="Z114" i="12" a="1"/>
  <c r="Z114" i="12" s="1"/>
  <c r="X114" i="12" a="1"/>
  <c r="X114" i="12" s="1"/>
  <c r="V114" i="12" a="1"/>
  <c r="V114" i="12" s="1"/>
  <c r="AD114" i="7" a="1"/>
  <c r="AD114" i="7" s="1"/>
  <c r="AC114" i="7" a="1"/>
  <c r="AC114" i="7" s="1"/>
  <c r="AB114" i="7" a="1"/>
  <c r="AB114" i="7" s="1"/>
  <c r="AK114" i="7" a="1"/>
  <c r="AK114" i="7" s="1"/>
  <c r="AI114" i="7" a="1"/>
  <c r="AI114" i="7" s="1"/>
  <c r="AH114" i="7" a="1"/>
  <c r="AH114" i="7" s="1"/>
  <c r="AG114" i="7" a="1"/>
  <c r="AG114" i="7" s="1"/>
  <c r="AE114" i="7" a="1"/>
  <c r="AE114" i="7" s="1"/>
  <c r="AV9" i="18" s="1"/>
  <c r="AJ114" i="7" a="1"/>
  <c r="AJ114" i="7" s="1"/>
  <c r="AF114" i="7" a="1"/>
  <c r="AF114" i="7" s="1"/>
  <c r="AA114" i="7" a="1"/>
  <c r="AA114" i="7" s="1"/>
  <c r="Z114" i="7" a="1"/>
  <c r="Z114" i="7" s="1"/>
  <c r="Y114" i="7" a="1"/>
  <c r="Y114" i="7" s="1"/>
  <c r="X114" i="7" a="1"/>
  <c r="X114" i="7" s="1"/>
  <c r="W114" i="7" a="1"/>
  <c r="W114" i="7" s="1"/>
  <c r="V114" i="7" a="1"/>
  <c r="V114" i="7" s="1"/>
  <c r="T114" i="7" a="1"/>
  <c r="T114" i="7" s="1"/>
  <c r="U114" i="7" a="1"/>
  <c r="U114" i="7" s="1"/>
  <c r="DG29" i="18"/>
  <c r="U114" i="12" a="1"/>
  <c r="U114" i="12" s="1"/>
  <c r="T114" i="12" a="1"/>
  <c r="T114" i="12" s="1"/>
  <c r="U113" i="17" a="1"/>
  <c r="U113" i="17" s="1"/>
  <c r="T113" i="17" a="1"/>
  <c r="T113" i="17" s="1"/>
  <c r="O113" i="17" a="1"/>
  <c r="O113" i="17" s="1"/>
  <c r="J113" i="17" a="1"/>
  <c r="J113" i="17" s="1"/>
  <c r="H113" i="17" a="1"/>
  <c r="H113" i="17" s="1"/>
  <c r="Q113" i="17" a="1"/>
  <c r="Q113" i="17" s="1"/>
  <c r="M113" i="17" a="1"/>
  <c r="M113" i="17" s="1"/>
  <c r="R113" i="17" a="1"/>
  <c r="R113" i="17" s="1"/>
  <c r="P113" i="17" a="1"/>
  <c r="P113" i="17" s="1"/>
  <c r="N113" i="17" a="1"/>
  <c r="N113" i="17" s="1"/>
  <c r="E114" i="17"/>
  <c r="G113" i="17" a="1"/>
  <c r="G113" i="17" s="1"/>
  <c r="F113" i="17" a="1"/>
  <c r="F113" i="17" s="1"/>
  <c r="L113" i="17" a="1"/>
  <c r="L113" i="17" s="1"/>
  <c r="I113" i="17" a="1"/>
  <c r="I113" i="17" s="1"/>
  <c r="S113" i="17" a="1"/>
  <c r="S113" i="17" s="1"/>
  <c r="K113" i="17" a="1"/>
  <c r="K113" i="17" s="1"/>
  <c r="P114" i="12" a="1"/>
  <c r="P114" i="12" s="1"/>
  <c r="O114" i="12" a="1"/>
  <c r="O114" i="12" s="1"/>
  <c r="N114" i="12" a="1"/>
  <c r="N114" i="12" s="1"/>
  <c r="M114" i="12" a="1"/>
  <c r="M114" i="12" s="1"/>
  <c r="K114" i="12" a="1"/>
  <c r="K114" i="12" s="1"/>
  <c r="H114" i="12" a="1"/>
  <c r="H114" i="12" s="1"/>
  <c r="G114" i="12" a="1"/>
  <c r="G114" i="12" s="1"/>
  <c r="Q114" i="12" a="1"/>
  <c r="Q114" i="12" s="1"/>
  <c r="L114" i="12" a="1"/>
  <c r="L114" i="12" s="1"/>
  <c r="J114" i="12" a="1"/>
  <c r="J114" i="12" s="1"/>
  <c r="R114" i="12" a="1"/>
  <c r="R114" i="12" s="1"/>
  <c r="F114" i="12" a="1"/>
  <c r="F114" i="12" s="1"/>
  <c r="S114" i="12" a="1"/>
  <c r="S114" i="12" s="1"/>
  <c r="I114" i="12" a="1"/>
  <c r="I114" i="12" s="1"/>
  <c r="E115" i="12"/>
  <c r="F114" i="7" a="1"/>
  <c r="F114" i="7" s="1"/>
  <c r="S114" i="7" a="1"/>
  <c r="S114" i="7" s="1"/>
  <c r="G114" i="7" a="1"/>
  <c r="G114" i="7" s="1"/>
  <c r="H114" i="7" a="1"/>
  <c r="H114" i="7" s="1"/>
  <c r="J114" i="7" a="1"/>
  <c r="J114" i="7" s="1"/>
  <c r="L114" i="7" a="1"/>
  <c r="L114" i="7" s="1"/>
  <c r="I114" i="7" a="1"/>
  <c r="I114" i="7" s="1"/>
  <c r="K114" i="7" a="1"/>
  <c r="K114" i="7" s="1"/>
  <c r="M114" i="7" a="1"/>
  <c r="M114" i="7" s="1"/>
  <c r="N114" i="7" a="1"/>
  <c r="N114" i="7" s="1"/>
  <c r="O114" i="7" a="1"/>
  <c r="O114" i="7" s="1"/>
  <c r="P114" i="7" a="1"/>
  <c r="P114" i="7" s="1"/>
  <c r="Q114" i="7" a="1"/>
  <c r="Q114" i="7" s="1"/>
  <c r="R114" i="7" a="1"/>
  <c r="R114" i="7" s="1"/>
  <c r="E115" i="7"/>
  <c r="AC114" i="17" l="1" a="1"/>
  <c r="AC114" i="17" s="1"/>
  <c r="AD114" i="17" a="1"/>
  <c r="AD114" i="17" s="1"/>
  <c r="AB114" i="17" a="1"/>
  <c r="AB114" i="17" s="1"/>
  <c r="Z114" i="17" a="1"/>
  <c r="Z114" i="17" s="1"/>
  <c r="Y114" i="17" a="1"/>
  <c r="Y114" i="17" s="1"/>
  <c r="AE114" i="17" a="1"/>
  <c r="AE114" i="17" s="1"/>
  <c r="V114" i="17" a="1"/>
  <c r="V114" i="17" s="1"/>
  <c r="AA114" i="17" a="1"/>
  <c r="AA114" i="17" s="1"/>
  <c r="X114" i="17" a="1"/>
  <c r="X114" i="17" s="1"/>
  <c r="W114" i="17" a="1"/>
  <c r="W114" i="17" s="1"/>
  <c r="ET29" i="18"/>
  <c r="AC115" i="12" a="1"/>
  <c r="AC115" i="12" s="1"/>
  <c r="AD115" i="12" a="1"/>
  <c r="AD115" i="12" s="1"/>
  <c r="AB115" i="12" a="1"/>
  <c r="AB115" i="12" s="1"/>
  <c r="AE115" i="12" a="1"/>
  <c r="AE115" i="12" s="1"/>
  <c r="W115" i="12" a="1"/>
  <c r="W115" i="12" s="1"/>
  <c r="X115" i="12" a="1"/>
  <c r="X115" i="12" s="1"/>
  <c r="AA115" i="12" a="1"/>
  <c r="AA115" i="12" s="1"/>
  <c r="V115" i="12" a="1"/>
  <c r="V115" i="12" s="1"/>
  <c r="Z115" i="12" a="1"/>
  <c r="Z115" i="12" s="1"/>
  <c r="Y115" i="12" a="1"/>
  <c r="Y115" i="12" s="1"/>
  <c r="AQ9" i="18"/>
  <c r="AB115" i="7" a="1"/>
  <c r="AB115" i="7" s="1"/>
  <c r="AD115" i="7" a="1"/>
  <c r="AD115" i="7" s="1"/>
  <c r="AC115" i="7" a="1"/>
  <c r="AC115" i="7" s="1"/>
  <c r="AK115" i="7" a="1"/>
  <c r="AK115" i="7" s="1"/>
  <c r="AJ115" i="7" a="1"/>
  <c r="AJ115" i="7" s="1"/>
  <c r="AI115" i="7" a="1"/>
  <c r="AI115" i="7" s="1"/>
  <c r="AH115" i="7" a="1"/>
  <c r="AH115" i="7" s="1"/>
  <c r="AG115" i="7" a="1"/>
  <c r="AG115" i="7" s="1"/>
  <c r="AF115" i="7" a="1"/>
  <c r="AF115" i="7" s="1"/>
  <c r="AE115" i="7" a="1"/>
  <c r="AE115" i="7" s="1"/>
  <c r="AA115" i="7" a="1"/>
  <c r="AA115" i="7" s="1"/>
  <c r="Z115" i="7" a="1"/>
  <c r="Z115" i="7" s="1"/>
  <c r="Y115" i="7" a="1"/>
  <c r="Y115" i="7" s="1"/>
  <c r="X115" i="7" a="1"/>
  <c r="X115" i="7" s="1"/>
  <c r="V115" i="7" a="1"/>
  <c r="V115" i="7" s="1"/>
  <c r="W115" i="7" a="1"/>
  <c r="W115" i="7" s="1"/>
  <c r="T115" i="7" a="1"/>
  <c r="T115" i="7" s="1"/>
  <c r="U115" i="7" a="1"/>
  <c r="U115" i="7" s="1"/>
  <c r="T115" i="12" a="1"/>
  <c r="T115" i="12" s="1"/>
  <c r="U115" i="12" a="1"/>
  <c r="U115" i="12" s="1"/>
  <c r="T114" i="17" a="1"/>
  <c r="T114" i="17" s="1"/>
  <c r="U114" i="17" a="1"/>
  <c r="U114" i="17" s="1"/>
  <c r="L114" i="17" a="1"/>
  <c r="L114" i="17" s="1"/>
  <c r="N114" i="17" a="1"/>
  <c r="N114" i="17" s="1"/>
  <c r="F114" i="17" a="1"/>
  <c r="F114" i="17" s="1"/>
  <c r="Q114" i="17" a="1"/>
  <c r="Q114" i="17" s="1"/>
  <c r="H114" i="17" a="1"/>
  <c r="H114" i="17" s="1"/>
  <c r="I114" i="17" a="1"/>
  <c r="I114" i="17" s="1"/>
  <c r="M114" i="17" a="1"/>
  <c r="M114" i="17" s="1"/>
  <c r="P114" i="17" a="1"/>
  <c r="P114" i="17" s="1"/>
  <c r="J114" i="17" a="1"/>
  <c r="J114" i="17" s="1"/>
  <c r="G114" i="17" a="1"/>
  <c r="G114" i="17" s="1"/>
  <c r="K114" i="17" a="1"/>
  <c r="K114" i="17" s="1"/>
  <c r="R114" i="17" a="1"/>
  <c r="R114" i="17" s="1"/>
  <c r="O114" i="17" a="1"/>
  <c r="O114" i="17" s="1"/>
  <c r="E115" i="17"/>
  <c r="S114" i="17" a="1"/>
  <c r="S114" i="17" s="1"/>
  <c r="M115" i="12" a="1"/>
  <c r="M115" i="12" s="1"/>
  <c r="L115" i="12" a="1"/>
  <c r="L115" i="12" s="1"/>
  <c r="O115" i="12" a="1"/>
  <c r="O115" i="12" s="1"/>
  <c r="J115" i="12" a="1"/>
  <c r="J115" i="12" s="1"/>
  <c r="I115" i="12" a="1"/>
  <c r="I115" i="12" s="1"/>
  <c r="H115" i="12" a="1"/>
  <c r="H115" i="12" s="1"/>
  <c r="F115" i="12" a="1"/>
  <c r="F115" i="12" s="1"/>
  <c r="S115" i="12" a="1"/>
  <c r="S115" i="12" s="1"/>
  <c r="R115" i="12" a="1"/>
  <c r="R115" i="12" s="1"/>
  <c r="P115" i="12" a="1"/>
  <c r="P115" i="12" s="1"/>
  <c r="Q115" i="12" a="1"/>
  <c r="Q115" i="12" s="1"/>
  <c r="K115" i="12" a="1"/>
  <c r="K115" i="12" s="1"/>
  <c r="N115" i="12" a="1"/>
  <c r="N115" i="12" s="1"/>
  <c r="G115" i="12" a="1"/>
  <c r="G115" i="12" s="1"/>
  <c r="E116" i="12"/>
  <c r="S115" i="7" a="1"/>
  <c r="S115" i="7" s="1"/>
  <c r="F115" i="7" a="1"/>
  <c r="F115" i="7" s="1"/>
  <c r="G115" i="7" a="1"/>
  <c r="G115" i="7" s="1"/>
  <c r="H115" i="7" a="1"/>
  <c r="H115" i="7" s="1"/>
  <c r="J115" i="7" a="1"/>
  <c r="J115" i="7" s="1"/>
  <c r="K115" i="7" a="1"/>
  <c r="K115" i="7" s="1"/>
  <c r="L115" i="7" a="1"/>
  <c r="L115" i="7" s="1"/>
  <c r="Q115" i="7" a="1"/>
  <c r="Q115" i="7" s="1"/>
  <c r="R115" i="7" a="1"/>
  <c r="R115" i="7" s="1"/>
  <c r="I115" i="7" a="1"/>
  <c r="I115" i="7" s="1"/>
  <c r="M115" i="7" a="1"/>
  <c r="M115" i="7" s="1"/>
  <c r="N115" i="7" a="1"/>
  <c r="N115" i="7" s="1"/>
  <c r="O115" i="7" a="1"/>
  <c r="O115" i="7" s="1"/>
  <c r="P115" i="7" a="1"/>
  <c r="P115" i="7" s="1"/>
  <c r="E116" i="7"/>
  <c r="AC115" i="17" l="1" a="1"/>
  <c r="AC115" i="17" s="1"/>
  <c r="AB115" i="17" a="1"/>
  <c r="AB115" i="17" s="1"/>
  <c r="AD115" i="17" a="1"/>
  <c r="AD115" i="17" s="1"/>
  <c r="Z115" i="17" a="1"/>
  <c r="Z115" i="17" s="1"/>
  <c r="Y115" i="17" a="1"/>
  <c r="Y115" i="17" s="1"/>
  <c r="AE115" i="17" a="1"/>
  <c r="AE115" i="17" s="1"/>
  <c r="AA115" i="17" a="1"/>
  <c r="AA115" i="17" s="1"/>
  <c r="X115" i="17" a="1"/>
  <c r="X115" i="17" s="1"/>
  <c r="W115" i="17" a="1"/>
  <c r="W115" i="17" s="1"/>
  <c r="V115" i="17" a="1"/>
  <c r="V115" i="17" s="1"/>
  <c r="AD116" i="12" a="1"/>
  <c r="AD116" i="12" s="1"/>
  <c r="AB116" i="12" a="1"/>
  <c r="AB116" i="12" s="1"/>
  <c r="AC116" i="12" a="1"/>
  <c r="AC116" i="12" s="1"/>
  <c r="AE116" i="12" a="1"/>
  <c r="AE116" i="12" s="1"/>
  <c r="Y116" i="12" a="1"/>
  <c r="Y116" i="12" s="1"/>
  <c r="X116" i="12" a="1"/>
  <c r="X116" i="12" s="1"/>
  <c r="W116" i="12" a="1"/>
  <c r="W116" i="12" s="1"/>
  <c r="V116" i="12" a="1"/>
  <c r="V116" i="12" s="1"/>
  <c r="AA116" i="12" a="1"/>
  <c r="AA116" i="12" s="1"/>
  <c r="Z116" i="12" a="1"/>
  <c r="Z116" i="12" s="1"/>
  <c r="AD116" i="7" a="1"/>
  <c r="AD116" i="7" s="1"/>
  <c r="AC116" i="7" a="1"/>
  <c r="AC116" i="7" s="1"/>
  <c r="AB116" i="7" a="1"/>
  <c r="AB116" i="7" s="1"/>
  <c r="AK116" i="7" a="1"/>
  <c r="AK116" i="7" s="1"/>
  <c r="AJ116" i="7" a="1"/>
  <c r="AJ116" i="7" s="1"/>
  <c r="AI116" i="7" a="1"/>
  <c r="AI116" i="7" s="1"/>
  <c r="AH116" i="7" a="1"/>
  <c r="AH116" i="7" s="1"/>
  <c r="AG116" i="7" a="1"/>
  <c r="AG116" i="7" s="1"/>
  <c r="AF116" i="7" a="1"/>
  <c r="AF116" i="7" s="1"/>
  <c r="AE116" i="7" a="1"/>
  <c r="AE116" i="7" s="1"/>
  <c r="AA116" i="7" a="1"/>
  <c r="AA116" i="7" s="1"/>
  <c r="Z116" i="7" a="1"/>
  <c r="Z116" i="7" s="1"/>
  <c r="Y116" i="7" a="1"/>
  <c r="Y116" i="7" s="1"/>
  <c r="X116" i="7" a="1"/>
  <c r="X116" i="7" s="1"/>
  <c r="W116" i="7" a="1"/>
  <c r="W116" i="7" s="1"/>
  <c r="V116" i="7" a="1"/>
  <c r="V116" i="7" s="1"/>
  <c r="T116" i="7" a="1"/>
  <c r="T116" i="7" s="1"/>
  <c r="U116" i="7" a="1"/>
  <c r="U116" i="7" s="1"/>
  <c r="T116" i="12" a="1"/>
  <c r="T116" i="12" s="1"/>
  <c r="U116" i="12" a="1"/>
  <c r="U116" i="12" s="1"/>
  <c r="U115" i="17" a="1"/>
  <c r="U115" i="17" s="1"/>
  <c r="T115" i="17" a="1"/>
  <c r="T115" i="17" s="1"/>
  <c r="G115" i="17" a="1"/>
  <c r="G115" i="17" s="1"/>
  <c r="P115" i="17" a="1"/>
  <c r="P115" i="17" s="1"/>
  <c r="H115" i="17" a="1"/>
  <c r="H115" i="17" s="1"/>
  <c r="J115" i="17" a="1"/>
  <c r="J115" i="17" s="1"/>
  <c r="S115" i="17" a="1"/>
  <c r="S115" i="17" s="1"/>
  <c r="F115" i="17" a="1"/>
  <c r="F115" i="17" s="1"/>
  <c r="I115" i="17" a="1"/>
  <c r="I115" i="17" s="1"/>
  <c r="Q115" i="17" a="1"/>
  <c r="Q115" i="17" s="1"/>
  <c r="K115" i="17" a="1"/>
  <c r="K115" i="17" s="1"/>
  <c r="R115" i="17" a="1"/>
  <c r="R115" i="17" s="1"/>
  <c r="N115" i="17" a="1"/>
  <c r="N115" i="17" s="1"/>
  <c r="E116" i="17"/>
  <c r="M115" i="17" a="1"/>
  <c r="M115" i="17" s="1"/>
  <c r="O115" i="17" a="1"/>
  <c r="O115" i="17" s="1"/>
  <c r="L115" i="17" a="1"/>
  <c r="L115" i="17" s="1"/>
  <c r="L116" i="12" a="1"/>
  <c r="L116" i="12" s="1"/>
  <c r="K116" i="12" a="1"/>
  <c r="K116" i="12" s="1"/>
  <c r="J116" i="12" a="1"/>
  <c r="J116" i="12" s="1"/>
  <c r="R116" i="12" a="1"/>
  <c r="R116" i="12" s="1"/>
  <c r="P116" i="12" a="1"/>
  <c r="P116" i="12" s="1"/>
  <c r="O116" i="12" a="1"/>
  <c r="O116" i="12" s="1"/>
  <c r="N116" i="12" a="1"/>
  <c r="N116" i="12" s="1"/>
  <c r="M116" i="12" a="1"/>
  <c r="M116" i="12" s="1"/>
  <c r="G116" i="12" a="1"/>
  <c r="G116" i="12" s="1"/>
  <c r="I116" i="12" a="1"/>
  <c r="I116" i="12" s="1"/>
  <c r="H116" i="12" a="1"/>
  <c r="H116" i="12" s="1"/>
  <c r="F116" i="12" a="1"/>
  <c r="F116" i="12" s="1"/>
  <c r="S116" i="12" a="1"/>
  <c r="S116" i="12" s="1"/>
  <c r="Q116" i="12" a="1"/>
  <c r="Q116" i="12" s="1"/>
  <c r="E117" i="12"/>
  <c r="R116" i="7" a="1"/>
  <c r="R116" i="7" s="1"/>
  <c r="F116" i="7" a="1"/>
  <c r="F116" i="7" s="1"/>
  <c r="G116" i="7" a="1"/>
  <c r="G116" i="7" s="1"/>
  <c r="S116" i="7" a="1"/>
  <c r="S116" i="7" s="1"/>
  <c r="H116" i="7" a="1"/>
  <c r="H116" i="7" s="1"/>
  <c r="J116" i="7" a="1"/>
  <c r="J116" i="7" s="1"/>
  <c r="K116" i="7" a="1"/>
  <c r="K116" i="7" s="1"/>
  <c r="I116" i="7" a="1"/>
  <c r="I116" i="7" s="1"/>
  <c r="L116" i="7" a="1"/>
  <c r="L116" i="7" s="1"/>
  <c r="M116" i="7" a="1"/>
  <c r="M116" i="7" s="1"/>
  <c r="N116" i="7" a="1"/>
  <c r="N116" i="7" s="1"/>
  <c r="O116" i="7" a="1"/>
  <c r="O116" i="7" s="1"/>
  <c r="P116" i="7" a="1"/>
  <c r="P116" i="7" s="1"/>
  <c r="Q116" i="7" a="1"/>
  <c r="Q116" i="7" s="1"/>
  <c r="E117" i="7"/>
  <c r="AD116" i="17" l="1" a="1"/>
  <c r="AD116" i="17" s="1"/>
  <c r="AC116" i="17" a="1"/>
  <c r="AC116" i="17" s="1"/>
  <c r="AB116" i="17" a="1"/>
  <c r="AB116" i="17" s="1"/>
  <c r="AE116" i="17" a="1"/>
  <c r="AE116" i="17" s="1"/>
  <c r="Z116" i="17" a="1"/>
  <c r="Z116" i="17" s="1"/>
  <c r="Y116" i="17" a="1"/>
  <c r="Y116" i="17" s="1"/>
  <c r="X116" i="17" a="1"/>
  <c r="X116" i="17" s="1"/>
  <c r="AA116" i="17" a="1"/>
  <c r="AA116" i="17" s="1"/>
  <c r="W116" i="17" a="1"/>
  <c r="W116" i="17" s="1"/>
  <c r="V116" i="17" a="1"/>
  <c r="V116" i="17" s="1"/>
  <c r="AD117" i="12" a="1"/>
  <c r="AD117" i="12" s="1"/>
  <c r="AC117" i="12" a="1"/>
  <c r="AC117" i="12" s="1"/>
  <c r="AB117" i="12" a="1"/>
  <c r="AB117" i="12" s="1"/>
  <c r="AE117" i="12" a="1"/>
  <c r="AE117" i="12" s="1"/>
  <c r="AA117" i="12" a="1"/>
  <c r="AA117" i="12" s="1"/>
  <c r="Z117" i="12" a="1"/>
  <c r="Z117" i="12" s="1"/>
  <c r="Y117" i="12" a="1"/>
  <c r="Y117" i="12" s="1"/>
  <c r="W117" i="12" a="1"/>
  <c r="W117" i="12" s="1"/>
  <c r="X117" i="12" a="1"/>
  <c r="X117" i="12" s="1"/>
  <c r="V117" i="12" a="1"/>
  <c r="V117" i="12" s="1"/>
  <c r="AB117" i="7" a="1"/>
  <c r="AB117" i="7" s="1"/>
  <c r="AC117" i="7" a="1"/>
  <c r="AC117" i="7" s="1"/>
  <c r="AD117" i="7" a="1"/>
  <c r="AD117" i="7" s="1"/>
  <c r="AE117" i="7" a="1"/>
  <c r="AE117" i="7" s="1"/>
  <c r="AJ117" i="7" a="1"/>
  <c r="AJ117" i="7" s="1"/>
  <c r="AI117" i="7" a="1"/>
  <c r="AI117" i="7" s="1"/>
  <c r="AH117" i="7" a="1"/>
  <c r="AH117" i="7" s="1"/>
  <c r="AK117" i="7" a="1"/>
  <c r="AK117" i="7" s="1"/>
  <c r="AF117" i="7" a="1"/>
  <c r="AF117" i="7" s="1"/>
  <c r="AG117" i="7" a="1"/>
  <c r="AG117" i="7" s="1"/>
  <c r="Y117" i="7" a="1"/>
  <c r="Y117" i="7" s="1"/>
  <c r="X117" i="7" a="1"/>
  <c r="X117" i="7" s="1"/>
  <c r="W117" i="7" a="1"/>
  <c r="W117" i="7" s="1"/>
  <c r="V117" i="7" a="1"/>
  <c r="V117" i="7" s="1"/>
  <c r="Z117" i="7" a="1"/>
  <c r="Z117" i="7" s="1"/>
  <c r="AA117" i="7" a="1"/>
  <c r="AA117" i="7" s="1"/>
  <c r="T117" i="7" a="1"/>
  <c r="T117" i="7" s="1"/>
  <c r="U117" i="7" a="1"/>
  <c r="U117" i="7" s="1"/>
  <c r="T117" i="12" a="1"/>
  <c r="T117" i="12" s="1"/>
  <c r="U117" i="12" a="1"/>
  <c r="U117" i="12" s="1"/>
  <c r="T116" i="17" a="1"/>
  <c r="T116" i="17" s="1"/>
  <c r="U116" i="17" a="1"/>
  <c r="U116" i="17" s="1"/>
  <c r="F116" i="17" a="1"/>
  <c r="F116" i="17" s="1"/>
  <c r="M116" i="17" a="1"/>
  <c r="M116" i="17" s="1"/>
  <c r="R116" i="17" a="1"/>
  <c r="R116" i="17" s="1"/>
  <c r="J116" i="17" a="1"/>
  <c r="J116" i="17" s="1"/>
  <c r="L116" i="17" a="1"/>
  <c r="L116" i="17" s="1"/>
  <c r="H116" i="17" a="1"/>
  <c r="H116" i="17" s="1"/>
  <c r="O116" i="17" a="1"/>
  <c r="O116" i="17" s="1"/>
  <c r="E117" i="17"/>
  <c r="G116" i="17" a="1"/>
  <c r="G116" i="17" s="1"/>
  <c r="K116" i="17" a="1"/>
  <c r="K116" i="17" s="1"/>
  <c r="Q116" i="17" a="1"/>
  <c r="Q116" i="17" s="1"/>
  <c r="I116" i="17" a="1"/>
  <c r="I116" i="17" s="1"/>
  <c r="P116" i="17" a="1"/>
  <c r="P116" i="17" s="1"/>
  <c r="N116" i="17" a="1"/>
  <c r="N116" i="17" s="1"/>
  <c r="S116" i="17" a="1"/>
  <c r="S116" i="17" s="1"/>
  <c r="L117" i="12" a="1"/>
  <c r="L117" i="12" s="1"/>
  <c r="K117" i="12" a="1"/>
  <c r="K117" i="12" s="1"/>
  <c r="J117" i="12" a="1"/>
  <c r="J117" i="12" s="1"/>
  <c r="S117" i="12" a="1"/>
  <c r="S117" i="12" s="1"/>
  <c r="R117" i="12" a="1"/>
  <c r="R117" i="12" s="1"/>
  <c r="Q117" i="12" a="1"/>
  <c r="Q117" i="12" s="1"/>
  <c r="P117" i="12" a="1"/>
  <c r="P117" i="12" s="1"/>
  <c r="M117" i="12" a="1"/>
  <c r="M117" i="12" s="1"/>
  <c r="O117" i="12" a="1"/>
  <c r="O117" i="12" s="1"/>
  <c r="I117" i="12" a="1"/>
  <c r="I117" i="12" s="1"/>
  <c r="G117" i="12" a="1"/>
  <c r="G117" i="12" s="1"/>
  <c r="F117" i="12" a="1"/>
  <c r="F117" i="12" s="1"/>
  <c r="N117" i="12" a="1"/>
  <c r="N117" i="12" s="1"/>
  <c r="H117" i="12" a="1"/>
  <c r="H117" i="12" s="1"/>
  <c r="E118" i="12"/>
  <c r="R117" i="7" a="1"/>
  <c r="R117" i="7" s="1"/>
  <c r="S117" i="7" a="1"/>
  <c r="S117" i="7" s="1"/>
  <c r="F117" i="7" a="1"/>
  <c r="F117" i="7" s="1"/>
  <c r="H117" i="7" a="1"/>
  <c r="H117" i="7" s="1"/>
  <c r="I117" i="7" a="1"/>
  <c r="I117" i="7" s="1"/>
  <c r="K117" i="7" a="1"/>
  <c r="K117" i="7" s="1"/>
  <c r="O117" i="7" a="1"/>
  <c r="O117" i="7" s="1"/>
  <c r="P117" i="7" a="1"/>
  <c r="P117" i="7" s="1"/>
  <c r="Q117" i="7" a="1"/>
  <c r="Q117" i="7" s="1"/>
  <c r="G117" i="7" a="1"/>
  <c r="G117" i="7" s="1"/>
  <c r="J117" i="7" a="1"/>
  <c r="J117" i="7" s="1"/>
  <c r="L117" i="7" a="1"/>
  <c r="L117" i="7" s="1"/>
  <c r="M117" i="7" a="1"/>
  <c r="M117" i="7" s="1"/>
  <c r="N117" i="7" a="1"/>
  <c r="N117" i="7" s="1"/>
  <c r="E118" i="7"/>
  <c r="AD117" i="17" l="1" a="1"/>
  <c r="AD117" i="17" s="1"/>
  <c r="AB117" i="17" a="1"/>
  <c r="AB117" i="17" s="1"/>
  <c r="AC117" i="17" a="1"/>
  <c r="AC117" i="17" s="1"/>
  <c r="AE117" i="17" a="1"/>
  <c r="AE117" i="17" s="1"/>
  <c r="X117" i="17" a="1"/>
  <c r="X117" i="17" s="1"/>
  <c r="W117" i="17" a="1"/>
  <c r="W117" i="17" s="1"/>
  <c r="AA117" i="17" a="1"/>
  <c r="AA117" i="17" s="1"/>
  <c r="Z117" i="17" a="1"/>
  <c r="Z117" i="17" s="1"/>
  <c r="Y117" i="17" a="1"/>
  <c r="Y117" i="17" s="1"/>
  <c r="V117" i="17" a="1"/>
  <c r="V117" i="17" s="1"/>
  <c r="AD118" i="12" a="1"/>
  <c r="AD118" i="12" s="1"/>
  <c r="AC118" i="12" a="1"/>
  <c r="AC118" i="12" s="1"/>
  <c r="AB118" i="12" a="1"/>
  <c r="AB118" i="12" s="1"/>
  <c r="AE118" i="12" a="1"/>
  <c r="AE118" i="12" s="1"/>
  <c r="AA118" i="12" a="1"/>
  <c r="AA118" i="12" s="1"/>
  <c r="Z118" i="12" a="1"/>
  <c r="Z118" i="12" s="1"/>
  <c r="V118" i="12" a="1"/>
  <c r="V118" i="12" s="1"/>
  <c r="Y118" i="12" a="1"/>
  <c r="Y118" i="12" s="1"/>
  <c r="X118" i="12" a="1"/>
  <c r="X118" i="12" s="1"/>
  <c r="W118" i="12" a="1"/>
  <c r="W118" i="12" s="1"/>
  <c r="AC118" i="7" a="1"/>
  <c r="AC118" i="7" s="1"/>
  <c r="AB118" i="7" a="1"/>
  <c r="AB118" i="7" s="1"/>
  <c r="AD118" i="7" a="1"/>
  <c r="AD118" i="7" s="1"/>
  <c r="AK118" i="7" a="1"/>
  <c r="AK118" i="7" s="1"/>
  <c r="AE118" i="7" a="1"/>
  <c r="AE118" i="7" s="1"/>
  <c r="AJ118" i="7" a="1"/>
  <c r="AJ118" i="7" s="1"/>
  <c r="AI118" i="7" a="1"/>
  <c r="AI118" i="7" s="1"/>
  <c r="AH118" i="7" a="1"/>
  <c r="AH118" i="7" s="1"/>
  <c r="AY10" i="18" s="1"/>
  <c r="AG118" i="7" a="1"/>
  <c r="AG118" i="7" s="1"/>
  <c r="AF118" i="7" a="1"/>
  <c r="AF118" i="7" s="1"/>
  <c r="Z118" i="7" a="1"/>
  <c r="Z118" i="7" s="1"/>
  <c r="AA118" i="7" a="1"/>
  <c r="AA118" i="7" s="1"/>
  <c r="Y118" i="7" a="1"/>
  <c r="Y118" i="7" s="1"/>
  <c r="X118" i="7" a="1"/>
  <c r="X118" i="7" s="1"/>
  <c r="W118" i="7" a="1"/>
  <c r="W118" i="7" s="1"/>
  <c r="V118" i="7" a="1"/>
  <c r="V118" i="7" s="1"/>
  <c r="U118" i="7" a="1"/>
  <c r="U118" i="7" s="1"/>
  <c r="T118" i="7" a="1"/>
  <c r="T118" i="7" s="1"/>
  <c r="DF30" i="18"/>
  <c r="AV10" i="18"/>
  <c r="DD30" i="18"/>
  <c r="DP30" i="18" s="1"/>
  <c r="T118" i="12" a="1"/>
  <c r="T118" i="12" s="1"/>
  <c r="U118" i="12" a="1"/>
  <c r="U118" i="12" s="1"/>
  <c r="T117" i="17" a="1"/>
  <c r="T117" i="17" s="1"/>
  <c r="U117" i="17" a="1"/>
  <c r="U117" i="17" s="1"/>
  <c r="I117" i="17" a="1"/>
  <c r="I117" i="17" s="1"/>
  <c r="F117" i="17" a="1"/>
  <c r="F117" i="17" s="1"/>
  <c r="L117" i="17" a="1"/>
  <c r="L117" i="17" s="1"/>
  <c r="J117" i="17" a="1"/>
  <c r="J117" i="17" s="1"/>
  <c r="Q117" i="17" a="1"/>
  <c r="Q117" i="17" s="1"/>
  <c r="N117" i="17" a="1"/>
  <c r="N117" i="17" s="1"/>
  <c r="K117" i="17" a="1"/>
  <c r="K117" i="17" s="1"/>
  <c r="E118" i="17"/>
  <c r="S117" i="17" a="1"/>
  <c r="S117" i="17" s="1"/>
  <c r="P117" i="17" a="1"/>
  <c r="P117" i="17" s="1"/>
  <c r="O117" i="17" a="1"/>
  <c r="O117" i="17" s="1"/>
  <c r="R117" i="17" a="1"/>
  <c r="R117" i="17" s="1"/>
  <c r="H117" i="17" a="1"/>
  <c r="H117" i="17" s="1"/>
  <c r="G117" i="17" a="1"/>
  <c r="G117" i="17" s="1"/>
  <c r="M117" i="17" a="1"/>
  <c r="M117" i="17" s="1"/>
  <c r="J118" i="12" a="1"/>
  <c r="J118" i="12" s="1"/>
  <c r="I118" i="12" a="1"/>
  <c r="I118" i="12" s="1"/>
  <c r="H118" i="12" a="1"/>
  <c r="H118" i="12" s="1"/>
  <c r="S118" i="12" a="1"/>
  <c r="S118" i="12" s="1"/>
  <c r="G118" i="12" a="1"/>
  <c r="G118" i="12" s="1"/>
  <c r="R118" i="12" a="1"/>
  <c r="R118" i="12" s="1"/>
  <c r="P118" i="12" a="1"/>
  <c r="P118" i="12" s="1"/>
  <c r="M118" i="12" a="1"/>
  <c r="M118" i="12" s="1"/>
  <c r="L118" i="12" a="1"/>
  <c r="L118" i="12" s="1"/>
  <c r="K118" i="12" a="1"/>
  <c r="K118" i="12" s="1"/>
  <c r="F118" i="12" a="1"/>
  <c r="F118" i="12" s="1"/>
  <c r="Q118" i="12" a="1"/>
  <c r="Q118" i="12" s="1"/>
  <c r="O118" i="12" a="1"/>
  <c r="O118" i="12" s="1"/>
  <c r="N118" i="12" a="1"/>
  <c r="N118" i="12" s="1"/>
  <c r="E119" i="12"/>
  <c r="S118" i="7" a="1"/>
  <c r="S118" i="7" s="1"/>
  <c r="F118" i="7" a="1"/>
  <c r="F118" i="7" s="1"/>
  <c r="G118" i="7" a="1"/>
  <c r="G118" i="7" s="1"/>
  <c r="I118" i="7" a="1"/>
  <c r="I118" i="7" s="1"/>
  <c r="J118" i="7" a="1"/>
  <c r="J118" i="7" s="1"/>
  <c r="L118" i="7" a="1"/>
  <c r="L118" i="7" s="1"/>
  <c r="H118" i="7" a="1"/>
  <c r="H118" i="7" s="1"/>
  <c r="K118" i="7" a="1"/>
  <c r="K118" i="7" s="1"/>
  <c r="M118" i="7" a="1"/>
  <c r="M118" i="7" s="1"/>
  <c r="N118" i="7" a="1"/>
  <c r="N118" i="7" s="1"/>
  <c r="O118" i="7" a="1"/>
  <c r="O118" i="7" s="1"/>
  <c r="P118" i="7" a="1"/>
  <c r="P118" i="7" s="1"/>
  <c r="Q118" i="7" a="1"/>
  <c r="Q118" i="7" s="1"/>
  <c r="R118" i="7" a="1"/>
  <c r="R118" i="7" s="1"/>
  <c r="E119" i="7"/>
  <c r="AC118" i="17" l="1" a="1"/>
  <c r="AC118" i="17" s="1"/>
  <c r="AB118" i="17" a="1"/>
  <c r="AB118" i="17" s="1"/>
  <c r="AD118" i="17" a="1"/>
  <c r="AD118" i="17" s="1"/>
  <c r="X118" i="17" a="1"/>
  <c r="X118" i="17" s="1"/>
  <c r="W118" i="17" a="1"/>
  <c r="W118" i="17" s="1"/>
  <c r="AE118" i="17" a="1"/>
  <c r="AE118" i="17" s="1"/>
  <c r="AA118" i="17" a="1"/>
  <c r="AA118" i="17" s="1"/>
  <c r="Z118" i="17" a="1"/>
  <c r="Z118" i="17" s="1"/>
  <c r="Y118" i="17" a="1"/>
  <c r="Y118" i="17" s="1"/>
  <c r="V118" i="17" a="1"/>
  <c r="V118" i="17" s="1"/>
  <c r="EU30" i="18"/>
  <c r="EZ30" i="18" s="1"/>
  <c r="AB119" i="12" a="1"/>
  <c r="AB119" i="12" s="1"/>
  <c r="AD119" i="12" a="1"/>
  <c r="AD119" i="12" s="1"/>
  <c r="AC119" i="12" a="1"/>
  <c r="AC119" i="12" s="1"/>
  <c r="AE119" i="12" a="1"/>
  <c r="AE119" i="12" s="1"/>
  <c r="W119" i="12" a="1"/>
  <c r="W119" i="12" s="1"/>
  <c r="V119" i="12" a="1"/>
  <c r="V119" i="12" s="1"/>
  <c r="AA119" i="12" a="1"/>
  <c r="AA119" i="12" s="1"/>
  <c r="Y119" i="12" a="1"/>
  <c r="Y119" i="12" s="1"/>
  <c r="Z119" i="12" a="1"/>
  <c r="Z119" i="12" s="1"/>
  <c r="X119" i="12" a="1"/>
  <c r="X119" i="12" s="1"/>
  <c r="AC119" i="7" a="1"/>
  <c r="AC119" i="7" s="1"/>
  <c r="AB119" i="7" a="1"/>
  <c r="AB119" i="7" s="1"/>
  <c r="AD119" i="7" a="1"/>
  <c r="AD119" i="7" s="1"/>
  <c r="AJ119" i="7" a="1"/>
  <c r="AJ119" i="7" s="1"/>
  <c r="AI119" i="7" a="1"/>
  <c r="AI119" i="7" s="1"/>
  <c r="AH119" i="7" a="1"/>
  <c r="AH119" i="7" s="1"/>
  <c r="AG119" i="7" a="1"/>
  <c r="AG119" i="7" s="1"/>
  <c r="AF119" i="7" a="1"/>
  <c r="AF119" i="7" s="1"/>
  <c r="AK119" i="7" a="1"/>
  <c r="AK119" i="7" s="1"/>
  <c r="AA119" i="7" a="1"/>
  <c r="AA119" i="7" s="1"/>
  <c r="Z119" i="7" a="1"/>
  <c r="Z119" i="7" s="1"/>
  <c r="Y119" i="7" a="1"/>
  <c r="Y119" i="7" s="1"/>
  <c r="X119" i="7" a="1"/>
  <c r="X119" i="7" s="1"/>
  <c r="V119" i="7" a="1"/>
  <c r="V119" i="7" s="1"/>
  <c r="W119" i="7" a="1"/>
  <c r="W119" i="7" s="1"/>
  <c r="AE119" i="7" a="1"/>
  <c r="AE119" i="7" s="1"/>
  <c r="U119" i="7" a="1"/>
  <c r="U119" i="7" s="1"/>
  <c r="T119" i="7" a="1"/>
  <c r="T119" i="7" s="1"/>
  <c r="T119" i="12" a="1"/>
  <c r="T119" i="12" s="1"/>
  <c r="U119" i="12" a="1"/>
  <c r="U119" i="12" s="1"/>
  <c r="U118" i="17" a="1"/>
  <c r="U118" i="17" s="1"/>
  <c r="T118" i="17" a="1"/>
  <c r="T118" i="17" s="1"/>
  <c r="I118" i="17" a="1"/>
  <c r="I118" i="17" s="1"/>
  <c r="O118" i="17" a="1"/>
  <c r="O118" i="17" s="1"/>
  <c r="M118" i="17" a="1"/>
  <c r="M118" i="17" s="1"/>
  <c r="N118" i="17" a="1"/>
  <c r="N118" i="17" s="1"/>
  <c r="K118" i="17" a="1"/>
  <c r="K118" i="17" s="1"/>
  <c r="H118" i="17" a="1"/>
  <c r="H118" i="17" s="1"/>
  <c r="L118" i="17" a="1"/>
  <c r="L118" i="17" s="1"/>
  <c r="G118" i="17" a="1"/>
  <c r="G118" i="17" s="1"/>
  <c r="J118" i="17" a="1"/>
  <c r="J118" i="17" s="1"/>
  <c r="S118" i="17" a="1"/>
  <c r="S118" i="17" s="1"/>
  <c r="P118" i="17" a="1"/>
  <c r="P118" i="17" s="1"/>
  <c r="F118" i="17" a="1"/>
  <c r="F118" i="17" s="1"/>
  <c r="FC30" i="18" s="1"/>
  <c r="E119" i="17"/>
  <c r="R118" i="17" a="1"/>
  <c r="R118" i="17" s="1"/>
  <c r="Q118" i="17" a="1"/>
  <c r="Q118" i="17" s="1"/>
  <c r="S119" i="12" a="1"/>
  <c r="S119" i="12" s="1"/>
  <c r="R119" i="12" a="1"/>
  <c r="R119" i="12" s="1"/>
  <c r="F119" i="12" a="1"/>
  <c r="F119" i="12" s="1"/>
  <c r="Q119" i="12" a="1"/>
  <c r="Q119" i="12" s="1"/>
  <c r="H119" i="12" a="1"/>
  <c r="H119" i="12" s="1"/>
  <c r="J119" i="12" a="1"/>
  <c r="J119" i="12" s="1"/>
  <c r="I119" i="12" a="1"/>
  <c r="I119" i="12" s="1"/>
  <c r="G119" i="12" a="1"/>
  <c r="G119" i="12" s="1"/>
  <c r="P119" i="12" a="1"/>
  <c r="P119" i="12" s="1"/>
  <c r="M119" i="12" a="1"/>
  <c r="M119" i="12" s="1"/>
  <c r="N119" i="12" a="1"/>
  <c r="N119" i="12" s="1"/>
  <c r="L119" i="12" a="1"/>
  <c r="L119" i="12" s="1"/>
  <c r="K119" i="12" a="1"/>
  <c r="K119" i="12" s="1"/>
  <c r="O119" i="12" a="1"/>
  <c r="O119" i="12" s="1"/>
  <c r="E120" i="12"/>
  <c r="S119" i="7" a="1"/>
  <c r="S119" i="7" s="1"/>
  <c r="F119" i="7" a="1"/>
  <c r="F119" i="7" s="1"/>
  <c r="G119" i="7" a="1"/>
  <c r="G119" i="7" s="1"/>
  <c r="H119" i="7" a="1"/>
  <c r="H119" i="7" s="1"/>
  <c r="I119" i="7" a="1"/>
  <c r="I119" i="7" s="1"/>
  <c r="K119" i="7" a="1"/>
  <c r="K119" i="7" s="1"/>
  <c r="M119" i="7" a="1"/>
  <c r="M119" i="7" s="1"/>
  <c r="N119" i="7" a="1"/>
  <c r="N119" i="7" s="1"/>
  <c r="O119" i="7" a="1"/>
  <c r="O119" i="7" s="1"/>
  <c r="P119" i="7" a="1"/>
  <c r="P119" i="7" s="1"/>
  <c r="Q119" i="7" a="1"/>
  <c r="Q119" i="7" s="1"/>
  <c r="R119" i="7" a="1"/>
  <c r="R119" i="7" s="1"/>
  <c r="J119" i="7" a="1"/>
  <c r="J119" i="7" s="1"/>
  <c r="L119" i="7" a="1"/>
  <c r="L119" i="7" s="1"/>
  <c r="E120" i="7"/>
  <c r="AD119" i="17" l="1" a="1"/>
  <c r="AD119" i="17" s="1"/>
  <c r="AC119" i="17" a="1"/>
  <c r="AC119" i="17" s="1"/>
  <c r="AB119" i="17" a="1"/>
  <c r="AB119" i="17" s="1"/>
  <c r="AE119" i="17" a="1"/>
  <c r="AE119" i="17" s="1"/>
  <c r="AA119" i="17" a="1"/>
  <c r="AA119" i="17" s="1"/>
  <c r="X119" i="17" a="1"/>
  <c r="X119" i="17" s="1"/>
  <c r="W119" i="17" a="1"/>
  <c r="W119" i="17" s="1"/>
  <c r="V119" i="17" a="1"/>
  <c r="V119" i="17" s="1"/>
  <c r="Y119" i="17" a="1"/>
  <c r="Y119" i="17" s="1"/>
  <c r="Z119" i="17" a="1"/>
  <c r="Z119" i="17" s="1"/>
  <c r="AB120" i="12" a="1"/>
  <c r="AB120" i="12" s="1"/>
  <c r="AC120" i="12" a="1"/>
  <c r="AC120" i="12" s="1"/>
  <c r="AD120" i="12" a="1"/>
  <c r="AD120" i="12" s="1"/>
  <c r="Y120" i="12" a="1"/>
  <c r="Y120" i="12" s="1"/>
  <c r="AE120" i="12" a="1"/>
  <c r="AE120" i="12" s="1"/>
  <c r="AA120" i="12" a="1"/>
  <c r="AA120" i="12" s="1"/>
  <c r="Z120" i="12" a="1"/>
  <c r="Z120" i="12" s="1"/>
  <c r="X120" i="12" a="1"/>
  <c r="X120" i="12" s="1"/>
  <c r="W120" i="12" a="1"/>
  <c r="W120" i="12" s="1"/>
  <c r="V120" i="12" a="1"/>
  <c r="V120" i="12" s="1"/>
  <c r="AB120" i="7" a="1"/>
  <c r="AB120" i="7" s="1"/>
  <c r="AD120" i="7" a="1"/>
  <c r="AD120" i="7" s="1"/>
  <c r="AC120" i="7" a="1"/>
  <c r="AC120" i="7" s="1"/>
  <c r="AF120" i="7" a="1"/>
  <c r="AF120" i="7" s="1"/>
  <c r="AE120" i="7" a="1"/>
  <c r="AE120" i="7" s="1"/>
  <c r="AJ120" i="7" a="1"/>
  <c r="AJ120" i="7" s="1"/>
  <c r="AI120" i="7" a="1"/>
  <c r="AI120" i="7" s="1"/>
  <c r="AK120" i="7" a="1"/>
  <c r="AK120" i="7" s="1"/>
  <c r="AH120" i="7" a="1"/>
  <c r="AH120" i="7" s="1"/>
  <c r="AG120" i="7" a="1"/>
  <c r="AG120" i="7" s="1"/>
  <c r="W120" i="7" a="1"/>
  <c r="W120" i="7" s="1"/>
  <c r="V120" i="7" a="1"/>
  <c r="V120" i="7" s="1"/>
  <c r="AA120" i="7" a="1"/>
  <c r="AA120" i="7" s="1"/>
  <c r="Z120" i="7" a="1"/>
  <c r="Z120" i="7" s="1"/>
  <c r="X120" i="7" a="1"/>
  <c r="X120" i="7" s="1"/>
  <c r="Y120" i="7" a="1"/>
  <c r="Y120" i="7" s="1"/>
  <c r="U120" i="7" a="1"/>
  <c r="U120" i="7" s="1"/>
  <c r="T120" i="7" a="1"/>
  <c r="T120" i="7" s="1"/>
  <c r="U120" i="12" a="1"/>
  <c r="U120" i="12" s="1"/>
  <c r="T120" i="12" a="1"/>
  <c r="T120" i="12" s="1"/>
  <c r="U119" i="17" a="1"/>
  <c r="U119" i="17" s="1"/>
  <c r="T119" i="17" a="1"/>
  <c r="T119" i="17" s="1"/>
  <c r="I119" i="17" a="1"/>
  <c r="I119" i="17" s="1"/>
  <c r="P119" i="17" a="1"/>
  <c r="P119" i="17" s="1"/>
  <c r="H119" i="17" a="1"/>
  <c r="H119" i="17" s="1"/>
  <c r="L119" i="17" a="1"/>
  <c r="L119" i="17" s="1"/>
  <c r="M119" i="17" a="1"/>
  <c r="M119" i="17" s="1"/>
  <c r="K119" i="17" a="1"/>
  <c r="K119" i="17" s="1"/>
  <c r="S119" i="17" a="1"/>
  <c r="S119" i="17" s="1"/>
  <c r="G119" i="17" a="1"/>
  <c r="G119" i="17" s="1"/>
  <c r="E120" i="17"/>
  <c r="Q119" i="17" a="1"/>
  <c r="Q119" i="17" s="1"/>
  <c r="J119" i="17" a="1"/>
  <c r="J119" i="17" s="1"/>
  <c r="O119" i="17" a="1"/>
  <c r="O119" i="17" s="1"/>
  <c r="R119" i="17" a="1"/>
  <c r="R119" i="17" s="1"/>
  <c r="F119" i="17" a="1"/>
  <c r="F119" i="17" s="1"/>
  <c r="N119" i="17" a="1"/>
  <c r="N119" i="17" s="1"/>
  <c r="Q120" i="12" a="1"/>
  <c r="Q120" i="12" s="1"/>
  <c r="P120" i="12" a="1"/>
  <c r="P120" i="12" s="1"/>
  <c r="O120" i="12" a="1"/>
  <c r="O120" i="12" s="1"/>
  <c r="M120" i="12" a="1"/>
  <c r="M120" i="12" s="1"/>
  <c r="L120" i="12" a="1"/>
  <c r="L120" i="12" s="1"/>
  <c r="K120" i="12" a="1"/>
  <c r="K120" i="12" s="1"/>
  <c r="H120" i="12" a="1"/>
  <c r="H120" i="12" s="1"/>
  <c r="I120" i="12" a="1"/>
  <c r="I120" i="12" s="1"/>
  <c r="G120" i="12" a="1"/>
  <c r="G120" i="12" s="1"/>
  <c r="F120" i="12" a="1"/>
  <c r="F120" i="12" s="1"/>
  <c r="R120" i="12" a="1"/>
  <c r="R120" i="12" s="1"/>
  <c r="J120" i="12" a="1"/>
  <c r="J120" i="12" s="1"/>
  <c r="S120" i="12" a="1"/>
  <c r="S120" i="12" s="1"/>
  <c r="N120" i="12" a="1"/>
  <c r="N120" i="12" s="1"/>
  <c r="E121" i="12"/>
  <c r="R120" i="7" a="1"/>
  <c r="R120" i="7" s="1"/>
  <c r="S120" i="7" a="1"/>
  <c r="S120" i="7" s="1"/>
  <c r="F120" i="7" a="1"/>
  <c r="F120" i="7" s="1"/>
  <c r="G120" i="7" a="1"/>
  <c r="G120" i="7" s="1"/>
  <c r="H120" i="7" a="1"/>
  <c r="H120" i="7" s="1"/>
  <c r="I120" i="7" a="1"/>
  <c r="I120" i="7" s="1"/>
  <c r="K120" i="7" a="1"/>
  <c r="K120" i="7" s="1"/>
  <c r="J120" i="7" a="1"/>
  <c r="J120" i="7" s="1"/>
  <c r="L120" i="7" a="1"/>
  <c r="L120" i="7" s="1"/>
  <c r="M120" i="7" a="1"/>
  <c r="M120" i="7" s="1"/>
  <c r="N120" i="7" a="1"/>
  <c r="N120" i="7" s="1"/>
  <c r="O120" i="7" a="1"/>
  <c r="O120" i="7" s="1"/>
  <c r="P120" i="7" a="1"/>
  <c r="P120" i="7" s="1"/>
  <c r="Q120" i="7" a="1"/>
  <c r="Q120" i="7" s="1"/>
  <c r="E121" i="7"/>
  <c r="AD120" i="17" l="1" a="1"/>
  <c r="AD120" i="17" s="1"/>
  <c r="AB120" i="17" a="1"/>
  <c r="AB120" i="17" s="1"/>
  <c r="AC120" i="17" a="1"/>
  <c r="AC120" i="17" s="1"/>
  <c r="AE120" i="17" a="1"/>
  <c r="AE120" i="17" s="1"/>
  <c r="AA120" i="17" a="1"/>
  <c r="AA120" i="17" s="1"/>
  <c r="V120" i="17" a="1"/>
  <c r="V120" i="17" s="1"/>
  <c r="Z120" i="17" a="1"/>
  <c r="Z120" i="17" s="1"/>
  <c r="Y120" i="17" a="1"/>
  <c r="Y120" i="17" s="1"/>
  <c r="X120" i="17" a="1"/>
  <c r="X120" i="17" s="1"/>
  <c r="W120" i="17" a="1"/>
  <c r="W120" i="17" s="1"/>
  <c r="AD121" i="12" a="1"/>
  <c r="AD121" i="12" s="1"/>
  <c r="AC121" i="12" a="1"/>
  <c r="AC121" i="12" s="1"/>
  <c r="AB121" i="12" a="1"/>
  <c r="AB121" i="12" s="1"/>
  <c r="AA121" i="12" a="1"/>
  <c r="AA121" i="12" s="1"/>
  <c r="Y121" i="12" a="1"/>
  <c r="Y121" i="12" s="1"/>
  <c r="Z121" i="12" a="1"/>
  <c r="Z121" i="12" s="1"/>
  <c r="AE121" i="12" a="1"/>
  <c r="AE121" i="12" s="1"/>
  <c r="X121" i="12" a="1"/>
  <c r="X121" i="12" s="1"/>
  <c r="W121" i="12" a="1"/>
  <c r="W121" i="12" s="1"/>
  <c r="V121" i="12" a="1"/>
  <c r="V121" i="12" s="1"/>
  <c r="AD121" i="7" a="1"/>
  <c r="AD121" i="7" s="1"/>
  <c r="AC121" i="7" a="1"/>
  <c r="AC121" i="7" s="1"/>
  <c r="AB121" i="7" a="1"/>
  <c r="AB121" i="7" s="1"/>
  <c r="AK121" i="7" a="1"/>
  <c r="AK121" i="7" s="1"/>
  <c r="AE121" i="7" a="1"/>
  <c r="AE121" i="7" s="1"/>
  <c r="AJ121" i="7" a="1"/>
  <c r="AJ121" i="7" s="1"/>
  <c r="AI121" i="7" a="1"/>
  <c r="AI121" i="7" s="1"/>
  <c r="AH121" i="7" a="1"/>
  <c r="AH121" i="7" s="1"/>
  <c r="AG121" i="7" a="1"/>
  <c r="AG121" i="7" s="1"/>
  <c r="AF121" i="7" a="1"/>
  <c r="AF121" i="7" s="1"/>
  <c r="X121" i="7" a="1"/>
  <c r="X121" i="7" s="1"/>
  <c r="Z121" i="7" a="1"/>
  <c r="Z121" i="7" s="1"/>
  <c r="AA121" i="7" a="1"/>
  <c r="AA121" i="7" s="1"/>
  <c r="Y121" i="7" a="1"/>
  <c r="Y121" i="7" s="1"/>
  <c r="W121" i="7" a="1"/>
  <c r="W121" i="7" s="1"/>
  <c r="V121" i="7" a="1"/>
  <c r="V121" i="7" s="1"/>
  <c r="U121" i="7" a="1"/>
  <c r="U121" i="7" s="1"/>
  <c r="T121" i="7" a="1"/>
  <c r="T121" i="7" s="1"/>
  <c r="U121" i="12" a="1"/>
  <c r="U121" i="12" s="1"/>
  <c r="T121" i="12" a="1"/>
  <c r="T121" i="12" s="1"/>
  <c r="U120" i="17" a="1"/>
  <c r="U120" i="17" s="1"/>
  <c r="T120" i="17" a="1"/>
  <c r="T120" i="17" s="1"/>
  <c r="H120" i="17" a="1"/>
  <c r="H120" i="17" s="1"/>
  <c r="L120" i="17" a="1"/>
  <c r="L120" i="17" s="1"/>
  <c r="K120" i="17" a="1"/>
  <c r="K120" i="17" s="1"/>
  <c r="F120" i="17" a="1"/>
  <c r="F120" i="17" s="1"/>
  <c r="S120" i="17" a="1"/>
  <c r="S120" i="17" s="1"/>
  <c r="N120" i="17" a="1"/>
  <c r="N120" i="17" s="1"/>
  <c r="O120" i="17" a="1"/>
  <c r="O120" i="17" s="1"/>
  <c r="I120" i="17" a="1"/>
  <c r="I120" i="17" s="1"/>
  <c r="G120" i="17" a="1"/>
  <c r="G120" i="17" s="1"/>
  <c r="M120" i="17" a="1"/>
  <c r="M120" i="17" s="1"/>
  <c r="P120" i="17" a="1"/>
  <c r="P120" i="17" s="1"/>
  <c r="R120" i="17" a="1"/>
  <c r="R120" i="17" s="1"/>
  <c r="E121" i="17"/>
  <c r="J120" i="17" a="1"/>
  <c r="J120" i="17" s="1"/>
  <c r="Q120" i="17" a="1"/>
  <c r="Q120" i="17" s="1"/>
  <c r="Q121" i="12" a="1"/>
  <c r="Q121" i="12" s="1"/>
  <c r="P121" i="12" a="1"/>
  <c r="P121" i="12" s="1"/>
  <c r="O121" i="12" a="1"/>
  <c r="O121" i="12" s="1"/>
  <c r="N121" i="12" a="1"/>
  <c r="N121" i="12" s="1"/>
  <c r="L121" i="12" a="1"/>
  <c r="L121" i="12" s="1"/>
  <c r="J121" i="12" a="1"/>
  <c r="J121" i="12" s="1"/>
  <c r="S121" i="12" a="1"/>
  <c r="S121" i="12" s="1"/>
  <c r="M121" i="12" a="1"/>
  <c r="M121" i="12" s="1"/>
  <c r="R121" i="12" a="1"/>
  <c r="R121" i="12" s="1"/>
  <c r="I121" i="12" a="1"/>
  <c r="I121" i="12" s="1"/>
  <c r="K121" i="12" a="1"/>
  <c r="K121" i="12" s="1"/>
  <c r="H121" i="12" a="1"/>
  <c r="H121" i="12" s="1"/>
  <c r="G121" i="12" a="1"/>
  <c r="G121" i="12" s="1"/>
  <c r="F121" i="12" a="1"/>
  <c r="F121" i="12" s="1"/>
  <c r="E122" i="12"/>
  <c r="R121" i="7" a="1"/>
  <c r="R121" i="7" s="1"/>
  <c r="F121" i="7" a="1"/>
  <c r="F121" i="7" s="1"/>
  <c r="G121" i="7" a="1"/>
  <c r="G121" i="7" s="1"/>
  <c r="S121" i="7" a="1"/>
  <c r="S121" i="7" s="1"/>
  <c r="I121" i="7" a="1"/>
  <c r="I121" i="7" s="1"/>
  <c r="J121" i="7" a="1"/>
  <c r="J121" i="7" s="1"/>
  <c r="K121" i="7" a="1"/>
  <c r="K121" i="7" s="1"/>
  <c r="L121" i="7" a="1"/>
  <c r="L121" i="7" s="1"/>
  <c r="M121" i="7" a="1"/>
  <c r="M121" i="7" s="1"/>
  <c r="N121" i="7" a="1"/>
  <c r="N121" i="7" s="1"/>
  <c r="O121" i="7" a="1"/>
  <c r="O121" i="7" s="1"/>
  <c r="P121" i="7" a="1"/>
  <c r="P121" i="7" s="1"/>
  <c r="Q121" i="7" a="1"/>
  <c r="Q121" i="7" s="1"/>
  <c r="H121" i="7" a="1"/>
  <c r="H121" i="7" s="1"/>
  <c r="E122" i="7"/>
  <c r="AD121" i="17" l="1" a="1"/>
  <c r="AD121" i="17" s="1"/>
  <c r="AC121" i="17" a="1"/>
  <c r="AC121" i="17" s="1"/>
  <c r="AB121" i="17" a="1"/>
  <c r="AB121" i="17" s="1"/>
  <c r="AE121" i="17" a="1"/>
  <c r="AE121" i="17" s="1"/>
  <c r="V121" i="17" a="1"/>
  <c r="V121" i="17" s="1"/>
  <c r="AA121" i="17" a="1"/>
  <c r="AA121" i="17" s="1"/>
  <c r="Z121" i="17" a="1"/>
  <c r="Z121" i="17" s="1"/>
  <c r="Y121" i="17" a="1"/>
  <c r="Y121" i="17" s="1"/>
  <c r="X121" i="17" a="1"/>
  <c r="X121" i="17" s="1"/>
  <c r="W121" i="17" a="1"/>
  <c r="W121" i="17" s="1"/>
  <c r="AC122" i="12" a="1"/>
  <c r="AC122" i="12" s="1"/>
  <c r="AB122" i="12" a="1"/>
  <c r="AB122" i="12" s="1"/>
  <c r="AD122" i="12" a="1"/>
  <c r="AD122" i="12" s="1"/>
  <c r="AE122" i="12" a="1"/>
  <c r="AE122" i="12" s="1"/>
  <c r="AA122" i="12" a="1"/>
  <c r="AA122" i="12" s="1"/>
  <c r="Y122" i="12" a="1"/>
  <c r="Y122" i="12" s="1"/>
  <c r="W122" i="12" a="1"/>
  <c r="W122" i="12" s="1"/>
  <c r="Z122" i="12" a="1"/>
  <c r="Z122" i="12" s="1"/>
  <c r="X122" i="12" a="1"/>
  <c r="X122" i="12" s="1"/>
  <c r="V122" i="12" a="1"/>
  <c r="V122" i="12" s="1"/>
  <c r="AC122" i="7" a="1"/>
  <c r="AC122" i="7" s="1"/>
  <c r="AB122" i="7" a="1"/>
  <c r="AB122" i="7" s="1"/>
  <c r="AD122" i="7" a="1"/>
  <c r="AD122" i="7" s="1"/>
  <c r="AK122" i="7" a="1"/>
  <c r="AK122" i="7" s="1"/>
  <c r="AJ122" i="7" a="1"/>
  <c r="AJ122" i="7" s="1"/>
  <c r="AE122" i="7" a="1"/>
  <c r="AE122" i="7" s="1"/>
  <c r="AQ11" i="18" s="1"/>
  <c r="AI122" i="7" a="1"/>
  <c r="AI122" i="7" s="1"/>
  <c r="AZ11" i="18" s="1"/>
  <c r="AH122" i="7" a="1"/>
  <c r="AH122" i="7" s="1"/>
  <c r="AY11" i="18" s="1"/>
  <c r="AG122" i="7" a="1"/>
  <c r="AG122" i="7" s="1"/>
  <c r="AF122" i="7" a="1"/>
  <c r="AF122" i="7" s="1"/>
  <c r="AA122" i="7" a="1"/>
  <c r="AA122" i="7" s="1"/>
  <c r="Z122" i="7" a="1"/>
  <c r="Z122" i="7" s="1"/>
  <c r="Y122" i="7" a="1"/>
  <c r="Y122" i="7" s="1"/>
  <c r="X122" i="7" a="1"/>
  <c r="X122" i="7" s="1"/>
  <c r="W122" i="7" a="1"/>
  <c r="W122" i="7" s="1"/>
  <c r="V122" i="7" a="1"/>
  <c r="V122" i="7" s="1"/>
  <c r="U122" i="7" a="1"/>
  <c r="U122" i="7" s="1"/>
  <c r="T122" i="7" a="1"/>
  <c r="T122" i="7" s="1"/>
  <c r="U122" i="12" a="1"/>
  <c r="U122" i="12" s="1"/>
  <c r="T122" i="12" a="1"/>
  <c r="T122" i="12" s="1"/>
  <c r="U121" i="17" a="1"/>
  <c r="U121" i="17" s="1"/>
  <c r="T121" i="17" a="1"/>
  <c r="T121" i="17" s="1"/>
  <c r="R121" i="17" a="1"/>
  <c r="R121" i="17" s="1"/>
  <c r="N121" i="17" a="1"/>
  <c r="N121" i="17" s="1"/>
  <c r="S121" i="17" a="1"/>
  <c r="S121" i="17" s="1"/>
  <c r="O121" i="17" a="1"/>
  <c r="O121" i="17" s="1"/>
  <c r="M121" i="17" a="1"/>
  <c r="M121" i="17" s="1"/>
  <c r="J121" i="17" a="1"/>
  <c r="J121" i="17" s="1"/>
  <c r="F121" i="17" a="1"/>
  <c r="F121" i="17" s="1"/>
  <c r="P121" i="17" a="1"/>
  <c r="P121" i="17" s="1"/>
  <c r="I121" i="17" a="1"/>
  <c r="I121" i="17" s="1"/>
  <c r="L121" i="17" a="1"/>
  <c r="L121" i="17" s="1"/>
  <c r="Q121" i="17" a="1"/>
  <c r="Q121" i="17" s="1"/>
  <c r="E122" i="17"/>
  <c r="G121" i="17" a="1"/>
  <c r="G121" i="17" s="1"/>
  <c r="K121" i="17" a="1"/>
  <c r="K121" i="17" s="1"/>
  <c r="H121" i="17" a="1"/>
  <c r="H121" i="17" s="1"/>
  <c r="N122" i="12" a="1"/>
  <c r="N122" i="12" s="1"/>
  <c r="M122" i="12" a="1"/>
  <c r="M122" i="12" s="1"/>
  <c r="L122" i="12" a="1"/>
  <c r="L122" i="12" s="1"/>
  <c r="F122" i="12" a="1"/>
  <c r="F122" i="12" s="1"/>
  <c r="R122" i="12" a="1"/>
  <c r="R122" i="12" s="1"/>
  <c r="I122" i="12" a="1"/>
  <c r="I122" i="12" s="1"/>
  <c r="H122" i="12" a="1"/>
  <c r="H122" i="12" s="1"/>
  <c r="G122" i="12" a="1"/>
  <c r="G122" i="12" s="1"/>
  <c r="Q122" i="12" a="1"/>
  <c r="Q122" i="12" s="1"/>
  <c r="P122" i="12" a="1"/>
  <c r="P122" i="12" s="1"/>
  <c r="O122" i="12" a="1"/>
  <c r="O122" i="12" s="1"/>
  <c r="K122" i="12" a="1"/>
  <c r="K122" i="12" s="1"/>
  <c r="J122" i="12" a="1"/>
  <c r="J122" i="12" s="1"/>
  <c r="S122" i="12" a="1"/>
  <c r="S122" i="12" s="1"/>
  <c r="E123" i="12"/>
  <c r="P122" i="7" a="1"/>
  <c r="P122" i="7" s="1"/>
  <c r="Q122" i="7" a="1"/>
  <c r="Q122" i="7" s="1"/>
  <c r="R122" i="7" a="1"/>
  <c r="R122" i="7" s="1"/>
  <c r="S122" i="7" a="1"/>
  <c r="S122" i="7" s="1"/>
  <c r="G122" i="7" a="1"/>
  <c r="G122" i="7" s="1"/>
  <c r="H122" i="7" a="1"/>
  <c r="H122" i="7" s="1"/>
  <c r="O122" i="7" a="1"/>
  <c r="O122" i="7" s="1"/>
  <c r="F122" i="7" a="1"/>
  <c r="F122" i="7" s="1"/>
  <c r="I122" i="7" a="1"/>
  <c r="I122" i="7" s="1"/>
  <c r="J122" i="7" a="1"/>
  <c r="J122" i="7" s="1"/>
  <c r="K122" i="7" a="1"/>
  <c r="K122" i="7" s="1"/>
  <c r="N122" i="7" a="1"/>
  <c r="N122" i="7" s="1"/>
  <c r="L122" i="7" a="1"/>
  <c r="L122" i="7" s="1"/>
  <c r="M122" i="7" a="1"/>
  <c r="M122" i="7" s="1"/>
  <c r="E123" i="7"/>
  <c r="AB122" i="17" l="1" a="1"/>
  <c r="AB122" i="17" s="1"/>
  <c r="AD122" i="17" a="1"/>
  <c r="AD122" i="17" s="1"/>
  <c r="AC122" i="17" a="1"/>
  <c r="AC122" i="17" s="1"/>
  <c r="AE122" i="17" a="1"/>
  <c r="AE122" i="17" s="1"/>
  <c r="Z122" i="17" a="1"/>
  <c r="Z122" i="17" s="1"/>
  <c r="Y122" i="17" a="1"/>
  <c r="Y122" i="17" s="1"/>
  <c r="V122" i="17" a="1"/>
  <c r="V122" i="17" s="1"/>
  <c r="W122" i="17" a="1"/>
  <c r="W122" i="17" s="1"/>
  <c r="AA122" i="17" a="1"/>
  <c r="AA122" i="17" s="1"/>
  <c r="X122" i="17" a="1"/>
  <c r="X122" i="17" s="1"/>
  <c r="AC123" i="12" a="1"/>
  <c r="AC123" i="12" s="1"/>
  <c r="AB123" i="12" a="1"/>
  <c r="AB123" i="12" s="1"/>
  <c r="AD123" i="12" a="1"/>
  <c r="AD123" i="12" s="1"/>
  <c r="X123" i="12" a="1"/>
  <c r="X123" i="12" s="1"/>
  <c r="AE123" i="12" a="1"/>
  <c r="AE123" i="12" s="1"/>
  <c r="W123" i="12" a="1"/>
  <c r="W123" i="12" s="1"/>
  <c r="AA123" i="12" a="1"/>
  <c r="AA123" i="12" s="1"/>
  <c r="Z123" i="12" a="1"/>
  <c r="Z123" i="12" s="1"/>
  <c r="Y123" i="12" a="1"/>
  <c r="Y123" i="12" s="1"/>
  <c r="V123" i="12" a="1"/>
  <c r="V123" i="12" s="1"/>
  <c r="AD123" i="7" a="1"/>
  <c r="AD123" i="7" s="1"/>
  <c r="AC123" i="7" a="1"/>
  <c r="AC123" i="7" s="1"/>
  <c r="AB123" i="7" a="1"/>
  <c r="AB123" i="7" s="1"/>
  <c r="AK123" i="7" a="1"/>
  <c r="AK123" i="7" s="1"/>
  <c r="AF123" i="7" a="1"/>
  <c r="AF123" i="7" s="1"/>
  <c r="AE123" i="7" a="1"/>
  <c r="AE123" i="7" s="1"/>
  <c r="AJ123" i="7" a="1"/>
  <c r="AJ123" i="7" s="1"/>
  <c r="AI123" i="7" a="1"/>
  <c r="AI123" i="7" s="1"/>
  <c r="AG123" i="7" a="1"/>
  <c r="AG123" i="7" s="1"/>
  <c r="AH123" i="7" a="1"/>
  <c r="AH123" i="7" s="1"/>
  <c r="AA123" i="7" a="1"/>
  <c r="AA123" i="7" s="1"/>
  <c r="Z123" i="7" a="1"/>
  <c r="Z123" i="7" s="1"/>
  <c r="Y123" i="7" a="1"/>
  <c r="Y123" i="7" s="1"/>
  <c r="X123" i="7" a="1"/>
  <c r="X123" i="7" s="1"/>
  <c r="V123" i="7" a="1"/>
  <c r="V123" i="7" s="1"/>
  <c r="W123" i="7" a="1"/>
  <c r="W123" i="7" s="1"/>
  <c r="T123" i="7" a="1"/>
  <c r="T123" i="7" s="1"/>
  <c r="U123" i="7" a="1"/>
  <c r="U123" i="7" s="1"/>
  <c r="AV11" i="18"/>
  <c r="T123" i="12" a="1"/>
  <c r="T123" i="12" s="1"/>
  <c r="U123" i="12" a="1"/>
  <c r="U123" i="12" s="1"/>
  <c r="U122" i="17" a="1"/>
  <c r="U122" i="17" s="1"/>
  <c r="T122" i="17" a="1"/>
  <c r="T122" i="17" s="1"/>
  <c r="S122" i="17" a="1"/>
  <c r="S122" i="17" s="1"/>
  <c r="P122" i="17" a="1"/>
  <c r="P122" i="17" s="1"/>
  <c r="M122" i="17" a="1"/>
  <c r="M122" i="17" s="1"/>
  <c r="G122" i="17" a="1"/>
  <c r="G122" i="17" s="1"/>
  <c r="R122" i="17" a="1"/>
  <c r="R122" i="17" s="1"/>
  <c r="O122" i="17" a="1"/>
  <c r="O122" i="17" s="1"/>
  <c r="I122" i="17" a="1"/>
  <c r="I122" i="17" s="1"/>
  <c r="F122" i="17" a="1"/>
  <c r="F122" i="17" s="1"/>
  <c r="K122" i="17" a="1"/>
  <c r="K122" i="17" s="1"/>
  <c r="E123" i="17"/>
  <c r="H122" i="17" a="1"/>
  <c r="H122" i="17" s="1"/>
  <c r="J122" i="17" a="1"/>
  <c r="J122" i="17" s="1"/>
  <c r="N122" i="17" a="1"/>
  <c r="N122" i="17" s="1"/>
  <c r="L122" i="17" a="1"/>
  <c r="L122" i="17" s="1"/>
  <c r="Q122" i="17" a="1"/>
  <c r="Q122" i="17" s="1"/>
  <c r="L123" i="12" a="1"/>
  <c r="L123" i="12" s="1"/>
  <c r="K123" i="12" a="1"/>
  <c r="K123" i="12" s="1"/>
  <c r="J123" i="12" a="1"/>
  <c r="J123" i="12" s="1"/>
  <c r="S123" i="12" a="1"/>
  <c r="S123" i="12" s="1"/>
  <c r="Q123" i="12" a="1"/>
  <c r="Q123" i="12" s="1"/>
  <c r="N123" i="12" a="1"/>
  <c r="N123" i="12" s="1"/>
  <c r="H123" i="12" a="1"/>
  <c r="H123" i="12" s="1"/>
  <c r="G123" i="12" a="1"/>
  <c r="G123" i="12" s="1"/>
  <c r="F123" i="12" a="1"/>
  <c r="F123" i="12" s="1"/>
  <c r="R123" i="12" a="1"/>
  <c r="R123" i="12" s="1"/>
  <c r="P123" i="12" a="1"/>
  <c r="P123" i="12" s="1"/>
  <c r="M123" i="12" a="1"/>
  <c r="M123" i="12" s="1"/>
  <c r="O123" i="12" a="1"/>
  <c r="O123" i="12" s="1"/>
  <c r="I123" i="12" a="1"/>
  <c r="I123" i="12" s="1"/>
  <c r="E124" i="12"/>
  <c r="P123" i="7" a="1"/>
  <c r="P123" i="7" s="1"/>
  <c r="Q123" i="7" a="1"/>
  <c r="Q123" i="7" s="1"/>
  <c r="R123" i="7" a="1"/>
  <c r="R123" i="7" s="1"/>
  <c r="G123" i="7" a="1"/>
  <c r="G123" i="7" s="1"/>
  <c r="I123" i="7" a="1"/>
  <c r="I123" i="7" s="1"/>
  <c r="F123" i="7" a="1"/>
  <c r="F123" i="7" s="1"/>
  <c r="H123" i="7" a="1"/>
  <c r="H123" i="7" s="1"/>
  <c r="J123" i="7" a="1"/>
  <c r="J123" i="7" s="1"/>
  <c r="K123" i="7" a="1"/>
  <c r="K123" i="7" s="1"/>
  <c r="L123" i="7" a="1"/>
  <c r="L123" i="7" s="1"/>
  <c r="M123" i="7" a="1"/>
  <c r="M123" i="7" s="1"/>
  <c r="N123" i="7" a="1"/>
  <c r="N123" i="7" s="1"/>
  <c r="O123" i="7" a="1"/>
  <c r="O123" i="7" s="1"/>
  <c r="S123" i="7" a="1"/>
  <c r="S123" i="7" s="1"/>
  <c r="E124" i="7"/>
  <c r="AD123" i="17" l="1" a="1"/>
  <c r="AD123" i="17" s="1"/>
  <c r="AC123" i="17" a="1"/>
  <c r="AC123" i="17" s="1"/>
  <c r="AB123" i="17" a="1"/>
  <c r="AB123" i="17" s="1"/>
  <c r="AE123" i="17" a="1"/>
  <c r="AE123" i="17" s="1"/>
  <c r="Z123" i="17" a="1"/>
  <c r="Z123" i="17" s="1"/>
  <c r="Y123" i="17" a="1"/>
  <c r="Y123" i="17" s="1"/>
  <c r="AA123" i="17" a="1"/>
  <c r="AA123" i="17" s="1"/>
  <c r="W123" i="17" a="1"/>
  <c r="W123" i="17" s="1"/>
  <c r="V123" i="17" a="1"/>
  <c r="V123" i="17" s="1"/>
  <c r="X123" i="17" a="1"/>
  <c r="X123" i="17" s="1"/>
  <c r="AC124" i="12" a="1"/>
  <c r="AC124" i="12" s="1"/>
  <c r="AB124" i="12" a="1"/>
  <c r="AB124" i="12" s="1"/>
  <c r="AD124" i="12" a="1"/>
  <c r="AD124" i="12" s="1"/>
  <c r="AE124" i="12" a="1"/>
  <c r="AE124" i="12" s="1"/>
  <c r="Y124" i="12" a="1"/>
  <c r="Y124" i="12" s="1"/>
  <c r="X124" i="12" a="1"/>
  <c r="X124" i="12" s="1"/>
  <c r="W124" i="12" a="1"/>
  <c r="W124" i="12" s="1"/>
  <c r="V124" i="12" a="1"/>
  <c r="V124" i="12" s="1"/>
  <c r="AA124" i="12" a="1"/>
  <c r="AA124" i="12" s="1"/>
  <c r="Z124" i="12" a="1"/>
  <c r="Z124" i="12" s="1"/>
  <c r="AD124" i="7" a="1"/>
  <c r="AD124" i="7" s="1"/>
  <c r="AB124" i="7" a="1"/>
  <c r="AB124" i="7" s="1"/>
  <c r="AC124" i="7" a="1"/>
  <c r="AC124" i="7" s="1"/>
  <c r="AK124" i="7" a="1"/>
  <c r="AK124" i="7" s="1"/>
  <c r="AJ124" i="7" a="1"/>
  <c r="AJ124" i="7" s="1"/>
  <c r="AI124" i="7" a="1"/>
  <c r="AI124" i="7" s="1"/>
  <c r="AH124" i="7" a="1"/>
  <c r="AH124" i="7" s="1"/>
  <c r="AF124" i="7" a="1"/>
  <c r="AF124" i="7" s="1"/>
  <c r="AG124" i="7" a="1"/>
  <c r="AG124" i="7" s="1"/>
  <c r="AA124" i="7" a="1"/>
  <c r="AA124" i="7" s="1"/>
  <c r="Z124" i="7" a="1"/>
  <c r="Z124" i="7" s="1"/>
  <c r="V124" i="7" a="1"/>
  <c r="V124" i="7" s="1"/>
  <c r="Y124" i="7" a="1"/>
  <c r="Y124" i="7" s="1"/>
  <c r="X124" i="7" a="1"/>
  <c r="X124" i="7" s="1"/>
  <c r="AE124" i="7" a="1"/>
  <c r="AE124" i="7" s="1"/>
  <c r="W124" i="7" a="1"/>
  <c r="W124" i="7" s="1"/>
  <c r="T124" i="7" a="1"/>
  <c r="T124" i="7" s="1"/>
  <c r="U124" i="7" a="1"/>
  <c r="U124" i="7" s="1"/>
  <c r="T124" i="12" a="1"/>
  <c r="T124" i="12" s="1"/>
  <c r="U124" i="12" a="1"/>
  <c r="U124" i="12" s="1"/>
  <c r="U123" i="17" a="1"/>
  <c r="U123" i="17" s="1"/>
  <c r="T123" i="17" a="1"/>
  <c r="T123" i="17" s="1"/>
  <c r="G123" i="17" a="1"/>
  <c r="G123" i="17" s="1"/>
  <c r="Q123" i="17" a="1"/>
  <c r="Q123" i="17" s="1"/>
  <c r="I123" i="17" a="1"/>
  <c r="I123" i="17" s="1"/>
  <c r="M123" i="17" a="1"/>
  <c r="M123" i="17" s="1"/>
  <c r="F123" i="17" a="1"/>
  <c r="F123" i="17" s="1"/>
  <c r="P123" i="17" a="1"/>
  <c r="P123" i="17" s="1"/>
  <c r="N123" i="17" a="1"/>
  <c r="N123" i="17" s="1"/>
  <c r="S123" i="17" a="1"/>
  <c r="S123" i="17" s="1"/>
  <c r="L123" i="17" a="1"/>
  <c r="L123" i="17" s="1"/>
  <c r="R123" i="17" a="1"/>
  <c r="R123" i="17" s="1"/>
  <c r="O123" i="17" a="1"/>
  <c r="O123" i="17" s="1"/>
  <c r="K123" i="17" a="1"/>
  <c r="K123" i="17" s="1"/>
  <c r="H123" i="17" a="1"/>
  <c r="H123" i="17" s="1"/>
  <c r="E124" i="17"/>
  <c r="J123" i="17" a="1"/>
  <c r="J123" i="17" s="1"/>
  <c r="K124" i="12" a="1"/>
  <c r="K124" i="12" s="1"/>
  <c r="J124" i="12" a="1"/>
  <c r="J124" i="12" s="1"/>
  <c r="I124" i="12" a="1"/>
  <c r="I124" i="12" s="1"/>
  <c r="H124" i="12" a="1"/>
  <c r="H124" i="12" s="1"/>
  <c r="R124" i="12" a="1"/>
  <c r="R124" i="12" s="1"/>
  <c r="P124" i="12" a="1"/>
  <c r="P124" i="12" s="1"/>
  <c r="O124" i="12" a="1"/>
  <c r="O124" i="12" s="1"/>
  <c r="N124" i="12" a="1"/>
  <c r="N124" i="12" s="1"/>
  <c r="M124" i="12" a="1"/>
  <c r="M124" i="12" s="1"/>
  <c r="G124" i="12" a="1"/>
  <c r="G124" i="12" s="1"/>
  <c r="F124" i="12" a="1"/>
  <c r="F124" i="12" s="1"/>
  <c r="S124" i="12" a="1"/>
  <c r="S124" i="12" s="1"/>
  <c r="Q124" i="12" a="1"/>
  <c r="Q124" i="12" s="1"/>
  <c r="L124" i="12" a="1"/>
  <c r="L124" i="12" s="1"/>
  <c r="E125" i="12"/>
  <c r="P124" i="7" a="1"/>
  <c r="P124" i="7" s="1"/>
  <c r="Q124" i="7" a="1"/>
  <c r="Q124" i="7" s="1"/>
  <c r="R124" i="7" a="1"/>
  <c r="R124" i="7" s="1"/>
  <c r="S124" i="7" a="1"/>
  <c r="S124" i="7" s="1"/>
  <c r="F124" i="7" a="1"/>
  <c r="F124" i="7" s="1"/>
  <c r="G124" i="7" a="1"/>
  <c r="G124" i="7" s="1"/>
  <c r="I124" i="7" a="1"/>
  <c r="I124" i="7" s="1"/>
  <c r="M124" i="7" a="1"/>
  <c r="M124" i="7" s="1"/>
  <c r="N124" i="7" a="1"/>
  <c r="N124" i="7" s="1"/>
  <c r="O124" i="7" a="1"/>
  <c r="O124" i="7" s="1"/>
  <c r="H124" i="7" a="1"/>
  <c r="H124" i="7" s="1"/>
  <c r="J124" i="7" a="1"/>
  <c r="J124" i="7" s="1"/>
  <c r="K124" i="7" a="1"/>
  <c r="K124" i="7" s="1"/>
  <c r="L124" i="7" a="1"/>
  <c r="L124" i="7" s="1"/>
  <c r="E125" i="7"/>
  <c r="AB124" i="17" l="1" a="1"/>
  <c r="AB124" i="17" s="1"/>
  <c r="AC124" i="17" a="1"/>
  <c r="AC124" i="17" s="1"/>
  <c r="AD124" i="17" a="1"/>
  <c r="AD124" i="17" s="1"/>
  <c r="AE124" i="17" a="1"/>
  <c r="AE124" i="17" s="1"/>
  <c r="Z124" i="17" a="1"/>
  <c r="Z124" i="17" s="1"/>
  <c r="Y124" i="17" a="1"/>
  <c r="Y124" i="17" s="1"/>
  <c r="AA124" i="17" a="1"/>
  <c r="AA124" i="17" s="1"/>
  <c r="X124" i="17" a="1"/>
  <c r="X124" i="17" s="1"/>
  <c r="W124" i="17" a="1"/>
  <c r="W124" i="17" s="1"/>
  <c r="V124" i="17" a="1"/>
  <c r="V124" i="17" s="1"/>
  <c r="AD125" i="12" a="1"/>
  <c r="AD125" i="12" s="1"/>
  <c r="AC125" i="12" a="1"/>
  <c r="AC125" i="12" s="1"/>
  <c r="AB125" i="12" a="1"/>
  <c r="AB125" i="12" s="1"/>
  <c r="AE125" i="12" a="1"/>
  <c r="AE125" i="12" s="1"/>
  <c r="AA125" i="12" a="1"/>
  <c r="AA125" i="12" s="1"/>
  <c r="Z125" i="12" a="1"/>
  <c r="Z125" i="12" s="1"/>
  <c r="Y125" i="12" a="1"/>
  <c r="Y125" i="12" s="1"/>
  <c r="W125" i="12" a="1"/>
  <c r="W125" i="12" s="1"/>
  <c r="V125" i="12" a="1"/>
  <c r="V125" i="12" s="1"/>
  <c r="X125" i="12" a="1"/>
  <c r="X125" i="12" s="1"/>
  <c r="AD125" i="7" a="1"/>
  <c r="AD125" i="7" s="1"/>
  <c r="AC125" i="7" a="1"/>
  <c r="AC125" i="7" s="1"/>
  <c r="AB125" i="7" a="1"/>
  <c r="AB125" i="7" s="1"/>
  <c r="AJ125" i="7" a="1"/>
  <c r="AJ125" i="7" s="1"/>
  <c r="AI125" i="7" a="1"/>
  <c r="AI125" i="7" s="1"/>
  <c r="AK125" i="7" a="1"/>
  <c r="AK125" i="7" s="1"/>
  <c r="AH125" i="7" a="1"/>
  <c r="AH125" i="7" s="1"/>
  <c r="AG125" i="7" a="1"/>
  <c r="AG125" i="7" s="1"/>
  <c r="AF125" i="7" a="1"/>
  <c r="AF125" i="7" s="1"/>
  <c r="AE125" i="7" a="1"/>
  <c r="AE125" i="7" s="1"/>
  <c r="Y125" i="7" a="1"/>
  <c r="Y125" i="7" s="1"/>
  <c r="X125" i="7" a="1"/>
  <c r="X125" i="7" s="1"/>
  <c r="W125" i="7" a="1"/>
  <c r="W125" i="7" s="1"/>
  <c r="V125" i="7" a="1"/>
  <c r="V125" i="7" s="1"/>
  <c r="Z125" i="7" a="1"/>
  <c r="Z125" i="7" s="1"/>
  <c r="AA125" i="7" a="1"/>
  <c r="AA125" i="7" s="1"/>
  <c r="T125" i="7" a="1"/>
  <c r="T125" i="7" s="1"/>
  <c r="U125" i="7" a="1"/>
  <c r="U125" i="7" s="1"/>
  <c r="T125" i="12" a="1"/>
  <c r="T125" i="12" s="1"/>
  <c r="U125" i="12" a="1"/>
  <c r="U125" i="12" s="1"/>
  <c r="T124" i="17" a="1"/>
  <c r="T124" i="17" s="1"/>
  <c r="U124" i="17" a="1"/>
  <c r="U124" i="17" s="1"/>
  <c r="H124" i="17" a="1"/>
  <c r="H124" i="17" s="1"/>
  <c r="S124" i="17" a="1"/>
  <c r="S124" i="17" s="1"/>
  <c r="O124" i="17" a="1"/>
  <c r="O124" i="17" s="1"/>
  <c r="K124" i="17" a="1"/>
  <c r="K124" i="17" s="1"/>
  <c r="G124" i="17" a="1"/>
  <c r="G124" i="17" s="1"/>
  <c r="R124" i="17" a="1"/>
  <c r="R124" i="17" s="1"/>
  <c r="L124" i="17" a="1"/>
  <c r="L124" i="17" s="1"/>
  <c r="P124" i="17" a="1"/>
  <c r="P124" i="17" s="1"/>
  <c r="J124" i="17" a="1"/>
  <c r="J124" i="17" s="1"/>
  <c r="I124" i="17" a="1"/>
  <c r="I124" i="17" s="1"/>
  <c r="Q124" i="17" a="1"/>
  <c r="Q124" i="17" s="1"/>
  <c r="M124" i="17" a="1"/>
  <c r="M124" i="17" s="1"/>
  <c r="E125" i="17"/>
  <c r="F124" i="17" a="1"/>
  <c r="F124" i="17" s="1"/>
  <c r="N124" i="17" a="1"/>
  <c r="N124" i="17" s="1"/>
  <c r="I125" i="12" a="1"/>
  <c r="I125" i="12" s="1"/>
  <c r="H125" i="12" a="1"/>
  <c r="H125" i="12" s="1"/>
  <c r="S125" i="12" a="1"/>
  <c r="S125" i="12" s="1"/>
  <c r="G125" i="12" a="1"/>
  <c r="G125" i="12" s="1"/>
  <c r="F125" i="12" a="1"/>
  <c r="F125" i="12" s="1"/>
  <c r="Q125" i="12" a="1"/>
  <c r="Q125" i="12" s="1"/>
  <c r="R125" i="12" a="1"/>
  <c r="R125" i="12" s="1"/>
  <c r="N125" i="12" a="1"/>
  <c r="N125" i="12" s="1"/>
  <c r="P125" i="12" a="1"/>
  <c r="P125" i="12" s="1"/>
  <c r="O125" i="12" a="1"/>
  <c r="O125" i="12" s="1"/>
  <c r="L125" i="12" a="1"/>
  <c r="L125" i="12" s="1"/>
  <c r="M125" i="12" a="1"/>
  <c r="M125" i="12" s="1"/>
  <c r="K125" i="12" a="1"/>
  <c r="K125" i="12" s="1"/>
  <c r="J125" i="12" a="1"/>
  <c r="J125" i="12" s="1"/>
  <c r="E126" i="12"/>
  <c r="P125" i="7" a="1"/>
  <c r="P125" i="7" s="1"/>
  <c r="Q125" i="7" a="1"/>
  <c r="Q125" i="7" s="1"/>
  <c r="R125" i="7" a="1"/>
  <c r="R125" i="7" s="1"/>
  <c r="G125" i="7" a="1"/>
  <c r="G125" i="7" s="1"/>
  <c r="I125" i="7" a="1"/>
  <c r="I125" i="7" s="1"/>
  <c r="F125" i="7" a="1"/>
  <c r="F125" i="7" s="1"/>
  <c r="H125" i="7" a="1"/>
  <c r="H125" i="7" s="1"/>
  <c r="J125" i="7" a="1"/>
  <c r="J125" i="7" s="1"/>
  <c r="K125" i="7" a="1"/>
  <c r="K125" i="7" s="1"/>
  <c r="L125" i="7" a="1"/>
  <c r="L125" i="7" s="1"/>
  <c r="M125" i="7" a="1"/>
  <c r="M125" i="7" s="1"/>
  <c r="N125" i="7" a="1"/>
  <c r="N125" i="7" s="1"/>
  <c r="O125" i="7" a="1"/>
  <c r="O125" i="7" s="1"/>
  <c r="S125" i="7" a="1"/>
  <c r="S125" i="7" s="1"/>
  <c r="E126" i="7"/>
  <c r="AB125" i="17" l="1" a="1"/>
  <c r="AB125" i="17" s="1"/>
  <c r="AC125" i="17" a="1"/>
  <c r="AC125" i="17" s="1"/>
  <c r="AD125" i="17" a="1"/>
  <c r="AD125" i="17" s="1"/>
  <c r="AE125" i="17" a="1"/>
  <c r="AE125" i="17" s="1"/>
  <c r="W125" i="17" a="1"/>
  <c r="W125" i="17" s="1"/>
  <c r="V125" i="17" a="1"/>
  <c r="V125" i="17" s="1"/>
  <c r="AA125" i="17" a="1"/>
  <c r="AA125" i="17" s="1"/>
  <c r="Z125" i="17" a="1"/>
  <c r="Z125" i="17" s="1"/>
  <c r="Y125" i="17" a="1"/>
  <c r="Y125" i="17" s="1"/>
  <c r="X125" i="17" a="1"/>
  <c r="X125" i="17" s="1"/>
  <c r="AD126" i="12" a="1"/>
  <c r="AD126" i="12" s="1"/>
  <c r="AC126" i="12" a="1"/>
  <c r="AC126" i="12" s="1"/>
  <c r="AB126" i="12" a="1"/>
  <c r="AB126" i="12" s="1"/>
  <c r="AE126" i="12" a="1"/>
  <c r="AE126" i="12" s="1"/>
  <c r="AA126" i="12" a="1"/>
  <c r="AA126" i="12" s="1"/>
  <c r="Z126" i="12" a="1"/>
  <c r="Z126" i="12" s="1"/>
  <c r="Y126" i="12" a="1"/>
  <c r="Y126" i="12" s="1"/>
  <c r="X126" i="12" a="1"/>
  <c r="X126" i="12" s="1"/>
  <c r="W126" i="12" a="1"/>
  <c r="W126" i="12" s="1"/>
  <c r="V126" i="12" a="1"/>
  <c r="V126" i="12" s="1"/>
  <c r="AD126" i="7" a="1"/>
  <c r="AD126" i="7" s="1"/>
  <c r="AC126" i="7" a="1"/>
  <c r="AC126" i="7" s="1"/>
  <c r="AB126" i="7" a="1"/>
  <c r="AB126" i="7" s="1"/>
  <c r="AF126" i="7" a="1"/>
  <c r="AF126" i="7" s="1"/>
  <c r="AW12" i="18" s="1"/>
  <c r="AK126" i="7" a="1"/>
  <c r="AK126" i="7" s="1"/>
  <c r="AJ126" i="7" a="1"/>
  <c r="AJ126" i="7" s="1"/>
  <c r="AI126" i="7" a="1"/>
  <c r="AI126" i="7" s="1"/>
  <c r="AH126" i="7" a="1"/>
  <c r="AH126" i="7" s="1"/>
  <c r="AG126" i="7" a="1"/>
  <c r="AG126" i="7" s="1"/>
  <c r="AE126" i="7" a="1"/>
  <c r="AE126" i="7" s="1"/>
  <c r="AV12" i="18" s="1"/>
  <c r="Z126" i="7" a="1"/>
  <c r="Z126" i="7" s="1"/>
  <c r="AA126" i="7" a="1"/>
  <c r="AA126" i="7" s="1"/>
  <c r="Y126" i="7" a="1"/>
  <c r="Y126" i="7" s="1"/>
  <c r="X126" i="7" a="1"/>
  <c r="X126" i="7" s="1"/>
  <c r="W126" i="7" a="1"/>
  <c r="W126" i="7" s="1"/>
  <c r="V126" i="7" a="1"/>
  <c r="V126" i="7" s="1"/>
  <c r="T126" i="7" a="1"/>
  <c r="T126" i="7" s="1"/>
  <c r="U126" i="7" a="1"/>
  <c r="U126" i="7" s="1"/>
  <c r="DF32" i="18"/>
  <c r="T126" i="12" a="1"/>
  <c r="T126" i="12" s="1"/>
  <c r="U126" i="12" a="1"/>
  <c r="U126" i="12" s="1"/>
  <c r="T125" i="17" a="1"/>
  <c r="T125" i="17" s="1"/>
  <c r="U125" i="17" a="1"/>
  <c r="U125" i="17" s="1"/>
  <c r="H125" i="17" a="1"/>
  <c r="H125" i="17" s="1"/>
  <c r="N125" i="17" a="1"/>
  <c r="N125" i="17" s="1"/>
  <c r="I125" i="17" a="1"/>
  <c r="I125" i="17" s="1"/>
  <c r="Q125" i="17" a="1"/>
  <c r="Q125" i="17" s="1"/>
  <c r="M125" i="17" a="1"/>
  <c r="M125" i="17" s="1"/>
  <c r="O125" i="17" a="1"/>
  <c r="O125" i="17" s="1"/>
  <c r="S125" i="17" a="1"/>
  <c r="S125" i="17" s="1"/>
  <c r="R125" i="17" a="1"/>
  <c r="R125" i="17" s="1"/>
  <c r="F125" i="17" a="1"/>
  <c r="F125" i="17" s="1"/>
  <c r="K125" i="17" a="1"/>
  <c r="K125" i="17" s="1"/>
  <c r="G125" i="17" a="1"/>
  <c r="G125" i="17" s="1"/>
  <c r="J125" i="17" a="1"/>
  <c r="J125" i="17" s="1"/>
  <c r="E126" i="17"/>
  <c r="P125" i="17" a="1"/>
  <c r="P125" i="17" s="1"/>
  <c r="L125" i="17" a="1"/>
  <c r="L125" i="17" s="1"/>
  <c r="S126" i="12" a="1"/>
  <c r="S126" i="12" s="1"/>
  <c r="G126" i="12" a="1"/>
  <c r="G126" i="12" s="1"/>
  <c r="F126" i="12" a="1"/>
  <c r="F126" i="12" s="1"/>
  <c r="R126" i="12" a="1"/>
  <c r="R126" i="12" s="1"/>
  <c r="Q126" i="12" a="1"/>
  <c r="Q126" i="12" s="1"/>
  <c r="K126" i="12" a="1"/>
  <c r="K126" i="12" s="1"/>
  <c r="H126" i="12" a="1"/>
  <c r="H126" i="12" s="1"/>
  <c r="I126" i="12" a="1"/>
  <c r="I126" i="12" s="1"/>
  <c r="L126" i="12" a="1"/>
  <c r="L126" i="12" s="1"/>
  <c r="J126" i="12" a="1"/>
  <c r="J126" i="12" s="1"/>
  <c r="M126" i="12" a="1"/>
  <c r="M126" i="12" s="1"/>
  <c r="P126" i="12" a="1"/>
  <c r="P126" i="12" s="1"/>
  <c r="N126" i="12" a="1"/>
  <c r="N126" i="12" s="1"/>
  <c r="O126" i="12" a="1"/>
  <c r="O126" i="12" s="1"/>
  <c r="E127" i="12"/>
  <c r="P126" i="7" a="1"/>
  <c r="P126" i="7" s="1"/>
  <c r="Q126" i="7" a="1"/>
  <c r="Q126" i="7" s="1"/>
  <c r="R126" i="7" a="1"/>
  <c r="R126" i="7" s="1"/>
  <c r="F126" i="7" a="1"/>
  <c r="F126" i="7" s="1"/>
  <c r="G126" i="7" a="1"/>
  <c r="G126" i="7" s="1"/>
  <c r="I126" i="7" a="1"/>
  <c r="I126" i="7" s="1"/>
  <c r="L126" i="7" a="1"/>
  <c r="L126" i="7" s="1"/>
  <c r="M126" i="7" a="1"/>
  <c r="M126" i="7" s="1"/>
  <c r="N126" i="7" a="1"/>
  <c r="N126" i="7" s="1"/>
  <c r="O126" i="7" a="1"/>
  <c r="O126" i="7" s="1"/>
  <c r="S126" i="7" a="1"/>
  <c r="S126" i="7" s="1"/>
  <c r="J126" i="7" a="1"/>
  <c r="J126" i="7" s="1"/>
  <c r="K126" i="7" a="1"/>
  <c r="K126" i="7" s="1"/>
  <c r="H126" i="7" a="1"/>
  <c r="H126" i="7" s="1"/>
  <c r="E127" i="7"/>
  <c r="AC126" i="17" l="1" a="1"/>
  <c r="AC126" i="17" s="1"/>
  <c r="AB126" i="17" a="1"/>
  <c r="AB126" i="17" s="1"/>
  <c r="AD126" i="17" a="1"/>
  <c r="AD126" i="17" s="1"/>
  <c r="W126" i="17" a="1"/>
  <c r="W126" i="17" s="1"/>
  <c r="V126" i="17" a="1"/>
  <c r="V126" i="17" s="1"/>
  <c r="AE126" i="17" a="1"/>
  <c r="AE126" i="17" s="1"/>
  <c r="AS12" i="18" s="1"/>
  <c r="X126" i="17" a="1"/>
  <c r="X126" i="17" s="1"/>
  <c r="AA126" i="17" a="1"/>
  <c r="AA126" i="17" s="1"/>
  <c r="Z126" i="17" a="1"/>
  <c r="Z126" i="17" s="1"/>
  <c r="Y126" i="17" a="1"/>
  <c r="Y126" i="17" s="1"/>
  <c r="AD127" i="12" a="1"/>
  <c r="AD127" i="12" s="1"/>
  <c r="AC127" i="12" a="1"/>
  <c r="AC127" i="12" s="1"/>
  <c r="AB127" i="12" a="1"/>
  <c r="AB127" i="12" s="1"/>
  <c r="AE127" i="12" a="1"/>
  <c r="AE127" i="12" s="1"/>
  <c r="W127" i="12" a="1"/>
  <c r="W127" i="12" s="1"/>
  <c r="V127" i="12" a="1"/>
  <c r="V127" i="12" s="1"/>
  <c r="AA127" i="12" a="1"/>
  <c r="AA127" i="12" s="1"/>
  <c r="Y127" i="12" a="1"/>
  <c r="Y127" i="12" s="1"/>
  <c r="Z127" i="12" a="1"/>
  <c r="Z127" i="12" s="1"/>
  <c r="X127" i="12" a="1"/>
  <c r="X127" i="12" s="1"/>
  <c r="AD127" i="7" a="1"/>
  <c r="AD127" i="7" s="1"/>
  <c r="AC127" i="7" a="1"/>
  <c r="AC127" i="7" s="1"/>
  <c r="AB127" i="7" a="1"/>
  <c r="AB127" i="7" s="1"/>
  <c r="AK127" i="7" a="1"/>
  <c r="AK127" i="7" s="1"/>
  <c r="AG127" i="7" a="1"/>
  <c r="AG127" i="7" s="1"/>
  <c r="AF127" i="7" a="1"/>
  <c r="AF127" i="7" s="1"/>
  <c r="AE127" i="7" a="1"/>
  <c r="AE127" i="7" s="1"/>
  <c r="AJ127" i="7" a="1"/>
  <c r="AJ127" i="7" s="1"/>
  <c r="AH127" i="7" a="1"/>
  <c r="AH127" i="7" s="1"/>
  <c r="AI127" i="7" a="1"/>
  <c r="AI127" i="7" s="1"/>
  <c r="AA127" i="7" a="1"/>
  <c r="AA127" i="7" s="1"/>
  <c r="Z127" i="7" a="1"/>
  <c r="Z127" i="7" s="1"/>
  <c r="Y127" i="7" a="1"/>
  <c r="Y127" i="7" s="1"/>
  <c r="X127" i="7" a="1"/>
  <c r="X127" i="7" s="1"/>
  <c r="W127" i="7" a="1"/>
  <c r="W127" i="7" s="1"/>
  <c r="V127" i="7" a="1"/>
  <c r="V127" i="7" s="1"/>
  <c r="T127" i="7" a="1"/>
  <c r="T127" i="7" s="1"/>
  <c r="U127" i="7" a="1"/>
  <c r="U127" i="7" s="1"/>
  <c r="U127" i="12" a="1"/>
  <c r="U127" i="12" s="1"/>
  <c r="T127" i="12" a="1"/>
  <c r="T127" i="12" s="1"/>
  <c r="T126" i="17" a="1"/>
  <c r="T126" i="17" s="1"/>
  <c r="U126" i="17" a="1"/>
  <c r="U126" i="17" s="1"/>
  <c r="I126" i="17" a="1"/>
  <c r="I126" i="17" s="1"/>
  <c r="S126" i="17" a="1"/>
  <c r="S126" i="17" s="1"/>
  <c r="P126" i="17" a="1"/>
  <c r="P126" i="17" s="1"/>
  <c r="N126" i="17" a="1"/>
  <c r="N126" i="17" s="1"/>
  <c r="E127" i="17"/>
  <c r="F126" i="17" a="1"/>
  <c r="F126" i="17" s="1"/>
  <c r="Q126" i="17" a="1"/>
  <c r="Q126" i="17" s="1"/>
  <c r="J126" i="17" a="1"/>
  <c r="J126" i="17" s="1"/>
  <c r="G126" i="17" a="1"/>
  <c r="G126" i="17" s="1"/>
  <c r="R126" i="17" a="1"/>
  <c r="R126" i="17" s="1"/>
  <c r="O126" i="17" a="1"/>
  <c r="O126" i="17" s="1"/>
  <c r="M126" i="17" a="1"/>
  <c r="M126" i="17" s="1"/>
  <c r="K126" i="17" a="1"/>
  <c r="K126" i="17" s="1"/>
  <c r="H126" i="17" a="1"/>
  <c r="H126" i="17" s="1"/>
  <c r="L126" i="17" a="1"/>
  <c r="L126" i="17" s="1"/>
  <c r="S127" i="12" a="1"/>
  <c r="S127" i="12" s="1"/>
  <c r="R127" i="12" a="1"/>
  <c r="R127" i="12" s="1"/>
  <c r="Q127" i="12" a="1"/>
  <c r="Q127" i="12" s="1"/>
  <c r="M127" i="12" a="1"/>
  <c r="M127" i="12" s="1"/>
  <c r="J127" i="12" a="1"/>
  <c r="J127" i="12" s="1"/>
  <c r="H127" i="12" a="1"/>
  <c r="H127" i="12" s="1"/>
  <c r="O127" i="12" a="1"/>
  <c r="O127" i="12" s="1"/>
  <c r="N127" i="12" a="1"/>
  <c r="N127" i="12" s="1"/>
  <c r="L127" i="12" a="1"/>
  <c r="L127" i="12" s="1"/>
  <c r="K127" i="12" a="1"/>
  <c r="K127" i="12" s="1"/>
  <c r="G127" i="12" a="1"/>
  <c r="G127" i="12" s="1"/>
  <c r="P127" i="12" a="1"/>
  <c r="P127" i="12" s="1"/>
  <c r="I127" i="12" a="1"/>
  <c r="I127" i="12" s="1"/>
  <c r="F127" i="12" a="1"/>
  <c r="F127" i="12" s="1"/>
  <c r="E128" i="12"/>
  <c r="N127" i="7" a="1"/>
  <c r="N127" i="7" s="1"/>
  <c r="O127" i="7" a="1"/>
  <c r="O127" i="7" s="1"/>
  <c r="P127" i="7" a="1"/>
  <c r="P127" i="7" s="1"/>
  <c r="F127" i="7" a="1"/>
  <c r="F127" i="7" s="1"/>
  <c r="R127" i="7" a="1"/>
  <c r="R127" i="7" s="1"/>
  <c r="G127" i="7" a="1"/>
  <c r="G127" i="7" s="1"/>
  <c r="H127" i="7" a="1"/>
  <c r="H127" i="7" s="1"/>
  <c r="I127" i="7" a="1"/>
  <c r="I127" i="7" s="1"/>
  <c r="J127" i="7" a="1"/>
  <c r="J127" i="7" s="1"/>
  <c r="K127" i="7" a="1"/>
  <c r="K127" i="7" s="1"/>
  <c r="L127" i="7" a="1"/>
  <c r="L127" i="7" s="1"/>
  <c r="M127" i="7" a="1"/>
  <c r="M127" i="7" s="1"/>
  <c r="Q127" i="7" a="1"/>
  <c r="Q127" i="7" s="1"/>
  <c r="S127" i="7" a="1"/>
  <c r="S127" i="7" s="1"/>
  <c r="E128" i="7"/>
  <c r="AD127" i="17" l="1" a="1"/>
  <c r="AD127" i="17" s="1"/>
  <c r="AC127" i="17" a="1"/>
  <c r="AC127" i="17" s="1"/>
  <c r="AB127" i="17" a="1"/>
  <c r="AB127" i="17" s="1"/>
  <c r="AE127" i="17" a="1"/>
  <c r="AE127" i="17" s="1"/>
  <c r="AA127" i="17" a="1"/>
  <c r="AA127" i="17" s="1"/>
  <c r="Z127" i="17" a="1"/>
  <c r="Z127" i="17" s="1"/>
  <c r="W127" i="17" a="1"/>
  <c r="W127" i="17" s="1"/>
  <c r="V127" i="17" a="1"/>
  <c r="V127" i="17" s="1"/>
  <c r="X127" i="17" a="1"/>
  <c r="X127" i="17" s="1"/>
  <c r="Y127" i="17" a="1"/>
  <c r="Y127" i="17" s="1"/>
  <c r="AD128" i="12" a="1"/>
  <c r="AD128" i="12" s="1"/>
  <c r="AC128" i="12" a="1"/>
  <c r="AC128" i="12" s="1"/>
  <c r="AB128" i="12" a="1"/>
  <c r="AB128" i="12" s="1"/>
  <c r="AE128" i="12" a="1"/>
  <c r="AE128" i="12" s="1"/>
  <c r="X128" i="12" a="1"/>
  <c r="X128" i="12" s="1"/>
  <c r="Y128" i="12" a="1"/>
  <c r="Y128" i="12" s="1"/>
  <c r="AA128" i="12" a="1"/>
  <c r="AA128" i="12" s="1"/>
  <c r="Z128" i="12" a="1"/>
  <c r="Z128" i="12" s="1"/>
  <c r="W128" i="12" a="1"/>
  <c r="W128" i="12" s="1"/>
  <c r="V128" i="12" a="1"/>
  <c r="V128" i="12" s="1"/>
  <c r="AD128" i="7" a="1"/>
  <c r="AD128" i="7" s="1"/>
  <c r="AC128" i="7" a="1"/>
  <c r="AC128" i="7" s="1"/>
  <c r="AB128" i="7" a="1"/>
  <c r="AB128" i="7" s="1"/>
  <c r="AK128" i="7" a="1"/>
  <c r="AK128" i="7" s="1"/>
  <c r="AJ128" i="7" a="1"/>
  <c r="AJ128" i="7" s="1"/>
  <c r="AI128" i="7" a="1"/>
  <c r="AI128" i="7" s="1"/>
  <c r="AH128" i="7" a="1"/>
  <c r="AH128" i="7" s="1"/>
  <c r="AG128" i="7" a="1"/>
  <c r="AG128" i="7" s="1"/>
  <c r="AF128" i="7" a="1"/>
  <c r="AF128" i="7" s="1"/>
  <c r="AE128" i="7" a="1"/>
  <c r="AE128" i="7" s="1"/>
  <c r="W128" i="7" a="1"/>
  <c r="W128" i="7" s="1"/>
  <c r="V128" i="7" a="1"/>
  <c r="V128" i="7" s="1"/>
  <c r="AA128" i="7" a="1"/>
  <c r="AA128" i="7" s="1"/>
  <c r="Z128" i="7" a="1"/>
  <c r="Z128" i="7" s="1"/>
  <c r="X128" i="7" a="1"/>
  <c r="X128" i="7" s="1"/>
  <c r="Y128" i="7" a="1"/>
  <c r="Y128" i="7" s="1"/>
  <c r="T128" i="7" a="1"/>
  <c r="T128" i="7" s="1"/>
  <c r="U128" i="7" a="1"/>
  <c r="U128" i="7" s="1"/>
  <c r="U128" i="12" a="1"/>
  <c r="U128" i="12" s="1"/>
  <c r="T128" i="12" a="1"/>
  <c r="T128" i="12" s="1"/>
  <c r="U127" i="17" a="1"/>
  <c r="U127" i="17" s="1"/>
  <c r="T127" i="17" a="1"/>
  <c r="T127" i="17" s="1"/>
  <c r="N127" i="17" a="1"/>
  <c r="N127" i="17" s="1"/>
  <c r="F127" i="17" a="1"/>
  <c r="F127" i="17" s="1"/>
  <c r="Q127" i="17" a="1"/>
  <c r="Q127" i="17" s="1"/>
  <c r="O127" i="17" a="1"/>
  <c r="O127" i="17" s="1"/>
  <c r="E128" i="17"/>
  <c r="P127" i="17" a="1"/>
  <c r="P127" i="17" s="1"/>
  <c r="H127" i="17" a="1"/>
  <c r="H127" i="17" s="1"/>
  <c r="L127" i="17" a="1"/>
  <c r="L127" i="17" s="1"/>
  <c r="R127" i="17" a="1"/>
  <c r="R127" i="17" s="1"/>
  <c r="M127" i="17" a="1"/>
  <c r="M127" i="17" s="1"/>
  <c r="S127" i="17" a="1"/>
  <c r="S127" i="17" s="1"/>
  <c r="J127" i="17" a="1"/>
  <c r="J127" i="17" s="1"/>
  <c r="K127" i="17" a="1"/>
  <c r="K127" i="17" s="1"/>
  <c r="G127" i="17" a="1"/>
  <c r="G127" i="17" s="1"/>
  <c r="I127" i="17" a="1"/>
  <c r="I127" i="17" s="1"/>
  <c r="R128" i="12" a="1"/>
  <c r="R128" i="12" s="1"/>
  <c r="Q128" i="12" a="1"/>
  <c r="Q128" i="12" s="1"/>
  <c r="P128" i="12" a="1"/>
  <c r="P128" i="12" s="1"/>
  <c r="S128" i="12" a="1"/>
  <c r="S128" i="12" s="1"/>
  <c r="M128" i="12" a="1"/>
  <c r="M128" i="12" s="1"/>
  <c r="N128" i="12" a="1"/>
  <c r="N128" i="12" s="1"/>
  <c r="K128" i="12" a="1"/>
  <c r="K128" i="12" s="1"/>
  <c r="J128" i="12" a="1"/>
  <c r="J128" i="12" s="1"/>
  <c r="I128" i="12" a="1"/>
  <c r="I128" i="12" s="1"/>
  <c r="H128" i="12" a="1"/>
  <c r="H128" i="12" s="1"/>
  <c r="O128" i="12" a="1"/>
  <c r="O128" i="12" s="1"/>
  <c r="G128" i="12" a="1"/>
  <c r="G128" i="12" s="1"/>
  <c r="L128" i="12" a="1"/>
  <c r="L128" i="12" s="1"/>
  <c r="F128" i="12" a="1"/>
  <c r="F128" i="12" s="1"/>
  <c r="E129" i="12"/>
  <c r="M128" i="7" a="1"/>
  <c r="M128" i="7" s="1"/>
  <c r="N128" i="7" a="1"/>
  <c r="N128" i="7" s="1"/>
  <c r="O128" i="7" a="1"/>
  <c r="O128" i="7" s="1"/>
  <c r="Q128" i="7" a="1"/>
  <c r="Q128" i="7" s="1"/>
  <c r="F128" i="7" a="1"/>
  <c r="F128" i="7" s="1"/>
  <c r="R128" i="7" a="1"/>
  <c r="R128" i="7" s="1"/>
  <c r="G128" i="7" a="1"/>
  <c r="G128" i="7" s="1"/>
  <c r="H128" i="7" a="1"/>
  <c r="H128" i="7" s="1"/>
  <c r="I128" i="7" a="1"/>
  <c r="I128" i="7" s="1"/>
  <c r="J128" i="7" a="1"/>
  <c r="J128" i="7" s="1"/>
  <c r="K128" i="7" a="1"/>
  <c r="K128" i="7" s="1"/>
  <c r="L128" i="7" a="1"/>
  <c r="L128" i="7" s="1"/>
  <c r="P128" i="7" a="1"/>
  <c r="P128" i="7" s="1"/>
  <c r="S128" i="7" a="1"/>
  <c r="S128" i="7" s="1"/>
  <c r="E129" i="7"/>
  <c r="AB128" i="17" l="1" a="1"/>
  <c r="AB128" i="17" s="1"/>
  <c r="AD128" i="17" a="1"/>
  <c r="AD128" i="17" s="1"/>
  <c r="AC128" i="17" a="1"/>
  <c r="AC128" i="17" s="1"/>
  <c r="AA128" i="17" a="1"/>
  <c r="AA128" i="17" s="1"/>
  <c r="Z128" i="17" a="1"/>
  <c r="Z128" i="17" s="1"/>
  <c r="AE128" i="17" a="1"/>
  <c r="AE128" i="17" s="1"/>
  <c r="Y128" i="17" a="1"/>
  <c r="Y128" i="17" s="1"/>
  <c r="V128" i="17" a="1"/>
  <c r="V128" i="17" s="1"/>
  <c r="X128" i="17" a="1"/>
  <c r="X128" i="17" s="1"/>
  <c r="W128" i="17" a="1"/>
  <c r="W128" i="17" s="1"/>
  <c r="AB129" i="12" a="1"/>
  <c r="AB129" i="12" s="1"/>
  <c r="AD129" i="12" a="1"/>
  <c r="AD129" i="12" s="1"/>
  <c r="AC129" i="12" a="1"/>
  <c r="AC129" i="12" s="1"/>
  <c r="AE129" i="12" a="1"/>
  <c r="AE129" i="12" s="1"/>
  <c r="AA129" i="12" a="1"/>
  <c r="AA129" i="12" s="1"/>
  <c r="Y129" i="12" a="1"/>
  <c r="Y129" i="12" s="1"/>
  <c r="Z129" i="12" a="1"/>
  <c r="Z129" i="12" s="1"/>
  <c r="X129" i="12" a="1"/>
  <c r="X129" i="12" s="1"/>
  <c r="W129" i="12" a="1"/>
  <c r="W129" i="12" s="1"/>
  <c r="V129" i="12" a="1"/>
  <c r="V129" i="12" s="1"/>
  <c r="AB129" i="7" a="1"/>
  <c r="AB129" i="7" s="1"/>
  <c r="AD129" i="7" a="1"/>
  <c r="AD129" i="7" s="1"/>
  <c r="AC129" i="7" a="1"/>
  <c r="AC129" i="7" s="1"/>
  <c r="AG129" i="7" a="1"/>
  <c r="AG129" i="7" s="1"/>
  <c r="AF129" i="7" a="1"/>
  <c r="AF129" i="7" s="1"/>
  <c r="AK129" i="7" a="1"/>
  <c r="AK129" i="7" s="1"/>
  <c r="AJ129" i="7" a="1"/>
  <c r="AJ129" i="7" s="1"/>
  <c r="AI129" i="7" a="1"/>
  <c r="AI129" i="7" s="1"/>
  <c r="AH129" i="7" a="1"/>
  <c r="AH129" i="7" s="1"/>
  <c r="AE129" i="7" a="1"/>
  <c r="AE129" i="7" s="1"/>
  <c r="X129" i="7" a="1"/>
  <c r="X129" i="7" s="1"/>
  <c r="AA129" i="7" a="1"/>
  <c r="AA129" i="7" s="1"/>
  <c r="Z129" i="7" a="1"/>
  <c r="Z129" i="7" s="1"/>
  <c r="Y129" i="7" a="1"/>
  <c r="Y129" i="7" s="1"/>
  <c r="W129" i="7" a="1"/>
  <c r="W129" i="7" s="1"/>
  <c r="V129" i="7" a="1"/>
  <c r="V129" i="7" s="1"/>
  <c r="T129" i="7" a="1"/>
  <c r="T129" i="7" s="1"/>
  <c r="U129" i="7" a="1"/>
  <c r="U129" i="7" s="1"/>
  <c r="U129" i="12" a="1"/>
  <c r="U129" i="12" s="1"/>
  <c r="T129" i="12" a="1"/>
  <c r="T129" i="12" s="1"/>
  <c r="T128" i="17" a="1"/>
  <c r="T128" i="17" s="1"/>
  <c r="U128" i="17" a="1"/>
  <c r="U128" i="17" s="1"/>
  <c r="S128" i="17" a="1"/>
  <c r="S128" i="17" s="1"/>
  <c r="E129" i="17"/>
  <c r="P128" i="17" a="1"/>
  <c r="P128" i="17" s="1"/>
  <c r="M128" i="17" a="1"/>
  <c r="M128" i="17" s="1"/>
  <c r="J128" i="17" a="1"/>
  <c r="J128" i="17" s="1"/>
  <c r="O128" i="17" a="1"/>
  <c r="O128" i="17" s="1"/>
  <c r="G128" i="17" a="1"/>
  <c r="G128" i="17" s="1"/>
  <c r="Q128" i="17" a="1"/>
  <c r="Q128" i="17" s="1"/>
  <c r="N128" i="17" a="1"/>
  <c r="N128" i="17" s="1"/>
  <c r="R128" i="17" a="1"/>
  <c r="R128" i="17" s="1"/>
  <c r="K128" i="17" a="1"/>
  <c r="K128" i="17" s="1"/>
  <c r="L128" i="17" a="1"/>
  <c r="L128" i="17" s="1"/>
  <c r="F128" i="17" a="1"/>
  <c r="F128" i="17" s="1"/>
  <c r="H128" i="17" a="1"/>
  <c r="H128" i="17" s="1"/>
  <c r="I128" i="17" a="1"/>
  <c r="I128" i="17" s="1"/>
  <c r="P129" i="12" a="1"/>
  <c r="P129" i="12" s="1"/>
  <c r="O129" i="12" a="1"/>
  <c r="O129" i="12" s="1"/>
  <c r="N129" i="12" a="1"/>
  <c r="N129" i="12" s="1"/>
  <c r="L129" i="12" a="1"/>
  <c r="L129" i="12" s="1"/>
  <c r="I129" i="12" a="1"/>
  <c r="I129" i="12" s="1"/>
  <c r="H129" i="12" a="1"/>
  <c r="H129" i="12" s="1"/>
  <c r="G129" i="12" a="1"/>
  <c r="G129" i="12" s="1"/>
  <c r="F129" i="12" a="1"/>
  <c r="F129" i="12" s="1"/>
  <c r="Q129" i="12" a="1"/>
  <c r="Q129" i="12" s="1"/>
  <c r="K129" i="12" a="1"/>
  <c r="K129" i="12" s="1"/>
  <c r="J129" i="12" a="1"/>
  <c r="J129" i="12" s="1"/>
  <c r="R129" i="12" a="1"/>
  <c r="R129" i="12" s="1"/>
  <c r="M129" i="12" a="1"/>
  <c r="M129" i="12" s="1"/>
  <c r="S129" i="12" a="1"/>
  <c r="S129" i="12" s="1"/>
  <c r="E130" i="12"/>
  <c r="S129" i="7" a="1"/>
  <c r="S129" i="7" s="1"/>
  <c r="J129" i="7" a="1"/>
  <c r="J129" i="7" s="1"/>
  <c r="K129" i="7" a="1"/>
  <c r="K129" i="7" s="1"/>
  <c r="L129" i="7" a="1"/>
  <c r="L129" i="7" s="1"/>
  <c r="M129" i="7" a="1"/>
  <c r="M129" i="7" s="1"/>
  <c r="N129" i="7" a="1"/>
  <c r="N129" i="7" s="1"/>
  <c r="O129" i="7" a="1"/>
  <c r="O129" i="7" s="1"/>
  <c r="P129" i="7" a="1"/>
  <c r="P129" i="7" s="1"/>
  <c r="Q129" i="7" a="1"/>
  <c r="Q129" i="7" s="1"/>
  <c r="R129" i="7" a="1"/>
  <c r="R129" i="7" s="1"/>
  <c r="F129" i="7" a="1"/>
  <c r="F129" i="7" s="1"/>
  <c r="G129" i="7" a="1"/>
  <c r="G129" i="7" s="1"/>
  <c r="H129" i="7" a="1"/>
  <c r="H129" i="7" s="1"/>
  <c r="I129" i="7" a="1"/>
  <c r="I129" i="7" s="1"/>
  <c r="E130" i="7"/>
  <c r="AD129" i="17" l="1" a="1"/>
  <c r="AD129" i="17" s="1"/>
  <c r="AC129" i="17" a="1"/>
  <c r="AC129" i="17" s="1"/>
  <c r="AB129" i="17" a="1"/>
  <c r="AB129" i="17" s="1"/>
  <c r="AE129" i="17" a="1"/>
  <c r="AE129" i="17" s="1"/>
  <c r="AA129" i="17" a="1"/>
  <c r="AA129" i="17" s="1"/>
  <c r="Z129" i="17" a="1"/>
  <c r="Z129" i="17" s="1"/>
  <c r="V129" i="17" a="1"/>
  <c r="V129" i="17" s="1"/>
  <c r="Y129" i="17" a="1"/>
  <c r="Y129" i="17" s="1"/>
  <c r="X129" i="17" a="1"/>
  <c r="X129" i="17" s="1"/>
  <c r="W129" i="17" a="1"/>
  <c r="W129" i="17" s="1"/>
  <c r="AD130" i="12" a="1"/>
  <c r="AD130" i="12" s="1"/>
  <c r="AC130" i="12" a="1"/>
  <c r="AC130" i="12" s="1"/>
  <c r="AB130" i="12" a="1"/>
  <c r="AB130" i="12" s="1"/>
  <c r="AE130" i="12" a="1"/>
  <c r="AE130" i="12" s="1"/>
  <c r="AA130" i="12" a="1"/>
  <c r="AA130" i="12" s="1"/>
  <c r="Y130" i="12" a="1"/>
  <c r="Y130" i="12" s="1"/>
  <c r="W130" i="12" a="1"/>
  <c r="W130" i="12" s="1"/>
  <c r="Z130" i="12" a="1"/>
  <c r="Z130" i="12" s="1"/>
  <c r="X130" i="12" a="1"/>
  <c r="X130" i="12" s="1"/>
  <c r="V130" i="12" a="1"/>
  <c r="V130" i="12" s="1"/>
  <c r="DY33" i="18"/>
  <c r="DZ33" i="18"/>
  <c r="EA33" i="18"/>
  <c r="EC33" i="18"/>
  <c r="EH33" i="18" s="1"/>
  <c r="AR13" i="18"/>
  <c r="AD130" i="7" a="1"/>
  <c r="AD130" i="7" s="1"/>
  <c r="AC130" i="7" a="1"/>
  <c r="AC130" i="7" s="1"/>
  <c r="AB130" i="7" a="1"/>
  <c r="AB130" i="7" s="1"/>
  <c r="AK130" i="7" a="1"/>
  <c r="AK130" i="7" s="1"/>
  <c r="BB13" i="18" s="1"/>
  <c r="AJ130" i="7" a="1"/>
  <c r="AJ130" i="7" s="1"/>
  <c r="AI130" i="7" a="1"/>
  <c r="AI130" i="7" s="1"/>
  <c r="AH130" i="7" a="1"/>
  <c r="AH130" i="7" s="1"/>
  <c r="AG130" i="7" a="1"/>
  <c r="AG130" i="7" s="1"/>
  <c r="AF130" i="7" a="1"/>
  <c r="AF130" i="7" s="1"/>
  <c r="AE130" i="7" a="1"/>
  <c r="AE130" i="7" s="1"/>
  <c r="AV13" i="18" s="1"/>
  <c r="AA130" i="7" a="1"/>
  <c r="AA130" i="7" s="1"/>
  <c r="Z130" i="7" a="1"/>
  <c r="Z130" i="7" s="1"/>
  <c r="Y130" i="7" a="1"/>
  <c r="Y130" i="7" s="1"/>
  <c r="X130" i="7" a="1"/>
  <c r="X130" i="7" s="1"/>
  <c r="W130" i="7" a="1"/>
  <c r="W130" i="7" s="1"/>
  <c r="V130" i="7" a="1"/>
  <c r="V130" i="7" s="1"/>
  <c r="T130" i="7" a="1"/>
  <c r="T130" i="7" s="1"/>
  <c r="U130" i="7" a="1"/>
  <c r="U130" i="7" s="1"/>
  <c r="U130" i="12" a="1"/>
  <c r="U130" i="12" s="1"/>
  <c r="T130" i="12" a="1"/>
  <c r="T130" i="12" s="1"/>
  <c r="U129" i="17" a="1"/>
  <c r="U129" i="17" s="1"/>
  <c r="T129" i="17" a="1"/>
  <c r="T129" i="17" s="1"/>
  <c r="I129" i="17" a="1"/>
  <c r="I129" i="17" s="1"/>
  <c r="P129" i="17" a="1"/>
  <c r="P129" i="17" s="1"/>
  <c r="O129" i="17" a="1"/>
  <c r="O129" i="17" s="1"/>
  <c r="K129" i="17" a="1"/>
  <c r="K129" i="17" s="1"/>
  <c r="S129" i="17" a="1"/>
  <c r="S129" i="17" s="1"/>
  <c r="N129" i="17" a="1"/>
  <c r="N129" i="17" s="1"/>
  <c r="G129" i="17" a="1"/>
  <c r="G129" i="17" s="1"/>
  <c r="M129" i="17" a="1"/>
  <c r="M129" i="17" s="1"/>
  <c r="F129" i="17" a="1"/>
  <c r="F129" i="17" s="1"/>
  <c r="L129" i="17" a="1"/>
  <c r="L129" i="17" s="1"/>
  <c r="J129" i="17" a="1"/>
  <c r="J129" i="17" s="1"/>
  <c r="H129" i="17" a="1"/>
  <c r="H129" i="17" s="1"/>
  <c r="Q129" i="17" a="1"/>
  <c r="Q129" i="17" s="1"/>
  <c r="E130" i="17"/>
  <c r="R129" i="17" a="1"/>
  <c r="R129" i="17" s="1"/>
  <c r="N130" i="12" a="1"/>
  <c r="N130" i="12" s="1"/>
  <c r="M130" i="12" a="1"/>
  <c r="M130" i="12" s="1"/>
  <c r="L130" i="12" a="1"/>
  <c r="L130" i="12" s="1"/>
  <c r="F130" i="12" a="1"/>
  <c r="F130" i="12" s="1"/>
  <c r="S130" i="12" a="1"/>
  <c r="S130" i="12" s="1"/>
  <c r="P130" i="12" a="1"/>
  <c r="P130" i="12" s="1"/>
  <c r="O130" i="12" a="1"/>
  <c r="O130" i="12" s="1"/>
  <c r="K130" i="12" a="1"/>
  <c r="K130" i="12" s="1"/>
  <c r="J130" i="12" a="1"/>
  <c r="J130" i="12" s="1"/>
  <c r="Q130" i="12" a="1"/>
  <c r="Q130" i="12" s="1"/>
  <c r="I130" i="12" a="1"/>
  <c r="I130" i="12" s="1"/>
  <c r="H130" i="12" a="1"/>
  <c r="H130" i="12" s="1"/>
  <c r="G130" i="12" a="1"/>
  <c r="G130" i="12" s="1"/>
  <c r="R130" i="12" a="1"/>
  <c r="R130" i="12" s="1"/>
  <c r="E131" i="12"/>
  <c r="F130" i="7" a="1"/>
  <c r="F130" i="7" s="1"/>
  <c r="P130" i="7" a="1"/>
  <c r="P130" i="7" s="1"/>
  <c r="G130" i="7" a="1"/>
  <c r="G130" i="7" s="1"/>
  <c r="Q130" i="7" a="1"/>
  <c r="Q130" i="7" s="1"/>
  <c r="H130" i="7" a="1"/>
  <c r="H130" i="7" s="1"/>
  <c r="S130" i="7" a="1"/>
  <c r="S130" i="7" s="1"/>
  <c r="I130" i="7" a="1"/>
  <c r="I130" i="7" s="1"/>
  <c r="J130" i="7" a="1"/>
  <c r="J130" i="7" s="1"/>
  <c r="O130" i="7" a="1"/>
  <c r="O130" i="7" s="1"/>
  <c r="R130" i="7" a="1"/>
  <c r="R130" i="7" s="1"/>
  <c r="K130" i="7" a="1"/>
  <c r="K130" i="7" s="1"/>
  <c r="L130" i="7" a="1"/>
  <c r="L130" i="7" s="1"/>
  <c r="M130" i="7" a="1"/>
  <c r="M130" i="7" s="1"/>
  <c r="N130" i="7" a="1"/>
  <c r="N130" i="7" s="1"/>
  <c r="E131" i="7"/>
  <c r="AD130" i="17" l="1" a="1"/>
  <c r="AD130" i="17" s="1"/>
  <c r="AC130" i="17" a="1"/>
  <c r="AC130" i="17" s="1"/>
  <c r="AB130" i="17" a="1"/>
  <c r="AB130" i="17" s="1"/>
  <c r="AE130" i="17" a="1"/>
  <c r="AE130" i="17" s="1"/>
  <c r="Y130" i="17" a="1"/>
  <c r="Y130" i="17" s="1"/>
  <c r="X130" i="17" a="1"/>
  <c r="X130" i="17" s="1"/>
  <c r="Z130" i="17" a="1"/>
  <c r="Z130" i="17" s="1"/>
  <c r="W130" i="17" a="1"/>
  <c r="W130" i="17" s="1"/>
  <c r="V130" i="17" a="1"/>
  <c r="V130" i="17" s="1"/>
  <c r="AA130" i="17" a="1"/>
  <c r="AA130" i="17" s="1"/>
  <c r="EV33" i="18"/>
  <c r="FA33" i="18" s="1"/>
  <c r="ET33" i="18"/>
  <c r="AS13" i="18"/>
  <c r="EU33" i="18"/>
  <c r="EZ33" i="18" s="1"/>
  <c r="EF33" i="18"/>
  <c r="AC131" i="12" a="1"/>
  <c r="AC131" i="12" s="1"/>
  <c r="AD131" i="12" a="1"/>
  <c r="AD131" i="12" s="1"/>
  <c r="AB131" i="12" a="1"/>
  <c r="AB131" i="12" s="1"/>
  <c r="AE131" i="12" a="1"/>
  <c r="AE131" i="12" s="1"/>
  <c r="V131" i="12" a="1"/>
  <c r="V131" i="12" s="1"/>
  <c r="AA131" i="12" a="1"/>
  <c r="AA131" i="12" s="1"/>
  <c r="Z131" i="12" a="1"/>
  <c r="Z131" i="12" s="1"/>
  <c r="Y131" i="12" a="1"/>
  <c r="Y131" i="12" s="1"/>
  <c r="W131" i="12" a="1"/>
  <c r="W131" i="12" s="1"/>
  <c r="X131" i="12" a="1"/>
  <c r="X131" i="12" s="1"/>
  <c r="AC131" i="7" a="1"/>
  <c r="AC131" i="7" s="1"/>
  <c r="AB131" i="7" a="1"/>
  <c r="AB131" i="7" s="1"/>
  <c r="AD131" i="7" a="1"/>
  <c r="AD131" i="7" s="1"/>
  <c r="AJ131" i="7" a="1"/>
  <c r="AJ131" i="7" s="1"/>
  <c r="AI131" i="7" a="1"/>
  <c r="AI131" i="7" s="1"/>
  <c r="AK131" i="7" a="1"/>
  <c r="AK131" i="7" s="1"/>
  <c r="AH131" i="7" a="1"/>
  <c r="AH131" i="7" s="1"/>
  <c r="AG131" i="7" a="1"/>
  <c r="AG131" i="7" s="1"/>
  <c r="AF131" i="7" a="1"/>
  <c r="AF131" i="7" s="1"/>
  <c r="AE131" i="7" a="1"/>
  <c r="AE131" i="7" s="1"/>
  <c r="AA131" i="7" a="1"/>
  <c r="AA131" i="7" s="1"/>
  <c r="Z131" i="7" a="1"/>
  <c r="Z131" i="7" s="1"/>
  <c r="Y131" i="7" a="1"/>
  <c r="Y131" i="7" s="1"/>
  <c r="X131" i="7" a="1"/>
  <c r="X131" i="7" s="1"/>
  <c r="V131" i="7" a="1"/>
  <c r="V131" i="7" s="1"/>
  <c r="W131" i="7" a="1"/>
  <c r="W131" i="7" s="1"/>
  <c r="T131" i="7" a="1"/>
  <c r="T131" i="7" s="1"/>
  <c r="U131" i="7" a="1"/>
  <c r="U131" i="7" s="1"/>
  <c r="T131" i="12" a="1"/>
  <c r="T131" i="12" s="1"/>
  <c r="U131" i="12" a="1"/>
  <c r="U131" i="12" s="1"/>
  <c r="T130" i="17" a="1"/>
  <c r="T130" i="17" s="1"/>
  <c r="U130" i="17" a="1"/>
  <c r="U130" i="17" s="1"/>
  <c r="P130" i="17" a="1"/>
  <c r="P130" i="17" s="1"/>
  <c r="J130" i="17" a="1"/>
  <c r="J130" i="17" s="1"/>
  <c r="Q130" i="17" a="1"/>
  <c r="Q130" i="17" s="1"/>
  <c r="M130" i="17" a="1"/>
  <c r="M130" i="17" s="1"/>
  <c r="N130" i="17" a="1"/>
  <c r="N130" i="17" s="1"/>
  <c r="S130" i="17" a="1"/>
  <c r="S130" i="17" s="1"/>
  <c r="E131" i="17"/>
  <c r="L130" i="17" a="1"/>
  <c r="L130" i="17" s="1"/>
  <c r="O130" i="17" a="1"/>
  <c r="O130" i="17" s="1"/>
  <c r="G130" i="17" a="1"/>
  <c r="G130" i="17" s="1"/>
  <c r="K130" i="17" a="1"/>
  <c r="K130" i="17" s="1"/>
  <c r="I130" i="17" a="1"/>
  <c r="I130" i="17" s="1"/>
  <c r="R130" i="17" a="1"/>
  <c r="R130" i="17" s="1"/>
  <c r="H130" i="17" a="1"/>
  <c r="H130" i="17" s="1"/>
  <c r="F130" i="17" a="1"/>
  <c r="F130" i="17" s="1"/>
  <c r="M131" i="12" a="1"/>
  <c r="M131" i="12" s="1"/>
  <c r="L131" i="12" a="1"/>
  <c r="L131" i="12" s="1"/>
  <c r="K131" i="12" a="1"/>
  <c r="K131" i="12" s="1"/>
  <c r="G131" i="12" a="1"/>
  <c r="G131" i="12" s="1"/>
  <c r="R131" i="12" a="1"/>
  <c r="R131" i="12" s="1"/>
  <c r="S131" i="12" a="1"/>
  <c r="S131" i="12" s="1"/>
  <c r="Q131" i="12" a="1"/>
  <c r="Q131" i="12" s="1"/>
  <c r="P131" i="12" a="1"/>
  <c r="P131" i="12" s="1"/>
  <c r="O131" i="12" a="1"/>
  <c r="O131" i="12" s="1"/>
  <c r="N131" i="12" a="1"/>
  <c r="N131" i="12" s="1"/>
  <c r="J131" i="12" a="1"/>
  <c r="J131" i="12" s="1"/>
  <c r="I131" i="12" a="1"/>
  <c r="I131" i="12" s="1"/>
  <c r="H131" i="12" a="1"/>
  <c r="H131" i="12" s="1"/>
  <c r="F131" i="12" a="1"/>
  <c r="F131" i="12" s="1"/>
  <c r="E132" i="12"/>
  <c r="M131" i="7" a="1"/>
  <c r="M131" i="7" s="1"/>
  <c r="N131" i="7" a="1"/>
  <c r="N131" i="7" s="1"/>
  <c r="P131" i="7" a="1"/>
  <c r="P131" i="7" s="1"/>
  <c r="F131" i="7" a="1"/>
  <c r="F131" i="7" s="1"/>
  <c r="Q131" i="7" a="1"/>
  <c r="Q131" i="7" s="1"/>
  <c r="G131" i="7" a="1"/>
  <c r="G131" i="7" s="1"/>
  <c r="S131" i="7" a="1"/>
  <c r="S131" i="7" s="1"/>
  <c r="H131" i="7" a="1"/>
  <c r="H131" i="7" s="1"/>
  <c r="I131" i="7" a="1"/>
  <c r="I131" i="7" s="1"/>
  <c r="J131" i="7" a="1"/>
  <c r="J131" i="7" s="1"/>
  <c r="K131" i="7" a="1"/>
  <c r="K131" i="7" s="1"/>
  <c r="L131" i="7" a="1"/>
  <c r="L131" i="7" s="1"/>
  <c r="O131" i="7" a="1"/>
  <c r="O131" i="7" s="1"/>
  <c r="R131" i="7" a="1"/>
  <c r="R131" i="7" s="1"/>
  <c r="E132" i="7"/>
  <c r="AD131" i="17" l="1" a="1"/>
  <c r="AD131" i="17" s="1"/>
  <c r="AC131" i="17" a="1"/>
  <c r="AC131" i="17" s="1"/>
  <c r="AB131" i="17" a="1"/>
  <c r="AB131" i="17" s="1"/>
  <c r="AE131" i="17" a="1"/>
  <c r="AE131" i="17" s="1"/>
  <c r="Y131" i="17" a="1"/>
  <c r="Y131" i="17" s="1"/>
  <c r="X131" i="17" a="1"/>
  <c r="X131" i="17" s="1"/>
  <c r="Z131" i="17" a="1"/>
  <c r="Z131" i="17" s="1"/>
  <c r="W131" i="17" a="1"/>
  <c r="W131" i="17" s="1"/>
  <c r="V131" i="17" a="1"/>
  <c r="V131" i="17" s="1"/>
  <c r="AA131" i="17" a="1"/>
  <c r="AA131" i="17" s="1"/>
  <c r="AD132" i="12" a="1"/>
  <c r="AD132" i="12" s="1"/>
  <c r="AC132" i="12" a="1"/>
  <c r="AC132" i="12" s="1"/>
  <c r="AB132" i="12" a="1"/>
  <c r="AB132" i="12" s="1"/>
  <c r="AE132" i="12" a="1"/>
  <c r="AE132" i="12" s="1"/>
  <c r="Y132" i="12" a="1"/>
  <c r="Y132" i="12" s="1"/>
  <c r="X132" i="12" a="1"/>
  <c r="X132" i="12" s="1"/>
  <c r="W132" i="12" a="1"/>
  <c r="W132" i="12" s="1"/>
  <c r="V132" i="12" a="1"/>
  <c r="V132" i="12" s="1"/>
  <c r="AA132" i="12" a="1"/>
  <c r="AA132" i="12" s="1"/>
  <c r="Z132" i="12" a="1"/>
  <c r="Z132" i="12" s="1"/>
  <c r="AC132" i="7" a="1"/>
  <c r="AC132" i="7" s="1"/>
  <c r="AB132" i="7" a="1"/>
  <c r="AB132" i="7" s="1"/>
  <c r="AD132" i="7" a="1"/>
  <c r="AD132" i="7" s="1"/>
  <c r="AH132" i="7" a="1"/>
  <c r="AH132" i="7" s="1"/>
  <c r="AG132" i="7" a="1"/>
  <c r="AG132" i="7" s="1"/>
  <c r="AF132" i="7" a="1"/>
  <c r="AF132" i="7" s="1"/>
  <c r="AK132" i="7" a="1"/>
  <c r="AK132" i="7" s="1"/>
  <c r="AE132" i="7" a="1"/>
  <c r="AE132" i="7" s="1"/>
  <c r="AI132" i="7" a="1"/>
  <c r="AI132" i="7" s="1"/>
  <c r="AJ132" i="7" a="1"/>
  <c r="AJ132" i="7" s="1"/>
  <c r="AA132" i="7" a="1"/>
  <c r="AA132" i="7" s="1"/>
  <c r="Z132" i="7" a="1"/>
  <c r="Z132" i="7" s="1"/>
  <c r="Y132" i="7" a="1"/>
  <c r="Y132" i="7" s="1"/>
  <c r="X132" i="7" a="1"/>
  <c r="X132" i="7" s="1"/>
  <c r="V132" i="7" a="1"/>
  <c r="V132" i="7" s="1"/>
  <c r="W132" i="7" a="1"/>
  <c r="W132" i="7" s="1"/>
  <c r="T132" i="7" a="1"/>
  <c r="T132" i="7" s="1"/>
  <c r="U132" i="7" a="1"/>
  <c r="U132" i="7" s="1"/>
  <c r="U132" i="12" a="1"/>
  <c r="U132" i="12" s="1"/>
  <c r="T132" i="12" a="1"/>
  <c r="T132" i="12" s="1"/>
  <c r="T131" i="17" a="1"/>
  <c r="T131" i="17" s="1"/>
  <c r="U131" i="17" a="1"/>
  <c r="U131" i="17" s="1"/>
  <c r="J131" i="17" a="1"/>
  <c r="J131" i="17" s="1"/>
  <c r="O131" i="17" a="1"/>
  <c r="O131" i="17" s="1"/>
  <c r="N131" i="17" a="1"/>
  <c r="N131" i="17" s="1"/>
  <c r="L131" i="17" a="1"/>
  <c r="L131" i="17" s="1"/>
  <c r="Q131" i="17" a="1"/>
  <c r="Q131" i="17" s="1"/>
  <c r="K131" i="17" a="1"/>
  <c r="K131" i="17" s="1"/>
  <c r="S131" i="17" a="1"/>
  <c r="S131" i="17" s="1"/>
  <c r="H131" i="17" a="1"/>
  <c r="H131" i="17" s="1"/>
  <c r="G131" i="17" a="1"/>
  <c r="G131" i="17" s="1"/>
  <c r="I131" i="17" a="1"/>
  <c r="I131" i="17" s="1"/>
  <c r="R131" i="17" a="1"/>
  <c r="R131" i="17" s="1"/>
  <c r="P131" i="17" a="1"/>
  <c r="P131" i="17" s="1"/>
  <c r="F131" i="17" a="1"/>
  <c r="F131" i="17" s="1"/>
  <c r="M131" i="17" a="1"/>
  <c r="M131" i="17" s="1"/>
  <c r="E132" i="17"/>
  <c r="K132" i="12" a="1"/>
  <c r="K132" i="12" s="1"/>
  <c r="J132" i="12" a="1"/>
  <c r="J132" i="12" s="1"/>
  <c r="I132" i="12" a="1"/>
  <c r="I132" i="12" s="1"/>
  <c r="S132" i="12" a="1"/>
  <c r="S132" i="12" s="1"/>
  <c r="F132" i="12" a="1"/>
  <c r="F132" i="12" s="1"/>
  <c r="R132" i="12" a="1"/>
  <c r="R132" i="12" s="1"/>
  <c r="P132" i="12" a="1"/>
  <c r="P132" i="12" s="1"/>
  <c r="O132" i="12" a="1"/>
  <c r="O132" i="12" s="1"/>
  <c r="N132" i="12" a="1"/>
  <c r="N132" i="12" s="1"/>
  <c r="M132" i="12" a="1"/>
  <c r="M132" i="12" s="1"/>
  <c r="L132" i="12" a="1"/>
  <c r="L132" i="12" s="1"/>
  <c r="Q132" i="12" a="1"/>
  <c r="Q132" i="12" s="1"/>
  <c r="H132" i="12" a="1"/>
  <c r="H132" i="12" s="1"/>
  <c r="G132" i="12" a="1"/>
  <c r="G132" i="12" s="1"/>
  <c r="E133" i="12"/>
  <c r="J132" i="7" a="1"/>
  <c r="J132" i="7" s="1"/>
  <c r="S132" i="7" a="1"/>
  <c r="S132" i="7" s="1"/>
  <c r="K132" i="7" a="1"/>
  <c r="K132" i="7" s="1"/>
  <c r="M132" i="7" a="1"/>
  <c r="M132" i="7" s="1"/>
  <c r="H132" i="7" a="1"/>
  <c r="H132" i="7" s="1"/>
  <c r="I132" i="7" a="1"/>
  <c r="I132" i="7" s="1"/>
  <c r="L132" i="7" a="1"/>
  <c r="L132" i="7" s="1"/>
  <c r="N132" i="7" a="1"/>
  <c r="N132" i="7" s="1"/>
  <c r="O132" i="7" a="1"/>
  <c r="O132" i="7" s="1"/>
  <c r="P132" i="7" a="1"/>
  <c r="P132" i="7" s="1"/>
  <c r="Q132" i="7" a="1"/>
  <c r="Q132" i="7" s="1"/>
  <c r="F132" i="7" a="1"/>
  <c r="F132" i="7" s="1"/>
  <c r="G132" i="7" a="1"/>
  <c r="G132" i="7" s="1"/>
  <c r="R132" i="7" a="1"/>
  <c r="R132" i="7" s="1"/>
  <c r="E133" i="7"/>
  <c r="AB132" i="17" l="1" a="1"/>
  <c r="AB132" i="17" s="1"/>
  <c r="AD132" i="17" a="1"/>
  <c r="AD132" i="17" s="1"/>
  <c r="AC132" i="17" a="1"/>
  <c r="AC132" i="17" s="1"/>
  <c r="AE132" i="17" a="1"/>
  <c r="AE132" i="17" s="1"/>
  <c r="Y132" i="17" a="1"/>
  <c r="Y132" i="17" s="1"/>
  <c r="X132" i="17" a="1"/>
  <c r="X132" i="17" s="1"/>
  <c r="AA132" i="17" a="1"/>
  <c r="AA132" i="17" s="1"/>
  <c r="V132" i="17" a="1"/>
  <c r="V132" i="17" s="1"/>
  <c r="Z132" i="17" a="1"/>
  <c r="Z132" i="17" s="1"/>
  <c r="W132" i="17" a="1"/>
  <c r="W132" i="17" s="1"/>
  <c r="AB133" i="12" a="1"/>
  <c r="AB133" i="12" s="1"/>
  <c r="AC133" i="12" a="1"/>
  <c r="AC133" i="12" s="1"/>
  <c r="AD133" i="12" a="1"/>
  <c r="AD133" i="12" s="1"/>
  <c r="AE133" i="12" a="1"/>
  <c r="AE133" i="12" s="1"/>
  <c r="Z133" i="12" a="1"/>
  <c r="Z133" i="12" s="1"/>
  <c r="AA133" i="12" a="1"/>
  <c r="AA133" i="12" s="1"/>
  <c r="Y133" i="12" a="1"/>
  <c r="Y133" i="12" s="1"/>
  <c r="W133" i="12" a="1"/>
  <c r="W133" i="12" s="1"/>
  <c r="X133" i="12" a="1"/>
  <c r="X133" i="12" s="1"/>
  <c r="V133" i="12" a="1"/>
  <c r="V133" i="12" s="1"/>
  <c r="AD133" i="7" a="1"/>
  <c r="AD133" i="7" s="1"/>
  <c r="AC133" i="7" a="1"/>
  <c r="AC133" i="7" s="1"/>
  <c r="AB133" i="7" a="1"/>
  <c r="AB133" i="7" s="1"/>
  <c r="AE133" i="7" a="1"/>
  <c r="AE133" i="7" s="1"/>
  <c r="AJ133" i="7" a="1"/>
  <c r="AJ133" i="7" s="1"/>
  <c r="AH133" i="7" a="1"/>
  <c r="AH133" i="7" s="1"/>
  <c r="AK133" i="7" a="1"/>
  <c r="AK133" i="7" s="1"/>
  <c r="AG133" i="7" a="1"/>
  <c r="AG133" i="7" s="1"/>
  <c r="AF133" i="7" a="1"/>
  <c r="AF133" i="7" s="1"/>
  <c r="Y133" i="7" a="1"/>
  <c r="Y133" i="7" s="1"/>
  <c r="X133" i="7" a="1"/>
  <c r="X133" i="7" s="1"/>
  <c r="W133" i="7" a="1"/>
  <c r="W133" i="7" s="1"/>
  <c r="V133" i="7" a="1"/>
  <c r="V133" i="7" s="1"/>
  <c r="AI133" i="7" a="1"/>
  <c r="AI133" i="7" s="1"/>
  <c r="Z133" i="7" a="1"/>
  <c r="Z133" i="7" s="1"/>
  <c r="AA133" i="7" a="1"/>
  <c r="AA133" i="7" s="1"/>
  <c r="U133" i="7" a="1"/>
  <c r="U133" i="7" s="1"/>
  <c r="T133" i="7" a="1"/>
  <c r="T133" i="7" s="1"/>
  <c r="T133" i="12" a="1"/>
  <c r="T133" i="12" s="1"/>
  <c r="U133" i="12" a="1"/>
  <c r="U133" i="12" s="1"/>
  <c r="U132" i="17" a="1"/>
  <c r="U132" i="17" s="1"/>
  <c r="T132" i="17" a="1"/>
  <c r="T132" i="17" s="1"/>
  <c r="S132" i="17" a="1"/>
  <c r="S132" i="17" s="1"/>
  <c r="N132" i="17" a="1"/>
  <c r="N132" i="17" s="1"/>
  <c r="I132" i="17" a="1"/>
  <c r="I132" i="17" s="1"/>
  <c r="M132" i="17" a="1"/>
  <c r="M132" i="17" s="1"/>
  <c r="L132" i="17" a="1"/>
  <c r="L132" i="17" s="1"/>
  <c r="E133" i="17"/>
  <c r="H132" i="17" a="1"/>
  <c r="H132" i="17" s="1"/>
  <c r="Q132" i="17" a="1"/>
  <c r="Q132" i="17" s="1"/>
  <c r="J132" i="17" a="1"/>
  <c r="J132" i="17" s="1"/>
  <c r="G132" i="17" a="1"/>
  <c r="G132" i="17" s="1"/>
  <c r="P132" i="17" a="1"/>
  <c r="P132" i="17" s="1"/>
  <c r="R132" i="17" a="1"/>
  <c r="R132" i="17" s="1"/>
  <c r="O132" i="17" a="1"/>
  <c r="O132" i="17" s="1"/>
  <c r="K132" i="17" a="1"/>
  <c r="K132" i="17" s="1"/>
  <c r="F132" i="17" a="1"/>
  <c r="F132" i="17" s="1"/>
  <c r="I133" i="12" a="1"/>
  <c r="I133" i="12" s="1"/>
  <c r="H133" i="12" a="1"/>
  <c r="H133" i="12" s="1"/>
  <c r="G133" i="12" a="1"/>
  <c r="G133" i="12" s="1"/>
  <c r="N133" i="12" a="1"/>
  <c r="N133" i="12" s="1"/>
  <c r="K133" i="12" a="1"/>
  <c r="K133" i="12" s="1"/>
  <c r="O133" i="12" a="1"/>
  <c r="O133" i="12" s="1"/>
  <c r="M133" i="12" a="1"/>
  <c r="M133" i="12" s="1"/>
  <c r="L133" i="12" a="1"/>
  <c r="L133" i="12" s="1"/>
  <c r="J133" i="12" a="1"/>
  <c r="J133" i="12" s="1"/>
  <c r="S133" i="12" a="1"/>
  <c r="S133" i="12" s="1"/>
  <c r="P133" i="12" a="1"/>
  <c r="P133" i="12" s="1"/>
  <c r="F133" i="12" a="1"/>
  <c r="F133" i="12" s="1"/>
  <c r="Q133" i="12" a="1"/>
  <c r="Q133" i="12" s="1"/>
  <c r="R133" i="12" a="1"/>
  <c r="R133" i="12" s="1"/>
  <c r="E134" i="12"/>
  <c r="F133" i="7" a="1"/>
  <c r="F133" i="7" s="1"/>
  <c r="P133" i="7" a="1"/>
  <c r="P133" i="7" s="1"/>
  <c r="G133" i="7" a="1"/>
  <c r="G133" i="7" s="1"/>
  <c r="Q133" i="7" a="1"/>
  <c r="Q133" i="7" s="1"/>
  <c r="S133" i="7" a="1"/>
  <c r="S133" i="7" s="1"/>
  <c r="I133" i="7" a="1"/>
  <c r="I133" i="7" s="1"/>
  <c r="J133" i="7" a="1"/>
  <c r="J133" i="7" s="1"/>
  <c r="K133" i="7" a="1"/>
  <c r="K133" i="7" s="1"/>
  <c r="L133" i="7" a="1"/>
  <c r="L133" i="7" s="1"/>
  <c r="M133" i="7" a="1"/>
  <c r="M133" i="7" s="1"/>
  <c r="N133" i="7" a="1"/>
  <c r="N133" i="7" s="1"/>
  <c r="O133" i="7" a="1"/>
  <c r="O133" i="7" s="1"/>
  <c r="R133" i="7" a="1"/>
  <c r="R133" i="7" s="1"/>
  <c r="H133" i="7" a="1"/>
  <c r="H133" i="7" s="1"/>
  <c r="E134" i="7"/>
  <c r="AC133" i="17" l="1" a="1"/>
  <c r="AC133" i="17" s="1"/>
  <c r="AD133" i="17" a="1"/>
  <c r="AD133" i="17" s="1"/>
  <c r="AB133" i="17" a="1"/>
  <c r="AB133" i="17" s="1"/>
  <c r="W133" i="17" a="1"/>
  <c r="W133" i="17" s="1"/>
  <c r="V133" i="17" a="1"/>
  <c r="V133" i="17" s="1"/>
  <c r="Y133" i="17" a="1"/>
  <c r="Y133" i="17" s="1"/>
  <c r="AA133" i="17" a="1"/>
  <c r="AA133" i="17" s="1"/>
  <c r="Z133" i="17" a="1"/>
  <c r="Z133" i="17" s="1"/>
  <c r="X133" i="17" a="1"/>
  <c r="X133" i="17" s="1"/>
  <c r="AE133" i="17" a="1"/>
  <c r="AE133" i="17" s="1"/>
  <c r="AD134" i="12" a="1"/>
  <c r="AD134" i="12" s="1"/>
  <c r="AC134" i="12" a="1"/>
  <c r="AC134" i="12" s="1"/>
  <c r="AB134" i="12" a="1"/>
  <c r="AB134" i="12" s="1"/>
  <c r="AE134" i="12" a="1"/>
  <c r="AE134" i="12" s="1"/>
  <c r="AA134" i="12" a="1"/>
  <c r="AA134" i="12" s="1"/>
  <c r="Z134" i="12" a="1"/>
  <c r="Z134" i="12" s="1"/>
  <c r="Y134" i="12" a="1"/>
  <c r="Y134" i="12" s="1"/>
  <c r="X134" i="12" a="1"/>
  <c r="X134" i="12" s="1"/>
  <c r="W134" i="12" a="1"/>
  <c r="W134" i="12" s="1"/>
  <c r="V134" i="12" a="1"/>
  <c r="V134" i="12" s="1"/>
  <c r="AD134" i="7" a="1"/>
  <c r="AD134" i="7" s="1"/>
  <c r="AC134" i="7" a="1"/>
  <c r="AC134" i="7" s="1"/>
  <c r="AB134" i="7" a="1"/>
  <c r="AB134" i="7" s="1"/>
  <c r="AJ134" i="7" a="1"/>
  <c r="AJ134" i="7" s="1"/>
  <c r="AK134" i="7" a="1"/>
  <c r="AK134" i="7" s="1"/>
  <c r="AI134" i="7" a="1"/>
  <c r="AI134" i="7" s="1"/>
  <c r="AE134" i="7" a="1"/>
  <c r="AE134" i="7" s="1"/>
  <c r="AV14" i="18" s="1"/>
  <c r="AH134" i="7" a="1"/>
  <c r="AH134" i="7" s="1"/>
  <c r="AG134" i="7" a="1"/>
  <c r="AG134" i="7" s="1"/>
  <c r="AF134" i="7" a="1"/>
  <c r="AF134" i="7" s="1"/>
  <c r="Z134" i="7" a="1"/>
  <c r="Z134" i="7" s="1"/>
  <c r="AA134" i="7" a="1"/>
  <c r="AA134" i="7" s="1"/>
  <c r="Y134" i="7" a="1"/>
  <c r="Y134" i="7" s="1"/>
  <c r="X134" i="7" a="1"/>
  <c r="X134" i="7" s="1"/>
  <c r="W134" i="7" a="1"/>
  <c r="W134" i="7" s="1"/>
  <c r="V134" i="7" a="1"/>
  <c r="V134" i="7" s="1"/>
  <c r="T134" i="7" a="1"/>
  <c r="T134" i="7" s="1"/>
  <c r="U134" i="7" a="1"/>
  <c r="U134" i="7" s="1"/>
  <c r="DF34" i="18"/>
  <c r="BB14" i="18"/>
  <c r="AQ14" i="18"/>
  <c r="AZ14" i="18"/>
  <c r="U134" i="12" a="1"/>
  <c r="U134" i="12" s="1"/>
  <c r="T134" i="12" a="1"/>
  <c r="T134" i="12" s="1"/>
  <c r="T133" i="17" a="1"/>
  <c r="T133" i="17" s="1"/>
  <c r="U133" i="17" a="1"/>
  <c r="U133" i="17" s="1"/>
  <c r="S133" i="17" a="1"/>
  <c r="S133" i="17" s="1"/>
  <c r="I133" i="17" a="1"/>
  <c r="I133" i="17" s="1"/>
  <c r="E134" i="17"/>
  <c r="H133" i="17" a="1"/>
  <c r="H133" i="17" s="1"/>
  <c r="P133" i="17" a="1"/>
  <c r="P133" i="17" s="1"/>
  <c r="G133" i="17" a="1"/>
  <c r="G133" i="17" s="1"/>
  <c r="K133" i="17" a="1"/>
  <c r="K133" i="17" s="1"/>
  <c r="M133" i="17" a="1"/>
  <c r="M133" i="17" s="1"/>
  <c r="R133" i="17" a="1"/>
  <c r="R133" i="17" s="1"/>
  <c r="Q133" i="17" a="1"/>
  <c r="Q133" i="17" s="1"/>
  <c r="F133" i="17" a="1"/>
  <c r="F133" i="17" s="1"/>
  <c r="N133" i="17" a="1"/>
  <c r="N133" i="17" s="1"/>
  <c r="J133" i="17" a="1"/>
  <c r="J133" i="17" s="1"/>
  <c r="L133" i="17" a="1"/>
  <c r="L133" i="17" s="1"/>
  <c r="O133" i="17" a="1"/>
  <c r="O133" i="17" s="1"/>
  <c r="I134" i="12" a="1"/>
  <c r="I134" i="12" s="1"/>
  <c r="H134" i="12" a="1"/>
  <c r="H134" i="12" s="1"/>
  <c r="G134" i="12" a="1"/>
  <c r="G134" i="12" s="1"/>
  <c r="F134" i="12" a="1"/>
  <c r="F134" i="12" s="1"/>
  <c r="P134" i="12" a="1"/>
  <c r="P134" i="12" s="1"/>
  <c r="N134" i="12" a="1"/>
  <c r="N134" i="12" s="1"/>
  <c r="S134" i="12" a="1"/>
  <c r="S134" i="12" s="1"/>
  <c r="R134" i="12" a="1"/>
  <c r="R134" i="12" s="1"/>
  <c r="Q134" i="12" a="1"/>
  <c r="Q134" i="12" s="1"/>
  <c r="M134" i="12" a="1"/>
  <c r="M134" i="12" s="1"/>
  <c r="O134" i="12" a="1"/>
  <c r="O134" i="12" s="1"/>
  <c r="L134" i="12" a="1"/>
  <c r="L134" i="12" s="1"/>
  <c r="K134" i="12" a="1"/>
  <c r="K134" i="12" s="1"/>
  <c r="J134" i="12" a="1"/>
  <c r="J134" i="12" s="1"/>
  <c r="E135" i="12"/>
  <c r="M134" i="7" a="1"/>
  <c r="M134" i="7" s="1"/>
  <c r="N134" i="7" a="1"/>
  <c r="N134" i="7" s="1"/>
  <c r="O134" i="7" a="1"/>
  <c r="O134" i="7" s="1"/>
  <c r="P134" i="7" a="1"/>
  <c r="P134" i="7" s="1"/>
  <c r="R134" i="7" a="1"/>
  <c r="R134" i="7" s="1"/>
  <c r="F134" i="7" a="1"/>
  <c r="F134" i="7" s="1"/>
  <c r="K134" i="7" a="1"/>
  <c r="K134" i="7" s="1"/>
  <c r="L134" i="7" a="1"/>
  <c r="L134" i="7" s="1"/>
  <c r="Q134" i="7" a="1"/>
  <c r="Q134" i="7" s="1"/>
  <c r="S134" i="7" a="1"/>
  <c r="S134" i="7" s="1"/>
  <c r="G134" i="7" a="1"/>
  <c r="G134" i="7" s="1"/>
  <c r="H134" i="7" a="1"/>
  <c r="H134" i="7" s="1"/>
  <c r="I134" i="7" a="1"/>
  <c r="I134" i="7" s="1"/>
  <c r="J134" i="7" a="1"/>
  <c r="J134" i="7" s="1"/>
  <c r="E135" i="7"/>
  <c r="AB134" i="17" l="1" a="1"/>
  <c r="AB134" i="17" s="1"/>
  <c r="AD134" i="17" a="1"/>
  <c r="AD134" i="17" s="1"/>
  <c r="AC134" i="17" a="1"/>
  <c r="AC134" i="17" s="1"/>
  <c r="W134" i="17" a="1"/>
  <c r="W134" i="17" s="1"/>
  <c r="V134" i="17" a="1"/>
  <c r="V134" i="17" s="1"/>
  <c r="Z134" i="17" a="1"/>
  <c r="Z134" i="17" s="1"/>
  <c r="Y134" i="17" a="1"/>
  <c r="Y134" i="17" s="1"/>
  <c r="X134" i="17" a="1"/>
  <c r="X134" i="17" s="1"/>
  <c r="AE134" i="17" a="1"/>
  <c r="AE134" i="17" s="1"/>
  <c r="AA134" i="17" a="1"/>
  <c r="AA134" i="17" s="1"/>
  <c r="AC135" i="12" a="1"/>
  <c r="AC135" i="12" s="1"/>
  <c r="AD135" i="12" a="1"/>
  <c r="AD135" i="12" s="1"/>
  <c r="AB135" i="12" a="1"/>
  <c r="AB135" i="12" s="1"/>
  <c r="AE135" i="12" a="1"/>
  <c r="AE135" i="12" s="1"/>
  <c r="W135" i="12" a="1"/>
  <c r="W135" i="12" s="1"/>
  <c r="V135" i="12" a="1"/>
  <c r="V135" i="12" s="1"/>
  <c r="AA135" i="12" a="1"/>
  <c r="AA135" i="12" s="1"/>
  <c r="Y135" i="12" a="1"/>
  <c r="Y135" i="12" s="1"/>
  <c r="Z135" i="12" a="1"/>
  <c r="Z135" i="12" s="1"/>
  <c r="X135" i="12" a="1"/>
  <c r="X135" i="12" s="1"/>
  <c r="AD135" i="7" a="1"/>
  <c r="AD135" i="7" s="1"/>
  <c r="AC135" i="7" a="1"/>
  <c r="AC135" i="7" s="1"/>
  <c r="AB135" i="7" a="1"/>
  <c r="AB135" i="7" s="1"/>
  <c r="AI135" i="7" a="1"/>
  <c r="AI135" i="7" s="1"/>
  <c r="AH135" i="7" a="1"/>
  <c r="AH135" i="7" s="1"/>
  <c r="AG135" i="7" a="1"/>
  <c r="AG135" i="7" s="1"/>
  <c r="AF135" i="7" a="1"/>
  <c r="AF135" i="7" s="1"/>
  <c r="AJ135" i="7" a="1"/>
  <c r="AJ135" i="7" s="1"/>
  <c r="AK135" i="7" a="1"/>
  <c r="AK135" i="7" s="1"/>
  <c r="AE135" i="7" a="1"/>
  <c r="AE135" i="7" s="1"/>
  <c r="AA135" i="7" a="1"/>
  <c r="AA135" i="7" s="1"/>
  <c r="Z135" i="7" a="1"/>
  <c r="Z135" i="7" s="1"/>
  <c r="Y135" i="7" a="1"/>
  <c r="Y135" i="7" s="1"/>
  <c r="X135" i="7" a="1"/>
  <c r="X135" i="7" s="1"/>
  <c r="W135" i="7" a="1"/>
  <c r="W135" i="7" s="1"/>
  <c r="V135" i="7" a="1"/>
  <c r="V135" i="7" s="1"/>
  <c r="U135" i="7" a="1"/>
  <c r="U135" i="7" s="1"/>
  <c r="T135" i="7" a="1"/>
  <c r="T135" i="7" s="1"/>
  <c r="U135" i="12" a="1"/>
  <c r="U135" i="12" s="1"/>
  <c r="T135" i="12" a="1"/>
  <c r="T135" i="12" s="1"/>
  <c r="U134" i="17" a="1"/>
  <c r="U134" i="17" s="1"/>
  <c r="T134" i="17" a="1"/>
  <c r="T134" i="17" s="1"/>
  <c r="Q134" i="17" a="1"/>
  <c r="Q134" i="17" s="1"/>
  <c r="G134" i="17" a="1"/>
  <c r="G134" i="17" s="1"/>
  <c r="M134" i="17" a="1"/>
  <c r="M134" i="17" s="1"/>
  <c r="N134" i="17" a="1"/>
  <c r="N134" i="17" s="1"/>
  <c r="S134" i="17" a="1"/>
  <c r="S134" i="17" s="1"/>
  <c r="K134" i="17" a="1"/>
  <c r="K134" i="17" s="1"/>
  <c r="I134" i="17" a="1"/>
  <c r="I134" i="17" s="1"/>
  <c r="F134" i="17" a="1"/>
  <c r="F134" i="17" s="1"/>
  <c r="P134" i="17" a="1"/>
  <c r="P134" i="17" s="1"/>
  <c r="R134" i="17" a="1"/>
  <c r="R134" i="17" s="1"/>
  <c r="J134" i="17" a="1"/>
  <c r="J134" i="17" s="1"/>
  <c r="L134" i="17" a="1"/>
  <c r="L134" i="17" s="1"/>
  <c r="O134" i="17" a="1"/>
  <c r="O134" i="17" s="1"/>
  <c r="E135" i="17"/>
  <c r="H134" i="17" a="1"/>
  <c r="H134" i="17" s="1"/>
  <c r="H135" i="12" a="1"/>
  <c r="H135" i="12" s="1"/>
  <c r="G135" i="12" a="1"/>
  <c r="G135" i="12" s="1"/>
  <c r="F135" i="12" a="1"/>
  <c r="F135" i="12" s="1"/>
  <c r="S135" i="12" a="1"/>
  <c r="S135" i="12" s="1"/>
  <c r="P135" i="12" a="1"/>
  <c r="P135" i="12" s="1"/>
  <c r="N135" i="12" a="1"/>
  <c r="N135" i="12" s="1"/>
  <c r="I135" i="12" a="1"/>
  <c r="I135" i="12" s="1"/>
  <c r="R135" i="12" a="1"/>
  <c r="R135" i="12" s="1"/>
  <c r="Q135" i="12" a="1"/>
  <c r="Q135" i="12" s="1"/>
  <c r="O135" i="12" a="1"/>
  <c r="O135" i="12" s="1"/>
  <c r="M135" i="12" a="1"/>
  <c r="M135" i="12" s="1"/>
  <c r="K135" i="12" a="1"/>
  <c r="K135" i="12" s="1"/>
  <c r="L135" i="12" a="1"/>
  <c r="L135" i="12" s="1"/>
  <c r="J135" i="12" a="1"/>
  <c r="J135" i="12" s="1"/>
  <c r="E136" i="12"/>
  <c r="M135" i="7" a="1"/>
  <c r="M135" i="7" s="1"/>
  <c r="N135" i="7" a="1"/>
  <c r="N135" i="7" s="1"/>
  <c r="O135" i="7" a="1"/>
  <c r="O135" i="7" s="1"/>
  <c r="R135" i="7" a="1"/>
  <c r="R135" i="7" s="1"/>
  <c r="S135" i="7" a="1"/>
  <c r="S135" i="7" s="1"/>
  <c r="F135" i="7" a="1"/>
  <c r="F135" i="7" s="1"/>
  <c r="G135" i="7" a="1"/>
  <c r="G135" i="7" s="1"/>
  <c r="H135" i="7" a="1"/>
  <c r="H135" i="7" s="1"/>
  <c r="I135" i="7" a="1"/>
  <c r="I135" i="7" s="1"/>
  <c r="J135" i="7" a="1"/>
  <c r="J135" i="7" s="1"/>
  <c r="K135" i="7" a="1"/>
  <c r="K135" i="7" s="1"/>
  <c r="L135" i="7" a="1"/>
  <c r="L135" i="7" s="1"/>
  <c r="Q135" i="7" a="1"/>
  <c r="Q135" i="7" s="1"/>
  <c r="P135" i="7" a="1"/>
  <c r="P135" i="7" s="1"/>
  <c r="E136" i="7"/>
  <c r="AD135" i="17" l="1" a="1"/>
  <c r="AD135" i="17" s="1"/>
  <c r="AC135" i="17" a="1"/>
  <c r="AC135" i="17" s="1"/>
  <c r="AB135" i="17" a="1"/>
  <c r="AB135" i="17" s="1"/>
  <c r="AE135" i="17" a="1"/>
  <c r="AE135" i="17" s="1"/>
  <c r="AA135" i="17" a="1"/>
  <c r="AA135" i="17" s="1"/>
  <c r="Z135" i="17" a="1"/>
  <c r="Z135" i="17" s="1"/>
  <c r="W135" i="17" a="1"/>
  <c r="W135" i="17" s="1"/>
  <c r="V135" i="17" a="1"/>
  <c r="V135" i="17" s="1"/>
  <c r="Y135" i="17" a="1"/>
  <c r="Y135" i="17" s="1"/>
  <c r="X135" i="17" a="1"/>
  <c r="X135" i="17" s="1"/>
  <c r="AC136" i="12" a="1"/>
  <c r="AC136" i="12" s="1"/>
  <c r="AB136" i="12" a="1"/>
  <c r="AB136" i="12" s="1"/>
  <c r="AD136" i="12" a="1"/>
  <c r="AD136" i="12" s="1"/>
  <c r="Y136" i="12" a="1"/>
  <c r="Y136" i="12" s="1"/>
  <c r="X136" i="12" a="1"/>
  <c r="X136" i="12" s="1"/>
  <c r="AA136" i="12" a="1"/>
  <c r="AA136" i="12" s="1"/>
  <c r="Z136" i="12" a="1"/>
  <c r="Z136" i="12" s="1"/>
  <c r="W136" i="12" a="1"/>
  <c r="W136" i="12" s="1"/>
  <c r="V136" i="12" a="1"/>
  <c r="V136" i="12" s="1"/>
  <c r="AE136" i="12" a="1"/>
  <c r="AE136" i="12" s="1"/>
  <c r="AD136" i="7" a="1"/>
  <c r="AD136" i="7" s="1"/>
  <c r="AC136" i="7" a="1"/>
  <c r="AC136" i="7" s="1"/>
  <c r="AB136" i="7" a="1"/>
  <c r="AB136" i="7" s="1"/>
  <c r="AI136" i="7" a="1"/>
  <c r="AI136" i="7" s="1"/>
  <c r="AH136" i="7" a="1"/>
  <c r="AH136" i="7" s="1"/>
  <c r="AG136" i="7" a="1"/>
  <c r="AG136" i="7" s="1"/>
  <c r="AF136" i="7" a="1"/>
  <c r="AF136" i="7" s="1"/>
  <c r="AE136" i="7" a="1"/>
  <c r="AE136" i="7" s="1"/>
  <c r="AJ136" i="7" a="1"/>
  <c r="AJ136" i="7" s="1"/>
  <c r="AK136" i="7" a="1"/>
  <c r="AK136" i="7" s="1"/>
  <c r="W136" i="7" a="1"/>
  <c r="W136" i="7" s="1"/>
  <c r="V136" i="7" a="1"/>
  <c r="V136" i="7" s="1"/>
  <c r="AA136" i="7" a="1"/>
  <c r="AA136" i="7" s="1"/>
  <c r="Z136" i="7" a="1"/>
  <c r="Z136" i="7" s="1"/>
  <c r="X136" i="7" a="1"/>
  <c r="X136" i="7" s="1"/>
  <c r="Y136" i="7" a="1"/>
  <c r="Y136" i="7" s="1"/>
  <c r="U136" i="7" a="1"/>
  <c r="U136" i="7" s="1"/>
  <c r="T136" i="7" a="1"/>
  <c r="T136" i="7" s="1"/>
  <c r="U136" i="12" a="1"/>
  <c r="U136" i="12" s="1"/>
  <c r="T136" i="12" a="1"/>
  <c r="T136" i="12" s="1"/>
  <c r="U135" i="17" a="1"/>
  <c r="U135" i="17" s="1"/>
  <c r="T135" i="17" a="1"/>
  <c r="T135" i="17" s="1"/>
  <c r="O135" i="17" a="1"/>
  <c r="O135" i="17" s="1"/>
  <c r="H135" i="17" a="1"/>
  <c r="H135" i="17" s="1"/>
  <c r="J135" i="17" a="1"/>
  <c r="J135" i="17" s="1"/>
  <c r="R135" i="17" a="1"/>
  <c r="R135" i="17" s="1"/>
  <c r="S135" i="17" a="1"/>
  <c r="S135" i="17" s="1"/>
  <c r="L135" i="17" a="1"/>
  <c r="L135" i="17" s="1"/>
  <c r="Q135" i="17" a="1"/>
  <c r="Q135" i="17" s="1"/>
  <c r="F135" i="17" a="1"/>
  <c r="F135" i="17" s="1"/>
  <c r="I135" i="17" a="1"/>
  <c r="I135" i="17" s="1"/>
  <c r="P135" i="17" a="1"/>
  <c r="P135" i="17" s="1"/>
  <c r="E136" i="17"/>
  <c r="N135" i="17" a="1"/>
  <c r="N135" i="17" s="1"/>
  <c r="M135" i="17" a="1"/>
  <c r="M135" i="17" s="1"/>
  <c r="K135" i="17" a="1"/>
  <c r="K135" i="17" s="1"/>
  <c r="G135" i="17" a="1"/>
  <c r="G135" i="17" s="1"/>
  <c r="S136" i="12" a="1"/>
  <c r="S136" i="12" s="1"/>
  <c r="G136" i="12" a="1"/>
  <c r="G136" i="12" s="1"/>
  <c r="R136" i="12" a="1"/>
  <c r="R136" i="12" s="1"/>
  <c r="F136" i="12" a="1"/>
  <c r="F136" i="12" s="1"/>
  <c r="Q136" i="12" a="1"/>
  <c r="Q136" i="12" s="1"/>
  <c r="H136" i="12" a="1"/>
  <c r="H136" i="12" s="1"/>
  <c r="M136" i="12" a="1"/>
  <c r="M136" i="12" s="1"/>
  <c r="L136" i="12" a="1"/>
  <c r="L136" i="12" s="1"/>
  <c r="K136" i="12" a="1"/>
  <c r="K136" i="12" s="1"/>
  <c r="P136" i="12" a="1"/>
  <c r="P136" i="12" s="1"/>
  <c r="O136" i="12" a="1"/>
  <c r="O136" i="12" s="1"/>
  <c r="I136" i="12" a="1"/>
  <c r="I136" i="12" s="1"/>
  <c r="J136" i="12" a="1"/>
  <c r="J136" i="12" s="1"/>
  <c r="N136" i="12" a="1"/>
  <c r="N136" i="12" s="1"/>
  <c r="E137" i="12"/>
  <c r="K136" i="7" a="1"/>
  <c r="K136" i="7" s="1"/>
  <c r="L136" i="7" a="1"/>
  <c r="L136" i="7" s="1"/>
  <c r="M136" i="7" a="1"/>
  <c r="M136" i="7" s="1"/>
  <c r="F136" i="7" a="1"/>
  <c r="F136" i="7" s="1"/>
  <c r="G136" i="7" a="1"/>
  <c r="G136" i="7" s="1"/>
  <c r="H136" i="7" a="1"/>
  <c r="H136" i="7" s="1"/>
  <c r="I136" i="7" a="1"/>
  <c r="I136" i="7" s="1"/>
  <c r="J136" i="7" a="1"/>
  <c r="J136" i="7" s="1"/>
  <c r="N136" i="7" a="1"/>
  <c r="N136" i="7" s="1"/>
  <c r="O136" i="7" a="1"/>
  <c r="O136" i="7" s="1"/>
  <c r="P136" i="7" a="1"/>
  <c r="P136" i="7" s="1"/>
  <c r="Q136" i="7" a="1"/>
  <c r="Q136" i="7" s="1"/>
  <c r="R136" i="7" a="1"/>
  <c r="R136" i="7" s="1"/>
  <c r="S136" i="7" a="1"/>
  <c r="S136" i="7" s="1"/>
  <c r="E137" i="7"/>
  <c r="AD136" i="17" l="1" a="1"/>
  <c r="AD136" i="17" s="1"/>
  <c r="AB136" i="17" a="1"/>
  <c r="AB136" i="17" s="1"/>
  <c r="AC136" i="17" a="1"/>
  <c r="AC136" i="17" s="1"/>
  <c r="AE136" i="17" a="1"/>
  <c r="AE136" i="17" s="1"/>
  <c r="AA136" i="17" a="1"/>
  <c r="AA136" i="17" s="1"/>
  <c r="Z136" i="17" a="1"/>
  <c r="Z136" i="17" s="1"/>
  <c r="Y136" i="17" a="1"/>
  <c r="Y136" i="17" s="1"/>
  <c r="X136" i="17" a="1"/>
  <c r="X136" i="17" s="1"/>
  <c r="V136" i="17" a="1"/>
  <c r="V136" i="17" s="1"/>
  <c r="W136" i="17" a="1"/>
  <c r="W136" i="17" s="1"/>
  <c r="AD137" i="12" a="1"/>
  <c r="AD137" i="12" s="1"/>
  <c r="AC137" i="12" a="1"/>
  <c r="AC137" i="12" s="1"/>
  <c r="AB137" i="12" a="1"/>
  <c r="AB137" i="12" s="1"/>
  <c r="AA137" i="12" a="1"/>
  <c r="AA137" i="12" s="1"/>
  <c r="Z137" i="12" a="1"/>
  <c r="Z137" i="12" s="1"/>
  <c r="Y137" i="12" a="1"/>
  <c r="Y137" i="12" s="1"/>
  <c r="X137" i="12" a="1"/>
  <c r="X137" i="12" s="1"/>
  <c r="W137" i="12" a="1"/>
  <c r="W137" i="12" s="1"/>
  <c r="V137" i="12" a="1"/>
  <c r="V137" i="12" s="1"/>
  <c r="AE137" i="12" a="1"/>
  <c r="AE137" i="12" s="1"/>
  <c r="AB137" i="7" a="1"/>
  <c r="AB137" i="7" s="1"/>
  <c r="AD137" i="7" a="1"/>
  <c r="AD137" i="7" s="1"/>
  <c r="AC137" i="7" a="1"/>
  <c r="AC137" i="7" s="1"/>
  <c r="AK137" i="7" a="1"/>
  <c r="AK137" i="7" s="1"/>
  <c r="AE137" i="7" a="1"/>
  <c r="AE137" i="7" s="1"/>
  <c r="AI137" i="7" a="1"/>
  <c r="AI137" i="7" s="1"/>
  <c r="AH137" i="7" a="1"/>
  <c r="AH137" i="7" s="1"/>
  <c r="AG137" i="7" a="1"/>
  <c r="AG137" i="7" s="1"/>
  <c r="AA137" i="7" a="1"/>
  <c r="AA137" i="7" s="1"/>
  <c r="Z137" i="7" a="1"/>
  <c r="Z137" i="7" s="1"/>
  <c r="Y137" i="7" a="1"/>
  <c r="Y137" i="7" s="1"/>
  <c r="W137" i="7" a="1"/>
  <c r="W137" i="7" s="1"/>
  <c r="AJ137" i="7" a="1"/>
  <c r="AJ137" i="7" s="1"/>
  <c r="X137" i="7" a="1"/>
  <c r="X137" i="7" s="1"/>
  <c r="V137" i="7" a="1"/>
  <c r="V137" i="7" s="1"/>
  <c r="AF137" i="7" a="1"/>
  <c r="AF137" i="7" s="1"/>
  <c r="T137" i="7" a="1"/>
  <c r="T137" i="7" s="1"/>
  <c r="U137" i="7" a="1"/>
  <c r="U137" i="7" s="1"/>
  <c r="U137" i="12" a="1"/>
  <c r="U137" i="12" s="1"/>
  <c r="T137" i="12" a="1"/>
  <c r="T137" i="12" s="1"/>
  <c r="U136" i="17" a="1"/>
  <c r="U136" i="17" s="1"/>
  <c r="T136" i="17" a="1"/>
  <c r="T136" i="17" s="1"/>
  <c r="M136" i="17" a="1"/>
  <c r="M136" i="17" s="1"/>
  <c r="P136" i="17" a="1"/>
  <c r="P136" i="17" s="1"/>
  <c r="L136" i="17" a="1"/>
  <c r="L136" i="17" s="1"/>
  <c r="I136" i="17" a="1"/>
  <c r="I136" i="17" s="1"/>
  <c r="O136" i="17" a="1"/>
  <c r="O136" i="17" s="1"/>
  <c r="Q136" i="17" a="1"/>
  <c r="Q136" i="17" s="1"/>
  <c r="N136" i="17" a="1"/>
  <c r="N136" i="17" s="1"/>
  <c r="S136" i="17" a="1"/>
  <c r="S136" i="17" s="1"/>
  <c r="J136" i="17" a="1"/>
  <c r="J136" i="17" s="1"/>
  <c r="E137" i="17"/>
  <c r="H136" i="17" a="1"/>
  <c r="H136" i="17" s="1"/>
  <c r="K136" i="17" a="1"/>
  <c r="K136" i="17" s="1"/>
  <c r="R136" i="17" a="1"/>
  <c r="R136" i="17" s="1"/>
  <c r="F136" i="17" a="1"/>
  <c r="F136" i="17" s="1"/>
  <c r="G136" i="17" a="1"/>
  <c r="G136" i="17" s="1"/>
  <c r="Q137" i="12" a="1"/>
  <c r="Q137" i="12" s="1"/>
  <c r="P137" i="12" a="1"/>
  <c r="P137" i="12" s="1"/>
  <c r="O137" i="12" a="1"/>
  <c r="O137" i="12" s="1"/>
  <c r="I137" i="12" a="1"/>
  <c r="I137" i="12" s="1"/>
  <c r="F137" i="12" a="1"/>
  <c r="F137" i="12" s="1"/>
  <c r="S137" i="12" a="1"/>
  <c r="S137" i="12" s="1"/>
  <c r="R137" i="12" a="1"/>
  <c r="R137" i="12" s="1"/>
  <c r="N137" i="12" a="1"/>
  <c r="N137" i="12" s="1"/>
  <c r="H137" i="12" a="1"/>
  <c r="H137" i="12" s="1"/>
  <c r="G137" i="12" a="1"/>
  <c r="G137" i="12" s="1"/>
  <c r="L137" i="12" a="1"/>
  <c r="L137" i="12" s="1"/>
  <c r="J137" i="12" a="1"/>
  <c r="J137" i="12" s="1"/>
  <c r="M137" i="12" a="1"/>
  <c r="M137" i="12" s="1"/>
  <c r="K137" i="12" a="1"/>
  <c r="K137" i="12" s="1"/>
  <c r="E138" i="12"/>
  <c r="J137" i="7" a="1"/>
  <c r="J137" i="7" s="1"/>
  <c r="K137" i="7" a="1"/>
  <c r="K137" i="7" s="1"/>
  <c r="F137" i="7" a="1"/>
  <c r="F137" i="7" s="1"/>
  <c r="G137" i="7" a="1"/>
  <c r="G137" i="7" s="1"/>
  <c r="H137" i="7" a="1"/>
  <c r="H137" i="7" s="1"/>
  <c r="I137" i="7" a="1"/>
  <c r="I137" i="7" s="1"/>
  <c r="L137" i="7" a="1"/>
  <c r="L137" i="7" s="1"/>
  <c r="M137" i="7" a="1"/>
  <c r="M137" i="7" s="1"/>
  <c r="N137" i="7" a="1"/>
  <c r="N137" i="7" s="1"/>
  <c r="O137" i="7" a="1"/>
  <c r="O137" i="7" s="1"/>
  <c r="P137" i="7" a="1"/>
  <c r="P137" i="7" s="1"/>
  <c r="R137" i="7" a="1"/>
  <c r="R137" i="7" s="1"/>
  <c r="S137" i="7" a="1"/>
  <c r="S137" i="7" s="1"/>
  <c r="Q137" i="7" a="1"/>
  <c r="Q137" i="7" s="1"/>
  <c r="E138" i="7"/>
  <c r="AD137" i="17" l="1" a="1"/>
  <c r="AD137" i="17" s="1"/>
  <c r="AC137" i="17" a="1"/>
  <c r="AC137" i="17" s="1"/>
  <c r="AB137" i="17" a="1"/>
  <c r="AB137" i="17" s="1"/>
  <c r="AE137" i="17" a="1"/>
  <c r="AE137" i="17" s="1"/>
  <c r="AA137" i="17" a="1"/>
  <c r="AA137" i="17" s="1"/>
  <c r="Z137" i="17" a="1"/>
  <c r="Z137" i="17" s="1"/>
  <c r="Y137" i="17" a="1"/>
  <c r="Y137" i="17" s="1"/>
  <c r="X137" i="17" a="1"/>
  <c r="X137" i="17" s="1"/>
  <c r="W137" i="17" a="1"/>
  <c r="W137" i="17" s="1"/>
  <c r="V137" i="17" a="1"/>
  <c r="V137" i="17" s="1"/>
  <c r="AD138" i="12" a="1"/>
  <c r="AD138" i="12" s="1"/>
  <c r="AB138" i="12" a="1"/>
  <c r="AB138" i="12" s="1"/>
  <c r="AC138" i="12" a="1"/>
  <c r="AC138" i="12" s="1"/>
  <c r="AE138" i="12" a="1"/>
  <c r="AE138" i="12" s="1"/>
  <c r="AA138" i="12" a="1"/>
  <c r="AA138" i="12" s="1"/>
  <c r="Y138" i="12" a="1"/>
  <c r="Y138" i="12" s="1"/>
  <c r="W138" i="12" a="1"/>
  <c r="W138" i="12" s="1"/>
  <c r="V138" i="12" a="1"/>
  <c r="V138" i="12" s="1"/>
  <c r="X138" i="12" a="1"/>
  <c r="X138" i="12" s="1"/>
  <c r="Z138" i="12" a="1"/>
  <c r="Z138" i="12" s="1"/>
  <c r="AD138" i="7" a="1"/>
  <c r="AD138" i="7" s="1"/>
  <c r="AB138" i="7" a="1"/>
  <c r="AB138" i="7" s="1"/>
  <c r="AC138" i="7" a="1"/>
  <c r="AC138" i="7" s="1"/>
  <c r="AJ138" i="7" a="1"/>
  <c r="AJ138" i="7" s="1"/>
  <c r="AI138" i="7" a="1"/>
  <c r="AI138" i="7" s="1"/>
  <c r="AH138" i="7" a="1"/>
  <c r="AH138" i="7" s="1"/>
  <c r="AG138" i="7" a="1"/>
  <c r="AG138" i="7" s="1"/>
  <c r="AX15" i="18" s="1"/>
  <c r="AF138" i="7" a="1"/>
  <c r="AF138" i="7" s="1"/>
  <c r="AK138" i="7" a="1"/>
  <c r="AK138" i="7" s="1"/>
  <c r="AE138" i="7" a="1"/>
  <c r="AE138" i="7" s="1"/>
  <c r="AV15" i="18" s="1"/>
  <c r="V138" i="7" a="1"/>
  <c r="V138" i="7" s="1"/>
  <c r="W138" i="7" a="1"/>
  <c r="W138" i="7" s="1"/>
  <c r="AA138" i="7" a="1"/>
  <c r="AA138" i="7" s="1"/>
  <c r="Z138" i="7" a="1"/>
  <c r="Z138" i="7" s="1"/>
  <c r="Y138" i="7" a="1"/>
  <c r="Y138" i="7" s="1"/>
  <c r="X138" i="7" a="1"/>
  <c r="X138" i="7" s="1"/>
  <c r="U138" i="7" a="1"/>
  <c r="U138" i="7" s="1"/>
  <c r="T138" i="7" a="1"/>
  <c r="T138" i="7" s="1"/>
  <c r="U138" i="12" a="1"/>
  <c r="U138" i="12" s="1"/>
  <c r="T138" i="12" a="1"/>
  <c r="T138" i="12" s="1"/>
  <c r="U137" i="17" a="1"/>
  <c r="U137" i="17" s="1"/>
  <c r="T137" i="17" a="1"/>
  <c r="T137" i="17" s="1"/>
  <c r="S137" i="17" a="1"/>
  <c r="S137" i="17" s="1"/>
  <c r="O137" i="17" a="1"/>
  <c r="O137" i="17" s="1"/>
  <c r="F137" i="17" a="1"/>
  <c r="F137" i="17" s="1"/>
  <c r="G137" i="17" a="1"/>
  <c r="G137" i="17" s="1"/>
  <c r="E138" i="17"/>
  <c r="N137" i="17" a="1"/>
  <c r="N137" i="17" s="1"/>
  <c r="P137" i="17" a="1"/>
  <c r="P137" i="17" s="1"/>
  <c r="Q137" i="17" a="1"/>
  <c r="Q137" i="17" s="1"/>
  <c r="M137" i="17" a="1"/>
  <c r="M137" i="17" s="1"/>
  <c r="J137" i="17" a="1"/>
  <c r="J137" i="17" s="1"/>
  <c r="L137" i="17" a="1"/>
  <c r="L137" i="17" s="1"/>
  <c r="H137" i="17" a="1"/>
  <c r="H137" i="17" s="1"/>
  <c r="K137" i="17" a="1"/>
  <c r="K137" i="17" s="1"/>
  <c r="R137" i="17" a="1"/>
  <c r="R137" i="17" s="1"/>
  <c r="I137" i="17" a="1"/>
  <c r="I137" i="17" s="1"/>
  <c r="O138" i="12" a="1"/>
  <c r="O138" i="12" s="1"/>
  <c r="N138" i="12" a="1"/>
  <c r="N138" i="12" s="1"/>
  <c r="M138" i="12" a="1"/>
  <c r="M138" i="12" s="1"/>
  <c r="H138" i="12" a="1"/>
  <c r="H138" i="12" s="1"/>
  <c r="F138" i="12" a="1"/>
  <c r="F138" i="12" s="1"/>
  <c r="S138" i="12" a="1"/>
  <c r="S138" i="12" s="1"/>
  <c r="R138" i="12" a="1"/>
  <c r="R138" i="12" s="1"/>
  <c r="Q138" i="12" a="1"/>
  <c r="Q138" i="12" s="1"/>
  <c r="P138" i="12" a="1"/>
  <c r="P138" i="12" s="1"/>
  <c r="K138" i="12" a="1"/>
  <c r="K138" i="12" s="1"/>
  <c r="L138" i="12" a="1"/>
  <c r="L138" i="12" s="1"/>
  <c r="J138" i="12" a="1"/>
  <c r="J138" i="12" s="1"/>
  <c r="I138" i="12" a="1"/>
  <c r="I138" i="12" s="1"/>
  <c r="G138" i="12" a="1"/>
  <c r="G138" i="12" s="1"/>
  <c r="E139" i="12"/>
  <c r="Q138" i="7" a="1"/>
  <c r="Q138" i="7" s="1"/>
  <c r="G138" i="7" a="1"/>
  <c r="G138" i="7" s="1"/>
  <c r="R138" i="7" a="1"/>
  <c r="R138" i="7" s="1"/>
  <c r="H138" i="7" a="1"/>
  <c r="H138" i="7" s="1"/>
  <c r="S138" i="7" a="1"/>
  <c r="S138" i="7" s="1"/>
  <c r="F138" i="7" a="1"/>
  <c r="F138" i="7" s="1"/>
  <c r="I138" i="7" a="1"/>
  <c r="I138" i="7" s="1"/>
  <c r="J138" i="7" a="1"/>
  <c r="J138" i="7" s="1"/>
  <c r="K138" i="7" a="1"/>
  <c r="K138" i="7" s="1"/>
  <c r="L138" i="7" a="1"/>
  <c r="L138" i="7" s="1"/>
  <c r="M138" i="7" a="1"/>
  <c r="M138" i="7" s="1"/>
  <c r="N138" i="7" a="1"/>
  <c r="N138" i="7" s="1"/>
  <c r="O138" i="7" a="1"/>
  <c r="O138" i="7" s="1"/>
  <c r="P138" i="7" a="1"/>
  <c r="P138" i="7" s="1"/>
  <c r="E139" i="7"/>
  <c r="AB138" i="17" l="1" a="1"/>
  <c r="AB138" i="17" s="1"/>
  <c r="AC138" i="17" a="1"/>
  <c r="AC138" i="17" s="1"/>
  <c r="AD138" i="17" a="1"/>
  <c r="AD138" i="17" s="1"/>
  <c r="AE138" i="17" a="1"/>
  <c r="AE138" i="17" s="1"/>
  <c r="Y138" i="17" a="1"/>
  <c r="Y138" i="17" s="1"/>
  <c r="X138" i="17" a="1"/>
  <c r="X138" i="17" s="1"/>
  <c r="AA138" i="17" a="1"/>
  <c r="AA138" i="17" s="1"/>
  <c r="Z138" i="17" a="1"/>
  <c r="Z138" i="17" s="1"/>
  <c r="W138" i="17" a="1"/>
  <c r="W138" i="17" s="1"/>
  <c r="V138" i="17" a="1"/>
  <c r="V138" i="17" s="1"/>
  <c r="EV35" i="18"/>
  <c r="FA35" i="18" s="1"/>
  <c r="AD139" i="12" a="1"/>
  <c r="AD139" i="12" s="1"/>
  <c r="AC139" i="12" a="1"/>
  <c r="AC139" i="12" s="1"/>
  <c r="AB139" i="12" a="1"/>
  <c r="AB139" i="12" s="1"/>
  <c r="W139" i="12" a="1"/>
  <c r="W139" i="12" s="1"/>
  <c r="AA139" i="12" a="1"/>
  <c r="AA139" i="12" s="1"/>
  <c r="Z139" i="12" a="1"/>
  <c r="Z139" i="12" s="1"/>
  <c r="Y139" i="12" a="1"/>
  <c r="Y139" i="12" s="1"/>
  <c r="V139" i="12" a="1"/>
  <c r="V139" i="12" s="1"/>
  <c r="X139" i="12" a="1"/>
  <c r="X139" i="12" s="1"/>
  <c r="AE139" i="12" a="1"/>
  <c r="AE139" i="12" s="1"/>
  <c r="AD139" i="7" a="1"/>
  <c r="AD139" i="7" s="1"/>
  <c r="AB139" i="7" a="1"/>
  <c r="AB139" i="7" s="1"/>
  <c r="AC139" i="7" a="1"/>
  <c r="AC139" i="7" s="1"/>
  <c r="AK139" i="7" a="1"/>
  <c r="AK139" i="7" s="1"/>
  <c r="AE139" i="7" a="1"/>
  <c r="AE139" i="7" s="1"/>
  <c r="AJ139" i="7" a="1"/>
  <c r="AJ139" i="7" s="1"/>
  <c r="AI139" i="7" a="1"/>
  <c r="AI139" i="7" s="1"/>
  <c r="AH139" i="7" a="1"/>
  <c r="AH139" i="7" s="1"/>
  <c r="AG139" i="7" a="1"/>
  <c r="AG139" i="7" s="1"/>
  <c r="AF139" i="7" a="1"/>
  <c r="AF139" i="7" s="1"/>
  <c r="AA139" i="7" a="1"/>
  <c r="AA139" i="7" s="1"/>
  <c r="Z139" i="7" a="1"/>
  <c r="Z139" i="7" s="1"/>
  <c r="Y139" i="7" a="1"/>
  <c r="Y139" i="7" s="1"/>
  <c r="X139" i="7" a="1"/>
  <c r="X139" i="7" s="1"/>
  <c r="W139" i="7" a="1"/>
  <c r="W139" i="7" s="1"/>
  <c r="V139" i="7" a="1"/>
  <c r="V139" i="7" s="1"/>
  <c r="T139" i="7" a="1"/>
  <c r="T139" i="7" s="1"/>
  <c r="U139" i="7" a="1"/>
  <c r="U139" i="7" s="1"/>
  <c r="T139" i="12" a="1"/>
  <c r="T139" i="12" s="1"/>
  <c r="U139" i="12" a="1"/>
  <c r="U139" i="12" s="1"/>
  <c r="U138" i="17" a="1"/>
  <c r="U138" i="17" s="1"/>
  <c r="T138" i="17" a="1"/>
  <c r="T138" i="17" s="1"/>
  <c r="I138" i="17" a="1"/>
  <c r="I138" i="17" s="1"/>
  <c r="E139" i="17"/>
  <c r="R138" i="17" a="1"/>
  <c r="R138" i="17" s="1"/>
  <c r="N138" i="17" a="1"/>
  <c r="N138" i="17" s="1"/>
  <c r="J138" i="17" a="1"/>
  <c r="J138" i="17" s="1"/>
  <c r="O138" i="17" a="1"/>
  <c r="O138" i="17" s="1"/>
  <c r="S138" i="17" a="1"/>
  <c r="S138" i="17" s="1"/>
  <c r="M138" i="17" a="1"/>
  <c r="M138" i="17" s="1"/>
  <c r="H138" i="17" a="1"/>
  <c r="H138" i="17" s="1"/>
  <c r="L138" i="17" a="1"/>
  <c r="L138" i="17" s="1"/>
  <c r="K138" i="17" a="1"/>
  <c r="K138" i="17" s="1"/>
  <c r="P138" i="17" a="1"/>
  <c r="P138" i="17" s="1"/>
  <c r="F138" i="17" a="1"/>
  <c r="F138" i="17" s="1"/>
  <c r="Q138" i="17" a="1"/>
  <c r="Q138" i="17" s="1"/>
  <c r="G138" i="17" a="1"/>
  <c r="G138" i="17" s="1"/>
  <c r="N139" i="12" a="1"/>
  <c r="N139" i="12" s="1"/>
  <c r="M139" i="12" a="1"/>
  <c r="M139" i="12" s="1"/>
  <c r="L139" i="12" a="1"/>
  <c r="L139" i="12" s="1"/>
  <c r="O139" i="12" a="1"/>
  <c r="O139" i="12" s="1"/>
  <c r="I139" i="12" a="1"/>
  <c r="I139" i="12" s="1"/>
  <c r="F139" i="12" a="1"/>
  <c r="F139" i="12" s="1"/>
  <c r="P139" i="12" a="1"/>
  <c r="P139" i="12" s="1"/>
  <c r="K139" i="12" a="1"/>
  <c r="K139" i="12" s="1"/>
  <c r="J139" i="12" a="1"/>
  <c r="J139" i="12" s="1"/>
  <c r="H139" i="12" a="1"/>
  <c r="H139" i="12" s="1"/>
  <c r="G139" i="12" a="1"/>
  <c r="G139" i="12" s="1"/>
  <c r="S139" i="12" a="1"/>
  <c r="S139" i="12" s="1"/>
  <c r="R139" i="12" a="1"/>
  <c r="R139" i="12" s="1"/>
  <c r="Q139" i="12" a="1"/>
  <c r="Q139" i="12" s="1"/>
  <c r="E140" i="12"/>
  <c r="N139" i="7" a="1"/>
  <c r="N139" i="7" s="1"/>
  <c r="O139" i="7" a="1"/>
  <c r="O139" i="7" s="1"/>
  <c r="P139" i="7" a="1"/>
  <c r="P139" i="7" s="1"/>
  <c r="H139" i="7" a="1"/>
  <c r="H139" i="7" s="1"/>
  <c r="I139" i="7" a="1"/>
  <c r="I139" i="7" s="1"/>
  <c r="J139" i="7" a="1"/>
  <c r="J139" i="7" s="1"/>
  <c r="K139" i="7" a="1"/>
  <c r="K139" i="7" s="1"/>
  <c r="L139" i="7" a="1"/>
  <c r="L139" i="7" s="1"/>
  <c r="M139" i="7" a="1"/>
  <c r="M139" i="7" s="1"/>
  <c r="Q139" i="7" a="1"/>
  <c r="Q139" i="7" s="1"/>
  <c r="F139" i="7" a="1"/>
  <c r="F139" i="7" s="1"/>
  <c r="G139" i="7" a="1"/>
  <c r="G139" i="7" s="1"/>
  <c r="R139" i="7" a="1"/>
  <c r="R139" i="7" s="1"/>
  <c r="S139" i="7" a="1"/>
  <c r="S139" i="7" s="1"/>
  <c r="E140" i="7"/>
  <c r="AD139" i="17" l="1" a="1"/>
  <c r="AD139" i="17" s="1"/>
  <c r="AB139" i="17" a="1"/>
  <c r="AB139" i="17" s="1"/>
  <c r="AC139" i="17" a="1"/>
  <c r="AC139" i="17" s="1"/>
  <c r="AE139" i="17" a="1"/>
  <c r="AE139" i="17" s="1"/>
  <c r="Y139" i="17" a="1"/>
  <c r="Y139" i="17" s="1"/>
  <c r="X139" i="17" a="1"/>
  <c r="X139" i="17" s="1"/>
  <c r="V139" i="17" a="1"/>
  <c r="V139" i="17" s="1"/>
  <c r="AA139" i="17" a="1"/>
  <c r="AA139" i="17" s="1"/>
  <c r="Z139" i="17" a="1"/>
  <c r="Z139" i="17" s="1"/>
  <c r="W139" i="17" a="1"/>
  <c r="W139" i="17" s="1"/>
  <c r="AC140" i="12" a="1"/>
  <c r="AC140" i="12" s="1"/>
  <c r="AB140" i="12" a="1"/>
  <c r="AB140" i="12" s="1"/>
  <c r="AD140" i="12" a="1"/>
  <c r="AD140" i="12" s="1"/>
  <c r="Y140" i="12" a="1"/>
  <c r="Y140" i="12" s="1"/>
  <c r="X140" i="12" a="1"/>
  <c r="X140" i="12" s="1"/>
  <c r="W140" i="12" a="1"/>
  <c r="W140" i="12" s="1"/>
  <c r="V140" i="12" a="1"/>
  <c r="V140" i="12" s="1"/>
  <c r="AE140" i="12" a="1"/>
  <c r="AE140" i="12" s="1"/>
  <c r="AA140" i="12" a="1"/>
  <c r="AA140" i="12" s="1"/>
  <c r="Z140" i="12" a="1"/>
  <c r="Z140" i="12" s="1"/>
  <c r="AD140" i="7" a="1"/>
  <c r="AD140" i="7" s="1"/>
  <c r="AC140" i="7" a="1"/>
  <c r="AC140" i="7" s="1"/>
  <c r="AB140" i="7" a="1"/>
  <c r="AB140" i="7" s="1"/>
  <c r="AK140" i="7" a="1"/>
  <c r="AK140" i="7" s="1"/>
  <c r="AJ140" i="7" a="1"/>
  <c r="AJ140" i="7" s="1"/>
  <c r="AI140" i="7" a="1"/>
  <c r="AI140" i="7" s="1"/>
  <c r="AH140" i="7" a="1"/>
  <c r="AH140" i="7" s="1"/>
  <c r="AG140" i="7" a="1"/>
  <c r="AG140" i="7" s="1"/>
  <c r="AF140" i="7" a="1"/>
  <c r="AF140" i="7" s="1"/>
  <c r="Z140" i="7" a="1"/>
  <c r="Z140" i="7" s="1"/>
  <c r="Y140" i="7" a="1"/>
  <c r="Y140" i="7" s="1"/>
  <c r="X140" i="7" a="1"/>
  <c r="X140" i="7" s="1"/>
  <c r="W140" i="7" a="1"/>
  <c r="W140" i="7" s="1"/>
  <c r="AE140" i="7" a="1"/>
  <c r="AE140" i="7" s="1"/>
  <c r="V140" i="7" a="1"/>
  <c r="V140" i="7" s="1"/>
  <c r="AA140" i="7" a="1"/>
  <c r="AA140" i="7" s="1"/>
  <c r="T140" i="7" a="1"/>
  <c r="T140" i="7" s="1"/>
  <c r="U140" i="7" a="1"/>
  <c r="U140" i="7" s="1"/>
  <c r="T140" i="12" a="1"/>
  <c r="T140" i="12" s="1"/>
  <c r="U140" i="12" a="1"/>
  <c r="U140" i="12" s="1"/>
  <c r="U139" i="17" a="1"/>
  <c r="U139" i="17" s="1"/>
  <c r="T139" i="17" a="1"/>
  <c r="T139" i="17" s="1"/>
  <c r="Q139" i="17" a="1"/>
  <c r="Q139" i="17" s="1"/>
  <c r="R139" i="17" a="1"/>
  <c r="R139" i="17" s="1"/>
  <c r="N139" i="17" a="1"/>
  <c r="N139" i="17" s="1"/>
  <c r="M139" i="17" a="1"/>
  <c r="M139" i="17" s="1"/>
  <c r="O139" i="17" a="1"/>
  <c r="O139" i="17" s="1"/>
  <c r="F139" i="17" a="1"/>
  <c r="F139" i="17" s="1"/>
  <c r="E140" i="17"/>
  <c r="I139" i="17" a="1"/>
  <c r="I139" i="17" s="1"/>
  <c r="L139" i="17" a="1"/>
  <c r="L139" i="17" s="1"/>
  <c r="H139" i="17" a="1"/>
  <c r="H139" i="17" s="1"/>
  <c r="G139" i="17" a="1"/>
  <c r="G139" i="17" s="1"/>
  <c r="K139" i="17" a="1"/>
  <c r="K139" i="17" s="1"/>
  <c r="J139" i="17" a="1"/>
  <c r="J139" i="17" s="1"/>
  <c r="S139" i="17" a="1"/>
  <c r="S139" i="17" s="1"/>
  <c r="P139" i="17" a="1"/>
  <c r="P139" i="17" s="1"/>
  <c r="M140" i="12" a="1"/>
  <c r="M140" i="12" s="1"/>
  <c r="L140" i="12" a="1"/>
  <c r="L140" i="12" s="1"/>
  <c r="K140" i="12" a="1"/>
  <c r="K140" i="12" s="1"/>
  <c r="O140" i="12" a="1"/>
  <c r="O140" i="12" s="1"/>
  <c r="I140" i="12" a="1"/>
  <c r="I140" i="12" s="1"/>
  <c r="H140" i="12" a="1"/>
  <c r="H140" i="12" s="1"/>
  <c r="S140" i="12" a="1"/>
  <c r="S140" i="12" s="1"/>
  <c r="P140" i="12" a="1"/>
  <c r="P140" i="12" s="1"/>
  <c r="R140" i="12" a="1"/>
  <c r="R140" i="12" s="1"/>
  <c r="N140" i="12" a="1"/>
  <c r="N140" i="12" s="1"/>
  <c r="F140" i="12" a="1"/>
  <c r="F140" i="12" s="1"/>
  <c r="Q140" i="12" a="1"/>
  <c r="Q140" i="12" s="1"/>
  <c r="G140" i="12" a="1"/>
  <c r="G140" i="12" s="1"/>
  <c r="J140" i="12" a="1"/>
  <c r="J140" i="12" s="1"/>
  <c r="E141" i="12"/>
  <c r="K140" i="7" a="1"/>
  <c r="K140" i="7" s="1"/>
  <c r="L140" i="7" a="1"/>
  <c r="L140" i="7" s="1"/>
  <c r="M140" i="7" a="1"/>
  <c r="M140" i="7" s="1"/>
  <c r="G140" i="7" a="1"/>
  <c r="G140" i="7" s="1"/>
  <c r="H140" i="7" a="1"/>
  <c r="H140" i="7" s="1"/>
  <c r="I140" i="7" a="1"/>
  <c r="I140" i="7" s="1"/>
  <c r="J140" i="7" a="1"/>
  <c r="J140" i="7" s="1"/>
  <c r="N140" i="7" a="1"/>
  <c r="N140" i="7" s="1"/>
  <c r="O140" i="7" a="1"/>
  <c r="O140" i="7" s="1"/>
  <c r="P140" i="7" a="1"/>
  <c r="P140" i="7" s="1"/>
  <c r="Q140" i="7" a="1"/>
  <c r="Q140" i="7" s="1"/>
  <c r="F140" i="7" a="1"/>
  <c r="F140" i="7" s="1"/>
  <c r="R140" i="7" a="1"/>
  <c r="R140" i="7" s="1"/>
  <c r="S140" i="7" a="1"/>
  <c r="S140" i="7" s="1"/>
  <c r="E141" i="7"/>
  <c r="AC140" i="17" l="1" a="1"/>
  <c r="AC140" i="17" s="1"/>
  <c r="AD140" i="17" a="1"/>
  <c r="AD140" i="17" s="1"/>
  <c r="AB140" i="17" a="1"/>
  <c r="AB140" i="17" s="1"/>
  <c r="AE140" i="17" a="1"/>
  <c r="AE140" i="17" s="1"/>
  <c r="Y140" i="17" a="1"/>
  <c r="Y140" i="17" s="1"/>
  <c r="X140" i="17" a="1"/>
  <c r="X140" i="17" s="1"/>
  <c r="AA140" i="17" a="1"/>
  <c r="AA140" i="17" s="1"/>
  <c r="Z140" i="17" a="1"/>
  <c r="Z140" i="17" s="1"/>
  <c r="V140" i="17" a="1"/>
  <c r="V140" i="17" s="1"/>
  <c r="W140" i="17" a="1"/>
  <c r="W140" i="17" s="1"/>
  <c r="AC141" i="12" a="1"/>
  <c r="AC141" i="12" s="1"/>
  <c r="AD141" i="12" a="1"/>
  <c r="AD141" i="12" s="1"/>
  <c r="AB141" i="12" a="1"/>
  <c r="AB141" i="12" s="1"/>
  <c r="AE141" i="12" a="1"/>
  <c r="AE141" i="12" s="1"/>
  <c r="AA141" i="12" a="1"/>
  <c r="AA141" i="12" s="1"/>
  <c r="Z141" i="12" a="1"/>
  <c r="Z141" i="12" s="1"/>
  <c r="Y141" i="12" a="1"/>
  <c r="Y141" i="12" s="1"/>
  <c r="W141" i="12" a="1"/>
  <c r="W141" i="12" s="1"/>
  <c r="X141" i="12" a="1"/>
  <c r="X141" i="12" s="1"/>
  <c r="V141" i="12" a="1"/>
  <c r="V141" i="12" s="1"/>
  <c r="AD141" i="7" a="1"/>
  <c r="AD141" i="7" s="1"/>
  <c r="AC141" i="7" a="1"/>
  <c r="AC141" i="7" s="1"/>
  <c r="AB141" i="7" a="1"/>
  <c r="AB141" i="7" s="1"/>
  <c r="AJ141" i="7" a="1"/>
  <c r="AJ141" i="7" s="1"/>
  <c r="AI141" i="7" a="1"/>
  <c r="AI141" i="7" s="1"/>
  <c r="AK141" i="7" a="1"/>
  <c r="AK141" i="7" s="1"/>
  <c r="AH141" i="7" a="1"/>
  <c r="AH141" i="7" s="1"/>
  <c r="AG141" i="7" a="1"/>
  <c r="AG141" i="7" s="1"/>
  <c r="AF141" i="7" a="1"/>
  <c r="AF141" i="7" s="1"/>
  <c r="AE141" i="7" a="1"/>
  <c r="AE141" i="7" s="1"/>
  <c r="AA141" i="7" a="1"/>
  <c r="AA141" i="7" s="1"/>
  <c r="Z141" i="7" a="1"/>
  <c r="Z141" i="7" s="1"/>
  <c r="Y141" i="7" a="1"/>
  <c r="Y141" i="7" s="1"/>
  <c r="X141" i="7" a="1"/>
  <c r="X141" i="7" s="1"/>
  <c r="W141" i="7" a="1"/>
  <c r="W141" i="7" s="1"/>
  <c r="V141" i="7" a="1"/>
  <c r="V141" i="7" s="1"/>
  <c r="T141" i="7" a="1"/>
  <c r="T141" i="7" s="1"/>
  <c r="U141" i="7" a="1"/>
  <c r="U141" i="7" s="1"/>
  <c r="T141" i="12" a="1"/>
  <c r="T141" i="12" s="1"/>
  <c r="U141" i="12" a="1"/>
  <c r="U141" i="12" s="1"/>
  <c r="T140" i="17" a="1"/>
  <c r="T140" i="17" s="1"/>
  <c r="U140" i="17" a="1"/>
  <c r="U140" i="17" s="1"/>
  <c r="S140" i="17" a="1"/>
  <c r="S140" i="17" s="1"/>
  <c r="M140" i="17" a="1"/>
  <c r="M140" i="17" s="1"/>
  <c r="L140" i="17" a="1"/>
  <c r="L140" i="17" s="1"/>
  <c r="R140" i="17" a="1"/>
  <c r="R140" i="17" s="1"/>
  <c r="E141" i="17"/>
  <c r="P140" i="17" a="1"/>
  <c r="P140" i="17" s="1"/>
  <c r="K140" i="17" a="1"/>
  <c r="K140" i="17" s="1"/>
  <c r="G140" i="17" a="1"/>
  <c r="G140" i="17" s="1"/>
  <c r="J140" i="17" a="1"/>
  <c r="J140" i="17" s="1"/>
  <c r="N140" i="17" a="1"/>
  <c r="N140" i="17" s="1"/>
  <c r="F140" i="17" a="1"/>
  <c r="F140" i="17" s="1"/>
  <c r="I140" i="17" a="1"/>
  <c r="I140" i="17" s="1"/>
  <c r="O140" i="17" a="1"/>
  <c r="O140" i="17" s="1"/>
  <c r="H140" i="17" a="1"/>
  <c r="H140" i="17" s="1"/>
  <c r="Q140" i="17" a="1"/>
  <c r="Q140" i="17" s="1"/>
  <c r="L141" i="12" a="1"/>
  <c r="L141" i="12" s="1"/>
  <c r="K141" i="12" a="1"/>
  <c r="K141" i="12" s="1"/>
  <c r="J141" i="12" a="1"/>
  <c r="J141" i="12" s="1"/>
  <c r="S141" i="12" a="1"/>
  <c r="S141" i="12" s="1"/>
  <c r="Q141" i="12" a="1"/>
  <c r="Q141" i="12" s="1"/>
  <c r="N141" i="12" a="1"/>
  <c r="N141" i="12" s="1"/>
  <c r="M141" i="12" a="1"/>
  <c r="M141" i="12" s="1"/>
  <c r="H141" i="12" a="1"/>
  <c r="H141" i="12" s="1"/>
  <c r="G141" i="12" a="1"/>
  <c r="G141" i="12" s="1"/>
  <c r="F141" i="12" a="1"/>
  <c r="F141" i="12" s="1"/>
  <c r="P141" i="12" a="1"/>
  <c r="P141" i="12" s="1"/>
  <c r="O141" i="12" a="1"/>
  <c r="O141" i="12" s="1"/>
  <c r="I141" i="12" a="1"/>
  <c r="I141" i="12" s="1"/>
  <c r="R141" i="12" a="1"/>
  <c r="R141" i="12" s="1"/>
  <c r="E142" i="12"/>
  <c r="J141" i="7" a="1"/>
  <c r="J141" i="7" s="1"/>
  <c r="K141" i="7" a="1"/>
  <c r="K141" i="7" s="1"/>
  <c r="L141" i="7" a="1"/>
  <c r="L141" i="7" s="1"/>
  <c r="M141" i="7" a="1"/>
  <c r="M141" i="7" s="1"/>
  <c r="I141" i="7" a="1"/>
  <c r="I141" i="7" s="1"/>
  <c r="N141" i="7" a="1"/>
  <c r="N141" i="7" s="1"/>
  <c r="O141" i="7" a="1"/>
  <c r="O141" i="7" s="1"/>
  <c r="P141" i="7" a="1"/>
  <c r="P141" i="7" s="1"/>
  <c r="Q141" i="7" a="1"/>
  <c r="Q141" i="7" s="1"/>
  <c r="R141" i="7" a="1"/>
  <c r="R141" i="7" s="1"/>
  <c r="S141" i="7" a="1"/>
  <c r="S141" i="7" s="1"/>
  <c r="G141" i="7" a="1"/>
  <c r="G141" i="7" s="1"/>
  <c r="H141" i="7" a="1"/>
  <c r="H141" i="7" s="1"/>
  <c r="F141" i="7" a="1"/>
  <c r="F141" i="7" s="1"/>
  <c r="E142" i="7"/>
  <c r="AC141" i="17" l="1" a="1"/>
  <c r="AC141" i="17" s="1"/>
  <c r="AB141" i="17" a="1"/>
  <c r="AB141" i="17" s="1"/>
  <c r="AD141" i="17" a="1"/>
  <c r="AD141" i="17" s="1"/>
  <c r="AE141" i="17" a="1"/>
  <c r="AE141" i="17" s="1"/>
  <c r="W141" i="17" a="1"/>
  <c r="W141" i="17" s="1"/>
  <c r="V141" i="17" a="1"/>
  <c r="V141" i="17" s="1"/>
  <c r="AA141" i="17" a="1"/>
  <c r="AA141" i="17" s="1"/>
  <c r="Z141" i="17" a="1"/>
  <c r="Z141" i="17" s="1"/>
  <c r="Y141" i="17" a="1"/>
  <c r="Y141" i="17" s="1"/>
  <c r="X141" i="17" a="1"/>
  <c r="X141" i="17" s="1"/>
  <c r="AD142" i="12" a="1"/>
  <c r="AD142" i="12" s="1"/>
  <c r="AC142" i="12" a="1"/>
  <c r="AC142" i="12" s="1"/>
  <c r="AB142" i="12" a="1"/>
  <c r="AB142" i="12" s="1"/>
  <c r="AE142" i="12" a="1"/>
  <c r="AE142" i="12" s="1"/>
  <c r="AA142" i="12" a="1"/>
  <c r="AA142" i="12" s="1"/>
  <c r="Z142" i="12" a="1"/>
  <c r="Z142" i="12" s="1"/>
  <c r="Y142" i="12" a="1"/>
  <c r="Y142" i="12" s="1"/>
  <c r="X142" i="12" a="1"/>
  <c r="X142" i="12" s="1"/>
  <c r="W142" i="12" a="1"/>
  <c r="W142" i="12" s="1"/>
  <c r="V142" i="12" a="1"/>
  <c r="V142" i="12" s="1"/>
  <c r="AC142" i="7" a="1"/>
  <c r="AC142" i="7" s="1"/>
  <c r="AB142" i="7" a="1"/>
  <c r="AB142" i="7" s="1"/>
  <c r="AD142" i="7" a="1"/>
  <c r="AD142" i="7" s="1"/>
  <c r="AF142" i="7" a="1"/>
  <c r="AF142" i="7" s="1"/>
  <c r="AK142" i="7" a="1"/>
  <c r="AK142" i="7" s="1"/>
  <c r="AJ142" i="7" a="1"/>
  <c r="AJ142" i="7" s="1"/>
  <c r="AI142" i="7" a="1"/>
  <c r="AI142" i="7" s="1"/>
  <c r="AH142" i="7" a="1"/>
  <c r="AH142" i="7" s="1"/>
  <c r="AE142" i="7" a="1"/>
  <c r="AE142" i="7" s="1"/>
  <c r="AQ16" i="18" s="1"/>
  <c r="AA142" i="7" a="1"/>
  <c r="AA142" i="7" s="1"/>
  <c r="Y142" i="7" a="1"/>
  <c r="Y142" i="7" s="1"/>
  <c r="X142" i="7" a="1"/>
  <c r="X142" i="7" s="1"/>
  <c r="AG142" i="7" a="1"/>
  <c r="AG142" i="7" s="1"/>
  <c r="Z142" i="7" a="1"/>
  <c r="Z142" i="7" s="1"/>
  <c r="DI36" i="18" s="1"/>
  <c r="DN36" i="18" s="1"/>
  <c r="W142" i="7" a="1"/>
  <c r="W142" i="7" s="1"/>
  <c r="V142" i="7" a="1"/>
  <c r="V142" i="7" s="1"/>
  <c r="T142" i="7" a="1"/>
  <c r="T142" i="7" s="1"/>
  <c r="U142" i="7" a="1"/>
  <c r="U142" i="7" s="1"/>
  <c r="T142" i="12" a="1"/>
  <c r="T142" i="12" s="1"/>
  <c r="U142" i="12" a="1"/>
  <c r="U142" i="12" s="1"/>
  <c r="T141" i="17" a="1"/>
  <c r="T141" i="17" s="1"/>
  <c r="U141" i="17" a="1"/>
  <c r="U141" i="17" s="1"/>
  <c r="F141" i="17" a="1"/>
  <c r="F141" i="17" s="1"/>
  <c r="Q141" i="17" a="1"/>
  <c r="Q141" i="17" s="1"/>
  <c r="J141" i="17" a="1"/>
  <c r="J141" i="17" s="1"/>
  <c r="I141" i="17" a="1"/>
  <c r="I141" i="17" s="1"/>
  <c r="H141" i="17" a="1"/>
  <c r="H141" i="17" s="1"/>
  <c r="R141" i="17" a="1"/>
  <c r="R141" i="17" s="1"/>
  <c r="L141" i="17" a="1"/>
  <c r="L141" i="17" s="1"/>
  <c r="S141" i="17" a="1"/>
  <c r="S141" i="17" s="1"/>
  <c r="O141" i="17" a="1"/>
  <c r="O141" i="17" s="1"/>
  <c r="E142" i="17"/>
  <c r="K141" i="17" a="1"/>
  <c r="K141" i="17" s="1"/>
  <c r="M141" i="17" a="1"/>
  <c r="M141" i="17" s="1"/>
  <c r="P141" i="17" a="1"/>
  <c r="P141" i="17" s="1"/>
  <c r="G141" i="17" a="1"/>
  <c r="G141" i="17" s="1"/>
  <c r="N141" i="17" a="1"/>
  <c r="N141" i="17" s="1"/>
  <c r="K142" i="12" a="1"/>
  <c r="K142" i="12" s="1"/>
  <c r="J142" i="12" a="1"/>
  <c r="J142" i="12" s="1"/>
  <c r="I142" i="12" a="1"/>
  <c r="I142" i="12" s="1"/>
  <c r="H142" i="12" a="1"/>
  <c r="H142" i="12" s="1"/>
  <c r="P142" i="12" a="1"/>
  <c r="P142" i="12" s="1"/>
  <c r="Q142" i="12" a="1"/>
  <c r="Q142" i="12" s="1"/>
  <c r="O142" i="12" a="1"/>
  <c r="O142" i="12" s="1"/>
  <c r="N142" i="12" a="1"/>
  <c r="N142" i="12" s="1"/>
  <c r="L142" i="12" a="1"/>
  <c r="L142" i="12" s="1"/>
  <c r="S142" i="12" a="1"/>
  <c r="S142" i="12" s="1"/>
  <c r="M142" i="12" a="1"/>
  <c r="M142" i="12" s="1"/>
  <c r="R142" i="12" a="1"/>
  <c r="R142" i="12" s="1"/>
  <c r="G142" i="12" a="1"/>
  <c r="G142" i="12" s="1"/>
  <c r="F142" i="12" a="1"/>
  <c r="F142" i="12" s="1"/>
  <c r="E143" i="12"/>
  <c r="S142" i="7" a="1"/>
  <c r="S142" i="7" s="1"/>
  <c r="H142" i="7" a="1"/>
  <c r="H142" i="7" s="1"/>
  <c r="I142" i="7" a="1"/>
  <c r="I142" i="7" s="1"/>
  <c r="J142" i="7" a="1"/>
  <c r="J142" i="7" s="1"/>
  <c r="M142" i="7" a="1"/>
  <c r="M142" i="7" s="1"/>
  <c r="N142" i="7" a="1"/>
  <c r="N142" i="7" s="1"/>
  <c r="O142" i="7" a="1"/>
  <c r="O142" i="7" s="1"/>
  <c r="P142" i="7" a="1"/>
  <c r="P142" i="7" s="1"/>
  <c r="Q142" i="7" a="1"/>
  <c r="Q142" i="7" s="1"/>
  <c r="R142" i="7" a="1"/>
  <c r="R142" i="7" s="1"/>
  <c r="F142" i="7" a="1"/>
  <c r="F142" i="7" s="1"/>
  <c r="G142" i="7" a="1"/>
  <c r="G142" i="7" s="1"/>
  <c r="K142" i="7" a="1"/>
  <c r="K142" i="7" s="1"/>
  <c r="L142" i="7" a="1"/>
  <c r="L142" i="7" s="1"/>
  <c r="E143" i="7"/>
  <c r="AD142" i="17" l="1" a="1"/>
  <c r="AD142" i="17" s="1"/>
  <c r="AC142" i="17" a="1"/>
  <c r="AC142" i="17" s="1"/>
  <c r="AB142" i="17" a="1"/>
  <c r="AB142" i="17" s="1"/>
  <c r="AE142" i="17" a="1"/>
  <c r="AE142" i="17" s="1"/>
  <c r="W142" i="17" a="1"/>
  <c r="W142" i="17" s="1"/>
  <c r="V142" i="17" a="1"/>
  <c r="V142" i="17" s="1"/>
  <c r="AA142" i="17" a="1"/>
  <c r="AA142" i="17" s="1"/>
  <c r="Z142" i="17" a="1"/>
  <c r="Z142" i="17" s="1"/>
  <c r="Y142" i="17" a="1"/>
  <c r="Y142" i="17" s="1"/>
  <c r="X142" i="17" a="1"/>
  <c r="X142" i="17" s="1"/>
  <c r="AB143" i="12" a="1"/>
  <c r="AB143" i="12" s="1"/>
  <c r="AD143" i="12" a="1"/>
  <c r="AD143" i="12" s="1"/>
  <c r="AC143" i="12" a="1"/>
  <c r="AC143" i="12" s="1"/>
  <c r="AE143" i="12" a="1"/>
  <c r="AE143" i="12" s="1"/>
  <c r="W143" i="12" a="1"/>
  <c r="W143" i="12" s="1"/>
  <c r="V143" i="12" a="1"/>
  <c r="V143" i="12" s="1"/>
  <c r="AA143" i="12" a="1"/>
  <c r="AA143" i="12" s="1"/>
  <c r="Y143" i="12" a="1"/>
  <c r="Y143" i="12" s="1"/>
  <c r="X143" i="12" a="1"/>
  <c r="X143" i="12" s="1"/>
  <c r="Z143" i="12" a="1"/>
  <c r="Z143" i="12" s="1"/>
  <c r="AD143" i="7" a="1"/>
  <c r="AD143" i="7" s="1"/>
  <c r="AB143" i="7" a="1"/>
  <c r="AB143" i="7" s="1"/>
  <c r="AC143" i="7" a="1"/>
  <c r="AC143" i="7" s="1"/>
  <c r="AK143" i="7" a="1"/>
  <c r="AK143" i="7" s="1"/>
  <c r="AJ143" i="7" a="1"/>
  <c r="AJ143" i="7" s="1"/>
  <c r="AI143" i="7" a="1"/>
  <c r="AI143" i="7" s="1"/>
  <c r="AH143" i="7" a="1"/>
  <c r="AH143" i="7" s="1"/>
  <c r="AG143" i="7" a="1"/>
  <c r="AG143" i="7" s="1"/>
  <c r="AE143" i="7" a="1"/>
  <c r="AE143" i="7" s="1"/>
  <c r="X143" i="7" a="1"/>
  <c r="X143" i="7" s="1"/>
  <c r="W143" i="7" a="1"/>
  <c r="W143" i="7" s="1"/>
  <c r="V143" i="7" a="1"/>
  <c r="V143" i="7" s="1"/>
  <c r="AF143" i="7" a="1"/>
  <c r="AF143" i="7" s="1"/>
  <c r="AA143" i="7" a="1"/>
  <c r="AA143" i="7" s="1"/>
  <c r="Z143" i="7" a="1"/>
  <c r="Z143" i="7" s="1"/>
  <c r="Y143" i="7" a="1"/>
  <c r="Y143" i="7" s="1"/>
  <c r="T143" i="7" a="1"/>
  <c r="T143" i="7" s="1"/>
  <c r="U143" i="7" a="1"/>
  <c r="U143" i="7" s="1"/>
  <c r="T143" i="12" a="1"/>
  <c r="T143" i="12" s="1"/>
  <c r="U143" i="12" a="1"/>
  <c r="U143" i="12" s="1"/>
  <c r="T142" i="17" a="1"/>
  <c r="T142" i="17" s="1"/>
  <c r="U142" i="17" a="1"/>
  <c r="U142" i="17" s="1"/>
  <c r="H142" i="17" a="1"/>
  <c r="H142" i="17" s="1"/>
  <c r="Q142" i="17" a="1"/>
  <c r="Q142" i="17" s="1"/>
  <c r="M142" i="17" a="1"/>
  <c r="M142" i="17" s="1"/>
  <c r="S142" i="17" a="1"/>
  <c r="S142" i="17" s="1"/>
  <c r="K142" i="17" a="1"/>
  <c r="K142" i="17" s="1"/>
  <c r="O142" i="17" a="1"/>
  <c r="O142" i="17" s="1"/>
  <c r="R142" i="17" a="1"/>
  <c r="R142" i="17" s="1"/>
  <c r="J142" i="17" a="1"/>
  <c r="J142" i="17" s="1"/>
  <c r="L142" i="17" a="1"/>
  <c r="L142" i="17" s="1"/>
  <c r="G142" i="17" a="1"/>
  <c r="G142" i="17" s="1"/>
  <c r="I142" i="17" a="1"/>
  <c r="I142" i="17" s="1"/>
  <c r="F142" i="17" a="1"/>
  <c r="F142" i="17" s="1"/>
  <c r="E143" i="17"/>
  <c r="P142" i="17" a="1"/>
  <c r="P142" i="17" s="1"/>
  <c r="N142" i="17" a="1"/>
  <c r="N142" i="17" s="1"/>
  <c r="I143" i="12" a="1"/>
  <c r="I143" i="12" s="1"/>
  <c r="H143" i="12" a="1"/>
  <c r="H143" i="12" s="1"/>
  <c r="G143" i="12" a="1"/>
  <c r="G143" i="12" s="1"/>
  <c r="S143" i="12" a="1"/>
  <c r="S143" i="12" s="1"/>
  <c r="F143" i="12" a="1"/>
  <c r="F143" i="12" s="1"/>
  <c r="J143" i="12" a="1"/>
  <c r="J143" i="12" s="1"/>
  <c r="Q143" i="12" a="1"/>
  <c r="Q143" i="12" s="1"/>
  <c r="P143" i="12" a="1"/>
  <c r="P143" i="12" s="1"/>
  <c r="O143" i="12" a="1"/>
  <c r="O143" i="12" s="1"/>
  <c r="R143" i="12" a="1"/>
  <c r="R143" i="12" s="1"/>
  <c r="N143" i="12" a="1"/>
  <c r="N143" i="12" s="1"/>
  <c r="M143" i="12" a="1"/>
  <c r="M143" i="12" s="1"/>
  <c r="K143" i="12" a="1"/>
  <c r="K143" i="12" s="1"/>
  <c r="L143" i="12" a="1"/>
  <c r="L143" i="12" s="1"/>
  <c r="E144" i="12"/>
  <c r="P143" i="7" a="1"/>
  <c r="P143" i="7" s="1"/>
  <c r="F143" i="7" a="1"/>
  <c r="F143" i="7" s="1"/>
  <c r="Q143" i="7" a="1"/>
  <c r="Q143" i="7" s="1"/>
  <c r="G143" i="7" a="1"/>
  <c r="G143" i="7" s="1"/>
  <c r="L143" i="7" a="1"/>
  <c r="L143" i="7" s="1"/>
  <c r="M143" i="7" a="1"/>
  <c r="M143" i="7" s="1"/>
  <c r="N143" i="7" a="1"/>
  <c r="N143" i="7" s="1"/>
  <c r="O143" i="7" a="1"/>
  <c r="O143" i="7" s="1"/>
  <c r="R143" i="7" a="1"/>
  <c r="R143" i="7" s="1"/>
  <c r="S143" i="7" a="1"/>
  <c r="S143" i="7" s="1"/>
  <c r="H143" i="7" a="1"/>
  <c r="H143" i="7" s="1"/>
  <c r="I143" i="7" a="1"/>
  <c r="I143" i="7" s="1"/>
  <c r="K143" i="7" a="1"/>
  <c r="K143" i="7" s="1"/>
  <c r="J143" i="7" a="1"/>
  <c r="J143" i="7" s="1"/>
  <c r="E144" i="7"/>
  <c r="AD143" i="17" l="1" a="1"/>
  <c r="AD143" i="17" s="1"/>
  <c r="AB143" i="17" a="1"/>
  <c r="AB143" i="17" s="1"/>
  <c r="AC143" i="17" a="1"/>
  <c r="AC143" i="17" s="1"/>
  <c r="AE143" i="17" a="1"/>
  <c r="AE143" i="17" s="1"/>
  <c r="AA143" i="17" a="1"/>
  <c r="AA143" i="17" s="1"/>
  <c r="Z143" i="17" a="1"/>
  <c r="Z143" i="17" s="1"/>
  <c r="W143" i="17" a="1"/>
  <c r="W143" i="17" s="1"/>
  <c r="V143" i="17" a="1"/>
  <c r="V143" i="17" s="1"/>
  <c r="X143" i="17" a="1"/>
  <c r="X143" i="17" s="1"/>
  <c r="Y143" i="17" a="1"/>
  <c r="Y143" i="17" s="1"/>
  <c r="AD144" i="12" a="1"/>
  <c r="AD144" i="12" s="1"/>
  <c r="AC144" i="12" a="1"/>
  <c r="AC144" i="12" s="1"/>
  <c r="AB144" i="12" a="1"/>
  <c r="AB144" i="12" s="1"/>
  <c r="AE144" i="12" a="1"/>
  <c r="AE144" i="12" s="1"/>
  <c r="Y144" i="12" a="1"/>
  <c r="Y144" i="12" s="1"/>
  <c r="X144" i="12" a="1"/>
  <c r="X144" i="12" s="1"/>
  <c r="AA144" i="12" a="1"/>
  <c r="AA144" i="12" s="1"/>
  <c r="Z144" i="12" a="1"/>
  <c r="Z144" i="12" s="1"/>
  <c r="W144" i="12" a="1"/>
  <c r="W144" i="12" s="1"/>
  <c r="V144" i="12" a="1"/>
  <c r="V144" i="12" s="1"/>
  <c r="AD144" i="7" a="1"/>
  <c r="AD144" i="7" s="1"/>
  <c r="AC144" i="7" a="1"/>
  <c r="AC144" i="7" s="1"/>
  <c r="AB144" i="7" a="1"/>
  <c r="AB144" i="7" s="1"/>
  <c r="AK144" i="7" a="1"/>
  <c r="AK144" i="7" s="1"/>
  <c r="AJ144" i="7" a="1"/>
  <c r="AJ144" i="7" s="1"/>
  <c r="AI144" i="7" a="1"/>
  <c r="AI144" i="7" s="1"/>
  <c r="AH144" i="7" a="1"/>
  <c r="AH144" i="7" s="1"/>
  <c r="AG144" i="7" a="1"/>
  <c r="AG144" i="7" s="1"/>
  <c r="AF144" i="7" a="1"/>
  <c r="AF144" i="7" s="1"/>
  <c r="AE144" i="7" a="1"/>
  <c r="AE144" i="7" s="1"/>
  <c r="X144" i="7" a="1"/>
  <c r="X144" i="7" s="1"/>
  <c r="W144" i="7" a="1"/>
  <c r="W144" i="7" s="1"/>
  <c r="V144" i="7" a="1"/>
  <c r="V144" i="7" s="1"/>
  <c r="AA144" i="7" a="1"/>
  <c r="AA144" i="7" s="1"/>
  <c r="Y144" i="7" a="1"/>
  <c r="Y144" i="7" s="1"/>
  <c r="Z144" i="7" a="1"/>
  <c r="Z144" i="7" s="1"/>
  <c r="U144" i="7" a="1"/>
  <c r="U144" i="7" s="1"/>
  <c r="T144" i="7" a="1"/>
  <c r="T144" i="7" s="1"/>
  <c r="U144" i="12" a="1"/>
  <c r="U144" i="12" s="1"/>
  <c r="T144" i="12" a="1"/>
  <c r="T144" i="12" s="1"/>
  <c r="T143" i="17" a="1"/>
  <c r="T143" i="17" s="1"/>
  <c r="U143" i="17" a="1"/>
  <c r="U143" i="17" s="1"/>
  <c r="Q143" i="17" a="1"/>
  <c r="Q143" i="17" s="1"/>
  <c r="K143" i="17" a="1"/>
  <c r="K143" i="17" s="1"/>
  <c r="I143" i="17" a="1"/>
  <c r="I143" i="17" s="1"/>
  <c r="F143" i="17" a="1"/>
  <c r="F143" i="17" s="1"/>
  <c r="M143" i="17" a="1"/>
  <c r="M143" i="17" s="1"/>
  <c r="S143" i="17" a="1"/>
  <c r="S143" i="17" s="1"/>
  <c r="R143" i="17" a="1"/>
  <c r="R143" i="17" s="1"/>
  <c r="L143" i="17" a="1"/>
  <c r="L143" i="17" s="1"/>
  <c r="P143" i="17" a="1"/>
  <c r="P143" i="17" s="1"/>
  <c r="G143" i="17" a="1"/>
  <c r="G143" i="17" s="1"/>
  <c r="H143" i="17" a="1"/>
  <c r="H143" i="17" s="1"/>
  <c r="O143" i="17" a="1"/>
  <c r="O143" i="17" s="1"/>
  <c r="E144" i="17"/>
  <c r="N143" i="17" a="1"/>
  <c r="N143" i="17" s="1"/>
  <c r="J143" i="17" a="1"/>
  <c r="J143" i="17" s="1"/>
  <c r="S144" i="12" a="1"/>
  <c r="S144" i="12" s="1"/>
  <c r="G144" i="12" a="1"/>
  <c r="G144" i="12" s="1"/>
  <c r="R144" i="12" a="1"/>
  <c r="R144" i="12" s="1"/>
  <c r="F144" i="12" a="1"/>
  <c r="F144" i="12" s="1"/>
  <c r="Q144" i="12" a="1"/>
  <c r="Q144" i="12" s="1"/>
  <c r="K144" i="12" a="1"/>
  <c r="K144" i="12" s="1"/>
  <c r="J144" i="12" a="1"/>
  <c r="J144" i="12" s="1"/>
  <c r="I144" i="12" a="1"/>
  <c r="I144" i="12" s="1"/>
  <c r="H144" i="12" a="1"/>
  <c r="H144" i="12" s="1"/>
  <c r="L144" i="12" a="1"/>
  <c r="L144" i="12" s="1"/>
  <c r="O144" i="12" a="1"/>
  <c r="O144" i="12" s="1"/>
  <c r="N144" i="12" a="1"/>
  <c r="N144" i="12" s="1"/>
  <c r="M144" i="12" a="1"/>
  <c r="M144" i="12" s="1"/>
  <c r="P144" i="12" a="1"/>
  <c r="P144" i="12" s="1"/>
  <c r="E145" i="12"/>
  <c r="M144" i="7" a="1"/>
  <c r="M144" i="7" s="1"/>
  <c r="O144" i="7" a="1"/>
  <c r="O144" i="7" s="1"/>
  <c r="K144" i="7" a="1"/>
  <c r="K144" i="7" s="1"/>
  <c r="L144" i="7" a="1"/>
  <c r="L144" i="7" s="1"/>
  <c r="N144" i="7" a="1"/>
  <c r="N144" i="7" s="1"/>
  <c r="P144" i="7" a="1"/>
  <c r="P144" i="7" s="1"/>
  <c r="Q144" i="7" a="1"/>
  <c r="Q144" i="7" s="1"/>
  <c r="R144" i="7" a="1"/>
  <c r="R144" i="7" s="1"/>
  <c r="F144" i="7" a="1"/>
  <c r="F144" i="7" s="1"/>
  <c r="J144" i="7" a="1"/>
  <c r="J144" i="7" s="1"/>
  <c r="S144" i="7" a="1"/>
  <c r="S144" i="7" s="1"/>
  <c r="G144" i="7" a="1"/>
  <c r="G144" i="7" s="1"/>
  <c r="H144" i="7" a="1"/>
  <c r="H144" i="7" s="1"/>
  <c r="I144" i="7" a="1"/>
  <c r="I144" i="7" s="1"/>
  <c r="E145" i="7"/>
  <c r="AD144" i="17" l="1" a="1"/>
  <c r="AD144" i="17" s="1"/>
  <c r="AC144" i="17" a="1"/>
  <c r="AC144" i="17" s="1"/>
  <c r="AB144" i="17" a="1"/>
  <c r="AB144" i="17" s="1"/>
  <c r="AA144" i="17" a="1"/>
  <c r="AA144" i="17" s="1"/>
  <c r="Z144" i="17" a="1"/>
  <c r="Z144" i="17" s="1"/>
  <c r="AE144" i="17" a="1"/>
  <c r="AE144" i="17" s="1"/>
  <c r="X144" i="17" a="1"/>
  <c r="X144" i="17" s="1"/>
  <c r="W144" i="17" a="1"/>
  <c r="W144" i="17" s="1"/>
  <c r="V144" i="17" a="1"/>
  <c r="V144" i="17" s="1"/>
  <c r="Y144" i="17" a="1"/>
  <c r="Y144" i="17" s="1"/>
  <c r="AD145" i="12" a="1"/>
  <c r="AD145" i="12" s="1"/>
  <c r="AB145" i="12" a="1"/>
  <c r="AB145" i="12" s="1"/>
  <c r="AC145" i="12" a="1"/>
  <c r="AC145" i="12" s="1"/>
  <c r="AE145" i="12" a="1"/>
  <c r="AE145" i="12" s="1"/>
  <c r="AA145" i="12" a="1"/>
  <c r="AA145" i="12" s="1"/>
  <c r="Z145" i="12" a="1"/>
  <c r="Z145" i="12" s="1"/>
  <c r="Y145" i="12" a="1"/>
  <c r="Y145" i="12" s="1"/>
  <c r="X145" i="12" a="1"/>
  <c r="X145" i="12" s="1"/>
  <c r="W145" i="12" a="1"/>
  <c r="W145" i="12" s="1"/>
  <c r="V145" i="12" a="1"/>
  <c r="V145" i="12" s="1"/>
  <c r="AD145" i="7" a="1"/>
  <c r="AD145" i="7" s="1"/>
  <c r="AC145" i="7" a="1"/>
  <c r="AC145" i="7" s="1"/>
  <c r="AB145" i="7" a="1"/>
  <c r="AB145" i="7" s="1"/>
  <c r="AG145" i="7" a="1"/>
  <c r="AG145" i="7" s="1"/>
  <c r="AF145" i="7" a="1"/>
  <c r="AF145" i="7" s="1"/>
  <c r="AK145" i="7" a="1"/>
  <c r="AK145" i="7" s="1"/>
  <c r="AJ145" i="7" a="1"/>
  <c r="AJ145" i="7" s="1"/>
  <c r="AI145" i="7" a="1"/>
  <c r="AI145" i="7" s="1"/>
  <c r="AH145" i="7" a="1"/>
  <c r="AH145" i="7" s="1"/>
  <c r="AA145" i="7" a="1"/>
  <c r="AA145" i="7" s="1"/>
  <c r="Z145" i="7" a="1"/>
  <c r="Z145" i="7" s="1"/>
  <c r="Y145" i="7" a="1"/>
  <c r="Y145" i="7" s="1"/>
  <c r="AE145" i="7" a="1"/>
  <c r="AE145" i="7" s="1"/>
  <c r="W145" i="7" a="1"/>
  <c r="W145" i="7" s="1"/>
  <c r="V145" i="7" a="1"/>
  <c r="V145" i="7" s="1"/>
  <c r="X145" i="7" a="1"/>
  <c r="X145" i="7" s="1"/>
  <c r="T145" i="7" a="1"/>
  <c r="T145" i="7" s="1"/>
  <c r="U145" i="7" a="1"/>
  <c r="U145" i="7" s="1"/>
  <c r="U145" i="12" a="1"/>
  <c r="U145" i="12" s="1"/>
  <c r="T145" i="12" a="1"/>
  <c r="T145" i="12" s="1"/>
  <c r="T144" i="17" a="1"/>
  <c r="T144" i="17" s="1"/>
  <c r="U144" i="17" a="1"/>
  <c r="U144" i="17" s="1"/>
  <c r="P144" i="17" a="1"/>
  <c r="P144" i="17" s="1"/>
  <c r="I144" i="17" a="1"/>
  <c r="I144" i="17" s="1"/>
  <c r="E145" i="17"/>
  <c r="R144" i="17" a="1"/>
  <c r="R144" i="17" s="1"/>
  <c r="S144" i="17" a="1"/>
  <c r="S144" i="17" s="1"/>
  <c r="F144" i="17" a="1"/>
  <c r="F144" i="17" s="1"/>
  <c r="Q144" i="17" a="1"/>
  <c r="Q144" i="17" s="1"/>
  <c r="O144" i="17" a="1"/>
  <c r="O144" i="17" s="1"/>
  <c r="G144" i="17" a="1"/>
  <c r="G144" i="17" s="1"/>
  <c r="L144" i="17" a="1"/>
  <c r="L144" i="17" s="1"/>
  <c r="N144" i="17" a="1"/>
  <c r="N144" i="17" s="1"/>
  <c r="J144" i="17" a="1"/>
  <c r="J144" i="17" s="1"/>
  <c r="M144" i="17" a="1"/>
  <c r="M144" i="17" s="1"/>
  <c r="H144" i="17" a="1"/>
  <c r="H144" i="17" s="1"/>
  <c r="K144" i="17" a="1"/>
  <c r="K144" i="17" s="1"/>
  <c r="S145" i="12" a="1"/>
  <c r="S145" i="12" s="1"/>
  <c r="R145" i="12" a="1"/>
  <c r="R145" i="12" s="1"/>
  <c r="Q145" i="12" a="1"/>
  <c r="Q145" i="12" s="1"/>
  <c r="P145" i="12" a="1"/>
  <c r="P145" i="12" s="1"/>
  <c r="J145" i="12" a="1"/>
  <c r="J145" i="12" s="1"/>
  <c r="H145" i="12" a="1"/>
  <c r="H145" i="12" s="1"/>
  <c r="G145" i="12" a="1"/>
  <c r="G145" i="12" s="1"/>
  <c r="O145" i="12" a="1"/>
  <c r="O145" i="12" s="1"/>
  <c r="N145" i="12" a="1"/>
  <c r="N145" i="12" s="1"/>
  <c r="L145" i="12" a="1"/>
  <c r="L145" i="12" s="1"/>
  <c r="K145" i="12" a="1"/>
  <c r="K145" i="12" s="1"/>
  <c r="M145" i="12" a="1"/>
  <c r="M145" i="12" s="1"/>
  <c r="F145" i="12" a="1"/>
  <c r="F145" i="12" s="1"/>
  <c r="I145" i="12" a="1"/>
  <c r="I145" i="12" s="1"/>
  <c r="E146" i="12"/>
  <c r="K145" i="7" a="1"/>
  <c r="K145" i="7" s="1"/>
  <c r="M145" i="7" a="1"/>
  <c r="M145" i="7" s="1"/>
  <c r="L145" i="7" a="1"/>
  <c r="L145" i="7" s="1"/>
  <c r="N145" i="7" a="1"/>
  <c r="N145" i="7" s="1"/>
  <c r="O145" i="7" a="1"/>
  <c r="O145" i="7" s="1"/>
  <c r="P145" i="7" a="1"/>
  <c r="P145" i="7" s="1"/>
  <c r="Q145" i="7" a="1"/>
  <c r="Q145" i="7" s="1"/>
  <c r="F145" i="7" a="1"/>
  <c r="F145" i="7" s="1"/>
  <c r="S145" i="7" a="1"/>
  <c r="S145" i="7" s="1"/>
  <c r="G145" i="7" a="1"/>
  <c r="G145" i="7" s="1"/>
  <c r="H145" i="7" a="1"/>
  <c r="H145" i="7" s="1"/>
  <c r="I145" i="7" a="1"/>
  <c r="I145" i="7" s="1"/>
  <c r="J145" i="7" a="1"/>
  <c r="J145" i="7" s="1"/>
  <c r="R145" i="7" a="1"/>
  <c r="R145" i="7" s="1"/>
  <c r="E146" i="7"/>
  <c r="AC145" i="17" l="1" a="1"/>
  <c r="AC145" i="17" s="1"/>
  <c r="AB145" i="17" a="1"/>
  <c r="AB145" i="17" s="1"/>
  <c r="AD145" i="17" a="1"/>
  <c r="AD145" i="17" s="1"/>
  <c r="AA145" i="17" a="1"/>
  <c r="AA145" i="17" s="1"/>
  <c r="Z145" i="17" a="1"/>
  <c r="Z145" i="17" s="1"/>
  <c r="AE145" i="17" a="1"/>
  <c r="AE145" i="17" s="1"/>
  <c r="Y145" i="17" a="1"/>
  <c r="Y145" i="17" s="1"/>
  <c r="W145" i="17" a="1"/>
  <c r="W145" i="17" s="1"/>
  <c r="V145" i="17" a="1"/>
  <c r="V145" i="17" s="1"/>
  <c r="X145" i="17" a="1"/>
  <c r="X145" i="17" s="1"/>
  <c r="AB146" i="12" a="1"/>
  <c r="AB146" i="12" s="1"/>
  <c r="AD146" i="12" a="1"/>
  <c r="AD146" i="12" s="1"/>
  <c r="AC146" i="12" a="1"/>
  <c r="AC146" i="12" s="1"/>
  <c r="AE146" i="12" a="1"/>
  <c r="AE146" i="12" s="1"/>
  <c r="AR17" i="18" s="1"/>
  <c r="AA146" i="12" a="1"/>
  <c r="AA146" i="12" s="1"/>
  <c r="Y146" i="12" a="1"/>
  <c r="Y146" i="12" s="1"/>
  <c r="W146" i="12" a="1"/>
  <c r="W146" i="12" s="1"/>
  <c r="X146" i="12" a="1"/>
  <c r="X146" i="12" s="1"/>
  <c r="Z146" i="12" a="1"/>
  <c r="Z146" i="12" s="1"/>
  <c r="V146" i="12" a="1"/>
  <c r="V146" i="12" s="1"/>
  <c r="AD146" i="7" a="1"/>
  <c r="AD146" i="7" s="1"/>
  <c r="AC146" i="7" a="1"/>
  <c r="AC146" i="7" s="1"/>
  <c r="AB146" i="7" a="1"/>
  <c r="AB146" i="7" s="1"/>
  <c r="AK146" i="7" a="1"/>
  <c r="AK146" i="7" s="1"/>
  <c r="BB17" i="18" s="1"/>
  <c r="AF146" i="7" a="1"/>
  <c r="AF146" i="7" s="1"/>
  <c r="AJ146" i="7" a="1"/>
  <c r="AJ146" i="7" s="1"/>
  <c r="AI146" i="7" a="1"/>
  <c r="AI146" i="7" s="1"/>
  <c r="AG146" i="7" a="1"/>
  <c r="AG146" i="7" s="1"/>
  <c r="V146" i="7" a="1"/>
  <c r="V146" i="7" s="1"/>
  <c r="AE146" i="7" a="1"/>
  <c r="AE146" i="7" s="1"/>
  <c r="AV17" i="18" s="1"/>
  <c r="AH146" i="7" a="1"/>
  <c r="AH146" i="7" s="1"/>
  <c r="Y146" i="7" a="1"/>
  <c r="Y146" i="7" s="1"/>
  <c r="AA146" i="7" a="1"/>
  <c r="AA146" i="7" s="1"/>
  <c r="Z146" i="7" a="1"/>
  <c r="Z146" i="7" s="1"/>
  <c r="X146" i="7" a="1"/>
  <c r="X146" i="7" s="1"/>
  <c r="W146" i="7" a="1"/>
  <c r="W146" i="7" s="1"/>
  <c r="T146" i="7" a="1"/>
  <c r="T146" i="7" s="1"/>
  <c r="U146" i="7" a="1"/>
  <c r="U146" i="7" s="1"/>
  <c r="AY17" i="18"/>
  <c r="DD37" i="18"/>
  <c r="DP37" i="18" s="1"/>
  <c r="DH37" i="18"/>
  <c r="U146" i="12" a="1"/>
  <c r="U146" i="12" s="1"/>
  <c r="T146" i="12" a="1"/>
  <c r="T146" i="12" s="1"/>
  <c r="U145" i="17" a="1"/>
  <c r="U145" i="17" s="1"/>
  <c r="T145" i="17" a="1"/>
  <c r="T145" i="17" s="1"/>
  <c r="S145" i="17" a="1"/>
  <c r="S145" i="17" s="1"/>
  <c r="L145" i="17" a="1"/>
  <c r="L145" i="17" s="1"/>
  <c r="N145" i="17" a="1"/>
  <c r="N145" i="17" s="1"/>
  <c r="O145" i="17" a="1"/>
  <c r="O145" i="17" s="1"/>
  <c r="K145" i="17" a="1"/>
  <c r="K145" i="17" s="1"/>
  <c r="J145" i="17" a="1"/>
  <c r="J145" i="17" s="1"/>
  <c r="M145" i="17" a="1"/>
  <c r="M145" i="17" s="1"/>
  <c r="P145" i="17" a="1"/>
  <c r="P145" i="17" s="1"/>
  <c r="I145" i="17" a="1"/>
  <c r="I145" i="17" s="1"/>
  <c r="G145" i="17" a="1"/>
  <c r="G145" i="17" s="1"/>
  <c r="Q145" i="17" a="1"/>
  <c r="Q145" i="17" s="1"/>
  <c r="R145" i="17" a="1"/>
  <c r="R145" i="17" s="1"/>
  <c r="H145" i="17" a="1"/>
  <c r="H145" i="17" s="1"/>
  <c r="E146" i="17"/>
  <c r="F145" i="17" a="1"/>
  <c r="F145" i="17" s="1"/>
  <c r="R146" i="12" a="1"/>
  <c r="R146" i="12" s="1"/>
  <c r="Q146" i="12" a="1"/>
  <c r="Q146" i="12" s="1"/>
  <c r="P146" i="12" a="1"/>
  <c r="P146" i="12" s="1"/>
  <c r="O146" i="12" a="1"/>
  <c r="O146" i="12" s="1"/>
  <c r="S146" i="12" a="1"/>
  <c r="S146" i="12" s="1"/>
  <c r="M146" i="12" a="1"/>
  <c r="M146" i="12" s="1"/>
  <c r="K146" i="12" a="1"/>
  <c r="K146" i="12" s="1"/>
  <c r="J146" i="12" a="1"/>
  <c r="J146" i="12" s="1"/>
  <c r="F146" i="12" a="1"/>
  <c r="F146" i="12" s="1"/>
  <c r="N146" i="12" a="1"/>
  <c r="N146" i="12" s="1"/>
  <c r="L146" i="12" a="1"/>
  <c r="L146" i="12" s="1"/>
  <c r="I146" i="12" a="1"/>
  <c r="I146" i="12" s="1"/>
  <c r="H146" i="12" a="1"/>
  <c r="H146" i="12" s="1"/>
  <c r="G146" i="12" a="1"/>
  <c r="G146" i="12" s="1"/>
  <c r="E147" i="12"/>
  <c r="J146" i="7" a="1"/>
  <c r="J146" i="7" s="1"/>
  <c r="L146" i="7" a="1"/>
  <c r="L146" i="7" s="1"/>
  <c r="M146" i="7" a="1"/>
  <c r="M146" i="7" s="1"/>
  <c r="N146" i="7" a="1"/>
  <c r="N146" i="7" s="1"/>
  <c r="O146" i="7" a="1"/>
  <c r="O146" i="7" s="1"/>
  <c r="P146" i="7" a="1"/>
  <c r="P146" i="7" s="1"/>
  <c r="Q146" i="7" a="1"/>
  <c r="Q146" i="7" s="1"/>
  <c r="S146" i="7" a="1"/>
  <c r="S146" i="7" s="1"/>
  <c r="F146" i="7" a="1"/>
  <c r="F146" i="7" s="1"/>
  <c r="G146" i="7" a="1"/>
  <c r="G146" i="7" s="1"/>
  <c r="I146" i="7" a="1"/>
  <c r="I146" i="7" s="1"/>
  <c r="K146" i="7" a="1"/>
  <c r="K146" i="7" s="1"/>
  <c r="R146" i="7" a="1"/>
  <c r="R146" i="7" s="1"/>
  <c r="H146" i="7" a="1"/>
  <c r="H146" i="7" s="1"/>
  <c r="E147" i="7"/>
  <c r="AC146" i="17" l="1" a="1"/>
  <c r="AC146" i="17" s="1"/>
  <c r="AD146" i="17" a="1"/>
  <c r="AD146" i="17" s="1"/>
  <c r="AB146" i="17" a="1"/>
  <c r="AB146" i="17" s="1"/>
  <c r="Y146" i="17" a="1"/>
  <c r="Y146" i="17" s="1"/>
  <c r="X146" i="17" a="1"/>
  <c r="X146" i="17" s="1"/>
  <c r="AE146" i="17" a="1"/>
  <c r="AE146" i="17" s="1"/>
  <c r="W146" i="17" a="1"/>
  <c r="W146" i="17" s="1"/>
  <c r="AA146" i="17" a="1"/>
  <c r="AA146" i="17" s="1"/>
  <c r="Z146" i="17" a="1"/>
  <c r="Z146" i="17" s="1"/>
  <c r="V146" i="17" a="1"/>
  <c r="V146" i="17" s="1"/>
  <c r="AD147" i="12" a="1"/>
  <c r="AD147" i="12" s="1"/>
  <c r="AC147" i="12" a="1"/>
  <c r="AC147" i="12" s="1"/>
  <c r="AB147" i="12" a="1"/>
  <c r="AB147" i="12" s="1"/>
  <c r="AE147" i="12" a="1"/>
  <c r="AE147" i="12" s="1"/>
  <c r="AA147" i="12" a="1"/>
  <c r="AA147" i="12" s="1"/>
  <c r="Z147" i="12" a="1"/>
  <c r="Z147" i="12" s="1"/>
  <c r="Y147" i="12" a="1"/>
  <c r="Y147" i="12" s="1"/>
  <c r="X147" i="12" a="1"/>
  <c r="X147" i="12" s="1"/>
  <c r="W147" i="12" a="1"/>
  <c r="W147" i="12" s="1"/>
  <c r="V147" i="12" a="1"/>
  <c r="V147" i="12" s="1"/>
  <c r="AB147" i="7" a="1"/>
  <c r="AB147" i="7" s="1"/>
  <c r="AD147" i="7" a="1"/>
  <c r="AD147" i="7" s="1"/>
  <c r="AC147" i="7" a="1"/>
  <c r="AC147" i="7" s="1"/>
  <c r="AJ147" i="7" a="1"/>
  <c r="AJ147" i="7" s="1"/>
  <c r="AI147" i="7" a="1"/>
  <c r="AI147" i="7" s="1"/>
  <c r="AK147" i="7" a="1"/>
  <c r="AK147" i="7" s="1"/>
  <c r="AH147" i="7" a="1"/>
  <c r="AH147" i="7" s="1"/>
  <c r="AF147" i="7" a="1"/>
  <c r="AF147" i="7" s="1"/>
  <c r="AE147" i="7" a="1"/>
  <c r="AE147" i="7" s="1"/>
  <c r="AA147" i="7" a="1"/>
  <c r="AA147" i="7" s="1"/>
  <c r="Z147" i="7" a="1"/>
  <c r="Z147" i="7" s="1"/>
  <c r="AG147" i="7" a="1"/>
  <c r="AG147" i="7" s="1"/>
  <c r="Y147" i="7" a="1"/>
  <c r="Y147" i="7" s="1"/>
  <c r="X147" i="7" a="1"/>
  <c r="X147" i="7" s="1"/>
  <c r="W147" i="7" a="1"/>
  <c r="W147" i="7" s="1"/>
  <c r="V147" i="7" a="1"/>
  <c r="V147" i="7" s="1"/>
  <c r="T147" i="7" a="1"/>
  <c r="T147" i="7" s="1"/>
  <c r="U147" i="7" a="1"/>
  <c r="U147" i="7" s="1"/>
  <c r="AQ17" i="18"/>
  <c r="T147" i="12" a="1"/>
  <c r="T147" i="12" s="1"/>
  <c r="U147" i="12" a="1"/>
  <c r="U147" i="12" s="1"/>
  <c r="T146" i="17" a="1"/>
  <c r="T146" i="17" s="1"/>
  <c r="U146" i="17" a="1"/>
  <c r="U146" i="17" s="1"/>
  <c r="R146" i="17" a="1"/>
  <c r="R146" i="17" s="1"/>
  <c r="Q146" i="17" a="1"/>
  <c r="Q146" i="17" s="1"/>
  <c r="L146" i="17" a="1"/>
  <c r="L146" i="17" s="1"/>
  <c r="G146" i="17" a="1"/>
  <c r="G146" i="17" s="1"/>
  <c r="K146" i="17" a="1"/>
  <c r="K146" i="17" s="1"/>
  <c r="M146" i="17" a="1"/>
  <c r="M146" i="17" s="1"/>
  <c r="E147" i="17"/>
  <c r="P146" i="17" a="1"/>
  <c r="P146" i="17" s="1"/>
  <c r="J146" i="17" a="1"/>
  <c r="J146" i="17" s="1"/>
  <c r="S146" i="17" a="1"/>
  <c r="S146" i="17" s="1"/>
  <c r="H146" i="17" a="1"/>
  <c r="H146" i="17" s="1"/>
  <c r="I146" i="17" a="1"/>
  <c r="I146" i="17" s="1"/>
  <c r="F146" i="17" a="1"/>
  <c r="F146" i="17" s="1"/>
  <c r="N146" i="17" a="1"/>
  <c r="N146" i="17" s="1"/>
  <c r="O146" i="17" a="1"/>
  <c r="O146" i="17" s="1"/>
  <c r="P147" i="12" a="1"/>
  <c r="P147" i="12" s="1"/>
  <c r="O147" i="12" a="1"/>
  <c r="O147" i="12" s="1"/>
  <c r="N147" i="12" a="1"/>
  <c r="N147" i="12" s="1"/>
  <c r="R147" i="12" a="1"/>
  <c r="R147" i="12" s="1"/>
  <c r="M147" i="12" a="1"/>
  <c r="M147" i="12" s="1"/>
  <c r="L147" i="12" a="1"/>
  <c r="L147" i="12" s="1"/>
  <c r="K147" i="12" a="1"/>
  <c r="K147" i="12" s="1"/>
  <c r="J147" i="12" a="1"/>
  <c r="J147" i="12" s="1"/>
  <c r="H147" i="12" a="1"/>
  <c r="H147" i="12" s="1"/>
  <c r="S147" i="12" a="1"/>
  <c r="S147" i="12" s="1"/>
  <c r="Q147" i="12" a="1"/>
  <c r="Q147" i="12" s="1"/>
  <c r="I147" i="12" a="1"/>
  <c r="I147" i="12" s="1"/>
  <c r="G147" i="12" a="1"/>
  <c r="G147" i="12" s="1"/>
  <c r="F147" i="12" a="1"/>
  <c r="F147" i="12" s="1"/>
  <c r="E148" i="12"/>
  <c r="H147" i="7" a="1"/>
  <c r="H147" i="7" s="1"/>
  <c r="J147" i="7" a="1"/>
  <c r="J147" i="7" s="1"/>
  <c r="L147" i="7" a="1"/>
  <c r="L147" i="7" s="1"/>
  <c r="M147" i="7" a="1"/>
  <c r="M147" i="7" s="1"/>
  <c r="N147" i="7" a="1"/>
  <c r="N147" i="7" s="1"/>
  <c r="O147" i="7" a="1"/>
  <c r="O147" i="7" s="1"/>
  <c r="P147" i="7" a="1"/>
  <c r="P147" i="7" s="1"/>
  <c r="Q147" i="7" a="1"/>
  <c r="Q147" i="7" s="1"/>
  <c r="S147" i="7" a="1"/>
  <c r="S147" i="7" s="1"/>
  <c r="F147" i="7" a="1"/>
  <c r="F147" i="7" s="1"/>
  <c r="I147" i="7" a="1"/>
  <c r="I147" i="7" s="1"/>
  <c r="K147" i="7" a="1"/>
  <c r="K147" i="7" s="1"/>
  <c r="R147" i="7" a="1"/>
  <c r="R147" i="7" s="1"/>
  <c r="G147" i="7" a="1"/>
  <c r="G147" i="7" s="1"/>
  <c r="E148" i="7"/>
  <c r="AB147" i="17" l="1" a="1"/>
  <c r="AB147" i="17" s="1"/>
  <c r="AD147" i="17" a="1"/>
  <c r="AD147" i="17" s="1"/>
  <c r="AC147" i="17" a="1"/>
  <c r="AC147" i="17" s="1"/>
  <c r="Y147" i="17" a="1"/>
  <c r="Y147" i="17" s="1"/>
  <c r="X147" i="17" a="1"/>
  <c r="X147" i="17" s="1"/>
  <c r="AE147" i="17" a="1"/>
  <c r="AE147" i="17" s="1"/>
  <c r="Z147" i="17" a="1"/>
  <c r="Z147" i="17" s="1"/>
  <c r="W147" i="17" a="1"/>
  <c r="W147" i="17" s="1"/>
  <c r="V147" i="17" a="1"/>
  <c r="V147" i="17" s="1"/>
  <c r="AA147" i="17" a="1"/>
  <c r="AA147" i="17" s="1"/>
  <c r="AC148" i="12" a="1"/>
  <c r="AC148" i="12" s="1"/>
  <c r="AD148" i="12" a="1"/>
  <c r="AD148" i="12" s="1"/>
  <c r="AB148" i="12" a="1"/>
  <c r="AB148" i="12" s="1"/>
  <c r="AE148" i="12" a="1"/>
  <c r="AE148" i="12" s="1"/>
  <c r="Y148" i="12" a="1"/>
  <c r="Y148" i="12" s="1"/>
  <c r="X148" i="12" a="1"/>
  <c r="X148" i="12" s="1"/>
  <c r="W148" i="12" a="1"/>
  <c r="W148" i="12" s="1"/>
  <c r="V148" i="12" a="1"/>
  <c r="V148" i="12" s="1"/>
  <c r="AA148" i="12" a="1"/>
  <c r="AA148" i="12" s="1"/>
  <c r="Z148" i="12" a="1"/>
  <c r="Z148" i="12" s="1"/>
  <c r="AD148" i="7" a="1"/>
  <c r="AD148" i="7" s="1"/>
  <c r="AC148" i="7" a="1"/>
  <c r="AC148" i="7" s="1"/>
  <c r="AB148" i="7" a="1"/>
  <c r="AB148" i="7" s="1"/>
  <c r="AH148" i="7" a="1"/>
  <c r="AH148" i="7" s="1"/>
  <c r="AG148" i="7" a="1"/>
  <c r="AG148" i="7" s="1"/>
  <c r="AF148" i="7" a="1"/>
  <c r="AF148" i="7" s="1"/>
  <c r="AK148" i="7" a="1"/>
  <c r="AK148" i="7" s="1"/>
  <c r="AJ148" i="7" a="1"/>
  <c r="AJ148" i="7" s="1"/>
  <c r="AE148" i="7" a="1"/>
  <c r="AE148" i="7" s="1"/>
  <c r="AI148" i="7" a="1"/>
  <c r="AI148" i="7" s="1"/>
  <c r="Z148" i="7" a="1"/>
  <c r="Z148" i="7" s="1"/>
  <c r="Y148" i="7" a="1"/>
  <c r="Y148" i="7" s="1"/>
  <c r="X148" i="7" a="1"/>
  <c r="X148" i="7" s="1"/>
  <c r="W148" i="7" a="1"/>
  <c r="W148" i="7" s="1"/>
  <c r="AA148" i="7" a="1"/>
  <c r="AA148" i="7" s="1"/>
  <c r="V148" i="7" a="1"/>
  <c r="V148" i="7" s="1"/>
  <c r="T148" i="7" a="1"/>
  <c r="T148" i="7" s="1"/>
  <c r="U148" i="7" a="1"/>
  <c r="U148" i="7" s="1"/>
  <c r="T148" i="12" a="1"/>
  <c r="T148" i="12" s="1"/>
  <c r="U148" i="12" a="1"/>
  <c r="U148" i="12" s="1"/>
  <c r="U147" i="17" a="1"/>
  <c r="U147" i="17" s="1"/>
  <c r="T147" i="17" a="1"/>
  <c r="T147" i="17" s="1"/>
  <c r="I147" i="17" a="1"/>
  <c r="I147" i="17" s="1"/>
  <c r="O147" i="17" a="1"/>
  <c r="O147" i="17" s="1"/>
  <c r="K147" i="17" a="1"/>
  <c r="K147" i="17" s="1"/>
  <c r="M147" i="17" a="1"/>
  <c r="M147" i="17" s="1"/>
  <c r="Q147" i="17" a="1"/>
  <c r="Q147" i="17" s="1"/>
  <c r="N147" i="17" a="1"/>
  <c r="N147" i="17" s="1"/>
  <c r="J147" i="17" a="1"/>
  <c r="J147" i="17" s="1"/>
  <c r="L147" i="17" a="1"/>
  <c r="L147" i="17" s="1"/>
  <c r="P147" i="17" a="1"/>
  <c r="P147" i="17" s="1"/>
  <c r="E148" i="17"/>
  <c r="G147" i="17" a="1"/>
  <c r="G147" i="17" s="1"/>
  <c r="H147" i="17" a="1"/>
  <c r="H147" i="17" s="1"/>
  <c r="S147" i="17" a="1"/>
  <c r="S147" i="17" s="1"/>
  <c r="F147" i="17" a="1"/>
  <c r="F147" i="17" s="1"/>
  <c r="R147" i="17" a="1"/>
  <c r="R147" i="17" s="1"/>
  <c r="N148" i="12" a="1"/>
  <c r="N148" i="12" s="1"/>
  <c r="M148" i="12" a="1"/>
  <c r="M148" i="12" s="1"/>
  <c r="L148" i="12" a="1"/>
  <c r="L148" i="12" s="1"/>
  <c r="S148" i="12" a="1"/>
  <c r="S148" i="12" s="1"/>
  <c r="Q148" i="12" a="1"/>
  <c r="Q148" i="12" s="1"/>
  <c r="P148" i="12" a="1"/>
  <c r="P148" i="12" s="1"/>
  <c r="R148" i="12" a="1"/>
  <c r="R148" i="12" s="1"/>
  <c r="O148" i="12" a="1"/>
  <c r="O148" i="12" s="1"/>
  <c r="K148" i="12" a="1"/>
  <c r="K148" i="12" s="1"/>
  <c r="J148" i="12" a="1"/>
  <c r="J148" i="12" s="1"/>
  <c r="H148" i="12" a="1"/>
  <c r="H148" i="12" s="1"/>
  <c r="I148" i="12" a="1"/>
  <c r="I148" i="12" s="1"/>
  <c r="G148" i="12" a="1"/>
  <c r="G148" i="12" s="1"/>
  <c r="F148" i="12" a="1"/>
  <c r="F148" i="12" s="1"/>
  <c r="E149" i="12"/>
  <c r="F148" i="7" a="1"/>
  <c r="F148" i="7" s="1"/>
  <c r="H148" i="7" a="1"/>
  <c r="H148" i="7" s="1"/>
  <c r="M148" i="7" a="1"/>
  <c r="M148" i="7" s="1"/>
  <c r="N148" i="7" a="1"/>
  <c r="N148" i="7" s="1"/>
  <c r="O148" i="7" a="1"/>
  <c r="O148" i="7" s="1"/>
  <c r="P148" i="7" a="1"/>
  <c r="P148" i="7" s="1"/>
  <c r="Q148" i="7" a="1"/>
  <c r="Q148" i="7" s="1"/>
  <c r="R148" i="7" a="1"/>
  <c r="R148" i="7" s="1"/>
  <c r="G148" i="7" a="1"/>
  <c r="G148" i="7" s="1"/>
  <c r="I148" i="7" a="1"/>
  <c r="I148" i="7" s="1"/>
  <c r="J148" i="7" a="1"/>
  <c r="J148" i="7" s="1"/>
  <c r="K148" i="7" a="1"/>
  <c r="K148" i="7" s="1"/>
  <c r="L148" i="7" a="1"/>
  <c r="L148" i="7" s="1"/>
  <c r="S148" i="7" a="1"/>
  <c r="S148" i="7" s="1"/>
  <c r="E149" i="7"/>
  <c r="AB148" i="17" l="1" a="1"/>
  <c r="AB148" i="17" s="1"/>
  <c r="AD148" i="17" a="1"/>
  <c r="AD148" i="17" s="1"/>
  <c r="AC148" i="17" a="1"/>
  <c r="AC148" i="17" s="1"/>
  <c r="AE148" i="17" a="1"/>
  <c r="AE148" i="17" s="1"/>
  <c r="Y148" i="17" a="1"/>
  <c r="Y148" i="17" s="1"/>
  <c r="X148" i="17" a="1"/>
  <c r="X148" i="17" s="1"/>
  <c r="Z148" i="17" a="1"/>
  <c r="Z148" i="17" s="1"/>
  <c r="W148" i="17" a="1"/>
  <c r="W148" i="17" s="1"/>
  <c r="V148" i="17" a="1"/>
  <c r="V148" i="17" s="1"/>
  <c r="AA148" i="17" a="1"/>
  <c r="AA148" i="17" s="1"/>
  <c r="AB149" i="12" a="1"/>
  <c r="AB149" i="12" s="1"/>
  <c r="AD149" i="12" a="1"/>
  <c r="AD149" i="12" s="1"/>
  <c r="AC149" i="12" a="1"/>
  <c r="AC149" i="12" s="1"/>
  <c r="AE149" i="12" a="1"/>
  <c r="AE149" i="12" s="1"/>
  <c r="AA149" i="12" a="1"/>
  <c r="AA149" i="12" s="1"/>
  <c r="Z149" i="12" a="1"/>
  <c r="Z149" i="12" s="1"/>
  <c r="Y149" i="12" a="1"/>
  <c r="Y149" i="12" s="1"/>
  <c r="W149" i="12" a="1"/>
  <c r="W149" i="12" s="1"/>
  <c r="X149" i="12" a="1"/>
  <c r="X149" i="12" s="1"/>
  <c r="V149" i="12" a="1"/>
  <c r="V149" i="12" s="1"/>
  <c r="AB149" i="7" a="1"/>
  <c r="AB149" i="7" s="1"/>
  <c r="AC149" i="7" a="1"/>
  <c r="AC149" i="7" s="1"/>
  <c r="AD149" i="7" a="1"/>
  <c r="AD149" i="7" s="1"/>
  <c r="AJ149" i="7" a="1"/>
  <c r="AJ149" i="7" s="1"/>
  <c r="AI149" i="7" a="1"/>
  <c r="AI149" i="7" s="1"/>
  <c r="AH149" i="7" a="1"/>
  <c r="AH149" i="7" s="1"/>
  <c r="AG149" i="7" a="1"/>
  <c r="AG149" i="7" s="1"/>
  <c r="AF149" i="7" a="1"/>
  <c r="AF149" i="7" s="1"/>
  <c r="AE149" i="7" a="1"/>
  <c r="AE149" i="7" s="1"/>
  <c r="AK149" i="7" a="1"/>
  <c r="AK149" i="7" s="1"/>
  <c r="V149" i="7" a="1"/>
  <c r="V149" i="7" s="1"/>
  <c r="AA149" i="7" a="1"/>
  <c r="AA149" i="7" s="1"/>
  <c r="Z149" i="7" a="1"/>
  <c r="Z149" i="7" s="1"/>
  <c r="Y149" i="7" a="1"/>
  <c r="Y149" i="7" s="1"/>
  <c r="W149" i="7" a="1"/>
  <c r="W149" i="7" s="1"/>
  <c r="X149" i="7" a="1"/>
  <c r="X149" i="7" s="1"/>
  <c r="U149" i="7" a="1"/>
  <c r="U149" i="7" s="1"/>
  <c r="T149" i="7" a="1"/>
  <c r="T149" i="7" s="1"/>
  <c r="U149" i="12" a="1"/>
  <c r="U149" i="12" s="1"/>
  <c r="T149" i="12" a="1"/>
  <c r="T149" i="12" s="1"/>
  <c r="T148" i="17" a="1"/>
  <c r="T148" i="17" s="1"/>
  <c r="U148" i="17" a="1"/>
  <c r="U148" i="17" s="1"/>
  <c r="I148" i="17" a="1"/>
  <c r="I148" i="17" s="1"/>
  <c r="H148" i="17" a="1"/>
  <c r="H148" i="17" s="1"/>
  <c r="K148" i="17" a="1"/>
  <c r="K148" i="17" s="1"/>
  <c r="G148" i="17" a="1"/>
  <c r="G148" i="17" s="1"/>
  <c r="F148" i="17" a="1"/>
  <c r="F148" i="17" s="1"/>
  <c r="J148" i="17" a="1"/>
  <c r="J148" i="17" s="1"/>
  <c r="Q148" i="17" a="1"/>
  <c r="Q148" i="17" s="1"/>
  <c r="R148" i="17" a="1"/>
  <c r="R148" i="17" s="1"/>
  <c r="L148" i="17" a="1"/>
  <c r="L148" i="17" s="1"/>
  <c r="S148" i="17" a="1"/>
  <c r="S148" i="17" s="1"/>
  <c r="O148" i="17" a="1"/>
  <c r="O148" i="17" s="1"/>
  <c r="E149" i="17"/>
  <c r="N148" i="17" a="1"/>
  <c r="N148" i="17" s="1"/>
  <c r="P148" i="17" a="1"/>
  <c r="P148" i="17" s="1"/>
  <c r="M148" i="17" a="1"/>
  <c r="M148" i="17" s="1"/>
  <c r="M149" i="12" a="1"/>
  <c r="M149" i="12" s="1"/>
  <c r="L149" i="12" a="1"/>
  <c r="L149" i="12" s="1"/>
  <c r="K149" i="12" a="1"/>
  <c r="K149" i="12" s="1"/>
  <c r="G149" i="12" a="1"/>
  <c r="G149" i="12" s="1"/>
  <c r="R149" i="12" a="1"/>
  <c r="R149" i="12" s="1"/>
  <c r="H149" i="12" a="1"/>
  <c r="H149" i="12" s="1"/>
  <c r="F149" i="12" a="1"/>
  <c r="F149" i="12" s="1"/>
  <c r="N149" i="12" a="1"/>
  <c r="N149" i="12" s="1"/>
  <c r="J149" i="12" a="1"/>
  <c r="J149" i="12" s="1"/>
  <c r="I149" i="12" a="1"/>
  <c r="I149" i="12" s="1"/>
  <c r="O149" i="12" a="1"/>
  <c r="O149" i="12" s="1"/>
  <c r="S149" i="12" a="1"/>
  <c r="S149" i="12" s="1"/>
  <c r="P149" i="12" a="1"/>
  <c r="P149" i="12" s="1"/>
  <c r="Q149" i="12" a="1"/>
  <c r="Q149" i="12" s="1"/>
  <c r="E150" i="12"/>
  <c r="F149" i="7" a="1"/>
  <c r="F149" i="7" s="1"/>
  <c r="R149" i="7" a="1"/>
  <c r="R149" i="7" s="1"/>
  <c r="S149" i="7" a="1"/>
  <c r="S149" i="7" s="1"/>
  <c r="L149" i="7" a="1"/>
  <c r="L149" i="7" s="1"/>
  <c r="M149" i="7" a="1"/>
  <c r="M149" i="7" s="1"/>
  <c r="N149" i="7" a="1"/>
  <c r="N149" i="7" s="1"/>
  <c r="O149" i="7" a="1"/>
  <c r="O149" i="7" s="1"/>
  <c r="P149" i="7" a="1"/>
  <c r="P149" i="7" s="1"/>
  <c r="Q149" i="7" a="1"/>
  <c r="Q149" i="7" s="1"/>
  <c r="G149" i="7" a="1"/>
  <c r="G149" i="7" s="1"/>
  <c r="H149" i="7" a="1"/>
  <c r="H149" i="7" s="1"/>
  <c r="J149" i="7" a="1"/>
  <c r="J149" i="7" s="1"/>
  <c r="K149" i="7" a="1"/>
  <c r="K149" i="7" s="1"/>
  <c r="I149" i="7" a="1"/>
  <c r="I149" i="7" s="1"/>
  <c r="E150" i="7"/>
  <c r="AD149" i="17" l="1" a="1"/>
  <c r="AD149" i="17" s="1"/>
  <c r="AC149" i="17" a="1"/>
  <c r="AC149" i="17" s="1"/>
  <c r="AB149" i="17" a="1"/>
  <c r="AB149" i="17" s="1"/>
  <c r="W149" i="17" a="1"/>
  <c r="W149" i="17" s="1"/>
  <c r="V149" i="17" a="1"/>
  <c r="V149" i="17" s="1"/>
  <c r="AE149" i="17" a="1"/>
  <c r="AE149" i="17" s="1"/>
  <c r="AA149" i="17" a="1"/>
  <c r="AA149" i="17" s="1"/>
  <c r="Y149" i="17" a="1"/>
  <c r="Y149" i="17" s="1"/>
  <c r="X149" i="17" a="1"/>
  <c r="X149" i="17" s="1"/>
  <c r="Z149" i="17" a="1"/>
  <c r="Z149" i="17" s="1"/>
  <c r="AB150" i="12" a="1"/>
  <c r="AB150" i="12" s="1"/>
  <c r="AD150" i="12" a="1"/>
  <c r="AD150" i="12" s="1"/>
  <c r="AC150" i="12" a="1"/>
  <c r="AC150" i="12" s="1"/>
  <c r="AE150" i="12" a="1"/>
  <c r="AE150" i="12" s="1"/>
  <c r="AA150" i="12" a="1"/>
  <c r="AA150" i="12" s="1"/>
  <c r="Z150" i="12" a="1"/>
  <c r="Z150" i="12" s="1"/>
  <c r="Y150" i="12" a="1"/>
  <c r="Y150" i="12" s="1"/>
  <c r="X150" i="12" a="1"/>
  <c r="X150" i="12" s="1"/>
  <c r="W150" i="12" a="1"/>
  <c r="W150" i="12" s="1"/>
  <c r="V150" i="12" a="1"/>
  <c r="V150" i="12" s="1"/>
  <c r="AV18" i="18"/>
  <c r="DH38" i="18"/>
  <c r="AQ18" i="18"/>
  <c r="AD150" i="7" a="1"/>
  <c r="AD150" i="7" s="1"/>
  <c r="AC150" i="7" a="1"/>
  <c r="AC150" i="7" s="1"/>
  <c r="AB150" i="7" a="1"/>
  <c r="AB150" i="7" s="1"/>
  <c r="AJ150" i="7" a="1"/>
  <c r="AJ150" i="7" s="1"/>
  <c r="AI150" i="7" a="1"/>
  <c r="AI150" i="7" s="1"/>
  <c r="AK150" i="7" a="1"/>
  <c r="AK150" i="7" s="1"/>
  <c r="AG150" i="7" a="1"/>
  <c r="AG150" i="7" s="1"/>
  <c r="AF150" i="7" a="1"/>
  <c r="AF150" i="7" s="1"/>
  <c r="AE150" i="7" a="1"/>
  <c r="AE150" i="7" s="1"/>
  <c r="AH150" i="7" a="1"/>
  <c r="AH150" i="7" s="1"/>
  <c r="AA150" i="7" a="1"/>
  <c r="AA150" i="7" s="1"/>
  <c r="Y150" i="7" a="1"/>
  <c r="Y150" i="7" s="1"/>
  <c r="X150" i="7" a="1"/>
  <c r="X150" i="7" s="1"/>
  <c r="W150" i="7" a="1"/>
  <c r="W150" i="7" s="1"/>
  <c r="Z150" i="7" a="1"/>
  <c r="Z150" i="7" s="1"/>
  <c r="V150" i="7" a="1"/>
  <c r="V150" i="7" s="1"/>
  <c r="U150" i="7" a="1"/>
  <c r="U150" i="7" s="1"/>
  <c r="T150" i="7" a="1"/>
  <c r="T150" i="7" s="1"/>
  <c r="BB18" i="18"/>
  <c r="U150" i="12" a="1"/>
  <c r="U150" i="12" s="1"/>
  <c r="T150" i="12" a="1"/>
  <c r="T150" i="12" s="1"/>
  <c r="T149" i="17" a="1"/>
  <c r="T149" i="17" s="1"/>
  <c r="U149" i="17" a="1"/>
  <c r="U149" i="17" s="1"/>
  <c r="G149" i="17" a="1"/>
  <c r="G149" i="17" s="1"/>
  <c r="P149" i="17" a="1"/>
  <c r="P149" i="17" s="1"/>
  <c r="L149" i="17" a="1"/>
  <c r="L149" i="17" s="1"/>
  <c r="I149" i="17" a="1"/>
  <c r="I149" i="17" s="1"/>
  <c r="R149" i="17" a="1"/>
  <c r="R149" i="17" s="1"/>
  <c r="O149" i="17" a="1"/>
  <c r="O149" i="17" s="1"/>
  <c r="H149" i="17" a="1"/>
  <c r="H149" i="17" s="1"/>
  <c r="N149" i="17" a="1"/>
  <c r="N149" i="17" s="1"/>
  <c r="J149" i="17" a="1"/>
  <c r="J149" i="17" s="1"/>
  <c r="S149" i="17" a="1"/>
  <c r="S149" i="17" s="1"/>
  <c r="Q149" i="17" a="1"/>
  <c r="Q149" i="17" s="1"/>
  <c r="M149" i="17" a="1"/>
  <c r="M149" i="17" s="1"/>
  <c r="E150" i="17"/>
  <c r="F149" i="17" a="1"/>
  <c r="F149" i="17" s="1"/>
  <c r="K149" i="17" a="1"/>
  <c r="K149" i="17" s="1"/>
  <c r="K150" i="12" a="1"/>
  <c r="K150" i="12" s="1"/>
  <c r="J150" i="12" a="1"/>
  <c r="J150" i="12" s="1"/>
  <c r="I150" i="12" a="1"/>
  <c r="I150" i="12" s="1"/>
  <c r="L150" i="12" a="1"/>
  <c r="L150" i="12" s="1"/>
  <c r="P150" i="12" a="1"/>
  <c r="P150" i="12" s="1"/>
  <c r="O150" i="12" a="1"/>
  <c r="O150" i="12" s="1"/>
  <c r="N150" i="12" a="1"/>
  <c r="N150" i="12" s="1"/>
  <c r="H150" i="12" a="1"/>
  <c r="H150" i="12" s="1"/>
  <c r="G150" i="12" a="1"/>
  <c r="G150" i="12" s="1"/>
  <c r="R150" i="12" a="1"/>
  <c r="R150" i="12" s="1"/>
  <c r="S150" i="12" a="1"/>
  <c r="S150" i="12" s="1"/>
  <c r="Q150" i="12" a="1"/>
  <c r="Q150" i="12" s="1"/>
  <c r="M150" i="12" a="1"/>
  <c r="M150" i="12" s="1"/>
  <c r="F150" i="12" a="1"/>
  <c r="F150" i="12" s="1"/>
  <c r="E151" i="12"/>
  <c r="P150" i="7" a="1"/>
  <c r="P150" i="7" s="1"/>
  <c r="R150" i="7" a="1"/>
  <c r="R150" i="7" s="1"/>
  <c r="M150" i="7" a="1"/>
  <c r="M150" i="7" s="1"/>
  <c r="N150" i="7" a="1"/>
  <c r="N150" i="7" s="1"/>
  <c r="O150" i="7" a="1"/>
  <c r="O150" i="7" s="1"/>
  <c r="Q150" i="7" a="1"/>
  <c r="Q150" i="7" s="1"/>
  <c r="S150" i="7" a="1"/>
  <c r="S150" i="7" s="1"/>
  <c r="F150" i="7" a="1"/>
  <c r="F150" i="7" s="1"/>
  <c r="G150" i="7" a="1"/>
  <c r="G150" i="7" s="1"/>
  <c r="H150" i="7" a="1"/>
  <c r="H150" i="7" s="1"/>
  <c r="I150" i="7" a="1"/>
  <c r="I150" i="7" s="1"/>
  <c r="J150" i="7" a="1"/>
  <c r="J150" i="7" s="1"/>
  <c r="K150" i="7" a="1"/>
  <c r="K150" i="7" s="1"/>
  <c r="L150" i="7" a="1"/>
  <c r="L150" i="7" s="1"/>
  <c r="E151" i="7"/>
  <c r="AB150" i="17" l="1" a="1"/>
  <c r="AB150" i="17" s="1"/>
  <c r="AD150" i="17" a="1"/>
  <c r="AD150" i="17" s="1"/>
  <c r="AC150" i="17" a="1"/>
  <c r="AC150" i="17" s="1"/>
  <c r="W150" i="17" a="1"/>
  <c r="W150" i="17" s="1"/>
  <c r="V150" i="17" a="1"/>
  <c r="V150" i="17" s="1"/>
  <c r="AE150" i="17" a="1"/>
  <c r="AE150" i="17" s="1"/>
  <c r="Y150" i="17" a="1"/>
  <c r="Y150" i="17" s="1"/>
  <c r="AA150" i="17" a="1"/>
  <c r="AA150" i="17" s="1"/>
  <c r="Z150" i="17" a="1"/>
  <c r="Z150" i="17" s="1"/>
  <c r="X150" i="17" a="1"/>
  <c r="X150" i="17" s="1"/>
  <c r="AD151" i="12" a="1"/>
  <c r="AD151" i="12" s="1"/>
  <c r="AC151" i="12" a="1"/>
  <c r="AC151" i="12" s="1"/>
  <c r="AB151" i="12" a="1"/>
  <c r="AB151" i="12" s="1"/>
  <c r="AE151" i="12" a="1"/>
  <c r="AE151" i="12" s="1"/>
  <c r="W151" i="12" a="1"/>
  <c r="W151" i="12" s="1"/>
  <c r="V151" i="12" a="1"/>
  <c r="V151" i="12" s="1"/>
  <c r="AA151" i="12" a="1"/>
  <c r="AA151" i="12" s="1"/>
  <c r="Y151" i="12" a="1"/>
  <c r="Y151" i="12" s="1"/>
  <c r="Z151" i="12" a="1"/>
  <c r="Z151" i="12" s="1"/>
  <c r="X151" i="12" a="1"/>
  <c r="X151" i="12" s="1"/>
  <c r="AD151" i="7" a="1"/>
  <c r="AD151" i="7" s="1"/>
  <c r="AB151" i="7" a="1"/>
  <c r="AB151" i="7" s="1"/>
  <c r="AC151" i="7" a="1"/>
  <c r="AC151" i="7" s="1"/>
  <c r="AI151" i="7" a="1"/>
  <c r="AI151" i="7" s="1"/>
  <c r="AH151" i="7" a="1"/>
  <c r="AH151" i="7" s="1"/>
  <c r="AG151" i="7" a="1"/>
  <c r="AG151" i="7" s="1"/>
  <c r="AF151" i="7" a="1"/>
  <c r="AF151" i="7" s="1"/>
  <c r="AK151" i="7" a="1"/>
  <c r="AK151" i="7" s="1"/>
  <c r="X151" i="7" a="1"/>
  <c r="X151" i="7" s="1"/>
  <c r="AE151" i="7" a="1"/>
  <c r="AE151" i="7" s="1"/>
  <c r="W151" i="7" a="1"/>
  <c r="W151" i="7" s="1"/>
  <c r="V151" i="7" a="1"/>
  <c r="V151" i="7" s="1"/>
  <c r="AJ151" i="7" a="1"/>
  <c r="AJ151" i="7" s="1"/>
  <c r="AA151" i="7" a="1"/>
  <c r="AA151" i="7" s="1"/>
  <c r="Z151" i="7" a="1"/>
  <c r="Z151" i="7" s="1"/>
  <c r="Y151" i="7" a="1"/>
  <c r="Y151" i="7" s="1"/>
  <c r="U151" i="7" a="1"/>
  <c r="U151" i="7" s="1"/>
  <c r="T151" i="7" a="1"/>
  <c r="T151" i="7" s="1"/>
  <c r="U151" i="12" a="1"/>
  <c r="U151" i="12" s="1"/>
  <c r="T151" i="12" a="1"/>
  <c r="T151" i="12" s="1"/>
  <c r="U150" i="17" a="1"/>
  <c r="U150" i="17" s="1"/>
  <c r="T150" i="17" a="1"/>
  <c r="T150" i="17" s="1"/>
  <c r="G150" i="17" a="1"/>
  <c r="G150" i="17" s="1"/>
  <c r="O150" i="17" a="1"/>
  <c r="O150" i="17" s="1"/>
  <c r="E151" i="17"/>
  <c r="H150" i="17" a="1"/>
  <c r="H150" i="17" s="1"/>
  <c r="I150" i="17" a="1"/>
  <c r="I150" i="17" s="1"/>
  <c r="M150" i="17" a="1"/>
  <c r="M150" i="17" s="1"/>
  <c r="S150" i="17" a="1"/>
  <c r="S150" i="17" s="1"/>
  <c r="J150" i="17" a="1"/>
  <c r="J150" i="17" s="1"/>
  <c r="K150" i="17" a="1"/>
  <c r="K150" i="17" s="1"/>
  <c r="F150" i="17" a="1"/>
  <c r="F150" i="17" s="1"/>
  <c r="L150" i="17" a="1"/>
  <c r="L150" i="17" s="1"/>
  <c r="Q150" i="17" a="1"/>
  <c r="Q150" i="17" s="1"/>
  <c r="R150" i="17" a="1"/>
  <c r="R150" i="17" s="1"/>
  <c r="P150" i="17" a="1"/>
  <c r="P150" i="17" s="1"/>
  <c r="N150" i="17" a="1"/>
  <c r="N150" i="17" s="1"/>
  <c r="J151" i="12" a="1"/>
  <c r="J151" i="12" s="1"/>
  <c r="I151" i="12" a="1"/>
  <c r="I151" i="12" s="1"/>
  <c r="H151" i="12" a="1"/>
  <c r="H151" i="12" s="1"/>
  <c r="O151" i="12" a="1"/>
  <c r="O151" i="12" s="1"/>
  <c r="L151" i="12" a="1"/>
  <c r="L151" i="12" s="1"/>
  <c r="F151" i="12" a="1"/>
  <c r="F151" i="12" s="1"/>
  <c r="S151" i="12" a="1"/>
  <c r="S151" i="12" s="1"/>
  <c r="R151" i="12" a="1"/>
  <c r="R151" i="12" s="1"/>
  <c r="Q151" i="12" a="1"/>
  <c r="Q151" i="12" s="1"/>
  <c r="P151" i="12" a="1"/>
  <c r="P151" i="12" s="1"/>
  <c r="N151" i="12" a="1"/>
  <c r="N151" i="12" s="1"/>
  <c r="M151" i="12" a="1"/>
  <c r="M151" i="12" s="1"/>
  <c r="K151" i="12" a="1"/>
  <c r="K151" i="12" s="1"/>
  <c r="G151" i="12" a="1"/>
  <c r="G151" i="12" s="1"/>
  <c r="E152" i="12"/>
  <c r="N151" i="7" a="1"/>
  <c r="N151" i="7" s="1"/>
  <c r="P151" i="7" a="1"/>
  <c r="P151" i="7" s="1"/>
  <c r="L151" i="7" a="1"/>
  <c r="L151" i="7" s="1"/>
  <c r="M151" i="7" a="1"/>
  <c r="M151" i="7" s="1"/>
  <c r="O151" i="7" a="1"/>
  <c r="O151" i="7" s="1"/>
  <c r="Q151" i="7" a="1"/>
  <c r="Q151" i="7" s="1"/>
  <c r="R151" i="7" a="1"/>
  <c r="R151" i="7" s="1"/>
  <c r="S151" i="7" a="1"/>
  <c r="S151" i="7" s="1"/>
  <c r="G151" i="7" a="1"/>
  <c r="G151" i="7" s="1"/>
  <c r="F151" i="7" a="1"/>
  <c r="F151" i="7" s="1"/>
  <c r="H151" i="7" a="1"/>
  <c r="H151" i="7" s="1"/>
  <c r="I151" i="7" a="1"/>
  <c r="I151" i="7" s="1"/>
  <c r="J151" i="7" a="1"/>
  <c r="J151" i="7" s="1"/>
  <c r="K151" i="7" a="1"/>
  <c r="K151" i="7" s="1"/>
  <c r="E152" i="7"/>
  <c r="AB151" i="17" l="1" a="1"/>
  <c r="AB151" i="17" s="1"/>
  <c r="AD151" i="17" a="1"/>
  <c r="AD151" i="17" s="1"/>
  <c r="AC151" i="17" a="1"/>
  <c r="AC151" i="17" s="1"/>
  <c r="AE151" i="17" a="1"/>
  <c r="AE151" i="17" s="1"/>
  <c r="AA151" i="17" a="1"/>
  <c r="AA151" i="17" s="1"/>
  <c r="Z151" i="17" a="1"/>
  <c r="Z151" i="17" s="1"/>
  <c r="W151" i="17" a="1"/>
  <c r="W151" i="17" s="1"/>
  <c r="V151" i="17" a="1"/>
  <c r="V151" i="17" s="1"/>
  <c r="Y151" i="17" a="1"/>
  <c r="Y151" i="17" s="1"/>
  <c r="X151" i="17" a="1"/>
  <c r="X151" i="17" s="1"/>
  <c r="AC152" i="12" a="1"/>
  <c r="AC152" i="12" s="1"/>
  <c r="AB152" i="12" a="1"/>
  <c r="AB152" i="12" s="1"/>
  <c r="AD152" i="12" a="1"/>
  <c r="AD152" i="12" s="1"/>
  <c r="X152" i="12" a="1"/>
  <c r="X152" i="12" s="1"/>
  <c r="Y152" i="12" a="1"/>
  <c r="Y152" i="12" s="1"/>
  <c r="AA152" i="12" a="1"/>
  <c r="AA152" i="12" s="1"/>
  <c r="Z152" i="12" a="1"/>
  <c r="Z152" i="12" s="1"/>
  <c r="W152" i="12" a="1"/>
  <c r="W152" i="12" s="1"/>
  <c r="V152" i="12" a="1"/>
  <c r="V152" i="12" s="1"/>
  <c r="AE152" i="12" a="1"/>
  <c r="AE152" i="12" s="1"/>
  <c r="AB152" i="7" a="1"/>
  <c r="AB152" i="7" s="1"/>
  <c r="AC152" i="7" a="1"/>
  <c r="AC152" i="7" s="1"/>
  <c r="AD152" i="7" a="1"/>
  <c r="AD152" i="7" s="1"/>
  <c r="AE152" i="7" a="1"/>
  <c r="AE152" i="7" s="1"/>
  <c r="AK152" i="7" a="1"/>
  <c r="AK152" i="7" s="1"/>
  <c r="AJ152" i="7" a="1"/>
  <c r="AJ152" i="7" s="1"/>
  <c r="AH152" i="7" a="1"/>
  <c r="AH152" i="7" s="1"/>
  <c r="AG152" i="7" a="1"/>
  <c r="AG152" i="7" s="1"/>
  <c r="AF152" i="7" a="1"/>
  <c r="AF152" i="7" s="1"/>
  <c r="AI152" i="7" a="1"/>
  <c r="AI152" i="7" s="1"/>
  <c r="Z152" i="7" a="1"/>
  <c r="Z152" i="7" s="1"/>
  <c r="Y152" i="7" a="1"/>
  <c r="Y152" i="7" s="1"/>
  <c r="X152" i="7" a="1"/>
  <c r="X152" i="7" s="1"/>
  <c r="W152" i="7" a="1"/>
  <c r="W152" i="7" s="1"/>
  <c r="V152" i="7" a="1"/>
  <c r="V152" i="7" s="1"/>
  <c r="AA152" i="7" a="1"/>
  <c r="AA152" i="7" s="1"/>
  <c r="U152" i="7" a="1"/>
  <c r="U152" i="7" s="1"/>
  <c r="T152" i="7" a="1"/>
  <c r="T152" i="7" s="1"/>
  <c r="U152" i="12" a="1"/>
  <c r="U152" i="12" s="1"/>
  <c r="T152" i="12" a="1"/>
  <c r="T152" i="12" s="1"/>
  <c r="U151" i="17" a="1"/>
  <c r="U151" i="17" s="1"/>
  <c r="T151" i="17" a="1"/>
  <c r="T151" i="17" s="1"/>
  <c r="L151" i="17" a="1"/>
  <c r="L151" i="17" s="1"/>
  <c r="Q151" i="17" a="1"/>
  <c r="Q151" i="17" s="1"/>
  <c r="E152" i="17"/>
  <c r="S151" i="17" a="1"/>
  <c r="S151" i="17" s="1"/>
  <c r="O151" i="17" a="1"/>
  <c r="O151" i="17" s="1"/>
  <c r="G151" i="17" a="1"/>
  <c r="G151" i="17" s="1"/>
  <c r="K151" i="17" a="1"/>
  <c r="K151" i="17" s="1"/>
  <c r="R151" i="17" a="1"/>
  <c r="R151" i="17" s="1"/>
  <c r="J151" i="17" a="1"/>
  <c r="J151" i="17" s="1"/>
  <c r="N151" i="17" a="1"/>
  <c r="N151" i="17" s="1"/>
  <c r="F151" i="17" a="1"/>
  <c r="F151" i="17" s="1"/>
  <c r="I151" i="17" a="1"/>
  <c r="I151" i="17" s="1"/>
  <c r="M151" i="17" a="1"/>
  <c r="M151" i="17" s="1"/>
  <c r="P151" i="17" a="1"/>
  <c r="P151" i="17" s="1"/>
  <c r="H151" i="17" a="1"/>
  <c r="H151" i="17" s="1"/>
  <c r="J152" i="12" a="1"/>
  <c r="J152" i="12" s="1"/>
  <c r="I152" i="12" a="1"/>
  <c r="I152" i="12" s="1"/>
  <c r="H152" i="12" a="1"/>
  <c r="H152" i="12" s="1"/>
  <c r="R152" i="12" a="1"/>
  <c r="R152" i="12" s="1"/>
  <c r="M152" i="12" a="1"/>
  <c r="M152" i="12" s="1"/>
  <c r="L152" i="12" a="1"/>
  <c r="L152" i="12" s="1"/>
  <c r="N152" i="12" a="1"/>
  <c r="N152" i="12" s="1"/>
  <c r="K152" i="12" a="1"/>
  <c r="K152" i="12" s="1"/>
  <c r="G152" i="12" a="1"/>
  <c r="G152" i="12" s="1"/>
  <c r="P152" i="12" a="1"/>
  <c r="P152" i="12" s="1"/>
  <c r="O152" i="12" a="1"/>
  <c r="O152" i="12" s="1"/>
  <c r="F152" i="12" a="1"/>
  <c r="F152" i="12" s="1"/>
  <c r="S152" i="12" a="1"/>
  <c r="S152" i="12" s="1"/>
  <c r="Q152" i="12" a="1"/>
  <c r="Q152" i="12" s="1"/>
  <c r="E153" i="12"/>
  <c r="M152" i="7" a="1"/>
  <c r="M152" i="7" s="1"/>
  <c r="L152" i="7" a="1"/>
  <c r="L152" i="7" s="1"/>
  <c r="N152" i="7" a="1"/>
  <c r="N152" i="7" s="1"/>
  <c r="O152" i="7" a="1"/>
  <c r="O152" i="7" s="1"/>
  <c r="P152" i="7" a="1"/>
  <c r="P152" i="7" s="1"/>
  <c r="G152" i="7" a="1"/>
  <c r="G152" i="7" s="1"/>
  <c r="R152" i="7" a="1"/>
  <c r="R152" i="7" s="1"/>
  <c r="H152" i="7" a="1"/>
  <c r="H152" i="7" s="1"/>
  <c r="K152" i="7" a="1"/>
  <c r="K152" i="7" s="1"/>
  <c r="Q152" i="7" a="1"/>
  <c r="Q152" i="7" s="1"/>
  <c r="S152" i="7" a="1"/>
  <c r="S152" i="7" s="1"/>
  <c r="F152" i="7" a="1"/>
  <c r="F152" i="7" s="1"/>
  <c r="I152" i="7" a="1"/>
  <c r="I152" i="7" s="1"/>
  <c r="J152" i="7" a="1"/>
  <c r="J152" i="7" s="1"/>
  <c r="E153" i="7"/>
  <c r="AD152" i="17" l="1" a="1"/>
  <c r="AD152" i="17" s="1"/>
  <c r="AC152" i="17" a="1"/>
  <c r="AC152" i="17" s="1"/>
  <c r="AB152" i="17" a="1"/>
  <c r="AB152" i="17" s="1"/>
  <c r="AE152" i="17" a="1"/>
  <c r="AE152" i="17" s="1"/>
  <c r="AA152" i="17" a="1"/>
  <c r="AA152" i="17" s="1"/>
  <c r="Z152" i="17" a="1"/>
  <c r="Z152" i="17" s="1"/>
  <c r="V152" i="17" a="1"/>
  <c r="V152" i="17" s="1"/>
  <c r="Y152" i="17" a="1"/>
  <c r="Y152" i="17" s="1"/>
  <c r="X152" i="17" a="1"/>
  <c r="X152" i="17" s="1"/>
  <c r="W152" i="17" a="1"/>
  <c r="W152" i="17" s="1"/>
  <c r="AB153" i="12" a="1"/>
  <c r="AB153" i="12" s="1"/>
  <c r="AD153" i="12" a="1"/>
  <c r="AD153" i="12" s="1"/>
  <c r="AC153" i="12" a="1"/>
  <c r="AC153" i="12" s="1"/>
  <c r="AA153" i="12" a="1"/>
  <c r="AA153" i="12" s="1"/>
  <c r="Z153" i="12" a="1"/>
  <c r="Z153" i="12" s="1"/>
  <c r="Y153" i="12" a="1"/>
  <c r="Y153" i="12" s="1"/>
  <c r="X153" i="12" a="1"/>
  <c r="X153" i="12" s="1"/>
  <c r="W153" i="12" a="1"/>
  <c r="W153" i="12" s="1"/>
  <c r="V153" i="12" a="1"/>
  <c r="V153" i="12" s="1"/>
  <c r="AE153" i="12" a="1"/>
  <c r="AE153" i="12" s="1"/>
  <c r="AD153" i="7" a="1"/>
  <c r="AD153" i="7" s="1"/>
  <c r="AC153" i="7" a="1"/>
  <c r="AC153" i="7" s="1"/>
  <c r="AB153" i="7" a="1"/>
  <c r="AB153" i="7" s="1"/>
  <c r="AJ153" i="7" a="1"/>
  <c r="AJ153" i="7" s="1"/>
  <c r="AK153" i="7" a="1"/>
  <c r="AK153" i="7" s="1"/>
  <c r="AE153" i="7" a="1"/>
  <c r="AE153" i="7" s="1"/>
  <c r="AI153" i="7" a="1"/>
  <c r="AI153" i="7" s="1"/>
  <c r="AH153" i="7" a="1"/>
  <c r="AH153" i="7" s="1"/>
  <c r="AG153" i="7" a="1"/>
  <c r="AG153" i="7" s="1"/>
  <c r="AF153" i="7" a="1"/>
  <c r="AF153" i="7" s="1"/>
  <c r="AA153" i="7" a="1"/>
  <c r="AA153" i="7" s="1"/>
  <c r="Z153" i="7" a="1"/>
  <c r="Z153" i="7" s="1"/>
  <c r="Y153" i="7" a="1"/>
  <c r="Y153" i="7" s="1"/>
  <c r="W153" i="7" a="1"/>
  <c r="W153" i="7" s="1"/>
  <c r="V153" i="7" a="1"/>
  <c r="V153" i="7" s="1"/>
  <c r="X153" i="7" a="1"/>
  <c r="X153" i="7" s="1"/>
  <c r="U153" i="7" a="1"/>
  <c r="U153" i="7" s="1"/>
  <c r="T153" i="7" a="1"/>
  <c r="T153" i="7" s="1"/>
  <c r="U153" i="12" a="1"/>
  <c r="U153" i="12" s="1"/>
  <c r="T153" i="12" a="1"/>
  <c r="T153" i="12" s="1"/>
  <c r="U152" i="17" a="1"/>
  <c r="U152" i="17" s="1"/>
  <c r="T152" i="17" a="1"/>
  <c r="T152" i="17" s="1"/>
  <c r="S152" i="17" a="1"/>
  <c r="S152" i="17" s="1"/>
  <c r="Q152" i="17" a="1"/>
  <c r="Q152" i="17" s="1"/>
  <c r="M152" i="17" a="1"/>
  <c r="M152" i="17" s="1"/>
  <c r="J152" i="17" a="1"/>
  <c r="J152" i="17" s="1"/>
  <c r="R152" i="17" a="1"/>
  <c r="R152" i="17" s="1"/>
  <c r="N152" i="17" a="1"/>
  <c r="N152" i="17" s="1"/>
  <c r="I152" i="17" a="1"/>
  <c r="I152" i="17" s="1"/>
  <c r="H152" i="17" a="1"/>
  <c r="H152" i="17" s="1"/>
  <c r="O152" i="17" a="1"/>
  <c r="O152" i="17" s="1"/>
  <c r="E153" i="17"/>
  <c r="K152" i="17" a="1"/>
  <c r="K152" i="17" s="1"/>
  <c r="P152" i="17" a="1"/>
  <c r="P152" i="17" s="1"/>
  <c r="F152" i="17" a="1"/>
  <c r="F152" i="17" s="1"/>
  <c r="G152" i="17" a="1"/>
  <c r="G152" i="17" s="1"/>
  <c r="L152" i="17" a="1"/>
  <c r="L152" i="17" s="1"/>
  <c r="I153" i="12" a="1"/>
  <c r="I153" i="12" s="1"/>
  <c r="H153" i="12" a="1"/>
  <c r="H153" i="12" s="1"/>
  <c r="G153" i="12" a="1"/>
  <c r="G153" i="12" s="1"/>
  <c r="R153" i="12" a="1"/>
  <c r="R153" i="12" s="1"/>
  <c r="O153" i="12" a="1"/>
  <c r="O153" i="12" s="1"/>
  <c r="N153" i="12" a="1"/>
  <c r="N153" i="12" s="1"/>
  <c r="S153" i="12" a="1"/>
  <c r="S153" i="12" s="1"/>
  <c r="Q153" i="12" a="1"/>
  <c r="Q153" i="12" s="1"/>
  <c r="M153" i="12" a="1"/>
  <c r="M153" i="12" s="1"/>
  <c r="P153" i="12" a="1"/>
  <c r="P153" i="12" s="1"/>
  <c r="L153" i="12" a="1"/>
  <c r="L153" i="12" s="1"/>
  <c r="K153" i="12" a="1"/>
  <c r="K153" i="12" s="1"/>
  <c r="J153" i="12" a="1"/>
  <c r="J153" i="12" s="1"/>
  <c r="F153" i="12" a="1"/>
  <c r="F153" i="12" s="1"/>
  <c r="E154" i="12"/>
  <c r="H153" i="7" a="1"/>
  <c r="H153" i="7" s="1"/>
  <c r="I153" i="7" a="1"/>
  <c r="I153" i="7" s="1"/>
  <c r="J153" i="7" a="1"/>
  <c r="J153" i="7" s="1"/>
  <c r="K153" i="7" a="1"/>
  <c r="K153" i="7" s="1"/>
  <c r="L153" i="7" a="1"/>
  <c r="L153" i="7" s="1"/>
  <c r="M153" i="7" a="1"/>
  <c r="M153" i="7" s="1"/>
  <c r="O153" i="7" a="1"/>
  <c r="O153" i="7" s="1"/>
  <c r="F153" i="7" a="1"/>
  <c r="F153" i="7" s="1"/>
  <c r="G153" i="7" a="1"/>
  <c r="G153" i="7" s="1"/>
  <c r="N153" i="7" a="1"/>
  <c r="N153" i="7" s="1"/>
  <c r="P153" i="7" a="1"/>
  <c r="P153" i="7" s="1"/>
  <c r="S153" i="7" a="1"/>
  <c r="S153" i="7" s="1"/>
  <c r="Q153" i="7" a="1"/>
  <c r="Q153" i="7" s="1"/>
  <c r="R153" i="7" a="1"/>
  <c r="R153" i="7" s="1"/>
  <c r="E154" i="7"/>
  <c r="AB153" i="17" l="1" a="1"/>
  <c r="AB153" i="17" s="1"/>
  <c r="AC153" i="17" a="1"/>
  <c r="AC153" i="17" s="1"/>
  <c r="AD153" i="17" a="1"/>
  <c r="AD153" i="17" s="1"/>
  <c r="AE153" i="17" a="1"/>
  <c r="AE153" i="17" s="1"/>
  <c r="AA153" i="17" a="1"/>
  <c r="AA153" i="17" s="1"/>
  <c r="Z153" i="17" a="1"/>
  <c r="Z153" i="17" s="1"/>
  <c r="Y153" i="17" a="1"/>
  <c r="Y153" i="17" s="1"/>
  <c r="X153" i="17" a="1"/>
  <c r="X153" i="17" s="1"/>
  <c r="V153" i="17" a="1"/>
  <c r="V153" i="17" s="1"/>
  <c r="W153" i="17" a="1"/>
  <c r="W153" i="17" s="1"/>
  <c r="AD154" i="12" a="1"/>
  <c r="AD154" i="12" s="1"/>
  <c r="AC154" i="12" a="1"/>
  <c r="AC154" i="12" s="1"/>
  <c r="AB154" i="12" a="1"/>
  <c r="AB154" i="12" s="1"/>
  <c r="AE154" i="12" a="1"/>
  <c r="AE154" i="12" s="1"/>
  <c r="AA154" i="12" a="1"/>
  <c r="AA154" i="12" s="1"/>
  <c r="Y154" i="12" a="1"/>
  <c r="Y154" i="12" s="1"/>
  <c r="W154" i="12" a="1"/>
  <c r="W154" i="12" s="1"/>
  <c r="V154" i="12" a="1"/>
  <c r="V154" i="12" s="1"/>
  <c r="Z154" i="12" a="1"/>
  <c r="Z154" i="12" s="1"/>
  <c r="X154" i="12" a="1"/>
  <c r="X154" i="12" s="1"/>
  <c r="DX39" i="18"/>
  <c r="DZ39" i="18"/>
  <c r="EA39" i="18"/>
  <c r="EB39" i="18"/>
  <c r="EG39" i="18" s="1"/>
  <c r="EC39" i="18"/>
  <c r="EH39" i="18" s="1"/>
  <c r="AC154" i="7" a="1"/>
  <c r="AC154" i="7" s="1"/>
  <c r="AD154" i="7" a="1"/>
  <c r="AD154" i="7" s="1"/>
  <c r="AB154" i="7" a="1"/>
  <c r="AB154" i="7" s="1"/>
  <c r="AJ154" i="7" a="1"/>
  <c r="AJ154" i="7" s="1"/>
  <c r="AI154" i="7" a="1"/>
  <c r="AI154" i="7" s="1"/>
  <c r="AH154" i="7" a="1"/>
  <c r="AH154" i="7" s="1"/>
  <c r="AG154" i="7" a="1"/>
  <c r="AG154" i="7" s="1"/>
  <c r="AF154" i="7" a="1"/>
  <c r="AF154" i="7" s="1"/>
  <c r="AK154" i="7" a="1"/>
  <c r="AK154" i="7" s="1"/>
  <c r="AE154" i="7" a="1"/>
  <c r="AE154" i="7" s="1"/>
  <c r="AV19" i="18" s="1"/>
  <c r="V154" i="7" a="1"/>
  <c r="V154" i="7" s="1"/>
  <c r="AA154" i="7" a="1"/>
  <c r="AA154" i="7" s="1"/>
  <c r="Z154" i="7" a="1"/>
  <c r="Z154" i="7" s="1"/>
  <c r="Y154" i="7" a="1"/>
  <c r="Y154" i="7" s="1"/>
  <c r="X154" i="7" a="1"/>
  <c r="X154" i="7" s="1"/>
  <c r="W154" i="7" a="1"/>
  <c r="W154" i="7" s="1"/>
  <c r="U154" i="7" a="1"/>
  <c r="U154" i="7" s="1"/>
  <c r="T154" i="7" a="1"/>
  <c r="T154" i="7" s="1"/>
  <c r="AX19" i="18"/>
  <c r="U154" i="12" a="1"/>
  <c r="U154" i="12" s="1"/>
  <c r="T154" i="12" a="1"/>
  <c r="T154" i="12" s="1"/>
  <c r="U153" i="17" a="1"/>
  <c r="U153" i="17" s="1"/>
  <c r="T153" i="17" a="1"/>
  <c r="T153" i="17" s="1"/>
  <c r="R153" i="17" a="1"/>
  <c r="R153" i="17" s="1"/>
  <c r="P153" i="17" a="1"/>
  <c r="P153" i="17" s="1"/>
  <c r="I153" i="17" a="1"/>
  <c r="I153" i="17" s="1"/>
  <c r="F153" i="17" a="1"/>
  <c r="F153" i="17" s="1"/>
  <c r="O153" i="17" a="1"/>
  <c r="O153" i="17" s="1"/>
  <c r="N153" i="17" a="1"/>
  <c r="N153" i="17" s="1"/>
  <c r="J153" i="17" a="1"/>
  <c r="J153" i="17" s="1"/>
  <c r="S153" i="17" a="1"/>
  <c r="S153" i="17" s="1"/>
  <c r="M153" i="17" a="1"/>
  <c r="M153" i="17" s="1"/>
  <c r="L153" i="17" a="1"/>
  <c r="L153" i="17" s="1"/>
  <c r="Q153" i="17" a="1"/>
  <c r="Q153" i="17" s="1"/>
  <c r="K153" i="17" a="1"/>
  <c r="K153" i="17" s="1"/>
  <c r="G153" i="17" a="1"/>
  <c r="G153" i="17" s="1"/>
  <c r="E154" i="17"/>
  <c r="H153" i="17" a="1"/>
  <c r="H153" i="17" s="1"/>
  <c r="I154" i="12" a="1"/>
  <c r="I154" i="12" s="1"/>
  <c r="H154" i="12" a="1"/>
  <c r="H154" i="12" s="1"/>
  <c r="G154" i="12" a="1"/>
  <c r="G154" i="12" s="1"/>
  <c r="S154" i="12" a="1"/>
  <c r="S154" i="12" s="1"/>
  <c r="F154" i="12" a="1"/>
  <c r="F154" i="12" s="1"/>
  <c r="J154" i="12" a="1"/>
  <c r="J154" i="12" s="1"/>
  <c r="Q154" i="12" a="1"/>
  <c r="Q154" i="12" s="1"/>
  <c r="P154" i="12" a="1"/>
  <c r="P154" i="12" s="1"/>
  <c r="L154" i="12" a="1"/>
  <c r="L154" i="12" s="1"/>
  <c r="K154" i="12" a="1"/>
  <c r="K154" i="12" s="1"/>
  <c r="R154" i="12" a="1"/>
  <c r="R154" i="12" s="1"/>
  <c r="O154" i="12" a="1"/>
  <c r="O154" i="12" s="1"/>
  <c r="N154" i="12" a="1"/>
  <c r="N154" i="12" s="1"/>
  <c r="M154" i="12" a="1"/>
  <c r="M154" i="12" s="1"/>
  <c r="E155" i="12"/>
  <c r="F154" i="7" a="1"/>
  <c r="F154" i="7" s="1"/>
  <c r="P154" i="7" a="1"/>
  <c r="P154" i="7" s="1"/>
  <c r="Q154" i="7" a="1"/>
  <c r="Q154" i="7" s="1"/>
  <c r="G154" i="7" a="1"/>
  <c r="G154" i="7" s="1"/>
  <c r="H154" i="7" a="1"/>
  <c r="H154" i="7" s="1"/>
  <c r="R154" i="7" a="1"/>
  <c r="R154" i="7" s="1"/>
  <c r="I154" i="7" a="1"/>
  <c r="I154" i="7" s="1"/>
  <c r="S154" i="7" a="1"/>
  <c r="S154" i="7" s="1"/>
  <c r="J154" i="7" a="1"/>
  <c r="J154" i="7" s="1"/>
  <c r="L154" i="7" a="1"/>
  <c r="L154" i="7" s="1"/>
  <c r="N154" i="7" a="1"/>
  <c r="N154" i="7" s="1"/>
  <c r="O154" i="7" a="1"/>
  <c r="O154" i="7" s="1"/>
  <c r="K154" i="7" a="1"/>
  <c r="K154" i="7" s="1"/>
  <c r="M154" i="7" a="1"/>
  <c r="M154" i="7" s="1"/>
  <c r="E155" i="7"/>
  <c r="EF39" i="18" l="1"/>
  <c r="AC154" i="17" a="1"/>
  <c r="AC154" i="17" s="1"/>
  <c r="AB154" i="17" a="1"/>
  <c r="AB154" i="17" s="1"/>
  <c r="AD154" i="17" a="1"/>
  <c r="AD154" i="17" s="1"/>
  <c r="AE154" i="17" a="1"/>
  <c r="AE154" i="17" s="1"/>
  <c r="AS19" i="18" s="1"/>
  <c r="Y154" i="17" a="1"/>
  <c r="Y154" i="17" s="1"/>
  <c r="X154" i="17" a="1"/>
  <c r="X154" i="17" s="1"/>
  <c r="AA154" i="17" a="1"/>
  <c r="AA154" i="17" s="1"/>
  <c r="Z154" i="17" a="1"/>
  <c r="Z154" i="17" s="1"/>
  <c r="W154" i="17" a="1"/>
  <c r="W154" i="17" s="1"/>
  <c r="V154" i="17" a="1"/>
  <c r="V154" i="17" s="1"/>
  <c r="ER39" i="18"/>
  <c r="AD155" i="12" a="1"/>
  <c r="AD155" i="12" s="1"/>
  <c r="AC155" i="12" a="1"/>
  <c r="AC155" i="12" s="1"/>
  <c r="AB155" i="12" a="1"/>
  <c r="AB155" i="12" s="1"/>
  <c r="W155" i="12" a="1"/>
  <c r="W155" i="12" s="1"/>
  <c r="V155" i="12" a="1"/>
  <c r="V155" i="12" s="1"/>
  <c r="AA155" i="12" a="1"/>
  <c r="AA155" i="12" s="1"/>
  <c r="Z155" i="12" a="1"/>
  <c r="Z155" i="12" s="1"/>
  <c r="Y155" i="12" a="1"/>
  <c r="Y155" i="12" s="1"/>
  <c r="X155" i="12" a="1"/>
  <c r="X155" i="12" s="1"/>
  <c r="AE155" i="12" a="1"/>
  <c r="AE155" i="12" s="1"/>
  <c r="AC155" i="7" a="1"/>
  <c r="AC155" i="7" s="1"/>
  <c r="AD155" i="7" a="1"/>
  <c r="AD155" i="7" s="1"/>
  <c r="AB155" i="7" a="1"/>
  <c r="AB155" i="7" s="1"/>
  <c r="AK155" i="7" a="1"/>
  <c r="AK155" i="7" s="1"/>
  <c r="AJ155" i="7" a="1"/>
  <c r="AJ155" i="7" s="1"/>
  <c r="AE155" i="7" a="1"/>
  <c r="AE155" i="7" s="1"/>
  <c r="AI155" i="7" a="1"/>
  <c r="AI155" i="7" s="1"/>
  <c r="AH155" i="7" a="1"/>
  <c r="AH155" i="7" s="1"/>
  <c r="AG155" i="7" a="1"/>
  <c r="AG155" i="7" s="1"/>
  <c r="AF155" i="7" a="1"/>
  <c r="AF155" i="7" s="1"/>
  <c r="AA155" i="7" a="1"/>
  <c r="AA155" i="7" s="1"/>
  <c r="Z155" i="7" a="1"/>
  <c r="Z155" i="7" s="1"/>
  <c r="Y155" i="7" a="1"/>
  <c r="Y155" i="7" s="1"/>
  <c r="X155" i="7" a="1"/>
  <c r="X155" i="7" s="1"/>
  <c r="W155" i="7" a="1"/>
  <c r="W155" i="7" s="1"/>
  <c r="V155" i="7" a="1"/>
  <c r="V155" i="7" s="1"/>
  <c r="T155" i="7" a="1"/>
  <c r="T155" i="7" s="1"/>
  <c r="U155" i="7" a="1"/>
  <c r="U155" i="7" s="1"/>
  <c r="T155" i="12" a="1"/>
  <c r="T155" i="12" s="1"/>
  <c r="U155" i="12" a="1"/>
  <c r="U155" i="12" s="1"/>
  <c r="U154" i="17" a="1"/>
  <c r="U154" i="17" s="1"/>
  <c r="T154" i="17" a="1"/>
  <c r="T154" i="17" s="1"/>
  <c r="Q154" i="17" a="1"/>
  <c r="Q154" i="17" s="1"/>
  <c r="H154" i="17" a="1"/>
  <c r="H154" i="17" s="1"/>
  <c r="K154" i="17" a="1"/>
  <c r="K154" i="17" s="1"/>
  <c r="S154" i="17" a="1"/>
  <c r="S154" i="17" s="1"/>
  <c r="F154" i="17" a="1"/>
  <c r="F154" i="17" s="1"/>
  <c r="J154" i="17" a="1"/>
  <c r="J154" i="17" s="1"/>
  <c r="R154" i="17" a="1"/>
  <c r="R154" i="17" s="1"/>
  <c r="O154" i="17" a="1"/>
  <c r="O154" i="17" s="1"/>
  <c r="M154" i="17" a="1"/>
  <c r="M154" i="17" s="1"/>
  <c r="P154" i="17" a="1"/>
  <c r="P154" i="17" s="1"/>
  <c r="L154" i="17" a="1"/>
  <c r="L154" i="17" s="1"/>
  <c r="E155" i="17"/>
  <c r="N154" i="17" a="1"/>
  <c r="N154" i="17" s="1"/>
  <c r="I154" i="17" a="1"/>
  <c r="I154" i="17" s="1"/>
  <c r="G154" i="17" a="1"/>
  <c r="G154" i="17" s="1"/>
  <c r="G155" i="12" a="1"/>
  <c r="G155" i="12" s="1"/>
  <c r="S155" i="12" a="1"/>
  <c r="S155" i="12" s="1"/>
  <c r="F155" i="12" a="1"/>
  <c r="F155" i="12" s="1"/>
  <c r="R155" i="12" a="1"/>
  <c r="R155" i="12" s="1"/>
  <c r="Q155" i="12" a="1"/>
  <c r="Q155" i="12" s="1"/>
  <c r="J155" i="12" a="1"/>
  <c r="J155" i="12" s="1"/>
  <c r="O155" i="12" a="1"/>
  <c r="O155" i="12" s="1"/>
  <c r="N155" i="12" a="1"/>
  <c r="N155" i="12" s="1"/>
  <c r="M155" i="12" a="1"/>
  <c r="M155" i="12" s="1"/>
  <c r="L155" i="12" a="1"/>
  <c r="L155" i="12" s="1"/>
  <c r="I155" i="12" a="1"/>
  <c r="I155" i="12" s="1"/>
  <c r="P155" i="12" a="1"/>
  <c r="P155" i="12" s="1"/>
  <c r="K155" i="12" a="1"/>
  <c r="K155" i="12" s="1"/>
  <c r="H155" i="12" a="1"/>
  <c r="H155" i="12" s="1"/>
  <c r="E156" i="12"/>
  <c r="M155" i="7" a="1"/>
  <c r="M155" i="7" s="1"/>
  <c r="N155" i="7" a="1"/>
  <c r="N155" i="7" s="1"/>
  <c r="O155" i="7" a="1"/>
  <c r="O155" i="7" s="1"/>
  <c r="P155" i="7" a="1"/>
  <c r="P155" i="7" s="1"/>
  <c r="F155" i="7" a="1"/>
  <c r="F155" i="7" s="1"/>
  <c r="Q155" i="7" a="1"/>
  <c r="Q155" i="7" s="1"/>
  <c r="G155" i="7" a="1"/>
  <c r="G155" i="7" s="1"/>
  <c r="R155" i="7" a="1"/>
  <c r="R155" i="7" s="1"/>
  <c r="H155" i="7" a="1"/>
  <c r="H155" i="7" s="1"/>
  <c r="I155" i="7" a="1"/>
  <c r="I155" i="7" s="1"/>
  <c r="J155" i="7" a="1"/>
  <c r="J155" i="7" s="1"/>
  <c r="K155" i="7" a="1"/>
  <c r="K155" i="7" s="1"/>
  <c r="L155" i="7" a="1"/>
  <c r="L155" i="7" s="1"/>
  <c r="S155" i="7" a="1"/>
  <c r="S155" i="7" s="1"/>
  <c r="E156" i="7"/>
  <c r="AD155" i="17" l="1" a="1"/>
  <c r="AD155" i="17" s="1"/>
  <c r="AC155" i="17" a="1"/>
  <c r="AC155" i="17" s="1"/>
  <c r="AB155" i="17" a="1"/>
  <c r="AB155" i="17" s="1"/>
  <c r="AE155" i="17" a="1"/>
  <c r="AE155" i="17" s="1"/>
  <c r="Y155" i="17" a="1"/>
  <c r="Y155" i="17" s="1"/>
  <c r="X155" i="17" a="1"/>
  <c r="X155" i="17" s="1"/>
  <c r="AA155" i="17" a="1"/>
  <c r="AA155" i="17" s="1"/>
  <c r="Z155" i="17" a="1"/>
  <c r="Z155" i="17" s="1"/>
  <c r="W155" i="17" a="1"/>
  <c r="W155" i="17" s="1"/>
  <c r="V155" i="17" a="1"/>
  <c r="V155" i="17" s="1"/>
  <c r="AD156" i="12" a="1"/>
  <c r="AD156" i="12" s="1"/>
  <c r="AC156" i="12" a="1"/>
  <c r="AC156" i="12" s="1"/>
  <c r="AB156" i="12" a="1"/>
  <c r="AB156" i="12" s="1"/>
  <c r="Y156" i="12" a="1"/>
  <c r="Y156" i="12" s="1"/>
  <c r="X156" i="12" a="1"/>
  <c r="X156" i="12" s="1"/>
  <c r="W156" i="12" a="1"/>
  <c r="W156" i="12" s="1"/>
  <c r="V156" i="12" a="1"/>
  <c r="V156" i="12" s="1"/>
  <c r="AE156" i="12" a="1"/>
  <c r="AE156" i="12" s="1"/>
  <c r="AA156" i="12" a="1"/>
  <c r="AA156" i="12" s="1"/>
  <c r="Z156" i="12" a="1"/>
  <c r="Z156" i="12" s="1"/>
  <c r="AB156" i="7" a="1"/>
  <c r="AB156" i="7" s="1"/>
  <c r="AD156" i="7" a="1"/>
  <c r="AD156" i="7" s="1"/>
  <c r="AC156" i="7" a="1"/>
  <c r="AC156" i="7" s="1"/>
  <c r="AK156" i="7" a="1"/>
  <c r="AK156" i="7" s="1"/>
  <c r="AJ156" i="7" a="1"/>
  <c r="AJ156" i="7" s="1"/>
  <c r="AI156" i="7" a="1"/>
  <c r="AI156" i="7" s="1"/>
  <c r="AH156" i="7" a="1"/>
  <c r="AH156" i="7" s="1"/>
  <c r="AF156" i="7" a="1"/>
  <c r="AF156" i="7" s="1"/>
  <c r="AE156" i="7" a="1"/>
  <c r="AE156" i="7" s="1"/>
  <c r="Z156" i="7" a="1"/>
  <c r="Z156" i="7" s="1"/>
  <c r="Y156" i="7" a="1"/>
  <c r="Y156" i="7" s="1"/>
  <c r="X156" i="7" a="1"/>
  <c r="X156" i="7" s="1"/>
  <c r="W156" i="7" a="1"/>
  <c r="W156" i="7" s="1"/>
  <c r="V156" i="7" a="1"/>
  <c r="V156" i="7" s="1"/>
  <c r="AG156" i="7" a="1"/>
  <c r="AG156" i="7" s="1"/>
  <c r="AA156" i="7" a="1"/>
  <c r="AA156" i="7" s="1"/>
  <c r="T156" i="7" a="1"/>
  <c r="T156" i="7" s="1"/>
  <c r="U156" i="7" a="1"/>
  <c r="U156" i="7" s="1"/>
  <c r="T156" i="12" a="1"/>
  <c r="T156" i="12" s="1"/>
  <c r="U156" i="12" a="1"/>
  <c r="U156" i="12" s="1"/>
  <c r="T155" i="17" a="1"/>
  <c r="T155" i="17" s="1"/>
  <c r="U155" i="17" a="1"/>
  <c r="U155" i="17" s="1"/>
  <c r="N155" i="17" a="1"/>
  <c r="N155" i="17" s="1"/>
  <c r="G155" i="17" a="1"/>
  <c r="G155" i="17" s="1"/>
  <c r="Q155" i="17" a="1"/>
  <c r="Q155" i="17" s="1"/>
  <c r="E156" i="17"/>
  <c r="H155" i="17" a="1"/>
  <c r="H155" i="17" s="1"/>
  <c r="P155" i="17" a="1"/>
  <c r="P155" i="17" s="1"/>
  <c r="K155" i="17" a="1"/>
  <c r="K155" i="17" s="1"/>
  <c r="O155" i="17" a="1"/>
  <c r="O155" i="17" s="1"/>
  <c r="J155" i="17" a="1"/>
  <c r="J155" i="17" s="1"/>
  <c r="F155" i="17" a="1"/>
  <c r="F155" i="17" s="1"/>
  <c r="M155" i="17" a="1"/>
  <c r="M155" i="17" s="1"/>
  <c r="L155" i="17" a="1"/>
  <c r="L155" i="17" s="1"/>
  <c r="R155" i="17" a="1"/>
  <c r="R155" i="17" s="1"/>
  <c r="I155" i="17" a="1"/>
  <c r="I155" i="17" s="1"/>
  <c r="S155" i="17" a="1"/>
  <c r="S155" i="17" s="1"/>
  <c r="S156" i="12" a="1"/>
  <c r="S156" i="12" s="1"/>
  <c r="F156" i="12" a="1"/>
  <c r="F156" i="12" s="1"/>
  <c r="R156" i="12" a="1"/>
  <c r="R156" i="12" s="1"/>
  <c r="Q156" i="12" a="1"/>
  <c r="Q156" i="12" s="1"/>
  <c r="M156" i="12" a="1"/>
  <c r="M156" i="12" s="1"/>
  <c r="J156" i="12" a="1"/>
  <c r="J156" i="12" s="1"/>
  <c r="H156" i="12" a="1"/>
  <c r="H156" i="12" s="1"/>
  <c r="G156" i="12" a="1"/>
  <c r="G156" i="12" s="1"/>
  <c r="P156" i="12" a="1"/>
  <c r="P156" i="12" s="1"/>
  <c r="O156" i="12" a="1"/>
  <c r="O156" i="12" s="1"/>
  <c r="N156" i="12" a="1"/>
  <c r="N156" i="12" s="1"/>
  <c r="I156" i="12" a="1"/>
  <c r="I156" i="12" s="1"/>
  <c r="L156" i="12" a="1"/>
  <c r="L156" i="12" s="1"/>
  <c r="K156" i="12" a="1"/>
  <c r="K156" i="12" s="1"/>
  <c r="E157" i="12"/>
  <c r="K156" i="7" a="1"/>
  <c r="K156" i="7" s="1"/>
  <c r="L156" i="7" a="1"/>
  <c r="L156" i="7" s="1"/>
  <c r="M156" i="7" a="1"/>
  <c r="M156" i="7" s="1"/>
  <c r="N156" i="7" a="1"/>
  <c r="N156" i="7" s="1"/>
  <c r="O156" i="7" a="1"/>
  <c r="O156" i="7" s="1"/>
  <c r="F156" i="7" a="1"/>
  <c r="F156" i="7" s="1"/>
  <c r="Q156" i="7" a="1"/>
  <c r="Q156" i="7" s="1"/>
  <c r="R156" i="7" a="1"/>
  <c r="R156" i="7" s="1"/>
  <c r="S156" i="7" a="1"/>
  <c r="S156" i="7" s="1"/>
  <c r="G156" i="7" a="1"/>
  <c r="G156" i="7" s="1"/>
  <c r="H156" i="7" a="1"/>
  <c r="H156" i="7" s="1"/>
  <c r="I156" i="7" a="1"/>
  <c r="I156" i="7" s="1"/>
  <c r="J156" i="7" a="1"/>
  <c r="J156" i="7" s="1"/>
  <c r="P156" i="7" a="1"/>
  <c r="P156" i="7" s="1"/>
  <c r="E157" i="7"/>
  <c r="AB156" i="17" l="1" a="1"/>
  <c r="AB156" i="17" s="1"/>
  <c r="AC156" i="17" a="1"/>
  <c r="AC156" i="17" s="1"/>
  <c r="AD156" i="17" a="1"/>
  <c r="AD156" i="17" s="1"/>
  <c r="AE156" i="17" a="1"/>
  <c r="AE156" i="17" s="1"/>
  <c r="Y156" i="17" a="1"/>
  <c r="Y156" i="17" s="1"/>
  <c r="X156" i="17" a="1"/>
  <c r="X156" i="17" s="1"/>
  <c r="V156" i="17" a="1"/>
  <c r="V156" i="17" s="1"/>
  <c r="AA156" i="17" a="1"/>
  <c r="AA156" i="17" s="1"/>
  <c r="Z156" i="17" a="1"/>
  <c r="Z156" i="17" s="1"/>
  <c r="W156" i="17" a="1"/>
  <c r="W156" i="17" s="1"/>
  <c r="AB157" i="12" a="1"/>
  <c r="AB157" i="12" s="1"/>
  <c r="AD157" i="12" a="1"/>
  <c r="AD157" i="12" s="1"/>
  <c r="AC157" i="12" a="1"/>
  <c r="AC157" i="12" s="1"/>
  <c r="Z157" i="12" a="1"/>
  <c r="Z157" i="12" s="1"/>
  <c r="AE157" i="12" a="1"/>
  <c r="AE157" i="12" s="1"/>
  <c r="AA157" i="12" a="1"/>
  <c r="AA157" i="12" s="1"/>
  <c r="Y157" i="12" a="1"/>
  <c r="Y157" i="12" s="1"/>
  <c r="W157" i="12" a="1"/>
  <c r="W157" i="12" s="1"/>
  <c r="V157" i="12" a="1"/>
  <c r="V157" i="12" s="1"/>
  <c r="X157" i="12" a="1"/>
  <c r="X157" i="12" s="1"/>
  <c r="AB157" i="7" a="1"/>
  <c r="AB157" i="7" s="1"/>
  <c r="AD157" i="7" a="1"/>
  <c r="AD157" i="7" s="1"/>
  <c r="AC157" i="7" a="1"/>
  <c r="AC157" i="7" s="1"/>
  <c r="AJ157" i="7" a="1"/>
  <c r="AJ157" i="7" s="1"/>
  <c r="AI157" i="7" a="1"/>
  <c r="AI157" i="7" s="1"/>
  <c r="AK157" i="7" a="1"/>
  <c r="AK157" i="7" s="1"/>
  <c r="AH157" i="7" a="1"/>
  <c r="AH157" i="7" s="1"/>
  <c r="AG157" i="7" a="1"/>
  <c r="AG157" i="7" s="1"/>
  <c r="AF157" i="7" a="1"/>
  <c r="AF157" i="7" s="1"/>
  <c r="Y157" i="7" a="1"/>
  <c r="Y157" i="7" s="1"/>
  <c r="X157" i="7" a="1"/>
  <c r="X157" i="7" s="1"/>
  <c r="W157" i="7" a="1"/>
  <c r="W157" i="7" s="1"/>
  <c r="V157" i="7" a="1"/>
  <c r="V157" i="7" s="1"/>
  <c r="AE157" i="7" a="1"/>
  <c r="AE157" i="7" s="1"/>
  <c r="Z157" i="7" a="1"/>
  <c r="Z157" i="7" s="1"/>
  <c r="AA157" i="7" a="1"/>
  <c r="AA157" i="7" s="1"/>
  <c r="T157" i="7" a="1"/>
  <c r="T157" i="7" s="1"/>
  <c r="U157" i="7" a="1"/>
  <c r="U157" i="7" s="1"/>
  <c r="T157" i="12" a="1"/>
  <c r="T157" i="12" s="1"/>
  <c r="U157" i="12" a="1"/>
  <c r="U157" i="12" s="1"/>
  <c r="T156" i="17" a="1"/>
  <c r="T156" i="17" s="1"/>
  <c r="U156" i="17" a="1"/>
  <c r="U156" i="17" s="1"/>
  <c r="O156" i="17" a="1"/>
  <c r="O156" i="17" s="1"/>
  <c r="F156" i="17" a="1"/>
  <c r="F156" i="17" s="1"/>
  <c r="Q156" i="17" a="1"/>
  <c r="Q156" i="17" s="1"/>
  <c r="S156" i="17" a="1"/>
  <c r="S156" i="17" s="1"/>
  <c r="P156" i="17" a="1"/>
  <c r="P156" i="17" s="1"/>
  <c r="R156" i="17" a="1"/>
  <c r="R156" i="17" s="1"/>
  <c r="K156" i="17" a="1"/>
  <c r="K156" i="17" s="1"/>
  <c r="L156" i="17" a="1"/>
  <c r="L156" i="17" s="1"/>
  <c r="N156" i="17" a="1"/>
  <c r="N156" i="17" s="1"/>
  <c r="H156" i="17" a="1"/>
  <c r="H156" i="17" s="1"/>
  <c r="M156" i="17" a="1"/>
  <c r="M156" i="17" s="1"/>
  <c r="J156" i="17" a="1"/>
  <c r="J156" i="17" s="1"/>
  <c r="I156" i="17" a="1"/>
  <c r="I156" i="17" s="1"/>
  <c r="E157" i="17"/>
  <c r="G156" i="17" a="1"/>
  <c r="G156" i="17" s="1"/>
  <c r="S157" i="12" a="1"/>
  <c r="S157" i="12" s="1"/>
  <c r="R157" i="12" a="1"/>
  <c r="R157" i="12" s="1"/>
  <c r="Q157" i="12" a="1"/>
  <c r="Q157" i="12" s="1"/>
  <c r="N157" i="12" a="1"/>
  <c r="N157" i="12" s="1"/>
  <c r="K157" i="12" a="1"/>
  <c r="K157" i="12" s="1"/>
  <c r="J157" i="12" a="1"/>
  <c r="J157" i="12" s="1"/>
  <c r="L157" i="12" a="1"/>
  <c r="L157" i="12" s="1"/>
  <c r="I157" i="12" a="1"/>
  <c r="I157" i="12" s="1"/>
  <c r="H157" i="12" a="1"/>
  <c r="H157" i="12" s="1"/>
  <c r="F157" i="12" a="1"/>
  <c r="F157" i="12" s="1"/>
  <c r="O157" i="12" a="1"/>
  <c r="O157" i="12" s="1"/>
  <c r="M157" i="12" a="1"/>
  <c r="M157" i="12" s="1"/>
  <c r="P157" i="12" a="1"/>
  <c r="P157" i="12" s="1"/>
  <c r="G157" i="12" a="1"/>
  <c r="G157" i="12" s="1"/>
  <c r="E158" i="12"/>
  <c r="S157" i="7" a="1"/>
  <c r="S157" i="7" s="1"/>
  <c r="H157" i="7" a="1"/>
  <c r="H157" i="7" s="1"/>
  <c r="I157" i="7" a="1"/>
  <c r="I157" i="7" s="1"/>
  <c r="J157" i="7" a="1"/>
  <c r="J157" i="7" s="1"/>
  <c r="K157" i="7" a="1"/>
  <c r="K157" i="7" s="1"/>
  <c r="L157" i="7" a="1"/>
  <c r="L157" i="7" s="1"/>
  <c r="M157" i="7" a="1"/>
  <c r="M157" i="7" s="1"/>
  <c r="N157" i="7" a="1"/>
  <c r="N157" i="7" s="1"/>
  <c r="O157" i="7" a="1"/>
  <c r="O157" i="7" s="1"/>
  <c r="F157" i="7" a="1"/>
  <c r="F157" i="7" s="1"/>
  <c r="G157" i="7" a="1"/>
  <c r="G157" i="7" s="1"/>
  <c r="P157" i="7" a="1"/>
  <c r="P157" i="7" s="1"/>
  <c r="Q157" i="7" a="1"/>
  <c r="Q157" i="7" s="1"/>
  <c r="R157" i="7" a="1"/>
  <c r="R157" i="7" s="1"/>
  <c r="E158" i="7"/>
  <c r="AD157" i="17" l="1" a="1"/>
  <c r="AD157" i="17" s="1"/>
  <c r="AB157" i="17" a="1"/>
  <c r="AB157" i="17" s="1"/>
  <c r="AC157" i="17" a="1"/>
  <c r="AC157" i="17" s="1"/>
  <c r="AE157" i="17" a="1"/>
  <c r="AE157" i="17" s="1"/>
  <c r="W157" i="17" a="1"/>
  <c r="W157" i="17" s="1"/>
  <c r="V157" i="17" a="1"/>
  <c r="V157" i="17" s="1"/>
  <c r="AA157" i="17" a="1"/>
  <c r="AA157" i="17" s="1"/>
  <c r="Z157" i="17" a="1"/>
  <c r="Z157" i="17" s="1"/>
  <c r="X157" i="17" a="1"/>
  <c r="X157" i="17" s="1"/>
  <c r="Y157" i="17" a="1"/>
  <c r="Y157" i="17" s="1"/>
  <c r="AD158" i="12" a="1"/>
  <c r="AD158" i="12" s="1"/>
  <c r="AB158" i="12" a="1"/>
  <c r="AB158" i="12" s="1"/>
  <c r="AC158" i="12" a="1"/>
  <c r="AC158" i="12" s="1"/>
  <c r="Y158" i="12" a="1"/>
  <c r="Y158" i="12" s="1"/>
  <c r="X158" i="12" a="1"/>
  <c r="X158" i="12" s="1"/>
  <c r="V158" i="12" a="1"/>
  <c r="V158" i="12" s="1"/>
  <c r="AE158" i="12" a="1"/>
  <c r="AE158" i="12" s="1"/>
  <c r="W158" i="12" a="1"/>
  <c r="W158" i="12" s="1"/>
  <c r="AA158" i="12" a="1"/>
  <c r="AA158" i="12" s="1"/>
  <c r="Z158" i="12" a="1"/>
  <c r="Z158" i="12" s="1"/>
  <c r="AD158" i="7" a="1"/>
  <c r="AD158" i="7" s="1"/>
  <c r="AB158" i="7" a="1"/>
  <c r="AB158" i="7" s="1"/>
  <c r="AC158" i="7" a="1"/>
  <c r="AC158" i="7" s="1"/>
  <c r="AF158" i="7" a="1"/>
  <c r="AF158" i="7" s="1"/>
  <c r="AK158" i="7" a="1"/>
  <c r="AK158" i="7" s="1"/>
  <c r="AJ158" i="7" a="1"/>
  <c r="AJ158" i="7" s="1"/>
  <c r="AI158" i="7" a="1"/>
  <c r="AI158" i="7" s="1"/>
  <c r="AH158" i="7" a="1"/>
  <c r="AH158" i="7" s="1"/>
  <c r="AE158" i="7" a="1"/>
  <c r="AE158" i="7" s="1"/>
  <c r="AA158" i="7" a="1"/>
  <c r="AA158" i="7" s="1"/>
  <c r="Z158" i="7" a="1"/>
  <c r="Z158" i="7" s="1"/>
  <c r="AG158" i="7" a="1"/>
  <c r="AG158" i="7" s="1"/>
  <c r="Y158" i="7" a="1"/>
  <c r="Y158" i="7" s="1"/>
  <c r="X158" i="7" a="1"/>
  <c r="X158" i="7" s="1"/>
  <c r="W158" i="7" a="1"/>
  <c r="W158" i="7" s="1"/>
  <c r="V158" i="7" a="1"/>
  <c r="V158" i="7" s="1"/>
  <c r="T158" i="7" a="1"/>
  <c r="T158" i="7" s="1"/>
  <c r="U158" i="7" a="1"/>
  <c r="U158" i="7" s="1"/>
  <c r="DD40" i="18"/>
  <c r="DP40" i="18" s="1"/>
  <c r="T158" i="12" a="1"/>
  <c r="T158" i="12" s="1"/>
  <c r="U158" i="12" a="1"/>
  <c r="U158" i="12" s="1"/>
  <c r="T157" i="17" a="1"/>
  <c r="T157" i="17" s="1"/>
  <c r="U157" i="17" a="1"/>
  <c r="U157" i="17" s="1"/>
  <c r="P157" i="17" a="1"/>
  <c r="P157" i="17" s="1"/>
  <c r="Q157" i="17" a="1"/>
  <c r="Q157" i="17" s="1"/>
  <c r="F157" i="17" a="1"/>
  <c r="F157" i="17" s="1"/>
  <c r="O157" i="17" a="1"/>
  <c r="O157" i="17" s="1"/>
  <c r="S157" i="17" a="1"/>
  <c r="S157" i="17" s="1"/>
  <c r="N157" i="17" a="1"/>
  <c r="N157" i="17" s="1"/>
  <c r="M157" i="17" a="1"/>
  <c r="M157" i="17" s="1"/>
  <c r="L157" i="17" a="1"/>
  <c r="L157" i="17" s="1"/>
  <c r="G157" i="17" a="1"/>
  <c r="G157" i="17" s="1"/>
  <c r="R157" i="17" a="1"/>
  <c r="R157" i="17" s="1"/>
  <c r="E158" i="17"/>
  <c r="I157" i="17" a="1"/>
  <c r="I157" i="17" s="1"/>
  <c r="K157" i="17" a="1"/>
  <c r="K157" i="17" s="1"/>
  <c r="J157" i="17" a="1"/>
  <c r="J157" i="17" s="1"/>
  <c r="H157" i="17" a="1"/>
  <c r="H157" i="17" s="1"/>
  <c r="R158" i="12" a="1"/>
  <c r="R158" i="12" s="1"/>
  <c r="Q158" i="12" a="1"/>
  <c r="Q158" i="12" s="1"/>
  <c r="P158" i="12" a="1"/>
  <c r="P158" i="12" s="1"/>
  <c r="F158" i="12" a="1"/>
  <c r="F158" i="12" s="1"/>
  <c r="N158" i="12" a="1"/>
  <c r="N158" i="12" s="1"/>
  <c r="S158" i="12" a="1"/>
  <c r="S158" i="12" s="1"/>
  <c r="M158" i="12" a="1"/>
  <c r="M158" i="12" s="1"/>
  <c r="L158" i="12" a="1"/>
  <c r="L158" i="12" s="1"/>
  <c r="O158" i="12" a="1"/>
  <c r="O158" i="12" s="1"/>
  <c r="K158" i="12" a="1"/>
  <c r="K158" i="12" s="1"/>
  <c r="J158" i="12" a="1"/>
  <c r="J158" i="12" s="1"/>
  <c r="I158" i="12" a="1"/>
  <c r="I158" i="12" s="1"/>
  <c r="H158" i="12" a="1"/>
  <c r="H158" i="12" s="1"/>
  <c r="G158" i="12" a="1"/>
  <c r="G158" i="12" s="1"/>
  <c r="E159" i="12"/>
  <c r="P158" i="7" a="1"/>
  <c r="P158" i="7" s="1"/>
  <c r="F158" i="7" a="1"/>
  <c r="F158" i="7" s="1"/>
  <c r="Q158" i="7" a="1"/>
  <c r="Q158" i="7" s="1"/>
  <c r="R158" i="7" a="1"/>
  <c r="R158" i="7" s="1"/>
  <c r="G158" i="7" a="1"/>
  <c r="G158" i="7" s="1"/>
  <c r="H158" i="7" a="1"/>
  <c r="H158" i="7" s="1"/>
  <c r="S158" i="7" a="1"/>
  <c r="S158" i="7" s="1"/>
  <c r="I158" i="7" a="1"/>
  <c r="I158" i="7" s="1"/>
  <c r="J158" i="7" a="1"/>
  <c r="J158" i="7" s="1"/>
  <c r="L158" i="7" a="1"/>
  <c r="L158" i="7" s="1"/>
  <c r="O158" i="7" a="1"/>
  <c r="O158" i="7" s="1"/>
  <c r="K158" i="7" a="1"/>
  <c r="K158" i="7" s="1"/>
  <c r="M158" i="7" a="1"/>
  <c r="M158" i="7" s="1"/>
  <c r="N158" i="7" a="1"/>
  <c r="N158" i="7" s="1"/>
  <c r="E159" i="7"/>
  <c r="AD158" i="17" l="1" a="1"/>
  <c r="AD158" i="17" s="1"/>
  <c r="AB158" i="17" a="1"/>
  <c r="AB158" i="17" s="1"/>
  <c r="AC158" i="17" a="1"/>
  <c r="AC158" i="17" s="1"/>
  <c r="AE158" i="17" a="1"/>
  <c r="AE158" i="17" s="1"/>
  <c r="AS20" i="18" s="1"/>
  <c r="W158" i="17" a="1"/>
  <c r="W158" i="17" s="1"/>
  <c r="V158" i="17" a="1"/>
  <c r="V158" i="17" s="1"/>
  <c r="AA158" i="17" a="1"/>
  <c r="AA158" i="17" s="1"/>
  <c r="EV40" i="18" s="1"/>
  <c r="FA40" i="18" s="1"/>
  <c r="Z158" i="17" a="1"/>
  <c r="Z158" i="17" s="1"/>
  <c r="Y158" i="17" a="1"/>
  <c r="Y158" i="17" s="1"/>
  <c r="X158" i="17" a="1"/>
  <c r="X158" i="17" s="1"/>
  <c r="AD159" i="12" a="1"/>
  <c r="AD159" i="12" s="1"/>
  <c r="AB159" i="12" a="1"/>
  <c r="AB159" i="12" s="1"/>
  <c r="AC159" i="12" a="1"/>
  <c r="AC159" i="12" s="1"/>
  <c r="AE159" i="12" a="1"/>
  <c r="AE159" i="12" s="1"/>
  <c r="AA159" i="12" a="1"/>
  <c r="AA159" i="12" s="1"/>
  <c r="Z159" i="12" a="1"/>
  <c r="Z159" i="12" s="1"/>
  <c r="Y159" i="12" a="1"/>
  <c r="Y159" i="12" s="1"/>
  <c r="X159" i="12" a="1"/>
  <c r="X159" i="12" s="1"/>
  <c r="W159" i="12" a="1"/>
  <c r="W159" i="12" s="1"/>
  <c r="V159" i="12" a="1"/>
  <c r="V159" i="12" s="1"/>
  <c r="AV20" i="18"/>
  <c r="AQ20" i="18"/>
  <c r="AD159" i="7" a="1"/>
  <c r="AD159" i="7" s="1"/>
  <c r="AB159" i="7" a="1"/>
  <c r="AB159" i="7" s="1"/>
  <c r="AC159" i="7" a="1"/>
  <c r="AC159" i="7" s="1"/>
  <c r="AK159" i="7" a="1"/>
  <c r="AK159" i="7" s="1"/>
  <c r="AJ159" i="7" a="1"/>
  <c r="AJ159" i="7" s="1"/>
  <c r="AI159" i="7" a="1"/>
  <c r="AI159" i="7" s="1"/>
  <c r="AH159" i="7" a="1"/>
  <c r="AH159" i="7" s="1"/>
  <c r="AG159" i="7" a="1"/>
  <c r="AG159" i="7" s="1"/>
  <c r="AF159" i="7" a="1"/>
  <c r="AF159" i="7" s="1"/>
  <c r="AE159" i="7" a="1"/>
  <c r="AE159" i="7" s="1"/>
  <c r="X159" i="7" a="1"/>
  <c r="X159" i="7" s="1"/>
  <c r="W159" i="7" a="1"/>
  <c r="W159" i="7" s="1"/>
  <c r="V159" i="7" a="1"/>
  <c r="V159" i="7" s="1"/>
  <c r="AA159" i="7" a="1"/>
  <c r="AA159" i="7" s="1"/>
  <c r="Z159" i="7" a="1"/>
  <c r="Z159" i="7" s="1"/>
  <c r="Y159" i="7" a="1"/>
  <c r="Y159" i="7" s="1"/>
  <c r="U159" i="7" a="1"/>
  <c r="U159" i="7" s="1"/>
  <c r="T159" i="7" a="1"/>
  <c r="T159" i="7" s="1"/>
  <c r="U159" i="12" a="1"/>
  <c r="U159" i="12" s="1"/>
  <c r="T159" i="12" a="1"/>
  <c r="T159" i="12" s="1"/>
  <c r="T158" i="17" a="1"/>
  <c r="T158" i="17" s="1"/>
  <c r="U158" i="17" a="1"/>
  <c r="U158" i="17" s="1"/>
  <c r="L158" i="17" a="1"/>
  <c r="L158" i="17" s="1"/>
  <c r="S158" i="17" a="1"/>
  <c r="S158" i="17" s="1"/>
  <c r="P158" i="17" a="1"/>
  <c r="P158" i="17" s="1"/>
  <c r="J158" i="17" a="1"/>
  <c r="J158" i="17" s="1"/>
  <c r="O158" i="17" a="1"/>
  <c r="O158" i="17" s="1"/>
  <c r="K158" i="17" a="1"/>
  <c r="K158" i="17" s="1"/>
  <c r="H158" i="17" a="1"/>
  <c r="H158" i="17" s="1"/>
  <c r="N158" i="17" a="1"/>
  <c r="N158" i="17" s="1"/>
  <c r="F158" i="17" a="1"/>
  <c r="F158" i="17" s="1"/>
  <c r="E159" i="17"/>
  <c r="Q158" i="17" a="1"/>
  <c r="Q158" i="17" s="1"/>
  <c r="M158" i="17" a="1"/>
  <c r="M158" i="17" s="1"/>
  <c r="I158" i="17" a="1"/>
  <c r="I158" i="17" s="1"/>
  <c r="G158" i="17" a="1"/>
  <c r="G158" i="17" s="1"/>
  <c r="R158" i="17" a="1"/>
  <c r="R158" i="17" s="1"/>
  <c r="P159" i="12" a="1"/>
  <c r="P159" i="12" s="1"/>
  <c r="O159" i="12" a="1"/>
  <c r="O159" i="12" s="1"/>
  <c r="H159" i="12" a="1"/>
  <c r="H159" i="12" s="1"/>
  <c r="F159" i="12" a="1"/>
  <c r="F159" i="12" s="1"/>
  <c r="S159" i="12" a="1"/>
  <c r="S159" i="12" s="1"/>
  <c r="R159" i="12" a="1"/>
  <c r="R159" i="12" s="1"/>
  <c r="I159" i="12" a="1"/>
  <c r="I159" i="12" s="1"/>
  <c r="G159" i="12" a="1"/>
  <c r="G159" i="12" s="1"/>
  <c r="K159" i="12" a="1"/>
  <c r="K159" i="12" s="1"/>
  <c r="J159" i="12" a="1"/>
  <c r="J159" i="12" s="1"/>
  <c r="Q159" i="12" a="1"/>
  <c r="Q159" i="12" s="1"/>
  <c r="N159" i="12" a="1"/>
  <c r="N159" i="12" s="1"/>
  <c r="M159" i="12" a="1"/>
  <c r="M159" i="12" s="1"/>
  <c r="L159" i="12" a="1"/>
  <c r="L159" i="12" s="1"/>
  <c r="E160" i="12"/>
  <c r="N159" i="7" a="1"/>
  <c r="N159" i="7" s="1"/>
  <c r="O159" i="7" a="1"/>
  <c r="O159" i="7" s="1"/>
  <c r="P159" i="7" a="1"/>
  <c r="P159" i="7" s="1"/>
  <c r="Q159" i="7" a="1"/>
  <c r="Q159" i="7" s="1"/>
  <c r="R159" i="7" a="1"/>
  <c r="R159" i="7" s="1"/>
  <c r="F159" i="7" a="1"/>
  <c r="F159" i="7" s="1"/>
  <c r="S159" i="7" a="1"/>
  <c r="S159" i="7" s="1"/>
  <c r="G159" i="7" a="1"/>
  <c r="G159" i="7" s="1"/>
  <c r="H159" i="7" a="1"/>
  <c r="H159" i="7" s="1"/>
  <c r="I159" i="7" a="1"/>
  <c r="I159" i="7" s="1"/>
  <c r="J159" i="7" a="1"/>
  <c r="J159" i="7" s="1"/>
  <c r="K159" i="7" a="1"/>
  <c r="K159" i="7" s="1"/>
  <c r="L159" i="7" a="1"/>
  <c r="L159" i="7" s="1"/>
  <c r="M159" i="7" a="1"/>
  <c r="M159" i="7" s="1"/>
  <c r="E160" i="7"/>
  <c r="AB159" i="17" l="1" a="1"/>
  <c r="AB159" i="17" s="1"/>
  <c r="AC159" i="17" a="1"/>
  <c r="AC159" i="17" s="1"/>
  <c r="AD159" i="17" a="1"/>
  <c r="AD159" i="17" s="1"/>
  <c r="AA159" i="17" a="1"/>
  <c r="AA159" i="17" s="1"/>
  <c r="AE159" i="17" a="1"/>
  <c r="AE159" i="17" s="1"/>
  <c r="Z159" i="17" a="1"/>
  <c r="Z159" i="17" s="1"/>
  <c r="W159" i="17" a="1"/>
  <c r="W159" i="17" s="1"/>
  <c r="V159" i="17" a="1"/>
  <c r="V159" i="17" s="1"/>
  <c r="Y159" i="17" a="1"/>
  <c r="Y159" i="17" s="1"/>
  <c r="X159" i="17" a="1"/>
  <c r="X159" i="17" s="1"/>
  <c r="AC160" i="12" a="1"/>
  <c r="AC160" i="12" s="1"/>
  <c r="AB160" i="12" a="1"/>
  <c r="AB160" i="12" s="1"/>
  <c r="AD160" i="12" a="1"/>
  <c r="AD160" i="12" s="1"/>
  <c r="AE160" i="12" a="1"/>
  <c r="AE160" i="12" s="1"/>
  <c r="Z160" i="12" a="1"/>
  <c r="Z160" i="12" s="1"/>
  <c r="X160" i="12" a="1"/>
  <c r="X160" i="12" s="1"/>
  <c r="AA160" i="12" a="1"/>
  <c r="AA160" i="12" s="1"/>
  <c r="W160" i="12" a="1"/>
  <c r="W160" i="12" s="1"/>
  <c r="Y160" i="12" a="1"/>
  <c r="Y160" i="12" s="1"/>
  <c r="V160" i="12" a="1"/>
  <c r="V160" i="12" s="1"/>
  <c r="AD160" i="7" a="1"/>
  <c r="AD160" i="7" s="1"/>
  <c r="AC160" i="7" a="1"/>
  <c r="AC160" i="7" s="1"/>
  <c r="AB160" i="7" a="1"/>
  <c r="AB160" i="7" s="1"/>
  <c r="AK160" i="7" a="1"/>
  <c r="AK160" i="7" s="1"/>
  <c r="AJ160" i="7" a="1"/>
  <c r="AJ160" i="7" s="1"/>
  <c r="AI160" i="7" a="1"/>
  <c r="AI160" i="7" s="1"/>
  <c r="AH160" i="7" a="1"/>
  <c r="AH160" i="7" s="1"/>
  <c r="AG160" i="7" a="1"/>
  <c r="AG160" i="7" s="1"/>
  <c r="AF160" i="7" a="1"/>
  <c r="AF160" i="7" s="1"/>
  <c r="AA160" i="7" a="1"/>
  <c r="AA160" i="7" s="1"/>
  <c r="V160" i="7" a="1"/>
  <c r="V160" i="7" s="1"/>
  <c r="W160" i="7" a="1"/>
  <c r="W160" i="7" s="1"/>
  <c r="AE160" i="7" a="1"/>
  <c r="AE160" i="7" s="1"/>
  <c r="Z160" i="7" a="1"/>
  <c r="Z160" i="7" s="1"/>
  <c r="Y160" i="7" a="1"/>
  <c r="Y160" i="7" s="1"/>
  <c r="X160" i="7" a="1"/>
  <c r="X160" i="7" s="1"/>
  <c r="T160" i="7" a="1"/>
  <c r="T160" i="7" s="1"/>
  <c r="U160" i="7" a="1"/>
  <c r="U160" i="7" s="1"/>
  <c r="U160" i="12" a="1"/>
  <c r="U160" i="12" s="1"/>
  <c r="T160" i="12" a="1"/>
  <c r="T160" i="12" s="1"/>
  <c r="T159" i="17" a="1"/>
  <c r="T159" i="17" s="1"/>
  <c r="U159" i="17" a="1"/>
  <c r="U159" i="17" s="1"/>
  <c r="O159" i="17" a="1"/>
  <c r="O159" i="17" s="1"/>
  <c r="S159" i="17" a="1"/>
  <c r="S159" i="17" s="1"/>
  <c r="N159" i="17" a="1"/>
  <c r="N159" i="17" s="1"/>
  <c r="F159" i="17" a="1"/>
  <c r="F159" i="17" s="1"/>
  <c r="M159" i="17" a="1"/>
  <c r="M159" i="17" s="1"/>
  <c r="P159" i="17" a="1"/>
  <c r="P159" i="17" s="1"/>
  <c r="H159" i="17" a="1"/>
  <c r="H159" i="17" s="1"/>
  <c r="I159" i="17" a="1"/>
  <c r="I159" i="17" s="1"/>
  <c r="L159" i="17" a="1"/>
  <c r="L159" i="17" s="1"/>
  <c r="R159" i="17" a="1"/>
  <c r="R159" i="17" s="1"/>
  <c r="E160" i="17"/>
  <c r="G159" i="17" a="1"/>
  <c r="G159" i="17" s="1"/>
  <c r="J159" i="17" a="1"/>
  <c r="J159" i="17" s="1"/>
  <c r="K159" i="17" a="1"/>
  <c r="K159" i="17" s="1"/>
  <c r="Q159" i="17" a="1"/>
  <c r="Q159" i="17" s="1"/>
  <c r="P160" i="12" a="1"/>
  <c r="P160" i="12" s="1"/>
  <c r="O160" i="12" a="1"/>
  <c r="O160" i="12" s="1"/>
  <c r="N160" i="12" a="1"/>
  <c r="N160" i="12" s="1"/>
  <c r="M160" i="12" a="1"/>
  <c r="M160" i="12" s="1"/>
  <c r="J160" i="12" a="1"/>
  <c r="J160" i="12" s="1"/>
  <c r="Q160" i="12" a="1"/>
  <c r="Q160" i="12" s="1"/>
  <c r="L160" i="12" a="1"/>
  <c r="L160" i="12" s="1"/>
  <c r="I160" i="12" a="1"/>
  <c r="I160" i="12" s="1"/>
  <c r="H160" i="12" a="1"/>
  <c r="H160" i="12" s="1"/>
  <c r="S160" i="12" a="1"/>
  <c r="S160" i="12" s="1"/>
  <c r="R160" i="12" a="1"/>
  <c r="R160" i="12" s="1"/>
  <c r="F160" i="12" a="1"/>
  <c r="F160" i="12" s="1"/>
  <c r="K160" i="12" a="1"/>
  <c r="K160" i="12" s="1"/>
  <c r="G160" i="12" a="1"/>
  <c r="G160" i="12" s="1"/>
  <c r="E161" i="12"/>
  <c r="L160" i="7" a="1"/>
  <c r="L160" i="7" s="1"/>
  <c r="M160" i="7" a="1"/>
  <c r="M160" i="7" s="1"/>
  <c r="N160" i="7" a="1"/>
  <c r="N160" i="7" s="1"/>
  <c r="O160" i="7" a="1"/>
  <c r="O160" i="7" s="1"/>
  <c r="Q160" i="7" a="1"/>
  <c r="Q160" i="7" s="1"/>
  <c r="F160" i="7" a="1"/>
  <c r="F160" i="7" s="1"/>
  <c r="R160" i="7" a="1"/>
  <c r="R160" i="7" s="1"/>
  <c r="S160" i="7" a="1"/>
  <c r="S160" i="7" s="1"/>
  <c r="H160" i="7" a="1"/>
  <c r="H160" i="7" s="1"/>
  <c r="G160" i="7" a="1"/>
  <c r="G160" i="7" s="1"/>
  <c r="J160" i="7" a="1"/>
  <c r="J160" i="7" s="1"/>
  <c r="K160" i="7" a="1"/>
  <c r="K160" i="7" s="1"/>
  <c r="P160" i="7" a="1"/>
  <c r="P160" i="7" s="1"/>
  <c r="I160" i="7" a="1"/>
  <c r="I160" i="7" s="1"/>
  <c r="E161" i="7"/>
  <c r="AD160" i="17" l="1" a="1"/>
  <c r="AD160" i="17" s="1"/>
  <c r="AC160" i="17" a="1"/>
  <c r="AC160" i="17" s="1"/>
  <c r="AB160" i="17" a="1"/>
  <c r="AB160" i="17" s="1"/>
  <c r="AE160" i="17" a="1"/>
  <c r="AE160" i="17" s="1"/>
  <c r="AA160" i="17" a="1"/>
  <c r="AA160" i="17" s="1"/>
  <c r="V160" i="17" a="1"/>
  <c r="V160" i="17" s="1"/>
  <c r="Y160" i="17" a="1"/>
  <c r="Y160" i="17" s="1"/>
  <c r="X160" i="17" a="1"/>
  <c r="X160" i="17" s="1"/>
  <c r="W160" i="17" a="1"/>
  <c r="W160" i="17" s="1"/>
  <c r="Z160" i="17" a="1"/>
  <c r="Z160" i="17" s="1"/>
  <c r="AD161" i="12" a="1"/>
  <c r="AD161" i="12" s="1"/>
  <c r="AB161" i="12" a="1"/>
  <c r="AB161" i="12" s="1"/>
  <c r="AC161" i="12" a="1"/>
  <c r="AC161" i="12" s="1"/>
  <c r="W161" i="12" a="1"/>
  <c r="W161" i="12" s="1"/>
  <c r="V161" i="12" a="1"/>
  <c r="V161" i="12" s="1"/>
  <c r="AE161" i="12" a="1"/>
  <c r="AE161" i="12" s="1"/>
  <c r="AA161" i="12" a="1"/>
  <c r="AA161" i="12" s="1"/>
  <c r="Z161" i="12" a="1"/>
  <c r="Z161" i="12" s="1"/>
  <c r="Y161" i="12" a="1"/>
  <c r="Y161" i="12" s="1"/>
  <c r="X161" i="12" a="1"/>
  <c r="X161" i="12" s="1"/>
  <c r="AD161" i="7" a="1"/>
  <c r="AD161" i="7" s="1"/>
  <c r="AC161" i="7" a="1"/>
  <c r="AC161" i="7" s="1"/>
  <c r="AB161" i="7" a="1"/>
  <c r="AB161" i="7" s="1"/>
  <c r="AG161" i="7" a="1"/>
  <c r="AG161" i="7" s="1"/>
  <c r="AF161" i="7" a="1"/>
  <c r="AF161" i="7" s="1"/>
  <c r="AK161" i="7" a="1"/>
  <c r="AK161" i="7" s="1"/>
  <c r="AH161" i="7" a="1"/>
  <c r="AH161" i="7" s="1"/>
  <c r="AI161" i="7" a="1"/>
  <c r="AI161" i="7" s="1"/>
  <c r="AA161" i="7" a="1"/>
  <c r="AA161" i="7" s="1"/>
  <c r="Z161" i="7" a="1"/>
  <c r="Z161" i="7" s="1"/>
  <c r="Y161" i="7" a="1"/>
  <c r="Y161" i="7" s="1"/>
  <c r="AJ161" i="7" a="1"/>
  <c r="AJ161" i="7" s="1"/>
  <c r="X161" i="7" a="1"/>
  <c r="X161" i="7" s="1"/>
  <c r="W161" i="7" a="1"/>
  <c r="W161" i="7" s="1"/>
  <c r="V161" i="7" a="1"/>
  <c r="V161" i="7" s="1"/>
  <c r="AE161" i="7" a="1"/>
  <c r="AE161" i="7" s="1"/>
  <c r="T161" i="7" a="1"/>
  <c r="T161" i="7" s="1"/>
  <c r="U161" i="7" a="1"/>
  <c r="U161" i="7" s="1"/>
  <c r="U161" i="12" a="1"/>
  <c r="U161" i="12" s="1"/>
  <c r="T161" i="12" a="1"/>
  <c r="T161" i="12" s="1"/>
  <c r="T160" i="17" a="1"/>
  <c r="T160" i="17" s="1"/>
  <c r="U160" i="17" a="1"/>
  <c r="U160" i="17" s="1"/>
  <c r="R160" i="17" a="1"/>
  <c r="R160" i="17" s="1"/>
  <c r="H160" i="17" a="1"/>
  <c r="H160" i="17" s="1"/>
  <c r="M160" i="17" a="1"/>
  <c r="M160" i="17" s="1"/>
  <c r="S160" i="17" a="1"/>
  <c r="S160" i="17" s="1"/>
  <c r="P160" i="17" a="1"/>
  <c r="P160" i="17" s="1"/>
  <c r="E161" i="17"/>
  <c r="L160" i="17" a="1"/>
  <c r="L160" i="17" s="1"/>
  <c r="K160" i="17" a="1"/>
  <c r="K160" i="17" s="1"/>
  <c r="I160" i="17" a="1"/>
  <c r="I160" i="17" s="1"/>
  <c r="N160" i="17" a="1"/>
  <c r="N160" i="17" s="1"/>
  <c r="O160" i="17" a="1"/>
  <c r="O160" i="17" s="1"/>
  <c r="F160" i="17" a="1"/>
  <c r="F160" i="17" s="1"/>
  <c r="Q160" i="17" a="1"/>
  <c r="Q160" i="17" s="1"/>
  <c r="J160" i="17" a="1"/>
  <c r="J160" i="17" s="1"/>
  <c r="G160" i="17" a="1"/>
  <c r="G160" i="17" s="1"/>
  <c r="O161" i="12" a="1"/>
  <c r="O161" i="12" s="1"/>
  <c r="N161" i="12" a="1"/>
  <c r="N161" i="12" s="1"/>
  <c r="M161" i="12" a="1"/>
  <c r="M161" i="12" s="1"/>
  <c r="L161" i="12" a="1"/>
  <c r="L161" i="12" s="1"/>
  <c r="P161" i="12" a="1"/>
  <c r="P161" i="12" s="1"/>
  <c r="H161" i="12" a="1"/>
  <c r="H161" i="12" s="1"/>
  <c r="G161" i="12" a="1"/>
  <c r="G161" i="12" s="1"/>
  <c r="S161" i="12" a="1"/>
  <c r="S161" i="12" s="1"/>
  <c r="R161" i="12" a="1"/>
  <c r="R161" i="12" s="1"/>
  <c r="Q161" i="12" a="1"/>
  <c r="Q161" i="12" s="1"/>
  <c r="K161" i="12" a="1"/>
  <c r="K161" i="12" s="1"/>
  <c r="J161" i="12" a="1"/>
  <c r="J161" i="12" s="1"/>
  <c r="I161" i="12" a="1"/>
  <c r="I161" i="12" s="1"/>
  <c r="F161" i="12" a="1"/>
  <c r="F161" i="12" s="1"/>
  <c r="E162" i="12"/>
  <c r="K161" i="7" a="1"/>
  <c r="K161" i="7" s="1"/>
  <c r="L161" i="7" a="1"/>
  <c r="L161" i="7" s="1"/>
  <c r="M161" i="7" a="1"/>
  <c r="M161" i="7" s="1"/>
  <c r="O161" i="7" a="1"/>
  <c r="O161" i="7" s="1"/>
  <c r="P161" i="7" a="1"/>
  <c r="P161" i="7" s="1"/>
  <c r="Q161" i="7" a="1"/>
  <c r="Q161" i="7" s="1"/>
  <c r="G161" i="7" a="1"/>
  <c r="G161" i="7" s="1"/>
  <c r="S161" i="7" a="1"/>
  <c r="S161" i="7" s="1"/>
  <c r="H161" i="7" a="1"/>
  <c r="H161" i="7" s="1"/>
  <c r="I161" i="7" a="1"/>
  <c r="I161" i="7" s="1"/>
  <c r="J161" i="7" a="1"/>
  <c r="J161" i="7" s="1"/>
  <c r="N161" i="7" a="1"/>
  <c r="N161" i="7" s="1"/>
  <c r="R161" i="7" a="1"/>
  <c r="R161" i="7" s="1"/>
  <c r="F161" i="7" a="1"/>
  <c r="F161" i="7" s="1"/>
  <c r="E162" i="7"/>
  <c r="AD161" i="17" l="1" a="1"/>
  <c r="AD161" i="17" s="1"/>
  <c r="AC161" i="17" a="1"/>
  <c r="AC161" i="17" s="1"/>
  <c r="AB161" i="17" a="1"/>
  <c r="AB161" i="17" s="1"/>
  <c r="Y161" i="17" a="1"/>
  <c r="Y161" i="17" s="1"/>
  <c r="V161" i="17" a="1"/>
  <c r="V161" i="17" s="1"/>
  <c r="AE161" i="17" a="1"/>
  <c r="AE161" i="17" s="1"/>
  <c r="Z161" i="17" a="1"/>
  <c r="Z161" i="17" s="1"/>
  <c r="X161" i="17" a="1"/>
  <c r="X161" i="17" s="1"/>
  <c r="W161" i="17" a="1"/>
  <c r="W161" i="17" s="1"/>
  <c r="AA161" i="17" a="1"/>
  <c r="AA161" i="17" s="1"/>
  <c r="AC162" i="12" a="1"/>
  <c r="AC162" i="12" s="1"/>
  <c r="AD162" i="12" a="1"/>
  <c r="AD162" i="12" s="1"/>
  <c r="AB162" i="12" a="1"/>
  <c r="AB162" i="12" s="1"/>
  <c r="AE162" i="12" a="1"/>
  <c r="AE162" i="12" s="1"/>
  <c r="AR21" i="18" s="1"/>
  <c r="AA162" i="12" a="1"/>
  <c r="AA162" i="12" s="1"/>
  <c r="Z162" i="12" a="1"/>
  <c r="Z162" i="12" s="1"/>
  <c r="Y162" i="12" a="1"/>
  <c r="Y162" i="12" s="1"/>
  <c r="X162" i="12" a="1"/>
  <c r="X162" i="12" s="1"/>
  <c r="W162" i="12" a="1"/>
  <c r="W162" i="12" s="1"/>
  <c r="V162" i="12" a="1"/>
  <c r="V162" i="12" s="1"/>
  <c r="AD162" i="7" a="1"/>
  <c r="AD162" i="7" s="1"/>
  <c r="AC162" i="7" a="1"/>
  <c r="AC162" i="7" s="1"/>
  <c r="AB162" i="7" a="1"/>
  <c r="AB162" i="7" s="1"/>
  <c r="AK162" i="7" a="1"/>
  <c r="AK162" i="7" s="1"/>
  <c r="AJ162" i="7" a="1"/>
  <c r="AJ162" i="7" s="1"/>
  <c r="AH162" i="7" a="1"/>
  <c r="AH162" i="7" s="1"/>
  <c r="AG162" i="7" a="1"/>
  <c r="AG162" i="7" s="1"/>
  <c r="AF162" i="7" a="1"/>
  <c r="AF162" i="7" s="1"/>
  <c r="V162" i="7" a="1"/>
  <c r="V162" i="7" s="1"/>
  <c r="AI162" i="7" a="1"/>
  <c r="AI162" i="7" s="1"/>
  <c r="AA162" i="7" a="1"/>
  <c r="AA162" i="7" s="1"/>
  <c r="AE162" i="7" a="1"/>
  <c r="AE162" i="7" s="1"/>
  <c r="Z162" i="7" a="1"/>
  <c r="Z162" i="7" s="1"/>
  <c r="Y162" i="7" a="1"/>
  <c r="Y162" i="7" s="1"/>
  <c r="X162" i="7" a="1"/>
  <c r="X162" i="7" s="1"/>
  <c r="W162" i="7" a="1"/>
  <c r="W162" i="7" s="1"/>
  <c r="T162" i="7" a="1"/>
  <c r="T162" i="7" s="1"/>
  <c r="U162" i="7" a="1"/>
  <c r="U162" i="7" s="1"/>
  <c r="DD41" i="18"/>
  <c r="DP41" i="18" s="1"/>
  <c r="DS41" i="18" s="1"/>
  <c r="DE41" i="18"/>
  <c r="U162" i="12" a="1"/>
  <c r="U162" i="12" s="1"/>
  <c r="T162" i="12" a="1"/>
  <c r="T162" i="12" s="1"/>
  <c r="U161" i="17" a="1"/>
  <c r="U161" i="17" s="1"/>
  <c r="T161" i="17" a="1"/>
  <c r="T161" i="17" s="1"/>
  <c r="L161" i="17" a="1"/>
  <c r="L161" i="17" s="1"/>
  <c r="R161" i="17" a="1"/>
  <c r="R161" i="17" s="1"/>
  <c r="J161" i="17" a="1"/>
  <c r="J161" i="17" s="1"/>
  <c r="N161" i="17" a="1"/>
  <c r="N161" i="17" s="1"/>
  <c r="Q161" i="17" a="1"/>
  <c r="Q161" i="17" s="1"/>
  <c r="M161" i="17" a="1"/>
  <c r="M161" i="17" s="1"/>
  <c r="G161" i="17" a="1"/>
  <c r="G161" i="17" s="1"/>
  <c r="E162" i="17"/>
  <c r="F161" i="17" a="1"/>
  <c r="F161" i="17" s="1"/>
  <c r="P161" i="17" a="1"/>
  <c r="P161" i="17" s="1"/>
  <c r="I161" i="17" a="1"/>
  <c r="I161" i="17" s="1"/>
  <c r="K161" i="17" a="1"/>
  <c r="K161" i="17" s="1"/>
  <c r="O161" i="17" a="1"/>
  <c r="O161" i="17" s="1"/>
  <c r="S161" i="17" a="1"/>
  <c r="S161" i="17" s="1"/>
  <c r="H161" i="17" a="1"/>
  <c r="H161" i="17" s="1"/>
  <c r="M162" i="12" a="1"/>
  <c r="M162" i="12" s="1"/>
  <c r="L162" i="12" a="1"/>
  <c r="L162" i="12" s="1"/>
  <c r="K162" i="12" a="1"/>
  <c r="K162" i="12" s="1"/>
  <c r="Q162" i="12" a="1"/>
  <c r="Q162" i="12" s="1"/>
  <c r="O162" i="12" a="1"/>
  <c r="O162" i="12" s="1"/>
  <c r="J162" i="12" a="1"/>
  <c r="J162" i="12" s="1"/>
  <c r="I162" i="12" a="1"/>
  <c r="I162" i="12" s="1"/>
  <c r="H162" i="12" a="1"/>
  <c r="H162" i="12" s="1"/>
  <c r="G162" i="12" a="1"/>
  <c r="G162" i="12" s="1"/>
  <c r="N162" i="12" a="1"/>
  <c r="N162" i="12" s="1"/>
  <c r="F162" i="12" a="1"/>
  <c r="F162" i="12" s="1"/>
  <c r="R162" i="12" a="1"/>
  <c r="R162" i="12" s="1"/>
  <c r="P162" i="12" a="1"/>
  <c r="P162" i="12" s="1"/>
  <c r="S162" i="12" a="1"/>
  <c r="S162" i="12" s="1"/>
  <c r="E163" i="12"/>
  <c r="J162" i="7" a="1"/>
  <c r="J162" i="7" s="1"/>
  <c r="K162" i="7" a="1"/>
  <c r="K162" i="7" s="1"/>
  <c r="L162" i="7" a="1"/>
  <c r="L162" i="7" s="1"/>
  <c r="N162" i="7" a="1"/>
  <c r="N162" i="7" s="1"/>
  <c r="O162" i="7" a="1"/>
  <c r="O162" i="7" s="1"/>
  <c r="Q162" i="7" a="1"/>
  <c r="Q162" i="7" s="1"/>
  <c r="F162" i="7" a="1"/>
  <c r="F162" i="7" s="1"/>
  <c r="G162" i="7" a="1"/>
  <c r="G162" i="7" s="1"/>
  <c r="M162" i="7" a="1"/>
  <c r="M162" i="7" s="1"/>
  <c r="P162" i="7" a="1"/>
  <c r="P162" i="7" s="1"/>
  <c r="R162" i="7" a="1"/>
  <c r="R162" i="7" s="1"/>
  <c r="S162" i="7" a="1"/>
  <c r="S162" i="7" s="1"/>
  <c r="H162" i="7" a="1"/>
  <c r="H162" i="7" s="1"/>
  <c r="I162" i="7" a="1"/>
  <c r="I162" i="7" s="1"/>
  <c r="E163" i="7"/>
  <c r="AC162" i="17" l="1" a="1"/>
  <c r="AC162" i="17" s="1"/>
  <c r="AD162" i="17" a="1"/>
  <c r="AD162" i="17" s="1"/>
  <c r="AB162" i="17" a="1"/>
  <c r="AB162" i="17" s="1"/>
  <c r="Z162" i="17" a="1"/>
  <c r="Z162" i="17" s="1"/>
  <c r="Y162" i="17" a="1"/>
  <c r="Y162" i="17" s="1"/>
  <c r="X162" i="17" a="1"/>
  <c r="X162" i="17" s="1"/>
  <c r="W162" i="17" a="1"/>
  <c r="W162" i="17" s="1"/>
  <c r="AE162" i="17" a="1"/>
  <c r="AE162" i="17" s="1"/>
  <c r="AA162" i="17" a="1"/>
  <c r="AA162" i="17" s="1"/>
  <c r="V162" i="17" a="1"/>
  <c r="V162" i="17" s="1"/>
  <c r="AB163" i="12" a="1"/>
  <c r="AB163" i="12" s="1"/>
  <c r="AD163" i="12" a="1"/>
  <c r="AD163" i="12" s="1"/>
  <c r="AC163" i="12" a="1"/>
  <c r="AC163" i="12" s="1"/>
  <c r="AE163" i="12" a="1"/>
  <c r="AE163" i="12" s="1"/>
  <c r="AA163" i="12" a="1"/>
  <c r="AA163" i="12" s="1"/>
  <c r="Z163" i="12" a="1"/>
  <c r="Z163" i="12" s="1"/>
  <c r="X163" i="12" a="1"/>
  <c r="X163" i="12" s="1"/>
  <c r="V163" i="12" a="1"/>
  <c r="V163" i="12" s="1"/>
  <c r="Y163" i="12" a="1"/>
  <c r="Y163" i="12" s="1"/>
  <c r="W163" i="12" a="1"/>
  <c r="W163" i="12" s="1"/>
  <c r="AC163" i="7" a="1"/>
  <c r="AC163" i="7" s="1"/>
  <c r="AB163" i="7" a="1"/>
  <c r="AB163" i="7" s="1"/>
  <c r="AD163" i="7" a="1"/>
  <c r="AD163" i="7" s="1"/>
  <c r="AJ163" i="7" a="1"/>
  <c r="AJ163" i="7" s="1"/>
  <c r="AI163" i="7" a="1"/>
  <c r="AI163" i="7" s="1"/>
  <c r="AH163" i="7" a="1"/>
  <c r="AH163" i="7" s="1"/>
  <c r="AK163" i="7" a="1"/>
  <c r="AK163" i="7" s="1"/>
  <c r="AG163" i="7" a="1"/>
  <c r="AG163" i="7" s="1"/>
  <c r="AF163" i="7" a="1"/>
  <c r="AF163" i="7" s="1"/>
  <c r="AA163" i="7" a="1"/>
  <c r="AA163" i="7" s="1"/>
  <c r="Z163" i="7" a="1"/>
  <c r="Z163" i="7" s="1"/>
  <c r="Y163" i="7" a="1"/>
  <c r="Y163" i="7" s="1"/>
  <c r="X163" i="7" a="1"/>
  <c r="X163" i="7" s="1"/>
  <c r="W163" i="7" a="1"/>
  <c r="W163" i="7" s="1"/>
  <c r="AE163" i="7" a="1"/>
  <c r="AE163" i="7" s="1"/>
  <c r="V163" i="7" a="1"/>
  <c r="V163" i="7" s="1"/>
  <c r="U163" i="7" a="1"/>
  <c r="U163" i="7" s="1"/>
  <c r="T163" i="7" a="1"/>
  <c r="T163" i="7" s="1"/>
  <c r="U163" i="12" a="1"/>
  <c r="U163" i="12" s="1"/>
  <c r="T163" i="12" a="1"/>
  <c r="T163" i="12" s="1"/>
  <c r="T162" i="17" a="1"/>
  <c r="T162" i="17" s="1"/>
  <c r="U162" i="17" a="1"/>
  <c r="U162" i="17" s="1"/>
  <c r="L162" i="17" a="1"/>
  <c r="L162" i="17" s="1"/>
  <c r="G162" i="17" a="1"/>
  <c r="G162" i="17" s="1"/>
  <c r="R162" i="17" a="1"/>
  <c r="R162" i="17" s="1"/>
  <c r="O162" i="17" a="1"/>
  <c r="O162" i="17" s="1"/>
  <c r="M162" i="17" a="1"/>
  <c r="M162" i="17" s="1"/>
  <c r="F162" i="17" a="1"/>
  <c r="F162" i="17" s="1"/>
  <c r="E163" i="17"/>
  <c r="N162" i="17" a="1"/>
  <c r="N162" i="17" s="1"/>
  <c r="P162" i="17" a="1"/>
  <c r="P162" i="17" s="1"/>
  <c r="I162" i="17" a="1"/>
  <c r="I162" i="17" s="1"/>
  <c r="J162" i="17" a="1"/>
  <c r="J162" i="17" s="1"/>
  <c r="S162" i="17" a="1"/>
  <c r="S162" i="17" s="1"/>
  <c r="K162" i="17" a="1"/>
  <c r="K162" i="17" s="1"/>
  <c r="H162" i="17" a="1"/>
  <c r="H162" i="17" s="1"/>
  <c r="Q162" i="17" a="1"/>
  <c r="Q162" i="17" s="1"/>
  <c r="L163" i="12" a="1"/>
  <c r="L163" i="12" s="1"/>
  <c r="K163" i="12" a="1"/>
  <c r="K163" i="12" s="1"/>
  <c r="J163" i="12" a="1"/>
  <c r="J163" i="12" s="1"/>
  <c r="I163" i="12" a="1"/>
  <c r="I163" i="12" s="1"/>
  <c r="S163" i="12" a="1"/>
  <c r="S163" i="12" s="1"/>
  <c r="N163" i="12" a="1"/>
  <c r="N163" i="12" s="1"/>
  <c r="M163" i="12" a="1"/>
  <c r="M163" i="12" s="1"/>
  <c r="R163" i="12" a="1"/>
  <c r="R163" i="12" s="1"/>
  <c r="Q163" i="12" a="1"/>
  <c r="Q163" i="12" s="1"/>
  <c r="P163" i="12" a="1"/>
  <c r="P163" i="12" s="1"/>
  <c r="H163" i="12" a="1"/>
  <c r="H163" i="12" s="1"/>
  <c r="O163" i="12" a="1"/>
  <c r="O163" i="12" s="1"/>
  <c r="G163" i="12" a="1"/>
  <c r="G163" i="12" s="1"/>
  <c r="F163" i="12" a="1"/>
  <c r="F163" i="12" s="1"/>
  <c r="E164" i="12"/>
  <c r="I163" i="7" a="1"/>
  <c r="I163" i="7" s="1"/>
  <c r="J163" i="7" a="1"/>
  <c r="J163" i="7" s="1"/>
  <c r="K163" i="7" a="1"/>
  <c r="K163" i="7" s="1"/>
  <c r="M163" i="7" a="1"/>
  <c r="M163" i="7" s="1"/>
  <c r="N163" i="7" a="1"/>
  <c r="N163" i="7" s="1"/>
  <c r="O163" i="7" a="1"/>
  <c r="O163" i="7" s="1"/>
  <c r="G163" i="7" a="1"/>
  <c r="G163" i="7" s="1"/>
  <c r="H163" i="7" a="1"/>
  <c r="H163" i="7" s="1"/>
  <c r="L163" i="7" a="1"/>
  <c r="L163" i="7" s="1"/>
  <c r="P163" i="7" a="1"/>
  <c r="P163" i="7" s="1"/>
  <c r="Q163" i="7" a="1"/>
  <c r="Q163" i="7" s="1"/>
  <c r="R163" i="7" a="1"/>
  <c r="R163" i="7" s="1"/>
  <c r="S163" i="7" a="1"/>
  <c r="S163" i="7" s="1"/>
  <c r="F163" i="7" a="1"/>
  <c r="F163" i="7" s="1"/>
  <c r="E164" i="7"/>
  <c r="AD163" i="17" l="1" a="1"/>
  <c r="AD163" i="17" s="1"/>
  <c r="AC163" i="17" a="1"/>
  <c r="AC163" i="17" s="1"/>
  <c r="AB163" i="17" a="1"/>
  <c r="AB163" i="17" s="1"/>
  <c r="AE163" i="17" a="1"/>
  <c r="AE163" i="17" s="1"/>
  <c r="Y163" i="17" a="1"/>
  <c r="Y163" i="17" s="1"/>
  <c r="X163" i="17" a="1"/>
  <c r="X163" i="17" s="1"/>
  <c r="AA163" i="17" a="1"/>
  <c r="AA163" i="17" s="1"/>
  <c r="W163" i="17" a="1"/>
  <c r="W163" i="17" s="1"/>
  <c r="V163" i="17" a="1"/>
  <c r="V163" i="17" s="1"/>
  <c r="Z163" i="17" a="1"/>
  <c r="Z163" i="17" s="1"/>
  <c r="AB164" i="12" a="1"/>
  <c r="AB164" i="12" s="1"/>
  <c r="AD164" i="12" a="1"/>
  <c r="AD164" i="12" s="1"/>
  <c r="AC164" i="12" a="1"/>
  <c r="AC164" i="12" s="1"/>
  <c r="AE164" i="12" a="1"/>
  <c r="AE164" i="12" s="1"/>
  <c r="AA164" i="12" a="1"/>
  <c r="AA164" i="12" s="1"/>
  <c r="Y164" i="12" a="1"/>
  <c r="Y164" i="12" s="1"/>
  <c r="W164" i="12" a="1"/>
  <c r="W164" i="12" s="1"/>
  <c r="X164" i="12" a="1"/>
  <c r="X164" i="12" s="1"/>
  <c r="Z164" i="12" a="1"/>
  <c r="Z164" i="12" s="1"/>
  <c r="V164" i="12" a="1"/>
  <c r="V164" i="12" s="1"/>
  <c r="AB164" i="7" a="1"/>
  <c r="AB164" i="7" s="1"/>
  <c r="AD164" i="7" a="1"/>
  <c r="AD164" i="7" s="1"/>
  <c r="AC164" i="7" a="1"/>
  <c r="AC164" i="7" s="1"/>
  <c r="AH164" i="7" a="1"/>
  <c r="AH164" i="7" s="1"/>
  <c r="AG164" i="7" a="1"/>
  <c r="AG164" i="7" s="1"/>
  <c r="AF164" i="7" a="1"/>
  <c r="AF164" i="7" s="1"/>
  <c r="AK164" i="7" a="1"/>
  <c r="AK164" i="7" s="1"/>
  <c r="AJ164" i="7" a="1"/>
  <c r="AJ164" i="7" s="1"/>
  <c r="AI164" i="7" a="1"/>
  <c r="AI164" i="7" s="1"/>
  <c r="AE164" i="7" a="1"/>
  <c r="AE164" i="7" s="1"/>
  <c r="Z164" i="7" a="1"/>
  <c r="Z164" i="7" s="1"/>
  <c r="Y164" i="7" a="1"/>
  <c r="Y164" i="7" s="1"/>
  <c r="X164" i="7" a="1"/>
  <c r="X164" i="7" s="1"/>
  <c r="W164" i="7" a="1"/>
  <c r="W164" i="7" s="1"/>
  <c r="V164" i="7" a="1"/>
  <c r="V164" i="7" s="1"/>
  <c r="AA164" i="7" a="1"/>
  <c r="AA164" i="7" s="1"/>
  <c r="T164" i="7" a="1"/>
  <c r="T164" i="7" s="1"/>
  <c r="U164" i="7" a="1"/>
  <c r="U164" i="7" s="1"/>
  <c r="T164" i="12" a="1"/>
  <c r="T164" i="12" s="1"/>
  <c r="U164" i="12" a="1"/>
  <c r="U164" i="12" s="1"/>
  <c r="U163" i="17" a="1"/>
  <c r="U163" i="17" s="1"/>
  <c r="T163" i="17" a="1"/>
  <c r="T163" i="17" s="1"/>
  <c r="I163" i="17" a="1"/>
  <c r="I163" i="17" s="1"/>
  <c r="N163" i="17" a="1"/>
  <c r="N163" i="17" s="1"/>
  <c r="R163" i="17" a="1"/>
  <c r="R163" i="17" s="1"/>
  <c r="O163" i="17" a="1"/>
  <c r="O163" i="17" s="1"/>
  <c r="M163" i="17" a="1"/>
  <c r="M163" i="17" s="1"/>
  <c r="S163" i="17" a="1"/>
  <c r="S163" i="17" s="1"/>
  <c r="K163" i="17" a="1"/>
  <c r="K163" i="17" s="1"/>
  <c r="L163" i="17" a="1"/>
  <c r="L163" i="17" s="1"/>
  <c r="Q163" i="17" a="1"/>
  <c r="Q163" i="17" s="1"/>
  <c r="H163" i="17" a="1"/>
  <c r="H163" i="17" s="1"/>
  <c r="J163" i="17" a="1"/>
  <c r="J163" i="17" s="1"/>
  <c r="F163" i="17" a="1"/>
  <c r="F163" i="17" s="1"/>
  <c r="P163" i="17" a="1"/>
  <c r="P163" i="17" s="1"/>
  <c r="G163" i="17" a="1"/>
  <c r="G163" i="17" s="1"/>
  <c r="E164" i="17"/>
  <c r="J164" i="12" a="1"/>
  <c r="J164" i="12" s="1"/>
  <c r="I164" i="12" a="1"/>
  <c r="I164" i="12" s="1"/>
  <c r="S164" i="12" a="1"/>
  <c r="S164" i="12" s="1"/>
  <c r="H164" i="12" a="1"/>
  <c r="H164" i="12" s="1"/>
  <c r="Q164" i="12" a="1"/>
  <c r="Q164" i="12" s="1"/>
  <c r="O164" i="12" a="1"/>
  <c r="O164" i="12" s="1"/>
  <c r="F164" i="12" a="1"/>
  <c r="F164" i="12" s="1"/>
  <c r="R164" i="12" a="1"/>
  <c r="R164" i="12" s="1"/>
  <c r="G164" i="12" a="1"/>
  <c r="G164" i="12" s="1"/>
  <c r="P164" i="12" a="1"/>
  <c r="P164" i="12" s="1"/>
  <c r="N164" i="12" a="1"/>
  <c r="N164" i="12" s="1"/>
  <c r="L164" i="12" a="1"/>
  <c r="L164" i="12" s="1"/>
  <c r="M164" i="12" a="1"/>
  <c r="M164" i="12" s="1"/>
  <c r="K164" i="12" a="1"/>
  <c r="K164" i="12" s="1"/>
  <c r="E165" i="12"/>
  <c r="G164" i="7" a="1"/>
  <c r="G164" i="7" s="1"/>
  <c r="H164" i="7" a="1"/>
  <c r="H164" i="7" s="1"/>
  <c r="I164" i="7" a="1"/>
  <c r="I164" i="7" s="1"/>
  <c r="J164" i="7" a="1"/>
  <c r="J164" i="7" s="1"/>
  <c r="K164" i="7" a="1"/>
  <c r="K164" i="7" s="1"/>
  <c r="L164" i="7" a="1"/>
  <c r="L164" i="7" s="1"/>
  <c r="N164" i="7" a="1"/>
  <c r="N164" i="7" s="1"/>
  <c r="S164" i="7" a="1"/>
  <c r="S164" i="7" s="1"/>
  <c r="F164" i="7" a="1"/>
  <c r="F164" i="7" s="1"/>
  <c r="M164" i="7" a="1"/>
  <c r="M164" i="7" s="1"/>
  <c r="O164" i="7" a="1"/>
  <c r="O164" i="7" s="1"/>
  <c r="P164" i="7" a="1"/>
  <c r="P164" i="7" s="1"/>
  <c r="Q164" i="7" a="1"/>
  <c r="Q164" i="7" s="1"/>
  <c r="R164" i="7" a="1"/>
  <c r="R164" i="7" s="1"/>
  <c r="E165" i="7"/>
  <c r="AD164" i="17" l="1" a="1"/>
  <c r="AD164" i="17" s="1"/>
  <c r="AC164" i="17" a="1"/>
  <c r="AC164" i="17" s="1"/>
  <c r="AB164" i="17" a="1"/>
  <c r="AB164" i="17" s="1"/>
  <c r="AA164" i="17" a="1"/>
  <c r="AA164" i="17" s="1"/>
  <c r="AE164" i="17" a="1"/>
  <c r="AE164" i="17" s="1"/>
  <c r="W164" i="17" a="1"/>
  <c r="W164" i="17" s="1"/>
  <c r="Z164" i="17" a="1"/>
  <c r="Z164" i="17" s="1"/>
  <c r="Y164" i="17" a="1"/>
  <c r="Y164" i="17" s="1"/>
  <c r="X164" i="17" a="1"/>
  <c r="X164" i="17" s="1"/>
  <c r="V164" i="17" a="1"/>
  <c r="V164" i="17" s="1"/>
  <c r="AD165" i="12" a="1"/>
  <c r="AD165" i="12" s="1"/>
  <c r="AC165" i="12" a="1"/>
  <c r="AC165" i="12" s="1"/>
  <c r="AB165" i="12" a="1"/>
  <c r="AB165" i="12" s="1"/>
  <c r="Z165" i="12" a="1"/>
  <c r="Z165" i="12" s="1"/>
  <c r="AE165" i="12" a="1"/>
  <c r="AE165" i="12" s="1"/>
  <c r="W165" i="12" a="1"/>
  <c r="W165" i="12" s="1"/>
  <c r="AA165" i="12" a="1"/>
  <c r="AA165" i="12" s="1"/>
  <c r="Y165" i="12" a="1"/>
  <c r="Y165" i="12" s="1"/>
  <c r="V165" i="12" a="1"/>
  <c r="V165" i="12" s="1"/>
  <c r="X165" i="12" a="1"/>
  <c r="X165" i="12" s="1"/>
  <c r="AC165" i="7" a="1"/>
  <c r="AC165" i="7" s="1"/>
  <c r="AB165" i="7" a="1"/>
  <c r="AB165" i="7" s="1"/>
  <c r="AD165" i="7" a="1"/>
  <c r="AD165" i="7" s="1"/>
  <c r="AJ165" i="7" a="1"/>
  <c r="AJ165" i="7" s="1"/>
  <c r="AI165" i="7" a="1"/>
  <c r="AI165" i="7" s="1"/>
  <c r="AH165" i="7" a="1"/>
  <c r="AH165" i="7" s="1"/>
  <c r="AG165" i="7" a="1"/>
  <c r="AG165" i="7" s="1"/>
  <c r="AF165" i="7" a="1"/>
  <c r="AF165" i="7" s="1"/>
  <c r="AK165" i="7" a="1"/>
  <c r="AK165" i="7" s="1"/>
  <c r="AE165" i="7" a="1"/>
  <c r="AE165" i="7" s="1"/>
  <c r="AA165" i="7" a="1"/>
  <c r="AA165" i="7" s="1"/>
  <c r="Z165" i="7" a="1"/>
  <c r="Z165" i="7" s="1"/>
  <c r="Y165" i="7" a="1"/>
  <c r="Y165" i="7" s="1"/>
  <c r="X165" i="7" a="1"/>
  <c r="X165" i="7" s="1"/>
  <c r="V165" i="7" a="1"/>
  <c r="V165" i="7" s="1"/>
  <c r="W165" i="7" a="1"/>
  <c r="W165" i="7" s="1"/>
  <c r="U165" i="7" a="1"/>
  <c r="U165" i="7" s="1"/>
  <c r="T165" i="7" a="1"/>
  <c r="T165" i="7" s="1"/>
  <c r="T165" i="12" a="1"/>
  <c r="T165" i="12" s="1"/>
  <c r="U165" i="12" a="1"/>
  <c r="U165" i="12" s="1"/>
  <c r="T164" i="17" a="1"/>
  <c r="T164" i="17" s="1"/>
  <c r="U164" i="17" a="1"/>
  <c r="U164" i="17" s="1"/>
  <c r="J164" i="17" a="1"/>
  <c r="J164" i="17" s="1"/>
  <c r="R164" i="17" a="1"/>
  <c r="R164" i="17" s="1"/>
  <c r="I164" i="17" a="1"/>
  <c r="I164" i="17" s="1"/>
  <c r="L164" i="17" a="1"/>
  <c r="L164" i="17" s="1"/>
  <c r="Q164" i="17" a="1"/>
  <c r="Q164" i="17" s="1"/>
  <c r="E165" i="17"/>
  <c r="K164" i="17" a="1"/>
  <c r="K164" i="17" s="1"/>
  <c r="H164" i="17" a="1"/>
  <c r="H164" i="17" s="1"/>
  <c r="N164" i="17" a="1"/>
  <c r="N164" i="17" s="1"/>
  <c r="S164" i="17" a="1"/>
  <c r="S164" i="17" s="1"/>
  <c r="P164" i="17" a="1"/>
  <c r="P164" i="17" s="1"/>
  <c r="F164" i="17" a="1"/>
  <c r="F164" i="17" s="1"/>
  <c r="G164" i="17" a="1"/>
  <c r="G164" i="17" s="1"/>
  <c r="M164" i="17" a="1"/>
  <c r="M164" i="17" s="1"/>
  <c r="O164" i="17" a="1"/>
  <c r="O164" i="17" s="1"/>
  <c r="H165" i="12" a="1"/>
  <c r="H165" i="12" s="1"/>
  <c r="G165" i="12" a="1"/>
  <c r="G165" i="12" s="1"/>
  <c r="F165" i="12" a="1"/>
  <c r="F165" i="12" s="1"/>
  <c r="S165" i="12" a="1"/>
  <c r="S165" i="12" s="1"/>
  <c r="Q165" i="12" a="1"/>
  <c r="Q165" i="12" s="1"/>
  <c r="M165" i="12" a="1"/>
  <c r="M165" i="12" s="1"/>
  <c r="L165" i="12" a="1"/>
  <c r="L165" i="12" s="1"/>
  <c r="K165" i="12" a="1"/>
  <c r="K165" i="12" s="1"/>
  <c r="J165" i="12" a="1"/>
  <c r="J165" i="12" s="1"/>
  <c r="O165" i="12" a="1"/>
  <c r="O165" i="12" s="1"/>
  <c r="N165" i="12" a="1"/>
  <c r="N165" i="12" s="1"/>
  <c r="R165" i="12" a="1"/>
  <c r="R165" i="12" s="1"/>
  <c r="P165" i="12" a="1"/>
  <c r="P165" i="12" s="1"/>
  <c r="I165" i="12" a="1"/>
  <c r="I165" i="12" s="1"/>
  <c r="E166" i="12"/>
  <c r="F165" i="7" a="1"/>
  <c r="F165" i="7" s="1"/>
  <c r="Q165" i="7" a="1"/>
  <c r="Q165" i="7" s="1"/>
  <c r="R165" i="7" a="1"/>
  <c r="R165" i="7" s="1"/>
  <c r="G165" i="7" a="1"/>
  <c r="G165" i="7" s="1"/>
  <c r="S165" i="7" a="1"/>
  <c r="S165" i="7" s="1"/>
  <c r="I165" i="7" a="1"/>
  <c r="I165" i="7" s="1"/>
  <c r="J165" i="7" a="1"/>
  <c r="J165" i="7" s="1"/>
  <c r="K165" i="7" a="1"/>
  <c r="K165" i="7" s="1"/>
  <c r="H165" i="7" a="1"/>
  <c r="H165" i="7" s="1"/>
  <c r="L165" i="7" a="1"/>
  <c r="L165" i="7" s="1"/>
  <c r="M165" i="7" a="1"/>
  <c r="M165" i="7" s="1"/>
  <c r="N165" i="7" a="1"/>
  <c r="N165" i="7" s="1"/>
  <c r="O165" i="7" a="1"/>
  <c r="O165" i="7" s="1"/>
  <c r="P165" i="7" a="1"/>
  <c r="P165" i="7" s="1"/>
  <c r="E166" i="7"/>
  <c r="AC165" i="17" l="1" a="1"/>
  <c r="AC165" i="17" s="1"/>
  <c r="AB165" i="17" a="1"/>
  <c r="AB165" i="17" s="1"/>
  <c r="AD165" i="17" a="1"/>
  <c r="AD165" i="17" s="1"/>
  <c r="X165" i="17" a="1"/>
  <c r="X165" i="17" s="1"/>
  <c r="W165" i="17" a="1"/>
  <c r="W165" i="17" s="1"/>
  <c r="V165" i="17" a="1"/>
  <c r="V165" i="17" s="1"/>
  <c r="AE165" i="17" a="1"/>
  <c r="AE165" i="17" s="1"/>
  <c r="AA165" i="17" a="1"/>
  <c r="AA165" i="17" s="1"/>
  <c r="Z165" i="17" a="1"/>
  <c r="Z165" i="17" s="1"/>
  <c r="Y165" i="17" a="1"/>
  <c r="Y165" i="17" s="1"/>
  <c r="AB166" i="12" a="1"/>
  <c r="AB166" i="12" s="1"/>
  <c r="AD166" i="12" a="1"/>
  <c r="AD166" i="12" s="1"/>
  <c r="AC166" i="12" a="1"/>
  <c r="AC166" i="12" s="1"/>
  <c r="Y166" i="12" a="1"/>
  <c r="Y166" i="12" s="1"/>
  <c r="X166" i="12" a="1"/>
  <c r="X166" i="12" s="1"/>
  <c r="V166" i="12" a="1"/>
  <c r="V166" i="12" s="1"/>
  <c r="AE166" i="12" a="1"/>
  <c r="AE166" i="12" s="1"/>
  <c r="AA166" i="12" a="1"/>
  <c r="AA166" i="12" s="1"/>
  <c r="Z166" i="12" a="1"/>
  <c r="Z166" i="12" s="1"/>
  <c r="W166" i="12" a="1"/>
  <c r="W166" i="12" s="1"/>
  <c r="EC42" i="18"/>
  <c r="EH42" i="18" s="1"/>
  <c r="DY42" i="18"/>
  <c r="AR22" i="18"/>
  <c r="AD166" i="7" a="1"/>
  <c r="AD166" i="7" s="1"/>
  <c r="AC166" i="7" a="1"/>
  <c r="AC166" i="7" s="1"/>
  <c r="AB166" i="7" a="1"/>
  <c r="AB166" i="7" s="1"/>
  <c r="AJ166" i="7" a="1"/>
  <c r="AJ166" i="7" s="1"/>
  <c r="AI166" i="7" a="1"/>
  <c r="AI166" i="7" s="1"/>
  <c r="AK166" i="7" a="1"/>
  <c r="AK166" i="7" s="1"/>
  <c r="BB22" i="18" s="1"/>
  <c r="AE166" i="7" a="1"/>
  <c r="AE166" i="7" s="1"/>
  <c r="AH166" i="7" a="1"/>
  <c r="AH166" i="7" s="1"/>
  <c r="AF166" i="7" a="1"/>
  <c r="AF166" i="7" s="1"/>
  <c r="AG166" i="7" a="1"/>
  <c r="AG166" i="7" s="1"/>
  <c r="AA166" i="7" a="1"/>
  <c r="AA166" i="7" s="1"/>
  <c r="Z166" i="7" a="1"/>
  <c r="Z166" i="7" s="1"/>
  <c r="Y166" i="7" a="1"/>
  <c r="Y166" i="7" s="1"/>
  <c r="X166" i="7" a="1"/>
  <c r="X166" i="7" s="1"/>
  <c r="W166" i="7" a="1"/>
  <c r="W166" i="7" s="1"/>
  <c r="V166" i="7" a="1"/>
  <c r="V166" i="7" s="1"/>
  <c r="T166" i="7" a="1"/>
  <c r="T166" i="7" s="1"/>
  <c r="U166" i="7" a="1"/>
  <c r="U166" i="7" s="1"/>
  <c r="AV22" i="18"/>
  <c r="AQ22" i="18"/>
  <c r="AW22" i="18"/>
  <c r="T166" i="12" a="1"/>
  <c r="T166" i="12" s="1"/>
  <c r="U166" i="12" a="1"/>
  <c r="U166" i="12" s="1"/>
  <c r="T165" i="17" a="1"/>
  <c r="T165" i="17" s="1"/>
  <c r="U165" i="17" a="1"/>
  <c r="U165" i="17" s="1"/>
  <c r="K165" i="17" a="1"/>
  <c r="K165" i="17" s="1"/>
  <c r="S165" i="17" a="1"/>
  <c r="S165" i="17" s="1"/>
  <c r="L165" i="17" a="1"/>
  <c r="L165" i="17" s="1"/>
  <c r="I165" i="17" a="1"/>
  <c r="I165" i="17" s="1"/>
  <c r="R165" i="17" a="1"/>
  <c r="R165" i="17" s="1"/>
  <c r="J165" i="17" a="1"/>
  <c r="J165" i="17" s="1"/>
  <c r="G165" i="17" a="1"/>
  <c r="G165" i="17" s="1"/>
  <c r="N165" i="17" a="1"/>
  <c r="N165" i="17" s="1"/>
  <c r="O165" i="17" a="1"/>
  <c r="O165" i="17" s="1"/>
  <c r="H165" i="17" a="1"/>
  <c r="H165" i="17" s="1"/>
  <c r="F165" i="17" a="1"/>
  <c r="F165" i="17" s="1"/>
  <c r="P165" i="17" a="1"/>
  <c r="P165" i="17" s="1"/>
  <c r="M165" i="17" a="1"/>
  <c r="M165" i="17" s="1"/>
  <c r="E166" i="17"/>
  <c r="Q165" i="17" a="1"/>
  <c r="Q165" i="17" s="1"/>
  <c r="H166" i="12" a="1"/>
  <c r="H166" i="12" s="1"/>
  <c r="S166" i="12" a="1"/>
  <c r="S166" i="12" s="1"/>
  <c r="G166" i="12" a="1"/>
  <c r="G166" i="12" s="1"/>
  <c r="F166" i="12" a="1"/>
  <c r="F166" i="12" s="1"/>
  <c r="R166" i="12" a="1"/>
  <c r="R166" i="12" s="1"/>
  <c r="J166" i="12" a="1"/>
  <c r="J166" i="12" s="1"/>
  <c r="Q166" i="12" a="1"/>
  <c r="Q166" i="12" s="1"/>
  <c r="P166" i="12" a="1"/>
  <c r="P166" i="12" s="1"/>
  <c r="N166" i="12" a="1"/>
  <c r="N166" i="12" s="1"/>
  <c r="M166" i="12" a="1"/>
  <c r="M166" i="12" s="1"/>
  <c r="I166" i="12" a="1"/>
  <c r="I166" i="12" s="1"/>
  <c r="O166" i="12" a="1"/>
  <c r="O166" i="12" s="1"/>
  <c r="L166" i="12" a="1"/>
  <c r="L166" i="12" s="1"/>
  <c r="K166" i="12" a="1"/>
  <c r="K166" i="12" s="1"/>
  <c r="E167" i="12"/>
  <c r="O166" i="7" a="1"/>
  <c r="O166" i="7" s="1"/>
  <c r="P166" i="7" a="1"/>
  <c r="P166" i="7" s="1"/>
  <c r="F166" i="7" a="1"/>
  <c r="F166" i="7" s="1"/>
  <c r="G166" i="7" a="1"/>
  <c r="G166" i="7" s="1"/>
  <c r="R166" i="7" a="1"/>
  <c r="R166" i="7" s="1"/>
  <c r="H166" i="7" a="1"/>
  <c r="H166" i="7" s="1"/>
  <c r="S166" i="7" a="1"/>
  <c r="S166" i="7" s="1"/>
  <c r="J166" i="7" a="1"/>
  <c r="J166" i="7" s="1"/>
  <c r="M166" i="7" a="1"/>
  <c r="M166" i="7" s="1"/>
  <c r="N166" i="7" a="1"/>
  <c r="N166" i="7" s="1"/>
  <c r="Q166" i="7" a="1"/>
  <c r="Q166" i="7" s="1"/>
  <c r="I166" i="7" a="1"/>
  <c r="I166" i="7" s="1"/>
  <c r="K166" i="7" a="1"/>
  <c r="K166" i="7" s="1"/>
  <c r="L166" i="7" a="1"/>
  <c r="L166" i="7" s="1"/>
  <c r="E167" i="7"/>
  <c r="AC166" i="17" l="1" a="1"/>
  <c r="AC166" i="17" s="1"/>
  <c r="AB166" i="17" a="1"/>
  <c r="AB166" i="17" s="1"/>
  <c r="AD166" i="17" a="1"/>
  <c r="AD166" i="17" s="1"/>
  <c r="AA166" i="17" a="1"/>
  <c r="AA166" i="17" s="1"/>
  <c r="AE166" i="17" a="1"/>
  <c r="AE166" i="17" s="1"/>
  <c r="X166" i="17" a="1"/>
  <c r="X166" i="17" s="1"/>
  <c r="W166" i="17" a="1"/>
  <c r="W166" i="17" s="1"/>
  <c r="Y166" i="17" a="1"/>
  <c r="Y166" i="17" s="1"/>
  <c r="V166" i="17" a="1"/>
  <c r="V166" i="17" s="1"/>
  <c r="Z166" i="17" a="1"/>
  <c r="Z166" i="17" s="1"/>
  <c r="AD167" i="12" a="1"/>
  <c r="AD167" i="12" s="1"/>
  <c r="AC167" i="12" a="1"/>
  <c r="AC167" i="12" s="1"/>
  <c r="AB167" i="12" a="1"/>
  <c r="AB167" i="12" s="1"/>
  <c r="AE167" i="12" a="1"/>
  <c r="AE167" i="12" s="1"/>
  <c r="W167" i="12" a="1"/>
  <c r="W167" i="12" s="1"/>
  <c r="V167" i="12" a="1"/>
  <c r="V167" i="12" s="1"/>
  <c r="AA167" i="12" a="1"/>
  <c r="AA167" i="12" s="1"/>
  <c r="Y167" i="12" a="1"/>
  <c r="Y167" i="12" s="1"/>
  <c r="Z167" i="12" a="1"/>
  <c r="Z167" i="12" s="1"/>
  <c r="X167" i="12" a="1"/>
  <c r="X167" i="12" s="1"/>
  <c r="AD167" i="7" a="1"/>
  <c r="AD167" i="7" s="1"/>
  <c r="AC167" i="7" a="1"/>
  <c r="AC167" i="7" s="1"/>
  <c r="AB167" i="7" a="1"/>
  <c r="AB167" i="7" s="1"/>
  <c r="AI167" i="7" a="1"/>
  <c r="AI167" i="7" s="1"/>
  <c r="AH167" i="7" a="1"/>
  <c r="AH167" i="7" s="1"/>
  <c r="AG167" i="7" a="1"/>
  <c r="AG167" i="7" s="1"/>
  <c r="AF167" i="7" a="1"/>
  <c r="AF167" i="7" s="1"/>
  <c r="AK167" i="7" a="1"/>
  <c r="AK167" i="7" s="1"/>
  <c r="AJ167" i="7" a="1"/>
  <c r="AJ167" i="7" s="1"/>
  <c r="X167" i="7" a="1"/>
  <c r="X167" i="7" s="1"/>
  <c r="W167" i="7" a="1"/>
  <c r="W167" i="7" s="1"/>
  <c r="V167" i="7" a="1"/>
  <c r="V167" i="7" s="1"/>
  <c r="AE167" i="7" a="1"/>
  <c r="AE167" i="7" s="1"/>
  <c r="AA167" i="7" a="1"/>
  <c r="AA167" i="7" s="1"/>
  <c r="Z167" i="7" a="1"/>
  <c r="Z167" i="7" s="1"/>
  <c r="Y167" i="7" a="1"/>
  <c r="Y167" i="7" s="1"/>
  <c r="U167" i="7" a="1"/>
  <c r="U167" i="7" s="1"/>
  <c r="T167" i="7" a="1"/>
  <c r="T167" i="7" s="1"/>
  <c r="BZ3" i="18" s="1"/>
  <c r="U167" i="12" a="1"/>
  <c r="U167" i="12" s="1"/>
  <c r="T167" i="12" a="1"/>
  <c r="T167" i="12" s="1"/>
  <c r="CA3" i="18" s="1"/>
  <c r="T166" i="17" a="1"/>
  <c r="T166" i="17" s="1"/>
  <c r="U166" i="17" a="1"/>
  <c r="U166" i="17" s="1"/>
  <c r="H166" i="17" a="1"/>
  <c r="H166" i="17" s="1"/>
  <c r="L166" i="17" a="1"/>
  <c r="L166" i="17" s="1"/>
  <c r="K166" i="17" a="1"/>
  <c r="K166" i="17" s="1"/>
  <c r="P166" i="17" a="1"/>
  <c r="P166" i="17" s="1"/>
  <c r="J166" i="17" a="1"/>
  <c r="J166" i="17" s="1"/>
  <c r="F166" i="17" a="1"/>
  <c r="F166" i="17" s="1"/>
  <c r="E167" i="17"/>
  <c r="O166" i="17" a="1"/>
  <c r="O166" i="17" s="1"/>
  <c r="I166" i="17" a="1"/>
  <c r="I166" i="17" s="1"/>
  <c r="G166" i="17" a="1"/>
  <c r="G166" i="17" s="1"/>
  <c r="S166" i="17" a="1"/>
  <c r="S166" i="17" s="1"/>
  <c r="N166" i="17" a="1"/>
  <c r="N166" i="17" s="1"/>
  <c r="Q166" i="17" a="1"/>
  <c r="Q166" i="17" s="1"/>
  <c r="M166" i="17" a="1"/>
  <c r="M166" i="17" s="1"/>
  <c r="R166" i="17" a="1"/>
  <c r="R166" i="17" s="1"/>
  <c r="P167" i="12" a="1"/>
  <c r="P167" i="12" s="1"/>
  <c r="N3" i="18" s="1"/>
  <c r="O167" i="12" a="1"/>
  <c r="O167" i="12" s="1"/>
  <c r="BQ3" i="18" s="1"/>
  <c r="N167" i="12" a="1"/>
  <c r="N167" i="12" s="1"/>
  <c r="L167" i="12" a="1"/>
  <c r="L167" i="12" s="1"/>
  <c r="BV3" i="18" s="1"/>
  <c r="I167" i="12" a="1"/>
  <c r="I167" i="12" s="1"/>
  <c r="G167" i="12" a="1"/>
  <c r="G167" i="12" s="1"/>
  <c r="F167" i="12" a="1"/>
  <c r="F167" i="12" s="1"/>
  <c r="S167" i="12" a="1"/>
  <c r="S167" i="12" s="1"/>
  <c r="J167" i="12" a="1"/>
  <c r="J167" i="12" s="1"/>
  <c r="CF3" i="18" s="1"/>
  <c r="H167" i="12" a="1"/>
  <c r="H167" i="12" s="1"/>
  <c r="R167" i="12" a="1"/>
  <c r="R167" i="12" s="1"/>
  <c r="K167" i="12" a="1"/>
  <c r="K167" i="12" s="1"/>
  <c r="Q167" i="12" a="1"/>
  <c r="Q167" i="12" s="1"/>
  <c r="M167" i="12" a="1"/>
  <c r="M167" i="12" s="1"/>
  <c r="E168" i="12"/>
  <c r="M167" i="7" a="1"/>
  <c r="M167" i="7" s="1"/>
  <c r="N167" i="7" a="1"/>
  <c r="N167" i="7" s="1"/>
  <c r="O167" i="7" a="1"/>
  <c r="O167" i="7" s="1"/>
  <c r="BP3" i="18" s="1"/>
  <c r="Q167" i="7" a="1"/>
  <c r="Q167" i="7" s="1"/>
  <c r="R167" i="7" a="1"/>
  <c r="R167" i="7" s="1"/>
  <c r="F167" i="7" a="1"/>
  <c r="F167" i="7" s="1"/>
  <c r="S167" i="7" a="1"/>
  <c r="S167" i="7" s="1"/>
  <c r="H167" i="7" a="1"/>
  <c r="H167" i="7" s="1"/>
  <c r="G167" i="7" a="1"/>
  <c r="G167" i="7" s="1"/>
  <c r="I167" i="7" a="1"/>
  <c r="I167" i="7" s="1"/>
  <c r="J167" i="7" a="1"/>
  <c r="J167" i="7" s="1"/>
  <c r="CE3" i="18" s="1"/>
  <c r="K167" i="7" a="1"/>
  <c r="K167" i="7" s="1"/>
  <c r="L167" i="7" a="1"/>
  <c r="L167" i="7" s="1"/>
  <c r="BU3" i="18" s="1"/>
  <c r="P167" i="7" a="1"/>
  <c r="P167" i="7" s="1"/>
  <c r="M3" i="18" s="1"/>
  <c r="E168" i="7"/>
  <c r="AD167" i="17" l="1" a="1"/>
  <c r="AD167" i="17" s="1"/>
  <c r="AC167" i="17" a="1"/>
  <c r="AC167" i="17" s="1"/>
  <c r="AB167" i="17" a="1"/>
  <c r="AB167" i="17" s="1"/>
  <c r="AA167" i="17" a="1"/>
  <c r="AA167" i="17" s="1"/>
  <c r="Z167" i="17" a="1"/>
  <c r="Z167" i="17" s="1"/>
  <c r="Y167" i="17" a="1"/>
  <c r="Y167" i="17" s="1"/>
  <c r="AE167" i="17" a="1"/>
  <c r="AE167" i="17" s="1"/>
  <c r="W167" i="17" a="1"/>
  <c r="W167" i="17" s="1"/>
  <c r="V167" i="17" a="1"/>
  <c r="V167" i="17" s="1"/>
  <c r="X167" i="17" a="1"/>
  <c r="X167" i="17" s="1"/>
  <c r="AD168" i="12" a="1"/>
  <c r="AD168" i="12" s="1"/>
  <c r="AC168" i="12" a="1"/>
  <c r="AC168" i="12" s="1"/>
  <c r="AB168" i="12" a="1"/>
  <c r="AB168" i="12" s="1"/>
  <c r="Z168" i="12" a="1"/>
  <c r="Z168" i="12" s="1"/>
  <c r="X168" i="12" a="1"/>
  <c r="X168" i="12" s="1"/>
  <c r="Y168" i="12" a="1"/>
  <c r="Y168" i="12" s="1"/>
  <c r="AE168" i="12" a="1"/>
  <c r="AE168" i="12" s="1"/>
  <c r="AA168" i="12" a="1"/>
  <c r="AA168" i="12" s="1"/>
  <c r="W168" i="12" a="1"/>
  <c r="W168" i="12" s="1"/>
  <c r="V168" i="12" a="1"/>
  <c r="V168" i="12" s="1"/>
  <c r="AD168" i="7" a="1"/>
  <c r="AD168" i="7" s="1"/>
  <c r="AC168" i="7" a="1"/>
  <c r="AC168" i="7" s="1"/>
  <c r="AB168" i="7" a="1"/>
  <c r="AB168" i="7" s="1"/>
  <c r="AE168" i="7" a="1"/>
  <c r="AE168" i="7" s="1"/>
  <c r="AK168" i="7" a="1"/>
  <c r="AK168" i="7" s="1"/>
  <c r="AJ168" i="7" a="1"/>
  <c r="AJ168" i="7" s="1"/>
  <c r="AI168" i="7" a="1"/>
  <c r="AI168" i="7" s="1"/>
  <c r="AH168" i="7" a="1"/>
  <c r="AH168" i="7" s="1"/>
  <c r="AF168" i="7" a="1"/>
  <c r="AF168" i="7" s="1"/>
  <c r="AG168" i="7" a="1"/>
  <c r="AG168" i="7" s="1"/>
  <c r="AA168" i="7" a="1"/>
  <c r="AA168" i="7" s="1"/>
  <c r="Z168" i="7" a="1"/>
  <c r="Z168" i="7" s="1"/>
  <c r="Y168" i="7" a="1"/>
  <c r="Y168" i="7" s="1"/>
  <c r="X168" i="7" a="1"/>
  <c r="X168" i="7" s="1"/>
  <c r="W168" i="7" a="1"/>
  <c r="W168" i="7" s="1"/>
  <c r="V168" i="7" a="1"/>
  <c r="V168" i="7" s="1"/>
  <c r="U168" i="7" a="1"/>
  <c r="U168" i="7" s="1"/>
  <c r="BK4" i="18" s="1"/>
  <c r="T168" i="7" a="1"/>
  <c r="T168" i="7" s="1"/>
  <c r="BZ4" i="18" s="1"/>
  <c r="BK3" i="18"/>
  <c r="CK3" i="18"/>
  <c r="CJ3" i="18"/>
  <c r="BL3" i="18"/>
  <c r="U168" i="12" a="1"/>
  <c r="U168" i="12" s="1"/>
  <c r="BL4" i="18" s="1"/>
  <c r="T168" i="12" a="1"/>
  <c r="T168" i="12" s="1"/>
  <c r="CA4" i="18" s="1"/>
  <c r="U167" i="17" a="1"/>
  <c r="U167" i="17" s="1"/>
  <c r="T167" i="17" a="1"/>
  <c r="T167" i="17" s="1"/>
  <c r="CB3" i="18" s="1"/>
  <c r="S167" i="17" a="1"/>
  <c r="S167" i="17" s="1"/>
  <c r="O167" i="17" a="1"/>
  <c r="O167" i="17" s="1"/>
  <c r="BR3" i="18" s="1"/>
  <c r="K167" i="17" a="1"/>
  <c r="K167" i="17" s="1"/>
  <c r="H167" i="17" a="1"/>
  <c r="H167" i="17" s="1"/>
  <c r="E168" i="17"/>
  <c r="G167" i="17" a="1"/>
  <c r="G167" i="17" s="1"/>
  <c r="R167" i="17" a="1"/>
  <c r="R167" i="17" s="1"/>
  <c r="L167" i="17" a="1"/>
  <c r="L167" i="17" s="1"/>
  <c r="BW3" i="18" s="1"/>
  <c r="J167" i="17" a="1"/>
  <c r="J167" i="17" s="1"/>
  <c r="CG3" i="18" s="1"/>
  <c r="Q167" i="17" a="1"/>
  <c r="Q167" i="17" s="1"/>
  <c r="P167" i="17" a="1"/>
  <c r="P167" i="17" s="1"/>
  <c r="O3" i="18" s="1"/>
  <c r="N167" i="17" a="1"/>
  <c r="N167" i="17" s="1"/>
  <c r="M167" i="17" a="1"/>
  <c r="M167" i="17" s="1"/>
  <c r="F167" i="17" a="1"/>
  <c r="F167" i="17" s="1"/>
  <c r="I167" i="17" a="1"/>
  <c r="I167" i="17" s="1"/>
  <c r="N168" i="12" a="1"/>
  <c r="N168" i="12" s="1"/>
  <c r="M168" i="12" a="1"/>
  <c r="M168" i="12" s="1"/>
  <c r="L168" i="12" a="1"/>
  <c r="L168" i="12" s="1"/>
  <c r="BV4" i="18" s="1"/>
  <c r="O168" i="12" a="1"/>
  <c r="O168" i="12" s="1"/>
  <c r="BQ4" i="18" s="1"/>
  <c r="J168" i="12" a="1"/>
  <c r="J168" i="12" s="1"/>
  <c r="CF4" i="18" s="1"/>
  <c r="H168" i="12" a="1"/>
  <c r="H168" i="12" s="1"/>
  <c r="G168" i="12" a="1"/>
  <c r="G168" i="12" s="1"/>
  <c r="P168" i="12" a="1"/>
  <c r="P168" i="12" s="1"/>
  <c r="N4" i="18" s="1"/>
  <c r="K168" i="12" a="1"/>
  <c r="K168" i="12" s="1"/>
  <c r="F168" i="12" a="1"/>
  <c r="F168" i="12" s="1"/>
  <c r="Q168" i="12" a="1"/>
  <c r="Q168" i="12" s="1"/>
  <c r="S168" i="12" a="1"/>
  <c r="S168" i="12" s="1"/>
  <c r="R168" i="12" a="1"/>
  <c r="R168" i="12" s="1"/>
  <c r="I168" i="12" a="1"/>
  <c r="I168" i="12" s="1"/>
  <c r="BG3" i="18"/>
  <c r="C3" i="18"/>
  <c r="B3" i="18"/>
  <c r="BF3" i="18"/>
  <c r="E169" i="12"/>
  <c r="M168" i="7" a="1"/>
  <c r="M168" i="7" s="1"/>
  <c r="N168" i="7" a="1"/>
  <c r="N168" i="7" s="1"/>
  <c r="O168" i="7" a="1"/>
  <c r="O168" i="7" s="1"/>
  <c r="BP4" i="18" s="1"/>
  <c r="Q168" i="7" a="1"/>
  <c r="Q168" i="7" s="1"/>
  <c r="R168" i="7" a="1"/>
  <c r="R168" i="7" s="1"/>
  <c r="S168" i="7" a="1"/>
  <c r="S168" i="7" s="1"/>
  <c r="G168" i="7" a="1"/>
  <c r="G168" i="7" s="1"/>
  <c r="K168" i="7" a="1"/>
  <c r="K168" i="7" s="1"/>
  <c r="L168" i="7" a="1"/>
  <c r="L168" i="7" s="1"/>
  <c r="BU4" i="18" s="1"/>
  <c r="P168" i="7" a="1"/>
  <c r="P168" i="7" s="1"/>
  <c r="M4" i="18" s="1"/>
  <c r="F168" i="7" a="1"/>
  <c r="F168" i="7" s="1"/>
  <c r="H168" i="7" a="1"/>
  <c r="H168" i="7" s="1"/>
  <c r="I168" i="7" a="1"/>
  <c r="I168" i="7" s="1"/>
  <c r="J168" i="7" a="1"/>
  <c r="J168" i="7" s="1"/>
  <c r="CE4" i="18" s="1"/>
  <c r="E169" i="7"/>
  <c r="AD168" i="17" l="1" a="1"/>
  <c r="AD168" i="17" s="1"/>
  <c r="AB168" i="17" a="1"/>
  <c r="AB168" i="17" s="1"/>
  <c r="AC168" i="17" a="1"/>
  <c r="AC168" i="17" s="1"/>
  <c r="V168" i="17" a="1"/>
  <c r="V168" i="17" s="1"/>
  <c r="AE168" i="17" a="1"/>
  <c r="AE168" i="17" s="1"/>
  <c r="AA168" i="17" a="1"/>
  <c r="AA168" i="17" s="1"/>
  <c r="Z168" i="17" a="1"/>
  <c r="Z168" i="17" s="1"/>
  <c r="X168" i="17" a="1"/>
  <c r="X168" i="17" s="1"/>
  <c r="W168" i="17" a="1"/>
  <c r="W168" i="17" s="1"/>
  <c r="Y168" i="17" a="1"/>
  <c r="Y168" i="17" s="1"/>
  <c r="AD169" i="12" a="1"/>
  <c r="AD169" i="12" s="1"/>
  <c r="AC169" i="12" a="1"/>
  <c r="AC169" i="12" s="1"/>
  <c r="AB169" i="12" a="1"/>
  <c r="AB169" i="12" s="1"/>
  <c r="W169" i="12" a="1"/>
  <c r="W169" i="12" s="1"/>
  <c r="V169" i="12" a="1"/>
  <c r="V169" i="12" s="1"/>
  <c r="AA169" i="12" a="1"/>
  <c r="AA169" i="12" s="1"/>
  <c r="Z169" i="12" a="1"/>
  <c r="Z169" i="12" s="1"/>
  <c r="AE169" i="12" a="1"/>
  <c r="AE169" i="12" s="1"/>
  <c r="Y169" i="12" a="1"/>
  <c r="Y169" i="12" s="1"/>
  <c r="X169" i="12" a="1"/>
  <c r="X169" i="12" s="1"/>
  <c r="AC169" i="7" a="1"/>
  <c r="AC169" i="7" s="1"/>
  <c r="AB169" i="7" a="1"/>
  <c r="AB169" i="7" s="1"/>
  <c r="AD169" i="7" a="1"/>
  <c r="AD169" i="7" s="1"/>
  <c r="AJ169" i="7" a="1"/>
  <c r="AJ169" i="7" s="1"/>
  <c r="AI169" i="7" a="1"/>
  <c r="AI169" i="7" s="1"/>
  <c r="AK169" i="7" a="1"/>
  <c r="AK169" i="7" s="1"/>
  <c r="AE169" i="7" a="1"/>
  <c r="AE169" i="7" s="1"/>
  <c r="AH169" i="7" a="1"/>
  <c r="AH169" i="7" s="1"/>
  <c r="AG169" i="7" a="1"/>
  <c r="AG169" i="7" s="1"/>
  <c r="AF169" i="7" a="1"/>
  <c r="AF169" i="7" s="1"/>
  <c r="AA169" i="7" a="1"/>
  <c r="AA169" i="7" s="1"/>
  <c r="Z169" i="7" a="1"/>
  <c r="Z169" i="7" s="1"/>
  <c r="Y169" i="7" a="1"/>
  <c r="Y169" i="7" s="1"/>
  <c r="X169" i="7" a="1"/>
  <c r="X169" i="7" s="1"/>
  <c r="W169" i="7" a="1"/>
  <c r="W169" i="7" s="1"/>
  <c r="V169" i="7" a="1"/>
  <c r="V169" i="7" s="1"/>
  <c r="U169" i="7" a="1"/>
  <c r="U169" i="7" s="1"/>
  <c r="BK5" i="18" s="1"/>
  <c r="T169" i="7" a="1"/>
  <c r="T169" i="7" s="1"/>
  <c r="BZ5" i="18" s="1"/>
  <c r="CL3" i="18"/>
  <c r="CK4" i="18"/>
  <c r="CJ4" i="18"/>
  <c r="BM3" i="18"/>
  <c r="U169" i="12" a="1"/>
  <c r="U169" i="12" s="1"/>
  <c r="BL5" i="18" s="1"/>
  <c r="T169" i="12" a="1"/>
  <c r="T169" i="12" s="1"/>
  <c r="CA5" i="18" s="1"/>
  <c r="BH3" i="18"/>
  <c r="D3" i="18"/>
  <c r="U168" i="17" a="1"/>
  <c r="U168" i="17" s="1"/>
  <c r="BM4" i="18" s="1"/>
  <c r="T168" i="17" a="1"/>
  <c r="T168" i="17" s="1"/>
  <c r="CB4" i="18" s="1"/>
  <c r="P168" i="17" a="1"/>
  <c r="P168" i="17" s="1"/>
  <c r="O4" i="18" s="1"/>
  <c r="I168" i="17" a="1"/>
  <c r="I168" i="17" s="1"/>
  <c r="L168" i="17" a="1"/>
  <c r="L168" i="17" s="1"/>
  <c r="BW4" i="18" s="1"/>
  <c r="H168" i="17" a="1"/>
  <c r="H168" i="17" s="1"/>
  <c r="S168" i="17" a="1"/>
  <c r="S168" i="17" s="1"/>
  <c r="O168" i="17" a="1"/>
  <c r="O168" i="17" s="1"/>
  <c r="BR4" i="18" s="1"/>
  <c r="G168" i="17" a="1"/>
  <c r="G168" i="17" s="1"/>
  <c r="F168" i="17" a="1"/>
  <c r="F168" i="17" s="1"/>
  <c r="J168" i="17" a="1"/>
  <c r="J168" i="17" s="1"/>
  <c r="CG4" i="18" s="1"/>
  <c r="Q168" i="17" a="1"/>
  <c r="Q168" i="17" s="1"/>
  <c r="K168" i="17" a="1"/>
  <c r="K168" i="17" s="1"/>
  <c r="R168" i="17" a="1"/>
  <c r="R168" i="17" s="1"/>
  <c r="M168" i="17" a="1"/>
  <c r="M168" i="17" s="1"/>
  <c r="N168" i="17" a="1"/>
  <c r="N168" i="17" s="1"/>
  <c r="E169" i="17"/>
  <c r="C4" i="18"/>
  <c r="BG4" i="18"/>
  <c r="L169" i="12" a="1"/>
  <c r="L169" i="12" s="1"/>
  <c r="BV5" i="18" s="1"/>
  <c r="K169" i="12" a="1"/>
  <c r="K169" i="12" s="1"/>
  <c r="N169" i="12" a="1"/>
  <c r="N169" i="12" s="1"/>
  <c r="I169" i="12" a="1"/>
  <c r="I169" i="12" s="1"/>
  <c r="S169" i="12" a="1"/>
  <c r="S169" i="12" s="1"/>
  <c r="R169" i="12" a="1"/>
  <c r="R169" i="12" s="1"/>
  <c r="P169" i="12" a="1"/>
  <c r="P169" i="12" s="1"/>
  <c r="N5" i="18" s="1"/>
  <c r="O169" i="12" a="1"/>
  <c r="O169" i="12" s="1"/>
  <c r="BQ5" i="18" s="1"/>
  <c r="M169" i="12" a="1"/>
  <c r="M169" i="12" s="1"/>
  <c r="G169" i="12" a="1"/>
  <c r="G169" i="12" s="1"/>
  <c r="F169" i="12" a="1"/>
  <c r="F169" i="12" s="1"/>
  <c r="J169" i="12" a="1"/>
  <c r="J169" i="12" s="1"/>
  <c r="CF5" i="18" s="1"/>
  <c r="H169" i="12" a="1"/>
  <c r="H169" i="12" s="1"/>
  <c r="Q169" i="12" a="1"/>
  <c r="Q169" i="12" s="1"/>
  <c r="BF4" i="18"/>
  <c r="B4" i="18"/>
  <c r="E170" i="12"/>
  <c r="M169" i="7" a="1"/>
  <c r="M169" i="7" s="1"/>
  <c r="N169" i="7" a="1"/>
  <c r="N169" i="7" s="1"/>
  <c r="O169" i="7" a="1"/>
  <c r="O169" i="7" s="1"/>
  <c r="BP5" i="18" s="1"/>
  <c r="Q169" i="7" a="1"/>
  <c r="Q169" i="7" s="1"/>
  <c r="R169" i="7" a="1"/>
  <c r="R169" i="7" s="1"/>
  <c r="G169" i="7" a="1"/>
  <c r="G169" i="7" s="1"/>
  <c r="F169" i="7" a="1"/>
  <c r="F169" i="7" s="1"/>
  <c r="H169" i="7" a="1"/>
  <c r="H169" i="7" s="1"/>
  <c r="I169" i="7" a="1"/>
  <c r="I169" i="7" s="1"/>
  <c r="J169" i="7" a="1"/>
  <c r="J169" i="7" s="1"/>
  <c r="CE5" i="18" s="1"/>
  <c r="K169" i="7" a="1"/>
  <c r="K169" i="7" s="1"/>
  <c r="S169" i="7" a="1"/>
  <c r="S169" i="7" s="1"/>
  <c r="L169" i="7" a="1"/>
  <c r="L169" i="7" s="1"/>
  <c r="BU5" i="18" s="1"/>
  <c r="P169" i="7" a="1"/>
  <c r="P169" i="7" s="1"/>
  <c r="M5" i="18" s="1"/>
  <c r="E170" i="7"/>
  <c r="AB169" i="17" l="1" a="1"/>
  <c r="AB169" i="17" s="1"/>
  <c r="AD169" i="17" a="1"/>
  <c r="AD169" i="17" s="1"/>
  <c r="AC169" i="17" a="1"/>
  <c r="AC169" i="17" s="1"/>
  <c r="AE169" i="17" a="1"/>
  <c r="AE169" i="17" s="1"/>
  <c r="Y169" i="17" a="1"/>
  <c r="Y169" i="17" s="1"/>
  <c r="AA169" i="17" a="1"/>
  <c r="AA169" i="17" s="1"/>
  <c r="Z169" i="17" a="1"/>
  <c r="Z169" i="17" s="1"/>
  <c r="W169" i="17" a="1"/>
  <c r="W169" i="17" s="1"/>
  <c r="V169" i="17" a="1"/>
  <c r="V169" i="17" s="1"/>
  <c r="X169" i="17" a="1"/>
  <c r="X169" i="17" s="1"/>
  <c r="AB170" i="12" a="1"/>
  <c r="AB170" i="12" s="1"/>
  <c r="AC170" i="12" a="1"/>
  <c r="AC170" i="12" s="1"/>
  <c r="AD170" i="12" a="1"/>
  <c r="AD170" i="12" s="1"/>
  <c r="AE170" i="12" a="1"/>
  <c r="AE170" i="12" s="1"/>
  <c r="Y170" i="12" a="1"/>
  <c r="Y170" i="12" s="1"/>
  <c r="X170" i="12" a="1"/>
  <c r="X170" i="12" s="1"/>
  <c r="W170" i="12" a="1"/>
  <c r="W170" i="12" s="1"/>
  <c r="V170" i="12" a="1"/>
  <c r="V170" i="12" s="1"/>
  <c r="AA170" i="12" a="1"/>
  <c r="AA170" i="12" s="1"/>
  <c r="Z170" i="12" a="1"/>
  <c r="Z170" i="12" s="1"/>
  <c r="AC170" i="7" a="1"/>
  <c r="AC170" i="7" s="1"/>
  <c r="AB170" i="7" a="1"/>
  <c r="AB170" i="7" s="1"/>
  <c r="AD170" i="7" a="1"/>
  <c r="AD170" i="7" s="1"/>
  <c r="AI170" i="7" a="1"/>
  <c r="AI170" i="7" s="1"/>
  <c r="AH170" i="7" a="1"/>
  <c r="AH170" i="7" s="1"/>
  <c r="AG170" i="7" a="1"/>
  <c r="AG170" i="7" s="1"/>
  <c r="AF170" i="7" a="1"/>
  <c r="AF170" i="7" s="1"/>
  <c r="AK170" i="7" a="1"/>
  <c r="AK170" i="7" s="1"/>
  <c r="AE170" i="7" a="1"/>
  <c r="AE170" i="7" s="1"/>
  <c r="AV23" i="18" s="1"/>
  <c r="AJ170" i="7" a="1"/>
  <c r="AJ170" i="7" s="1"/>
  <c r="V170" i="7" a="1"/>
  <c r="V170" i="7" s="1"/>
  <c r="AA170" i="7" a="1"/>
  <c r="AA170" i="7" s="1"/>
  <c r="Z170" i="7" a="1"/>
  <c r="Z170" i="7" s="1"/>
  <c r="Y170" i="7" a="1"/>
  <c r="Y170" i="7" s="1"/>
  <c r="X170" i="7" a="1"/>
  <c r="X170" i="7" s="1"/>
  <c r="W170" i="7" a="1"/>
  <c r="W170" i="7" s="1"/>
  <c r="U170" i="7" a="1"/>
  <c r="U170" i="7" s="1"/>
  <c r="BK6" i="18" s="1"/>
  <c r="T170" i="7" a="1"/>
  <c r="T170" i="7" s="1"/>
  <c r="BZ6" i="18" s="1"/>
  <c r="AY23" i="18"/>
  <c r="CL4" i="18"/>
  <c r="CK5" i="18"/>
  <c r="CJ5" i="18"/>
  <c r="U170" i="12" a="1"/>
  <c r="U170" i="12" s="1"/>
  <c r="BL6" i="18" s="1"/>
  <c r="T170" i="12" a="1"/>
  <c r="T170" i="12" s="1"/>
  <c r="CA6" i="18" s="1"/>
  <c r="BH4" i="18"/>
  <c r="D4" i="18"/>
  <c r="U169" i="17" a="1"/>
  <c r="U169" i="17" s="1"/>
  <c r="BM5" i="18" s="1"/>
  <c r="T169" i="17" a="1"/>
  <c r="T169" i="17" s="1"/>
  <c r="CB5" i="18" s="1"/>
  <c r="R169" i="17" a="1"/>
  <c r="R169" i="17" s="1"/>
  <c r="F169" i="17" a="1"/>
  <c r="F169" i="17" s="1"/>
  <c r="I169" i="17" a="1"/>
  <c r="I169" i="17" s="1"/>
  <c r="P169" i="17" a="1"/>
  <c r="P169" i="17" s="1"/>
  <c r="O5" i="18" s="1"/>
  <c r="S169" i="17" a="1"/>
  <c r="S169" i="17" s="1"/>
  <c r="E170" i="17"/>
  <c r="O169" i="17" a="1"/>
  <c r="O169" i="17" s="1"/>
  <c r="BR5" i="18" s="1"/>
  <c r="H169" i="17" a="1"/>
  <c r="H169" i="17" s="1"/>
  <c r="M169" i="17" a="1"/>
  <c r="M169" i="17" s="1"/>
  <c r="N169" i="17" a="1"/>
  <c r="N169" i="17" s="1"/>
  <c r="Q169" i="17" a="1"/>
  <c r="Q169" i="17" s="1"/>
  <c r="J169" i="17" a="1"/>
  <c r="J169" i="17" s="1"/>
  <c r="CG5" i="18" s="1"/>
  <c r="L169" i="17" a="1"/>
  <c r="L169" i="17" s="1"/>
  <c r="BW5" i="18" s="1"/>
  <c r="K169" i="17" a="1"/>
  <c r="K169" i="17" s="1"/>
  <c r="G169" i="17" a="1"/>
  <c r="G169" i="17" s="1"/>
  <c r="C5" i="18"/>
  <c r="BG5" i="18"/>
  <c r="K170" i="12" a="1"/>
  <c r="K170" i="12" s="1"/>
  <c r="J170" i="12" a="1"/>
  <c r="J170" i="12" s="1"/>
  <c r="CF6" i="18" s="1"/>
  <c r="S170" i="12" a="1"/>
  <c r="S170" i="12" s="1"/>
  <c r="I170" i="12" a="1"/>
  <c r="I170" i="12" s="1"/>
  <c r="M170" i="12" a="1"/>
  <c r="M170" i="12" s="1"/>
  <c r="L170" i="12" a="1"/>
  <c r="L170" i="12" s="1"/>
  <c r="BV6" i="18" s="1"/>
  <c r="F170" i="12" a="1"/>
  <c r="F170" i="12" s="1"/>
  <c r="R170" i="12" a="1"/>
  <c r="R170" i="12" s="1"/>
  <c r="H170" i="12" a="1"/>
  <c r="H170" i="12" s="1"/>
  <c r="G170" i="12" a="1"/>
  <c r="G170" i="12" s="1"/>
  <c r="Q170" i="12" a="1"/>
  <c r="Q170" i="12" s="1"/>
  <c r="P170" i="12" a="1"/>
  <c r="P170" i="12" s="1"/>
  <c r="N6" i="18" s="1"/>
  <c r="O170" i="12" a="1"/>
  <c r="O170" i="12" s="1"/>
  <c r="BQ6" i="18" s="1"/>
  <c r="N170" i="12" a="1"/>
  <c r="N170" i="12" s="1"/>
  <c r="BF5" i="18"/>
  <c r="B5" i="18"/>
  <c r="E171" i="12"/>
  <c r="J170" i="7" a="1"/>
  <c r="J170" i="7" s="1"/>
  <c r="CE6" i="18" s="1"/>
  <c r="K170" i="7" a="1"/>
  <c r="K170" i="7" s="1"/>
  <c r="L170" i="7" a="1"/>
  <c r="L170" i="7" s="1"/>
  <c r="BU6" i="18" s="1"/>
  <c r="N170" i="7" a="1"/>
  <c r="N170" i="7" s="1"/>
  <c r="O170" i="7" a="1"/>
  <c r="O170" i="7" s="1"/>
  <c r="BP6" i="18" s="1"/>
  <c r="F170" i="7" a="1"/>
  <c r="F170" i="7" s="1"/>
  <c r="H170" i="7" a="1"/>
  <c r="H170" i="7" s="1"/>
  <c r="I170" i="7" a="1"/>
  <c r="I170" i="7" s="1"/>
  <c r="M170" i="7" a="1"/>
  <c r="M170" i="7" s="1"/>
  <c r="P170" i="7" a="1"/>
  <c r="P170" i="7" s="1"/>
  <c r="M6" i="18" s="1"/>
  <c r="Q170" i="7" a="1"/>
  <c r="Q170" i="7" s="1"/>
  <c r="R170" i="7" a="1"/>
  <c r="R170" i="7" s="1"/>
  <c r="S170" i="7" a="1"/>
  <c r="S170" i="7" s="1"/>
  <c r="G170" i="7" a="1"/>
  <c r="G170" i="7" s="1"/>
  <c r="E171" i="7"/>
  <c r="AC170" i="17" l="1" a="1"/>
  <c r="AC170" i="17" s="1"/>
  <c r="AB170" i="17" a="1"/>
  <c r="AB170" i="17" s="1"/>
  <c r="AD170" i="17" a="1"/>
  <c r="AD170" i="17" s="1"/>
  <c r="Z170" i="17" a="1"/>
  <c r="Z170" i="17" s="1"/>
  <c r="AE170" i="17" a="1"/>
  <c r="AE170" i="17" s="1"/>
  <c r="Y170" i="17" a="1"/>
  <c r="Y170" i="17" s="1"/>
  <c r="X170" i="17" a="1"/>
  <c r="X170" i="17" s="1"/>
  <c r="W170" i="17" a="1"/>
  <c r="W170" i="17" s="1"/>
  <c r="V170" i="17" a="1"/>
  <c r="V170" i="17" s="1"/>
  <c r="AA170" i="17" a="1"/>
  <c r="AA170" i="17" s="1"/>
  <c r="EU43" i="18"/>
  <c r="EZ43" i="18" s="1"/>
  <c r="AD171" i="12" a="1"/>
  <c r="AD171" i="12" s="1"/>
  <c r="AC171" i="12" a="1"/>
  <c r="AC171" i="12" s="1"/>
  <c r="AB171" i="12" a="1"/>
  <c r="AB171" i="12" s="1"/>
  <c r="AA171" i="12" a="1"/>
  <c r="AA171" i="12" s="1"/>
  <c r="Z171" i="12" a="1"/>
  <c r="Z171" i="12" s="1"/>
  <c r="X171" i="12" a="1"/>
  <c r="X171" i="12" s="1"/>
  <c r="V171" i="12" a="1"/>
  <c r="V171" i="12" s="1"/>
  <c r="AE171" i="12" a="1"/>
  <c r="AE171" i="12" s="1"/>
  <c r="Y171" i="12" a="1"/>
  <c r="Y171" i="12" s="1"/>
  <c r="W171" i="12" a="1"/>
  <c r="W171" i="12" s="1"/>
  <c r="AC171" i="7" a="1"/>
  <c r="AC171" i="7" s="1"/>
  <c r="AB171" i="7" a="1"/>
  <c r="AB171" i="7" s="1"/>
  <c r="AD171" i="7" a="1"/>
  <c r="AD171" i="7" s="1"/>
  <c r="AK171" i="7" a="1"/>
  <c r="AK171" i="7" s="1"/>
  <c r="AG171" i="7" a="1"/>
  <c r="AG171" i="7" s="1"/>
  <c r="AE171" i="7" a="1"/>
  <c r="AE171" i="7" s="1"/>
  <c r="AF171" i="7" a="1"/>
  <c r="AF171" i="7" s="1"/>
  <c r="AJ171" i="7" a="1"/>
  <c r="AJ171" i="7" s="1"/>
  <c r="AH171" i="7" a="1"/>
  <c r="AH171" i="7" s="1"/>
  <c r="AI171" i="7" a="1"/>
  <c r="AI171" i="7" s="1"/>
  <c r="AA171" i="7" a="1"/>
  <c r="AA171" i="7" s="1"/>
  <c r="Z171" i="7" a="1"/>
  <c r="Z171" i="7" s="1"/>
  <c r="Y171" i="7" a="1"/>
  <c r="Y171" i="7" s="1"/>
  <c r="X171" i="7" a="1"/>
  <c r="X171" i="7" s="1"/>
  <c r="W171" i="7" a="1"/>
  <c r="W171" i="7" s="1"/>
  <c r="V171" i="7" a="1"/>
  <c r="V171" i="7" s="1"/>
  <c r="U171" i="7" a="1"/>
  <c r="U171" i="7" s="1"/>
  <c r="T171" i="7" a="1"/>
  <c r="T171" i="7" s="1"/>
  <c r="BZ7" i="18" s="1"/>
  <c r="DD43" i="18"/>
  <c r="DP43" i="18" s="1"/>
  <c r="CL5" i="18"/>
  <c r="CK6" i="18"/>
  <c r="CJ6" i="18"/>
  <c r="DW43" i="18"/>
  <c r="EI43" i="18" s="1"/>
  <c r="T171" i="12" a="1"/>
  <c r="T171" i="12" s="1"/>
  <c r="CA7" i="18" s="1"/>
  <c r="U171" i="12" a="1"/>
  <c r="U171" i="12" s="1"/>
  <c r="U170" i="17" a="1"/>
  <c r="U170" i="17" s="1"/>
  <c r="BM6" i="18" s="1"/>
  <c r="T170" i="17" a="1"/>
  <c r="T170" i="17" s="1"/>
  <c r="CB6" i="18" s="1"/>
  <c r="O170" i="17" a="1"/>
  <c r="O170" i="17" s="1"/>
  <c r="BR6" i="18" s="1"/>
  <c r="N170" i="17" a="1"/>
  <c r="N170" i="17" s="1"/>
  <c r="S170" i="17" a="1"/>
  <c r="S170" i="17" s="1"/>
  <c r="J170" i="17" a="1"/>
  <c r="J170" i="17" s="1"/>
  <c r="CG6" i="18" s="1"/>
  <c r="E171" i="17"/>
  <c r="M170" i="17" a="1"/>
  <c r="M170" i="17" s="1"/>
  <c r="F170" i="17" a="1"/>
  <c r="F170" i="17" s="1"/>
  <c r="Q170" i="17" a="1"/>
  <c r="Q170" i="17" s="1"/>
  <c r="H170" i="17" a="1"/>
  <c r="H170" i="17" s="1"/>
  <c r="P170" i="17" a="1"/>
  <c r="P170" i="17" s="1"/>
  <c r="O6" i="18" s="1"/>
  <c r="L170" i="17" a="1"/>
  <c r="L170" i="17" s="1"/>
  <c r="BW6" i="18" s="1"/>
  <c r="I170" i="17" a="1"/>
  <c r="I170" i="17" s="1"/>
  <c r="R170" i="17" a="1"/>
  <c r="R170" i="17" s="1"/>
  <c r="K170" i="17" a="1"/>
  <c r="K170" i="17" s="1"/>
  <c r="G170" i="17" a="1"/>
  <c r="G170" i="17" s="1"/>
  <c r="D5" i="18"/>
  <c r="BH5" i="18"/>
  <c r="C6" i="18"/>
  <c r="BG6" i="18"/>
  <c r="S171" i="12" a="1"/>
  <c r="S171" i="12" s="1"/>
  <c r="G171" i="12" a="1"/>
  <c r="G171" i="12" s="1"/>
  <c r="R171" i="12" a="1"/>
  <c r="R171" i="12" s="1"/>
  <c r="X3" i="18" s="1"/>
  <c r="F171" i="12" a="1"/>
  <c r="F171" i="12" s="1"/>
  <c r="Q171" i="12" a="1"/>
  <c r="Q171" i="12" s="1"/>
  <c r="L171" i="12" a="1"/>
  <c r="L171" i="12" s="1"/>
  <c r="BV7" i="18" s="1"/>
  <c r="M171" i="12" a="1"/>
  <c r="M171" i="12" s="1"/>
  <c r="K171" i="12" a="1"/>
  <c r="K171" i="12" s="1"/>
  <c r="J171" i="12" a="1"/>
  <c r="J171" i="12" s="1"/>
  <c r="CF7" i="18" s="1"/>
  <c r="H171" i="12" a="1"/>
  <c r="H171" i="12" s="1"/>
  <c r="O171" i="12" a="1"/>
  <c r="O171" i="12" s="1"/>
  <c r="BQ7" i="18" s="1"/>
  <c r="N171" i="12" a="1"/>
  <c r="N171" i="12" s="1"/>
  <c r="P171" i="12" a="1"/>
  <c r="P171" i="12" s="1"/>
  <c r="N7" i="18" s="1"/>
  <c r="I171" i="12" a="1"/>
  <c r="I171" i="12" s="1"/>
  <c r="B6" i="18"/>
  <c r="BF6" i="18"/>
  <c r="E172" i="12"/>
  <c r="I171" i="7" a="1"/>
  <c r="I171" i="7" s="1"/>
  <c r="J171" i="7" a="1"/>
  <c r="J171" i="7" s="1"/>
  <c r="CE7" i="18" s="1"/>
  <c r="K171" i="7" a="1"/>
  <c r="K171" i="7" s="1"/>
  <c r="L171" i="7" a="1"/>
  <c r="L171" i="7" s="1"/>
  <c r="BU7" i="18" s="1"/>
  <c r="N171" i="7" a="1"/>
  <c r="N171" i="7" s="1"/>
  <c r="P171" i="7" a="1"/>
  <c r="P171" i="7" s="1"/>
  <c r="M7" i="18" s="1"/>
  <c r="R171" i="7" a="1"/>
  <c r="R171" i="7" s="1"/>
  <c r="W3" i="18" s="1"/>
  <c r="S171" i="7" a="1"/>
  <c r="S171" i="7" s="1"/>
  <c r="F171" i="7" a="1"/>
  <c r="F171" i="7" s="1"/>
  <c r="H171" i="7" a="1"/>
  <c r="H171" i="7" s="1"/>
  <c r="M171" i="7" a="1"/>
  <c r="M171" i="7" s="1"/>
  <c r="O171" i="7" a="1"/>
  <c r="O171" i="7" s="1"/>
  <c r="BP7" i="18" s="1"/>
  <c r="G171" i="7" a="1"/>
  <c r="G171" i="7" s="1"/>
  <c r="Q171" i="7" a="1"/>
  <c r="Q171" i="7" s="1"/>
  <c r="E172" i="7"/>
  <c r="AD171" i="17" l="1" a="1"/>
  <c r="AD171" i="17" s="1"/>
  <c r="AC171" i="17" a="1"/>
  <c r="AC171" i="17" s="1"/>
  <c r="AB171" i="17" a="1"/>
  <c r="AB171" i="17" s="1"/>
  <c r="AE171" i="17" a="1"/>
  <c r="AE171" i="17" s="1"/>
  <c r="X171" i="17" a="1"/>
  <c r="X171" i="17" s="1"/>
  <c r="W171" i="17" a="1"/>
  <c r="W171" i="17" s="1"/>
  <c r="AA171" i="17" a="1"/>
  <c r="AA171" i="17" s="1"/>
  <c r="Z171" i="17" a="1"/>
  <c r="Z171" i="17" s="1"/>
  <c r="Y171" i="17" a="1"/>
  <c r="Y171" i="17" s="1"/>
  <c r="V171" i="17" a="1"/>
  <c r="V171" i="17" s="1"/>
  <c r="AD172" i="12" a="1"/>
  <c r="AD172" i="12" s="1"/>
  <c r="AC172" i="12" a="1"/>
  <c r="AC172" i="12" s="1"/>
  <c r="AB172" i="12" a="1"/>
  <c r="AB172" i="12" s="1"/>
  <c r="AE172" i="12" a="1"/>
  <c r="AE172" i="12" s="1"/>
  <c r="AA172" i="12" a="1"/>
  <c r="AA172" i="12" s="1"/>
  <c r="Y172" i="12" a="1"/>
  <c r="Y172" i="12" s="1"/>
  <c r="Z172" i="12" a="1"/>
  <c r="Z172" i="12" s="1"/>
  <c r="X172" i="12" a="1"/>
  <c r="X172" i="12" s="1"/>
  <c r="W172" i="12" a="1"/>
  <c r="W172" i="12" s="1"/>
  <c r="V172" i="12" a="1"/>
  <c r="V172" i="12" s="1"/>
  <c r="AD172" i="7" a="1"/>
  <c r="AD172" i="7" s="1"/>
  <c r="AC172" i="7" a="1"/>
  <c r="AC172" i="7" s="1"/>
  <c r="AB172" i="7" a="1"/>
  <c r="AB172" i="7" s="1"/>
  <c r="AK172" i="7" a="1"/>
  <c r="AK172" i="7" s="1"/>
  <c r="AJ172" i="7" a="1"/>
  <c r="AJ172" i="7" s="1"/>
  <c r="AI172" i="7" a="1"/>
  <c r="AI172" i="7" s="1"/>
  <c r="AG172" i="7" a="1"/>
  <c r="AG172" i="7" s="1"/>
  <c r="AF172" i="7" a="1"/>
  <c r="AF172" i="7" s="1"/>
  <c r="Z172" i="7" a="1"/>
  <c r="Z172" i="7" s="1"/>
  <c r="Y172" i="7" a="1"/>
  <c r="Y172" i="7" s="1"/>
  <c r="X172" i="7" a="1"/>
  <c r="X172" i="7" s="1"/>
  <c r="W172" i="7" a="1"/>
  <c r="W172" i="7" s="1"/>
  <c r="V172" i="7" a="1"/>
  <c r="V172" i="7" s="1"/>
  <c r="AE172" i="7" a="1"/>
  <c r="AE172" i="7" s="1"/>
  <c r="AA172" i="7" a="1"/>
  <c r="AA172" i="7" s="1"/>
  <c r="AH172" i="7" a="1"/>
  <c r="AH172" i="7" s="1"/>
  <c r="T172" i="7" a="1"/>
  <c r="T172" i="7" s="1"/>
  <c r="BZ8" i="18" s="1"/>
  <c r="U172" i="7" a="1"/>
  <c r="U172" i="7" s="1"/>
  <c r="BK8" i="18" s="1"/>
  <c r="BK7" i="18"/>
  <c r="CL6" i="18"/>
  <c r="CK7" i="18"/>
  <c r="CJ7" i="18"/>
  <c r="EP43" i="18"/>
  <c r="FB43" i="18" s="1"/>
  <c r="BL7" i="18"/>
  <c r="T172" i="12" a="1"/>
  <c r="T172" i="12" s="1"/>
  <c r="CA8" i="18" s="1"/>
  <c r="U172" i="12" a="1"/>
  <c r="U172" i="12" s="1"/>
  <c r="BL8" i="18" s="1"/>
  <c r="D6" i="18"/>
  <c r="BH6" i="18"/>
  <c r="T171" i="17" a="1"/>
  <c r="T171" i="17" s="1"/>
  <c r="CB7" i="18" s="1"/>
  <c r="U171" i="17" a="1"/>
  <c r="U171" i="17" s="1"/>
  <c r="I171" i="17" a="1"/>
  <c r="I171" i="17" s="1"/>
  <c r="R171" i="17" a="1"/>
  <c r="R171" i="17" s="1"/>
  <c r="Y3" i="18" s="1"/>
  <c r="H171" i="17" a="1"/>
  <c r="H171" i="17" s="1"/>
  <c r="E172" i="17"/>
  <c r="P171" i="17" a="1"/>
  <c r="P171" i="17" s="1"/>
  <c r="O7" i="18" s="1"/>
  <c r="F171" i="17" a="1"/>
  <c r="F171" i="17" s="1"/>
  <c r="G171" i="17" a="1"/>
  <c r="G171" i="17" s="1"/>
  <c r="K171" i="17" a="1"/>
  <c r="K171" i="17" s="1"/>
  <c r="J171" i="17" a="1"/>
  <c r="J171" i="17" s="1"/>
  <c r="CG7" i="18" s="1"/>
  <c r="M171" i="17" a="1"/>
  <c r="M171" i="17" s="1"/>
  <c r="Q171" i="17" a="1"/>
  <c r="Q171" i="17" s="1"/>
  <c r="O171" i="17" a="1"/>
  <c r="O171" i="17" s="1"/>
  <c r="BR7" i="18" s="1"/>
  <c r="L171" i="17" a="1"/>
  <c r="L171" i="17" s="1"/>
  <c r="BW7" i="18" s="1"/>
  <c r="N171" i="17" a="1"/>
  <c r="N171" i="17" s="1"/>
  <c r="S171" i="17" a="1"/>
  <c r="S171" i="17" s="1"/>
  <c r="Q172" i="12" a="1"/>
  <c r="Q172" i="12" s="1"/>
  <c r="P172" i="12" a="1"/>
  <c r="P172" i="12" s="1"/>
  <c r="N8" i="18" s="1"/>
  <c r="O172" i="12" a="1"/>
  <c r="O172" i="12" s="1"/>
  <c r="BQ8" i="18" s="1"/>
  <c r="F172" i="12" a="1"/>
  <c r="F172" i="12" s="1"/>
  <c r="M172" i="12" a="1"/>
  <c r="M172" i="12" s="1"/>
  <c r="S172" i="12" a="1"/>
  <c r="S172" i="12" s="1"/>
  <c r="R172" i="12" a="1"/>
  <c r="R172" i="12" s="1"/>
  <c r="L172" i="12" a="1"/>
  <c r="L172" i="12" s="1"/>
  <c r="BV8" i="18" s="1"/>
  <c r="K172" i="12" a="1"/>
  <c r="K172" i="12" s="1"/>
  <c r="J172" i="12" a="1"/>
  <c r="J172" i="12" s="1"/>
  <c r="CF8" i="18" s="1"/>
  <c r="I172" i="12" a="1"/>
  <c r="I172" i="12" s="1"/>
  <c r="H172" i="12" a="1"/>
  <c r="H172" i="12" s="1"/>
  <c r="G172" i="12" a="1"/>
  <c r="G172" i="12" s="1"/>
  <c r="N172" i="12" a="1"/>
  <c r="N172" i="12" s="1"/>
  <c r="BG7" i="18"/>
  <c r="C7" i="18"/>
  <c r="B7" i="18"/>
  <c r="BF7" i="18"/>
  <c r="E173" i="12"/>
  <c r="I172" i="7" a="1"/>
  <c r="I172" i="7" s="1"/>
  <c r="J172" i="7" a="1"/>
  <c r="J172" i="7" s="1"/>
  <c r="CE8" i="18" s="1"/>
  <c r="K172" i="7" a="1"/>
  <c r="K172" i="7" s="1"/>
  <c r="L172" i="7" a="1"/>
  <c r="L172" i="7" s="1"/>
  <c r="BU8" i="18" s="1"/>
  <c r="M172" i="7" a="1"/>
  <c r="M172" i="7" s="1"/>
  <c r="P172" i="7" a="1"/>
  <c r="P172" i="7" s="1"/>
  <c r="M8" i="18" s="1"/>
  <c r="F172" i="7" a="1"/>
  <c r="F172" i="7" s="1"/>
  <c r="G172" i="7" a="1"/>
  <c r="G172" i="7" s="1"/>
  <c r="H172" i="7" a="1"/>
  <c r="H172" i="7" s="1"/>
  <c r="N172" i="7" a="1"/>
  <c r="N172" i="7" s="1"/>
  <c r="O172" i="7" a="1"/>
  <c r="O172" i="7" s="1"/>
  <c r="BP8" i="18" s="1"/>
  <c r="Q172" i="7" a="1"/>
  <c r="Q172" i="7" s="1"/>
  <c r="S172" i="7" a="1"/>
  <c r="S172" i="7" s="1"/>
  <c r="R172" i="7" a="1"/>
  <c r="R172" i="7" s="1"/>
  <c r="E173" i="7"/>
  <c r="AD172" i="17" l="1" a="1"/>
  <c r="AD172" i="17" s="1"/>
  <c r="AB172" i="17" a="1"/>
  <c r="AB172" i="17" s="1"/>
  <c r="AC172" i="17" a="1"/>
  <c r="AC172" i="17" s="1"/>
  <c r="AA172" i="17" a="1"/>
  <c r="AA172" i="17" s="1"/>
  <c r="W172" i="17" a="1"/>
  <c r="W172" i="17" s="1"/>
  <c r="AE172" i="17" a="1"/>
  <c r="AE172" i="17" s="1"/>
  <c r="Y172" i="17" a="1"/>
  <c r="Y172" i="17" s="1"/>
  <c r="X172" i="17" a="1"/>
  <c r="X172" i="17" s="1"/>
  <c r="Z172" i="17" a="1"/>
  <c r="Z172" i="17" s="1"/>
  <c r="V172" i="17" a="1"/>
  <c r="V172" i="17" s="1"/>
  <c r="AD173" i="12" a="1"/>
  <c r="AD173" i="12" s="1"/>
  <c r="AC173" i="12" a="1"/>
  <c r="AC173" i="12" s="1"/>
  <c r="AB173" i="12" a="1"/>
  <c r="AB173" i="12" s="1"/>
  <c r="Z173" i="12" a="1"/>
  <c r="Z173" i="12" s="1"/>
  <c r="AE173" i="12" a="1"/>
  <c r="AE173" i="12" s="1"/>
  <c r="AA173" i="12" a="1"/>
  <c r="AA173" i="12" s="1"/>
  <c r="Y173" i="12" a="1"/>
  <c r="Y173" i="12" s="1"/>
  <c r="X173" i="12" a="1"/>
  <c r="X173" i="12" s="1"/>
  <c r="W173" i="12" a="1"/>
  <c r="W173" i="12" s="1"/>
  <c r="V173" i="12" a="1"/>
  <c r="V173" i="12" s="1"/>
  <c r="AB173" i="7" a="1"/>
  <c r="AB173" i="7" s="1"/>
  <c r="AD173" i="7" a="1"/>
  <c r="AD173" i="7" s="1"/>
  <c r="AC173" i="7" a="1"/>
  <c r="AC173" i="7" s="1"/>
  <c r="AJ173" i="7" a="1"/>
  <c r="AJ173" i="7" s="1"/>
  <c r="AI173" i="7" a="1"/>
  <c r="AI173" i="7" s="1"/>
  <c r="AH173" i="7" a="1"/>
  <c r="AH173" i="7" s="1"/>
  <c r="AK173" i="7" a="1"/>
  <c r="AK173" i="7" s="1"/>
  <c r="AG173" i="7" a="1"/>
  <c r="AG173" i="7" s="1"/>
  <c r="AF173" i="7" a="1"/>
  <c r="AF173" i="7" s="1"/>
  <c r="AE173" i="7" a="1"/>
  <c r="AE173" i="7" s="1"/>
  <c r="AA173" i="7" a="1"/>
  <c r="AA173" i="7" s="1"/>
  <c r="Z173" i="7" a="1"/>
  <c r="Z173" i="7" s="1"/>
  <c r="Y173" i="7" a="1"/>
  <c r="Y173" i="7" s="1"/>
  <c r="X173" i="7" a="1"/>
  <c r="X173" i="7" s="1"/>
  <c r="W173" i="7" a="1"/>
  <c r="W173" i="7" s="1"/>
  <c r="V173" i="7" a="1"/>
  <c r="V173" i="7" s="1"/>
  <c r="T173" i="7" a="1"/>
  <c r="T173" i="7" s="1"/>
  <c r="BZ9" i="18" s="1"/>
  <c r="U173" i="7" a="1"/>
  <c r="U173" i="7" s="1"/>
  <c r="BK9" i="18" s="1"/>
  <c r="CL7" i="18"/>
  <c r="CK8" i="18"/>
  <c r="CJ8" i="18"/>
  <c r="BM7" i="18"/>
  <c r="T3" i="18"/>
  <c r="T173" i="12" a="1"/>
  <c r="T173" i="12" s="1"/>
  <c r="CA9" i="18" s="1"/>
  <c r="U173" i="12" a="1"/>
  <c r="U173" i="12" s="1"/>
  <c r="BL9" i="18" s="1"/>
  <c r="D7" i="18"/>
  <c r="BH7" i="18"/>
  <c r="T172" i="17" a="1"/>
  <c r="T172" i="17" s="1"/>
  <c r="CB8" i="18" s="1"/>
  <c r="U172" i="17" a="1"/>
  <c r="U172" i="17" s="1"/>
  <c r="BM8" i="18" s="1"/>
  <c r="S172" i="17" a="1"/>
  <c r="S172" i="17" s="1"/>
  <c r="E173" i="17"/>
  <c r="G172" i="17" a="1"/>
  <c r="G172" i="17" s="1"/>
  <c r="Q172" i="17" a="1"/>
  <c r="Q172" i="17" s="1"/>
  <c r="L172" i="17" a="1"/>
  <c r="L172" i="17" s="1"/>
  <c r="BW8" i="18" s="1"/>
  <c r="P172" i="17" a="1"/>
  <c r="P172" i="17" s="1"/>
  <c r="O8" i="18" s="1"/>
  <c r="K172" i="17" a="1"/>
  <c r="K172" i="17" s="1"/>
  <c r="N172" i="17" a="1"/>
  <c r="N172" i="17" s="1"/>
  <c r="H172" i="17" a="1"/>
  <c r="H172" i="17" s="1"/>
  <c r="I172" i="17" a="1"/>
  <c r="I172" i="17" s="1"/>
  <c r="O172" i="17" a="1"/>
  <c r="O172" i="17" s="1"/>
  <c r="BR8" i="18" s="1"/>
  <c r="F172" i="17" a="1"/>
  <c r="F172" i="17" s="1"/>
  <c r="J172" i="17" a="1"/>
  <c r="J172" i="17" s="1"/>
  <c r="CG8" i="18" s="1"/>
  <c r="R172" i="17" a="1"/>
  <c r="R172" i="17" s="1"/>
  <c r="M172" i="17" a="1"/>
  <c r="M172" i="17" s="1"/>
  <c r="BG8" i="18"/>
  <c r="C8" i="18"/>
  <c r="M173" i="12" a="1"/>
  <c r="M173" i="12" s="1"/>
  <c r="L173" i="12" a="1"/>
  <c r="L173" i="12" s="1"/>
  <c r="BV9" i="18" s="1"/>
  <c r="F173" i="12" a="1"/>
  <c r="F173" i="12" s="1"/>
  <c r="R173" i="12" a="1"/>
  <c r="R173" i="12" s="1"/>
  <c r="O173" i="12" a="1"/>
  <c r="O173" i="12" s="1"/>
  <c r="BQ9" i="18" s="1"/>
  <c r="G173" i="12" a="1"/>
  <c r="G173" i="12" s="1"/>
  <c r="S173" i="12" a="1"/>
  <c r="S173" i="12" s="1"/>
  <c r="Q173" i="12" a="1"/>
  <c r="Q173" i="12" s="1"/>
  <c r="H173" i="12" a="1"/>
  <c r="H173" i="12" s="1"/>
  <c r="I173" i="12" a="1"/>
  <c r="I173" i="12" s="1"/>
  <c r="P173" i="12" a="1"/>
  <c r="P173" i="12" s="1"/>
  <c r="N9" i="18" s="1"/>
  <c r="N173" i="12" a="1"/>
  <c r="N173" i="12" s="1"/>
  <c r="K173" i="12" a="1"/>
  <c r="K173" i="12" s="1"/>
  <c r="J173" i="12" a="1"/>
  <c r="J173" i="12" s="1"/>
  <c r="CF9" i="18" s="1"/>
  <c r="BF8" i="18"/>
  <c r="B8" i="18"/>
  <c r="E174" i="12"/>
  <c r="G173" i="7" a="1"/>
  <c r="G173" i="7" s="1"/>
  <c r="H173" i="7" a="1"/>
  <c r="H173" i="7" s="1"/>
  <c r="I173" i="7" a="1"/>
  <c r="I173" i="7" s="1"/>
  <c r="J173" i="7" a="1"/>
  <c r="J173" i="7" s="1"/>
  <c r="CE9" i="18" s="1"/>
  <c r="L173" i="7" a="1"/>
  <c r="L173" i="7" s="1"/>
  <c r="BU9" i="18" s="1"/>
  <c r="O173" i="7" a="1"/>
  <c r="O173" i="7" s="1"/>
  <c r="BP9" i="18" s="1"/>
  <c r="N173" i="7" a="1"/>
  <c r="N173" i="7" s="1"/>
  <c r="P173" i="7" a="1"/>
  <c r="P173" i="7" s="1"/>
  <c r="M9" i="18" s="1"/>
  <c r="Q173" i="7" a="1"/>
  <c r="Q173" i="7" s="1"/>
  <c r="R173" i="7" a="1"/>
  <c r="R173" i="7" s="1"/>
  <c r="S173" i="7" a="1"/>
  <c r="S173" i="7" s="1"/>
  <c r="F173" i="7" a="1"/>
  <c r="F173" i="7" s="1"/>
  <c r="K173" i="7" a="1"/>
  <c r="K173" i="7" s="1"/>
  <c r="M173" i="7" a="1"/>
  <c r="M173" i="7" s="1"/>
  <c r="E174" i="7"/>
  <c r="AD173" i="17" l="1" a="1"/>
  <c r="AD173" i="17" s="1"/>
  <c r="AC173" i="17" a="1"/>
  <c r="AC173" i="17" s="1"/>
  <c r="AB173" i="17" a="1"/>
  <c r="AB173" i="17" s="1"/>
  <c r="X173" i="17" a="1"/>
  <c r="X173" i="17" s="1"/>
  <c r="W173" i="17" a="1"/>
  <c r="W173" i="17" s="1"/>
  <c r="V173" i="17" a="1"/>
  <c r="V173" i="17" s="1"/>
  <c r="AE173" i="17" a="1"/>
  <c r="AE173" i="17" s="1"/>
  <c r="AA173" i="17" a="1"/>
  <c r="AA173" i="17" s="1"/>
  <c r="Z173" i="17" a="1"/>
  <c r="Z173" i="17" s="1"/>
  <c r="Y173" i="17" a="1"/>
  <c r="Y173" i="17" s="1"/>
  <c r="AD174" i="12" a="1"/>
  <c r="AD174" i="12" s="1"/>
  <c r="AC174" i="12" a="1"/>
  <c r="AC174" i="12" s="1"/>
  <c r="AB174" i="12" a="1"/>
  <c r="AB174" i="12" s="1"/>
  <c r="Y174" i="12" a="1"/>
  <c r="Y174" i="12" s="1"/>
  <c r="X174" i="12" a="1"/>
  <c r="X174" i="12" s="1"/>
  <c r="V174" i="12" a="1"/>
  <c r="V174" i="12" s="1"/>
  <c r="AE174" i="12" a="1"/>
  <c r="AE174" i="12" s="1"/>
  <c r="W174" i="12" a="1"/>
  <c r="W174" i="12" s="1"/>
  <c r="AA174" i="12" a="1"/>
  <c r="AA174" i="12" s="1"/>
  <c r="Z174" i="12" a="1"/>
  <c r="Z174" i="12" s="1"/>
  <c r="DX44" i="18"/>
  <c r="DY44" i="18"/>
  <c r="DZ44" i="18"/>
  <c r="EA44" i="18"/>
  <c r="AR24" i="18"/>
  <c r="EB44" i="18"/>
  <c r="EG44" i="18" s="1"/>
  <c r="AD174" i="7" a="1"/>
  <c r="AD174" i="7" s="1"/>
  <c r="AC174" i="7" a="1"/>
  <c r="AC174" i="7" s="1"/>
  <c r="AB174" i="7" a="1"/>
  <c r="AB174" i="7" s="1"/>
  <c r="AK174" i="7" a="1"/>
  <c r="AK174" i="7" s="1"/>
  <c r="AJ174" i="7" a="1"/>
  <c r="AJ174" i="7" s="1"/>
  <c r="AI174" i="7" a="1"/>
  <c r="AI174" i="7" s="1"/>
  <c r="AH174" i="7" a="1"/>
  <c r="AH174" i="7" s="1"/>
  <c r="AG174" i="7" a="1"/>
  <c r="AG174" i="7" s="1"/>
  <c r="AF174" i="7" a="1"/>
  <c r="AF174" i="7" s="1"/>
  <c r="AE174" i="7" a="1"/>
  <c r="AE174" i="7" s="1"/>
  <c r="AQ24" i="18" s="1"/>
  <c r="AA174" i="7" a="1"/>
  <c r="AA174" i="7" s="1"/>
  <c r="Z174" i="7" a="1"/>
  <c r="Z174" i="7" s="1"/>
  <c r="Y174" i="7" a="1"/>
  <c r="Y174" i="7" s="1"/>
  <c r="X174" i="7" a="1"/>
  <c r="X174" i="7" s="1"/>
  <c r="W174" i="7" a="1"/>
  <c r="W174" i="7" s="1"/>
  <c r="V174" i="7" a="1"/>
  <c r="V174" i="7" s="1"/>
  <c r="T174" i="7" a="1"/>
  <c r="T174" i="7" s="1"/>
  <c r="BZ10" i="18" s="1"/>
  <c r="U174" i="7" a="1"/>
  <c r="U174" i="7" s="1"/>
  <c r="CL8" i="18"/>
  <c r="CK9" i="18"/>
  <c r="CJ9" i="18"/>
  <c r="T174" i="12" a="1"/>
  <c r="T174" i="12" s="1"/>
  <c r="CA10" i="18" s="1"/>
  <c r="U174" i="12" a="1"/>
  <c r="U174" i="12" s="1"/>
  <c r="BL10" i="18" s="1"/>
  <c r="T173" i="17" a="1"/>
  <c r="T173" i="17" s="1"/>
  <c r="CB9" i="18" s="1"/>
  <c r="U173" i="17" a="1"/>
  <c r="U173" i="17" s="1"/>
  <c r="BM9" i="18" s="1"/>
  <c r="G173" i="17" a="1"/>
  <c r="G173" i="17" s="1"/>
  <c r="F173" i="17" a="1"/>
  <c r="F173" i="17" s="1"/>
  <c r="N173" i="17" a="1"/>
  <c r="N173" i="17" s="1"/>
  <c r="S173" i="17" a="1"/>
  <c r="S173" i="17" s="1"/>
  <c r="H173" i="17" a="1"/>
  <c r="H173" i="17" s="1"/>
  <c r="P173" i="17" a="1"/>
  <c r="P173" i="17" s="1"/>
  <c r="O9" i="18" s="1"/>
  <c r="O173" i="17" a="1"/>
  <c r="O173" i="17" s="1"/>
  <c r="BR9" i="18" s="1"/>
  <c r="J173" i="17" a="1"/>
  <c r="J173" i="17" s="1"/>
  <c r="CG9" i="18" s="1"/>
  <c r="M173" i="17" a="1"/>
  <c r="M173" i="17" s="1"/>
  <c r="E174" i="17"/>
  <c r="L173" i="17" a="1"/>
  <c r="L173" i="17" s="1"/>
  <c r="BW9" i="18" s="1"/>
  <c r="R173" i="17" a="1"/>
  <c r="R173" i="17" s="1"/>
  <c r="K173" i="17" a="1"/>
  <c r="K173" i="17" s="1"/>
  <c r="I173" i="17" a="1"/>
  <c r="I173" i="17" s="1"/>
  <c r="Q173" i="17" a="1"/>
  <c r="Q173" i="17" s="1"/>
  <c r="D8" i="18"/>
  <c r="BH8" i="18"/>
  <c r="J174" i="12" a="1"/>
  <c r="J174" i="12" s="1"/>
  <c r="CF10" i="18" s="1"/>
  <c r="I174" i="12" a="1"/>
  <c r="I174" i="12" s="1"/>
  <c r="H174" i="12" a="1"/>
  <c r="H174" i="12" s="1"/>
  <c r="F174" i="12" a="1"/>
  <c r="F174" i="12" s="1"/>
  <c r="Q174" i="12" a="1"/>
  <c r="Q174" i="12" s="1"/>
  <c r="N174" i="12" a="1"/>
  <c r="N174" i="12" s="1"/>
  <c r="K174" i="12" a="1"/>
  <c r="K174" i="12" s="1"/>
  <c r="G174" i="12" a="1"/>
  <c r="G174" i="12" s="1"/>
  <c r="L174" i="12" a="1"/>
  <c r="L174" i="12" s="1"/>
  <c r="BV10" i="18" s="1"/>
  <c r="S174" i="12" a="1"/>
  <c r="S174" i="12" s="1"/>
  <c r="R174" i="12" a="1"/>
  <c r="R174" i="12" s="1"/>
  <c r="P174" i="12" a="1"/>
  <c r="P174" i="12" s="1"/>
  <c r="N10" i="18" s="1"/>
  <c r="M174" i="12" a="1"/>
  <c r="M174" i="12" s="1"/>
  <c r="O174" i="12" a="1"/>
  <c r="O174" i="12" s="1"/>
  <c r="BQ10" i="18" s="1"/>
  <c r="BG9" i="18"/>
  <c r="C9" i="18"/>
  <c r="BF9" i="18"/>
  <c r="B9" i="18"/>
  <c r="E175" i="12"/>
  <c r="G174" i="7" a="1"/>
  <c r="G174" i="7" s="1"/>
  <c r="S174" i="7" a="1"/>
  <c r="S174" i="7" s="1"/>
  <c r="H174" i="7" a="1"/>
  <c r="H174" i="7" s="1"/>
  <c r="I174" i="7" a="1"/>
  <c r="I174" i="7" s="1"/>
  <c r="J174" i="7" a="1"/>
  <c r="J174" i="7" s="1"/>
  <c r="CE10" i="18" s="1"/>
  <c r="K174" i="7" a="1"/>
  <c r="K174" i="7" s="1"/>
  <c r="L174" i="7" a="1"/>
  <c r="L174" i="7" s="1"/>
  <c r="BU10" i="18" s="1"/>
  <c r="N174" i="7" a="1"/>
  <c r="N174" i="7" s="1"/>
  <c r="F174" i="7" a="1"/>
  <c r="F174" i="7" s="1"/>
  <c r="M174" i="7" a="1"/>
  <c r="M174" i="7" s="1"/>
  <c r="O174" i="7" a="1"/>
  <c r="O174" i="7" s="1"/>
  <c r="BP10" i="18" s="1"/>
  <c r="P174" i="7" a="1"/>
  <c r="P174" i="7" s="1"/>
  <c r="M10" i="18" s="1"/>
  <c r="Q174" i="7" a="1"/>
  <c r="Q174" i="7" s="1"/>
  <c r="R174" i="7" a="1"/>
  <c r="R174" i="7" s="1"/>
  <c r="E175" i="7"/>
  <c r="EE44" i="18" l="1"/>
  <c r="AD174" i="17" a="1"/>
  <c r="AD174" i="17" s="1"/>
  <c r="AC174" i="17" a="1"/>
  <c r="AC174" i="17" s="1"/>
  <c r="AB174" i="17" a="1"/>
  <c r="AB174" i="17" s="1"/>
  <c r="AA174" i="17" a="1"/>
  <c r="AA174" i="17" s="1"/>
  <c r="AE174" i="17" a="1"/>
  <c r="AE174" i="17" s="1"/>
  <c r="AS24" i="18" s="1"/>
  <c r="Z174" i="17" a="1"/>
  <c r="Z174" i="17" s="1"/>
  <c r="W174" i="17" a="1"/>
  <c r="W174" i="17" s="1"/>
  <c r="V174" i="17" a="1"/>
  <c r="V174" i="17" s="1"/>
  <c r="X174" i="17" a="1"/>
  <c r="X174" i="17" s="1"/>
  <c r="Y174" i="17" a="1"/>
  <c r="Y174" i="17" s="1"/>
  <c r="ES44" i="18"/>
  <c r="EF44" i="18"/>
  <c r="AD175" i="12" a="1"/>
  <c r="AD175" i="12" s="1"/>
  <c r="AC175" i="12" a="1"/>
  <c r="AC175" i="12" s="1"/>
  <c r="AB175" i="12" a="1"/>
  <c r="AB175" i="12" s="1"/>
  <c r="AE175" i="12" a="1"/>
  <c r="AE175" i="12" s="1"/>
  <c r="AA175" i="12" a="1"/>
  <c r="AA175" i="12" s="1"/>
  <c r="Z175" i="12" a="1"/>
  <c r="Z175" i="12" s="1"/>
  <c r="Y175" i="12" a="1"/>
  <c r="Y175" i="12" s="1"/>
  <c r="W175" i="12" a="1"/>
  <c r="W175" i="12" s="1"/>
  <c r="X175" i="12" a="1"/>
  <c r="X175" i="12" s="1"/>
  <c r="V175" i="12" a="1"/>
  <c r="V175" i="12" s="1"/>
  <c r="BK10" i="18"/>
  <c r="DD44" i="18"/>
  <c r="DP44" i="18" s="1"/>
  <c r="DS44" i="18" s="1"/>
  <c r="AD175" i="7" a="1"/>
  <c r="AD175" i="7" s="1"/>
  <c r="AC175" i="7" a="1"/>
  <c r="AC175" i="7" s="1"/>
  <c r="AB175" i="7" a="1"/>
  <c r="AB175" i="7" s="1"/>
  <c r="AK175" i="7" a="1"/>
  <c r="AK175" i="7" s="1"/>
  <c r="AI175" i="7" a="1"/>
  <c r="AI175" i="7" s="1"/>
  <c r="AH175" i="7" a="1"/>
  <c r="AH175" i="7" s="1"/>
  <c r="AG175" i="7" a="1"/>
  <c r="AG175" i="7" s="1"/>
  <c r="AF175" i="7" a="1"/>
  <c r="AF175" i="7" s="1"/>
  <c r="AE175" i="7" a="1"/>
  <c r="AE175" i="7" s="1"/>
  <c r="AJ175" i="7" a="1"/>
  <c r="AJ175" i="7" s="1"/>
  <c r="X175" i="7" a="1"/>
  <c r="X175" i="7" s="1"/>
  <c r="W175" i="7" a="1"/>
  <c r="W175" i="7" s="1"/>
  <c r="V175" i="7" a="1"/>
  <c r="V175" i="7" s="1"/>
  <c r="AA175" i="7" a="1"/>
  <c r="AA175" i="7" s="1"/>
  <c r="Z175" i="7" a="1"/>
  <c r="Z175" i="7" s="1"/>
  <c r="Y175" i="7" a="1"/>
  <c r="Y175" i="7" s="1"/>
  <c r="U175" i="7" a="1"/>
  <c r="U175" i="7" s="1"/>
  <c r="BK11" i="18" s="1"/>
  <c r="T175" i="7" a="1"/>
  <c r="T175" i="7" s="1"/>
  <c r="BZ11" i="18" s="1"/>
  <c r="CL9" i="18"/>
  <c r="CK10" i="18"/>
  <c r="CJ10" i="18"/>
  <c r="DW44" i="18"/>
  <c r="EI44" i="18" s="1"/>
  <c r="EL44" i="18" s="1"/>
  <c r="U175" i="12" a="1"/>
  <c r="U175" i="12" s="1"/>
  <c r="T175" i="12" a="1"/>
  <c r="T175" i="12" s="1"/>
  <c r="CA11" i="18" s="1"/>
  <c r="BH9" i="18"/>
  <c r="D9" i="18"/>
  <c r="T174" i="17" a="1"/>
  <c r="T174" i="17" s="1"/>
  <c r="CB10" i="18" s="1"/>
  <c r="U174" i="17" a="1"/>
  <c r="U174" i="17" s="1"/>
  <c r="BM10" i="18" s="1"/>
  <c r="G174" i="17" a="1"/>
  <c r="G174" i="17" s="1"/>
  <c r="R174" i="17" a="1"/>
  <c r="R174" i="17" s="1"/>
  <c r="F174" i="17" a="1"/>
  <c r="F174" i="17" s="1"/>
  <c r="M174" i="17" a="1"/>
  <c r="M174" i="17" s="1"/>
  <c r="H174" i="17" a="1"/>
  <c r="H174" i="17" s="1"/>
  <c r="J174" i="17" a="1"/>
  <c r="J174" i="17" s="1"/>
  <c r="CG10" i="18" s="1"/>
  <c r="I174" i="17" a="1"/>
  <c r="I174" i="17" s="1"/>
  <c r="P174" i="17" a="1"/>
  <c r="P174" i="17" s="1"/>
  <c r="O10" i="18" s="1"/>
  <c r="S174" i="17" a="1"/>
  <c r="S174" i="17" s="1"/>
  <c r="O174" i="17" a="1"/>
  <c r="O174" i="17" s="1"/>
  <c r="BR10" i="18" s="1"/>
  <c r="K174" i="17" a="1"/>
  <c r="K174" i="17" s="1"/>
  <c r="L174" i="17" a="1"/>
  <c r="L174" i="17" s="1"/>
  <c r="BW10" i="18" s="1"/>
  <c r="E175" i="17"/>
  <c r="N174" i="17" a="1"/>
  <c r="N174" i="17" s="1"/>
  <c r="Q174" i="17" a="1"/>
  <c r="Q174" i="17" s="1"/>
  <c r="BG10" i="18"/>
  <c r="C10" i="18"/>
  <c r="H175" i="12" a="1"/>
  <c r="H175" i="12" s="1"/>
  <c r="G175" i="12" a="1"/>
  <c r="G175" i="12" s="1"/>
  <c r="S175" i="12" a="1"/>
  <c r="S175" i="12" s="1"/>
  <c r="F175" i="12" a="1"/>
  <c r="F175" i="12" s="1"/>
  <c r="I175" i="12" a="1"/>
  <c r="I175" i="12" s="1"/>
  <c r="Q175" i="12" a="1"/>
  <c r="Q175" i="12" s="1"/>
  <c r="P175" i="12" a="1"/>
  <c r="P175" i="12" s="1"/>
  <c r="N11" i="18" s="1"/>
  <c r="R175" i="12" a="1"/>
  <c r="R175" i="12" s="1"/>
  <c r="O175" i="12" a="1"/>
  <c r="O175" i="12" s="1"/>
  <c r="BQ11" i="18" s="1"/>
  <c r="N175" i="12" a="1"/>
  <c r="N175" i="12" s="1"/>
  <c r="L175" i="12" a="1"/>
  <c r="L175" i="12" s="1"/>
  <c r="BV11" i="18" s="1"/>
  <c r="K175" i="12" a="1"/>
  <c r="K175" i="12" s="1"/>
  <c r="M175" i="12" a="1"/>
  <c r="M175" i="12" s="1"/>
  <c r="J175" i="12" a="1"/>
  <c r="J175" i="12" s="1"/>
  <c r="CF11" i="18" s="1"/>
  <c r="BF10" i="18"/>
  <c r="B10" i="18"/>
  <c r="E176" i="12"/>
  <c r="F175" i="7" a="1"/>
  <c r="F175" i="7" s="1"/>
  <c r="R175" i="7" a="1"/>
  <c r="R175" i="7" s="1"/>
  <c r="W4" i="18" s="1"/>
  <c r="G175" i="7" a="1"/>
  <c r="G175" i="7" s="1"/>
  <c r="S175" i="7" a="1"/>
  <c r="S175" i="7" s="1"/>
  <c r="H175" i="7" a="1"/>
  <c r="H175" i="7" s="1"/>
  <c r="I175" i="7" a="1"/>
  <c r="I175" i="7" s="1"/>
  <c r="J175" i="7" a="1"/>
  <c r="J175" i="7" s="1"/>
  <c r="CE11" i="18" s="1"/>
  <c r="K175" i="7" a="1"/>
  <c r="K175" i="7" s="1"/>
  <c r="L175" i="7" a="1"/>
  <c r="L175" i="7" s="1"/>
  <c r="BU11" i="18" s="1"/>
  <c r="M175" i="7" a="1"/>
  <c r="M175" i="7" s="1"/>
  <c r="N175" i="7" a="1"/>
  <c r="N175" i="7" s="1"/>
  <c r="O175" i="7" a="1"/>
  <c r="O175" i="7" s="1"/>
  <c r="BP11" i="18" s="1"/>
  <c r="P175" i="7" a="1"/>
  <c r="P175" i="7" s="1"/>
  <c r="M11" i="18" s="1"/>
  <c r="Q175" i="7" a="1"/>
  <c r="Q175" i="7" s="1"/>
  <c r="E176" i="7"/>
  <c r="AC175" i="17" l="1" a="1"/>
  <c r="AC175" i="17" s="1"/>
  <c r="AB175" i="17" a="1"/>
  <c r="AB175" i="17" s="1"/>
  <c r="AD175" i="17" a="1"/>
  <c r="AD175" i="17" s="1"/>
  <c r="AA175" i="17" a="1"/>
  <c r="AA175" i="17" s="1"/>
  <c r="Z175" i="17" a="1"/>
  <c r="Z175" i="17" s="1"/>
  <c r="Y175" i="17" a="1"/>
  <c r="Y175" i="17" s="1"/>
  <c r="AE175" i="17" a="1"/>
  <c r="AE175" i="17" s="1"/>
  <c r="V175" i="17" a="1"/>
  <c r="V175" i="17" s="1"/>
  <c r="X175" i="17" a="1"/>
  <c r="X175" i="17" s="1"/>
  <c r="W175" i="17" a="1"/>
  <c r="W175" i="17" s="1"/>
  <c r="AD176" i="12" a="1"/>
  <c r="AD176" i="12" s="1"/>
  <c r="AC176" i="12" a="1"/>
  <c r="AC176" i="12" s="1"/>
  <c r="AB176" i="12" a="1"/>
  <c r="AB176" i="12" s="1"/>
  <c r="AE176" i="12" a="1"/>
  <c r="AE176" i="12" s="1"/>
  <c r="Z176" i="12" a="1"/>
  <c r="Z176" i="12" s="1"/>
  <c r="X176" i="12" a="1"/>
  <c r="X176" i="12" s="1"/>
  <c r="AA176" i="12" a="1"/>
  <c r="AA176" i="12" s="1"/>
  <c r="Y176" i="12" a="1"/>
  <c r="Y176" i="12" s="1"/>
  <c r="W176" i="12" a="1"/>
  <c r="W176" i="12" s="1"/>
  <c r="V176" i="12" a="1"/>
  <c r="V176" i="12" s="1"/>
  <c r="AC176" i="7" a="1"/>
  <c r="AC176" i="7" s="1"/>
  <c r="AB176" i="7" a="1"/>
  <c r="AB176" i="7" s="1"/>
  <c r="AD176" i="7" a="1"/>
  <c r="AD176" i="7" s="1"/>
  <c r="AK176" i="7" a="1"/>
  <c r="AK176" i="7" s="1"/>
  <c r="AJ176" i="7" a="1"/>
  <c r="AJ176" i="7" s="1"/>
  <c r="AI176" i="7" a="1"/>
  <c r="AI176" i="7" s="1"/>
  <c r="AH176" i="7" a="1"/>
  <c r="AH176" i="7" s="1"/>
  <c r="AG176" i="7" a="1"/>
  <c r="AG176" i="7" s="1"/>
  <c r="AF176" i="7" a="1"/>
  <c r="AF176" i="7" s="1"/>
  <c r="AE176" i="7" a="1"/>
  <c r="AE176" i="7" s="1"/>
  <c r="AA176" i="7" a="1"/>
  <c r="AA176" i="7" s="1"/>
  <c r="Z176" i="7" a="1"/>
  <c r="Z176" i="7" s="1"/>
  <c r="Y176" i="7" a="1"/>
  <c r="Y176" i="7" s="1"/>
  <c r="X176" i="7" a="1"/>
  <c r="X176" i="7" s="1"/>
  <c r="W176" i="7" a="1"/>
  <c r="W176" i="7" s="1"/>
  <c r="V176" i="7" a="1"/>
  <c r="V176" i="7" s="1"/>
  <c r="U176" i="7" a="1"/>
  <c r="U176" i="7" s="1"/>
  <c r="BK12" i="18" s="1"/>
  <c r="T176" i="7" a="1"/>
  <c r="T176" i="7" s="1"/>
  <c r="BZ12" i="18" s="1"/>
  <c r="CL10" i="18"/>
  <c r="X4" i="18"/>
  <c r="CK11" i="18"/>
  <c r="CJ11" i="18"/>
  <c r="EP44" i="18"/>
  <c r="FB44" i="18" s="1"/>
  <c r="FE44" i="18" s="1"/>
  <c r="BL11" i="18"/>
  <c r="U176" i="12" a="1"/>
  <c r="U176" i="12" s="1"/>
  <c r="BL12" i="18" s="1"/>
  <c r="T176" i="12" a="1"/>
  <c r="T176" i="12" s="1"/>
  <c r="CA12" i="18" s="1"/>
  <c r="BH10" i="18"/>
  <c r="D10" i="18"/>
  <c r="T175" i="17" a="1"/>
  <c r="T175" i="17" s="1"/>
  <c r="CB11" i="18" s="1"/>
  <c r="U175" i="17" a="1"/>
  <c r="U175" i="17" s="1"/>
  <c r="I175" i="17" a="1"/>
  <c r="I175" i="17" s="1"/>
  <c r="F175" i="17" a="1"/>
  <c r="F175" i="17" s="1"/>
  <c r="G175" i="17" a="1"/>
  <c r="G175" i="17" s="1"/>
  <c r="H175" i="17" a="1"/>
  <c r="H175" i="17" s="1"/>
  <c r="Q175" i="17" a="1"/>
  <c r="Q175" i="17" s="1"/>
  <c r="T4" i="18" s="1"/>
  <c r="P175" i="17" a="1"/>
  <c r="P175" i="17" s="1"/>
  <c r="O11" i="18" s="1"/>
  <c r="O175" i="17" a="1"/>
  <c r="O175" i="17" s="1"/>
  <c r="BR11" i="18" s="1"/>
  <c r="M175" i="17" a="1"/>
  <c r="M175" i="17" s="1"/>
  <c r="L175" i="17" a="1"/>
  <c r="L175" i="17" s="1"/>
  <c r="BW11" i="18" s="1"/>
  <c r="E176" i="17"/>
  <c r="K175" i="17" a="1"/>
  <c r="K175" i="17" s="1"/>
  <c r="N175" i="17" a="1"/>
  <c r="N175" i="17" s="1"/>
  <c r="R175" i="17" a="1"/>
  <c r="R175" i="17" s="1"/>
  <c r="S175" i="17" a="1"/>
  <c r="S175" i="17" s="1"/>
  <c r="J175" i="17" a="1"/>
  <c r="J175" i="17" s="1"/>
  <c r="CG11" i="18" s="1"/>
  <c r="C11" i="18"/>
  <c r="BG11" i="18"/>
  <c r="H176" i="12" a="1"/>
  <c r="H176" i="12" s="1"/>
  <c r="S176" i="12" a="1"/>
  <c r="S176" i="12" s="1"/>
  <c r="G176" i="12" a="1"/>
  <c r="G176" i="12" s="1"/>
  <c r="R176" i="12" a="1"/>
  <c r="R176" i="12" s="1"/>
  <c r="F176" i="12" a="1"/>
  <c r="F176" i="12" s="1"/>
  <c r="L176" i="12" a="1"/>
  <c r="L176" i="12" s="1"/>
  <c r="BV12" i="18" s="1"/>
  <c r="Q176" i="12" a="1"/>
  <c r="Q176" i="12" s="1"/>
  <c r="P176" i="12" a="1"/>
  <c r="P176" i="12" s="1"/>
  <c r="N12" i="18" s="1"/>
  <c r="J176" i="12" a="1"/>
  <c r="J176" i="12" s="1"/>
  <c r="CF12" i="18" s="1"/>
  <c r="I176" i="12" a="1"/>
  <c r="I176" i="12" s="1"/>
  <c r="K176" i="12" a="1"/>
  <c r="K176" i="12" s="1"/>
  <c r="M176" i="12" a="1"/>
  <c r="M176" i="12" s="1"/>
  <c r="N176" i="12" a="1"/>
  <c r="N176" i="12" s="1"/>
  <c r="O176" i="12" a="1"/>
  <c r="O176" i="12" s="1"/>
  <c r="BQ12" i="18" s="1"/>
  <c r="B11" i="18"/>
  <c r="BF11" i="18"/>
  <c r="E177" i="12"/>
  <c r="P176" i="7" a="1"/>
  <c r="P176" i="7" s="1"/>
  <c r="M12" i="18" s="1"/>
  <c r="Q176" i="7" a="1"/>
  <c r="Q176" i="7" s="1"/>
  <c r="R176" i="7" a="1"/>
  <c r="R176" i="7" s="1"/>
  <c r="F176" i="7" a="1"/>
  <c r="F176" i="7" s="1"/>
  <c r="S176" i="7" a="1"/>
  <c r="S176" i="7" s="1"/>
  <c r="G176" i="7" a="1"/>
  <c r="G176" i="7" s="1"/>
  <c r="H176" i="7" a="1"/>
  <c r="H176" i="7" s="1"/>
  <c r="K176" i="7" a="1"/>
  <c r="K176" i="7" s="1"/>
  <c r="O176" i="7" a="1"/>
  <c r="O176" i="7" s="1"/>
  <c r="BP12" i="18" s="1"/>
  <c r="J176" i="7" a="1"/>
  <c r="J176" i="7" s="1"/>
  <c r="CE12" i="18" s="1"/>
  <c r="L176" i="7" a="1"/>
  <c r="L176" i="7" s="1"/>
  <c r="BU12" i="18" s="1"/>
  <c r="M176" i="7" a="1"/>
  <c r="M176" i="7" s="1"/>
  <c r="I176" i="7" a="1"/>
  <c r="I176" i="7" s="1"/>
  <c r="N176" i="7" a="1"/>
  <c r="N176" i="7" s="1"/>
  <c r="E177" i="7"/>
  <c r="AC176" i="17" l="1" a="1"/>
  <c r="AC176" i="17" s="1"/>
  <c r="AB176" i="17" a="1"/>
  <c r="AB176" i="17" s="1"/>
  <c r="AD176" i="17" a="1"/>
  <c r="AD176" i="17" s="1"/>
  <c r="V176" i="17" a="1"/>
  <c r="V176" i="17" s="1"/>
  <c r="AE176" i="17" a="1"/>
  <c r="AE176" i="17" s="1"/>
  <c r="Z176" i="17" a="1"/>
  <c r="Z176" i="17" s="1"/>
  <c r="Y176" i="17" a="1"/>
  <c r="Y176" i="17" s="1"/>
  <c r="AA176" i="17" a="1"/>
  <c r="AA176" i="17" s="1"/>
  <c r="X176" i="17" a="1"/>
  <c r="X176" i="17" s="1"/>
  <c r="W176" i="17" a="1"/>
  <c r="W176" i="17" s="1"/>
  <c r="AC177" i="12" a="1"/>
  <c r="AC177" i="12" s="1"/>
  <c r="AB177" i="12" a="1"/>
  <c r="AB177" i="12" s="1"/>
  <c r="AD177" i="12" a="1"/>
  <c r="AD177" i="12" s="1"/>
  <c r="W177" i="12" a="1"/>
  <c r="W177" i="12" s="1"/>
  <c r="V177" i="12" a="1"/>
  <c r="V177" i="12" s="1"/>
  <c r="AE177" i="12" a="1"/>
  <c r="AE177" i="12" s="1"/>
  <c r="AA177" i="12" a="1"/>
  <c r="AA177" i="12" s="1"/>
  <c r="Z177" i="12" a="1"/>
  <c r="Z177" i="12" s="1"/>
  <c r="Y177" i="12" a="1"/>
  <c r="Y177" i="12" s="1"/>
  <c r="X177" i="12" a="1"/>
  <c r="X177" i="12" s="1"/>
  <c r="AB177" i="7" a="1"/>
  <c r="AB177" i="7" s="1"/>
  <c r="AC177" i="7" a="1"/>
  <c r="AC177" i="7" s="1"/>
  <c r="AD177" i="7" a="1"/>
  <c r="AD177" i="7" s="1"/>
  <c r="AF177" i="7" a="1"/>
  <c r="AF177" i="7" s="1"/>
  <c r="AK177" i="7" a="1"/>
  <c r="AK177" i="7" s="1"/>
  <c r="AJ177" i="7" a="1"/>
  <c r="AJ177" i="7" s="1"/>
  <c r="AI177" i="7" a="1"/>
  <c r="AI177" i="7" s="1"/>
  <c r="AH177" i="7" a="1"/>
  <c r="AH177" i="7" s="1"/>
  <c r="AA177" i="7" a="1"/>
  <c r="AA177" i="7" s="1"/>
  <c r="Z177" i="7" a="1"/>
  <c r="Z177" i="7" s="1"/>
  <c r="Y177" i="7" a="1"/>
  <c r="Y177" i="7" s="1"/>
  <c r="X177" i="7" a="1"/>
  <c r="X177" i="7" s="1"/>
  <c r="W177" i="7" a="1"/>
  <c r="W177" i="7" s="1"/>
  <c r="AE177" i="7" a="1"/>
  <c r="AE177" i="7" s="1"/>
  <c r="V177" i="7" a="1"/>
  <c r="V177" i="7" s="1"/>
  <c r="AG177" i="7" a="1"/>
  <c r="AG177" i="7" s="1"/>
  <c r="T177" i="7" a="1"/>
  <c r="T177" i="7" s="1"/>
  <c r="BZ13" i="18" s="1"/>
  <c r="U177" i="7" a="1"/>
  <c r="U177" i="7" s="1"/>
  <c r="BK13" i="18" s="1"/>
  <c r="CL11" i="18"/>
  <c r="CK12" i="18"/>
  <c r="CJ12" i="18"/>
  <c r="Y4" i="18"/>
  <c r="BM11" i="18"/>
  <c r="U177" i="12" a="1"/>
  <c r="U177" i="12" s="1"/>
  <c r="BL13" i="18" s="1"/>
  <c r="T177" i="12" a="1"/>
  <c r="T177" i="12" s="1"/>
  <c r="CA13" i="18" s="1"/>
  <c r="BH11" i="18"/>
  <c r="D11" i="18"/>
  <c r="T176" i="17" a="1"/>
  <c r="T176" i="17" s="1"/>
  <c r="CB12" i="18" s="1"/>
  <c r="U176" i="17" a="1"/>
  <c r="U176" i="17" s="1"/>
  <c r="BM12" i="18" s="1"/>
  <c r="H176" i="17" a="1"/>
  <c r="H176" i="17" s="1"/>
  <c r="Q176" i="17" a="1"/>
  <c r="Q176" i="17" s="1"/>
  <c r="M176" i="17" a="1"/>
  <c r="M176" i="17" s="1"/>
  <c r="F176" i="17" a="1"/>
  <c r="F176" i="17" s="1"/>
  <c r="R176" i="17" a="1"/>
  <c r="R176" i="17" s="1"/>
  <c r="K176" i="17" a="1"/>
  <c r="K176" i="17" s="1"/>
  <c r="S176" i="17" a="1"/>
  <c r="S176" i="17" s="1"/>
  <c r="P176" i="17" a="1"/>
  <c r="P176" i="17" s="1"/>
  <c r="O12" i="18" s="1"/>
  <c r="L176" i="17" a="1"/>
  <c r="L176" i="17" s="1"/>
  <c r="BW12" i="18" s="1"/>
  <c r="I176" i="17" a="1"/>
  <c r="I176" i="17" s="1"/>
  <c r="E177" i="17"/>
  <c r="N176" i="17" a="1"/>
  <c r="N176" i="17" s="1"/>
  <c r="G176" i="17" a="1"/>
  <c r="G176" i="17" s="1"/>
  <c r="O176" i="17" a="1"/>
  <c r="O176" i="17" s="1"/>
  <c r="BR12" i="18" s="1"/>
  <c r="J176" i="17" a="1"/>
  <c r="J176" i="17" s="1"/>
  <c r="CG12" i="18" s="1"/>
  <c r="P177" i="12" a="1"/>
  <c r="P177" i="12" s="1"/>
  <c r="N13" i="18" s="1"/>
  <c r="O177" i="12" a="1"/>
  <c r="O177" i="12" s="1"/>
  <c r="BQ13" i="18" s="1"/>
  <c r="L177" i="12" a="1"/>
  <c r="L177" i="12" s="1"/>
  <c r="BV13" i="18" s="1"/>
  <c r="J177" i="12" a="1"/>
  <c r="J177" i="12" s="1"/>
  <c r="CF13" i="18" s="1"/>
  <c r="G177" i="12" a="1"/>
  <c r="G177" i="12" s="1"/>
  <c r="K177" i="12" a="1"/>
  <c r="K177" i="12" s="1"/>
  <c r="I177" i="12" a="1"/>
  <c r="I177" i="12" s="1"/>
  <c r="F177" i="12" a="1"/>
  <c r="F177" i="12" s="1"/>
  <c r="N177" i="12" a="1"/>
  <c r="N177" i="12" s="1"/>
  <c r="M177" i="12" a="1"/>
  <c r="M177" i="12" s="1"/>
  <c r="R177" i="12" a="1"/>
  <c r="R177" i="12" s="1"/>
  <c r="H177" i="12" a="1"/>
  <c r="H177" i="12" s="1"/>
  <c r="Q177" i="12" a="1"/>
  <c r="Q177" i="12" s="1"/>
  <c r="S177" i="12" a="1"/>
  <c r="S177" i="12" s="1"/>
  <c r="C12" i="18"/>
  <c r="BG12" i="18"/>
  <c r="B12" i="18"/>
  <c r="BF12" i="18"/>
  <c r="E178" i="12"/>
  <c r="N177" i="7" a="1"/>
  <c r="N177" i="7" s="1"/>
  <c r="O177" i="7" a="1"/>
  <c r="O177" i="7" s="1"/>
  <c r="BP13" i="18" s="1"/>
  <c r="P177" i="7" a="1"/>
  <c r="P177" i="7" s="1"/>
  <c r="M13" i="18" s="1"/>
  <c r="G177" i="7" a="1"/>
  <c r="G177" i="7" s="1"/>
  <c r="R177" i="7" a="1"/>
  <c r="R177" i="7" s="1"/>
  <c r="H177" i="7" a="1"/>
  <c r="H177" i="7" s="1"/>
  <c r="S177" i="7" a="1"/>
  <c r="S177" i="7" s="1"/>
  <c r="F177" i="7" a="1"/>
  <c r="F177" i="7" s="1"/>
  <c r="I177" i="7" a="1"/>
  <c r="I177" i="7" s="1"/>
  <c r="J177" i="7" a="1"/>
  <c r="J177" i="7" s="1"/>
  <c r="CE13" i="18" s="1"/>
  <c r="K177" i="7" a="1"/>
  <c r="K177" i="7" s="1"/>
  <c r="L177" i="7" a="1"/>
  <c r="L177" i="7" s="1"/>
  <c r="BU13" i="18" s="1"/>
  <c r="Q177" i="7" a="1"/>
  <c r="Q177" i="7" s="1"/>
  <c r="M177" i="7" a="1"/>
  <c r="M177" i="7" s="1"/>
  <c r="E178" i="7"/>
  <c r="AD177" i="17" l="1" a="1"/>
  <c r="AD177" i="17" s="1"/>
  <c r="AC177" i="17" a="1"/>
  <c r="AC177" i="17" s="1"/>
  <c r="AB177" i="17" a="1"/>
  <c r="AB177" i="17" s="1"/>
  <c r="Y177" i="17" a="1"/>
  <c r="Y177" i="17" s="1"/>
  <c r="AE177" i="17" a="1"/>
  <c r="AE177" i="17" s="1"/>
  <c r="AA177" i="17" a="1"/>
  <c r="AA177" i="17" s="1"/>
  <c r="Z177" i="17" a="1"/>
  <c r="Z177" i="17" s="1"/>
  <c r="V177" i="17" a="1"/>
  <c r="V177" i="17" s="1"/>
  <c r="X177" i="17" a="1"/>
  <c r="X177" i="17" s="1"/>
  <c r="W177" i="17" a="1"/>
  <c r="W177" i="17" s="1"/>
  <c r="AD178" i="12" a="1"/>
  <c r="AD178" i="12" s="1"/>
  <c r="AC178" i="12" a="1"/>
  <c r="AC178" i="12" s="1"/>
  <c r="AB178" i="12" a="1"/>
  <c r="AB178" i="12" s="1"/>
  <c r="AE178" i="12" a="1"/>
  <c r="AE178" i="12" s="1"/>
  <c r="AA178" i="12" a="1"/>
  <c r="AA178" i="12" s="1"/>
  <c r="Y178" i="12" a="1"/>
  <c r="Y178" i="12" s="1"/>
  <c r="W178" i="12" a="1"/>
  <c r="W178" i="12" s="1"/>
  <c r="Z178" i="12" a="1"/>
  <c r="Z178" i="12" s="1"/>
  <c r="X178" i="12" a="1"/>
  <c r="X178" i="12" s="1"/>
  <c r="V178" i="12" a="1"/>
  <c r="V178" i="12" s="1"/>
  <c r="AC178" i="7" a="1"/>
  <c r="AC178" i="7" s="1"/>
  <c r="AD178" i="7" a="1"/>
  <c r="AD178" i="7" s="1"/>
  <c r="AB178" i="7" a="1"/>
  <c r="AB178" i="7" s="1"/>
  <c r="AK178" i="7" a="1"/>
  <c r="AK178" i="7" s="1"/>
  <c r="AJ178" i="7" a="1"/>
  <c r="AJ178" i="7" s="1"/>
  <c r="AI178" i="7" a="1"/>
  <c r="AI178" i="7" s="1"/>
  <c r="AH178" i="7" a="1"/>
  <c r="AH178" i="7" s="1"/>
  <c r="AG178" i="7" a="1"/>
  <c r="AG178" i="7" s="1"/>
  <c r="V178" i="7" a="1"/>
  <c r="V178" i="7" s="1"/>
  <c r="AE178" i="7" a="1"/>
  <c r="AE178" i="7" s="1"/>
  <c r="AQ25" i="18" s="1"/>
  <c r="AA178" i="7" a="1"/>
  <c r="AA178" i="7" s="1"/>
  <c r="Z178" i="7" a="1"/>
  <c r="Z178" i="7" s="1"/>
  <c r="AF178" i="7" a="1"/>
  <c r="AF178" i="7" s="1"/>
  <c r="Y178" i="7" a="1"/>
  <c r="Y178" i="7" s="1"/>
  <c r="X178" i="7" a="1"/>
  <c r="X178" i="7" s="1"/>
  <c r="W178" i="7" a="1"/>
  <c r="W178" i="7" s="1"/>
  <c r="T178" i="7" a="1"/>
  <c r="T178" i="7" s="1"/>
  <c r="BZ14" i="18" s="1"/>
  <c r="U178" i="7" a="1"/>
  <c r="U178" i="7" s="1"/>
  <c r="BK14" i="18" s="1"/>
  <c r="CL12" i="18"/>
  <c r="CK13" i="18"/>
  <c r="CJ13" i="18"/>
  <c r="U178" i="12" a="1"/>
  <c r="U178" i="12" s="1"/>
  <c r="BL14" i="18" s="1"/>
  <c r="T178" i="12" a="1"/>
  <c r="T178" i="12" s="1"/>
  <c r="CA14" i="18" s="1"/>
  <c r="T177" i="17" a="1"/>
  <c r="T177" i="17" s="1"/>
  <c r="CB13" i="18" s="1"/>
  <c r="U177" i="17" a="1"/>
  <c r="U177" i="17" s="1"/>
  <c r="BM13" i="18" s="1"/>
  <c r="P177" i="17" a="1"/>
  <c r="P177" i="17" s="1"/>
  <c r="O13" i="18" s="1"/>
  <c r="O177" i="17" a="1"/>
  <c r="O177" i="17" s="1"/>
  <c r="BR13" i="18" s="1"/>
  <c r="M177" i="17" a="1"/>
  <c r="M177" i="17" s="1"/>
  <c r="I177" i="17" a="1"/>
  <c r="I177" i="17" s="1"/>
  <c r="J177" i="17" a="1"/>
  <c r="J177" i="17" s="1"/>
  <c r="CG13" i="18" s="1"/>
  <c r="S177" i="17" a="1"/>
  <c r="S177" i="17" s="1"/>
  <c r="G177" i="17" a="1"/>
  <c r="G177" i="17" s="1"/>
  <c r="F177" i="17" a="1"/>
  <c r="F177" i="17" s="1"/>
  <c r="E178" i="17"/>
  <c r="L177" i="17" a="1"/>
  <c r="L177" i="17" s="1"/>
  <c r="BW13" i="18" s="1"/>
  <c r="K177" i="17" a="1"/>
  <c r="K177" i="17" s="1"/>
  <c r="N177" i="17" a="1"/>
  <c r="N177" i="17" s="1"/>
  <c r="Q177" i="17" a="1"/>
  <c r="Q177" i="17" s="1"/>
  <c r="H177" i="17" a="1"/>
  <c r="H177" i="17" s="1"/>
  <c r="R177" i="17" a="1"/>
  <c r="R177" i="17" s="1"/>
  <c r="D12" i="18"/>
  <c r="BH12" i="18"/>
  <c r="N178" i="12" a="1"/>
  <c r="N178" i="12" s="1"/>
  <c r="M178" i="12" a="1"/>
  <c r="M178" i="12" s="1"/>
  <c r="L178" i="12" a="1"/>
  <c r="L178" i="12" s="1"/>
  <c r="BV14" i="18" s="1"/>
  <c r="O178" i="12" a="1"/>
  <c r="O178" i="12" s="1"/>
  <c r="BQ14" i="18" s="1"/>
  <c r="J178" i="12" a="1"/>
  <c r="J178" i="12" s="1"/>
  <c r="CF14" i="18" s="1"/>
  <c r="H178" i="12" a="1"/>
  <c r="H178" i="12" s="1"/>
  <c r="G178" i="12" a="1"/>
  <c r="G178" i="12" s="1"/>
  <c r="R178" i="12" a="1"/>
  <c r="R178" i="12" s="1"/>
  <c r="Q178" i="12" a="1"/>
  <c r="Q178" i="12" s="1"/>
  <c r="K178" i="12" a="1"/>
  <c r="K178" i="12" s="1"/>
  <c r="S178" i="12" a="1"/>
  <c r="S178" i="12" s="1"/>
  <c r="P178" i="12" a="1"/>
  <c r="P178" i="12" s="1"/>
  <c r="N14" i="18" s="1"/>
  <c r="I178" i="12" a="1"/>
  <c r="I178" i="12" s="1"/>
  <c r="F178" i="12" a="1"/>
  <c r="F178" i="12" s="1"/>
  <c r="C13" i="18"/>
  <c r="BG13" i="18"/>
  <c r="B13" i="18"/>
  <c r="BF13" i="18"/>
  <c r="E179" i="12"/>
  <c r="M178" i="7" a="1"/>
  <c r="M178" i="7" s="1"/>
  <c r="N178" i="7" a="1"/>
  <c r="N178" i="7" s="1"/>
  <c r="O178" i="7" a="1"/>
  <c r="O178" i="7" s="1"/>
  <c r="BP14" i="18" s="1"/>
  <c r="Q178" i="7" a="1"/>
  <c r="Q178" i="7" s="1"/>
  <c r="H178" i="7" a="1"/>
  <c r="H178" i="7" s="1"/>
  <c r="J178" i="7" a="1"/>
  <c r="J178" i="7" s="1"/>
  <c r="CE14" i="18" s="1"/>
  <c r="K178" i="7" a="1"/>
  <c r="K178" i="7" s="1"/>
  <c r="L178" i="7" a="1"/>
  <c r="L178" i="7" s="1"/>
  <c r="BU14" i="18" s="1"/>
  <c r="P178" i="7" a="1"/>
  <c r="P178" i="7" s="1"/>
  <c r="M14" i="18" s="1"/>
  <c r="R178" i="7" a="1"/>
  <c r="R178" i="7" s="1"/>
  <c r="S178" i="7" a="1"/>
  <c r="S178" i="7" s="1"/>
  <c r="F178" i="7" a="1"/>
  <c r="F178" i="7" s="1"/>
  <c r="G178" i="7" a="1"/>
  <c r="G178" i="7" s="1"/>
  <c r="I178" i="7" a="1"/>
  <c r="I178" i="7" s="1"/>
  <c r="E179" i="7"/>
  <c r="AC178" i="17" l="1" a="1"/>
  <c r="AC178" i="17" s="1"/>
  <c r="AB178" i="17" a="1"/>
  <c r="AB178" i="17" s="1"/>
  <c r="AD178" i="17" a="1"/>
  <c r="AD178" i="17" s="1"/>
  <c r="Z178" i="17" a="1"/>
  <c r="Z178" i="17" s="1"/>
  <c r="Y178" i="17" a="1"/>
  <c r="Y178" i="17" s="1"/>
  <c r="X178" i="17" a="1"/>
  <c r="X178" i="17" s="1"/>
  <c r="W178" i="17" a="1"/>
  <c r="W178" i="17" s="1"/>
  <c r="AE178" i="17" a="1"/>
  <c r="AE178" i="17" s="1"/>
  <c r="AA178" i="17" a="1"/>
  <c r="AA178" i="17" s="1"/>
  <c r="V178" i="17" a="1"/>
  <c r="V178" i="17" s="1"/>
  <c r="AD179" i="12" a="1"/>
  <c r="AD179" i="12" s="1"/>
  <c r="AB179" i="12" a="1"/>
  <c r="AB179" i="12" s="1"/>
  <c r="AC179" i="12" a="1"/>
  <c r="AC179" i="12" s="1"/>
  <c r="AE179" i="12" a="1"/>
  <c r="AE179" i="12" s="1"/>
  <c r="AA179" i="12" a="1"/>
  <c r="AA179" i="12" s="1"/>
  <c r="Z179" i="12" a="1"/>
  <c r="Z179" i="12" s="1"/>
  <c r="X179" i="12" a="1"/>
  <c r="X179" i="12" s="1"/>
  <c r="V179" i="12" a="1"/>
  <c r="V179" i="12" s="1"/>
  <c r="Y179" i="12" a="1"/>
  <c r="Y179" i="12" s="1"/>
  <c r="W179" i="12" a="1"/>
  <c r="W179" i="12" s="1"/>
  <c r="AD179" i="7" a="1"/>
  <c r="AD179" i="7" s="1"/>
  <c r="AB179" i="7" a="1"/>
  <c r="AB179" i="7" s="1"/>
  <c r="AC179" i="7" a="1"/>
  <c r="AC179" i="7" s="1"/>
  <c r="AJ179" i="7" a="1"/>
  <c r="AJ179" i="7" s="1"/>
  <c r="AI179" i="7" a="1"/>
  <c r="AI179" i="7" s="1"/>
  <c r="AH179" i="7" a="1"/>
  <c r="AH179" i="7" s="1"/>
  <c r="AG179" i="7" a="1"/>
  <c r="AG179" i="7" s="1"/>
  <c r="AK179" i="7" a="1"/>
  <c r="AK179" i="7" s="1"/>
  <c r="AF179" i="7" a="1"/>
  <c r="AF179" i="7" s="1"/>
  <c r="AE179" i="7" a="1"/>
  <c r="AE179" i="7" s="1"/>
  <c r="AA179" i="7" a="1"/>
  <c r="AA179" i="7" s="1"/>
  <c r="Z179" i="7" a="1"/>
  <c r="Z179" i="7" s="1"/>
  <c r="Y179" i="7" a="1"/>
  <c r="Y179" i="7" s="1"/>
  <c r="X179" i="7" a="1"/>
  <c r="X179" i="7" s="1"/>
  <c r="W179" i="7" a="1"/>
  <c r="W179" i="7" s="1"/>
  <c r="V179" i="7" a="1"/>
  <c r="V179" i="7" s="1"/>
  <c r="T179" i="7" a="1"/>
  <c r="T179" i="7" s="1"/>
  <c r="BZ15" i="18" s="1"/>
  <c r="U179" i="7" a="1"/>
  <c r="U179" i="7" s="1"/>
  <c r="AV25" i="18"/>
  <c r="CL13" i="18"/>
  <c r="CK14" i="18"/>
  <c r="DW45" i="18"/>
  <c r="EI45" i="18" s="1"/>
  <c r="EL45" i="18" s="1"/>
  <c r="CJ14" i="18"/>
  <c r="U179" i="12" a="1"/>
  <c r="U179" i="12" s="1"/>
  <c r="T179" i="12" a="1"/>
  <c r="T179" i="12" s="1"/>
  <c r="CA15" i="18" s="1"/>
  <c r="D13" i="18"/>
  <c r="BH13" i="18"/>
  <c r="T178" i="17" a="1"/>
  <c r="T178" i="17" s="1"/>
  <c r="CB14" i="18" s="1"/>
  <c r="U178" i="17" a="1"/>
  <c r="U178" i="17" s="1"/>
  <c r="BM14" i="18" s="1"/>
  <c r="R178" i="17" a="1"/>
  <c r="R178" i="17" s="1"/>
  <c r="K178" i="17" a="1"/>
  <c r="K178" i="17" s="1"/>
  <c r="I178" i="17" a="1"/>
  <c r="I178" i="17" s="1"/>
  <c r="S178" i="17" a="1"/>
  <c r="S178" i="17" s="1"/>
  <c r="E179" i="17"/>
  <c r="H178" i="17" a="1"/>
  <c r="H178" i="17" s="1"/>
  <c r="P178" i="17" a="1"/>
  <c r="P178" i="17" s="1"/>
  <c r="O14" i="18" s="1"/>
  <c r="M178" i="17" a="1"/>
  <c r="M178" i="17" s="1"/>
  <c r="L178" i="17" a="1"/>
  <c r="L178" i="17" s="1"/>
  <c r="BW14" i="18" s="1"/>
  <c r="O178" i="17" a="1"/>
  <c r="O178" i="17" s="1"/>
  <c r="BR14" i="18" s="1"/>
  <c r="J178" i="17" a="1"/>
  <c r="J178" i="17" s="1"/>
  <c r="CG14" i="18" s="1"/>
  <c r="N178" i="17" a="1"/>
  <c r="N178" i="17" s="1"/>
  <c r="Q178" i="17" a="1"/>
  <c r="Q178" i="17" s="1"/>
  <c r="F178" i="17" a="1"/>
  <c r="F178" i="17" s="1"/>
  <c r="G178" i="17" a="1"/>
  <c r="G178" i="17" s="1"/>
  <c r="C14" i="18"/>
  <c r="BG14" i="18"/>
  <c r="K179" i="12" a="1"/>
  <c r="K179" i="12" s="1"/>
  <c r="J179" i="12" a="1"/>
  <c r="J179" i="12" s="1"/>
  <c r="CF15" i="18" s="1"/>
  <c r="S179" i="12" a="1"/>
  <c r="S179" i="12" s="1"/>
  <c r="O179" i="12" a="1"/>
  <c r="O179" i="12" s="1"/>
  <c r="BQ15" i="18" s="1"/>
  <c r="I179" i="12" a="1"/>
  <c r="I179" i="12" s="1"/>
  <c r="H179" i="12" a="1"/>
  <c r="H179" i="12" s="1"/>
  <c r="G179" i="12" a="1"/>
  <c r="G179" i="12" s="1"/>
  <c r="R179" i="12" a="1"/>
  <c r="R179" i="12" s="1"/>
  <c r="F179" i="12" a="1"/>
  <c r="F179" i="12" s="1"/>
  <c r="N179" i="12" a="1"/>
  <c r="N179" i="12" s="1"/>
  <c r="M179" i="12" a="1"/>
  <c r="M179" i="12" s="1"/>
  <c r="L179" i="12" a="1"/>
  <c r="L179" i="12" s="1"/>
  <c r="BV15" i="18" s="1"/>
  <c r="P179" i="12" a="1"/>
  <c r="P179" i="12" s="1"/>
  <c r="N15" i="18" s="1"/>
  <c r="Q179" i="12" a="1"/>
  <c r="Q179" i="12" s="1"/>
  <c r="BF14" i="18"/>
  <c r="B14" i="18"/>
  <c r="E180" i="12"/>
  <c r="K179" i="7" a="1"/>
  <c r="K179" i="7" s="1"/>
  <c r="L179" i="7" a="1"/>
  <c r="L179" i="7" s="1"/>
  <c r="BU15" i="18" s="1"/>
  <c r="O179" i="7" a="1"/>
  <c r="O179" i="7" s="1"/>
  <c r="BP15" i="18" s="1"/>
  <c r="P179" i="7" a="1"/>
  <c r="P179" i="7" s="1"/>
  <c r="M15" i="18" s="1"/>
  <c r="M179" i="7" a="1"/>
  <c r="M179" i="7" s="1"/>
  <c r="N179" i="7" a="1"/>
  <c r="N179" i="7" s="1"/>
  <c r="Q179" i="7" a="1"/>
  <c r="Q179" i="7" s="1"/>
  <c r="R179" i="7" a="1"/>
  <c r="R179" i="7" s="1"/>
  <c r="S179" i="7" a="1"/>
  <c r="S179" i="7" s="1"/>
  <c r="H179" i="7" a="1"/>
  <c r="H179" i="7" s="1"/>
  <c r="I179" i="7" a="1"/>
  <c r="I179" i="7" s="1"/>
  <c r="J179" i="7" a="1"/>
  <c r="J179" i="7" s="1"/>
  <c r="CE15" i="18" s="1"/>
  <c r="F179" i="7" a="1"/>
  <c r="F179" i="7" s="1"/>
  <c r="G179" i="7" a="1"/>
  <c r="G179" i="7" s="1"/>
  <c r="E180" i="7"/>
  <c r="AB179" i="17" l="1" a="1"/>
  <c r="AB179" i="17" s="1"/>
  <c r="AD179" i="17" a="1"/>
  <c r="AD179" i="17" s="1"/>
  <c r="AC179" i="17" a="1"/>
  <c r="AC179" i="17" s="1"/>
  <c r="AE179" i="17" a="1"/>
  <c r="AE179" i="17" s="1"/>
  <c r="W179" i="17" a="1"/>
  <c r="W179" i="17" s="1"/>
  <c r="V179" i="17" a="1"/>
  <c r="V179" i="17" s="1"/>
  <c r="X179" i="17" a="1"/>
  <c r="X179" i="17" s="1"/>
  <c r="AA179" i="17" a="1"/>
  <c r="AA179" i="17" s="1"/>
  <c r="Z179" i="17" a="1"/>
  <c r="Z179" i="17" s="1"/>
  <c r="Y179" i="17" a="1"/>
  <c r="Y179" i="17" s="1"/>
  <c r="AD180" i="12" a="1"/>
  <c r="AD180" i="12" s="1"/>
  <c r="AC180" i="12" a="1"/>
  <c r="AC180" i="12" s="1"/>
  <c r="AB180" i="12" a="1"/>
  <c r="AB180" i="12" s="1"/>
  <c r="AE180" i="12" a="1"/>
  <c r="AE180" i="12" s="1"/>
  <c r="AA180" i="12" a="1"/>
  <c r="AA180" i="12" s="1"/>
  <c r="Z180" i="12" a="1"/>
  <c r="Z180" i="12" s="1"/>
  <c r="Y180" i="12" a="1"/>
  <c r="Y180" i="12" s="1"/>
  <c r="X180" i="12" a="1"/>
  <c r="X180" i="12" s="1"/>
  <c r="W180" i="12" a="1"/>
  <c r="W180" i="12" s="1"/>
  <c r="V180" i="12" a="1"/>
  <c r="V180" i="12" s="1"/>
  <c r="BK15" i="18"/>
  <c r="AB180" i="7" a="1"/>
  <c r="AB180" i="7" s="1"/>
  <c r="AD180" i="7" a="1"/>
  <c r="AD180" i="7" s="1"/>
  <c r="AC180" i="7" a="1"/>
  <c r="AC180" i="7" s="1"/>
  <c r="AG180" i="7" a="1"/>
  <c r="AG180" i="7" s="1"/>
  <c r="AF180" i="7" a="1"/>
  <c r="AF180" i="7" s="1"/>
  <c r="AK180" i="7" a="1"/>
  <c r="AK180" i="7" s="1"/>
  <c r="AJ180" i="7" a="1"/>
  <c r="AJ180" i="7" s="1"/>
  <c r="AI180" i="7" a="1"/>
  <c r="AI180" i="7" s="1"/>
  <c r="AH180" i="7" a="1"/>
  <c r="AH180" i="7" s="1"/>
  <c r="AE180" i="7" a="1"/>
  <c r="AE180" i="7" s="1"/>
  <c r="Z180" i="7" a="1"/>
  <c r="Z180" i="7" s="1"/>
  <c r="Y180" i="7" a="1"/>
  <c r="Y180" i="7" s="1"/>
  <c r="X180" i="7" a="1"/>
  <c r="X180" i="7" s="1"/>
  <c r="W180" i="7" a="1"/>
  <c r="W180" i="7" s="1"/>
  <c r="V180" i="7" a="1"/>
  <c r="V180" i="7" s="1"/>
  <c r="AA180" i="7" a="1"/>
  <c r="AA180" i="7" s="1"/>
  <c r="T180" i="7" a="1"/>
  <c r="T180" i="7" s="1"/>
  <c r="BZ16" i="18" s="1"/>
  <c r="U180" i="7" a="1"/>
  <c r="U180" i="7" s="1"/>
  <c r="BK16" i="18" s="1"/>
  <c r="CL14" i="18"/>
  <c r="X5" i="18"/>
  <c r="CK15" i="18"/>
  <c r="CJ15" i="18"/>
  <c r="EP45" i="18"/>
  <c r="FB45" i="18" s="1"/>
  <c r="FE45" i="18" s="1"/>
  <c r="BL15" i="18"/>
  <c r="U180" i="12" a="1"/>
  <c r="U180" i="12" s="1"/>
  <c r="BL16" i="18" s="1"/>
  <c r="T180" i="12" a="1"/>
  <c r="T180" i="12" s="1"/>
  <c r="CA16" i="18" s="1"/>
  <c r="U179" i="17" a="1"/>
  <c r="U179" i="17" s="1"/>
  <c r="T179" i="17" a="1"/>
  <c r="T179" i="17" s="1"/>
  <c r="CB15" i="18" s="1"/>
  <c r="K179" i="17" a="1"/>
  <c r="K179" i="17" s="1"/>
  <c r="O179" i="17" a="1"/>
  <c r="O179" i="17" s="1"/>
  <c r="BR15" i="18" s="1"/>
  <c r="G179" i="17" a="1"/>
  <c r="G179" i="17" s="1"/>
  <c r="I179" i="17" a="1"/>
  <c r="I179" i="17" s="1"/>
  <c r="F179" i="17" a="1"/>
  <c r="F179" i="17" s="1"/>
  <c r="J179" i="17" a="1"/>
  <c r="J179" i="17" s="1"/>
  <c r="CG15" i="18" s="1"/>
  <c r="R179" i="17" a="1"/>
  <c r="R179" i="17" s="1"/>
  <c r="Y5" i="18" s="1"/>
  <c r="N179" i="17" a="1"/>
  <c r="N179" i="17" s="1"/>
  <c r="E180" i="17"/>
  <c r="S179" i="17" a="1"/>
  <c r="S179" i="17" s="1"/>
  <c r="Q179" i="17" a="1"/>
  <c r="Q179" i="17" s="1"/>
  <c r="H179" i="17" a="1"/>
  <c r="H179" i="17" s="1"/>
  <c r="M179" i="17" a="1"/>
  <c r="M179" i="17" s="1"/>
  <c r="P179" i="17" a="1"/>
  <c r="P179" i="17" s="1"/>
  <c r="O15" i="18" s="1"/>
  <c r="L179" i="17" a="1"/>
  <c r="L179" i="17" s="1"/>
  <c r="BW15" i="18" s="1"/>
  <c r="D14" i="18"/>
  <c r="BH14" i="18"/>
  <c r="W5" i="18"/>
  <c r="S180" i="12" a="1"/>
  <c r="S180" i="12" s="1"/>
  <c r="I180" i="12" a="1"/>
  <c r="I180" i="12" s="1"/>
  <c r="H180" i="12" a="1"/>
  <c r="H180" i="12" s="1"/>
  <c r="R180" i="12" a="1"/>
  <c r="R180" i="12" s="1"/>
  <c r="G180" i="12" a="1"/>
  <c r="G180" i="12" s="1"/>
  <c r="F180" i="12" a="1"/>
  <c r="F180" i="12" s="1"/>
  <c r="P180" i="12" a="1"/>
  <c r="P180" i="12" s="1"/>
  <c r="N16" i="18" s="1"/>
  <c r="N180" i="12" a="1"/>
  <c r="N180" i="12" s="1"/>
  <c r="L180" i="12" a="1"/>
  <c r="L180" i="12" s="1"/>
  <c r="BV16" i="18" s="1"/>
  <c r="K180" i="12" a="1"/>
  <c r="K180" i="12" s="1"/>
  <c r="O180" i="12" a="1"/>
  <c r="O180" i="12" s="1"/>
  <c r="BQ16" i="18" s="1"/>
  <c r="M180" i="12" a="1"/>
  <c r="M180" i="12" s="1"/>
  <c r="Q180" i="12" a="1"/>
  <c r="Q180" i="12" s="1"/>
  <c r="J180" i="12" a="1"/>
  <c r="J180" i="12" s="1"/>
  <c r="CF16" i="18" s="1"/>
  <c r="BG15" i="18"/>
  <c r="C15" i="18"/>
  <c r="BF15" i="18"/>
  <c r="B15" i="18"/>
  <c r="E181" i="12"/>
  <c r="K180" i="7" a="1"/>
  <c r="K180" i="7" s="1"/>
  <c r="L180" i="7" a="1"/>
  <c r="L180" i="7" s="1"/>
  <c r="BU16" i="18" s="1"/>
  <c r="M180" i="7" a="1"/>
  <c r="M180" i="7" s="1"/>
  <c r="N180" i="7" a="1"/>
  <c r="N180" i="7" s="1"/>
  <c r="Q180" i="7" a="1"/>
  <c r="Q180" i="7" s="1"/>
  <c r="R180" i="7" a="1"/>
  <c r="R180" i="7" s="1"/>
  <c r="S180" i="7" a="1"/>
  <c r="S180" i="7" s="1"/>
  <c r="F180" i="7" a="1"/>
  <c r="F180" i="7" s="1"/>
  <c r="G180" i="7" a="1"/>
  <c r="G180" i="7" s="1"/>
  <c r="H180" i="7" a="1"/>
  <c r="H180" i="7" s="1"/>
  <c r="O180" i="7" a="1"/>
  <c r="O180" i="7" s="1"/>
  <c r="BP16" i="18" s="1"/>
  <c r="P180" i="7" a="1"/>
  <c r="P180" i="7" s="1"/>
  <c r="M16" i="18" s="1"/>
  <c r="I180" i="7" a="1"/>
  <c r="I180" i="7" s="1"/>
  <c r="J180" i="7" a="1"/>
  <c r="J180" i="7" s="1"/>
  <c r="CE16" i="18" s="1"/>
  <c r="E181" i="7"/>
  <c r="AB180" i="17" l="1" a="1"/>
  <c r="AB180" i="17" s="1"/>
  <c r="AD180" i="17" a="1"/>
  <c r="AD180" i="17" s="1"/>
  <c r="AC180" i="17" a="1"/>
  <c r="AC180" i="17" s="1"/>
  <c r="AA180" i="17" a="1"/>
  <c r="AA180" i="17" s="1"/>
  <c r="AE180" i="17" a="1"/>
  <c r="AE180" i="17" s="1"/>
  <c r="W180" i="17" a="1"/>
  <c r="W180" i="17" s="1"/>
  <c r="X180" i="17" a="1"/>
  <c r="X180" i="17" s="1"/>
  <c r="V180" i="17" a="1"/>
  <c r="V180" i="17" s="1"/>
  <c r="Y180" i="17" a="1"/>
  <c r="Y180" i="17" s="1"/>
  <c r="Z180" i="17" a="1"/>
  <c r="Z180" i="17" s="1"/>
  <c r="AB181" i="12" a="1"/>
  <c r="AB181" i="12" s="1"/>
  <c r="AD181" i="12" a="1"/>
  <c r="AD181" i="12" s="1"/>
  <c r="AC181" i="12" a="1"/>
  <c r="AC181" i="12" s="1"/>
  <c r="Z181" i="12" a="1"/>
  <c r="Z181" i="12" s="1"/>
  <c r="AE181" i="12" a="1"/>
  <c r="AE181" i="12" s="1"/>
  <c r="W181" i="12" a="1"/>
  <c r="W181" i="12" s="1"/>
  <c r="V181" i="12" a="1"/>
  <c r="V181" i="12" s="1"/>
  <c r="Y181" i="12" a="1"/>
  <c r="Y181" i="12" s="1"/>
  <c r="AA181" i="12" a="1"/>
  <c r="AA181" i="12" s="1"/>
  <c r="X181" i="12" a="1"/>
  <c r="X181" i="12" s="1"/>
  <c r="AD181" i="7" a="1"/>
  <c r="AD181" i="7" s="1"/>
  <c r="AC181" i="7" a="1"/>
  <c r="AC181" i="7" s="1"/>
  <c r="AB181" i="7" a="1"/>
  <c r="AB181" i="7" s="1"/>
  <c r="AG181" i="7" a="1"/>
  <c r="AG181" i="7" s="1"/>
  <c r="AF181" i="7" a="1"/>
  <c r="AF181" i="7" s="1"/>
  <c r="AK181" i="7" a="1"/>
  <c r="AK181" i="7" s="1"/>
  <c r="AE181" i="7" a="1"/>
  <c r="AE181" i="7" s="1"/>
  <c r="AJ181" i="7" a="1"/>
  <c r="AJ181" i="7" s="1"/>
  <c r="AH181" i="7" a="1"/>
  <c r="AH181" i="7" s="1"/>
  <c r="AA181" i="7" a="1"/>
  <c r="AA181" i="7" s="1"/>
  <c r="Z181" i="7" a="1"/>
  <c r="Z181" i="7" s="1"/>
  <c r="Y181" i="7" a="1"/>
  <c r="Y181" i="7" s="1"/>
  <c r="AI181" i="7" a="1"/>
  <c r="AI181" i="7" s="1"/>
  <c r="X181" i="7" a="1"/>
  <c r="X181" i="7" s="1"/>
  <c r="W181" i="7" a="1"/>
  <c r="W181" i="7" s="1"/>
  <c r="V181" i="7" a="1"/>
  <c r="V181" i="7" s="1"/>
  <c r="T181" i="7" a="1"/>
  <c r="T181" i="7" s="1"/>
  <c r="BZ17" i="18" s="1"/>
  <c r="U181" i="7" a="1"/>
  <c r="U181" i="7" s="1"/>
  <c r="CL15" i="18"/>
  <c r="CK16" i="18"/>
  <c r="CJ16" i="18"/>
  <c r="BM15" i="18"/>
  <c r="T181" i="12" a="1"/>
  <c r="T181" i="12" s="1"/>
  <c r="CA17" i="18" s="1"/>
  <c r="U181" i="12" a="1"/>
  <c r="U181" i="12" s="1"/>
  <c r="BL17" i="18" s="1"/>
  <c r="D15" i="18"/>
  <c r="BH15" i="18"/>
  <c r="T180" i="17" a="1"/>
  <c r="T180" i="17" s="1"/>
  <c r="CB16" i="18" s="1"/>
  <c r="U180" i="17" a="1"/>
  <c r="U180" i="17" s="1"/>
  <c r="BM16" i="18" s="1"/>
  <c r="P180" i="17" a="1"/>
  <c r="P180" i="17" s="1"/>
  <c r="O16" i="18" s="1"/>
  <c r="E181" i="17"/>
  <c r="R180" i="17" a="1"/>
  <c r="R180" i="17" s="1"/>
  <c r="L180" i="17" a="1"/>
  <c r="L180" i="17" s="1"/>
  <c r="BW16" i="18" s="1"/>
  <c r="O180" i="17" a="1"/>
  <c r="O180" i="17" s="1"/>
  <c r="BR16" i="18" s="1"/>
  <c r="G180" i="17" a="1"/>
  <c r="G180" i="17" s="1"/>
  <c r="F180" i="17" a="1"/>
  <c r="F180" i="17" s="1"/>
  <c r="M180" i="17" a="1"/>
  <c r="M180" i="17" s="1"/>
  <c r="S180" i="17" a="1"/>
  <c r="S180" i="17" s="1"/>
  <c r="Q180" i="17" a="1"/>
  <c r="Q180" i="17" s="1"/>
  <c r="J180" i="17" a="1"/>
  <c r="J180" i="17" s="1"/>
  <c r="CG16" i="18" s="1"/>
  <c r="I180" i="17" a="1"/>
  <c r="I180" i="17" s="1"/>
  <c r="K180" i="17" a="1"/>
  <c r="K180" i="17" s="1"/>
  <c r="H180" i="17" a="1"/>
  <c r="H180" i="17" s="1"/>
  <c r="N180" i="17" a="1"/>
  <c r="N180" i="17" s="1"/>
  <c r="BG16" i="18"/>
  <c r="C16" i="18"/>
  <c r="P181" i="12" a="1"/>
  <c r="P181" i="12" s="1"/>
  <c r="N17" i="18" s="1"/>
  <c r="O181" i="12" a="1"/>
  <c r="O181" i="12" s="1"/>
  <c r="BQ17" i="18" s="1"/>
  <c r="N181" i="12" a="1"/>
  <c r="N181" i="12" s="1"/>
  <c r="M181" i="12" a="1"/>
  <c r="M181" i="12" s="1"/>
  <c r="R181" i="12" a="1"/>
  <c r="R181" i="12" s="1"/>
  <c r="L181" i="12" a="1"/>
  <c r="L181" i="12" s="1"/>
  <c r="BV17" i="18" s="1"/>
  <c r="K181" i="12" a="1"/>
  <c r="K181" i="12" s="1"/>
  <c r="J181" i="12" a="1"/>
  <c r="J181" i="12" s="1"/>
  <c r="CF17" i="18" s="1"/>
  <c r="S181" i="12" a="1"/>
  <c r="S181" i="12" s="1"/>
  <c r="Q181" i="12" a="1"/>
  <c r="Q181" i="12" s="1"/>
  <c r="H181" i="12" a="1"/>
  <c r="H181" i="12" s="1"/>
  <c r="I181" i="12" a="1"/>
  <c r="I181" i="12" s="1"/>
  <c r="G181" i="12" a="1"/>
  <c r="G181" i="12" s="1"/>
  <c r="F181" i="12" a="1"/>
  <c r="F181" i="12" s="1"/>
  <c r="B16" i="18"/>
  <c r="BF16" i="18"/>
  <c r="E182" i="12"/>
  <c r="G181" i="7" a="1"/>
  <c r="G181" i="7" s="1"/>
  <c r="H181" i="7" a="1"/>
  <c r="H181" i="7" s="1"/>
  <c r="J181" i="7" a="1"/>
  <c r="J181" i="7" s="1"/>
  <c r="CE17" i="18" s="1"/>
  <c r="K181" i="7" a="1"/>
  <c r="K181" i="7" s="1"/>
  <c r="L181" i="7" a="1"/>
  <c r="L181" i="7" s="1"/>
  <c r="BU17" i="18" s="1"/>
  <c r="S181" i="7" a="1"/>
  <c r="S181" i="7" s="1"/>
  <c r="F181" i="7" a="1"/>
  <c r="F181" i="7" s="1"/>
  <c r="I181" i="7" a="1"/>
  <c r="I181" i="7" s="1"/>
  <c r="M181" i="7" a="1"/>
  <c r="M181" i="7" s="1"/>
  <c r="P181" i="7" a="1"/>
  <c r="P181" i="7" s="1"/>
  <c r="M17" i="18" s="1"/>
  <c r="Q181" i="7" a="1"/>
  <c r="Q181" i="7" s="1"/>
  <c r="N181" i="7" a="1"/>
  <c r="N181" i="7" s="1"/>
  <c r="O181" i="7" a="1"/>
  <c r="O181" i="7" s="1"/>
  <c r="BP17" i="18" s="1"/>
  <c r="R181" i="7" a="1"/>
  <c r="R181" i="7" s="1"/>
  <c r="E182" i="7"/>
  <c r="AD181" i="17" l="1" a="1"/>
  <c r="AD181" i="17" s="1"/>
  <c r="AB181" i="17" a="1"/>
  <c r="AB181" i="17" s="1"/>
  <c r="AC181" i="17" a="1"/>
  <c r="AC181" i="17" s="1"/>
  <c r="X181" i="17" a="1"/>
  <c r="X181" i="17" s="1"/>
  <c r="W181" i="17" a="1"/>
  <c r="W181" i="17" s="1"/>
  <c r="V181" i="17" a="1"/>
  <c r="V181" i="17" s="1"/>
  <c r="AA181" i="17" a="1"/>
  <c r="AA181" i="17" s="1"/>
  <c r="AE181" i="17" a="1"/>
  <c r="AE181" i="17" s="1"/>
  <c r="Z181" i="17" a="1"/>
  <c r="Z181" i="17" s="1"/>
  <c r="Y181" i="17" a="1"/>
  <c r="Y181" i="17" s="1"/>
  <c r="EC46" i="18"/>
  <c r="EH46" i="18" s="1"/>
  <c r="AD182" i="12" a="1"/>
  <c r="AD182" i="12" s="1"/>
  <c r="AC182" i="12" a="1"/>
  <c r="AC182" i="12" s="1"/>
  <c r="AB182" i="12" a="1"/>
  <c r="AB182" i="12" s="1"/>
  <c r="Y182" i="12" a="1"/>
  <c r="Y182" i="12" s="1"/>
  <c r="X182" i="12" a="1"/>
  <c r="X182" i="12" s="1"/>
  <c r="V182" i="12" a="1"/>
  <c r="V182" i="12" s="1"/>
  <c r="AE182" i="12" a="1"/>
  <c r="AE182" i="12" s="1"/>
  <c r="AA182" i="12" a="1"/>
  <c r="AA182" i="12" s="1"/>
  <c r="W182" i="12" a="1"/>
  <c r="W182" i="12" s="1"/>
  <c r="Z182" i="12" a="1"/>
  <c r="Z182" i="12" s="1"/>
  <c r="AX26" i="18"/>
  <c r="BK17" i="18"/>
  <c r="AC182" i="7" a="1"/>
  <c r="AC182" i="7" s="1"/>
  <c r="AD182" i="7" a="1"/>
  <c r="AD182" i="7" s="1"/>
  <c r="AB182" i="7" a="1"/>
  <c r="AB182" i="7" s="1"/>
  <c r="AJ182" i="7" a="1"/>
  <c r="AJ182" i="7" s="1"/>
  <c r="AI182" i="7" a="1"/>
  <c r="AI182" i="7" s="1"/>
  <c r="AZ26" i="18" s="1"/>
  <c r="AH182" i="7" a="1"/>
  <c r="AH182" i="7" s="1"/>
  <c r="AF182" i="7" a="1"/>
  <c r="AF182" i="7" s="1"/>
  <c r="AK182" i="7" a="1"/>
  <c r="AK182" i="7" s="1"/>
  <c r="AE182" i="7" a="1"/>
  <c r="AE182" i="7" s="1"/>
  <c r="AV26" i="18" s="1"/>
  <c r="AG182" i="7" a="1"/>
  <c r="AG182" i="7" s="1"/>
  <c r="AA182" i="7" a="1"/>
  <c r="AA182" i="7" s="1"/>
  <c r="Z182" i="7" a="1"/>
  <c r="Z182" i="7" s="1"/>
  <c r="Y182" i="7" a="1"/>
  <c r="Y182" i="7" s="1"/>
  <c r="X182" i="7" a="1"/>
  <c r="X182" i="7" s="1"/>
  <c r="W182" i="7" a="1"/>
  <c r="W182" i="7" s="1"/>
  <c r="V182" i="7" a="1"/>
  <c r="V182" i="7" s="1"/>
  <c r="U182" i="7" a="1"/>
  <c r="U182" i="7" s="1"/>
  <c r="BK18" i="18" s="1"/>
  <c r="T182" i="7" a="1"/>
  <c r="T182" i="7" s="1"/>
  <c r="BZ18" i="18" s="1"/>
  <c r="DF46" i="18"/>
  <c r="CL16" i="18"/>
  <c r="CK17" i="18"/>
  <c r="CJ17" i="18"/>
  <c r="T182" i="12" a="1"/>
  <c r="T182" i="12" s="1"/>
  <c r="CA18" i="18" s="1"/>
  <c r="U182" i="12" a="1"/>
  <c r="U182" i="12" s="1"/>
  <c r="BL18" i="18" s="1"/>
  <c r="D16" i="18"/>
  <c r="BH16" i="18"/>
  <c r="U181" i="17" a="1"/>
  <c r="U181" i="17" s="1"/>
  <c r="BM17" i="18" s="1"/>
  <c r="T181" i="17" a="1"/>
  <c r="T181" i="17" s="1"/>
  <c r="CB17" i="18" s="1"/>
  <c r="G181" i="17" a="1"/>
  <c r="G181" i="17" s="1"/>
  <c r="M181" i="17" a="1"/>
  <c r="M181" i="17" s="1"/>
  <c r="R181" i="17" a="1"/>
  <c r="R181" i="17" s="1"/>
  <c r="I181" i="17" a="1"/>
  <c r="I181" i="17" s="1"/>
  <c r="L181" i="17" a="1"/>
  <c r="L181" i="17" s="1"/>
  <c r="BW17" i="18" s="1"/>
  <c r="F181" i="17" a="1"/>
  <c r="F181" i="17" s="1"/>
  <c r="S181" i="17" a="1"/>
  <c r="S181" i="17" s="1"/>
  <c r="H181" i="17" a="1"/>
  <c r="H181" i="17" s="1"/>
  <c r="Q181" i="17" a="1"/>
  <c r="Q181" i="17" s="1"/>
  <c r="N181" i="17" a="1"/>
  <c r="N181" i="17" s="1"/>
  <c r="E182" i="17"/>
  <c r="O181" i="17" a="1"/>
  <c r="O181" i="17" s="1"/>
  <c r="BR17" i="18" s="1"/>
  <c r="K181" i="17" a="1"/>
  <c r="K181" i="17" s="1"/>
  <c r="J181" i="17" a="1"/>
  <c r="J181" i="17" s="1"/>
  <c r="CG17" i="18" s="1"/>
  <c r="P181" i="17" a="1"/>
  <c r="P181" i="17" s="1"/>
  <c r="O17" i="18" s="1"/>
  <c r="N182" i="12" a="1"/>
  <c r="N182" i="12" s="1"/>
  <c r="M182" i="12" a="1"/>
  <c r="M182" i="12" s="1"/>
  <c r="L182" i="12" a="1"/>
  <c r="L182" i="12" s="1"/>
  <c r="BV18" i="18" s="1"/>
  <c r="K182" i="12" a="1"/>
  <c r="K182" i="12" s="1"/>
  <c r="F182" i="12" a="1"/>
  <c r="F182" i="12" s="1"/>
  <c r="S182" i="12" a="1"/>
  <c r="S182" i="12" s="1"/>
  <c r="R182" i="12" a="1"/>
  <c r="R182" i="12" s="1"/>
  <c r="J182" i="12" a="1"/>
  <c r="J182" i="12" s="1"/>
  <c r="CF18" i="18" s="1"/>
  <c r="I182" i="12" a="1"/>
  <c r="I182" i="12" s="1"/>
  <c r="H182" i="12" a="1"/>
  <c r="H182" i="12" s="1"/>
  <c r="P182" i="12" a="1"/>
  <c r="P182" i="12" s="1"/>
  <c r="N18" i="18" s="1"/>
  <c r="O182" i="12" a="1"/>
  <c r="O182" i="12" s="1"/>
  <c r="BQ18" i="18" s="1"/>
  <c r="Q182" i="12" a="1"/>
  <c r="Q182" i="12" s="1"/>
  <c r="G182" i="12" a="1"/>
  <c r="G182" i="12" s="1"/>
  <c r="BG17" i="18"/>
  <c r="C17" i="18"/>
  <c r="B17" i="18"/>
  <c r="BF17" i="18"/>
  <c r="E183" i="12"/>
  <c r="P182" i="7" a="1"/>
  <c r="P182" i="7" s="1"/>
  <c r="M18" i="18" s="1"/>
  <c r="F182" i="7" a="1"/>
  <c r="F182" i="7" s="1"/>
  <c r="Q182" i="7" a="1"/>
  <c r="Q182" i="7" s="1"/>
  <c r="G182" i="7" a="1"/>
  <c r="G182" i="7" s="1"/>
  <c r="S182" i="7" a="1"/>
  <c r="S182" i="7" s="1"/>
  <c r="I182" i="7" a="1"/>
  <c r="I182" i="7" s="1"/>
  <c r="H182" i="7" a="1"/>
  <c r="H182" i="7" s="1"/>
  <c r="J182" i="7" a="1"/>
  <c r="J182" i="7" s="1"/>
  <c r="CE18" i="18" s="1"/>
  <c r="K182" i="7" a="1"/>
  <c r="K182" i="7" s="1"/>
  <c r="L182" i="7" a="1"/>
  <c r="L182" i="7" s="1"/>
  <c r="BU18" i="18" s="1"/>
  <c r="M182" i="7" a="1"/>
  <c r="M182" i="7" s="1"/>
  <c r="R182" i="7" a="1"/>
  <c r="R182" i="7" s="1"/>
  <c r="N182" i="7" a="1"/>
  <c r="N182" i="7" s="1"/>
  <c r="O182" i="7" a="1"/>
  <c r="O182" i="7" s="1"/>
  <c r="BP18" i="18" s="1"/>
  <c r="E183" i="7"/>
  <c r="AD182" i="17" l="1" a="1"/>
  <c r="AD182" i="17" s="1"/>
  <c r="AB182" i="17" a="1"/>
  <c r="AB182" i="17" s="1"/>
  <c r="AC182" i="17" a="1"/>
  <c r="AC182" i="17" s="1"/>
  <c r="AE182" i="17" a="1"/>
  <c r="AE182" i="17" s="1"/>
  <c r="AS26" i="18" s="1"/>
  <c r="Z182" i="17" a="1"/>
  <c r="Z182" i="17" s="1"/>
  <c r="Y182" i="17" a="1"/>
  <c r="Y182" i="17" s="1"/>
  <c r="X182" i="17" a="1"/>
  <c r="X182" i="17" s="1"/>
  <c r="AA182" i="17" a="1"/>
  <c r="AA182" i="17" s="1"/>
  <c r="W182" i="17" a="1"/>
  <c r="W182" i="17" s="1"/>
  <c r="V182" i="17" a="1"/>
  <c r="V182" i="17" s="1"/>
  <c r="EV46" i="18"/>
  <c r="FA46" i="18" s="1"/>
  <c r="AB183" i="12" a="1"/>
  <c r="AB183" i="12" s="1"/>
  <c r="AD183" i="12" a="1"/>
  <c r="AD183" i="12" s="1"/>
  <c r="AC183" i="12" a="1"/>
  <c r="AC183" i="12" s="1"/>
  <c r="AE183" i="12" a="1"/>
  <c r="AE183" i="12" s="1"/>
  <c r="AA183" i="12" a="1"/>
  <c r="AA183" i="12" s="1"/>
  <c r="W183" i="12" a="1"/>
  <c r="W183" i="12" s="1"/>
  <c r="Z183" i="12" a="1"/>
  <c r="Z183" i="12" s="1"/>
  <c r="Y183" i="12" a="1"/>
  <c r="Y183" i="12" s="1"/>
  <c r="X183" i="12" a="1"/>
  <c r="X183" i="12" s="1"/>
  <c r="V183" i="12" a="1"/>
  <c r="V183" i="12" s="1"/>
  <c r="AD183" i="7" a="1"/>
  <c r="AD183" i="7" s="1"/>
  <c r="AC183" i="7" a="1"/>
  <c r="AC183" i="7" s="1"/>
  <c r="AB183" i="7" a="1"/>
  <c r="AB183" i="7" s="1"/>
  <c r="AH183" i="7" a="1"/>
  <c r="AH183" i="7" s="1"/>
  <c r="AG183" i="7" a="1"/>
  <c r="AG183" i="7" s="1"/>
  <c r="AF183" i="7" a="1"/>
  <c r="AF183" i="7" s="1"/>
  <c r="AK183" i="7" a="1"/>
  <c r="AK183" i="7" s="1"/>
  <c r="AI183" i="7" a="1"/>
  <c r="AI183" i="7" s="1"/>
  <c r="X183" i="7" a="1"/>
  <c r="X183" i="7" s="1"/>
  <c r="W183" i="7" a="1"/>
  <c r="W183" i="7" s="1"/>
  <c r="V183" i="7" a="1"/>
  <c r="V183" i="7" s="1"/>
  <c r="AE183" i="7" a="1"/>
  <c r="AE183" i="7" s="1"/>
  <c r="AJ183" i="7" a="1"/>
  <c r="AJ183" i="7" s="1"/>
  <c r="AA183" i="7" a="1"/>
  <c r="AA183" i="7" s="1"/>
  <c r="Z183" i="7" a="1"/>
  <c r="Z183" i="7" s="1"/>
  <c r="Y183" i="7" a="1"/>
  <c r="Y183" i="7" s="1"/>
  <c r="U183" i="7" a="1"/>
  <c r="U183" i="7" s="1"/>
  <c r="T183" i="7" a="1"/>
  <c r="T183" i="7" s="1"/>
  <c r="BZ19" i="18" s="1"/>
  <c r="DD46" i="18"/>
  <c r="DP46" i="18" s="1"/>
  <c r="CL17" i="18"/>
  <c r="CK18" i="18"/>
  <c r="CJ18" i="18"/>
  <c r="DW46" i="18"/>
  <c r="EI46" i="18" s="1"/>
  <c r="EL46" i="18" s="1"/>
  <c r="U183" i="12" a="1"/>
  <c r="U183" i="12" s="1"/>
  <c r="T183" i="12" a="1"/>
  <c r="T183" i="12" s="1"/>
  <c r="CA19" i="18" s="1"/>
  <c r="T182" i="17" a="1"/>
  <c r="T182" i="17" s="1"/>
  <c r="CB18" i="18" s="1"/>
  <c r="U182" i="17" a="1"/>
  <c r="U182" i="17" s="1"/>
  <c r="BM18" i="18" s="1"/>
  <c r="G182" i="17" a="1"/>
  <c r="G182" i="17" s="1"/>
  <c r="E183" i="17"/>
  <c r="Q182" i="17" a="1"/>
  <c r="Q182" i="17" s="1"/>
  <c r="I182" i="17" a="1"/>
  <c r="I182" i="17" s="1"/>
  <c r="F182" i="17" a="1"/>
  <c r="F182" i="17" s="1"/>
  <c r="P182" i="17" a="1"/>
  <c r="P182" i="17" s="1"/>
  <c r="O18" i="18" s="1"/>
  <c r="S182" i="17" a="1"/>
  <c r="S182" i="17" s="1"/>
  <c r="K182" i="17" a="1"/>
  <c r="K182" i="17" s="1"/>
  <c r="M182" i="17" a="1"/>
  <c r="M182" i="17" s="1"/>
  <c r="N182" i="17" a="1"/>
  <c r="N182" i="17" s="1"/>
  <c r="J182" i="17" a="1"/>
  <c r="J182" i="17" s="1"/>
  <c r="CG18" i="18" s="1"/>
  <c r="O182" i="17" a="1"/>
  <c r="O182" i="17" s="1"/>
  <c r="BR18" i="18" s="1"/>
  <c r="H182" i="17" a="1"/>
  <c r="H182" i="17" s="1"/>
  <c r="R182" i="17" a="1"/>
  <c r="R182" i="17" s="1"/>
  <c r="L182" i="17" a="1"/>
  <c r="L182" i="17" s="1"/>
  <c r="BW18" i="18" s="1"/>
  <c r="D17" i="18"/>
  <c r="BH17" i="18"/>
  <c r="M183" i="12" a="1"/>
  <c r="M183" i="12" s="1"/>
  <c r="L183" i="12" a="1"/>
  <c r="L183" i="12" s="1"/>
  <c r="BV19" i="18" s="1"/>
  <c r="K183" i="12" a="1"/>
  <c r="K183" i="12" s="1"/>
  <c r="J183" i="12" a="1"/>
  <c r="J183" i="12" s="1"/>
  <c r="CF19" i="18" s="1"/>
  <c r="N183" i="12" a="1"/>
  <c r="N183" i="12" s="1"/>
  <c r="F183" i="12" a="1"/>
  <c r="F183" i="12" s="1"/>
  <c r="S183" i="12" a="1"/>
  <c r="S183" i="12" s="1"/>
  <c r="Q183" i="12" a="1"/>
  <c r="Q183" i="12" s="1"/>
  <c r="P183" i="12" a="1"/>
  <c r="P183" i="12" s="1"/>
  <c r="N19" i="18" s="1"/>
  <c r="I183" i="12" a="1"/>
  <c r="I183" i="12" s="1"/>
  <c r="H183" i="12" a="1"/>
  <c r="H183" i="12" s="1"/>
  <c r="G183" i="12" a="1"/>
  <c r="G183" i="12" s="1"/>
  <c r="R183" i="12" a="1"/>
  <c r="R183" i="12" s="1"/>
  <c r="X6" i="18" s="1"/>
  <c r="O183" i="12" a="1"/>
  <c r="O183" i="12" s="1"/>
  <c r="BQ19" i="18" s="1"/>
  <c r="BG18" i="18"/>
  <c r="C18" i="18"/>
  <c r="B18" i="18"/>
  <c r="BF18" i="18"/>
  <c r="E184" i="12"/>
  <c r="P183" i="7" a="1"/>
  <c r="P183" i="7" s="1"/>
  <c r="M19" i="18" s="1"/>
  <c r="Q183" i="7" a="1"/>
  <c r="Q183" i="7" s="1"/>
  <c r="S183" i="7" a="1"/>
  <c r="S183" i="7" s="1"/>
  <c r="G183" i="7" a="1"/>
  <c r="G183" i="7" s="1"/>
  <c r="H183" i="7" a="1"/>
  <c r="H183" i="7" s="1"/>
  <c r="J183" i="7" a="1"/>
  <c r="J183" i="7" s="1"/>
  <c r="CE19" i="18" s="1"/>
  <c r="K183" i="7" a="1"/>
  <c r="K183" i="7" s="1"/>
  <c r="L183" i="7" a="1"/>
  <c r="L183" i="7" s="1"/>
  <c r="BU19" i="18" s="1"/>
  <c r="M183" i="7" a="1"/>
  <c r="M183" i="7" s="1"/>
  <c r="N183" i="7" a="1"/>
  <c r="N183" i="7" s="1"/>
  <c r="O183" i="7" a="1"/>
  <c r="O183" i="7" s="1"/>
  <c r="BP19" i="18" s="1"/>
  <c r="R183" i="7" a="1"/>
  <c r="R183" i="7" s="1"/>
  <c r="F183" i="7" a="1"/>
  <c r="F183" i="7" s="1"/>
  <c r="I183" i="7" a="1"/>
  <c r="I183" i="7" s="1"/>
  <c r="E184" i="7"/>
  <c r="AC183" i="17" l="1" a="1"/>
  <c r="AC183" i="17" s="1"/>
  <c r="AB183" i="17" a="1"/>
  <c r="AB183" i="17" s="1"/>
  <c r="AD183" i="17" a="1"/>
  <c r="AD183" i="17" s="1"/>
  <c r="AA183" i="17" a="1"/>
  <c r="AA183" i="17" s="1"/>
  <c r="Z183" i="17" a="1"/>
  <c r="Z183" i="17" s="1"/>
  <c r="Y183" i="17" a="1"/>
  <c r="Y183" i="17" s="1"/>
  <c r="X183" i="17" a="1"/>
  <c r="X183" i="17" s="1"/>
  <c r="AE183" i="17" a="1"/>
  <c r="AE183" i="17" s="1"/>
  <c r="V183" i="17" a="1"/>
  <c r="V183" i="17" s="1"/>
  <c r="W183" i="17" a="1"/>
  <c r="W183" i="17" s="1"/>
  <c r="AC184" i="12" a="1"/>
  <c r="AC184" i="12" s="1"/>
  <c r="AB184" i="12" a="1"/>
  <c r="AB184" i="12" s="1"/>
  <c r="AD184" i="12" a="1"/>
  <c r="AD184" i="12" s="1"/>
  <c r="Z184" i="12" a="1"/>
  <c r="Z184" i="12" s="1"/>
  <c r="X184" i="12" a="1"/>
  <c r="X184" i="12" s="1"/>
  <c r="AA184" i="12" a="1"/>
  <c r="AA184" i="12" s="1"/>
  <c r="Y184" i="12" a="1"/>
  <c r="Y184" i="12" s="1"/>
  <c r="W184" i="12" a="1"/>
  <c r="W184" i="12" s="1"/>
  <c r="AE184" i="12" a="1"/>
  <c r="AE184" i="12" s="1"/>
  <c r="V184" i="12" a="1"/>
  <c r="V184" i="12" s="1"/>
  <c r="AB184" i="7" a="1"/>
  <c r="AB184" i="7" s="1"/>
  <c r="AC184" i="7" a="1"/>
  <c r="AC184" i="7" s="1"/>
  <c r="AD184" i="7" a="1"/>
  <c r="AD184" i="7" s="1"/>
  <c r="AK184" i="7" a="1"/>
  <c r="AK184" i="7" s="1"/>
  <c r="AE184" i="7" a="1"/>
  <c r="AE184" i="7" s="1"/>
  <c r="AJ184" i="7" a="1"/>
  <c r="AJ184" i="7" s="1"/>
  <c r="AI184" i="7" a="1"/>
  <c r="AI184" i="7" s="1"/>
  <c r="AH184" i="7" a="1"/>
  <c r="AH184" i="7" s="1"/>
  <c r="AG184" i="7" a="1"/>
  <c r="AG184" i="7" s="1"/>
  <c r="AF184" i="7" a="1"/>
  <c r="AF184" i="7" s="1"/>
  <c r="AA184" i="7" a="1"/>
  <c r="AA184" i="7" s="1"/>
  <c r="Z184" i="7" a="1"/>
  <c r="Z184" i="7" s="1"/>
  <c r="Y184" i="7" a="1"/>
  <c r="Y184" i="7" s="1"/>
  <c r="X184" i="7" a="1"/>
  <c r="X184" i="7" s="1"/>
  <c r="W184" i="7" a="1"/>
  <c r="W184" i="7" s="1"/>
  <c r="V184" i="7" a="1"/>
  <c r="V184" i="7" s="1"/>
  <c r="U184" i="7" a="1"/>
  <c r="U184" i="7" s="1"/>
  <c r="BK20" i="18" s="1"/>
  <c r="T184" i="7" a="1"/>
  <c r="T184" i="7" s="1"/>
  <c r="BZ20" i="18" s="1"/>
  <c r="BK19" i="18"/>
  <c r="CL18" i="18"/>
  <c r="CK19" i="18"/>
  <c r="CJ19" i="18"/>
  <c r="EP46" i="18"/>
  <c r="FB46" i="18" s="1"/>
  <c r="FE46" i="18" s="1"/>
  <c r="BL19" i="18"/>
  <c r="U184" i="12" a="1"/>
  <c r="U184" i="12" s="1"/>
  <c r="BL20" i="18" s="1"/>
  <c r="T184" i="12" a="1"/>
  <c r="T184" i="12" s="1"/>
  <c r="CA20" i="18" s="1"/>
  <c r="BH18" i="18"/>
  <c r="D18" i="18"/>
  <c r="U183" i="17" a="1"/>
  <c r="U183" i="17" s="1"/>
  <c r="T183" i="17" a="1"/>
  <c r="T183" i="17" s="1"/>
  <c r="CB19" i="18" s="1"/>
  <c r="F183" i="17" a="1"/>
  <c r="F183" i="17" s="1"/>
  <c r="O183" i="17" a="1"/>
  <c r="O183" i="17" s="1"/>
  <c r="BR19" i="18" s="1"/>
  <c r="J183" i="17" a="1"/>
  <c r="J183" i="17" s="1"/>
  <c r="CG19" i="18" s="1"/>
  <c r="I183" i="17" a="1"/>
  <c r="I183" i="17" s="1"/>
  <c r="P183" i="17" a="1"/>
  <c r="P183" i="17" s="1"/>
  <c r="O19" i="18" s="1"/>
  <c r="N183" i="17" a="1"/>
  <c r="N183" i="17" s="1"/>
  <c r="K183" i="17" a="1"/>
  <c r="K183" i="17" s="1"/>
  <c r="E184" i="17"/>
  <c r="S183" i="17" a="1"/>
  <c r="S183" i="17" s="1"/>
  <c r="H183" i="17" a="1"/>
  <c r="H183" i="17" s="1"/>
  <c r="R183" i="17" a="1"/>
  <c r="R183" i="17" s="1"/>
  <c r="L183" i="17" a="1"/>
  <c r="L183" i="17" s="1"/>
  <c r="BW19" i="18" s="1"/>
  <c r="G183" i="17" a="1"/>
  <c r="G183" i="17" s="1"/>
  <c r="Q183" i="17" a="1"/>
  <c r="Q183" i="17" s="1"/>
  <c r="M183" i="17" a="1"/>
  <c r="M183" i="17" s="1"/>
  <c r="W6" i="18"/>
  <c r="C19" i="18"/>
  <c r="BG19" i="18"/>
  <c r="K184" i="12" a="1"/>
  <c r="K184" i="12" s="1"/>
  <c r="J184" i="12" a="1"/>
  <c r="J184" i="12" s="1"/>
  <c r="CF20" i="18" s="1"/>
  <c r="I184" i="12" a="1"/>
  <c r="I184" i="12" s="1"/>
  <c r="S184" i="12" a="1"/>
  <c r="S184" i="12" s="1"/>
  <c r="H184" i="12" a="1"/>
  <c r="H184" i="12" s="1"/>
  <c r="R184" i="12" a="1"/>
  <c r="R184" i="12" s="1"/>
  <c r="G184" i="12" a="1"/>
  <c r="G184" i="12" s="1"/>
  <c r="O184" i="12" a="1"/>
  <c r="O184" i="12" s="1"/>
  <c r="BQ20" i="18" s="1"/>
  <c r="L184" i="12" a="1"/>
  <c r="L184" i="12" s="1"/>
  <c r="BV20" i="18" s="1"/>
  <c r="N184" i="12" a="1"/>
  <c r="N184" i="12" s="1"/>
  <c r="M184" i="12" a="1"/>
  <c r="M184" i="12" s="1"/>
  <c r="F184" i="12" a="1"/>
  <c r="F184" i="12" s="1"/>
  <c r="P184" i="12" a="1"/>
  <c r="P184" i="12" s="1"/>
  <c r="N20" i="18" s="1"/>
  <c r="Q184" i="12" a="1"/>
  <c r="Q184" i="12" s="1"/>
  <c r="B19" i="18"/>
  <c r="BF19" i="18"/>
  <c r="E185" i="12"/>
  <c r="N184" i="7" a="1"/>
  <c r="N184" i="7" s="1"/>
  <c r="O184" i="7" a="1"/>
  <c r="O184" i="7" s="1"/>
  <c r="BP20" i="18" s="1"/>
  <c r="R184" i="7" a="1"/>
  <c r="R184" i="7" s="1"/>
  <c r="K184" i="7" a="1"/>
  <c r="K184" i="7" s="1"/>
  <c r="L184" i="7" a="1"/>
  <c r="L184" i="7" s="1"/>
  <c r="BU20" i="18" s="1"/>
  <c r="M184" i="7" a="1"/>
  <c r="M184" i="7" s="1"/>
  <c r="P184" i="7" a="1"/>
  <c r="P184" i="7" s="1"/>
  <c r="M20" i="18" s="1"/>
  <c r="Q184" i="7" a="1"/>
  <c r="Q184" i="7" s="1"/>
  <c r="S184" i="7" a="1"/>
  <c r="S184" i="7" s="1"/>
  <c r="J184" i="7" a="1"/>
  <c r="J184" i="7" s="1"/>
  <c r="CE20" i="18" s="1"/>
  <c r="H184" i="7" a="1"/>
  <c r="H184" i="7" s="1"/>
  <c r="I184" i="7" a="1"/>
  <c r="I184" i="7" s="1"/>
  <c r="G184" i="7" a="1"/>
  <c r="G184" i="7" s="1"/>
  <c r="F184" i="7" a="1"/>
  <c r="F184" i="7" s="1"/>
  <c r="E185" i="7"/>
  <c r="AD184" i="17" l="1" a="1"/>
  <c r="AD184" i="17" s="1"/>
  <c r="AC184" i="17" a="1"/>
  <c r="AC184" i="17" s="1"/>
  <c r="AB184" i="17" a="1"/>
  <c r="AB184" i="17" s="1"/>
  <c r="AE184" i="17" a="1"/>
  <c r="AE184" i="17" s="1"/>
  <c r="X184" i="17" a="1"/>
  <c r="X184" i="17" s="1"/>
  <c r="W184" i="17" a="1"/>
  <c r="W184" i="17" s="1"/>
  <c r="AA184" i="17" a="1"/>
  <c r="AA184" i="17" s="1"/>
  <c r="Z184" i="17" a="1"/>
  <c r="Z184" i="17" s="1"/>
  <c r="Y184" i="17" a="1"/>
  <c r="Y184" i="17" s="1"/>
  <c r="V184" i="17" a="1"/>
  <c r="V184" i="17" s="1"/>
  <c r="AB185" i="12" a="1"/>
  <c r="AB185" i="12" s="1"/>
  <c r="AD185" i="12" a="1"/>
  <c r="AD185" i="12" s="1"/>
  <c r="AC185" i="12" a="1"/>
  <c r="AC185" i="12" s="1"/>
  <c r="W185" i="12" a="1"/>
  <c r="W185" i="12" s="1"/>
  <c r="V185" i="12" a="1"/>
  <c r="V185" i="12" s="1"/>
  <c r="AE185" i="12" a="1"/>
  <c r="AE185" i="12" s="1"/>
  <c r="AA185" i="12" a="1"/>
  <c r="AA185" i="12" s="1"/>
  <c r="Y185" i="12" a="1"/>
  <c r="Y185" i="12" s="1"/>
  <c r="Z185" i="12" a="1"/>
  <c r="Z185" i="12" s="1"/>
  <c r="X185" i="12" a="1"/>
  <c r="X185" i="12" s="1"/>
  <c r="AB185" i="7" a="1"/>
  <c r="AB185" i="7" s="1"/>
  <c r="AD185" i="7" a="1"/>
  <c r="AD185" i="7" s="1"/>
  <c r="AC185" i="7" a="1"/>
  <c r="AC185" i="7" s="1"/>
  <c r="AJ185" i="7" a="1"/>
  <c r="AJ185" i="7" s="1"/>
  <c r="AI185" i="7" a="1"/>
  <c r="AI185" i="7" s="1"/>
  <c r="AK185" i="7" a="1"/>
  <c r="AK185" i="7" s="1"/>
  <c r="AG185" i="7" a="1"/>
  <c r="AG185" i="7" s="1"/>
  <c r="AE185" i="7" a="1"/>
  <c r="AE185" i="7" s="1"/>
  <c r="AH185" i="7" a="1"/>
  <c r="AH185" i="7" s="1"/>
  <c r="AF185" i="7" a="1"/>
  <c r="AF185" i="7" s="1"/>
  <c r="AA185" i="7" a="1"/>
  <c r="AA185" i="7" s="1"/>
  <c r="Z185" i="7" a="1"/>
  <c r="Z185" i="7" s="1"/>
  <c r="Y185" i="7" a="1"/>
  <c r="Y185" i="7" s="1"/>
  <c r="X185" i="7" a="1"/>
  <c r="X185" i="7" s="1"/>
  <c r="W185" i="7" a="1"/>
  <c r="W185" i="7" s="1"/>
  <c r="V185" i="7" a="1"/>
  <c r="V185" i="7" s="1"/>
  <c r="U185" i="7" a="1"/>
  <c r="U185" i="7" s="1"/>
  <c r="BK21" i="18" s="1"/>
  <c r="T185" i="7" a="1"/>
  <c r="T185" i="7" s="1"/>
  <c r="BZ21" i="18" s="1"/>
  <c r="CL19" i="18"/>
  <c r="CK20" i="18"/>
  <c r="CJ20" i="18"/>
  <c r="BM19" i="18"/>
  <c r="Y6" i="18"/>
  <c r="U185" i="12" a="1"/>
  <c r="U185" i="12" s="1"/>
  <c r="BL21" i="18" s="1"/>
  <c r="T185" i="12" a="1"/>
  <c r="T185" i="12" s="1"/>
  <c r="CA21" i="18" s="1"/>
  <c r="U184" i="17" a="1"/>
  <c r="U184" i="17" s="1"/>
  <c r="BM20" i="18" s="1"/>
  <c r="T184" i="17" a="1"/>
  <c r="T184" i="17" s="1"/>
  <c r="CB20" i="18" s="1"/>
  <c r="J184" i="17" a="1"/>
  <c r="J184" i="17" s="1"/>
  <c r="CG20" i="18" s="1"/>
  <c r="K184" i="17" a="1"/>
  <c r="K184" i="17" s="1"/>
  <c r="I184" i="17" a="1"/>
  <c r="I184" i="17" s="1"/>
  <c r="P184" i="17" a="1"/>
  <c r="P184" i="17" s="1"/>
  <c r="O20" i="18" s="1"/>
  <c r="H184" i="17" a="1"/>
  <c r="H184" i="17" s="1"/>
  <c r="Q184" i="17" a="1"/>
  <c r="Q184" i="17" s="1"/>
  <c r="S184" i="17" a="1"/>
  <c r="S184" i="17" s="1"/>
  <c r="M184" i="17" a="1"/>
  <c r="M184" i="17" s="1"/>
  <c r="E185" i="17"/>
  <c r="L184" i="17" a="1"/>
  <c r="L184" i="17" s="1"/>
  <c r="BW20" i="18" s="1"/>
  <c r="G184" i="17" a="1"/>
  <c r="G184" i="17" s="1"/>
  <c r="N184" i="17" a="1"/>
  <c r="N184" i="17" s="1"/>
  <c r="O184" i="17" a="1"/>
  <c r="O184" i="17" s="1"/>
  <c r="BR20" i="18" s="1"/>
  <c r="F184" i="17" a="1"/>
  <c r="F184" i="17" s="1"/>
  <c r="R184" i="17" a="1"/>
  <c r="R184" i="17" s="1"/>
  <c r="BH19" i="18"/>
  <c r="D19" i="18"/>
  <c r="T6" i="18"/>
  <c r="C20" i="18"/>
  <c r="BG20" i="18"/>
  <c r="R185" i="12" a="1"/>
  <c r="R185" i="12" s="1"/>
  <c r="G185" i="12" a="1"/>
  <c r="G185" i="12" s="1"/>
  <c r="Q185" i="12" a="1"/>
  <c r="Q185" i="12" s="1"/>
  <c r="F185" i="12" a="1"/>
  <c r="F185" i="12" s="1"/>
  <c r="P185" i="12" a="1"/>
  <c r="P185" i="12" s="1"/>
  <c r="N21" i="18" s="1"/>
  <c r="O185" i="12" a="1"/>
  <c r="O185" i="12" s="1"/>
  <c r="BQ21" i="18" s="1"/>
  <c r="N185" i="12" a="1"/>
  <c r="N185" i="12" s="1"/>
  <c r="M185" i="12" a="1"/>
  <c r="M185" i="12" s="1"/>
  <c r="L185" i="12" a="1"/>
  <c r="L185" i="12" s="1"/>
  <c r="BV21" i="18" s="1"/>
  <c r="K185" i="12" a="1"/>
  <c r="K185" i="12" s="1"/>
  <c r="S185" i="12" a="1"/>
  <c r="S185" i="12" s="1"/>
  <c r="J185" i="12" a="1"/>
  <c r="J185" i="12" s="1"/>
  <c r="CF21" i="18" s="1"/>
  <c r="H185" i="12" a="1"/>
  <c r="H185" i="12" s="1"/>
  <c r="I185" i="12" a="1"/>
  <c r="I185" i="12" s="1"/>
  <c r="BF20" i="18"/>
  <c r="B20" i="18"/>
  <c r="E186" i="12"/>
  <c r="L185" i="7" a="1"/>
  <c r="L185" i="7" s="1"/>
  <c r="BU21" i="18" s="1"/>
  <c r="M185" i="7" a="1"/>
  <c r="M185" i="7" s="1"/>
  <c r="P185" i="7" a="1"/>
  <c r="P185" i="7" s="1"/>
  <c r="M21" i="18" s="1"/>
  <c r="N185" i="7" a="1"/>
  <c r="N185" i="7" s="1"/>
  <c r="O185" i="7" a="1"/>
  <c r="O185" i="7" s="1"/>
  <c r="BP21" i="18" s="1"/>
  <c r="Q185" i="7" a="1"/>
  <c r="Q185" i="7" s="1"/>
  <c r="R185" i="7" a="1"/>
  <c r="R185" i="7" s="1"/>
  <c r="S185" i="7" a="1"/>
  <c r="S185" i="7" s="1"/>
  <c r="F185" i="7" a="1"/>
  <c r="F185" i="7" s="1"/>
  <c r="K185" i="7" a="1"/>
  <c r="K185" i="7" s="1"/>
  <c r="G185" i="7" a="1"/>
  <c r="G185" i="7" s="1"/>
  <c r="H185" i="7" a="1"/>
  <c r="H185" i="7" s="1"/>
  <c r="I185" i="7" a="1"/>
  <c r="I185" i="7" s="1"/>
  <c r="J185" i="7" a="1"/>
  <c r="J185" i="7" s="1"/>
  <c r="CE21" i="18" s="1"/>
  <c r="E186" i="7"/>
  <c r="AC185" i="17" l="1" a="1"/>
  <c r="AC185" i="17" s="1"/>
  <c r="AB185" i="17" a="1"/>
  <c r="AB185" i="17" s="1"/>
  <c r="AD185" i="17" a="1"/>
  <c r="AD185" i="17" s="1"/>
  <c r="AE185" i="17" a="1"/>
  <c r="AE185" i="17" s="1"/>
  <c r="X185" i="17" a="1"/>
  <c r="X185" i="17" s="1"/>
  <c r="Y185" i="17" a="1"/>
  <c r="Y185" i="17" s="1"/>
  <c r="W185" i="17" a="1"/>
  <c r="W185" i="17" s="1"/>
  <c r="AA185" i="17" a="1"/>
  <c r="AA185" i="17" s="1"/>
  <c r="Z185" i="17" a="1"/>
  <c r="Z185" i="17" s="1"/>
  <c r="V185" i="17" a="1"/>
  <c r="V185" i="17" s="1"/>
  <c r="AD186" i="12" a="1"/>
  <c r="AD186" i="12" s="1"/>
  <c r="AC186" i="12" a="1"/>
  <c r="AC186" i="12" s="1"/>
  <c r="AB186" i="12" a="1"/>
  <c r="AB186" i="12" s="1"/>
  <c r="AE186" i="12" a="1"/>
  <c r="AE186" i="12" s="1"/>
  <c r="Y186" i="12" a="1"/>
  <c r="Y186" i="12" s="1"/>
  <c r="AA186" i="12" a="1"/>
  <c r="AA186" i="12" s="1"/>
  <c r="Z186" i="12" a="1"/>
  <c r="Z186" i="12" s="1"/>
  <c r="X186" i="12" a="1"/>
  <c r="X186" i="12" s="1"/>
  <c r="W186" i="12" a="1"/>
  <c r="W186" i="12" s="1"/>
  <c r="V186" i="12" a="1"/>
  <c r="V186" i="12" s="1"/>
  <c r="DF47" i="18"/>
  <c r="AC186" i="7" a="1"/>
  <c r="AC186" i="7" s="1"/>
  <c r="AD186" i="7" a="1"/>
  <c r="AD186" i="7" s="1"/>
  <c r="AB186" i="7" a="1"/>
  <c r="AB186" i="7" s="1"/>
  <c r="AI186" i="7" a="1"/>
  <c r="AI186" i="7" s="1"/>
  <c r="AH186" i="7" a="1"/>
  <c r="AH186" i="7" s="1"/>
  <c r="AG186" i="7" a="1"/>
  <c r="AG186" i="7" s="1"/>
  <c r="AF186" i="7" a="1"/>
  <c r="AF186" i="7" s="1"/>
  <c r="AK186" i="7" a="1"/>
  <c r="AK186" i="7" s="1"/>
  <c r="AE186" i="7" a="1"/>
  <c r="AE186" i="7" s="1"/>
  <c r="AV27" i="18" s="1"/>
  <c r="AJ186" i="7" a="1"/>
  <c r="AJ186" i="7" s="1"/>
  <c r="V186" i="7" a="1"/>
  <c r="V186" i="7" s="1"/>
  <c r="AA186" i="7" a="1"/>
  <c r="AA186" i="7" s="1"/>
  <c r="Z186" i="7" a="1"/>
  <c r="Z186" i="7" s="1"/>
  <c r="W186" i="7" a="1"/>
  <c r="W186" i="7" s="1"/>
  <c r="Y186" i="7" a="1"/>
  <c r="Y186" i="7" s="1"/>
  <c r="X186" i="7" a="1"/>
  <c r="X186" i="7" s="1"/>
  <c r="U186" i="7" a="1"/>
  <c r="U186" i="7" s="1"/>
  <c r="T186" i="7" a="1"/>
  <c r="T186" i="7" s="1"/>
  <c r="BZ22" i="18" s="1"/>
  <c r="DI47" i="18"/>
  <c r="DN47" i="18" s="1"/>
  <c r="CL20" i="18"/>
  <c r="CK21" i="18"/>
  <c r="CJ21" i="18"/>
  <c r="U186" i="12" a="1"/>
  <c r="U186" i="12" s="1"/>
  <c r="BL22" i="18" s="1"/>
  <c r="T186" i="12" a="1"/>
  <c r="T186" i="12" s="1"/>
  <c r="CA22" i="18" s="1"/>
  <c r="BH20" i="18"/>
  <c r="D20" i="18"/>
  <c r="U185" i="17" a="1"/>
  <c r="U185" i="17" s="1"/>
  <c r="BM21" i="18" s="1"/>
  <c r="T185" i="17" a="1"/>
  <c r="T185" i="17" s="1"/>
  <c r="CB21" i="18" s="1"/>
  <c r="R185" i="17" a="1"/>
  <c r="R185" i="17" s="1"/>
  <c r="P185" i="17" a="1"/>
  <c r="P185" i="17" s="1"/>
  <c r="O21" i="18" s="1"/>
  <c r="M185" i="17" a="1"/>
  <c r="M185" i="17" s="1"/>
  <c r="Q185" i="17" a="1"/>
  <c r="Q185" i="17" s="1"/>
  <c r="O185" i="17" a="1"/>
  <c r="O185" i="17" s="1"/>
  <c r="BR21" i="18" s="1"/>
  <c r="E186" i="17"/>
  <c r="L185" i="17" a="1"/>
  <c r="L185" i="17" s="1"/>
  <c r="BW21" i="18" s="1"/>
  <c r="N185" i="17" a="1"/>
  <c r="N185" i="17" s="1"/>
  <c r="J185" i="17" a="1"/>
  <c r="J185" i="17" s="1"/>
  <c r="CG21" i="18" s="1"/>
  <c r="F185" i="17" a="1"/>
  <c r="F185" i="17" s="1"/>
  <c r="I185" i="17" a="1"/>
  <c r="I185" i="17" s="1"/>
  <c r="G185" i="17" a="1"/>
  <c r="G185" i="17" s="1"/>
  <c r="K185" i="17" a="1"/>
  <c r="K185" i="17" s="1"/>
  <c r="H185" i="17" a="1"/>
  <c r="H185" i="17" s="1"/>
  <c r="S185" i="17" a="1"/>
  <c r="S185" i="17" s="1"/>
  <c r="C21" i="18"/>
  <c r="BG21" i="18"/>
  <c r="O186" i="12" a="1"/>
  <c r="O186" i="12" s="1"/>
  <c r="BQ22" i="18" s="1"/>
  <c r="N186" i="12" a="1"/>
  <c r="N186" i="12" s="1"/>
  <c r="M186" i="12" a="1"/>
  <c r="M186" i="12" s="1"/>
  <c r="L186" i="12" a="1"/>
  <c r="L186" i="12" s="1"/>
  <c r="BV22" i="18" s="1"/>
  <c r="F186" i="12" a="1"/>
  <c r="F186" i="12" s="1"/>
  <c r="S186" i="12" a="1"/>
  <c r="S186" i="12" s="1"/>
  <c r="R186" i="12" a="1"/>
  <c r="R186" i="12" s="1"/>
  <c r="Q186" i="12" a="1"/>
  <c r="Q186" i="12" s="1"/>
  <c r="I186" i="12" a="1"/>
  <c r="I186" i="12" s="1"/>
  <c r="H186" i="12" a="1"/>
  <c r="H186" i="12" s="1"/>
  <c r="G186" i="12" a="1"/>
  <c r="G186" i="12" s="1"/>
  <c r="J186" i="12" a="1"/>
  <c r="J186" i="12" s="1"/>
  <c r="CF22" i="18" s="1"/>
  <c r="P186" i="12" a="1"/>
  <c r="P186" i="12" s="1"/>
  <c r="N22" i="18" s="1"/>
  <c r="K186" i="12" a="1"/>
  <c r="K186" i="12" s="1"/>
  <c r="BF21" i="18"/>
  <c r="B21" i="18"/>
  <c r="E187" i="12"/>
  <c r="J186" i="7" a="1"/>
  <c r="J186" i="7" s="1"/>
  <c r="CE22" i="18" s="1"/>
  <c r="K186" i="7" a="1"/>
  <c r="K186" i="7" s="1"/>
  <c r="O186" i="7" a="1"/>
  <c r="O186" i="7" s="1"/>
  <c r="BP22" i="18" s="1"/>
  <c r="N186" i="7" a="1"/>
  <c r="N186" i="7" s="1"/>
  <c r="P186" i="7" a="1"/>
  <c r="P186" i="7" s="1"/>
  <c r="M22" i="18" s="1"/>
  <c r="Q186" i="7" a="1"/>
  <c r="Q186" i="7" s="1"/>
  <c r="R186" i="7" a="1"/>
  <c r="R186" i="7" s="1"/>
  <c r="S186" i="7" a="1"/>
  <c r="S186" i="7" s="1"/>
  <c r="F186" i="7" a="1"/>
  <c r="F186" i="7" s="1"/>
  <c r="G186" i="7" a="1"/>
  <c r="G186" i="7" s="1"/>
  <c r="M186" i="7" a="1"/>
  <c r="M186" i="7" s="1"/>
  <c r="H186" i="7" a="1"/>
  <c r="H186" i="7" s="1"/>
  <c r="I186" i="7" a="1"/>
  <c r="I186" i="7" s="1"/>
  <c r="L186" i="7" a="1"/>
  <c r="L186" i="7" s="1"/>
  <c r="BU22" i="18" s="1"/>
  <c r="E187" i="7"/>
  <c r="AD186" i="17" l="1" a="1"/>
  <c r="AD186" i="17" s="1"/>
  <c r="AC186" i="17" a="1"/>
  <c r="AC186" i="17" s="1"/>
  <c r="AB186" i="17" a="1"/>
  <c r="AB186" i="17" s="1"/>
  <c r="Y186" i="17" a="1"/>
  <c r="Y186" i="17" s="1"/>
  <c r="AE186" i="17" a="1"/>
  <c r="AE186" i="17" s="1"/>
  <c r="X186" i="17" a="1"/>
  <c r="X186" i="17" s="1"/>
  <c r="W186" i="17" a="1"/>
  <c r="W186" i="17" s="1"/>
  <c r="V186" i="17" a="1"/>
  <c r="V186" i="17" s="1"/>
  <c r="AA186" i="17" a="1"/>
  <c r="AA186" i="17" s="1"/>
  <c r="Z186" i="17" a="1"/>
  <c r="Z186" i="17" s="1"/>
  <c r="AD187" i="12" a="1"/>
  <c r="AD187" i="12" s="1"/>
  <c r="AC187" i="12" a="1"/>
  <c r="AC187" i="12" s="1"/>
  <c r="AB187" i="12" a="1"/>
  <c r="AB187" i="12" s="1"/>
  <c r="AA187" i="12" a="1"/>
  <c r="AA187" i="12" s="1"/>
  <c r="Z187" i="12" a="1"/>
  <c r="Z187" i="12" s="1"/>
  <c r="X187" i="12" a="1"/>
  <c r="X187" i="12" s="1"/>
  <c r="V187" i="12" a="1"/>
  <c r="V187" i="12" s="1"/>
  <c r="AE187" i="12" a="1"/>
  <c r="AE187" i="12" s="1"/>
  <c r="Y187" i="12" a="1"/>
  <c r="Y187" i="12" s="1"/>
  <c r="W187" i="12" a="1"/>
  <c r="W187" i="12" s="1"/>
  <c r="AD187" i="7" a="1"/>
  <c r="AD187" i="7" s="1"/>
  <c r="AC187" i="7" a="1"/>
  <c r="AC187" i="7" s="1"/>
  <c r="AB187" i="7" a="1"/>
  <c r="AB187" i="7" s="1"/>
  <c r="AK187" i="7" a="1"/>
  <c r="AK187" i="7" s="1"/>
  <c r="AH187" i="7" a="1"/>
  <c r="AH187" i="7" s="1"/>
  <c r="AG187" i="7" a="1"/>
  <c r="AG187" i="7" s="1"/>
  <c r="AE187" i="7" a="1"/>
  <c r="AE187" i="7" s="1"/>
  <c r="AF187" i="7" a="1"/>
  <c r="AF187" i="7" s="1"/>
  <c r="AI187" i="7" a="1"/>
  <c r="AI187" i="7" s="1"/>
  <c r="AA187" i="7" a="1"/>
  <c r="AA187" i="7" s="1"/>
  <c r="Z187" i="7" a="1"/>
  <c r="Z187" i="7" s="1"/>
  <c r="Y187" i="7" a="1"/>
  <c r="Y187" i="7" s="1"/>
  <c r="X187" i="7" a="1"/>
  <c r="X187" i="7" s="1"/>
  <c r="W187" i="7" a="1"/>
  <c r="W187" i="7" s="1"/>
  <c r="AJ187" i="7" a="1"/>
  <c r="AJ187" i="7" s="1"/>
  <c r="V187" i="7" a="1"/>
  <c r="V187" i="7" s="1"/>
  <c r="U187" i="7" a="1"/>
  <c r="U187" i="7" s="1"/>
  <c r="T187" i="7" a="1"/>
  <c r="T187" i="7" s="1"/>
  <c r="BZ23" i="18" s="1"/>
  <c r="AQ27" i="18"/>
  <c r="BK22" i="18"/>
  <c r="DD47" i="18"/>
  <c r="DP47" i="18" s="1"/>
  <c r="DS47" i="18" s="1"/>
  <c r="CL21" i="18"/>
  <c r="CK22" i="18"/>
  <c r="CJ22" i="18"/>
  <c r="DW47" i="18"/>
  <c r="EI47" i="18" s="1"/>
  <c r="EL47" i="18" s="1"/>
  <c r="T187" i="12" a="1"/>
  <c r="T187" i="12" s="1"/>
  <c r="CA23" i="18" s="1"/>
  <c r="U187" i="12" a="1"/>
  <c r="U187" i="12" s="1"/>
  <c r="D21" i="18"/>
  <c r="BH21" i="18"/>
  <c r="U186" i="17" a="1"/>
  <c r="U186" i="17" s="1"/>
  <c r="BM22" i="18" s="1"/>
  <c r="T186" i="17" a="1"/>
  <c r="T186" i="17" s="1"/>
  <c r="CB22" i="18" s="1"/>
  <c r="S186" i="17" a="1"/>
  <c r="S186" i="17" s="1"/>
  <c r="N186" i="17" a="1"/>
  <c r="N186" i="17" s="1"/>
  <c r="I186" i="17" a="1"/>
  <c r="I186" i="17" s="1"/>
  <c r="J186" i="17" a="1"/>
  <c r="J186" i="17" s="1"/>
  <c r="CG22" i="18" s="1"/>
  <c r="H186" i="17" a="1"/>
  <c r="H186" i="17" s="1"/>
  <c r="F186" i="17" a="1"/>
  <c r="F186" i="17" s="1"/>
  <c r="O186" i="17" a="1"/>
  <c r="O186" i="17" s="1"/>
  <c r="BR22" i="18" s="1"/>
  <c r="G186" i="17" a="1"/>
  <c r="G186" i="17" s="1"/>
  <c r="M186" i="17" a="1"/>
  <c r="M186" i="17" s="1"/>
  <c r="K186" i="17" a="1"/>
  <c r="K186" i="17" s="1"/>
  <c r="E187" i="17"/>
  <c r="Q186" i="17" a="1"/>
  <c r="Q186" i="17" s="1"/>
  <c r="L186" i="17" a="1"/>
  <c r="L186" i="17" s="1"/>
  <c r="BW22" i="18" s="1"/>
  <c r="R186" i="17" a="1"/>
  <c r="R186" i="17" s="1"/>
  <c r="P186" i="17" a="1"/>
  <c r="P186" i="17" s="1"/>
  <c r="O22" i="18" s="1"/>
  <c r="L187" i="12" a="1"/>
  <c r="L187" i="12" s="1"/>
  <c r="BV23" i="18" s="1"/>
  <c r="K187" i="12" a="1"/>
  <c r="K187" i="12" s="1"/>
  <c r="J187" i="12" a="1"/>
  <c r="J187" i="12" s="1"/>
  <c r="CF23" i="18" s="1"/>
  <c r="I187" i="12" a="1"/>
  <c r="I187" i="12" s="1"/>
  <c r="G187" i="12" a="1"/>
  <c r="G187" i="12" s="1"/>
  <c r="S187" i="12" a="1"/>
  <c r="S187" i="12" s="1"/>
  <c r="R187" i="12" a="1"/>
  <c r="R187" i="12" s="1"/>
  <c r="Q187" i="12" a="1"/>
  <c r="Q187" i="12" s="1"/>
  <c r="P187" i="12" a="1"/>
  <c r="P187" i="12" s="1"/>
  <c r="N23" i="18" s="1"/>
  <c r="N187" i="12" a="1"/>
  <c r="N187" i="12" s="1"/>
  <c r="M187" i="12" a="1"/>
  <c r="M187" i="12" s="1"/>
  <c r="O187" i="12" a="1"/>
  <c r="O187" i="12" s="1"/>
  <c r="BQ23" i="18" s="1"/>
  <c r="H187" i="12" a="1"/>
  <c r="H187" i="12" s="1"/>
  <c r="F187" i="12" a="1"/>
  <c r="F187" i="12" s="1"/>
  <c r="C22" i="18"/>
  <c r="BG22" i="18"/>
  <c r="B22" i="18"/>
  <c r="BF22" i="18"/>
  <c r="E188" i="12"/>
  <c r="I187" i="7" a="1"/>
  <c r="I187" i="7" s="1"/>
  <c r="J187" i="7" a="1"/>
  <c r="J187" i="7" s="1"/>
  <c r="CE23" i="18" s="1"/>
  <c r="O187" i="7" a="1"/>
  <c r="O187" i="7" s="1"/>
  <c r="BP23" i="18" s="1"/>
  <c r="P187" i="7" a="1"/>
  <c r="P187" i="7" s="1"/>
  <c r="M23" i="18" s="1"/>
  <c r="Q187" i="7" a="1"/>
  <c r="Q187" i="7" s="1"/>
  <c r="F187" i="7" a="1"/>
  <c r="F187" i="7" s="1"/>
  <c r="R187" i="7" a="1"/>
  <c r="R187" i="7" s="1"/>
  <c r="W7" i="18" s="1"/>
  <c r="G187" i="7" a="1"/>
  <c r="G187" i="7" s="1"/>
  <c r="S187" i="7" a="1"/>
  <c r="S187" i="7" s="1"/>
  <c r="H187" i="7" a="1"/>
  <c r="H187" i="7" s="1"/>
  <c r="K187" i="7" a="1"/>
  <c r="K187" i="7" s="1"/>
  <c r="L187" i="7" a="1"/>
  <c r="L187" i="7" s="1"/>
  <c r="BU23" i="18" s="1"/>
  <c r="M187" i="7" a="1"/>
  <c r="M187" i="7" s="1"/>
  <c r="N187" i="7" a="1"/>
  <c r="N187" i="7" s="1"/>
  <c r="E188" i="7"/>
  <c r="AB187" i="17" l="1" a="1"/>
  <c r="AB187" i="17" s="1"/>
  <c r="AD187" i="17" a="1"/>
  <c r="AD187" i="17" s="1"/>
  <c r="AC187" i="17" a="1"/>
  <c r="AC187" i="17" s="1"/>
  <c r="AE187" i="17" a="1"/>
  <c r="AE187" i="17" s="1"/>
  <c r="AA187" i="17" a="1"/>
  <c r="AA187" i="17" s="1"/>
  <c r="Z187" i="17" a="1"/>
  <c r="Z187" i="17" s="1"/>
  <c r="Y187" i="17" a="1"/>
  <c r="Y187" i="17" s="1"/>
  <c r="X187" i="17" a="1"/>
  <c r="X187" i="17" s="1"/>
  <c r="V187" i="17" a="1"/>
  <c r="V187" i="17" s="1"/>
  <c r="W187" i="17" a="1"/>
  <c r="W187" i="17" s="1"/>
  <c r="AD188" i="12" a="1"/>
  <c r="AD188" i="12" s="1"/>
  <c r="AC188" i="12" a="1"/>
  <c r="AC188" i="12" s="1"/>
  <c r="AB188" i="12" a="1"/>
  <c r="AB188" i="12" s="1"/>
  <c r="AE188" i="12" a="1"/>
  <c r="AE188" i="12" s="1"/>
  <c r="Y188" i="12" a="1"/>
  <c r="Y188" i="12" s="1"/>
  <c r="X188" i="12" a="1"/>
  <c r="X188" i="12" s="1"/>
  <c r="W188" i="12" a="1"/>
  <c r="W188" i="12" s="1"/>
  <c r="V188" i="12" a="1"/>
  <c r="V188" i="12" s="1"/>
  <c r="AA188" i="12" a="1"/>
  <c r="AA188" i="12" s="1"/>
  <c r="Z188" i="12" a="1"/>
  <c r="Z188" i="12" s="1"/>
  <c r="AC188" i="7" a="1"/>
  <c r="AC188" i="7" s="1"/>
  <c r="AB188" i="7" a="1"/>
  <c r="AB188" i="7" s="1"/>
  <c r="AD188" i="7" a="1"/>
  <c r="AD188" i="7" s="1"/>
  <c r="AK188" i="7" a="1"/>
  <c r="AK188" i="7" s="1"/>
  <c r="AJ188" i="7" a="1"/>
  <c r="AJ188" i="7" s="1"/>
  <c r="AH188" i="7" a="1"/>
  <c r="AH188" i="7" s="1"/>
  <c r="AI188" i="7" a="1"/>
  <c r="AI188" i="7" s="1"/>
  <c r="AG188" i="7" a="1"/>
  <c r="AG188" i="7" s="1"/>
  <c r="AF188" i="7" a="1"/>
  <c r="AF188" i="7" s="1"/>
  <c r="Z188" i="7" a="1"/>
  <c r="Z188" i="7" s="1"/>
  <c r="Y188" i="7" a="1"/>
  <c r="Y188" i="7" s="1"/>
  <c r="AE188" i="7" a="1"/>
  <c r="AE188" i="7" s="1"/>
  <c r="X188" i="7" a="1"/>
  <c r="X188" i="7" s="1"/>
  <c r="W188" i="7" a="1"/>
  <c r="W188" i="7" s="1"/>
  <c r="V188" i="7" a="1"/>
  <c r="V188" i="7" s="1"/>
  <c r="AA188" i="7" a="1"/>
  <c r="AA188" i="7" s="1"/>
  <c r="T188" i="7" a="1"/>
  <c r="T188" i="7" s="1"/>
  <c r="BZ24" i="18" s="1"/>
  <c r="U188" i="7" a="1"/>
  <c r="U188" i="7" s="1"/>
  <c r="BK24" i="18" s="1"/>
  <c r="BK23" i="18"/>
  <c r="CL22" i="18"/>
  <c r="CK23" i="18"/>
  <c r="CJ23" i="18"/>
  <c r="EP47" i="18"/>
  <c r="FB47" i="18" s="1"/>
  <c r="FE47" i="18" s="1"/>
  <c r="BL23" i="18"/>
  <c r="T188" i="12" a="1"/>
  <c r="T188" i="12" s="1"/>
  <c r="CA24" i="18" s="1"/>
  <c r="U188" i="12" a="1"/>
  <c r="U188" i="12" s="1"/>
  <c r="BL24" i="18" s="1"/>
  <c r="U187" i="17" a="1"/>
  <c r="U187" i="17" s="1"/>
  <c r="T187" i="17" a="1"/>
  <c r="T187" i="17" s="1"/>
  <c r="CB23" i="18" s="1"/>
  <c r="F187" i="17" a="1"/>
  <c r="F187" i="17" s="1"/>
  <c r="J187" i="17" a="1"/>
  <c r="J187" i="17" s="1"/>
  <c r="CG23" i="18" s="1"/>
  <c r="S187" i="17" a="1"/>
  <c r="S187" i="17" s="1"/>
  <c r="G187" i="17" a="1"/>
  <c r="G187" i="17" s="1"/>
  <c r="O187" i="17" a="1"/>
  <c r="O187" i="17" s="1"/>
  <c r="BR23" i="18" s="1"/>
  <c r="E188" i="17"/>
  <c r="K187" i="17" a="1"/>
  <c r="K187" i="17" s="1"/>
  <c r="M187" i="17" a="1"/>
  <c r="M187" i="17" s="1"/>
  <c r="P187" i="17" a="1"/>
  <c r="P187" i="17" s="1"/>
  <c r="O23" i="18" s="1"/>
  <c r="L187" i="17" a="1"/>
  <c r="L187" i="17" s="1"/>
  <c r="BW23" i="18" s="1"/>
  <c r="H187" i="17" a="1"/>
  <c r="H187" i="17" s="1"/>
  <c r="I187" i="17" a="1"/>
  <c r="I187" i="17" s="1"/>
  <c r="R187" i="17" a="1"/>
  <c r="R187" i="17" s="1"/>
  <c r="N187" i="17" a="1"/>
  <c r="N187" i="17" s="1"/>
  <c r="Q187" i="17" a="1"/>
  <c r="Q187" i="17" s="1"/>
  <c r="BH22" i="18"/>
  <c r="D22" i="18"/>
  <c r="X7" i="18"/>
  <c r="BG23" i="18"/>
  <c r="C23" i="18"/>
  <c r="K188" i="12" a="1"/>
  <c r="K188" i="12" s="1"/>
  <c r="J188" i="12" a="1"/>
  <c r="J188" i="12" s="1"/>
  <c r="CF24" i="18" s="1"/>
  <c r="I188" i="12" a="1"/>
  <c r="I188" i="12" s="1"/>
  <c r="S188" i="12" a="1"/>
  <c r="S188" i="12" s="1"/>
  <c r="H188" i="12" a="1"/>
  <c r="H188" i="12" s="1"/>
  <c r="G188" i="12" a="1"/>
  <c r="G188" i="12" s="1"/>
  <c r="O188" i="12" a="1"/>
  <c r="O188" i="12" s="1"/>
  <c r="BQ24" i="18" s="1"/>
  <c r="M188" i="12" a="1"/>
  <c r="M188" i="12" s="1"/>
  <c r="F188" i="12" a="1"/>
  <c r="F188" i="12" s="1"/>
  <c r="L188" i="12" a="1"/>
  <c r="L188" i="12" s="1"/>
  <c r="BV24" i="18" s="1"/>
  <c r="N188" i="12" a="1"/>
  <c r="N188" i="12" s="1"/>
  <c r="P188" i="12" a="1"/>
  <c r="P188" i="12" s="1"/>
  <c r="N24" i="18" s="1"/>
  <c r="R188" i="12" a="1"/>
  <c r="R188" i="12" s="1"/>
  <c r="Q188" i="12" a="1"/>
  <c r="Q188" i="12" s="1"/>
  <c r="B23" i="18"/>
  <c r="BF23" i="18"/>
  <c r="E189" i="12"/>
  <c r="F188" i="7" a="1"/>
  <c r="F188" i="7" s="1"/>
  <c r="R188" i="7" a="1"/>
  <c r="R188" i="7" s="1"/>
  <c r="N188" i="7" a="1"/>
  <c r="N188" i="7" s="1"/>
  <c r="O188" i="7" a="1"/>
  <c r="O188" i="7" s="1"/>
  <c r="BP24" i="18" s="1"/>
  <c r="P188" i="7" a="1"/>
  <c r="P188" i="7" s="1"/>
  <c r="M24" i="18" s="1"/>
  <c r="Q188" i="7" a="1"/>
  <c r="Q188" i="7" s="1"/>
  <c r="S188" i="7" a="1"/>
  <c r="S188" i="7" s="1"/>
  <c r="G188" i="7" a="1"/>
  <c r="G188" i="7" s="1"/>
  <c r="L188" i="7" a="1"/>
  <c r="L188" i="7" s="1"/>
  <c r="BU24" i="18" s="1"/>
  <c r="K188" i="7" a="1"/>
  <c r="K188" i="7" s="1"/>
  <c r="J188" i="7" a="1"/>
  <c r="J188" i="7" s="1"/>
  <c r="CE24" i="18" s="1"/>
  <c r="H188" i="7" a="1"/>
  <c r="H188" i="7" s="1"/>
  <c r="I188" i="7" a="1"/>
  <c r="I188" i="7" s="1"/>
  <c r="M188" i="7" a="1"/>
  <c r="M188" i="7" s="1"/>
  <c r="E189" i="7"/>
  <c r="AB188" i="17" l="1" a="1"/>
  <c r="AB188" i="17" s="1"/>
  <c r="AD188" i="17" a="1"/>
  <c r="AD188" i="17" s="1"/>
  <c r="AC188" i="17" a="1"/>
  <c r="AC188" i="17" s="1"/>
  <c r="AA188" i="17" a="1"/>
  <c r="AA188" i="17" s="1"/>
  <c r="Z188" i="17" a="1"/>
  <c r="Z188" i="17" s="1"/>
  <c r="V188" i="17" a="1"/>
  <c r="V188" i="17" s="1"/>
  <c r="AE188" i="17" a="1"/>
  <c r="AE188" i="17" s="1"/>
  <c r="Y188" i="17" a="1"/>
  <c r="Y188" i="17" s="1"/>
  <c r="X188" i="17" a="1"/>
  <c r="X188" i="17" s="1"/>
  <c r="W188" i="17" a="1"/>
  <c r="W188" i="17" s="1"/>
  <c r="AD189" i="12" a="1"/>
  <c r="AD189" i="12" s="1"/>
  <c r="AC189" i="12" a="1"/>
  <c r="AC189" i="12" s="1"/>
  <c r="AB189" i="12" a="1"/>
  <c r="AB189" i="12" s="1"/>
  <c r="Z189" i="12" a="1"/>
  <c r="Z189" i="12" s="1"/>
  <c r="AE189" i="12" a="1"/>
  <c r="AE189" i="12" s="1"/>
  <c r="AA189" i="12" a="1"/>
  <c r="AA189" i="12" s="1"/>
  <c r="Y189" i="12" a="1"/>
  <c r="Y189" i="12" s="1"/>
  <c r="W189" i="12" a="1"/>
  <c r="W189" i="12" s="1"/>
  <c r="X189" i="12" a="1"/>
  <c r="X189" i="12" s="1"/>
  <c r="V189" i="12" a="1"/>
  <c r="V189" i="12" s="1"/>
  <c r="AC189" i="7" a="1"/>
  <c r="AC189" i="7" s="1"/>
  <c r="AD189" i="7" a="1"/>
  <c r="AD189" i="7" s="1"/>
  <c r="AB189" i="7" a="1"/>
  <c r="AB189" i="7" s="1"/>
  <c r="AJ189" i="7" a="1"/>
  <c r="AJ189" i="7" s="1"/>
  <c r="AI189" i="7" a="1"/>
  <c r="AI189" i="7" s="1"/>
  <c r="AH189" i="7" a="1"/>
  <c r="AH189" i="7" s="1"/>
  <c r="AK189" i="7" a="1"/>
  <c r="AK189" i="7" s="1"/>
  <c r="AG189" i="7" a="1"/>
  <c r="AG189" i="7" s="1"/>
  <c r="AF189" i="7" a="1"/>
  <c r="AF189" i="7" s="1"/>
  <c r="AE189" i="7" a="1"/>
  <c r="AE189" i="7" s="1"/>
  <c r="AA189" i="7" a="1"/>
  <c r="AA189" i="7" s="1"/>
  <c r="Z189" i="7" a="1"/>
  <c r="Z189" i="7" s="1"/>
  <c r="Y189" i="7" a="1"/>
  <c r="Y189" i="7" s="1"/>
  <c r="X189" i="7" a="1"/>
  <c r="X189" i="7" s="1"/>
  <c r="W189" i="7" a="1"/>
  <c r="W189" i="7" s="1"/>
  <c r="V189" i="7" a="1"/>
  <c r="V189" i="7" s="1"/>
  <c r="T189" i="7" a="1"/>
  <c r="T189" i="7" s="1"/>
  <c r="BZ25" i="18" s="1"/>
  <c r="U189" i="7" a="1"/>
  <c r="U189" i="7" s="1"/>
  <c r="BK25" i="18" s="1"/>
  <c r="CL23" i="18"/>
  <c r="CK24" i="18"/>
  <c r="CJ24" i="18"/>
  <c r="BM23" i="18"/>
  <c r="T7" i="18"/>
  <c r="Y7" i="18"/>
  <c r="T189" i="12" a="1"/>
  <c r="T189" i="12" s="1"/>
  <c r="CA25" i="18" s="1"/>
  <c r="U189" i="12" a="1"/>
  <c r="U189" i="12" s="1"/>
  <c r="BL25" i="18" s="1"/>
  <c r="T188" i="17" a="1"/>
  <c r="T188" i="17" s="1"/>
  <c r="CB24" i="18" s="1"/>
  <c r="U188" i="17" a="1"/>
  <c r="U188" i="17" s="1"/>
  <c r="BM24" i="18" s="1"/>
  <c r="L188" i="17" a="1"/>
  <c r="L188" i="17" s="1"/>
  <c r="BW24" i="18" s="1"/>
  <c r="F188" i="17" a="1"/>
  <c r="F188" i="17" s="1"/>
  <c r="N188" i="17" a="1"/>
  <c r="N188" i="17" s="1"/>
  <c r="K188" i="17" a="1"/>
  <c r="K188" i="17" s="1"/>
  <c r="H188" i="17" a="1"/>
  <c r="H188" i="17" s="1"/>
  <c r="M188" i="17" a="1"/>
  <c r="M188" i="17" s="1"/>
  <c r="R188" i="17" a="1"/>
  <c r="R188" i="17" s="1"/>
  <c r="G188" i="17" a="1"/>
  <c r="G188" i="17" s="1"/>
  <c r="P188" i="17" a="1"/>
  <c r="P188" i="17" s="1"/>
  <c r="O24" i="18" s="1"/>
  <c r="S188" i="17" a="1"/>
  <c r="S188" i="17" s="1"/>
  <c r="E189" i="17"/>
  <c r="I188" i="17" a="1"/>
  <c r="I188" i="17" s="1"/>
  <c r="O188" i="17" a="1"/>
  <c r="O188" i="17" s="1"/>
  <c r="BR24" i="18" s="1"/>
  <c r="Q188" i="17" a="1"/>
  <c r="Q188" i="17" s="1"/>
  <c r="J188" i="17" a="1"/>
  <c r="J188" i="17" s="1"/>
  <c r="CG24" i="18" s="1"/>
  <c r="D23" i="18"/>
  <c r="BH23" i="18"/>
  <c r="BG24" i="18"/>
  <c r="C24" i="18"/>
  <c r="S189" i="12" a="1"/>
  <c r="S189" i="12" s="1"/>
  <c r="G189" i="12" a="1"/>
  <c r="G189" i="12" s="1"/>
  <c r="R189" i="12" a="1"/>
  <c r="R189" i="12" s="1"/>
  <c r="Q189" i="12" a="1"/>
  <c r="Q189" i="12" s="1"/>
  <c r="F189" i="12" a="1"/>
  <c r="F189" i="12" s="1"/>
  <c r="P189" i="12" a="1"/>
  <c r="P189" i="12" s="1"/>
  <c r="N25" i="18" s="1"/>
  <c r="O189" i="12" a="1"/>
  <c r="O189" i="12" s="1"/>
  <c r="BQ25" i="18" s="1"/>
  <c r="L189" i="12" a="1"/>
  <c r="L189" i="12" s="1"/>
  <c r="BV25" i="18" s="1"/>
  <c r="K189" i="12" a="1"/>
  <c r="K189" i="12" s="1"/>
  <c r="M189" i="12" a="1"/>
  <c r="M189" i="12" s="1"/>
  <c r="J189" i="12" a="1"/>
  <c r="J189" i="12" s="1"/>
  <c r="CF25" i="18" s="1"/>
  <c r="I189" i="12" a="1"/>
  <c r="I189" i="12" s="1"/>
  <c r="H189" i="12" a="1"/>
  <c r="H189" i="12" s="1"/>
  <c r="N189" i="12" a="1"/>
  <c r="N189" i="12" s="1"/>
  <c r="BF24" i="18"/>
  <c r="B24" i="18"/>
  <c r="E190" i="12"/>
  <c r="O189" i="7" a="1"/>
  <c r="O189" i="7" s="1"/>
  <c r="BP25" i="18" s="1"/>
  <c r="P189" i="7" a="1"/>
  <c r="P189" i="7" s="1"/>
  <c r="M25" i="18" s="1"/>
  <c r="L189" i="7" a="1"/>
  <c r="L189" i="7" s="1"/>
  <c r="BU25" i="18" s="1"/>
  <c r="M189" i="7" a="1"/>
  <c r="M189" i="7" s="1"/>
  <c r="N189" i="7" a="1"/>
  <c r="N189" i="7" s="1"/>
  <c r="Q189" i="7" a="1"/>
  <c r="Q189" i="7" s="1"/>
  <c r="R189" i="7" a="1"/>
  <c r="R189" i="7" s="1"/>
  <c r="F189" i="7" a="1"/>
  <c r="F189" i="7" s="1"/>
  <c r="S189" i="7" a="1"/>
  <c r="S189" i="7" s="1"/>
  <c r="J189" i="7" a="1"/>
  <c r="J189" i="7" s="1"/>
  <c r="CE25" i="18" s="1"/>
  <c r="K189" i="7" a="1"/>
  <c r="K189" i="7" s="1"/>
  <c r="G189" i="7" a="1"/>
  <c r="G189" i="7" s="1"/>
  <c r="I189" i="7" a="1"/>
  <c r="I189" i="7" s="1"/>
  <c r="H189" i="7" a="1"/>
  <c r="H189" i="7" s="1"/>
  <c r="E190" i="7"/>
  <c r="AC189" i="17" l="1" a="1"/>
  <c r="AC189" i="17" s="1"/>
  <c r="AD189" i="17" a="1"/>
  <c r="AD189" i="17" s="1"/>
  <c r="AB189" i="17" a="1"/>
  <c r="AB189" i="17" s="1"/>
  <c r="W189" i="17" a="1"/>
  <c r="W189" i="17" s="1"/>
  <c r="V189" i="17" a="1"/>
  <c r="V189" i="17" s="1"/>
  <c r="AE189" i="17" a="1"/>
  <c r="AE189" i="17" s="1"/>
  <c r="Z189" i="17" a="1"/>
  <c r="Z189" i="17" s="1"/>
  <c r="Y189" i="17" a="1"/>
  <c r="Y189" i="17" s="1"/>
  <c r="AA189" i="17" a="1"/>
  <c r="AA189" i="17" s="1"/>
  <c r="X189" i="17" a="1"/>
  <c r="X189" i="17" s="1"/>
  <c r="AD190" i="12" a="1"/>
  <c r="AD190" i="12" s="1"/>
  <c r="AC190" i="12" a="1"/>
  <c r="AC190" i="12" s="1"/>
  <c r="AB190" i="12" a="1"/>
  <c r="AB190" i="12" s="1"/>
  <c r="Y190" i="12" a="1"/>
  <c r="Y190" i="12" s="1"/>
  <c r="X190" i="12" a="1"/>
  <c r="X190" i="12" s="1"/>
  <c r="V190" i="12" a="1"/>
  <c r="V190" i="12" s="1"/>
  <c r="DX48" i="18" s="1"/>
  <c r="AE190" i="12" a="1"/>
  <c r="AE190" i="12" s="1"/>
  <c r="W190" i="12" a="1"/>
  <c r="W190" i="12" s="1"/>
  <c r="AA190" i="12" a="1"/>
  <c r="AA190" i="12" s="1"/>
  <c r="Z190" i="12" a="1"/>
  <c r="Z190" i="12" s="1"/>
  <c r="AD190" i="7" a="1"/>
  <c r="AD190" i="7" s="1"/>
  <c r="AC190" i="7" a="1"/>
  <c r="AC190" i="7" s="1"/>
  <c r="AB190" i="7" a="1"/>
  <c r="AB190" i="7" s="1"/>
  <c r="AK190" i="7" a="1"/>
  <c r="AK190" i="7" s="1"/>
  <c r="AI190" i="7" a="1"/>
  <c r="AI190" i="7" s="1"/>
  <c r="AJ190" i="7" a="1"/>
  <c r="AJ190" i="7" s="1"/>
  <c r="AH190" i="7" a="1"/>
  <c r="AH190" i="7" s="1"/>
  <c r="AY28" i="18" s="1"/>
  <c r="AG190" i="7" a="1"/>
  <c r="AG190" i="7" s="1"/>
  <c r="AE190" i="7" a="1"/>
  <c r="AE190" i="7" s="1"/>
  <c r="AA190" i="7" a="1"/>
  <c r="AA190" i="7" s="1"/>
  <c r="Z190" i="7" a="1"/>
  <c r="Z190" i="7" s="1"/>
  <c r="Y190" i="7" a="1"/>
  <c r="Y190" i="7" s="1"/>
  <c r="X190" i="7" a="1"/>
  <c r="X190" i="7" s="1"/>
  <c r="W190" i="7" a="1"/>
  <c r="W190" i="7" s="1"/>
  <c r="V190" i="7" a="1"/>
  <c r="V190" i="7" s="1"/>
  <c r="AF190" i="7" a="1"/>
  <c r="AF190" i="7" s="1"/>
  <c r="T190" i="7" a="1"/>
  <c r="T190" i="7" s="1"/>
  <c r="BZ26" i="18" s="1"/>
  <c r="U190" i="7" a="1"/>
  <c r="U190" i="7" s="1"/>
  <c r="BK26" i="18" s="1"/>
  <c r="DD48" i="18"/>
  <c r="DP48" i="18" s="1"/>
  <c r="AX28" i="18"/>
  <c r="CL24" i="18"/>
  <c r="CK25" i="18"/>
  <c r="CJ25" i="18"/>
  <c r="T190" i="12" a="1"/>
  <c r="T190" i="12" s="1"/>
  <c r="CA26" i="18" s="1"/>
  <c r="U190" i="12" a="1"/>
  <c r="U190" i="12" s="1"/>
  <c r="BL26" i="18" s="1"/>
  <c r="T189" i="17" a="1"/>
  <c r="T189" i="17" s="1"/>
  <c r="CB25" i="18" s="1"/>
  <c r="U189" i="17" a="1"/>
  <c r="U189" i="17" s="1"/>
  <c r="BM25" i="18" s="1"/>
  <c r="I189" i="17" a="1"/>
  <c r="I189" i="17" s="1"/>
  <c r="H189" i="17" a="1"/>
  <c r="H189" i="17" s="1"/>
  <c r="E190" i="17"/>
  <c r="F189" i="17" a="1"/>
  <c r="F189" i="17" s="1"/>
  <c r="O189" i="17" a="1"/>
  <c r="O189" i="17" s="1"/>
  <c r="BR25" i="18" s="1"/>
  <c r="S189" i="17" a="1"/>
  <c r="S189" i="17" s="1"/>
  <c r="N189" i="17" a="1"/>
  <c r="N189" i="17" s="1"/>
  <c r="K189" i="17" a="1"/>
  <c r="K189" i="17" s="1"/>
  <c r="G189" i="17" a="1"/>
  <c r="G189" i="17" s="1"/>
  <c r="L189" i="17" a="1"/>
  <c r="L189" i="17" s="1"/>
  <c r="BW25" i="18" s="1"/>
  <c r="R189" i="17" a="1"/>
  <c r="R189" i="17" s="1"/>
  <c r="Q189" i="17" a="1"/>
  <c r="Q189" i="17" s="1"/>
  <c r="P189" i="17" a="1"/>
  <c r="P189" i="17" s="1"/>
  <c r="O25" i="18" s="1"/>
  <c r="M189" i="17" a="1"/>
  <c r="M189" i="17" s="1"/>
  <c r="J189" i="17" a="1"/>
  <c r="J189" i="17" s="1"/>
  <c r="CG25" i="18" s="1"/>
  <c r="D24" i="18"/>
  <c r="BH24" i="18"/>
  <c r="BG25" i="18"/>
  <c r="C25" i="18"/>
  <c r="P190" i="12" a="1"/>
  <c r="P190" i="12" s="1"/>
  <c r="N26" i="18" s="1"/>
  <c r="O190" i="12" a="1"/>
  <c r="O190" i="12" s="1"/>
  <c r="BQ26" i="18" s="1"/>
  <c r="N190" i="12" a="1"/>
  <c r="N190" i="12" s="1"/>
  <c r="M190" i="12" a="1"/>
  <c r="M190" i="12" s="1"/>
  <c r="F190" i="12" a="1"/>
  <c r="F190" i="12" s="1"/>
  <c r="Q190" i="12" a="1"/>
  <c r="Q190" i="12" s="1"/>
  <c r="L190" i="12" a="1"/>
  <c r="L190" i="12" s="1"/>
  <c r="BV26" i="18" s="1"/>
  <c r="H190" i="12" a="1"/>
  <c r="H190" i="12" s="1"/>
  <c r="G190" i="12" a="1"/>
  <c r="G190" i="12" s="1"/>
  <c r="I190" i="12" a="1"/>
  <c r="I190" i="12" s="1"/>
  <c r="S190" i="12" a="1"/>
  <c r="S190" i="12" s="1"/>
  <c r="K190" i="12" a="1"/>
  <c r="K190" i="12" s="1"/>
  <c r="R190" i="12" a="1"/>
  <c r="R190" i="12" s="1"/>
  <c r="J190" i="12" a="1"/>
  <c r="J190" i="12" s="1"/>
  <c r="CF26" i="18" s="1"/>
  <c r="B25" i="18"/>
  <c r="BF25" i="18"/>
  <c r="E191" i="12"/>
  <c r="M190" i="7" a="1"/>
  <c r="M190" i="7" s="1"/>
  <c r="N190" i="7" a="1"/>
  <c r="N190" i="7" s="1"/>
  <c r="L190" i="7" a="1"/>
  <c r="L190" i="7" s="1"/>
  <c r="BU26" i="18" s="1"/>
  <c r="O190" i="7" a="1"/>
  <c r="O190" i="7" s="1"/>
  <c r="BP26" i="18" s="1"/>
  <c r="P190" i="7" a="1"/>
  <c r="P190" i="7" s="1"/>
  <c r="M26" i="18" s="1"/>
  <c r="Q190" i="7" a="1"/>
  <c r="Q190" i="7" s="1"/>
  <c r="R190" i="7" a="1"/>
  <c r="R190" i="7" s="1"/>
  <c r="J190" i="7" a="1"/>
  <c r="J190" i="7" s="1"/>
  <c r="CE26" i="18" s="1"/>
  <c r="F190" i="7" a="1"/>
  <c r="F190" i="7" s="1"/>
  <c r="G190" i="7" a="1"/>
  <c r="G190" i="7" s="1"/>
  <c r="H190" i="7" a="1"/>
  <c r="H190" i="7" s="1"/>
  <c r="I190" i="7" a="1"/>
  <c r="I190" i="7" s="1"/>
  <c r="K190" i="7" a="1"/>
  <c r="K190" i="7" s="1"/>
  <c r="S190" i="7" a="1"/>
  <c r="S190" i="7" s="1"/>
  <c r="E191" i="7"/>
  <c r="AC190" i="17" l="1" a="1"/>
  <c r="AC190" i="17" s="1"/>
  <c r="AB190" i="17" a="1"/>
  <c r="AB190" i="17" s="1"/>
  <c r="AD190" i="17" a="1"/>
  <c r="AD190" i="17" s="1"/>
  <c r="Z190" i="17" a="1"/>
  <c r="Z190" i="17" s="1"/>
  <c r="AE190" i="17" a="1"/>
  <c r="AE190" i="17" s="1"/>
  <c r="AS28" i="18" s="1"/>
  <c r="X190" i="17" a="1"/>
  <c r="X190" i="17" s="1"/>
  <c r="W190" i="17" a="1"/>
  <c r="W190" i="17" s="1"/>
  <c r="AA190" i="17" a="1"/>
  <c r="AA190" i="17" s="1"/>
  <c r="Y190" i="17" a="1"/>
  <c r="Y190" i="17" s="1"/>
  <c r="V190" i="17" a="1"/>
  <c r="V190" i="17" s="1"/>
  <c r="AC191" i="12" a="1"/>
  <c r="AC191" i="12" s="1"/>
  <c r="AB191" i="12" a="1"/>
  <c r="AB191" i="12" s="1"/>
  <c r="AD191" i="12" a="1"/>
  <c r="AD191" i="12" s="1"/>
  <c r="AE191" i="12" a="1"/>
  <c r="AE191" i="12" s="1"/>
  <c r="AA191" i="12" a="1"/>
  <c r="AA191" i="12" s="1"/>
  <c r="Z191" i="12" a="1"/>
  <c r="Z191" i="12" s="1"/>
  <c r="Y191" i="12" a="1"/>
  <c r="Y191" i="12" s="1"/>
  <c r="X191" i="12" a="1"/>
  <c r="X191" i="12" s="1"/>
  <c r="W191" i="12" a="1"/>
  <c r="W191" i="12" s="1"/>
  <c r="V191" i="12" a="1"/>
  <c r="V191" i="12" s="1"/>
  <c r="AV28" i="18"/>
  <c r="AV65" i="18" s="1"/>
  <c r="AQ28" i="18"/>
  <c r="DS48" i="18"/>
  <c r="AD191" i="7" a="1"/>
  <c r="AD191" i="7" s="1"/>
  <c r="AC191" i="7" a="1"/>
  <c r="AC191" i="7" s="1"/>
  <c r="AB191" i="7" a="1"/>
  <c r="AB191" i="7" s="1"/>
  <c r="AK191" i="7" a="1"/>
  <c r="AK191" i="7" s="1"/>
  <c r="AI191" i="7" a="1"/>
  <c r="AI191" i="7" s="1"/>
  <c r="AJ191" i="7" a="1"/>
  <c r="AJ191" i="7" s="1"/>
  <c r="AH191" i="7" a="1"/>
  <c r="AH191" i="7" s="1"/>
  <c r="AG191" i="7" a="1"/>
  <c r="AG191" i="7" s="1"/>
  <c r="AF191" i="7" a="1"/>
  <c r="AF191" i="7" s="1"/>
  <c r="AE191" i="7" a="1"/>
  <c r="AE191" i="7" s="1"/>
  <c r="X191" i="7" a="1"/>
  <c r="X191" i="7" s="1"/>
  <c r="W191" i="7" a="1"/>
  <c r="W191" i="7" s="1"/>
  <c r="V191" i="7" a="1"/>
  <c r="V191" i="7" s="1"/>
  <c r="AA191" i="7" a="1"/>
  <c r="AA191" i="7" s="1"/>
  <c r="Z191" i="7" a="1"/>
  <c r="Z191" i="7" s="1"/>
  <c r="Y191" i="7" a="1"/>
  <c r="Y191" i="7" s="1"/>
  <c r="T191" i="7" a="1"/>
  <c r="T191" i="7" s="1"/>
  <c r="BZ27" i="18" s="1"/>
  <c r="U191" i="7" a="1"/>
  <c r="U191" i="7" s="1"/>
  <c r="CL25" i="18"/>
  <c r="CK26" i="18"/>
  <c r="CJ26" i="18"/>
  <c r="DW48" i="18"/>
  <c r="EI48" i="18" s="1"/>
  <c r="EL48" i="18" s="1"/>
  <c r="U191" i="12" a="1"/>
  <c r="U191" i="12" s="1"/>
  <c r="T191" i="12" a="1"/>
  <c r="T191" i="12" s="1"/>
  <c r="CA27" i="18" s="1"/>
  <c r="D25" i="18"/>
  <c r="BH25" i="18"/>
  <c r="T190" i="17" a="1"/>
  <c r="T190" i="17" s="1"/>
  <c r="CB26" i="18" s="1"/>
  <c r="U190" i="17" a="1"/>
  <c r="U190" i="17" s="1"/>
  <c r="BM26" i="18" s="1"/>
  <c r="F190" i="17" a="1"/>
  <c r="F190" i="17" s="1"/>
  <c r="L190" i="17" a="1"/>
  <c r="L190" i="17" s="1"/>
  <c r="BW26" i="18" s="1"/>
  <c r="I190" i="17" a="1"/>
  <c r="I190" i="17" s="1"/>
  <c r="M190" i="17" a="1"/>
  <c r="M190" i="17" s="1"/>
  <c r="J190" i="17" a="1"/>
  <c r="J190" i="17" s="1"/>
  <c r="CG26" i="18" s="1"/>
  <c r="G190" i="17" a="1"/>
  <c r="G190" i="17" s="1"/>
  <c r="S190" i="17" a="1"/>
  <c r="S190" i="17" s="1"/>
  <c r="H190" i="17" a="1"/>
  <c r="H190" i="17" s="1"/>
  <c r="K190" i="17" a="1"/>
  <c r="K190" i="17" s="1"/>
  <c r="O190" i="17" a="1"/>
  <c r="O190" i="17" s="1"/>
  <c r="BR26" i="18" s="1"/>
  <c r="E191" i="17"/>
  <c r="R190" i="17" a="1"/>
  <c r="R190" i="17" s="1"/>
  <c r="P190" i="17" a="1"/>
  <c r="P190" i="17" s="1"/>
  <c r="O26" i="18" s="1"/>
  <c r="Q190" i="17" a="1"/>
  <c r="Q190" i="17" s="1"/>
  <c r="N190" i="17" a="1"/>
  <c r="N190" i="17" s="1"/>
  <c r="L191" i="12" a="1"/>
  <c r="L191" i="12" s="1"/>
  <c r="BV27" i="18" s="1"/>
  <c r="K191" i="12" a="1"/>
  <c r="K191" i="12" s="1"/>
  <c r="J191" i="12" a="1"/>
  <c r="J191" i="12" s="1"/>
  <c r="CF27" i="18" s="1"/>
  <c r="S191" i="12" a="1"/>
  <c r="S191" i="12" s="1"/>
  <c r="Q191" i="12" a="1"/>
  <c r="Q191" i="12" s="1"/>
  <c r="P191" i="12" a="1"/>
  <c r="P191" i="12" s="1"/>
  <c r="N27" i="18" s="1"/>
  <c r="O191" i="12" a="1"/>
  <c r="O191" i="12" s="1"/>
  <c r="BQ27" i="18" s="1"/>
  <c r="N191" i="12" a="1"/>
  <c r="N191" i="12" s="1"/>
  <c r="I191" i="12" a="1"/>
  <c r="I191" i="12" s="1"/>
  <c r="H191" i="12" a="1"/>
  <c r="H191" i="12" s="1"/>
  <c r="G191" i="12" a="1"/>
  <c r="G191" i="12" s="1"/>
  <c r="F191" i="12" a="1"/>
  <c r="F191" i="12" s="1"/>
  <c r="R191" i="12" a="1"/>
  <c r="R191" i="12" s="1"/>
  <c r="M191" i="12" a="1"/>
  <c r="M191" i="12" s="1"/>
  <c r="BG26" i="18"/>
  <c r="C26" i="18"/>
  <c r="C171" i="18" s="1"/>
  <c r="BF26" i="18"/>
  <c r="B26" i="18"/>
  <c r="B171" i="18" s="1"/>
  <c r="E192" i="12"/>
  <c r="L191" i="7" a="1"/>
  <c r="L191" i="7" s="1"/>
  <c r="BU27" i="18" s="1"/>
  <c r="M191" i="7" a="1"/>
  <c r="M191" i="7" s="1"/>
  <c r="N191" i="7" a="1"/>
  <c r="N191" i="7" s="1"/>
  <c r="O191" i="7" a="1"/>
  <c r="O191" i="7" s="1"/>
  <c r="BP27" i="18" s="1"/>
  <c r="P191" i="7" a="1"/>
  <c r="P191" i="7" s="1"/>
  <c r="M27" i="18" s="1"/>
  <c r="Q191" i="7" a="1"/>
  <c r="Q191" i="7" s="1"/>
  <c r="R191" i="7" a="1"/>
  <c r="R191" i="7" s="1"/>
  <c r="S191" i="7" a="1"/>
  <c r="S191" i="7" s="1"/>
  <c r="J191" i="7" a="1"/>
  <c r="J191" i="7" s="1"/>
  <c r="CE27" i="18" s="1"/>
  <c r="F191" i="7" a="1"/>
  <c r="F191" i="7" s="1"/>
  <c r="G191" i="7" a="1"/>
  <c r="G191" i="7" s="1"/>
  <c r="H191" i="7" a="1"/>
  <c r="H191" i="7" s="1"/>
  <c r="I191" i="7" a="1"/>
  <c r="I191" i="7" s="1"/>
  <c r="K191" i="7" a="1"/>
  <c r="K191" i="7" s="1"/>
  <c r="E192" i="7"/>
  <c r="AC191" i="17" l="1" a="1"/>
  <c r="AC191" i="17" s="1"/>
  <c r="AD191" i="17" a="1"/>
  <c r="AD191" i="17" s="1"/>
  <c r="AB191" i="17" a="1"/>
  <c r="AB191" i="17" s="1"/>
  <c r="AA191" i="17" a="1"/>
  <c r="AA191" i="17" s="1"/>
  <c r="Z191" i="17" a="1"/>
  <c r="Z191" i="17" s="1"/>
  <c r="Y191" i="17" a="1"/>
  <c r="Y191" i="17" s="1"/>
  <c r="X191" i="17" a="1"/>
  <c r="X191" i="17" s="1"/>
  <c r="AE191" i="17" a="1"/>
  <c r="AE191" i="17" s="1"/>
  <c r="V191" i="17" a="1"/>
  <c r="V191" i="17" s="1"/>
  <c r="W191" i="17" a="1"/>
  <c r="W191" i="17" s="1"/>
  <c r="AC192" i="12" a="1"/>
  <c r="AC192" i="12" s="1"/>
  <c r="AD192" i="12" a="1"/>
  <c r="AD192" i="12" s="1"/>
  <c r="AB192" i="12" a="1"/>
  <c r="AB192" i="12" s="1"/>
  <c r="AE192" i="12" a="1"/>
  <c r="AE192" i="12" s="1"/>
  <c r="Z192" i="12" a="1"/>
  <c r="Z192" i="12" s="1"/>
  <c r="X192" i="12" a="1"/>
  <c r="X192" i="12" s="1"/>
  <c r="AA192" i="12" a="1"/>
  <c r="AA192" i="12" s="1"/>
  <c r="W192" i="12" a="1"/>
  <c r="W192" i="12" s="1"/>
  <c r="Y192" i="12" a="1"/>
  <c r="Y192" i="12" s="1"/>
  <c r="V192" i="12" a="1"/>
  <c r="V192" i="12" s="1"/>
  <c r="W8" i="18"/>
  <c r="AC192" i="7" a="1"/>
  <c r="AC192" i="7" s="1"/>
  <c r="AB192" i="7" a="1"/>
  <c r="AB192" i="7" s="1"/>
  <c r="AD192" i="7" a="1"/>
  <c r="AD192" i="7" s="1"/>
  <c r="AK192" i="7" a="1"/>
  <c r="AK192" i="7" s="1"/>
  <c r="AJ192" i="7" a="1"/>
  <c r="AJ192" i="7" s="1"/>
  <c r="AI192" i="7" a="1"/>
  <c r="AI192" i="7" s="1"/>
  <c r="AH192" i="7" a="1"/>
  <c r="AH192" i="7" s="1"/>
  <c r="AG192" i="7" a="1"/>
  <c r="AG192" i="7" s="1"/>
  <c r="AF192" i="7" a="1"/>
  <c r="AF192" i="7" s="1"/>
  <c r="AE192" i="7" a="1"/>
  <c r="AE192" i="7" s="1"/>
  <c r="AA192" i="7" a="1"/>
  <c r="AA192" i="7" s="1"/>
  <c r="Z192" i="7" a="1"/>
  <c r="Z192" i="7" s="1"/>
  <c r="Y192" i="7" a="1"/>
  <c r="Y192" i="7" s="1"/>
  <c r="X192" i="7" a="1"/>
  <c r="X192" i="7" s="1"/>
  <c r="W192" i="7" a="1"/>
  <c r="W192" i="7" s="1"/>
  <c r="V192" i="7" a="1"/>
  <c r="V192" i="7" s="1"/>
  <c r="U192" i="7" a="1"/>
  <c r="U192" i="7" s="1"/>
  <c r="BK28" i="18" s="1"/>
  <c r="T192" i="7" a="1"/>
  <c r="T192" i="7" s="1"/>
  <c r="BZ28" i="18" s="1"/>
  <c r="BK27" i="18"/>
  <c r="CL26" i="18"/>
  <c r="CK27" i="18"/>
  <c r="X8" i="18"/>
  <c r="CJ27" i="18"/>
  <c r="EP48" i="18"/>
  <c r="FB48" i="18" s="1"/>
  <c r="FE48" i="18" s="1"/>
  <c r="BL27" i="18"/>
  <c r="U192" i="12" a="1"/>
  <c r="U192" i="12" s="1"/>
  <c r="BL28" i="18" s="1"/>
  <c r="T192" i="12" a="1"/>
  <c r="T192" i="12" s="1"/>
  <c r="CA28" i="18" s="1"/>
  <c r="T191" i="17" a="1"/>
  <c r="T191" i="17" s="1"/>
  <c r="CB27" i="18" s="1"/>
  <c r="U191" i="17" a="1"/>
  <c r="U191" i="17" s="1"/>
  <c r="H191" i="17" a="1"/>
  <c r="H191" i="17" s="1"/>
  <c r="S191" i="17" a="1"/>
  <c r="S191" i="17" s="1"/>
  <c r="K191" i="17" a="1"/>
  <c r="K191" i="17" s="1"/>
  <c r="G191" i="17" a="1"/>
  <c r="G191" i="17" s="1"/>
  <c r="I191" i="17" a="1"/>
  <c r="I191" i="17" s="1"/>
  <c r="J191" i="17" a="1"/>
  <c r="J191" i="17" s="1"/>
  <c r="CG27" i="18" s="1"/>
  <c r="E192" i="17"/>
  <c r="P191" i="17" a="1"/>
  <c r="P191" i="17" s="1"/>
  <c r="O27" i="18" s="1"/>
  <c r="M191" i="17" a="1"/>
  <c r="M191" i="17" s="1"/>
  <c r="L191" i="17" a="1"/>
  <c r="L191" i="17" s="1"/>
  <c r="BW27" i="18" s="1"/>
  <c r="Q191" i="17" a="1"/>
  <c r="Q191" i="17" s="1"/>
  <c r="N191" i="17" a="1"/>
  <c r="N191" i="17" s="1"/>
  <c r="O191" i="17" a="1"/>
  <c r="O191" i="17" s="1"/>
  <c r="BR27" i="18" s="1"/>
  <c r="F191" i="17" a="1"/>
  <c r="F191" i="17" s="1"/>
  <c r="R191" i="17" a="1"/>
  <c r="R191" i="17" s="1"/>
  <c r="Y8" i="18" s="1"/>
  <c r="BH26" i="18"/>
  <c r="D26" i="18"/>
  <c r="D171" i="18" s="1"/>
  <c r="C27" i="18"/>
  <c r="BG27" i="18"/>
  <c r="J192" i="12" a="1"/>
  <c r="J192" i="12" s="1"/>
  <c r="CF28" i="18" s="1"/>
  <c r="I192" i="12" a="1"/>
  <c r="I192" i="12" s="1"/>
  <c r="H192" i="12" a="1"/>
  <c r="H192" i="12" s="1"/>
  <c r="G192" i="12" a="1"/>
  <c r="G192" i="12" s="1"/>
  <c r="F192" i="12" a="1"/>
  <c r="F192" i="12" s="1"/>
  <c r="S192" i="12" a="1"/>
  <c r="S192" i="12" s="1"/>
  <c r="R192" i="12" a="1"/>
  <c r="R192" i="12" s="1"/>
  <c r="L192" i="12" a="1"/>
  <c r="L192" i="12" s="1"/>
  <c r="BV28" i="18" s="1"/>
  <c r="Q192" i="12" a="1"/>
  <c r="Q192" i="12" s="1"/>
  <c r="P192" i="12" a="1"/>
  <c r="P192" i="12" s="1"/>
  <c r="N28" i="18" s="1"/>
  <c r="O192" i="12" a="1"/>
  <c r="O192" i="12" s="1"/>
  <c r="BQ28" i="18" s="1"/>
  <c r="M192" i="12" a="1"/>
  <c r="M192" i="12" s="1"/>
  <c r="K192" i="12" a="1"/>
  <c r="K192" i="12" s="1"/>
  <c r="N192" i="12" a="1"/>
  <c r="N192" i="12" s="1"/>
  <c r="B27" i="18"/>
  <c r="BF27" i="18"/>
  <c r="E193" i="12"/>
  <c r="J192" i="7" a="1"/>
  <c r="J192" i="7" s="1"/>
  <c r="CE28" i="18" s="1"/>
  <c r="L192" i="7" a="1"/>
  <c r="L192" i="7" s="1"/>
  <c r="BU28" i="18" s="1"/>
  <c r="M192" i="7" a="1"/>
  <c r="M192" i="7" s="1"/>
  <c r="N192" i="7" a="1"/>
  <c r="N192" i="7" s="1"/>
  <c r="O192" i="7" a="1"/>
  <c r="O192" i="7" s="1"/>
  <c r="BP28" i="18" s="1"/>
  <c r="P192" i="7" a="1"/>
  <c r="P192" i="7" s="1"/>
  <c r="M28" i="18" s="1"/>
  <c r="Q192" i="7" a="1"/>
  <c r="Q192" i="7" s="1"/>
  <c r="R192" i="7" a="1"/>
  <c r="R192" i="7" s="1"/>
  <c r="H192" i="7" a="1"/>
  <c r="H192" i="7" s="1"/>
  <c r="I192" i="7" a="1"/>
  <c r="I192" i="7" s="1"/>
  <c r="K192" i="7" a="1"/>
  <c r="K192" i="7" s="1"/>
  <c r="S192" i="7" a="1"/>
  <c r="S192" i="7" s="1"/>
  <c r="G192" i="7" a="1"/>
  <c r="G192" i="7" s="1"/>
  <c r="F192" i="7" a="1"/>
  <c r="F192" i="7" s="1"/>
  <c r="E193" i="7"/>
  <c r="AB192" i="17" l="1" a="1"/>
  <c r="AB192" i="17" s="1"/>
  <c r="AC192" i="17" a="1"/>
  <c r="AC192" i="17" s="1"/>
  <c r="AD192" i="17" a="1"/>
  <c r="AD192" i="17" s="1"/>
  <c r="AE192" i="17" a="1"/>
  <c r="AE192" i="17" s="1"/>
  <c r="W192" i="17" a="1"/>
  <c r="W192" i="17" s="1"/>
  <c r="V192" i="17" a="1"/>
  <c r="V192" i="17" s="1"/>
  <c r="Z192" i="17" a="1"/>
  <c r="Z192" i="17" s="1"/>
  <c r="Y192" i="17" a="1"/>
  <c r="Y192" i="17" s="1"/>
  <c r="X192" i="17" a="1"/>
  <c r="X192" i="17" s="1"/>
  <c r="AA192" i="17" a="1"/>
  <c r="AA192" i="17" s="1"/>
  <c r="AD193" i="12" a="1"/>
  <c r="AD193" i="12" s="1"/>
  <c r="AB193" i="12" a="1"/>
  <c r="AB193" i="12" s="1"/>
  <c r="AC193" i="12" a="1"/>
  <c r="AC193" i="12" s="1"/>
  <c r="W193" i="12" a="1"/>
  <c r="W193" i="12" s="1"/>
  <c r="V193" i="12" a="1"/>
  <c r="V193" i="12" s="1"/>
  <c r="AE193" i="12" a="1"/>
  <c r="AE193" i="12" s="1"/>
  <c r="AA193" i="12" a="1"/>
  <c r="AA193" i="12" s="1"/>
  <c r="Z193" i="12" a="1"/>
  <c r="Z193" i="12" s="1"/>
  <c r="Y193" i="12" a="1"/>
  <c r="Y193" i="12" s="1"/>
  <c r="X193" i="12" a="1"/>
  <c r="X193" i="12" s="1"/>
  <c r="AB193" i="7" a="1"/>
  <c r="AB193" i="7" s="1"/>
  <c r="AD193" i="7" a="1"/>
  <c r="AD193" i="7" s="1"/>
  <c r="AC193" i="7" a="1"/>
  <c r="AC193" i="7" s="1"/>
  <c r="AI193" i="7" a="1"/>
  <c r="AI193" i="7" s="1"/>
  <c r="AK193" i="7" a="1"/>
  <c r="AK193" i="7" s="1"/>
  <c r="AH193" i="7" a="1"/>
  <c r="AH193" i="7" s="1"/>
  <c r="AG193" i="7" a="1"/>
  <c r="AG193" i="7" s="1"/>
  <c r="AF193" i="7" a="1"/>
  <c r="AF193" i="7" s="1"/>
  <c r="AJ193" i="7" a="1"/>
  <c r="AJ193" i="7" s="1"/>
  <c r="AA193" i="7" a="1"/>
  <c r="AA193" i="7" s="1"/>
  <c r="Z193" i="7" a="1"/>
  <c r="Z193" i="7" s="1"/>
  <c r="Y193" i="7" a="1"/>
  <c r="Y193" i="7" s="1"/>
  <c r="X193" i="7" a="1"/>
  <c r="X193" i="7" s="1"/>
  <c r="W193" i="7" a="1"/>
  <c r="W193" i="7" s="1"/>
  <c r="V193" i="7" a="1"/>
  <c r="V193" i="7" s="1"/>
  <c r="AE193" i="7" a="1"/>
  <c r="AE193" i="7" s="1"/>
  <c r="T193" i="7" a="1"/>
  <c r="T193" i="7" s="1"/>
  <c r="BZ29" i="18" s="1"/>
  <c r="U193" i="7" a="1"/>
  <c r="U193" i="7" s="1"/>
  <c r="BK29" i="18" s="1"/>
  <c r="CL27" i="18"/>
  <c r="CK28" i="18"/>
  <c r="CJ28" i="18"/>
  <c r="BM27" i="18"/>
  <c r="U193" i="12" a="1"/>
  <c r="U193" i="12" s="1"/>
  <c r="BL29" i="18" s="1"/>
  <c r="T193" i="12" a="1"/>
  <c r="T193" i="12" s="1"/>
  <c r="CA29" i="18" s="1"/>
  <c r="T192" i="17" a="1"/>
  <c r="T192" i="17" s="1"/>
  <c r="CB28" i="18" s="1"/>
  <c r="U192" i="17" a="1"/>
  <c r="U192" i="17" s="1"/>
  <c r="BM28" i="18" s="1"/>
  <c r="O192" i="17" a="1"/>
  <c r="O192" i="17" s="1"/>
  <c r="BR28" i="18" s="1"/>
  <c r="G192" i="17" a="1"/>
  <c r="G192" i="17" s="1"/>
  <c r="F192" i="17" a="1"/>
  <c r="F192" i="17" s="1"/>
  <c r="E193" i="17"/>
  <c r="M192" i="17" a="1"/>
  <c r="M192" i="17" s="1"/>
  <c r="S192" i="17" a="1"/>
  <c r="S192" i="17" s="1"/>
  <c r="R192" i="17" a="1"/>
  <c r="R192" i="17" s="1"/>
  <c r="L192" i="17" a="1"/>
  <c r="L192" i="17" s="1"/>
  <c r="BW28" i="18" s="1"/>
  <c r="N192" i="17" a="1"/>
  <c r="N192" i="17" s="1"/>
  <c r="J192" i="17" a="1"/>
  <c r="J192" i="17" s="1"/>
  <c r="CG28" i="18" s="1"/>
  <c r="P192" i="17" a="1"/>
  <c r="P192" i="17" s="1"/>
  <c r="O28" i="18" s="1"/>
  <c r="I192" i="17" a="1"/>
  <c r="I192" i="17" s="1"/>
  <c r="Q192" i="17" a="1"/>
  <c r="Q192" i="17" s="1"/>
  <c r="K192" i="17" a="1"/>
  <c r="K192" i="17" s="1"/>
  <c r="H192" i="17" a="1"/>
  <c r="H192" i="17" s="1"/>
  <c r="BH27" i="18"/>
  <c r="D27" i="18"/>
  <c r="Q193" i="12" a="1"/>
  <c r="Q193" i="12" s="1"/>
  <c r="S193" i="12" a="1"/>
  <c r="S193" i="12" s="1"/>
  <c r="H193" i="12" a="1"/>
  <c r="H193" i="12" s="1"/>
  <c r="R193" i="12" a="1"/>
  <c r="R193" i="12" s="1"/>
  <c r="G193" i="12" a="1"/>
  <c r="G193" i="12" s="1"/>
  <c r="F193" i="12" a="1"/>
  <c r="F193" i="12" s="1"/>
  <c r="P193" i="12" a="1"/>
  <c r="P193" i="12" s="1"/>
  <c r="N29" i="18" s="1"/>
  <c r="O193" i="12" a="1"/>
  <c r="O193" i="12" s="1"/>
  <c r="BQ29" i="18" s="1"/>
  <c r="N193" i="12" a="1"/>
  <c r="N193" i="12" s="1"/>
  <c r="L193" i="12" a="1"/>
  <c r="L193" i="12" s="1"/>
  <c r="BV29" i="18" s="1"/>
  <c r="J193" i="12" a="1"/>
  <c r="J193" i="12" s="1"/>
  <c r="CF29" i="18" s="1"/>
  <c r="I193" i="12" a="1"/>
  <c r="I193" i="12" s="1"/>
  <c r="M193" i="12" a="1"/>
  <c r="M193" i="12" s="1"/>
  <c r="K193" i="12" a="1"/>
  <c r="K193" i="12" s="1"/>
  <c r="C28" i="18"/>
  <c r="BG28" i="18"/>
  <c r="B28" i="18"/>
  <c r="BF28" i="18"/>
  <c r="E194" i="12"/>
  <c r="J193" i="7" a="1"/>
  <c r="J193" i="7" s="1"/>
  <c r="CE29" i="18" s="1"/>
  <c r="K193" i="7" a="1"/>
  <c r="K193" i="7" s="1"/>
  <c r="L193" i="7" a="1"/>
  <c r="L193" i="7" s="1"/>
  <c r="BU29" i="18" s="1"/>
  <c r="M193" i="7" a="1"/>
  <c r="M193" i="7" s="1"/>
  <c r="N193" i="7" a="1"/>
  <c r="N193" i="7" s="1"/>
  <c r="O193" i="7" a="1"/>
  <c r="O193" i="7" s="1"/>
  <c r="BP29" i="18" s="1"/>
  <c r="H193" i="7" a="1"/>
  <c r="H193" i="7" s="1"/>
  <c r="I193" i="7" a="1"/>
  <c r="I193" i="7" s="1"/>
  <c r="F193" i="7" a="1"/>
  <c r="F193" i="7" s="1"/>
  <c r="G193" i="7" a="1"/>
  <c r="G193" i="7" s="1"/>
  <c r="P193" i="7" a="1"/>
  <c r="P193" i="7" s="1"/>
  <c r="M29" i="18" s="1"/>
  <c r="Q193" i="7" a="1"/>
  <c r="Q193" i="7" s="1"/>
  <c r="R193" i="7" a="1"/>
  <c r="R193" i="7" s="1"/>
  <c r="S193" i="7" a="1"/>
  <c r="S193" i="7" s="1"/>
  <c r="E194" i="7"/>
  <c r="AD193" i="17" l="1" a="1"/>
  <c r="AD193" i="17" s="1"/>
  <c r="AC193" i="17" a="1"/>
  <c r="AC193" i="17" s="1"/>
  <c r="AB193" i="17" a="1"/>
  <c r="AB193" i="17" s="1"/>
  <c r="AA193" i="17" a="1"/>
  <c r="AA193" i="17" s="1"/>
  <c r="W193" i="17" a="1"/>
  <c r="W193" i="17" s="1"/>
  <c r="Z193" i="17" a="1"/>
  <c r="Z193" i="17" s="1"/>
  <c r="V193" i="17" a="1"/>
  <c r="V193" i="17" s="1"/>
  <c r="AE193" i="17" a="1"/>
  <c r="AE193" i="17" s="1"/>
  <c r="Y193" i="17" a="1"/>
  <c r="Y193" i="17" s="1"/>
  <c r="X193" i="17" a="1"/>
  <c r="X193" i="17" s="1"/>
  <c r="AC194" i="12" a="1"/>
  <c r="AC194" i="12" s="1"/>
  <c r="AB194" i="12" a="1"/>
  <c r="AB194" i="12" s="1"/>
  <c r="AD194" i="12" a="1"/>
  <c r="AD194" i="12" s="1"/>
  <c r="AE194" i="12" a="1"/>
  <c r="AE194" i="12" s="1"/>
  <c r="AA194" i="12" a="1"/>
  <c r="AA194" i="12" s="1"/>
  <c r="Z194" i="12" a="1"/>
  <c r="Z194" i="12" s="1"/>
  <c r="Y194" i="12" a="1"/>
  <c r="Y194" i="12" s="1"/>
  <c r="X194" i="12" a="1"/>
  <c r="X194" i="12" s="1"/>
  <c r="W194" i="12" a="1"/>
  <c r="W194" i="12" s="1"/>
  <c r="V194" i="12" a="1"/>
  <c r="V194" i="12" s="1"/>
  <c r="AC194" i="7" a="1"/>
  <c r="AC194" i="7" s="1"/>
  <c r="AD194" i="7" a="1"/>
  <c r="AD194" i="7" s="1"/>
  <c r="AB194" i="7" a="1"/>
  <c r="AB194" i="7" s="1"/>
  <c r="AI194" i="7" a="1"/>
  <c r="AI194" i="7" s="1"/>
  <c r="AK194" i="7" a="1"/>
  <c r="AK194" i="7" s="1"/>
  <c r="BB29" i="18" s="1"/>
  <c r="AJ194" i="7" a="1"/>
  <c r="AJ194" i="7" s="1"/>
  <c r="AH194" i="7" a="1"/>
  <c r="AH194" i="7" s="1"/>
  <c r="AG194" i="7" a="1"/>
  <c r="AG194" i="7" s="1"/>
  <c r="V194" i="7" a="1"/>
  <c r="V194" i="7" s="1"/>
  <c r="AF194" i="7" a="1"/>
  <c r="AF194" i="7" s="1"/>
  <c r="AA194" i="7" a="1"/>
  <c r="AA194" i="7" s="1"/>
  <c r="Z194" i="7" a="1"/>
  <c r="Z194" i="7" s="1"/>
  <c r="W194" i="7" a="1"/>
  <c r="W194" i="7" s="1"/>
  <c r="AE194" i="7" a="1"/>
  <c r="AE194" i="7" s="1"/>
  <c r="X194" i="7" a="1"/>
  <c r="X194" i="7" s="1"/>
  <c r="Y194" i="7" a="1"/>
  <c r="Y194" i="7" s="1"/>
  <c r="T194" i="7" a="1"/>
  <c r="T194" i="7" s="1"/>
  <c r="BZ30" i="18" s="1"/>
  <c r="U194" i="7" a="1"/>
  <c r="U194" i="7" s="1"/>
  <c r="BK30" i="18" s="1"/>
  <c r="AV29" i="18"/>
  <c r="AQ29" i="18"/>
  <c r="DG49" i="18"/>
  <c r="DH49" i="18"/>
  <c r="DJ49" i="18"/>
  <c r="DO49" i="18" s="1"/>
  <c r="CL28" i="18"/>
  <c r="CK29" i="18"/>
  <c r="CJ29" i="18"/>
  <c r="U194" i="12" a="1"/>
  <c r="U194" i="12" s="1"/>
  <c r="BL30" i="18" s="1"/>
  <c r="T194" i="12" a="1"/>
  <c r="T194" i="12" s="1"/>
  <c r="CA30" i="18" s="1"/>
  <c r="T193" i="17" a="1"/>
  <c r="T193" i="17" s="1"/>
  <c r="CB29" i="18" s="1"/>
  <c r="U193" i="17" a="1"/>
  <c r="U193" i="17" s="1"/>
  <c r="BM29" i="18" s="1"/>
  <c r="F193" i="17" a="1"/>
  <c r="F193" i="17" s="1"/>
  <c r="E194" i="17"/>
  <c r="N193" i="17" a="1"/>
  <c r="N193" i="17" s="1"/>
  <c r="G193" i="17" a="1"/>
  <c r="G193" i="17" s="1"/>
  <c r="L193" i="17" a="1"/>
  <c r="L193" i="17" s="1"/>
  <c r="BW29" i="18" s="1"/>
  <c r="J193" i="17" a="1"/>
  <c r="J193" i="17" s="1"/>
  <c r="CG29" i="18" s="1"/>
  <c r="Q193" i="17" a="1"/>
  <c r="Q193" i="17" s="1"/>
  <c r="I193" i="17" a="1"/>
  <c r="I193" i="17" s="1"/>
  <c r="K193" i="17" a="1"/>
  <c r="K193" i="17" s="1"/>
  <c r="S193" i="17" a="1"/>
  <c r="S193" i="17" s="1"/>
  <c r="R193" i="17" a="1"/>
  <c r="R193" i="17" s="1"/>
  <c r="M193" i="17" a="1"/>
  <c r="M193" i="17" s="1"/>
  <c r="P193" i="17" a="1"/>
  <c r="P193" i="17" s="1"/>
  <c r="O29" i="18" s="1"/>
  <c r="O193" i="17" a="1"/>
  <c r="O193" i="17" s="1"/>
  <c r="BR29" i="18" s="1"/>
  <c r="H193" i="17" a="1"/>
  <c r="H193" i="17" s="1"/>
  <c r="D28" i="18"/>
  <c r="BH28" i="18"/>
  <c r="C29" i="18"/>
  <c r="BG29" i="18"/>
  <c r="P194" i="12" a="1"/>
  <c r="P194" i="12" s="1"/>
  <c r="N30" i="18" s="1"/>
  <c r="R194" i="12" a="1"/>
  <c r="R194" i="12" s="1"/>
  <c r="Q194" i="12" a="1"/>
  <c r="Q194" i="12" s="1"/>
  <c r="O194" i="12" a="1"/>
  <c r="O194" i="12" s="1"/>
  <c r="BQ30" i="18" s="1"/>
  <c r="N194" i="12" a="1"/>
  <c r="N194" i="12" s="1"/>
  <c r="S194" i="12" a="1"/>
  <c r="S194" i="12" s="1"/>
  <c r="M194" i="12" a="1"/>
  <c r="M194" i="12" s="1"/>
  <c r="L194" i="12" a="1"/>
  <c r="L194" i="12" s="1"/>
  <c r="BV30" i="18" s="1"/>
  <c r="K194" i="12" a="1"/>
  <c r="K194" i="12" s="1"/>
  <c r="I194" i="12" a="1"/>
  <c r="I194" i="12" s="1"/>
  <c r="G194" i="12" a="1"/>
  <c r="G194" i="12" s="1"/>
  <c r="F194" i="12" a="1"/>
  <c r="F194" i="12" s="1"/>
  <c r="H194" i="12" a="1"/>
  <c r="H194" i="12" s="1"/>
  <c r="J194" i="12" a="1"/>
  <c r="J194" i="12" s="1"/>
  <c r="CF30" i="18" s="1"/>
  <c r="B29" i="18"/>
  <c r="BF29" i="18"/>
  <c r="E195" i="12"/>
  <c r="H194" i="7" a="1"/>
  <c r="H194" i="7" s="1"/>
  <c r="I194" i="7" a="1"/>
  <c r="I194" i="7" s="1"/>
  <c r="J194" i="7" a="1"/>
  <c r="J194" i="7" s="1"/>
  <c r="CE30" i="18" s="1"/>
  <c r="K194" i="7" a="1"/>
  <c r="K194" i="7" s="1"/>
  <c r="L194" i="7" a="1"/>
  <c r="L194" i="7" s="1"/>
  <c r="BU30" i="18" s="1"/>
  <c r="M194" i="7" a="1"/>
  <c r="M194" i="7" s="1"/>
  <c r="F194" i="7" a="1"/>
  <c r="F194" i="7" s="1"/>
  <c r="S194" i="7" a="1"/>
  <c r="S194" i="7" s="1"/>
  <c r="N194" i="7" a="1"/>
  <c r="N194" i="7" s="1"/>
  <c r="O194" i="7" a="1"/>
  <c r="O194" i="7" s="1"/>
  <c r="BP30" i="18" s="1"/>
  <c r="P194" i="7" a="1"/>
  <c r="P194" i="7" s="1"/>
  <c r="M30" i="18" s="1"/>
  <c r="Q194" i="7" a="1"/>
  <c r="Q194" i="7" s="1"/>
  <c r="G194" i="7" a="1"/>
  <c r="G194" i="7" s="1"/>
  <c r="R194" i="7" a="1"/>
  <c r="R194" i="7" s="1"/>
  <c r="E195" i="7"/>
  <c r="DM49" i="18" l="1"/>
  <c r="AD194" i="17" a="1"/>
  <c r="AD194" i="17" s="1"/>
  <c r="AC194" i="17" a="1"/>
  <c r="AC194" i="17" s="1"/>
  <c r="AB194" i="17" a="1"/>
  <c r="AB194" i="17" s="1"/>
  <c r="X194" i="17" a="1"/>
  <c r="X194" i="17" s="1"/>
  <c r="W194" i="17" a="1"/>
  <c r="W194" i="17" s="1"/>
  <c r="V194" i="17" a="1"/>
  <c r="V194" i="17" s="1"/>
  <c r="Y194" i="17" a="1"/>
  <c r="Y194" i="17" s="1"/>
  <c r="AE194" i="17" a="1"/>
  <c r="AE194" i="17" s="1"/>
  <c r="AA194" i="17" a="1"/>
  <c r="AA194" i="17" s="1"/>
  <c r="Z194" i="17" a="1"/>
  <c r="Z194" i="17" s="1"/>
  <c r="AS29" i="18"/>
  <c r="AB195" i="12" a="1"/>
  <c r="AB195" i="12" s="1"/>
  <c r="AD195" i="12" a="1"/>
  <c r="AD195" i="12" s="1"/>
  <c r="AC195" i="12" a="1"/>
  <c r="AC195" i="12" s="1"/>
  <c r="AE195" i="12" a="1"/>
  <c r="AE195" i="12" s="1"/>
  <c r="AA195" i="12" a="1"/>
  <c r="AA195" i="12" s="1"/>
  <c r="Z195" i="12" a="1"/>
  <c r="Z195" i="12" s="1"/>
  <c r="X195" i="12" a="1"/>
  <c r="X195" i="12" s="1"/>
  <c r="V195" i="12" a="1"/>
  <c r="V195" i="12" s="1"/>
  <c r="Y195" i="12" a="1"/>
  <c r="Y195" i="12" s="1"/>
  <c r="W195" i="12" a="1"/>
  <c r="W195" i="12" s="1"/>
  <c r="AD195" i="7" a="1"/>
  <c r="AD195" i="7" s="1"/>
  <c r="AC195" i="7" a="1"/>
  <c r="AC195" i="7" s="1"/>
  <c r="AB195" i="7" a="1"/>
  <c r="AB195" i="7" s="1"/>
  <c r="AJ195" i="7" a="1"/>
  <c r="AJ195" i="7" s="1"/>
  <c r="AI195" i="7" a="1"/>
  <c r="AI195" i="7" s="1"/>
  <c r="AH195" i="7" a="1"/>
  <c r="AH195" i="7" s="1"/>
  <c r="AG195" i="7" a="1"/>
  <c r="AG195" i="7" s="1"/>
  <c r="AF195" i="7" a="1"/>
  <c r="AF195" i="7" s="1"/>
  <c r="AK195" i="7" a="1"/>
  <c r="AK195" i="7" s="1"/>
  <c r="AA195" i="7" a="1"/>
  <c r="AA195" i="7" s="1"/>
  <c r="Z195" i="7" a="1"/>
  <c r="Z195" i="7" s="1"/>
  <c r="Y195" i="7" a="1"/>
  <c r="Y195" i="7" s="1"/>
  <c r="X195" i="7" a="1"/>
  <c r="X195" i="7" s="1"/>
  <c r="W195" i="7" a="1"/>
  <c r="W195" i="7" s="1"/>
  <c r="V195" i="7" a="1"/>
  <c r="V195" i="7" s="1"/>
  <c r="AE195" i="7" a="1"/>
  <c r="AE195" i="7" s="1"/>
  <c r="T195" i="7" a="1"/>
  <c r="T195" i="7" s="1"/>
  <c r="BZ31" i="18" s="1"/>
  <c r="U195" i="7" a="1"/>
  <c r="U195" i="7" s="1"/>
  <c r="BK31" i="18" s="1"/>
  <c r="DD49" i="18"/>
  <c r="DP49" i="18" s="1"/>
  <c r="DS49" i="18" s="1"/>
  <c r="CL29" i="18"/>
  <c r="CK30" i="18"/>
  <c r="CJ30" i="18"/>
  <c r="DW49" i="18"/>
  <c r="EI49" i="18" s="1"/>
  <c r="EL49" i="18" s="1"/>
  <c r="T195" i="12" a="1"/>
  <c r="T195" i="12" s="1"/>
  <c r="CA31" i="18" s="1"/>
  <c r="U195" i="12" a="1"/>
  <c r="U195" i="12" s="1"/>
  <c r="T194" i="17" a="1"/>
  <c r="T194" i="17" s="1"/>
  <c r="CB30" i="18" s="1"/>
  <c r="U194" i="17" a="1"/>
  <c r="U194" i="17" s="1"/>
  <c r="BM30" i="18" s="1"/>
  <c r="F194" i="17" a="1"/>
  <c r="F194" i="17" s="1"/>
  <c r="R194" i="17" a="1"/>
  <c r="R194" i="17" s="1"/>
  <c r="N194" i="17" a="1"/>
  <c r="N194" i="17" s="1"/>
  <c r="E195" i="17"/>
  <c r="K194" i="17" a="1"/>
  <c r="K194" i="17" s="1"/>
  <c r="Q194" i="17" a="1"/>
  <c r="Q194" i="17" s="1"/>
  <c r="L194" i="17" a="1"/>
  <c r="L194" i="17" s="1"/>
  <c r="BW30" i="18" s="1"/>
  <c r="I194" i="17" a="1"/>
  <c r="I194" i="17" s="1"/>
  <c r="H194" i="17" a="1"/>
  <c r="H194" i="17" s="1"/>
  <c r="O194" i="17" a="1"/>
  <c r="O194" i="17" s="1"/>
  <c r="BR30" i="18" s="1"/>
  <c r="G194" i="17" a="1"/>
  <c r="G194" i="17" s="1"/>
  <c r="J194" i="17" a="1"/>
  <c r="J194" i="17" s="1"/>
  <c r="CG30" i="18" s="1"/>
  <c r="M194" i="17" a="1"/>
  <c r="M194" i="17" s="1"/>
  <c r="P194" i="17" a="1"/>
  <c r="P194" i="17" s="1"/>
  <c r="O30" i="18" s="1"/>
  <c r="S194" i="17" a="1"/>
  <c r="S194" i="17" s="1"/>
  <c r="BH29" i="18"/>
  <c r="D29" i="18"/>
  <c r="C30" i="18"/>
  <c r="BG30" i="18"/>
  <c r="N195" i="12" a="1"/>
  <c r="N195" i="12" s="1"/>
  <c r="M195" i="12" a="1"/>
  <c r="M195" i="12" s="1"/>
  <c r="J195" i="12" a="1"/>
  <c r="J195" i="12" s="1"/>
  <c r="CF31" i="18" s="1"/>
  <c r="R195" i="12" a="1"/>
  <c r="R195" i="12" s="1"/>
  <c r="Q195" i="12" a="1"/>
  <c r="Q195" i="12" s="1"/>
  <c r="P195" i="12" a="1"/>
  <c r="P195" i="12" s="1"/>
  <c r="N31" i="18" s="1"/>
  <c r="O195" i="12" a="1"/>
  <c r="O195" i="12" s="1"/>
  <c r="BQ31" i="18" s="1"/>
  <c r="L195" i="12" a="1"/>
  <c r="L195" i="12" s="1"/>
  <c r="BV31" i="18" s="1"/>
  <c r="G195" i="12" a="1"/>
  <c r="G195" i="12" s="1"/>
  <c r="S195" i="12" a="1"/>
  <c r="S195" i="12" s="1"/>
  <c r="K195" i="12" a="1"/>
  <c r="K195" i="12" s="1"/>
  <c r="I195" i="12" a="1"/>
  <c r="I195" i="12" s="1"/>
  <c r="H195" i="12" a="1"/>
  <c r="H195" i="12" s="1"/>
  <c r="F195" i="12" a="1"/>
  <c r="F195" i="12" s="1"/>
  <c r="BF30" i="18"/>
  <c r="B30" i="18"/>
  <c r="E196" i="12"/>
  <c r="G195" i="7" a="1"/>
  <c r="G195" i="7" s="1"/>
  <c r="S195" i="7" a="1"/>
  <c r="S195" i="7" s="1"/>
  <c r="H195" i="7" a="1"/>
  <c r="H195" i="7" s="1"/>
  <c r="I195" i="7" a="1"/>
  <c r="I195" i="7" s="1"/>
  <c r="J195" i="7" a="1"/>
  <c r="J195" i="7" s="1"/>
  <c r="CE31" i="18" s="1"/>
  <c r="K195" i="7" a="1"/>
  <c r="K195" i="7" s="1"/>
  <c r="L195" i="7" a="1"/>
  <c r="L195" i="7" s="1"/>
  <c r="BU31" i="18" s="1"/>
  <c r="M195" i="7" a="1"/>
  <c r="M195" i="7" s="1"/>
  <c r="Q195" i="7" a="1"/>
  <c r="Q195" i="7" s="1"/>
  <c r="P195" i="7" a="1"/>
  <c r="P195" i="7" s="1"/>
  <c r="M31" i="18" s="1"/>
  <c r="F195" i="7" a="1"/>
  <c r="F195" i="7" s="1"/>
  <c r="N195" i="7" a="1"/>
  <c r="N195" i="7" s="1"/>
  <c r="O195" i="7" a="1"/>
  <c r="O195" i="7" s="1"/>
  <c r="BP31" i="18" s="1"/>
  <c r="R195" i="7" a="1"/>
  <c r="R195" i="7" s="1"/>
  <c r="W9" i="18" s="1"/>
  <c r="E196" i="7"/>
  <c r="AC195" i="17" l="1" a="1"/>
  <c r="AC195" i="17" s="1"/>
  <c r="AB195" i="17" a="1"/>
  <c r="AB195" i="17" s="1"/>
  <c r="AD195" i="17" a="1"/>
  <c r="AD195" i="17" s="1"/>
  <c r="AA195" i="17" a="1"/>
  <c r="AA195" i="17" s="1"/>
  <c r="Y195" i="17" a="1"/>
  <c r="Y195" i="17" s="1"/>
  <c r="X195" i="17" a="1"/>
  <c r="X195" i="17" s="1"/>
  <c r="AE195" i="17" a="1"/>
  <c r="AE195" i="17" s="1"/>
  <c r="Z195" i="17" a="1"/>
  <c r="Z195" i="17" s="1"/>
  <c r="W195" i="17" a="1"/>
  <c r="W195" i="17" s="1"/>
  <c r="V195" i="17" a="1"/>
  <c r="V195" i="17" s="1"/>
  <c r="AC196" i="12" a="1"/>
  <c r="AC196" i="12" s="1"/>
  <c r="AD196" i="12" a="1"/>
  <c r="AD196" i="12" s="1"/>
  <c r="AB196" i="12" a="1"/>
  <c r="AB196" i="12" s="1"/>
  <c r="AE196" i="12" a="1"/>
  <c r="AE196" i="12" s="1"/>
  <c r="AA196" i="12" a="1"/>
  <c r="AA196" i="12" s="1"/>
  <c r="Y196" i="12" a="1"/>
  <c r="Y196" i="12" s="1"/>
  <c r="W196" i="12" a="1"/>
  <c r="W196" i="12" s="1"/>
  <c r="Z196" i="12" a="1"/>
  <c r="Z196" i="12" s="1"/>
  <c r="X196" i="12" a="1"/>
  <c r="X196" i="12" s="1"/>
  <c r="V196" i="12" a="1"/>
  <c r="V196" i="12" s="1"/>
  <c r="AB196" i="7" a="1"/>
  <c r="AB196" i="7" s="1"/>
  <c r="AC196" i="7" a="1"/>
  <c r="AC196" i="7" s="1"/>
  <c r="AD196" i="7" a="1"/>
  <c r="AD196" i="7" s="1"/>
  <c r="AF196" i="7" a="1"/>
  <c r="AF196" i="7" s="1"/>
  <c r="AK196" i="7" a="1"/>
  <c r="AK196" i="7" s="1"/>
  <c r="AJ196" i="7" a="1"/>
  <c r="AJ196" i="7" s="1"/>
  <c r="AE196" i="7" a="1"/>
  <c r="AE196" i="7" s="1"/>
  <c r="AI196" i="7" a="1"/>
  <c r="AI196" i="7" s="1"/>
  <c r="AH196" i="7" a="1"/>
  <c r="AH196" i="7" s="1"/>
  <c r="Z196" i="7" a="1"/>
  <c r="Z196" i="7" s="1"/>
  <c r="Y196" i="7" a="1"/>
  <c r="Y196" i="7" s="1"/>
  <c r="X196" i="7" a="1"/>
  <c r="X196" i="7" s="1"/>
  <c r="W196" i="7" a="1"/>
  <c r="W196" i="7" s="1"/>
  <c r="V196" i="7" a="1"/>
  <c r="V196" i="7" s="1"/>
  <c r="AG196" i="7" a="1"/>
  <c r="AG196" i="7" s="1"/>
  <c r="AA196" i="7" a="1"/>
  <c r="AA196" i="7" s="1"/>
  <c r="T196" i="7" a="1"/>
  <c r="T196" i="7" s="1"/>
  <c r="BZ32" i="18" s="1"/>
  <c r="U196" i="7" a="1"/>
  <c r="U196" i="7" s="1"/>
  <c r="BK32" i="18" s="1"/>
  <c r="CL30" i="18"/>
  <c r="CK31" i="18"/>
  <c r="CJ31" i="18"/>
  <c r="EP49" i="18"/>
  <c r="FB49" i="18" s="1"/>
  <c r="FE49" i="18" s="1"/>
  <c r="BL31" i="18"/>
  <c r="T196" i="12" a="1"/>
  <c r="T196" i="12" s="1"/>
  <c r="CA32" i="18" s="1"/>
  <c r="U196" i="12" a="1"/>
  <c r="U196" i="12" s="1"/>
  <c r="BL32" i="18" s="1"/>
  <c r="T195" i="17" a="1"/>
  <c r="T195" i="17" s="1"/>
  <c r="CB31" i="18" s="1"/>
  <c r="U195" i="17" a="1"/>
  <c r="U195" i="17" s="1"/>
  <c r="F195" i="17" a="1"/>
  <c r="F195" i="17" s="1"/>
  <c r="M195" i="17" a="1"/>
  <c r="M195" i="17" s="1"/>
  <c r="I195" i="17" a="1"/>
  <c r="I195" i="17" s="1"/>
  <c r="R195" i="17" a="1"/>
  <c r="R195" i="17" s="1"/>
  <c r="E196" i="17"/>
  <c r="N195" i="17" a="1"/>
  <c r="N195" i="17" s="1"/>
  <c r="Q195" i="17" a="1"/>
  <c r="Q195" i="17" s="1"/>
  <c r="T9" i="18" s="1"/>
  <c r="G195" i="17" a="1"/>
  <c r="G195" i="17" s="1"/>
  <c r="O195" i="17" a="1"/>
  <c r="O195" i="17" s="1"/>
  <c r="BR31" i="18" s="1"/>
  <c r="P195" i="17" a="1"/>
  <c r="P195" i="17" s="1"/>
  <c r="O31" i="18" s="1"/>
  <c r="S195" i="17" a="1"/>
  <c r="S195" i="17" s="1"/>
  <c r="H195" i="17" a="1"/>
  <c r="H195" i="17" s="1"/>
  <c r="J195" i="17" a="1"/>
  <c r="J195" i="17" s="1"/>
  <c r="CG31" i="18" s="1"/>
  <c r="K195" i="17" a="1"/>
  <c r="K195" i="17" s="1"/>
  <c r="L195" i="17" a="1"/>
  <c r="L195" i="17" s="1"/>
  <c r="BW31" i="18" s="1"/>
  <c r="D30" i="18"/>
  <c r="BH30" i="18"/>
  <c r="X9" i="18"/>
  <c r="K196" i="12" a="1"/>
  <c r="K196" i="12" s="1"/>
  <c r="R196" i="12" a="1"/>
  <c r="R196" i="12" s="1"/>
  <c r="H196" i="12" a="1"/>
  <c r="H196" i="12" s="1"/>
  <c r="P196" i="12" a="1"/>
  <c r="P196" i="12" s="1"/>
  <c r="N32" i="18" s="1"/>
  <c r="O196" i="12" a="1"/>
  <c r="O196" i="12" s="1"/>
  <c r="BQ32" i="18" s="1"/>
  <c r="N196" i="12" a="1"/>
  <c r="N196" i="12" s="1"/>
  <c r="M196" i="12" a="1"/>
  <c r="M196" i="12" s="1"/>
  <c r="J196" i="12" a="1"/>
  <c r="J196" i="12" s="1"/>
  <c r="CF32" i="18" s="1"/>
  <c r="G196" i="12" a="1"/>
  <c r="G196" i="12" s="1"/>
  <c r="Q196" i="12" a="1"/>
  <c r="Q196" i="12" s="1"/>
  <c r="I196" i="12" a="1"/>
  <c r="I196" i="12" s="1"/>
  <c r="F196" i="12" a="1"/>
  <c r="F196" i="12" s="1"/>
  <c r="L196" i="12" a="1"/>
  <c r="L196" i="12" s="1"/>
  <c r="BV32" i="18" s="1"/>
  <c r="S196" i="12" a="1"/>
  <c r="S196" i="12" s="1"/>
  <c r="BG31" i="18"/>
  <c r="C31" i="18"/>
  <c r="BF31" i="18"/>
  <c r="B31" i="18"/>
  <c r="E197" i="12"/>
  <c r="Q196" i="7" a="1"/>
  <c r="Q196" i="7" s="1"/>
  <c r="F196" i="7" a="1"/>
  <c r="F196" i="7" s="1"/>
  <c r="R196" i="7" a="1"/>
  <c r="R196" i="7" s="1"/>
  <c r="G196" i="7" a="1"/>
  <c r="G196" i="7" s="1"/>
  <c r="H196" i="7" a="1"/>
  <c r="H196" i="7" s="1"/>
  <c r="S196" i="7" a="1"/>
  <c r="S196" i="7" s="1"/>
  <c r="I196" i="7" a="1"/>
  <c r="I196" i="7" s="1"/>
  <c r="J196" i="7" a="1"/>
  <c r="J196" i="7" s="1"/>
  <c r="CE32" i="18" s="1"/>
  <c r="K196" i="7" a="1"/>
  <c r="K196" i="7" s="1"/>
  <c r="O196" i="7" a="1"/>
  <c r="O196" i="7" s="1"/>
  <c r="BP32" i="18" s="1"/>
  <c r="P196" i="7" a="1"/>
  <c r="P196" i="7" s="1"/>
  <c r="M32" i="18" s="1"/>
  <c r="L196" i="7" a="1"/>
  <c r="L196" i="7" s="1"/>
  <c r="BU32" i="18" s="1"/>
  <c r="M196" i="7" a="1"/>
  <c r="M196" i="7" s="1"/>
  <c r="N196" i="7" a="1"/>
  <c r="N196" i="7" s="1"/>
  <c r="E197" i="7"/>
  <c r="Y9" i="18" l="1"/>
  <c r="AD196" i="17" a="1"/>
  <c r="AD196" i="17" s="1"/>
  <c r="AC196" i="17" a="1"/>
  <c r="AC196" i="17" s="1"/>
  <c r="AB196" i="17" a="1"/>
  <c r="AB196" i="17" s="1"/>
  <c r="AA196" i="17" a="1"/>
  <c r="AA196" i="17" s="1"/>
  <c r="Z196" i="17" a="1"/>
  <c r="Z196" i="17" s="1"/>
  <c r="Y196" i="17" a="1"/>
  <c r="Y196" i="17" s="1"/>
  <c r="X196" i="17" a="1"/>
  <c r="X196" i="17" s="1"/>
  <c r="AE196" i="17" a="1"/>
  <c r="AE196" i="17" s="1"/>
  <c r="W196" i="17" a="1"/>
  <c r="W196" i="17" s="1"/>
  <c r="V196" i="17" a="1"/>
  <c r="V196" i="17" s="1"/>
  <c r="AC197" i="12" a="1"/>
  <c r="AC197" i="12" s="1"/>
  <c r="AD197" i="12" a="1"/>
  <c r="AD197" i="12" s="1"/>
  <c r="AB197" i="12" a="1"/>
  <c r="AB197" i="12" s="1"/>
  <c r="Z197" i="12" a="1"/>
  <c r="Z197" i="12" s="1"/>
  <c r="AE197" i="12" a="1"/>
  <c r="AE197" i="12" s="1"/>
  <c r="W197" i="12" a="1"/>
  <c r="W197" i="12" s="1"/>
  <c r="AA197" i="12" a="1"/>
  <c r="AA197" i="12" s="1"/>
  <c r="Y197" i="12" a="1"/>
  <c r="Y197" i="12" s="1"/>
  <c r="X197" i="12" a="1"/>
  <c r="X197" i="12" s="1"/>
  <c r="V197" i="12" a="1"/>
  <c r="V197" i="12" s="1"/>
  <c r="AB197" i="7" a="1"/>
  <c r="AB197" i="7" s="1"/>
  <c r="AC197" i="7" a="1"/>
  <c r="AC197" i="7" s="1"/>
  <c r="AD197" i="7" a="1"/>
  <c r="AD197" i="7" s="1"/>
  <c r="AJ197" i="7" a="1"/>
  <c r="AJ197" i="7" s="1"/>
  <c r="AK197" i="7" a="1"/>
  <c r="AK197" i="7" s="1"/>
  <c r="AI197" i="7" a="1"/>
  <c r="AI197" i="7" s="1"/>
  <c r="AH197" i="7" a="1"/>
  <c r="AH197" i="7" s="1"/>
  <c r="AG197" i="7" a="1"/>
  <c r="AG197" i="7" s="1"/>
  <c r="AE197" i="7" a="1"/>
  <c r="AE197" i="7" s="1"/>
  <c r="AF197" i="7" a="1"/>
  <c r="AF197" i="7" s="1"/>
  <c r="AA197" i="7" a="1"/>
  <c r="AA197" i="7" s="1"/>
  <c r="Z197" i="7" a="1"/>
  <c r="Z197" i="7" s="1"/>
  <c r="Y197" i="7" a="1"/>
  <c r="Y197" i="7" s="1"/>
  <c r="X197" i="7" a="1"/>
  <c r="X197" i="7" s="1"/>
  <c r="W197" i="7" a="1"/>
  <c r="W197" i="7" s="1"/>
  <c r="V197" i="7" a="1"/>
  <c r="V197" i="7" s="1"/>
  <c r="U197" i="7" a="1"/>
  <c r="U197" i="7" s="1"/>
  <c r="BK33" i="18" s="1"/>
  <c r="T197" i="7" a="1"/>
  <c r="T197" i="7" s="1"/>
  <c r="BZ33" i="18" s="1"/>
  <c r="CL31" i="18"/>
  <c r="CK32" i="18"/>
  <c r="CJ32" i="18"/>
  <c r="BM31" i="18"/>
  <c r="T197" i="12" a="1"/>
  <c r="T197" i="12" s="1"/>
  <c r="CA33" i="18" s="1"/>
  <c r="U197" i="12" a="1"/>
  <c r="U197" i="12" s="1"/>
  <c r="BL33" i="18" s="1"/>
  <c r="T196" i="17" a="1"/>
  <c r="T196" i="17" s="1"/>
  <c r="CB32" i="18" s="1"/>
  <c r="U196" i="17" a="1"/>
  <c r="U196" i="17" s="1"/>
  <c r="BM32" i="18" s="1"/>
  <c r="M196" i="17" a="1"/>
  <c r="M196" i="17" s="1"/>
  <c r="O196" i="17" a="1"/>
  <c r="O196" i="17" s="1"/>
  <c r="BR32" i="18" s="1"/>
  <c r="G196" i="17" a="1"/>
  <c r="G196" i="17" s="1"/>
  <c r="K196" i="17" a="1"/>
  <c r="K196" i="17" s="1"/>
  <c r="F196" i="17" a="1"/>
  <c r="F196" i="17" s="1"/>
  <c r="N196" i="17" a="1"/>
  <c r="N196" i="17" s="1"/>
  <c r="R196" i="17" a="1"/>
  <c r="R196" i="17" s="1"/>
  <c r="J196" i="17" a="1"/>
  <c r="J196" i="17" s="1"/>
  <c r="CG32" i="18" s="1"/>
  <c r="P196" i="17" a="1"/>
  <c r="P196" i="17" s="1"/>
  <c r="O32" i="18" s="1"/>
  <c r="E197" i="17"/>
  <c r="L196" i="17" a="1"/>
  <c r="L196" i="17" s="1"/>
  <c r="BW32" i="18" s="1"/>
  <c r="S196" i="17" a="1"/>
  <c r="S196" i="17" s="1"/>
  <c r="H196" i="17" a="1"/>
  <c r="H196" i="17" s="1"/>
  <c r="I196" i="17" a="1"/>
  <c r="I196" i="17" s="1"/>
  <c r="Q196" i="17" a="1"/>
  <c r="Q196" i="17" s="1"/>
  <c r="D31" i="18"/>
  <c r="BH31" i="18"/>
  <c r="BG32" i="18"/>
  <c r="C32" i="18"/>
  <c r="R197" i="12" a="1"/>
  <c r="R197" i="12" s="1"/>
  <c r="Q197" i="12" a="1"/>
  <c r="Q197" i="12" s="1"/>
  <c r="F197" i="12" a="1"/>
  <c r="F197" i="12" s="1"/>
  <c r="N197" i="12" a="1"/>
  <c r="N197" i="12" s="1"/>
  <c r="O197" i="12" a="1"/>
  <c r="O197" i="12" s="1"/>
  <c r="BQ33" i="18" s="1"/>
  <c r="M197" i="12" a="1"/>
  <c r="M197" i="12" s="1"/>
  <c r="L197" i="12" a="1"/>
  <c r="L197" i="12" s="1"/>
  <c r="BV33" i="18" s="1"/>
  <c r="K197" i="12" a="1"/>
  <c r="K197" i="12" s="1"/>
  <c r="S197" i="12" a="1"/>
  <c r="S197" i="12" s="1"/>
  <c r="P197" i="12" a="1"/>
  <c r="P197" i="12" s="1"/>
  <c r="N33" i="18" s="1"/>
  <c r="J197" i="12" a="1"/>
  <c r="J197" i="12" s="1"/>
  <c r="CF33" i="18" s="1"/>
  <c r="I197" i="12" a="1"/>
  <c r="I197" i="12" s="1"/>
  <c r="H197" i="12" a="1"/>
  <c r="H197" i="12" s="1"/>
  <c r="G197" i="12" a="1"/>
  <c r="G197" i="12" s="1"/>
  <c r="B32" i="18"/>
  <c r="BF32" i="18"/>
  <c r="E198" i="12"/>
  <c r="N197" i="7" a="1"/>
  <c r="N197" i="7" s="1"/>
  <c r="O197" i="7" a="1"/>
  <c r="O197" i="7" s="1"/>
  <c r="BP33" i="18" s="1"/>
  <c r="P197" i="7" a="1"/>
  <c r="P197" i="7" s="1"/>
  <c r="M33" i="18" s="1"/>
  <c r="F197" i="7" a="1"/>
  <c r="F197" i="7" s="1"/>
  <c r="Q197" i="7" a="1"/>
  <c r="Q197" i="7" s="1"/>
  <c r="G197" i="7" a="1"/>
  <c r="G197" i="7" s="1"/>
  <c r="R197" i="7" a="1"/>
  <c r="R197" i="7" s="1"/>
  <c r="H197" i="7" a="1"/>
  <c r="H197" i="7" s="1"/>
  <c r="S197" i="7" a="1"/>
  <c r="S197" i="7" s="1"/>
  <c r="L197" i="7" a="1"/>
  <c r="L197" i="7" s="1"/>
  <c r="BU33" i="18" s="1"/>
  <c r="I197" i="7" a="1"/>
  <c r="I197" i="7" s="1"/>
  <c r="J197" i="7" a="1"/>
  <c r="J197" i="7" s="1"/>
  <c r="CE33" i="18" s="1"/>
  <c r="K197" i="7" a="1"/>
  <c r="K197" i="7" s="1"/>
  <c r="M197" i="7" a="1"/>
  <c r="M197" i="7" s="1"/>
  <c r="E198" i="7"/>
  <c r="AB197" i="17" l="1" a="1"/>
  <c r="AB197" i="17" s="1"/>
  <c r="AD197" i="17" a="1"/>
  <c r="AD197" i="17" s="1"/>
  <c r="AC197" i="17" a="1"/>
  <c r="AC197" i="17" s="1"/>
  <c r="Z197" i="17" a="1"/>
  <c r="Z197" i="17" s="1"/>
  <c r="Y197" i="17" a="1"/>
  <c r="Y197" i="17" s="1"/>
  <c r="W197" i="17" a="1"/>
  <c r="W197" i="17" s="1"/>
  <c r="AE197" i="17" a="1"/>
  <c r="AE197" i="17" s="1"/>
  <c r="V197" i="17" a="1"/>
  <c r="V197" i="17" s="1"/>
  <c r="AA197" i="17" a="1"/>
  <c r="AA197" i="17" s="1"/>
  <c r="X197" i="17" a="1"/>
  <c r="X197" i="17" s="1"/>
  <c r="AC198" i="12" a="1"/>
  <c r="AC198" i="12" s="1"/>
  <c r="AB198" i="12" a="1"/>
  <c r="AB198" i="12" s="1"/>
  <c r="AD198" i="12" a="1"/>
  <c r="AD198" i="12" s="1"/>
  <c r="Y198" i="12" a="1"/>
  <c r="Y198" i="12" s="1"/>
  <c r="X198" i="12" a="1"/>
  <c r="X198" i="12" s="1"/>
  <c r="V198" i="12" a="1"/>
  <c r="V198" i="12" s="1"/>
  <c r="AE198" i="12" a="1"/>
  <c r="AE198" i="12" s="1"/>
  <c r="AA198" i="12" a="1"/>
  <c r="AA198" i="12" s="1"/>
  <c r="Z198" i="12" a="1"/>
  <c r="Z198" i="12" s="1"/>
  <c r="W198" i="12" a="1"/>
  <c r="W198" i="12" s="1"/>
  <c r="DY50" i="18" s="1"/>
  <c r="EA50" i="18"/>
  <c r="EC50" i="18"/>
  <c r="EH50" i="18" s="1"/>
  <c r="AR30" i="18"/>
  <c r="AD198" i="7" a="1"/>
  <c r="AD198" i="7" s="1"/>
  <c r="AC198" i="7" a="1"/>
  <c r="AC198" i="7" s="1"/>
  <c r="AB198" i="7" a="1"/>
  <c r="AB198" i="7" s="1"/>
  <c r="AJ198" i="7" a="1"/>
  <c r="AJ198" i="7" s="1"/>
  <c r="AI198" i="7" a="1"/>
  <c r="AI198" i="7" s="1"/>
  <c r="AH198" i="7" a="1"/>
  <c r="AH198" i="7" s="1"/>
  <c r="AG198" i="7" a="1"/>
  <c r="AG198" i="7" s="1"/>
  <c r="AK198" i="7" a="1"/>
  <c r="AK198" i="7" s="1"/>
  <c r="BB30" i="18" s="1"/>
  <c r="AF198" i="7" a="1"/>
  <c r="AF198" i="7" s="1"/>
  <c r="AE198" i="7" a="1"/>
  <c r="AE198" i="7" s="1"/>
  <c r="AV30" i="18" s="1"/>
  <c r="AA198" i="7" a="1"/>
  <c r="AA198" i="7" s="1"/>
  <c r="Z198" i="7" a="1"/>
  <c r="Z198" i="7" s="1"/>
  <c r="Y198" i="7" a="1"/>
  <c r="Y198" i="7" s="1"/>
  <c r="X198" i="7" a="1"/>
  <c r="X198" i="7" s="1"/>
  <c r="W198" i="7" a="1"/>
  <c r="W198" i="7" s="1"/>
  <c r="V198" i="7" a="1"/>
  <c r="V198" i="7" s="1"/>
  <c r="U198" i="7" a="1"/>
  <c r="U198" i="7" s="1"/>
  <c r="BK34" i="18" s="1"/>
  <c r="T198" i="7" a="1"/>
  <c r="T198" i="7" s="1"/>
  <c r="BZ34" i="18" s="1"/>
  <c r="CL32" i="18"/>
  <c r="CK33" i="18"/>
  <c r="CJ33" i="18"/>
  <c r="T198" i="12" a="1"/>
  <c r="T198" i="12" s="1"/>
  <c r="CA34" i="18" s="1"/>
  <c r="U198" i="12" a="1"/>
  <c r="U198" i="12" s="1"/>
  <c r="BL34" i="18" s="1"/>
  <c r="BH32" i="18"/>
  <c r="D32" i="18"/>
  <c r="U197" i="17" a="1"/>
  <c r="U197" i="17" s="1"/>
  <c r="BM33" i="18" s="1"/>
  <c r="T197" i="17" a="1"/>
  <c r="T197" i="17" s="1"/>
  <c r="CB33" i="18" s="1"/>
  <c r="Q197" i="17" a="1"/>
  <c r="Q197" i="17" s="1"/>
  <c r="R197" i="17" a="1"/>
  <c r="R197" i="17" s="1"/>
  <c r="P197" i="17" a="1"/>
  <c r="P197" i="17" s="1"/>
  <c r="O33" i="18" s="1"/>
  <c r="E198" i="17"/>
  <c r="J197" i="17" a="1"/>
  <c r="J197" i="17" s="1"/>
  <c r="CG33" i="18" s="1"/>
  <c r="S197" i="17" a="1"/>
  <c r="S197" i="17" s="1"/>
  <c r="M197" i="17" a="1"/>
  <c r="M197" i="17" s="1"/>
  <c r="K197" i="17" a="1"/>
  <c r="K197" i="17" s="1"/>
  <c r="L197" i="17" a="1"/>
  <c r="L197" i="17" s="1"/>
  <c r="BW33" i="18" s="1"/>
  <c r="H197" i="17" a="1"/>
  <c r="H197" i="17" s="1"/>
  <c r="G197" i="17" a="1"/>
  <c r="G197" i="17" s="1"/>
  <c r="N197" i="17" a="1"/>
  <c r="N197" i="17" s="1"/>
  <c r="I197" i="17" a="1"/>
  <c r="I197" i="17" s="1"/>
  <c r="F197" i="17" a="1"/>
  <c r="F197" i="17" s="1"/>
  <c r="O197" i="17" a="1"/>
  <c r="O197" i="17" s="1"/>
  <c r="BR33" i="18" s="1"/>
  <c r="C33" i="18"/>
  <c r="BG33" i="18"/>
  <c r="N198" i="12" a="1"/>
  <c r="N198" i="12" s="1"/>
  <c r="K198" i="12" a="1"/>
  <c r="K198" i="12" s="1"/>
  <c r="O198" i="12" a="1"/>
  <c r="O198" i="12" s="1"/>
  <c r="BQ34" i="18" s="1"/>
  <c r="M198" i="12" a="1"/>
  <c r="M198" i="12" s="1"/>
  <c r="L198" i="12" a="1"/>
  <c r="L198" i="12" s="1"/>
  <c r="BV34" i="18" s="1"/>
  <c r="J198" i="12" a="1"/>
  <c r="J198" i="12" s="1"/>
  <c r="CF34" i="18" s="1"/>
  <c r="G198" i="12" a="1"/>
  <c r="G198" i="12" s="1"/>
  <c r="S198" i="12" a="1"/>
  <c r="S198" i="12" s="1"/>
  <c r="R198" i="12" a="1"/>
  <c r="R198" i="12" s="1"/>
  <c r="H198" i="12" a="1"/>
  <c r="H198" i="12" s="1"/>
  <c r="F198" i="12" a="1"/>
  <c r="F198" i="12" s="1"/>
  <c r="Q198" i="12" a="1"/>
  <c r="Q198" i="12" s="1"/>
  <c r="I198" i="12" a="1"/>
  <c r="I198" i="12" s="1"/>
  <c r="P198" i="12" a="1"/>
  <c r="P198" i="12" s="1"/>
  <c r="N34" i="18" s="1"/>
  <c r="B33" i="18"/>
  <c r="BF33" i="18"/>
  <c r="E199" i="12"/>
  <c r="L198" i="7" a="1"/>
  <c r="L198" i="7" s="1"/>
  <c r="BU34" i="18" s="1"/>
  <c r="M198" i="7" a="1"/>
  <c r="M198" i="7" s="1"/>
  <c r="N198" i="7" a="1"/>
  <c r="N198" i="7" s="1"/>
  <c r="O198" i="7" a="1"/>
  <c r="O198" i="7" s="1"/>
  <c r="BP34" i="18" s="1"/>
  <c r="F198" i="7" a="1"/>
  <c r="F198" i="7" s="1"/>
  <c r="P198" i="7" a="1"/>
  <c r="P198" i="7" s="1"/>
  <c r="M34" i="18" s="1"/>
  <c r="J198" i="7" a="1"/>
  <c r="J198" i="7" s="1"/>
  <c r="CE34" i="18" s="1"/>
  <c r="S198" i="7" a="1"/>
  <c r="S198" i="7" s="1"/>
  <c r="R198" i="7" a="1"/>
  <c r="R198" i="7" s="1"/>
  <c r="G198" i="7" a="1"/>
  <c r="G198" i="7" s="1"/>
  <c r="H198" i="7" a="1"/>
  <c r="H198" i="7" s="1"/>
  <c r="I198" i="7" a="1"/>
  <c r="I198" i="7" s="1"/>
  <c r="K198" i="7" a="1"/>
  <c r="K198" i="7" s="1"/>
  <c r="Q198" i="7" a="1"/>
  <c r="Q198" i="7" s="1"/>
  <c r="E199" i="7"/>
  <c r="AB198" i="17" l="1" a="1"/>
  <c r="AB198" i="17" s="1"/>
  <c r="AD198" i="17" a="1"/>
  <c r="AD198" i="17" s="1"/>
  <c r="AC198" i="17" a="1"/>
  <c r="AC198" i="17" s="1"/>
  <c r="AA198" i="17" a="1"/>
  <c r="AA198" i="17" s="1"/>
  <c r="AE198" i="17" a="1"/>
  <c r="AE198" i="17" s="1"/>
  <c r="W198" i="17" a="1"/>
  <c r="W198" i="17" s="1"/>
  <c r="Z198" i="17" a="1"/>
  <c r="Z198" i="17" s="1"/>
  <c r="X198" i="17" a="1"/>
  <c r="X198" i="17" s="1"/>
  <c r="V198" i="17" a="1"/>
  <c r="V198" i="17" s="1"/>
  <c r="Y198" i="17" a="1"/>
  <c r="Y198" i="17" s="1"/>
  <c r="ER50" i="18"/>
  <c r="AD199" i="12" a="1"/>
  <c r="AD199" i="12" s="1"/>
  <c r="AC199" i="12" a="1"/>
  <c r="AC199" i="12" s="1"/>
  <c r="AB199" i="12" a="1"/>
  <c r="AB199" i="12" s="1"/>
  <c r="AE199" i="12" a="1"/>
  <c r="AE199" i="12" s="1"/>
  <c r="W199" i="12" a="1"/>
  <c r="W199" i="12" s="1"/>
  <c r="V199" i="12" a="1"/>
  <c r="V199" i="12" s="1"/>
  <c r="AA199" i="12" a="1"/>
  <c r="AA199" i="12" s="1"/>
  <c r="Y199" i="12" a="1"/>
  <c r="Y199" i="12" s="1"/>
  <c r="Z199" i="12" a="1"/>
  <c r="Z199" i="12" s="1"/>
  <c r="X199" i="12" a="1"/>
  <c r="X199" i="12" s="1"/>
  <c r="AQ30" i="18"/>
  <c r="AD199" i="7" a="1"/>
  <c r="AD199" i="7" s="1"/>
  <c r="AC199" i="7" a="1"/>
  <c r="AC199" i="7" s="1"/>
  <c r="AB199" i="7" a="1"/>
  <c r="AB199" i="7" s="1"/>
  <c r="AG199" i="7" a="1"/>
  <c r="AG199" i="7" s="1"/>
  <c r="AF199" i="7" a="1"/>
  <c r="AF199" i="7" s="1"/>
  <c r="AJ199" i="7" a="1"/>
  <c r="AJ199" i="7" s="1"/>
  <c r="AI199" i="7" a="1"/>
  <c r="AI199" i="7" s="1"/>
  <c r="AH199" i="7" a="1"/>
  <c r="AH199" i="7" s="1"/>
  <c r="AK199" i="7" a="1"/>
  <c r="AK199" i="7" s="1"/>
  <c r="X199" i="7" a="1"/>
  <c r="X199" i="7" s="1"/>
  <c r="W199" i="7" a="1"/>
  <c r="W199" i="7" s="1"/>
  <c r="V199" i="7" a="1"/>
  <c r="V199" i="7" s="1"/>
  <c r="AE199" i="7" a="1"/>
  <c r="AE199" i="7" s="1"/>
  <c r="Z199" i="7" a="1"/>
  <c r="Z199" i="7" s="1"/>
  <c r="AA199" i="7" a="1"/>
  <c r="AA199" i="7" s="1"/>
  <c r="Y199" i="7" a="1"/>
  <c r="Y199" i="7" s="1"/>
  <c r="U199" i="7" a="1"/>
  <c r="U199" i="7" s="1"/>
  <c r="T199" i="7" a="1"/>
  <c r="T199" i="7" s="1"/>
  <c r="BZ35" i="18" s="1"/>
  <c r="CL33" i="18"/>
  <c r="CK34" i="18"/>
  <c r="CJ34" i="18"/>
  <c r="DW50" i="18"/>
  <c r="EI50" i="18" s="1"/>
  <c r="EL50" i="18" s="1"/>
  <c r="U199" i="12" a="1"/>
  <c r="U199" i="12" s="1"/>
  <c r="T199" i="12" a="1"/>
  <c r="T199" i="12" s="1"/>
  <c r="CA35" i="18" s="1"/>
  <c r="T198" i="17" a="1"/>
  <c r="T198" i="17" s="1"/>
  <c r="CB34" i="18" s="1"/>
  <c r="U198" i="17" a="1"/>
  <c r="U198" i="17" s="1"/>
  <c r="BM34" i="18" s="1"/>
  <c r="K198" i="17" a="1"/>
  <c r="K198" i="17" s="1"/>
  <c r="E199" i="17"/>
  <c r="S198" i="17" a="1"/>
  <c r="S198" i="17" s="1"/>
  <c r="O198" i="17" a="1"/>
  <c r="O198" i="17" s="1"/>
  <c r="BR34" i="18" s="1"/>
  <c r="P198" i="17" a="1"/>
  <c r="P198" i="17" s="1"/>
  <c r="O34" i="18" s="1"/>
  <c r="R198" i="17" a="1"/>
  <c r="R198" i="17" s="1"/>
  <c r="Q198" i="17" a="1"/>
  <c r="Q198" i="17" s="1"/>
  <c r="N198" i="17" a="1"/>
  <c r="N198" i="17" s="1"/>
  <c r="J198" i="17" a="1"/>
  <c r="J198" i="17" s="1"/>
  <c r="CG34" i="18" s="1"/>
  <c r="G198" i="17" a="1"/>
  <c r="G198" i="17" s="1"/>
  <c r="F198" i="17" a="1"/>
  <c r="F198" i="17" s="1"/>
  <c r="L198" i="17" a="1"/>
  <c r="L198" i="17" s="1"/>
  <c r="BW34" i="18" s="1"/>
  <c r="I198" i="17" a="1"/>
  <c r="I198" i="17" s="1"/>
  <c r="H198" i="17" a="1"/>
  <c r="H198" i="17" s="1"/>
  <c r="M198" i="17" a="1"/>
  <c r="M198" i="17" s="1"/>
  <c r="D33" i="18"/>
  <c r="BH33" i="18"/>
  <c r="BG34" i="18"/>
  <c r="C34" i="18"/>
  <c r="J199" i="12" a="1"/>
  <c r="J199" i="12" s="1"/>
  <c r="CF35" i="18" s="1"/>
  <c r="S199" i="12" a="1"/>
  <c r="S199" i="12" s="1"/>
  <c r="Q199" i="12" a="1"/>
  <c r="Q199" i="12" s="1"/>
  <c r="L199" i="12" a="1"/>
  <c r="L199" i="12" s="1"/>
  <c r="BV35" i="18" s="1"/>
  <c r="K199" i="12" a="1"/>
  <c r="K199" i="12" s="1"/>
  <c r="I199" i="12" a="1"/>
  <c r="I199" i="12" s="1"/>
  <c r="H199" i="12" a="1"/>
  <c r="H199" i="12" s="1"/>
  <c r="G199" i="12" a="1"/>
  <c r="G199" i="12" s="1"/>
  <c r="F199" i="12" a="1"/>
  <c r="F199" i="12" s="1"/>
  <c r="R199" i="12" a="1"/>
  <c r="R199" i="12" s="1"/>
  <c r="P199" i="12" a="1"/>
  <c r="P199" i="12" s="1"/>
  <c r="N35" i="18" s="1"/>
  <c r="O199" i="12" a="1"/>
  <c r="O199" i="12" s="1"/>
  <c r="BQ35" i="18" s="1"/>
  <c r="N199" i="12" a="1"/>
  <c r="N199" i="12" s="1"/>
  <c r="M199" i="12" a="1"/>
  <c r="M199" i="12" s="1"/>
  <c r="B34" i="18"/>
  <c r="BF34" i="18"/>
  <c r="E200" i="12"/>
  <c r="J199" i="7" a="1"/>
  <c r="J199" i="7" s="1"/>
  <c r="CE35" i="18" s="1"/>
  <c r="K199" i="7" a="1"/>
  <c r="K199" i="7" s="1"/>
  <c r="L199" i="7" a="1"/>
  <c r="L199" i="7" s="1"/>
  <c r="BU35" i="18" s="1"/>
  <c r="M199" i="7" a="1"/>
  <c r="M199" i="7" s="1"/>
  <c r="N199" i="7" a="1"/>
  <c r="N199" i="7" s="1"/>
  <c r="H199" i="7" a="1"/>
  <c r="H199" i="7" s="1"/>
  <c r="S199" i="7" a="1"/>
  <c r="S199" i="7" s="1"/>
  <c r="F199" i="7" a="1"/>
  <c r="F199" i="7" s="1"/>
  <c r="G199" i="7" a="1"/>
  <c r="G199" i="7" s="1"/>
  <c r="I199" i="7" a="1"/>
  <c r="I199" i="7" s="1"/>
  <c r="O199" i="7" a="1"/>
  <c r="O199" i="7" s="1"/>
  <c r="BP35" i="18" s="1"/>
  <c r="P199" i="7" a="1"/>
  <c r="P199" i="7" s="1"/>
  <c r="M35" i="18" s="1"/>
  <c r="Q199" i="7" a="1"/>
  <c r="Q199" i="7" s="1"/>
  <c r="R199" i="7" a="1"/>
  <c r="R199" i="7" s="1"/>
  <c r="E200" i="7"/>
  <c r="AD199" i="17" l="1" a="1"/>
  <c r="AD199" i="17" s="1"/>
  <c r="AC199" i="17" a="1"/>
  <c r="AC199" i="17" s="1"/>
  <c r="AB199" i="17" a="1"/>
  <c r="AB199" i="17" s="1"/>
  <c r="W199" i="17" a="1"/>
  <c r="W199" i="17" s="1"/>
  <c r="V199" i="17" a="1"/>
  <c r="V199" i="17" s="1"/>
  <c r="AE199" i="17" a="1"/>
  <c r="AE199" i="17" s="1"/>
  <c r="X199" i="17" a="1"/>
  <c r="X199" i="17" s="1"/>
  <c r="Z199" i="17" a="1"/>
  <c r="Z199" i="17" s="1"/>
  <c r="Y199" i="17" a="1"/>
  <c r="Y199" i="17" s="1"/>
  <c r="AA199" i="17" a="1"/>
  <c r="AA199" i="17" s="1"/>
  <c r="AC200" i="12" a="1"/>
  <c r="AC200" i="12" s="1"/>
  <c r="AD200" i="12" a="1"/>
  <c r="AD200" i="12" s="1"/>
  <c r="AB200" i="12" a="1"/>
  <c r="AB200" i="12" s="1"/>
  <c r="Z200" i="12" a="1"/>
  <c r="Z200" i="12" s="1"/>
  <c r="X200" i="12" a="1"/>
  <c r="X200" i="12" s="1"/>
  <c r="AA200" i="12" a="1"/>
  <c r="AA200" i="12" s="1"/>
  <c r="Y200" i="12" a="1"/>
  <c r="Y200" i="12" s="1"/>
  <c r="W200" i="12" a="1"/>
  <c r="W200" i="12" s="1"/>
  <c r="V200" i="12" a="1"/>
  <c r="V200" i="12" s="1"/>
  <c r="AE200" i="12" a="1"/>
  <c r="AE200" i="12" s="1"/>
  <c r="BK35" i="18"/>
  <c r="AD200" i="7" a="1"/>
  <c r="AD200" i="7" s="1"/>
  <c r="AC200" i="7" a="1"/>
  <c r="AC200" i="7" s="1"/>
  <c r="AB200" i="7" a="1"/>
  <c r="AB200" i="7" s="1"/>
  <c r="AF200" i="7" a="1"/>
  <c r="AF200" i="7" s="1"/>
  <c r="AE200" i="7" a="1"/>
  <c r="AE200" i="7" s="1"/>
  <c r="AJ200" i="7" a="1"/>
  <c r="AJ200" i="7" s="1"/>
  <c r="AI200" i="7" a="1"/>
  <c r="AI200" i="7" s="1"/>
  <c r="AG200" i="7" a="1"/>
  <c r="AG200" i="7" s="1"/>
  <c r="AH200" i="7" a="1"/>
  <c r="AH200" i="7" s="1"/>
  <c r="AA200" i="7" a="1"/>
  <c r="AA200" i="7" s="1"/>
  <c r="Z200" i="7" a="1"/>
  <c r="Z200" i="7" s="1"/>
  <c r="AK200" i="7" a="1"/>
  <c r="AK200" i="7" s="1"/>
  <c r="Y200" i="7" a="1"/>
  <c r="Y200" i="7" s="1"/>
  <c r="X200" i="7" a="1"/>
  <c r="X200" i="7" s="1"/>
  <c r="W200" i="7" a="1"/>
  <c r="W200" i="7" s="1"/>
  <c r="V200" i="7" a="1"/>
  <c r="V200" i="7" s="1"/>
  <c r="U200" i="7" a="1"/>
  <c r="U200" i="7" s="1"/>
  <c r="BK36" i="18" s="1"/>
  <c r="T200" i="7" a="1"/>
  <c r="T200" i="7" s="1"/>
  <c r="BZ36" i="18" s="1"/>
  <c r="CL34" i="18"/>
  <c r="S10" i="18"/>
  <c r="CK35" i="18"/>
  <c r="X10" i="18"/>
  <c r="CJ35" i="18"/>
  <c r="EP50" i="18"/>
  <c r="FB50" i="18" s="1"/>
  <c r="FE50" i="18" s="1"/>
  <c r="BL35" i="18"/>
  <c r="U200" i="12" a="1"/>
  <c r="U200" i="12" s="1"/>
  <c r="BL36" i="18" s="1"/>
  <c r="T200" i="12" a="1"/>
  <c r="T200" i="12" s="1"/>
  <c r="CA36" i="18" s="1"/>
  <c r="D34" i="18"/>
  <c r="BH34" i="18"/>
  <c r="U199" i="17" a="1"/>
  <c r="U199" i="17" s="1"/>
  <c r="T199" i="17" a="1"/>
  <c r="T199" i="17" s="1"/>
  <c r="CB35" i="18" s="1"/>
  <c r="I199" i="17" a="1"/>
  <c r="I199" i="17" s="1"/>
  <c r="G199" i="17" a="1"/>
  <c r="G199" i="17" s="1"/>
  <c r="M199" i="17" a="1"/>
  <c r="M199" i="17" s="1"/>
  <c r="L199" i="17" a="1"/>
  <c r="L199" i="17" s="1"/>
  <c r="BW35" i="18" s="1"/>
  <c r="E200" i="17"/>
  <c r="S199" i="17" a="1"/>
  <c r="S199" i="17" s="1"/>
  <c r="K199" i="17" a="1"/>
  <c r="K199" i="17" s="1"/>
  <c r="Q199" i="17" a="1"/>
  <c r="Q199" i="17" s="1"/>
  <c r="T10" i="18" s="1"/>
  <c r="N199" i="17" a="1"/>
  <c r="N199" i="17" s="1"/>
  <c r="J199" i="17" a="1"/>
  <c r="J199" i="17" s="1"/>
  <c r="CG35" i="18" s="1"/>
  <c r="F199" i="17" a="1"/>
  <c r="F199" i="17" s="1"/>
  <c r="P199" i="17" a="1"/>
  <c r="P199" i="17" s="1"/>
  <c r="O35" i="18" s="1"/>
  <c r="R199" i="17" a="1"/>
  <c r="R199" i="17" s="1"/>
  <c r="O199" i="17" a="1"/>
  <c r="O199" i="17" s="1"/>
  <c r="BR35" i="18" s="1"/>
  <c r="H199" i="17" a="1"/>
  <c r="H199" i="17" s="1"/>
  <c r="W10" i="18"/>
  <c r="C35" i="18"/>
  <c r="BG35" i="18"/>
  <c r="Q200" i="12" a="1"/>
  <c r="Q200" i="12" s="1"/>
  <c r="K200" i="12" a="1"/>
  <c r="K200" i="12" s="1"/>
  <c r="J200" i="12" a="1"/>
  <c r="J200" i="12" s="1"/>
  <c r="CF36" i="18" s="1"/>
  <c r="I200" i="12" a="1"/>
  <c r="I200" i="12" s="1"/>
  <c r="H200" i="12" a="1"/>
  <c r="H200" i="12" s="1"/>
  <c r="G200" i="12" a="1"/>
  <c r="G200" i="12" s="1"/>
  <c r="S200" i="12" a="1"/>
  <c r="S200" i="12" s="1"/>
  <c r="P200" i="12" a="1"/>
  <c r="P200" i="12" s="1"/>
  <c r="N36" i="18" s="1"/>
  <c r="O200" i="12" a="1"/>
  <c r="O200" i="12" s="1"/>
  <c r="BQ36" i="18" s="1"/>
  <c r="N200" i="12" a="1"/>
  <c r="N200" i="12" s="1"/>
  <c r="M200" i="12" a="1"/>
  <c r="M200" i="12" s="1"/>
  <c r="L200" i="12" a="1"/>
  <c r="L200" i="12" s="1"/>
  <c r="BV36" i="18" s="1"/>
  <c r="R200" i="12" a="1"/>
  <c r="R200" i="12" s="1"/>
  <c r="F200" i="12" a="1"/>
  <c r="F200" i="12" s="1"/>
  <c r="B35" i="18"/>
  <c r="BF35" i="18"/>
  <c r="E201" i="12"/>
  <c r="G200" i="7" a="1"/>
  <c r="G200" i="7" s="1"/>
  <c r="Q200" i="7" a="1"/>
  <c r="Q200" i="7" s="1"/>
  <c r="H200" i="7" a="1"/>
  <c r="H200" i="7" s="1"/>
  <c r="R200" i="7" a="1"/>
  <c r="R200" i="7" s="1"/>
  <c r="S200" i="7" a="1"/>
  <c r="S200" i="7" s="1"/>
  <c r="I200" i="7" a="1"/>
  <c r="I200" i="7" s="1"/>
  <c r="J200" i="7" a="1"/>
  <c r="J200" i="7" s="1"/>
  <c r="CE36" i="18" s="1"/>
  <c r="K200" i="7" a="1"/>
  <c r="K200" i="7" s="1"/>
  <c r="O200" i="7" a="1"/>
  <c r="O200" i="7" s="1"/>
  <c r="BP36" i="18" s="1"/>
  <c r="P200" i="7" a="1"/>
  <c r="P200" i="7" s="1"/>
  <c r="M36" i="18" s="1"/>
  <c r="F200" i="7" a="1"/>
  <c r="F200" i="7" s="1"/>
  <c r="L200" i="7" a="1"/>
  <c r="L200" i="7" s="1"/>
  <c r="BU36" i="18" s="1"/>
  <c r="M200" i="7" a="1"/>
  <c r="M200" i="7" s="1"/>
  <c r="N200" i="7" a="1"/>
  <c r="N200" i="7" s="1"/>
  <c r="E201" i="7"/>
  <c r="AC200" i="17" l="1" a="1"/>
  <c r="AC200" i="17" s="1"/>
  <c r="AB200" i="17" a="1"/>
  <c r="AB200" i="17" s="1"/>
  <c r="AD200" i="17" a="1"/>
  <c r="AD200" i="17" s="1"/>
  <c r="AE200" i="17" a="1"/>
  <c r="AE200" i="17" s="1"/>
  <c r="Z200" i="17" a="1"/>
  <c r="Z200" i="17" s="1"/>
  <c r="X200" i="17" a="1"/>
  <c r="X200" i="17" s="1"/>
  <c r="W200" i="17" a="1"/>
  <c r="W200" i="17" s="1"/>
  <c r="AA200" i="17" a="1"/>
  <c r="AA200" i="17" s="1"/>
  <c r="Y200" i="17" a="1"/>
  <c r="Y200" i="17" s="1"/>
  <c r="V200" i="17" a="1"/>
  <c r="V200" i="17" s="1"/>
  <c r="AD201" i="12" a="1"/>
  <c r="AD201" i="12" s="1"/>
  <c r="AC201" i="12" a="1"/>
  <c r="AC201" i="12" s="1"/>
  <c r="AB201" i="12" a="1"/>
  <c r="AB201" i="12" s="1"/>
  <c r="W201" i="12" a="1"/>
  <c r="W201" i="12" s="1"/>
  <c r="V201" i="12" a="1"/>
  <c r="V201" i="12" s="1"/>
  <c r="AA201" i="12" a="1"/>
  <c r="AA201" i="12" s="1"/>
  <c r="Z201" i="12" a="1"/>
  <c r="Z201" i="12" s="1"/>
  <c r="Y201" i="12" a="1"/>
  <c r="Y201" i="12" s="1"/>
  <c r="X201" i="12" a="1"/>
  <c r="X201" i="12" s="1"/>
  <c r="AE201" i="12" a="1"/>
  <c r="AE201" i="12" s="1"/>
  <c r="AC201" i="7" a="1"/>
  <c r="AC201" i="7" s="1"/>
  <c r="AB201" i="7" a="1"/>
  <c r="AB201" i="7" s="1"/>
  <c r="AD201" i="7" a="1"/>
  <c r="AD201" i="7" s="1"/>
  <c r="AJ201" i="7" a="1"/>
  <c r="AJ201" i="7" s="1"/>
  <c r="AI201" i="7" a="1"/>
  <c r="AI201" i="7" s="1"/>
  <c r="AH201" i="7" a="1"/>
  <c r="AH201" i="7" s="1"/>
  <c r="AK201" i="7" a="1"/>
  <c r="AK201" i="7" s="1"/>
  <c r="AF201" i="7" a="1"/>
  <c r="AF201" i="7" s="1"/>
  <c r="AE201" i="7" a="1"/>
  <c r="AE201" i="7" s="1"/>
  <c r="AG201" i="7" a="1"/>
  <c r="AG201" i="7" s="1"/>
  <c r="AA201" i="7" a="1"/>
  <c r="AA201" i="7" s="1"/>
  <c r="Z201" i="7" a="1"/>
  <c r="Z201" i="7" s="1"/>
  <c r="Y201" i="7" a="1"/>
  <c r="Y201" i="7" s="1"/>
  <c r="X201" i="7" a="1"/>
  <c r="X201" i="7" s="1"/>
  <c r="W201" i="7" a="1"/>
  <c r="W201" i="7" s="1"/>
  <c r="V201" i="7" a="1"/>
  <c r="V201" i="7" s="1"/>
  <c r="U201" i="7" a="1"/>
  <c r="U201" i="7" s="1"/>
  <c r="BK37" i="18" s="1"/>
  <c r="T201" i="7" a="1"/>
  <c r="T201" i="7" s="1"/>
  <c r="BZ37" i="18" s="1"/>
  <c r="CL35" i="18"/>
  <c r="CK36" i="18"/>
  <c r="CJ36" i="18"/>
  <c r="BM35" i="18"/>
  <c r="U201" i="12" a="1"/>
  <c r="U201" i="12" s="1"/>
  <c r="BL37" i="18" s="1"/>
  <c r="T201" i="12" a="1"/>
  <c r="T201" i="12" s="1"/>
  <c r="CA37" i="18" s="1"/>
  <c r="U200" i="17" a="1"/>
  <c r="U200" i="17" s="1"/>
  <c r="BM36" i="18" s="1"/>
  <c r="T200" i="17" a="1"/>
  <c r="T200" i="17" s="1"/>
  <c r="CB36" i="18" s="1"/>
  <c r="N200" i="17" a="1"/>
  <c r="N200" i="17" s="1"/>
  <c r="E201" i="17"/>
  <c r="G200" i="17" a="1"/>
  <c r="G200" i="17" s="1"/>
  <c r="M200" i="17" a="1"/>
  <c r="M200" i="17" s="1"/>
  <c r="K200" i="17" a="1"/>
  <c r="K200" i="17" s="1"/>
  <c r="J200" i="17" a="1"/>
  <c r="J200" i="17" s="1"/>
  <c r="CG36" i="18" s="1"/>
  <c r="L200" i="17" a="1"/>
  <c r="L200" i="17" s="1"/>
  <c r="BW36" i="18" s="1"/>
  <c r="Q200" i="17" a="1"/>
  <c r="Q200" i="17" s="1"/>
  <c r="I200" i="17" a="1"/>
  <c r="I200" i="17" s="1"/>
  <c r="R200" i="17" a="1"/>
  <c r="R200" i="17" s="1"/>
  <c r="P200" i="17" a="1"/>
  <c r="P200" i="17" s="1"/>
  <c r="O36" i="18" s="1"/>
  <c r="H200" i="17" a="1"/>
  <c r="H200" i="17" s="1"/>
  <c r="O200" i="17" a="1"/>
  <c r="O200" i="17" s="1"/>
  <c r="BR36" i="18" s="1"/>
  <c r="F200" i="17" a="1"/>
  <c r="F200" i="17" s="1"/>
  <c r="S200" i="17" a="1"/>
  <c r="S200" i="17" s="1"/>
  <c r="Y10" i="18"/>
  <c r="BH35" i="18"/>
  <c r="D35" i="18"/>
  <c r="C36" i="18"/>
  <c r="BG36" i="18"/>
  <c r="N201" i="12" a="1"/>
  <c r="N201" i="12" s="1"/>
  <c r="K201" i="12" a="1"/>
  <c r="K201" i="12" s="1"/>
  <c r="J201" i="12" a="1"/>
  <c r="J201" i="12" s="1"/>
  <c r="CF37" i="18" s="1"/>
  <c r="I201" i="12" a="1"/>
  <c r="I201" i="12" s="1"/>
  <c r="H201" i="12" a="1"/>
  <c r="H201" i="12" s="1"/>
  <c r="G201" i="12" a="1"/>
  <c r="G201" i="12" s="1"/>
  <c r="P201" i="12" a="1"/>
  <c r="P201" i="12" s="1"/>
  <c r="N37" i="18" s="1"/>
  <c r="S201" i="12" a="1"/>
  <c r="S201" i="12" s="1"/>
  <c r="R201" i="12" a="1"/>
  <c r="R201" i="12" s="1"/>
  <c r="Q201" i="12" a="1"/>
  <c r="Q201" i="12" s="1"/>
  <c r="F201" i="12" a="1"/>
  <c r="F201" i="12" s="1"/>
  <c r="L201" i="12" a="1"/>
  <c r="L201" i="12" s="1"/>
  <c r="BV37" i="18" s="1"/>
  <c r="O201" i="12" a="1"/>
  <c r="O201" i="12" s="1"/>
  <c r="BQ37" i="18" s="1"/>
  <c r="M201" i="12" a="1"/>
  <c r="M201" i="12" s="1"/>
  <c r="B36" i="18"/>
  <c r="BF36" i="18"/>
  <c r="E202" i="12"/>
  <c r="M201" i="7" a="1"/>
  <c r="M201" i="7" s="1"/>
  <c r="N201" i="7" a="1"/>
  <c r="N201" i="7" s="1"/>
  <c r="O201" i="7" a="1"/>
  <c r="O201" i="7" s="1"/>
  <c r="BP37" i="18" s="1"/>
  <c r="Q201" i="7" a="1"/>
  <c r="Q201" i="7" s="1"/>
  <c r="G201" i="7" a="1"/>
  <c r="G201" i="7" s="1"/>
  <c r="R201" i="7" a="1"/>
  <c r="R201" i="7" s="1"/>
  <c r="K201" i="7" a="1"/>
  <c r="K201" i="7" s="1"/>
  <c r="F201" i="7" a="1"/>
  <c r="F201" i="7" s="1"/>
  <c r="H201" i="7" a="1"/>
  <c r="H201" i="7" s="1"/>
  <c r="S201" i="7" a="1"/>
  <c r="S201" i="7" s="1"/>
  <c r="I201" i="7" a="1"/>
  <c r="I201" i="7" s="1"/>
  <c r="J201" i="7" a="1"/>
  <c r="J201" i="7" s="1"/>
  <c r="CE37" i="18" s="1"/>
  <c r="L201" i="7" a="1"/>
  <c r="L201" i="7" s="1"/>
  <c r="BU37" i="18" s="1"/>
  <c r="P201" i="7" a="1"/>
  <c r="P201" i="7" s="1"/>
  <c r="M37" i="18" s="1"/>
  <c r="E202" i="7"/>
  <c r="AD201" i="17" l="1" a="1"/>
  <c r="AD201" i="17" s="1"/>
  <c r="AC201" i="17" a="1"/>
  <c r="AC201" i="17" s="1"/>
  <c r="AB201" i="17" a="1"/>
  <c r="AB201" i="17" s="1"/>
  <c r="AA201" i="17" a="1"/>
  <c r="AA201" i="17" s="1"/>
  <c r="Z201" i="17" a="1"/>
  <c r="Z201" i="17" s="1"/>
  <c r="AE201" i="17" a="1"/>
  <c r="AE201" i="17" s="1"/>
  <c r="Y201" i="17" a="1"/>
  <c r="Y201" i="17" s="1"/>
  <c r="X201" i="17" a="1"/>
  <c r="X201" i="17" s="1"/>
  <c r="W201" i="17" a="1"/>
  <c r="W201" i="17" s="1"/>
  <c r="V201" i="17" a="1"/>
  <c r="V201" i="17" s="1"/>
  <c r="AD202" i="12" a="1"/>
  <c r="AD202" i="12" s="1"/>
  <c r="AC202" i="12" a="1"/>
  <c r="AC202" i="12" s="1"/>
  <c r="AB202" i="12" a="1"/>
  <c r="AB202" i="12" s="1"/>
  <c r="AE202" i="12" a="1"/>
  <c r="AE202" i="12" s="1"/>
  <c r="Y202" i="12" a="1"/>
  <c r="Y202" i="12" s="1"/>
  <c r="X202" i="12" a="1"/>
  <c r="X202" i="12" s="1"/>
  <c r="W202" i="12" a="1"/>
  <c r="W202" i="12" s="1"/>
  <c r="V202" i="12" a="1"/>
  <c r="V202" i="12" s="1"/>
  <c r="AA202" i="12" a="1"/>
  <c r="AA202" i="12" s="1"/>
  <c r="Z202" i="12" a="1"/>
  <c r="Z202" i="12" s="1"/>
  <c r="EA51" i="18"/>
  <c r="DX51" i="18"/>
  <c r="AC202" i="7" a="1"/>
  <c r="AC202" i="7" s="1"/>
  <c r="AD202" i="7" a="1"/>
  <c r="AD202" i="7" s="1"/>
  <c r="AB202" i="7" a="1"/>
  <c r="AB202" i="7" s="1"/>
  <c r="AH202" i="7" a="1"/>
  <c r="AH202" i="7" s="1"/>
  <c r="AG202" i="7" a="1"/>
  <c r="AG202" i="7" s="1"/>
  <c r="AF202" i="7" a="1"/>
  <c r="AF202" i="7" s="1"/>
  <c r="AK202" i="7" a="1"/>
  <c r="AK202" i="7" s="1"/>
  <c r="AE202" i="7" a="1"/>
  <c r="AE202" i="7" s="1"/>
  <c r="AQ31" i="18" s="1"/>
  <c r="AJ202" i="7" a="1"/>
  <c r="AJ202" i="7" s="1"/>
  <c r="V202" i="7" a="1"/>
  <c r="V202" i="7" s="1"/>
  <c r="AI202" i="7" a="1"/>
  <c r="AI202" i="7" s="1"/>
  <c r="AA202" i="7" a="1"/>
  <c r="AA202" i="7" s="1"/>
  <c r="Z202" i="7" a="1"/>
  <c r="Z202" i="7" s="1"/>
  <c r="Y202" i="7" a="1"/>
  <c r="Y202" i="7" s="1"/>
  <c r="X202" i="7" a="1"/>
  <c r="X202" i="7" s="1"/>
  <c r="W202" i="7" a="1"/>
  <c r="W202" i="7" s="1"/>
  <c r="U202" i="7" a="1"/>
  <c r="U202" i="7" s="1"/>
  <c r="BK38" i="18" s="1"/>
  <c r="T202" i="7" a="1"/>
  <c r="T202" i="7" s="1"/>
  <c r="BZ38" i="18" s="1"/>
  <c r="CL36" i="18"/>
  <c r="CK37" i="18"/>
  <c r="CJ37" i="18"/>
  <c r="U202" i="12" a="1"/>
  <c r="U202" i="12" s="1"/>
  <c r="BL38" i="18" s="1"/>
  <c r="T202" i="12" a="1"/>
  <c r="T202" i="12" s="1"/>
  <c r="CA38" i="18" s="1"/>
  <c r="BH36" i="18"/>
  <c r="D36" i="18"/>
  <c r="U201" i="17" a="1"/>
  <c r="U201" i="17" s="1"/>
  <c r="BM37" i="18" s="1"/>
  <c r="T201" i="17" a="1"/>
  <c r="T201" i="17" s="1"/>
  <c r="CB37" i="18" s="1"/>
  <c r="J201" i="17" a="1"/>
  <c r="J201" i="17" s="1"/>
  <c r="CG37" i="18" s="1"/>
  <c r="P201" i="17" a="1"/>
  <c r="P201" i="17" s="1"/>
  <c r="O37" i="18" s="1"/>
  <c r="Q201" i="17" a="1"/>
  <c r="Q201" i="17" s="1"/>
  <c r="I201" i="17" a="1"/>
  <c r="I201" i="17" s="1"/>
  <c r="H201" i="17" a="1"/>
  <c r="H201" i="17" s="1"/>
  <c r="K201" i="17" a="1"/>
  <c r="K201" i="17" s="1"/>
  <c r="M201" i="17" a="1"/>
  <c r="M201" i="17" s="1"/>
  <c r="E202" i="17"/>
  <c r="G201" i="17" a="1"/>
  <c r="G201" i="17" s="1"/>
  <c r="L201" i="17" a="1"/>
  <c r="L201" i="17" s="1"/>
  <c r="BW37" i="18" s="1"/>
  <c r="R201" i="17" a="1"/>
  <c r="R201" i="17" s="1"/>
  <c r="N201" i="17" a="1"/>
  <c r="N201" i="17" s="1"/>
  <c r="S201" i="17" a="1"/>
  <c r="S201" i="17" s="1"/>
  <c r="F201" i="17" a="1"/>
  <c r="F201" i="17" s="1"/>
  <c r="O201" i="17" a="1"/>
  <c r="O201" i="17" s="1"/>
  <c r="BR37" i="18" s="1"/>
  <c r="C37" i="18"/>
  <c r="BG37" i="18"/>
  <c r="J202" i="12" a="1"/>
  <c r="J202" i="12" s="1"/>
  <c r="CF38" i="18" s="1"/>
  <c r="H202" i="12" a="1"/>
  <c r="H202" i="12" s="1"/>
  <c r="R202" i="12" a="1"/>
  <c r="R202" i="12" s="1"/>
  <c r="K202" i="12" a="1"/>
  <c r="K202" i="12" s="1"/>
  <c r="I202" i="12" a="1"/>
  <c r="I202" i="12" s="1"/>
  <c r="G202" i="12" a="1"/>
  <c r="G202" i="12" s="1"/>
  <c r="F202" i="12" a="1"/>
  <c r="F202" i="12" s="1"/>
  <c r="P202" i="12" a="1"/>
  <c r="P202" i="12" s="1"/>
  <c r="N38" i="18" s="1"/>
  <c r="N202" i="12" a="1"/>
  <c r="N202" i="12" s="1"/>
  <c r="M202" i="12" a="1"/>
  <c r="M202" i="12" s="1"/>
  <c r="L202" i="12" a="1"/>
  <c r="L202" i="12" s="1"/>
  <c r="BV38" i="18" s="1"/>
  <c r="S202" i="12" a="1"/>
  <c r="S202" i="12" s="1"/>
  <c r="Q202" i="12" a="1"/>
  <c r="Q202" i="12" s="1"/>
  <c r="O202" i="12" a="1"/>
  <c r="O202" i="12" s="1"/>
  <c r="BQ38" i="18" s="1"/>
  <c r="BF37" i="18"/>
  <c r="B37" i="18"/>
  <c r="E203" i="12"/>
  <c r="K202" i="7" a="1"/>
  <c r="K202" i="7" s="1"/>
  <c r="L202" i="7" a="1"/>
  <c r="L202" i="7" s="1"/>
  <c r="BU38" i="18" s="1"/>
  <c r="O202" i="7" a="1"/>
  <c r="O202" i="7" s="1"/>
  <c r="BP38" i="18" s="1"/>
  <c r="P202" i="7" a="1"/>
  <c r="P202" i="7" s="1"/>
  <c r="M38" i="18" s="1"/>
  <c r="Q202" i="7" a="1"/>
  <c r="Q202" i="7" s="1"/>
  <c r="I202" i="7" a="1"/>
  <c r="I202" i="7" s="1"/>
  <c r="N202" i="7" a="1"/>
  <c r="N202" i="7" s="1"/>
  <c r="R202" i="7" a="1"/>
  <c r="R202" i="7" s="1"/>
  <c r="M202" i="7" a="1"/>
  <c r="M202" i="7" s="1"/>
  <c r="S202" i="7" a="1"/>
  <c r="S202" i="7" s="1"/>
  <c r="F202" i="7" a="1"/>
  <c r="F202" i="7" s="1"/>
  <c r="G202" i="7" a="1"/>
  <c r="G202" i="7" s="1"/>
  <c r="H202" i="7" a="1"/>
  <c r="H202" i="7" s="1"/>
  <c r="J202" i="7" a="1"/>
  <c r="J202" i="7" s="1"/>
  <c r="CE38" i="18" s="1"/>
  <c r="E203" i="7"/>
  <c r="AD202" i="17" l="1" a="1"/>
  <c r="AD202" i="17" s="1"/>
  <c r="AB202" i="17" a="1"/>
  <c r="AB202" i="17" s="1"/>
  <c r="AC202" i="17" a="1"/>
  <c r="AC202" i="17" s="1"/>
  <c r="AE202" i="17" a="1"/>
  <c r="AE202" i="17" s="1"/>
  <c r="AA202" i="17" a="1"/>
  <c r="AA202" i="17" s="1"/>
  <c r="Z202" i="17" a="1"/>
  <c r="Z202" i="17" s="1"/>
  <c r="Y202" i="17" a="1"/>
  <c r="Y202" i="17" s="1"/>
  <c r="X202" i="17" a="1"/>
  <c r="X202" i="17" s="1"/>
  <c r="W202" i="17" a="1"/>
  <c r="W202" i="17" s="1"/>
  <c r="V202" i="17" a="1"/>
  <c r="V202" i="17" s="1"/>
  <c r="AS31" i="18"/>
  <c r="ES51" i="18"/>
  <c r="AB203" i="12" a="1"/>
  <c r="AB203" i="12" s="1"/>
  <c r="AD203" i="12" a="1"/>
  <c r="AD203" i="12" s="1"/>
  <c r="AC203" i="12" a="1"/>
  <c r="AC203" i="12" s="1"/>
  <c r="AA203" i="12" a="1"/>
  <c r="AA203" i="12" s="1"/>
  <c r="Z203" i="12" a="1"/>
  <c r="Z203" i="12" s="1"/>
  <c r="X203" i="12" a="1"/>
  <c r="X203" i="12" s="1"/>
  <c r="V203" i="12" a="1"/>
  <c r="V203" i="12" s="1"/>
  <c r="Y203" i="12" a="1"/>
  <c r="Y203" i="12" s="1"/>
  <c r="W203" i="12" a="1"/>
  <c r="W203" i="12" s="1"/>
  <c r="AE203" i="12" a="1"/>
  <c r="AE203" i="12" s="1"/>
  <c r="AD203" i="7" a="1"/>
  <c r="AD203" i="7" s="1"/>
  <c r="AC203" i="7" a="1"/>
  <c r="AC203" i="7" s="1"/>
  <c r="AB203" i="7" a="1"/>
  <c r="AB203" i="7" s="1"/>
  <c r="AK203" i="7" a="1"/>
  <c r="AK203" i="7" s="1"/>
  <c r="AG203" i="7" a="1"/>
  <c r="AG203" i="7" s="1"/>
  <c r="AE203" i="7" a="1"/>
  <c r="AE203" i="7" s="1"/>
  <c r="AJ203" i="7" a="1"/>
  <c r="AJ203" i="7" s="1"/>
  <c r="AI203" i="7" a="1"/>
  <c r="AI203" i="7" s="1"/>
  <c r="AH203" i="7" a="1"/>
  <c r="AH203" i="7" s="1"/>
  <c r="AF203" i="7" a="1"/>
  <c r="AF203" i="7" s="1"/>
  <c r="AA203" i="7" a="1"/>
  <c r="AA203" i="7" s="1"/>
  <c r="Z203" i="7" a="1"/>
  <c r="Z203" i="7" s="1"/>
  <c r="Y203" i="7" a="1"/>
  <c r="Y203" i="7" s="1"/>
  <c r="X203" i="7" a="1"/>
  <c r="X203" i="7" s="1"/>
  <c r="W203" i="7" a="1"/>
  <c r="W203" i="7" s="1"/>
  <c r="V203" i="7" a="1"/>
  <c r="V203" i="7" s="1"/>
  <c r="T203" i="7" a="1"/>
  <c r="T203" i="7" s="1"/>
  <c r="BZ39" i="18" s="1"/>
  <c r="U203" i="7" a="1"/>
  <c r="U203" i="7" s="1"/>
  <c r="DD51" i="18"/>
  <c r="DP51" i="18" s="1"/>
  <c r="CL37" i="18"/>
  <c r="CK38" i="18"/>
  <c r="CJ38" i="18"/>
  <c r="DW51" i="18"/>
  <c r="EI51" i="18" s="1"/>
  <c r="EL51" i="18" s="1"/>
  <c r="T203" i="12" a="1"/>
  <c r="T203" i="12" s="1"/>
  <c r="CA39" i="18" s="1"/>
  <c r="U203" i="12" a="1"/>
  <c r="U203" i="12" s="1"/>
  <c r="U202" i="17" a="1"/>
  <c r="U202" i="17" s="1"/>
  <c r="BM38" i="18" s="1"/>
  <c r="T202" i="17" a="1"/>
  <c r="T202" i="17" s="1"/>
  <c r="CB38" i="18" s="1"/>
  <c r="I202" i="17" a="1"/>
  <c r="I202" i="17" s="1"/>
  <c r="H202" i="17" a="1"/>
  <c r="H202" i="17" s="1"/>
  <c r="K202" i="17" a="1"/>
  <c r="K202" i="17" s="1"/>
  <c r="P202" i="17" a="1"/>
  <c r="P202" i="17" s="1"/>
  <c r="O38" i="18" s="1"/>
  <c r="G202" i="17" a="1"/>
  <c r="G202" i="17" s="1"/>
  <c r="E203" i="17"/>
  <c r="N202" i="17" a="1"/>
  <c r="N202" i="17" s="1"/>
  <c r="Q202" i="17" a="1"/>
  <c r="Q202" i="17" s="1"/>
  <c r="L202" i="17" a="1"/>
  <c r="L202" i="17" s="1"/>
  <c r="BW38" i="18" s="1"/>
  <c r="F202" i="17" a="1"/>
  <c r="F202" i="17" s="1"/>
  <c r="O202" i="17" a="1"/>
  <c r="O202" i="17" s="1"/>
  <c r="BR38" i="18" s="1"/>
  <c r="R202" i="17" a="1"/>
  <c r="R202" i="17" s="1"/>
  <c r="M202" i="17" a="1"/>
  <c r="M202" i="17" s="1"/>
  <c r="J202" i="17" a="1"/>
  <c r="J202" i="17" s="1"/>
  <c r="CG38" i="18" s="1"/>
  <c r="S202" i="17" a="1"/>
  <c r="S202" i="17" s="1"/>
  <c r="D37" i="18"/>
  <c r="BH37" i="18"/>
  <c r="C38" i="18"/>
  <c r="BG38" i="18"/>
  <c r="S203" i="12" a="1"/>
  <c r="S203" i="12" s="1"/>
  <c r="G203" i="12" a="1"/>
  <c r="G203" i="12" s="1"/>
  <c r="R203" i="12" a="1"/>
  <c r="R203" i="12" s="1"/>
  <c r="X11" i="18" s="1"/>
  <c r="P203" i="12" a="1"/>
  <c r="P203" i="12" s="1"/>
  <c r="N39" i="18" s="1"/>
  <c r="K203" i="12" a="1"/>
  <c r="K203" i="12" s="1"/>
  <c r="J203" i="12" a="1"/>
  <c r="J203" i="12" s="1"/>
  <c r="CF39" i="18" s="1"/>
  <c r="I203" i="12" a="1"/>
  <c r="I203" i="12" s="1"/>
  <c r="H203" i="12" a="1"/>
  <c r="H203" i="12" s="1"/>
  <c r="F203" i="12" a="1"/>
  <c r="F203" i="12" s="1"/>
  <c r="Q203" i="12" a="1"/>
  <c r="Q203" i="12" s="1"/>
  <c r="O203" i="12" a="1"/>
  <c r="O203" i="12" s="1"/>
  <c r="BQ39" i="18" s="1"/>
  <c r="N203" i="12" a="1"/>
  <c r="N203" i="12" s="1"/>
  <c r="M203" i="12" a="1"/>
  <c r="M203" i="12" s="1"/>
  <c r="L203" i="12" a="1"/>
  <c r="L203" i="12" s="1"/>
  <c r="BV39" i="18" s="1"/>
  <c r="B38" i="18"/>
  <c r="BF38" i="18"/>
  <c r="E204" i="12"/>
  <c r="J203" i="7" a="1"/>
  <c r="J203" i="7" s="1"/>
  <c r="CE39" i="18" s="1"/>
  <c r="K203" i="7" a="1"/>
  <c r="K203" i="7" s="1"/>
  <c r="L203" i="7" a="1"/>
  <c r="L203" i="7" s="1"/>
  <c r="BU39" i="18" s="1"/>
  <c r="O203" i="7" a="1"/>
  <c r="O203" i="7" s="1"/>
  <c r="BP39" i="18" s="1"/>
  <c r="P203" i="7" a="1"/>
  <c r="P203" i="7" s="1"/>
  <c r="M39" i="18" s="1"/>
  <c r="H203" i="7" a="1"/>
  <c r="H203" i="7" s="1"/>
  <c r="F203" i="7" a="1"/>
  <c r="F203" i="7" s="1"/>
  <c r="Q203" i="7" a="1"/>
  <c r="Q203" i="7" s="1"/>
  <c r="G203" i="7" a="1"/>
  <c r="G203" i="7" s="1"/>
  <c r="I203" i="7" a="1"/>
  <c r="I203" i="7" s="1"/>
  <c r="M203" i="7" a="1"/>
  <c r="M203" i="7" s="1"/>
  <c r="N203" i="7" a="1"/>
  <c r="N203" i="7" s="1"/>
  <c r="R203" i="7" a="1"/>
  <c r="R203" i="7" s="1"/>
  <c r="S203" i="7" a="1"/>
  <c r="S203" i="7" s="1"/>
  <c r="E204" i="7"/>
  <c r="AD203" i="17" l="1" a="1"/>
  <c r="AD203" i="17" s="1"/>
  <c r="AC203" i="17" a="1"/>
  <c r="AC203" i="17" s="1"/>
  <c r="AB203" i="17" a="1"/>
  <c r="AB203" i="17" s="1"/>
  <c r="AE203" i="17" a="1"/>
  <c r="AE203" i="17" s="1"/>
  <c r="X203" i="17" a="1"/>
  <c r="X203" i="17" s="1"/>
  <c r="AA203" i="17" a="1"/>
  <c r="AA203" i="17" s="1"/>
  <c r="V203" i="17" a="1"/>
  <c r="V203" i="17" s="1"/>
  <c r="Z203" i="17" a="1"/>
  <c r="Z203" i="17" s="1"/>
  <c r="Y203" i="17" a="1"/>
  <c r="Y203" i="17" s="1"/>
  <c r="W203" i="17" a="1"/>
  <c r="W203" i="17" s="1"/>
  <c r="AD204" i="12" a="1"/>
  <c r="AD204" i="12" s="1"/>
  <c r="AC204" i="12" a="1"/>
  <c r="AC204" i="12" s="1"/>
  <c r="AB204" i="12" a="1"/>
  <c r="AB204" i="12" s="1"/>
  <c r="AE204" i="12" a="1"/>
  <c r="AE204" i="12" s="1"/>
  <c r="AA204" i="12" a="1"/>
  <c r="AA204" i="12" s="1"/>
  <c r="Z204" i="12" a="1"/>
  <c r="Z204" i="12" s="1"/>
  <c r="Y204" i="12" a="1"/>
  <c r="Y204" i="12" s="1"/>
  <c r="X204" i="12" a="1"/>
  <c r="X204" i="12" s="1"/>
  <c r="W204" i="12" a="1"/>
  <c r="W204" i="12" s="1"/>
  <c r="V204" i="12" a="1"/>
  <c r="V204" i="12" s="1"/>
  <c r="BK39" i="18"/>
  <c r="AC204" i="7" a="1"/>
  <c r="AC204" i="7" s="1"/>
  <c r="AB204" i="7" a="1"/>
  <c r="AB204" i="7" s="1"/>
  <c r="AD204" i="7" a="1"/>
  <c r="AD204" i="7" s="1"/>
  <c r="AK204" i="7" a="1"/>
  <c r="AK204" i="7" s="1"/>
  <c r="AJ204" i="7" a="1"/>
  <c r="AJ204" i="7" s="1"/>
  <c r="AI204" i="7" a="1"/>
  <c r="AI204" i="7" s="1"/>
  <c r="AG204" i="7" a="1"/>
  <c r="AG204" i="7" s="1"/>
  <c r="AH204" i="7" a="1"/>
  <c r="AH204" i="7" s="1"/>
  <c r="AF204" i="7" a="1"/>
  <c r="AF204" i="7" s="1"/>
  <c r="Z204" i="7" a="1"/>
  <c r="Z204" i="7" s="1"/>
  <c r="Y204" i="7" a="1"/>
  <c r="Y204" i="7" s="1"/>
  <c r="X204" i="7" a="1"/>
  <c r="X204" i="7" s="1"/>
  <c r="W204" i="7" a="1"/>
  <c r="W204" i="7" s="1"/>
  <c r="V204" i="7" a="1"/>
  <c r="V204" i="7" s="1"/>
  <c r="AE204" i="7" a="1"/>
  <c r="AE204" i="7" s="1"/>
  <c r="AA204" i="7" a="1"/>
  <c r="AA204" i="7" s="1"/>
  <c r="T204" i="7" a="1"/>
  <c r="T204" i="7" s="1"/>
  <c r="BZ40" i="18" s="1"/>
  <c r="U204" i="7" a="1"/>
  <c r="U204" i="7" s="1"/>
  <c r="BK40" i="18" s="1"/>
  <c r="CL38" i="18"/>
  <c r="CK39" i="18"/>
  <c r="CJ39" i="18"/>
  <c r="EP51" i="18"/>
  <c r="FB51" i="18" s="1"/>
  <c r="FE51" i="18" s="1"/>
  <c r="BL39" i="18"/>
  <c r="T204" i="12" a="1"/>
  <c r="T204" i="12" s="1"/>
  <c r="CA40" i="18" s="1"/>
  <c r="U204" i="12" a="1"/>
  <c r="U204" i="12" s="1"/>
  <c r="BL40" i="18" s="1"/>
  <c r="T203" i="17" a="1"/>
  <c r="T203" i="17" s="1"/>
  <c r="CB39" i="18" s="1"/>
  <c r="U203" i="17" a="1"/>
  <c r="U203" i="17" s="1"/>
  <c r="M203" i="17" a="1"/>
  <c r="M203" i="17" s="1"/>
  <c r="G203" i="17" a="1"/>
  <c r="G203" i="17" s="1"/>
  <c r="Q203" i="17" a="1"/>
  <c r="Q203" i="17" s="1"/>
  <c r="H203" i="17" a="1"/>
  <c r="H203" i="17" s="1"/>
  <c r="J203" i="17" a="1"/>
  <c r="J203" i="17" s="1"/>
  <c r="CG39" i="18" s="1"/>
  <c r="I203" i="17" a="1"/>
  <c r="I203" i="17" s="1"/>
  <c r="E204" i="17"/>
  <c r="K203" i="17" a="1"/>
  <c r="K203" i="17" s="1"/>
  <c r="F203" i="17" a="1"/>
  <c r="F203" i="17" s="1"/>
  <c r="L203" i="17" a="1"/>
  <c r="L203" i="17" s="1"/>
  <c r="BW39" i="18" s="1"/>
  <c r="O203" i="17" a="1"/>
  <c r="O203" i="17" s="1"/>
  <c r="BR39" i="18" s="1"/>
  <c r="R203" i="17" a="1"/>
  <c r="R203" i="17" s="1"/>
  <c r="Y11" i="18" s="1"/>
  <c r="S203" i="17" a="1"/>
  <c r="S203" i="17" s="1"/>
  <c r="N203" i="17" a="1"/>
  <c r="N203" i="17" s="1"/>
  <c r="P203" i="17" a="1"/>
  <c r="P203" i="17" s="1"/>
  <c r="O39" i="18" s="1"/>
  <c r="D38" i="18"/>
  <c r="BH38" i="18"/>
  <c r="W11" i="18"/>
  <c r="BG39" i="18"/>
  <c r="C39" i="18"/>
  <c r="P204" i="12" a="1"/>
  <c r="P204" i="12" s="1"/>
  <c r="N40" i="18" s="1"/>
  <c r="O204" i="12" a="1"/>
  <c r="O204" i="12" s="1"/>
  <c r="BQ40" i="18" s="1"/>
  <c r="M204" i="12" a="1"/>
  <c r="M204" i="12" s="1"/>
  <c r="L204" i="12" a="1"/>
  <c r="L204" i="12" s="1"/>
  <c r="BV40" i="18" s="1"/>
  <c r="J204" i="12" a="1"/>
  <c r="J204" i="12" s="1"/>
  <c r="CF40" i="18" s="1"/>
  <c r="I204" i="12" a="1"/>
  <c r="I204" i="12" s="1"/>
  <c r="H204" i="12" a="1"/>
  <c r="H204" i="12" s="1"/>
  <c r="G204" i="12" a="1"/>
  <c r="G204" i="12" s="1"/>
  <c r="Q204" i="12" a="1"/>
  <c r="Q204" i="12" s="1"/>
  <c r="K204" i="12" a="1"/>
  <c r="K204" i="12" s="1"/>
  <c r="F204" i="12" a="1"/>
  <c r="F204" i="12" s="1"/>
  <c r="N204" i="12" a="1"/>
  <c r="N204" i="12" s="1"/>
  <c r="R204" i="12" a="1"/>
  <c r="R204" i="12" s="1"/>
  <c r="S204" i="12" a="1"/>
  <c r="S204" i="12" s="1"/>
  <c r="B39" i="18"/>
  <c r="BF39" i="18"/>
  <c r="E205" i="12"/>
  <c r="H204" i="7" a="1"/>
  <c r="H204" i="7" s="1"/>
  <c r="R204" i="7" a="1"/>
  <c r="R204" i="7" s="1"/>
  <c r="I204" i="7" a="1"/>
  <c r="I204" i="7" s="1"/>
  <c r="S204" i="7" a="1"/>
  <c r="S204" i="7" s="1"/>
  <c r="J204" i="7" a="1"/>
  <c r="J204" i="7" s="1"/>
  <c r="CE40" i="18" s="1"/>
  <c r="L204" i="7" a="1"/>
  <c r="L204" i="7" s="1"/>
  <c r="BU40" i="18" s="1"/>
  <c r="Q204" i="7" a="1"/>
  <c r="Q204" i="7" s="1"/>
  <c r="K204" i="7" a="1"/>
  <c r="K204" i="7" s="1"/>
  <c r="M204" i="7" a="1"/>
  <c r="M204" i="7" s="1"/>
  <c r="N204" i="7" a="1"/>
  <c r="N204" i="7" s="1"/>
  <c r="O204" i="7" a="1"/>
  <c r="O204" i="7" s="1"/>
  <c r="BP40" i="18" s="1"/>
  <c r="P204" i="7" a="1"/>
  <c r="P204" i="7" s="1"/>
  <c r="M40" i="18" s="1"/>
  <c r="F204" i="7" a="1"/>
  <c r="F204" i="7" s="1"/>
  <c r="G204" i="7" a="1"/>
  <c r="G204" i="7" s="1"/>
  <c r="E205" i="7"/>
  <c r="AC204" i="17" l="1" a="1"/>
  <c r="AC204" i="17" s="1"/>
  <c r="AD204" i="17" a="1"/>
  <c r="AD204" i="17" s="1"/>
  <c r="AB204" i="17" a="1"/>
  <c r="AB204" i="17" s="1"/>
  <c r="Y204" i="17" a="1"/>
  <c r="Y204" i="17" s="1"/>
  <c r="X204" i="17" a="1"/>
  <c r="X204" i="17" s="1"/>
  <c r="W204" i="17" a="1"/>
  <c r="W204" i="17" s="1"/>
  <c r="V204" i="17" a="1"/>
  <c r="V204" i="17" s="1"/>
  <c r="AE204" i="17" a="1"/>
  <c r="AE204" i="17" s="1"/>
  <c r="Z204" i="17" a="1"/>
  <c r="Z204" i="17" s="1"/>
  <c r="AA204" i="17" a="1"/>
  <c r="AA204" i="17" s="1"/>
  <c r="AB205" i="12" a="1"/>
  <c r="AB205" i="12" s="1"/>
  <c r="AD205" i="12" a="1"/>
  <c r="AD205" i="12" s="1"/>
  <c r="AC205" i="12" a="1"/>
  <c r="AC205" i="12" s="1"/>
  <c r="Z205" i="12" a="1"/>
  <c r="Z205" i="12" s="1"/>
  <c r="AE205" i="12" a="1"/>
  <c r="AE205" i="12" s="1"/>
  <c r="AA205" i="12" a="1"/>
  <c r="AA205" i="12" s="1"/>
  <c r="Y205" i="12" a="1"/>
  <c r="Y205" i="12" s="1"/>
  <c r="X205" i="12" a="1"/>
  <c r="X205" i="12" s="1"/>
  <c r="W205" i="12" a="1"/>
  <c r="W205" i="12" s="1"/>
  <c r="V205" i="12" a="1"/>
  <c r="V205" i="12" s="1"/>
  <c r="AC205" i="7" a="1"/>
  <c r="AC205" i="7" s="1"/>
  <c r="AB205" i="7" a="1"/>
  <c r="AB205" i="7" s="1"/>
  <c r="AD205" i="7" a="1"/>
  <c r="AD205" i="7" s="1"/>
  <c r="AI205" i="7" a="1"/>
  <c r="AI205" i="7" s="1"/>
  <c r="AH205" i="7" a="1"/>
  <c r="AH205" i="7" s="1"/>
  <c r="AG205" i="7" a="1"/>
  <c r="AG205" i="7" s="1"/>
  <c r="AK205" i="7" a="1"/>
  <c r="AK205" i="7" s="1"/>
  <c r="AF205" i="7" a="1"/>
  <c r="AF205" i="7" s="1"/>
  <c r="AJ205" i="7" a="1"/>
  <c r="AJ205" i="7" s="1"/>
  <c r="AA205" i="7" a="1"/>
  <c r="AA205" i="7" s="1"/>
  <c r="AE205" i="7" a="1"/>
  <c r="AE205" i="7" s="1"/>
  <c r="Z205" i="7" a="1"/>
  <c r="Z205" i="7" s="1"/>
  <c r="Y205" i="7" a="1"/>
  <c r="Y205" i="7" s="1"/>
  <c r="X205" i="7" a="1"/>
  <c r="X205" i="7" s="1"/>
  <c r="W205" i="7" a="1"/>
  <c r="W205" i="7" s="1"/>
  <c r="V205" i="7" a="1"/>
  <c r="V205" i="7" s="1"/>
  <c r="T205" i="7" a="1"/>
  <c r="T205" i="7" s="1"/>
  <c r="BZ41" i="18" s="1"/>
  <c r="U205" i="7" a="1"/>
  <c r="U205" i="7" s="1"/>
  <c r="CL39" i="18"/>
  <c r="CK40" i="18"/>
  <c r="CJ40" i="18"/>
  <c r="BM39" i="18"/>
  <c r="T205" i="12" a="1"/>
  <c r="T205" i="12" s="1"/>
  <c r="CA41" i="18" s="1"/>
  <c r="U205" i="12" a="1"/>
  <c r="U205" i="12" s="1"/>
  <c r="BL41" i="18" s="1"/>
  <c r="D39" i="18"/>
  <c r="BH39" i="18"/>
  <c r="T204" i="17" a="1"/>
  <c r="T204" i="17" s="1"/>
  <c r="CB40" i="18" s="1"/>
  <c r="U204" i="17" a="1"/>
  <c r="U204" i="17" s="1"/>
  <c r="BM40" i="18" s="1"/>
  <c r="G204" i="17" a="1"/>
  <c r="G204" i="17" s="1"/>
  <c r="K204" i="17" a="1"/>
  <c r="K204" i="17" s="1"/>
  <c r="N204" i="17" a="1"/>
  <c r="N204" i="17" s="1"/>
  <c r="E205" i="17"/>
  <c r="Q204" i="17" a="1"/>
  <c r="Q204" i="17" s="1"/>
  <c r="M204" i="17" a="1"/>
  <c r="M204" i="17" s="1"/>
  <c r="R204" i="17" a="1"/>
  <c r="R204" i="17" s="1"/>
  <c r="F204" i="17" a="1"/>
  <c r="F204" i="17" s="1"/>
  <c r="S204" i="17" a="1"/>
  <c r="S204" i="17" s="1"/>
  <c r="L204" i="17" a="1"/>
  <c r="L204" i="17" s="1"/>
  <c r="BW40" i="18" s="1"/>
  <c r="J204" i="17" a="1"/>
  <c r="J204" i="17" s="1"/>
  <c r="CG40" i="18" s="1"/>
  <c r="I204" i="17" a="1"/>
  <c r="I204" i="17" s="1"/>
  <c r="P204" i="17" a="1"/>
  <c r="P204" i="17" s="1"/>
  <c r="O40" i="18" s="1"/>
  <c r="H204" i="17" a="1"/>
  <c r="H204" i="17" s="1"/>
  <c r="O204" i="17" a="1"/>
  <c r="O204" i="17" s="1"/>
  <c r="BR40" i="18" s="1"/>
  <c r="BG40" i="18"/>
  <c r="C40" i="18"/>
  <c r="N205" i="12" a="1"/>
  <c r="N205" i="12" s="1"/>
  <c r="K205" i="12" a="1"/>
  <c r="K205" i="12" s="1"/>
  <c r="O205" i="12" a="1"/>
  <c r="O205" i="12" s="1"/>
  <c r="BQ41" i="18" s="1"/>
  <c r="M205" i="12" a="1"/>
  <c r="M205" i="12" s="1"/>
  <c r="L205" i="12" a="1"/>
  <c r="L205" i="12" s="1"/>
  <c r="BV41" i="18" s="1"/>
  <c r="J205" i="12" a="1"/>
  <c r="J205" i="12" s="1"/>
  <c r="CF41" i="18" s="1"/>
  <c r="I205" i="12" a="1"/>
  <c r="I205" i="12" s="1"/>
  <c r="S205" i="12" a="1"/>
  <c r="S205" i="12" s="1"/>
  <c r="R205" i="12" a="1"/>
  <c r="R205" i="12" s="1"/>
  <c r="Q205" i="12" a="1"/>
  <c r="Q205" i="12" s="1"/>
  <c r="P205" i="12" a="1"/>
  <c r="P205" i="12" s="1"/>
  <c r="N41" i="18" s="1"/>
  <c r="F205" i="12" a="1"/>
  <c r="F205" i="12" s="1"/>
  <c r="H205" i="12" a="1"/>
  <c r="H205" i="12" s="1"/>
  <c r="G205" i="12" a="1"/>
  <c r="G205" i="12" s="1"/>
  <c r="BF40" i="18"/>
  <c r="B40" i="18"/>
  <c r="E206" i="12"/>
  <c r="O205" i="7" a="1"/>
  <c r="O205" i="7" s="1"/>
  <c r="BP41" i="18" s="1"/>
  <c r="F205" i="7" a="1"/>
  <c r="F205" i="7" s="1"/>
  <c r="P205" i="7" a="1"/>
  <c r="P205" i="7" s="1"/>
  <c r="M41" i="18" s="1"/>
  <c r="Q205" i="7" a="1"/>
  <c r="Q205" i="7" s="1"/>
  <c r="H205" i="7" a="1"/>
  <c r="H205" i="7" s="1"/>
  <c r="S205" i="7" a="1"/>
  <c r="S205" i="7" s="1"/>
  <c r="I205" i="7" a="1"/>
  <c r="I205" i="7" s="1"/>
  <c r="M205" i="7" a="1"/>
  <c r="M205" i="7" s="1"/>
  <c r="R205" i="7" a="1"/>
  <c r="R205" i="7" s="1"/>
  <c r="J205" i="7" a="1"/>
  <c r="J205" i="7" s="1"/>
  <c r="CE41" i="18" s="1"/>
  <c r="G205" i="7" a="1"/>
  <c r="G205" i="7" s="1"/>
  <c r="K205" i="7" a="1"/>
  <c r="K205" i="7" s="1"/>
  <c r="L205" i="7" a="1"/>
  <c r="L205" i="7" s="1"/>
  <c r="BU41" i="18" s="1"/>
  <c r="N205" i="7" a="1"/>
  <c r="N205" i="7" s="1"/>
  <c r="E206" i="7"/>
  <c r="AB205" i="17" l="1" a="1"/>
  <c r="AB205" i="17" s="1"/>
  <c r="AC205" i="17" a="1"/>
  <c r="AC205" i="17" s="1"/>
  <c r="AD205" i="17" a="1"/>
  <c r="AD205" i="17" s="1"/>
  <c r="AE205" i="17" a="1"/>
  <c r="AE205" i="17" s="1"/>
  <c r="X205" i="17" a="1"/>
  <c r="X205" i="17" s="1"/>
  <c r="W205" i="17" a="1"/>
  <c r="W205" i="17" s="1"/>
  <c r="Z205" i="17" a="1"/>
  <c r="Z205" i="17" s="1"/>
  <c r="Y205" i="17" a="1"/>
  <c r="Y205" i="17" s="1"/>
  <c r="AA205" i="17" a="1"/>
  <c r="AA205" i="17" s="1"/>
  <c r="V205" i="17" a="1"/>
  <c r="V205" i="17" s="1"/>
  <c r="AD206" i="12" a="1"/>
  <c r="AD206" i="12" s="1"/>
  <c r="AB206" i="12" a="1"/>
  <c r="AB206" i="12" s="1"/>
  <c r="AC206" i="12" a="1"/>
  <c r="AC206" i="12" s="1"/>
  <c r="Y206" i="12" a="1"/>
  <c r="Y206" i="12" s="1"/>
  <c r="X206" i="12" a="1"/>
  <c r="X206" i="12" s="1"/>
  <c r="V206" i="12" a="1"/>
  <c r="V206" i="12" s="1"/>
  <c r="AE206" i="12" a="1"/>
  <c r="AE206" i="12" s="1"/>
  <c r="AR32" i="18" s="1"/>
  <c r="W206" i="12" a="1"/>
  <c r="W206" i="12" s="1"/>
  <c r="AA206" i="12" a="1"/>
  <c r="AA206" i="12" s="1"/>
  <c r="Z206" i="12" a="1"/>
  <c r="Z206" i="12" s="1"/>
  <c r="BK41" i="18"/>
  <c r="AD206" i="7" a="1"/>
  <c r="AD206" i="7" s="1"/>
  <c r="AC206" i="7" a="1"/>
  <c r="AC206" i="7" s="1"/>
  <c r="AB206" i="7" a="1"/>
  <c r="AB206" i="7" s="1"/>
  <c r="AK206" i="7" a="1"/>
  <c r="AK206" i="7" s="1"/>
  <c r="AH206" i="7" a="1"/>
  <c r="AH206" i="7" s="1"/>
  <c r="AG206" i="7" a="1"/>
  <c r="AG206" i="7" s="1"/>
  <c r="AF206" i="7" a="1"/>
  <c r="AF206" i="7" s="1"/>
  <c r="AE206" i="7" a="1"/>
  <c r="AE206" i="7" s="1"/>
  <c r="AQ32" i="18" s="1"/>
  <c r="AI206" i="7" a="1"/>
  <c r="AI206" i="7" s="1"/>
  <c r="AA206" i="7" a="1"/>
  <c r="AA206" i="7" s="1"/>
  <c r="AJ206" i="7" a="1"/>
  <c r="AJ206" i="7" s="1"/>
  <c r="Z206" i="7" a="1"/>
  <c r="Z206" i="7" s="1"/>
  <c r="Y206" i="7" a="1"/>
  <c r="Y206" i="7" s="1"/>
  <c r="X206" i="7" a="1"/>
  <c r="X206" i="7" s="1"/>
  <c r="W206" i="7" a="1"/>
  <c r="W206" i="7" s="1"/>
  <c r="V206" i="7" a="1"/>
  <c r="V206" i="7" s="1"/>
  <c r="T206" i="7" a="1"/>
  <c r="T206" i="7" s="1"/>
  <c r="BZ42" i="18" s="1"/>
  <c r="U206" i="7" a="1"/>
  <c r="U206" i="7" s="1"/>
  <c r="BK42" i="18" s="1"/>
  <c r="AX32" i="18"/>
  <c r="BA32" i="18"/>
  <c r="BB32" i="18"/>
  <c r="CL40" i="18"/>
  <c r="CK41" i="18"/>
  <c r="CJ41" i="18"/>
  <c r="T206" i="12" a="1"/>
  <c r="T206" i="12" s="1"/>
  <c r="CA42" i="18" s="1"/>
  <c r="U206" i="12" a="1"/>
  <c r="U206" i="12" s="1"/>
  <c r="BL42" i="18" s="1"/>
  <c r="T205" i="17" a="1"/>
  <c r="T205" i="17" s="1"/>
  <c r="CB41" i="18" s="1"/>
  <c r="U205" i="17" a="1"/>
  <c r="U205" i="17" s="1"/>
  <c r="BM41" i="18" s="1"/>
  <c r="J205" i="17" a="1"/>
  <c r="J205" i="17" s="1"/>
  <c r="CG41" i="18" s="1"/>
  <c r="F205" i="17" a="1"/>
  <c r="F205" i="17" s="1"/>
  <c r="H205" i="17" a="1"/>
  <c r="H205" i="17" s="1"/>
  <c r="P205" i="17" a="1"/>
  <c r="P205" i="17" s="1"/>
  <c r="O41" i="18" s="1"/>
  <c r="N205" i="17" a="1"/>
  <c r="N205" i="17" s="1"/>
  <c r="K205" i="17" a="1"/>
  <c r="K205" i="17" s="1"/>
  <c r="E206" i="17"/>
  <c r="G205" i="17" a="1"/>
  <c r="G205" i="17" s="1"/>
  <c r="Q205" i="17" a="1"/>
  <c r="Q205" i="17" s="1"/>
  <c r="I205" i="17" a="1"/>
  <c r="I205" i="17" s="1"/>
  <c r="R205" i="17" a="1"/>
  <c r="R205" i="17" s="1"/>
  <c r="O205" i="17" a="1"/>
  <c r="O205" i="17" s="1"/>
  <c r="BR41" i="18" s="1"/>
  <c r="L205" i="17" a="1"/>
  <c r="L205" i="17" s="1"/>
  <c r="BW41" i="18" s="1"/>
  <c r="M205" i="17" a="1"/>
  <c r="M205" i="17" s="1"/>
  <c r="S205" i="17" a="1"/>
  <c r="S205" i="17" s="1"/>
  <c r="BH40" i="18"/>
  <c r="D40" i="18"/>
  <c r="BG41" i="18"/>
  <c r="C41" i="18"/>
  <c r="L206" i="12" a="1"/>
  <c r="L206" i="12" s="1"/>
  <c r="BV42" i="18" s="1"/>
  <c r="K206" i="12" a="1"/>
  <c r="K206" i="12" s="1"/>
  <c r="H206" i="12" a="1"/>
  <c r="H206" i="12" s="1"/>
  <c r="O206" i="12" a="1"/>
  <c r="O206" i="12" s="1"/>
  <c r="BQ42" i="18" s="1"/>
  <c r="N206" i="12" a="1"/>
  <c r="N206" i="12" s="1"/>
  <c r="M206" i="12" a="1"/>
  <c r="M206" i="12" s="1"/>
  <c r="J206" i="12" a="1"/>
  <c r="J206" i="12" s="1"/>
  <c r="CF42" i="18" s="1"/>
  <c r="I206" i="12" a="1"/>
  <c r="I206" i="12" s="1"/>
  <c r="Q206" i="12" a="1"/>
  <c r="Q206" i="12" s="1"/>
  <c r="G206" i="12" a="1"/>
  <c r="G206" i="12" s="1"/>
  <c r="F206" i="12" a="1"/>
  <c r="F206" i="12" s="1"/>
  <c r="S206" i="12" a="1"/>
  <c r="S206" i="12" s="1"/>
  <c r="R206" i="12" a="1"/>
  <c r="R206" i="12" s="1"/>
  <c r="P206" i="12" a="1"/>
  <c r="P206" i="12" s="1"/>
  <c r="N42" i="18" s="1"/>
  <c r="BF41" i="18"/>
  <c r="B41" i="18"/>
  <c r="E207" i="12"/>
  <c r="K206" i="7" a="1"/>
  <c r="K206" i="7" s="1"/>
  <c r="L206" i="7" a="1"/>
  <c r="L206" i="7" s="1"/>
  <c r="BU42" i="18" s="1"/>
  <c r="M206" i="7" a="1"/>
  <c r="M206" i="7" s="1"/>
  <c r="O206" i="7" a="1"/>
  <c r="O206" i="7" s="1"/>
  <c r="BP42" i="18" s="1"/>
  <c r="P206" i="7" a="1"/>
  <c r="P206" i="7" s="1"/>
  <c r="M42" i="18" s="1"/>
  <c r="F206" i="7" a="1"/>
  <c r="F206" i="7" s="1"/>
  <c r="I206" i="7" a="1"/>
  <c r="I206" i="7" s="1"/>
  <c r="Q206" i="7" a="1"/>
  <c r="Q206" i="7" s="1"/>
  <c r="R206" i="7" a="1"/>
  <c r="R206" i="7" s="1"/>
  <c r="G206" i="7" a="1"/>
  <c r="G206" i="7" s="1"/>
  <c r="J206" i="7" a="1"/>
  <c r="J206" i="7" s="1"/>
  <c r="CE42" i="18" s="1"/>
  <c r="H206" i="7" a="1"/>
  <c r="H206" i="7" s="1"/>
  <c r="N206" i="7" a="1"/>
  <c r="N206" i="7" s="1"/>
  <c r="S206" i="7" a="1"/>
  <c r="S206" i="7" s="1"/>
  <c r="E207" i="7"/>
  <c r="AD206" i="17" l="1" a="1"/>
  <c r="AD206" i="17" s="1"/>
  <c r="AC206" i="17" a="1"/>
  <c r="AC206" i="17" s="1"/>
  <c r="AB206" i="17" a="1"/>
  <c r="AB206" i="17" s="1"/>
  <c r="AA206" i="17" a="1"/>
  <c r="AA206" i="17" s="1"/>
  <c r="Z206" i="17" a="1"/>
  <c r="Z206" i="17" s="1"/>
  <c r="V206" i="17" a="1"/>
  <c r="V206" i="17" s="1"/>
  <c r="AE206" i="17" a="1"/>
  <c r="AE206" i="17" s="1"/>
  <c r="AS32" i="18" s="1"/>
  <c r="Y206" i="17" a="1"/>
  <c r="Y206" i="17" s="1"/>
  <c r="X206" i="17" a="1"/>
  <c r="X206" i="17" s="1"/>
  <c r="W206" i="17" a="1"/>
  <c r="W206" i="17" s="1"/>
  <c r="AC207" i="12" a="1"/>
  <c r="AC207" i="12" s="1"/>
  <c r="AB207" i="12" a="1"/>
  <c r="AB207" i="12" s="1"/>
  <c r="AD207" i="12" a="1"/>
  <c r="AD207" i="12" s="1"/>
  <c r="AE207" i="12" a="1"/>
  <c r="AE207" i="12" s="1"/>
  <c r="AA207" i="12" a="1"/>
  <c r="AA207" i="12" s="1"/>
  <c r="Z207" i="12" a="1"/>
  <c r="Z207" i="12" s="1"/>
  <c r="Y207" i="12" a="1"/>
  <c r="Y207" i="12" s="1"/>
  <c r="W207" i="12" a="1"/>
  <c r="W207" i="12" s="1"/>
  <c r="V207" i="12" a="1"/>
  <c r="V207" i="12" s="1"/>
  <c r="X207" i="12" a="1"/>
  <c r="X207" i="12" s="1"/>
  <c r="AD207" i="7" a="1"/>
  <c r="AD207" i="7" s="1"/>
  <c r="AC207" i="7" a="1"/>
  <c r="AC207" i="7" s="1"/>
  <c r="AB207" i="7" a="1"/>
  <c r="AB207" i="7" s="1"/>
  <c r="AK207" i="7" a="1"/>
  <c r="AK207" i="7" s="1"/>
  <c r="AJ207" i="7" a="1"/>
  <c r="AJ207" i="7" s="1"/>
  <c r="AI207" i="7" a="1"/>
  <c r="AI207" i="7" s="1"/>
  <c r="AG207" i="7" a="1"/>
  <c r="AG207" i="7" s="1"/>
  <c r="AH207" i="7" a="1"/>
  <c r="AH207" i="7" s="1"/>
  <c r="AF207" i="7" a="1"/>
  <c r="AF207" i="7" s="1"/>
  <c r="AE207" i="7" a="1"/>
  <c r="AE207" i="7" s="1"/>
  <c r="X207" i="7" a="1"/>
  <c r="X207" i="7" s="1"/>
  <c r="W207" i="7" a="1"/>
  <c r="W207" i="7" s="1"/>
  <c r="V207" i="7" a="1"/>
  <c r="V207" i="7" s="1"/>
  <c r="Z207" i="7" a="1"/>
  <c r="Z207" i="7" s="1"/>
  <c r="Y207" i="7" a="1"/>
  <c r="Y207" i="7" s="1"/>
  <c r="AA207" i="7" a="1"/>
  <c r="AA207" i="7" s="1"/>
  <c r="T207" i="7" a="1"/>
  <c r="T207" i="7" s="1"/>
  <c r="BZ43" i="18" s="1"/>
  <c r="U207" i="7" a="1"/>
  <c r="U207" i="7" s="1"/>
  <c r="DD52" i="18"/>
  <c r="DP52" i="18" s="1"/>
  <c r="CL41" i="18"/>
  <c r="CK42" i="18"/>
  <c r="CJ42" i="18"/>
  <c r="DW52" i="18"/>
  <c r="EI52" i="18" s="1"/>
  <c r="U207" i="12" a="1"/>
  <c r="U207" i="12" s="1"/>
  <c r="T207" i="12" a="1"/>
  <c r="T207" i="12" s="1"/>
  <c r="CA43" i="18" s="1"/>
  <c r="T206" i="17" a="1"/>
  <c r="T206" i="17" s="1"/>
  <c r="CB42" i="18" s="1"/>
  <c r="U206" i="17" a="1"/>
  <c r="U206" i="17" s="1"/>
  <c r="BM42" i="18" s="1"/>
  <c r="I206" i="17" a="1"/>
  <c r="I206" i="17" s="1"/>
  <c r="M206" i="17" a="1"/>
  <c r="M206" i="17" s="1"/>
  <c r="H206" i="17" a="1"/>
  <c r="H206" i="17" s="1"/>
  <c r="P206" i="17" a="1"/>
  <c r="P206" i="17" s="1"/>
  <c r="O42" i="18" s="1"/>
  <c r="R206" i="17" a="1"/>
  <c r="R206" i="17" s="1"/>
  <c r="K206" i="17" a="1"/>
  <c r="K206" i="17" s="1"/>
  <c r="O206" i="17" a="1"/>
  <c r="O206" i="17" s="1"/>
  <c r="BR42" i="18" s="1"/>
  <c r="S206" i="17" a="1"/>
  <c r="S206" i="17" s="1"/>
  <c r="Q206" i="17" a="1"/>
  <c r="Q206" i="17" s="1"/>
  <c r="E207" i="17"/>
  <c r="F206" i="17" a="1"/>
  <c r="F206" i="17" s="1"/>
  <c r="J206" i="17" a="1"/>
  <c r="J206" i="17" s="1"/>
  <c r="CG42" i="18" s="1"/>
  <c r="G206" i="17" a="1"/>
  <c r="G206" i="17" s="1"/>
  <c r="L206" i="17" a="1"/>
  <c r="L206" i="17" s="1"/>
  <c r="BW42" i="18" s="1"/>
  <c r="N206" i="17" a="1"/>
  <c r="N206" i="17" s="1"/>
  <c r="BH41" i="18"/>
  <c r="D41" i="18"/>
  <c r="C42" i="18"/>
  <c r="BG42" i="18"/>
  <c r="I207" i="12" a="1"/>
  <c r="I207" i="12" s="1"/>
  <c r="S207" i="12" a="1"/>
  <c r="S207" i="12" s="1"/>
  <c r="H207" i="12" a="1"/>
  <c r="H207" i="12" s="1"/>
  <c r="Q207" i="12" a="1"/>
  <c r="Q207" i="12" s="1"/>
  <c r="F207" i="12" a="1"/>
  <c r="F207" i="12" s="1"/>
  <c r="O207" i="12" a="1"/>
  <c r="O207" i="12" s="1"/>
  <c r="BQ43" i="18" s="1"/>
  <c r="N207" i="12" a="1"/>
  <c r="N207" i="12" s="1"/>
  <c r="M207" i="12" a="1"/>
  <c r="M207" i="12" s="1"/>
  <c r="L207" i="12" a="1"/>
  <c r="L207" i="12" s="1"/>
  <c r="BV43" i="18" s="1"/>
  <c r="K207" i="12" a="1"/>
  <c r="K207" i="12" s="1"/>
  <c r="R207" i="12" a="1"/>
  <c r="R207" i="12" s="1"/>
  <c r="P207" i="12" a="1"/>
  <c r="P207" i="12" s="1"/>
  <c r="N43" i="18" s="1"/>
  <c r="J207" i="12" a="1"/>
  <c r="J207" i="12" s="1"/>
  <c r="CF43" i="18" s="1"/>
  <c r="G207" i="12" a="1"/>
  <c r="G207" i="12" s="1"/>
  <c r="BF42" i="18"/>
  <c r="B42" i="18"/>
  <c r="E208" i="12"/>
  <c r="H207" i="7" a="1"/>
  <c r="H207" i="7" s="1"/>
  <c r="I207" i="7" a="1"/>
  <c r="I207" i="7" s="1"/>
  <c r="J207" i="7" a="1"/>
  <c r="J207" i="7" s="1"/>
  <c r="CE43" i="18" s="1"/>
  <c r="K207" i="7" a="1"/>
  <c r="K207" i="7" s="1"/>
  <c r="M207" i="7" a="1"/>
  <c r="M207" i="7" s="1"/>
  <c r="N207" i="7" a="1"/>
  <c r="N207" i="7" s="1"/>
  <c r="O207" i="7" a="1"/>
  <c r="O207" i="7" s="1"/>
  <c r="BP43" i="18" s="1"/>
  <c r="L207" i="7" a="1"/>
  <c r="L207" i="7" s="1"/>
  <c r="BU43" i="18" s="1"/>
  <c r="P207" i="7" a="1"/>
  <c r="P207" i="7" s="1"/>
  <c r="M43" i="18" s="1"/>
  <c r="Q207" i="7" a="1"/>
  <c r="Q207" i="7" s="1"/>
  <c r="R207" i="7" a="1"/>
  <c r="R207" i="7" s="1"/>
  <c r="W12" i="18" s="1"/>
  <c r="S207" i="7" a="1"/>
  <c r="S207" i="7" s="1"/>
  <c r="F207" i="7" a="1"/>
  <c r="F207" i="7" s="1"/>
  <c r="G207" i="7" a="1"/>
  <c r="G207" i="7" s="1"/>
  <c r="E208" i="7"/>
  <c r="AD207" i="17" l="1" a="1"/>
  <c r="AD207" i="17" s="1"/>
  <c r="AC207" i="17" a="1"/>
  <c r="AC207" i="17" s="1"/>
  <c r="AB207" i="17" a="1"/>
  <c r="AB207" i="17" s="1"/>
  <c r="W207" i="17" a="1"/>
  <c r="W207" i="17" s="1"/>
  <c r="V207" i="17" a="1"/>
  <c r="V207" i="17" s="1"/>
  <c r="AE207" i="17" a="1"/>
  <c r="AE207" i="17" s="1"/>
  <c r="AA207" i="17" a="1"/>
  <c r="AA207" i="17" s="1"/>
  <c r="Z207" i="17" a="1"/>
  <c r="Z207" i="17" s="1"/>
  <c r="Y207" i="17" a="1"/>
  <c r="Y207" i="17" s="1"/>
  <c r="X207" i="17" a="1"/>
  <c r="X207" i="17" s="1"/>
  <c r="AD208" i="12" a="1"/>
  <c r="AD208" i="12" s="1"/>
  <c r="AC208" i="12" a="1"/>
  <c r="AC208" i="12" s="1"/>
  <c r="AB208" i="12" a="1"/>
  <c r="AB208" i="12" s="1"/>
  <c r="AE208" i="12" a="1"/>
  <c r="AE208" i="12" s="1"/>
  <c r="Z208" i="12" a="1"/>
  <c r="Z208" i="12" s="1"/>
  <c r="X208" i="12" a="1"/>
  <c r="X208" i="12" s="1"/>
  <c r="AA208" i="12" a="1"/>
  <c r="AA208" i="12" s="1"/>
  <c r="Y208" i="12" a="1"/>
  <c r="Y208" i="12" s="1"/>
  <c r="W208" i="12" a="1"/>
  <c r="W208" i="12" s="1"/>
  <c r="V208" i="12" a="1"/>
  <c r="V208" i="12" s="1"/>
  <c r="DS52" i="18"/>
  <c r="BK43" i="18"/>
  <c r="AC208" i="7" a="1"/>
  <c r="AC208" i="7" s="1"/>
  <c r="AB208" i="7" a="1"/>
  <c r="AB208" i="7" s="1"/>
  <c r="AD208" i="7" a="1"/>
  <c r="AD208" i="7" s="1"/>
  <c r="AK208" i="7" a="1"/>
  <c r="AK208" i="7" s="1"/>
  <c r="AI208" i="7" a="1"/>
  <c r="AI208" i="7" s="1"/>
  <c r="AH208" i="7" a="1"/>
  <c r="AH208" i="7" s="1"/>
  <c r="AG208" i="7" a="1"/>
  <c r="AG208" i="7" s="1"/>
  <c r="AF208" i="7" a="1"/>
  <c r="AF208" i="7" s="1"/>
  <c r="AJ208" i="7" a="1"/>
  <c r="AJ208" i="7" s="1"/>
  <c r="AA208" i="7" a="1"/>
  <c r="AA208" i="7" s="1"/>
  <c r="Z208" i="7" a="1"/>
  <c r="Z208" i="7" s="1"/>
  <c r="AE208" i="7" a="1"/>
  <c r="AE208" i="7" s="1"/>
  <c r="Y208" i="7" a="1"/>
  <c r="Y208" i="7" s="1"/>
  <c r="X208" i="7" a="1"/>
  <c r="X208" i="7" s="1"/>
  <c r="W208" i="7" a="1"/>
  <c r="W208" i="7" s="1"/>
  <c r="V208" i="7" a="1"/>
  <c r="V208" i="7" s="1"/>
  <c r="U208" i="7" a="1"/>
  <c r="U208" i="7" s="1"/>
  <c r="BK44" i="18" s="1"/>
  <c r="T208" i="7" a="1"/>
  <c r="T208" i="7" s="1"/>
  <c r="BZ44" i="18" s="1"/>
  <c r="CL42" i="18"/>
  <c r="CK43" i="18"/>
  <c r="CJ43" i="18"/>
  <c r="EP52" i="18"/>
  <c r="FB52" i="18" s="1"/>
  <c r="BL43" i="18"/>
  <c r="EL52" i="18"/>
  <c r="U208" i="12" a="1"/>
  <c r="U208" i="12" s="1"/>
  <c r="BL44" i="18" s="1"/>
  <c r="T208" i="12" a="1"/>
  <c r="T208" i="12" s="1"/>
  <c r="CA44" i="18" s="1"/>
  <c r="X12" i="18"/>
  <c r="BH42" i="18"/>
  <c r="D42" i="18"/>
  <c r="T207" i="17" a="1"/>
  <c r="T207" i="17" s="1"/>
  <c r="CB43" i="18" s="1"/>
  <c r="U207" i="17" a="1"/>
  <c r="U207" i="17" s="1"/>
  <c r="K207" i="17" a="1"/>
  <c r="K207" i="17" s="1"/>
  <c r="O207" i="17" a="1"/>
  <c r="O207" i="17" s="1"/>
  <c r="BR43" i="18" s="1"/>
  <c r="H207" i="17" a="1"/>
  <c r="H207" i="17" s="1"/>
  <c r="E208" i="17"/>
  <c r="G207" i="17" a="1"/>
  <c r="G207" i="17" s="1"/>
  <c r="L207" i="17" a="1"/>
  <c r="L207" i="17" s="1"/>
  <c r="BW43" i="18" s="1"/>
  <c r="M207" i="17" a="1"/>
  <c r="M207" i="17" s="1"/>
  <c r="Q207" i="17" a="1"/>
  <c r="Q207" i="17" s="1"/>
  <c r="T12" i="18" s="1"/>
  <c r="S207" i="17" a="1"/>
  <c r="S207" i="17" s="1"/>
  <c r="N207" i="17" a="1"/>
  <c r="N207" i="17" s="1"/>
  <c r="F207" i="17" a="1"/>
  <c r="F207" i="17" s="1"/>
  <c r="P207" i="17" a="1"/>
  <c r="P207" i="17" s="1"/>
  <c r="O43" i="18" s="1"/>
  <c r="I207" i="17" a="1"/>
  <c r="I207" i="17" s="1"/>
  <c r="R207" i="17" a="1"/>
  <c r="R207" i="17" s="1"/>
  <c r="J207" i="17" a="1"/>
  <c r="J207" i="17" s="1"/>
  <c r="CG43" i="18" s="1"/>
  <c r="C43" i="18"/>
  <c r="BG43" i="18"/>
  <c r="Q208" i="12" a="1"/>
  <c r="Q208" i="12" s="1"/>
  <c r="N208" i="12" a="1"/>
  <c r="N208" i="12" s="1"/>
  <c r="R208" i="12" a="1"/>
  <c r="R208" i="12" s="1"/>
  <c r="P208" i="12" a="1"/>
  <c r="P208" i="12" s="1"/>
  <c r="N44" i="18" s="1"/>
  <c r="O208" i="12" a="1"/>
  <c r="O208" i="12" s="1"/>
  <c r="BQ44" i="18" s="1"/>
  <c r="M208" i="12" a="1"/>
  <c r="M208" i="12" s="1"/>
  <c r="L208" i="12" a="1"/>
  <c r="L208" i="12" s="1"/>
  <c r="BV44" i="18" s="1"/>
  <c r="K208" i="12" a="1"/>
  <c r="K208" i="12" s="1"/>
  <c r="I208" i="12" a="1"/>
  <c r="I208" i="12" s="1"/>
  <c r="S208" i="12" a="1"/>
  <c r="S208" i="12" s="1"/>
  <c r="J208" i="12" a="1"/>
  <c r="J208" i="12" s="1"/>
  <c r="CF44" i="18" s="1"/>
  <c r="H208" i="12" a="1"/>
  <c r="H208" i="12" s="1"/>
  <c r="G208" i="12" a="1"/>
  <c r="G208" i="12" s="1"/>
  <c r="F208" i="12" a="1"/>
  <c r="F208" i="12" s="1"/>
  <c r="BF43" i="18"/>
  <c r="B43" i="18"/>
  <c r="E209" i="12"/>
  <c r="S208" i="7" a="1"/>
  <c r="S208" i="7" s="1"/>
  <c r="H208" i="7" a="1"/>
  <c r="H208" i="7" s="1"/>
  <c r="I208" i="7" a="1"/>
  <c r="I208" i="7" s="1"/>
  <c r="J208" i="7" a="1"/>
  <c r="J208" i="7" s="1"/>
  <c r="CE44" i="18" s="1"/>
  <c r="M208" i="7" a="1"/>
  <c r="M208" i="7" s="1"/>
  <c r="N208" i="7" a="1"/>
  <c r="N208" i="7" s="1"/>
  <c r="F208" i="7" a="1"/>
  <c r="F208" i="7" s="1"/>
  <c r="R208" i="7" a="1"/>
  <c r="R208" i="7" s="1"/>
  <c r="G208" i="7" a="1"/>
  <c r="G208" i="7" s="1"/>
  <c r="O208" i="7" a="1"/>
  <c r="O208" i="7" s="1"/>
  <c r="BP44" i="18" s="1"/>
  <c r="K208" i="7" a="1"/>
  <c r="K208" i="7" s="1"/>
  <c r="L208" i="7" a="1"/>
  <c r="L208" i="7" s="1"/>
  <c r="BU44" i="18" s="1"/>
  <c r="P208" i="7" a="1"/>
  <c r="P208" i="7" s="1"/>
  <c r="M44" i="18" s="1"/>
  <c r="Q208" i="7" a="1"/>
  <c r="Q208" i="7" s="1"/>
  <c r="E209" i="7"/>
  <c r="AB208" i="17" l="1" a="1"/>
  <c r="AB208" i="17" s="1"/>
  <c r="AD208" i="17" a="1"/>
  <c r="AD208" i="17" s="1"/>
  <c r="AC208" i="17" a="1"/>
  <c r="AC208" i="17" s="1"/>
  <c r="Z208" i="17" a="1"/>
  <c r="Z208" i="17" s="1"/>
  <c r="AE208" i="17" a="1"/>
  <c r="AE208" i="17" s="1"/>
  <c r="AA208" i="17" a="1"/>
  <c r="AA208" i="17" s="1"/>
  <c r="W208" i="17" a="1"/>
  <c r="W208" i="17" s="1"/>
  <c r="V208" i="17" a="1"/>
  <c r="V208" i="17" s="1"/>
  <c r="Y208" i="17" a="1"/>
  <c r="Y208" i="17" s="1"/>
  <c r="X208" i="17" a="1"/>
  <c r="X208" i="17" s="1"/>
  <c r="AC209" i="12" a="1"/>
  <c r="AC209" i="12" s="1"/>
  <c r="AB209" i="12" a="1"/>
  <c r="AB209" i="12" s="1"/>
  <c r="AD209" i="12" a="1"/>
  <c r="AD209" i="12" s="1"/>
  <c r="W209" i="12" a="1"/>
  <c r="W209" i="12" s="1"/>
  <c r="V209" i="12" a="1"/>
  <c r="V209" i="12" s="1"/>
  <c r="AE209" i="12" a="1"/>
  <c r="AE209" i="12" s="1"/>
  <c r="AA209" i="12" a="1"/>
  <c r="AA209" i="12" s="1"/>
  <c r="Z209" i="12" a="1"/>
  <c r="Z209" i="12" s="1"/>
  <c r="Y209" i="12" a="1"/>
  <c r="Y209" i="12" s="1"/>
  <c r="X209" i="12" a="1"/>
  <c r="X209" i="12" s="1"/>
  <c r="AC209" i="7" a="1"/>
  <c r="AC209" i="7" s="1"/>
  <c r="AB209" i="7" a="1"/>
  <c r="AB209" i="7" s="1"/>
  <c r="AD209" i="7" a="1"/>
  <c r="AD209" i="7" s="1"/>
  <c r="AH209" i="7" a="1"/>
  <c r="AH209" i="7" s="1"/>
  <c r="AK209" i="7" a="1"/>
  <c r="AK209" i="7" s="1"/>
  <c r="AJ209" i="7" a="1"/>
  <c r="AJ209" i="7" s="1"/>
  <c r="AI209" i="7" a="1"/>
  <c r="AI209" i="7" s="1"/>
  <c r="AG209" i="7" a="1"/>
  <c r="AG209" i="7" s="1"/>
  <c r="AF209" i="7" a="1"/>
  <c r="AF209" i="7" s="1"/>
  <c r="AA209" i="7" a="1"/>
  <c r="AA209" i="7" s="1"/>
  <c r="Z209" i="7" a="1"/>
  <c r="Z209" i="7" s="1"/>
  <c r="Y209" i="7" a="1"/>
  <c r="Y209" i="7" s="1"/>
  <c r="X209" i="7" a="1"/>
  <c r="X209" i="7" s="1"/>
  <c r="W209" i="7" a="1"/>
  <c r="W209" i="7" s="1"/>
  <c r="V209" i="7" a="1"/>
  <c r="V209" i="7" s="1"/>
  <c r="AE209" i="7" a="1"/>
  <c r="AE209" i="7" s="1"/>
  <c r="T209" i="7" a="1"/>
  <c r="T209" i="7" s="1"/>
  <c r="BZ45" i="18" s="1"/>
  <c r="U209" i="7" a="1"/>
  <c r="U209" i="7" s="1"/>
  <c r="CL43" i="18"/>
  <c r="CK44" i="18"/>
  <c r="CJ44" i="18"/>
  <c r="BM43" i="18"/>
  <c r="FE52" i="18"/>
  <c r="U209" i="12" a="1"/>
  <c r="U209" i="12" s="1"/>
  <c r="BL45" i="18" s="1"/>
  <c r="T209" i="12" a="1"/>
  <c r="T209" i="12" s="1"/>
  <c r="CA45" i="18" s="1"/>
  <c r="T208" i="17" a="1"/>
  <c r="T208" i="17" s="1"/>
  <c r="CB44" i="18" s="1"/>
  <c r="U208" i="17" a="1"/>
  <c r="U208" i="17" s="1"/>
  <c r="BM44" i="18" s="1"/>
  <c r="F208" i="17" a="1"/>
  <c r="F208" i="17" s="1"/>
  <c r="H208" i="17" a="1"/>
  <c r="H208" i="17" s="1"/>
  <c r="G208" i="17" a="1"/>
  <c r="G208" i="17" s="1"/>
  <c r="P208" i="17" a="1"/>
  <c r="P208" i="17" s="1"/>
  <c r="O44" i="18" s="1"/>
  <c r="I208" i="17" a="1"/>
  <c r="I208" i="17" s="1"/>
  <c r="S208" i="17" a="1"/>
  <c r="S208" i="17" s="1"/>
  <c r="N208" i="17" a="1"/>
  <c r="N208" i="17" s="1"/>
  <c r="J208" i="17" a="1"/>
  <c r="J208" i="17" s="1"/>
  <c r="CG44" i="18" s="1"/>
  <c r="E209" i="17"/>
  <c r="R208" i="17" a="1"/>
  <c r="R208" i="17" s="1"/>
  <c r="Q208" i="17" a="1"/>
  <c r="Q208" i="17" s="1"/>
  <c r="M208" i="17" a="1"/>
  <c r="M208" i="17" s="1"/>
  <c r="O208" i="17" a="1"/>
  <c r="O208" i="17" s="1"/>
  <c r="BR44" i="18" s="1"/>
  <c r="L208" i="17" a="1"/>
  <c r="L208" i="17" s="1"/>
  <c r="BW44" i="18" s="1"/>
  <c r="K208" i="17" a="1"/>
  <c r="K208" i="17" s="1"/>
  <c r="Y12" i="18"/>
  <c r="BH43" i="18"/>
  <c r="D43" i="18"/>
  <c r="C44" i="18"/>
  <c r="BG44" i="18"/>
  <c r="M209" i="12" a="1"/>
  <c r="M209" i="12" s="1"/>
  <c r="K209" i="12" a="1"/>
  <c r="K209" i="12" s="1"/>
  <c r="P209" i="12" a="1"/>
  <c r="P209" i="12" s="1"/>
  <c r="N45" i="18" s="1"/>
  <c r="O209" i="12" a="1"/>
  <c r="O209" i="12" s="1"/>
  <c r="BQ45" i="18" s="1"/>
  <c r="N209" i="12" a="1"/>
  <c r="N209" i="12" s="1"/>
  <c r="L209" i="12" a="1"/>
  <c r="L209" i="12" s="1"/>
  <c r="BV45" i="18" s="1"/>
  <c r="Q209" i="12" a="1"/>
  <c r="Q209" i="12" s="1"/>
  <c r="I209" i="12" a="1"/>
  <c r="I209" i="12" s="1"/>
  <c r="F209" i="12" a="1"/>
  <c r="F209" i="12" s="1"/>
  <c r="J209" i="12" a="1"/>
  <c r="J209" i="12" s="1"/>
  <c r="CF45" i="18" s="1"/>
  <c r="S209" i="12" a="1"/>
  <c r="S209" i="12" s="1"/>
  <c r="R209" i="12" a="1"/>
  <c r="R209" i="12" s="1"/>
  <c r="H209" i="12" a="1"/>
  <c r="H209" i="12" s="1"/>
  <c r="G209" i="12" a="1"/>
  <c r="G209" i="12" s="1"/>
  <c r="BF44" i="18"/>
  <c r="B44" i="18"/>
  <c r="E210" i="12"/>
  <c r="Q209" i="7" a="1"/>
  <c r="Q209" i="7" s="1"/>
  <c r="F209" i="7" a="1"/>
  <c r="F209" i="7" s="1"/>
  <c r="R209" i="7" a="1"/>
  <c r="R209" i="7" s="1"/>
  <c r="G209" i="7" a="1"/>
  <c r="G209" i="7" s="1"/>
  <c r="S209" i="7" a="1"/>
  <c r="S209" i="7" s="1"/>
  <c r="J209" i="7" a="1"/>
  <c r="J209" i="7" s="1"/>
  <c r="CE45" i="18" s="1"/>
  <c r="P209" i="7" a="1"/>
  <c r="P209" i="7" s="1"/>
  <c r="M45" i="18" s="1"/>
  <c r="I209" i="7" a="1"/>
  <c r="I209" i="7" s="1"/>
  <c r="K209" i="7" a="1"/>
  <c r="K209" i="7" s="1"/>
  <c r="L209" i="7" a="1"/>
  <c r="L209" i="7" s="1"/>
  <c r="BU45" i="18" s="1"/>
  <c r="O209" i="7" a="1"/>
  <c r="O209" i="7" s="1"/>
  <c r="BP45" i="18" s="1"/>
  <c r="M209" i="7" a="1"/>
  <c r="M209" i="7" s="1"/>
  <c r="N209" i="7" a="1"/>
  <c r="N209" i="7" s="1"/>
  <c r="H209" i="7" a="1"/>
  <c r="H209" i="7" s="1"/>
  <c r="E210" i="7"/>
  <c r="AB209" i="17" l="1" a="1"/>
  <c r="AB209" i="17" s="1"/>
  <c r="AD209" i="17" a="1"/>
  <c r="AD209" i="17" s="1"/>
  <c r="AC209" i="17" a="1"/>
  <c r="AC209" i="17" s="1"/>
  <c r="AA209" i="17" a="1"/>
  <c r="AA209" i="17" s="1"/>
  <c r="Z209" i="17" a="1"/>
  <c r="Z209" i="17" s="1"/>
  <c r="Y209" i="17" a="1"/>
  <c r="Y209" i="17" s="1"/>
  <c r="X209" i="17" a="1"/>
  <c r="X209" i="17" s="1"/>
  <c r="V209" i="17" a="1"/>
  <c r="V209" i="17" s="1"/>
  <c r="AE209" i="17" a="1"/>
  <c r="AE209" i="17" s="1"/>
  <c r="W209" i="17" a="1"/>
  <c r="W209" i="17" s="1"/>
  <c r="DY53" i="18"/>
  <c r="AD210" i="12" a="1"/>
  <c r="AD210" i="12" s="1"/>
  <c r="AC210" i="12" a="1"/>
  <c r="AC210" i="12" s="1"/>
  <c r="AB210" i="12" a="1"/>
  <c r="AB210" i="12" s="1"/>
  <c r="AE210" i="12" a="1"/>
  <c r="AE210" i="12" s="1"/>
  <c r="AR33" i="18" s="1"/>
  <c r="AA210" i="12" a="1"/>
  <c r="AA210" i="12" s="1"/>
  <c r="Y210" i="12" a="1"/>
  <c r="Y210" i="12" s="1"/>
  <c r="W210" i="12" a="1"/>
  <c r="W210" i="12" s="1"/>
  <c r="V210" i="12" a="1"/>
  <c r="V210" i="12" s="1"/>
  <c r="Z210" i="12" a="1"/>
  <c r="Z210" i="12" s="1"/>
  <c r="X210" i="12" a="1"/>
  <c r="X210" i="12" s="1"/>
  <c r="AD210" i="7" a="1"/>
  <c r="AD210" i="7" s="1"/>
  <c r="AC210" i="7" a="1"/>
  <c r="AC210" i="7" s="1"/>
  <c r="AB210" i="7" a="1"/>
  <c r="AB210" i="7" s="1"/>
  <c r="AJ210" i="7" a="1"/>
  <c r="AJ210" i="7" s="1"/>
  <c r="AH210" i="7" a="1"/>
  <c r="AH210" i="7" s="1"/>
  <c r="AK210" i="7" a="1"/>
  <c r="AK210" i="7" s="1"/>
  <c r="AI210" i="7" a="1"/>
  <c r="AI210" i="7" s="1"/>
  <c r="AG210" i="7" a="1"/>
  <c r="AG210" i="7" s="1"/>
  <c r="AF210" i="7" a="1"/>
  <c r="AF210" i="7" s="1"/>
  <c r="V210" i="7" a="1"/>
  <c r="V210" i="7" s="1"/>
  <c r="AE210" i="7" a="1"/>
  <c r="AE210" i="7" s="1"/>
  <c r="AA210" i="7" a="1"/>
  <c r="AA210" i="7" s="1"/>
  <c r="Z210" i="7" a="1"/>
  <c r="Z210" i="7" s="1"/>
  <c r="Y210" i="7" a="1"/>
  <c r="Y210" i="7" s="1"/>
  <c r="X210" i="7" a="1"/>
  <c r="X210" i="7" s="1"/>
  <c r="W210" i="7" a="1"/>
  <c r="W210" i="7" s="1"/>
  <c r="T210" i="7" a="1"/>
  <c r="T210" i="7" s="1"/>
  <c r="BZ46" i="18" s="1"/>
  <c r="U210" i="7" a="1"/>
  <c r="U210" i="7" s="1"/>
  <c r="BK46" i="18" s="1"/>
  <c r="BK45" i="18"/>
  <c r="DD53" i="18"/>
  <c r="DP53" i="18" s="1"/>
  <c r="CL44" i="18"/>
  <c r="CK45" i="18"/>
  <c r="CJ45" i="18"/>
  <c r="U210" i="12" a="1"/>
  <c r="U210" i="12" s="1"/>
  <c r="BL46" i="18" s="1"/>
  <c r="T210" i="12" a="1"/>
  <c r="T210" i="12" s="1"/>
  <c r="CA46" i="18" s="1"/>
  <c r="T209" i="17" a="1"/>
  <c r="T209" i="17" s="1"/>
  <c r="CB45" i="18" s="1"/>
  <c r="U209" i="17" a="1"/>
  <c r="U209" i="17" s="1"/>
  <c r="BM45" i="18" s="1"/>
  <c r="L209" i="17" a="1"/>
  <c r="L209" i="17" s="1"/>
  <c r="BW45" i="18" s="1"/>
  <c r="F209" i="17" a="1"/>
  <c r="F209" i="17" s="1"/>
  <c r="R209" i="17" a="1"/>
  <c r="R209" i="17" s="1"/>
  <c r="M209" i="17" a="1"/>
  <c r="M209" i="17" s="1"/>
  <c r="J209" i="17" a="1"/>
  <c r="J209" i="17" s="1"/>
  <c r="CG45" i="18" s="1"/>
  <c r="K209" i="17" a="1"/>
  <c r="K209" i="17" s="1"/>
  <c r="E210" i="17"/>
  <c r="H209" i="17" a="1"/>
  <c r="H209" i="17" s="1"/>
  <c r="I209" i="17" a="1"/>
  <c r="I209" i="17" s="1"/>
  <c r="N209" i="17" a="1"/>
  <c r="N209" i="17" s="1"/>
  <c r="P209" i="17" a="1"/>
  <c r="P209" i="17" s="1"/>
  <c r="O45" i="18" s="1"/>
  <c r="S209" i="17" a="1"/>
  <c r="S209" i="17" s="1"/>
  <c r="G209" i="17" a="1"/>
  <c r="G209" i="17" s="1"/>
  <c r="Q209" i="17" a="1"/>
  <c r="Q209" i="17" s="1"/>
  <c r="O209" i="17" a="1"/>
  <c r="O209" i="17" s="1"/>
  <c r="BR45" i="18" s="1"/>
  <c r="D44" i="18"/>
  <c r="BH44" i="18"/>
  <c r="BG45" i="18"/>
  <c r="C45" i="18"/>
  <c r="I210" i="12" a="1"/>
  <c r="I210" i="12" s="1"/>
  <c r="S210" i="12" a="1"/>
  <c r="S210" i="12" s="1"/>
  <c r="Q210" i="12" a="1"/>
  <c r="Q210" i="12" s="1"/>
  <c r="F210" i="12" a="1"/>
  <c r="F210" i="12" s="1"/>
  <c r="O210" i="12" a="1"/>
  <c r="O210" i="12" s="1"/>
  <c r="BQ46" i="18" s="1"/>
  <c r="N210" i="12" a="1"/>
  <c r="N210" i="12" s="1"/>
  <c r="M210" i="12" a="1"/>
  <c r="M210" i="12" s="1"/>
  <c r="L210" i="12" a="1"/>
  <c r="L210" i="12" s="1"/>
  <c r="BV46" i="18" s="1"/>
  <c r="K210" i="12" a="1"/>
  <c r="K210" i="12" s="1"/>
  <c r="H210" i="12" a="1"/>
  <c r="H210" i="12" s="1"/>
  <c r="R210" i="12" a="1"/>
  <c r="R210" i="12" s="1"/>
  <c r="P210" i="12" a="1"/>
  <c r="P210" i="12" s="1"/>
  <c r="N46" i="18" s="1"/>
  <c r="J210" i="12" a="1"/>
  <c r="J210" i="12" s="1"/>
  <c r="CF46" i="18" s="1"/>
  <c r="G210" i="12" a="1"/>
  <c r="G210" i="12" s="1"/>
  <c r="BF45" i="18"/>
  <c r="B45" i="18"/>
  <c r="E211" i="12"/>
  <c r="N210" i="7" a="1"/>
  <c r="N210" i="7" s="1"/>
  <c r="O210" i="7" a="1"/>
  <c r="O210" i="7" s="1"/>
  <c r="BP46" i="18" s="1"/>
  <c r="P210" i="7" a="1"/>
  <c r="P210" i="7" s="1"/>
  <c r="M46" i="18" s="1"/>
  <c r="Q210" i="7" a="1"/>
  <c r="Q210" i="7" s="1"/>
  <c r="S210" i="7" a="1"/>
  <c r="S210" i="7" s="1"/>
  <c r="H210" i="7" a="1"/>
  <c r="H210" i="7" s="1"/>
  <c r="M210" i="7" a="1"/>
  <c r="M210" i="7" s="1"/>
  <c r="R210" i="7" a="1"/>
  <c r="R210" i="7" s="1"/>
  <c r="G210" i="7" a="1"/>
  <c r="G210" i="7" s="1"/>
  <c r="L210" i="7" a="1"/>
  <c r="L210" i="7" s="1"/>
  <c r="BU46" i="18" s="1"/>
  <c r="F210" i="7" a="1"/>
  <c r="F210" i="7" s="1"/>
  <c r="I210" i="7" a="1"/>
  <c r="I210" i="7" s="1"/>
  <c r="J210" i="7" a="1"/>
  <c r="J210" i="7" s="1"/>
  <c r="CE46" i="18" s="1"/>
  <c r="K210" i="7" a="1"/>
  <c r="K210" i="7" s="1"/>
  <c r="E211" i="7"/>
  <c r="AD210" i="17" l="1" a="1"/>
  <c r="AD210" i="17" s="1"/>
  <c r="AC210" i="17" a="1"/>
  <c r="AC210" i="17" s="1"/>
  <c r="AB210" i="17" a="1"/>
  <c r="AB210" i="17" s="1"/>
  <c r="Z210" i="17" a="1"/>
  <c r="Z210" i="17" s="1"/>
  <c r="Y210" i="17" a="1"/>
  <c r="Y210" i="17" s="1"/>
  <c r="AE210" i="17" a="1"/>
  <c r="AE210" i="17" s="1"/>
  <c r="AA210" i="17" a="1"/>
  <c r="AA210" i="17" s="1"/>
  <c r="X210" i="17" a="1"/>
  <c r="X210" i="17" s="1"/>
  <c r="W210" i="17" a="1"/>
  <c r="W210" i="17" s="1"/>
  <c r="V210" i="17" a="1"/>
  <c r="V210" i="17" s="1"/>
  <c r="AC211" i="12" a="1"/>
  <c r="AC211" i="12" s="1"/>
  <c r="AD211" i="12" a="1"/>
  <c r="AD211" i="12" s="1"/>
  <c r="AB211" i="12" a="1"/>
  <c r="AB211" i="12" s="1"/>
  <c r="AE211" i="12" a="1"/>
  <c r="AE211" i="12" s="1"/>
  <c r="AA211" i="12" a="1"/>
  <c r="AA211" i="12" s="1"/>
  <c r="Z211" i="12" a="1"/>
  <c r="Z211" i="12" s="1"/>
  <c r="X211" i="12" a="1"/>
  <c r="X211" i="12" s="1"/>
  <c r="V211" i="12" a="1"/>
  <c r="V211" i="12" s="1"/>
  <c r="Y211" i="12" a="1"/>
  <c r="Y211" i="12" s="1"/>
  <c r="W211" i="12" a="1"/>
  <c r="W211" i="12" s="1"/>
  <c r="AQ33" i="18"/>
  <c r="AV33" i="18"/>
  <c r="DS53" i="18"/>
  <c r="DP103" i="18"/>
  <c r="AD211" i="7" a="1"/>
  <c r="AD211" i="7" s="1"/>
  <c r="AC211" i="7" a="1"/>
  <c r="AC211" i="7" s="1"/>
  <c r="AB211" i="7" a="1"/>
  <c r="AB211" i="7" s="1"/>
  <c r="AJ211" i="7" a="1"/>
  <c r="AJ211" i="7" s="1"/>
  <c r="AI211" i="7" a="1"/>
  <c r="AI211" i="7" s="1"/>
  <c r="AH211" i="7" a="1"/>
  <c r="AH211" i="7" s="1"/>
  <c r="AG211" i="7" a="1"/>
  <c r="AG211" i="7" s="1"/>
  <c r="AF211" i="7" a="1"/>
  <c r="AF211" i="7" s="1"/>
  <c r="AK211" i="7" a="1"/>
  <c r="AK211" i="7" s="1"/>
  <c r="AA211" i="7" a="1"/>
  <c r="AA211" i="7" s="1"/>
  <c r="AE211" i="7" a="1"/>
  <c r="AE211" i="7" s="1"/>
  <c r="Z211" i="7" a="1"/>
  <c r="Z211" i="7" s="1"/>
  <c r="Y211" i="7" a="1"/>
  <c r="Y211" i="7" s="1"/>
  <c r="X211" i="7" a="1"/>
  <c r="X211" i="7" s="1"/>
  <c r="W211" i="7" a="1"/>
  <c r="W211" i="7" s="1"/>
  <c r="V211" i="7" a="1"/>
  <c r="V211" i="7" s="1"/>
  <c r="T211" i="7" a="1"/>
  <c r="T211" i="7" s="1"/>
  <c r="BZ47" i="18" s="1"/>
  <c r="U211" i="7" a="1"/>
  <c r="U211" i="7" s="1"/>
  <c r="CL45" i="18"/>
  <c r="CK46" i="18"/>
  <c r="CJ46" i="18"/>
  <c r="DW53" i="18"/>
  <c r="EI53" i="18" s="1"/>
  <c r="EL53" i="18" s="1"/>
  <c r="T211" i="12" a="1"/>
  <c r="T211" i="12" s="1"/>
  <c r="CA47" i="18" s="1"/>
  <c r="U211" i="12" a="1"/>
  <c r="U211" i="12" s="1"/>
  <c r="T210" i="17" a="1"/>
  <c r="T210" i="17" s="1"/>
  <c r="CB46" i="18" s="1"/>
  <c r="U210" i="17" a="1"/>
  <c r="U210" i="17" s="1"/>
  <c r="BM46" i="18" s="1"/>
  <c r="M210" i="17" a="1"/>
  <c r="M210" i="17" s="1"/>
  <c r="E211" i="17"/>
  <c r="H210" i="17" a="1"/>
  <c r="H210" i="17" s="1"/>
  <c r="L210" i="17" a="1"/>
  <c r="L210" i="17" s="1"/>
  <c r="BW46" i="18" s="1"/>
  <c r="K210" i="17" a="1"/>
  <c r="K210" i="17" s="1"/>
  <c r="J210" i="17" a="1"/>
  <c r="J210" i="17" s="1"/>
  <c r="CG46" i="18" s="1"/>
  <c r="G210" i="17" a="1"/>
  <c r="G210" i="17" s="1"/>
  <c r="O210" i="17" a="1"/>
  <c r="O210" i="17" s="1"/>
  <c r="BR46" i="18" s="1"/>
  <c r="Q210" i="17" a="1"/>
  <c r="Q210" i="17" s="1"/>
  <c r="S210" i="17" a="1"/>
  <c r="S210" i="17" s="1"/>
  <c r="F210" i="17" a="1"/>
  <c r="F210" i="17" s="1"/>
  <c r="R210" i="17" a="1"/>
  <c r="R210" i="17" s="1"/>
  <c r="P210" i="17" a="1"/>
  <c r="P210" i="17" s="1"/>
  <c r="O46" i="18" s="1"/>
  <c r="I210" i="17" a="1"/>
  <c r="I210" i="17" s="1"/>
  <c r="N210" i="17" a="1"/>
  <c r="N210" i="17" s="1"/>
  <c r="BH45" i="18"/>
  <c r="D45" i="18"/>
  <c r="BG46" i="18"/>
  <c r="C46" i="18"/>
  <c r="Q211" i="12" a="1"/>
  <c r="Q211" i="12" s="1"/>
  <c r="F211" i="12" a="1"/>
  <c r="F211" i="12" s="1"/>
  <c r="P211" i="12" a="1"/>
  <c r="P211" i="12" s="1"/>
  <c r="N47" i="18" s="1"/>
  <c r="N211" i="12" a="1"/>
  <c r="N211" i="12" s="1"/>
  <c r="M211" i="12" a="1"/>
  <c r="M211" i="12" s="1"/>
  <c r="L211" i="12" a="1"/>
  <c r="L211" i="12" s="1"/>
  <c r="BV47" i="18" s="1"/>
  <c r="R211" i="12" a="1"/>
  <c r="R211" i="12" s="1"/>
  <c r="O211" i="12" a="1"/>
  <c r="O211" i="12" s="1"/>
  <c r="BQ47" i="18" s="1"/>
  <c r="K211" i="12" a="1"/>
  <c r="K211" i="12" s="1"/>
  <c r="J211" i="12" a="1"/>
  <c r="J211" i="12" s="1"/>
  <c r="CF47" i="18" s="1"/>
  <c r="S211" i="12" a="1"/>
  <c r="S211" i="12" s="1"/>
  <c r="I211" i="12" a="1"/>
  <c r="I211" i="12" s="1"/>
  <c r="H211" i="12" a="1"/>
  <c r="H211" i="12" s="1"/>
  <c r="G211" i="12" a="1"/>
  <c r="G211" i="12" s="1"/>
  <c r="BF46" i="18"/>
  <c r="B46" i="18"/>
  <c r="E212" i="12"/>
  <c r="L211" i="7" a="1"/>
  <c r="L211" i="7" s="1"/>
  <c r="BU47" i="18" s="1"/>
  <c r="M211" i="7" a="1"/>
  <c r="M211" i="7" s="1"/>
  <c r="N211" i="7" a="1"/>
  <c r="N211" i="7" s="1"/>
  <c r="F211" i="7" a="1"/>
  <c r="F211" i="7" s="1"/>
  <c r="Q211" i="7" a="1"/>
  <c r="Q211" i="7" s="1"/>
  <c r="J211" i="7" a="1"/>
  <c r="J211" i="7" s="1"/>
  <c r="CE47" i="18" s="1"/>
  <c r="O211" i="7" a="1"/>
  <c r="O211" i="7" s="1"/>
  <c r="BP47" i="18" s="1"/>
  <c r="G211" i="7" a="1"/>
  <c r="G211" i="7" s="1"/>
  <c r="H211" i="7" a="1"/>
  <c r="H211" i="7" s="1"/>
  <c r="I211" i="7" a="1"/>
  <c r="I211" i="7" s="1"/>
  <c r="K211" i="7" a="1"/>
  <c r="K211" i="7" s="1"/>
  <c r="P211" i="7" a="1"/>
  <c r="P211" i="7" s="1"/>
  <c r="M47" i="18" s="1"/>
  <c r="R211" i="7" a="1"/>
  <c r="R211" i="7" s="1"/>
  <c r="W13" i="18" s="1"/>
  <c r="S211" i="7" a="1"/>
  <c r="S211" i="7" s="1"/>
  <c r="E212" i="7"/>
  <c r="AD211" i="17" l="1" a="1"/>
  <c r="AD211" i="17" s="1"/>
  <c r="AC211" i="17" a="1"/>
  <c r="AC211" i="17" s="1"/>
  <c r="AB211" i="17" a="1"/>
  <c r="AB211" i="17" s="1"/>
  <c r="X211" i="17" a="1"/>
  <c r="X211" i="17" s="1"/>
  <c r="AE211" i="17" a="1"/>
  <c r="AE211" i="17" s="1"/>
  <c r="AA211" i="17" a="1"/>
  <c r="AA211" i="17" s="1"/>
  <c r="Z211" i="17" a="1"/>
  <c r="Z211" i="17" s="1"/>
  <c r="Y211" i="17" a="1"/>
  <c r="Y211" i="17" s="1"/>
  <c r="W211" i="17" a="1"/>
  <c r="W211" i="17" s="1"/>
  <c r="V211" i="17" a="1"/>
  <c r="V211" i="17" s="1"/>
  <c r="AD212" i="12" a="1"/>
  <c r="AD212" i="12" s="1"/>
  <c r="AC212" i="12" a="1"/>
  <c r="AC212" i="12" s="1"/>
  <c r="AB212" i="12" a="1"/>
  <c r="AB212" i="12" s="1"/>
  <c r="AE212" i="12" a="1"/>
  <c r="AE212" i="12" s="1"/>
  <c r="AA212" i="12" a="1"/>
  <c r="AA212" i="12" s="1"/>
  <c r="Z212" i="12" a="1"/>
  <c r="Z212" i="12" s="1"/>
  <c r="Y212" i="12" a="1"/>
  <c r="Y212" i="12" s="1"/>
  <c r="X212" i="12" a="1"/>
  <c r="X212" i="12" s="1"/>
  <c r="W212" i="12" a="1"/>
  <c r="W212" i="12" s="1"/>
  <c r="V212" i="12" a="1"/>
  <c r="V212" i="12" s="1"/>
  <c r="BK47" i="18"/>
  <c r="AD212" i="7" a="1"/>
  <c r="AD212" i="7" s="1"/>
  <c r="AC212" i="7" a="1"/>
  <c r="AC212" i="7" s="1"/>
  <c r="AB212" i="7" a="1"/>
  <c r="AB212" i="7" s="1"/>
  <c r="AK212" i="7" a="1"/>
  <c r="AK212" i="7" s="1"/>
  <c r="AI212" i="7" a="1"/>
  <c r="AI212" i="7" s="1"/>
  <c r="AH212" i="7" a="1"/>
  <c r="AH212" i="7" s="1"/>
  <c r="AG212" i="7" a="1"/>
  <c r="AG212" i="7" s="1"/>
  <c r="AF212" i="7" a="1"/>
  <c r="AF212" i="7" s="1"/>
  <c r="AE212" i="7" a="1"/>
  <c r="AE212" i="7" s="1"/>
  <c r="AJ212" i="7" a="1"/>
  <c r="AJ212" i="7" s="1"/>
  <c r="Z212" i="7" a="1"/>
  <c r="Z212" i="7" s="1"/>
  <c r="Y212" i="7" a="1"/>
  <c r="Y212" i="7" s="1"/>
  <c r="X212" i="7" a="1"/>
  <c r="X212" i="7" s="1"/>
  <c r="W212" i="7" a="1"/>
  <c r="W212" i="7" s="1"/>
  <c r="V212" i="7" a="1"/>
  <c r="V212" i="7" s="1"/>
  <c r="AA212" i="7" a="1"/>
  <c r="AA212" i="7" s="1"/>
  <c r="T212" i="7" a="1"/>
  <c r="T212" i="7" s="1"/>
  <c r="BZ48" i="18" s="1"/>
  <c r="U212" i="7" a="1"/>
  <c r="U212" i="7" s="1"/>
  <c r="BK48" i="18" s="1"/>
  <c r="CL46" i="18"/>
  <c r="CK47" i="18"/>
  <c r="CJ47" i="18"/>
  <c r="EP53" i="18"/>
  <c r="FB53" i="18" s="1"/>
  <c r="FE53" i="18" s="1"/>
  <c r="BL47" i="18"/>
  <c r="T212" i="12" a="1"/>
  <c r="T212" i="12" s="1"/>
  <c r="CA48" i="18" s="1"/>
  <c r="U212" i="12" a="1"/>
  <c r="U212" i="12" s="1"/>
  <c r="BL48" i="18" s="1"/>
  <c r="BH46" i="18"/>
  <c r="D46" i="18"/>
  <c r="T211" i="17" a="1"/>
  <c r="T211" i="17" s="1"/>
  <c r="CB47" i="18" s="1"/>
  <c r="U211" i="17" a="1"/>
  <c r="U211" i="17" s="1"/>
  <c r="N211" i="17" a="1"/>
  <c r="N211" i="17" s="1"/>
  <c r="J211" i="17" a="1"/>
  <c r="J211" i="17" s="1"/>
  <c r="CG47" i="18" s="1"/>
  <c r="L211" i="17" a="1"/>
  <c r="L211" i="17" s="1"/>
  <c r="BW47" i="18" s="1"/>
  <c r="F211" i="17" a="1"/>
  <c r="F211" i="17" s="1"/>
  <c r="I211" i="17" a="1"/>
  <c r="I211" i="17" s="1"/>
  <c r="G211" i="17" a="1"/>
  <c r="G211" i="17" s="1"/>
  <c r="K211" i="17" a="1"/>
  <c r="K211" i="17" s="1"/>
  <c r="M211" i="17" a="1"/>
  <c r="M211" i="17" s="1"/>
  <c r="Q211" i="17" a="1"/>
  <c r="Q211" i="17" s="1"/>
  <c r="S211" i="17" a="1"/>
  <c r="S211" i="17" s="1"/>
  <c r="E212" i="17"/>
  <c r="P211" i="17" a="1"/>
  <c r="P211" i="17" s="1"/>
  <c r="O47" i="18" s="1"/>
  <c r="O211" i="17" a="1"/>
  <c r="O211" i="17" s="1"/>
  <c r="BR47" i="18" s="1"/>
  <c r="R211" i="17" a="1"/>
  <c r="R211" i="17" s="1"/>
  <c r="H211" i="17" a="1"/>
  <c r="H211" i="17" s="1"/>
  <c r="X13" i="18"/>
  <c r="N212" i="12" a="1"/>
  <c r="N212" i="12" s="1"/>
  <c r="M212" i="12" a="1"/>
  <c r="M212" i="12" s="1"/>
  <c r="K212" i="12" a="1"/>
  <c r="K212" i="12" s="1"/>
  <c r="J212" i="12" a="1"/>
  <c r="J212" i="12" s="1"/>
  <c r="CF48" i="18" s="1"/>
  <c r="S212" i="12" a="1"/>
  <c r="S212" i="12" s="1"/>
  <c r="R212" i="12" a="1"/>
  <c r="R212" i="12" s="1"/>
  <c r="Q212" i="12" a="1"/>
  <c r="Q212" i="12" s="1"/>
  <c r="P212" i="12" a="1"/>
  <c r="P212" i="12" s="1"/>
  <c r="N48" i="18" s="1"/>
  <c r="O212" i="12" a="1"/>
  <c r="O212" i="12" s="1"/>
  <c r="BQ48" i="18" s="1"/>
  <c r="I212" i="12" a="1"/>
  <c r="I212" i="12" s="1"/>
  <c r="G212" i="12" a="1"/>
  <c r="G212" i="12" s="1"/>
  <c r="L212" i="12" a="1"/>
  <c r="L212" i="12" s="1"/>
  <c r="BV48" i="18" s="1"/>
  <c r="H212" i="12" a="1"/>
  <c r="H212" i="12" s="1"/>
  <c r="F212" i="12" a="1"/>
  <c r="F212" i="12" s="1"/>
  <c r="BG47" i="18"/>
  <c r="C47" i="18"/>
  <c r="BF47" i="18"/>
  <c r="B47" i="18"/>
  <c r="E213" i="12"/>
  <c r="K212" i="7" a="1"/>
  <c r="K212" i="7" s="1"/>
  <c r="L212" i="7" a="1"/>
  <c r="L212" i="7" s="1"/>
  <c r="BU48" i="18" s="1"/>
  <c r="M212" i="7" a="1"/>
  <c r="M212" i="7" s="1"/>
  <c r="O212" i="7" a="1"/>
  <c r="O212" i="7" s="1"/>
  <c r="BP48" i="18" s="1"/>
  <c r="P212" i="7" a="1"/>
  <c r="P212" i="7" s="1"/>
  <c r="M48" i="18" s="1"/>
  <c r="I212" i="7" a="1"/>
  <c r="I212" i="7" s="1"/>
  <c r="R212" i="7" a="1"/>
  <c r="R212" i="7" s="1"/>
  <c r="H212" i="7" a="1"/>
  <c r="H212" i="7" s="1"/>
  <c r="J212" i="7" a="1"/>
  <c r="J212" i="7" s="1"/>
  <c r="CE48" i="18" s="1"/>
  <c r="N212" i="7" a="1"/>
  <c r="N212" i="7" s="1"/>
  <c r="G212" i="7" a="1"/>
  <c r="G212" i="7" s="1"/>
  <c r="Q212" i="7" a="1"/>
  <c r="Q212" i="7" s="1"/>
  <c r="S212" i="7" a="1"/>
  <c r="S212" i="7" s="1"/>
  <c r="F212" i="7" a="1"/>
  <c r="F212" i="7" s="1"/>
  <c r="E213" i="7"/>
  <c r="AB212" i="17" l="1" a="1"/>
  <c r="AB212" i="17" s="1"/>
  <c r="AD212" i="17" a="1"/>
  <c r="AD212" i="17" s="1"/>
  <c r="AC212" i="17" a="1"/>
  <c r="AC212" i="17" s="1"/>
  <c r="Y212" i="17" a="1"/>
  <c r="Y212" i="17" s="1"/>
  <c r="X212" i="17" a="1"/>
  <c r="X212" i="17" s="1"/>
  <c r="W212" i="17" a="1"/>
  <c r="W212" i="17" s="1"/>
  <c r="V212" i="17" a="1"/>
  <c r="V212" i="17" s="1"/>
  <c r="AE212" i="17" a="1"/>
  <c r="AE212" i="17" s="1"/>
  <c r="AA212" i="17" a="1"/>
  <c r="AA212" i="17" s="1"/>
  <c r="Z212" i="17" a="1"/>
  <c r="Z212" i="17" s="1"/>
  <c r="AD213" i="12" a="1"/>
  <c r="AD213" i="12" s="1"/>
  <c r="AB213" i="12" a="1"/>
  <c r="AB213" i="12" s="1"/>
  <c r="AC213" i="12" a="1"/>
  <c r="AC213" i="12" s="1"/>
  <c r="Z213" i="12" a="1"/>
  <c r="Z213" i="12" s="1"/>
  <c r="AE213" i="12" a="1"/>
  <c r="AE213" i="12" s="1"/>
  <c r="W213" i="12" a="1"/>
  <c r="W213" i="12" s="1"/>
  <c r="V213" i="12" a="1"/>
  <c r="V213" i="12" s="1"/>
  <c r="Y213" i="12" a="1"/>
  <c r="Y213" i="12" s="1"/>
  <c r="AA213" i="12" a="1"/>
  <c r="AA213" i="12" s="1"/>
  <c r="X213" i="12" a="1"/>
  <c r="X213" i="12" s="1"/>
  <c r="AB213" i="7" a="1"/>
  <c r="AB213" i="7" s="1"/>
  <c r="AD213" i="7" a="1"/>
  <c r="AD213" i="7" s="1"/>
  <c r="AC213" i="7" a="1"/>
  <c r="AC213" i="7" s="1"/>
  <c r="AI213" i="7" a="1"/>
  <c r="AI213" i="7" s="1"/>
  <c r="AE213" i="7" a="1"/>
  <c r="AE213" i="7" s="1"/>
  <c r="AJ213" i="7" a="1"/>
  <c r="AJ213" i="7" s="1"/>
  <c r="AH213" i="7" a="1"/>
  <c r="AH213" i="7" s="1"/>
  <c r="AK213" i="7" a="1"/>
  <c r="AK213" i="7" s="1"/>
  <c r="AG213" i="7" a="1"/>
  <c r="AG213" i="7" s="1"/>
  <c r="AF213" i="7" a="1"/>
  <c r="AF213" i="7" s="1"/>
  <c r="AA213" i="7" a="1"/>
  <c r="AA213" i="7" s="1"/>
  <c r="Z213" i="7" a="1"/>
  <c r="Z213" i="7" s="1"/>
  <c r="Y213" i="7" a="1"/>
  <c r="Y213" i="7" s="1"/>
  <c r="X213" i="7" a="1"/>
  <c r="X213" i="7" s="1"/>
  <c r="W213" i="7" a="1"/>
  <c r="W213" i="7" s="1"/>
  <c r="V213" i="7" a="1"/>
  <c r="V213" i="7" s="1"/>
  <c r="T213" i="7" a="1"/>
  <c r="T213" i="7" s="1"/>
  <c r="BZ49" i="18" s="1"/>
  <c r="U213" i="7" a="1"/>
  <c r="U213" i="7" s="1"/>
  <c r="BK49" i="18" s="1"/>
  <c r="CL47" i="18"/>
  <c r="CK48" i="18"/>
  <c r="CJ48" i="18"/>
  <c r="BM47" i="18"/>
  <c r="T13" i="18"/>
  <c r="U213" i="12" a="1"/>
  <c r="U213" i="12" s="1"/>
  <c r="BL49" i="18" s="1"/>
  <c r="T213" i="12" a="1"/>
  <c r="T213" i="12" s="1"/>
  <c r="CA49" i="18" s="1"/>
  <c r="D47" i="18"/>
  <c r="BH47" i="18"/>
  <c r="Y13" i="18"/>
  <c r="U212" i="17" a="1"/>
  <c r="U212" i="17" s="1"/>
  <c r="BM48" i="18" s="1"/>
  <c r="T212" i="17" a="1"/>
  <c r="T212" i="17" s="1"/>
  <c r="CB48" i="18" s="1"/>
  <c r="Q212" i="17" a="1"/>
  <c r="Q212" i="17" s="1"/>
  <c r="I212" i="17" a="1"/>
  <c r="I212" i="17" s="1"/>
  <c r="H212" i="17" a="1"/>
  <c r="H212" i="17" s="1"/>
  <c r="R212" i="17" a="1"/>
  <c r="R212" i="17" s="1"/>
  <c r="K212" i="17" a="1"/>
  <c r="K212" i="17" s="1"/>
  <c r="F212" i="17" a="1"/>
  <c r="F212" i="17" s="1"/>
  <c r="S212" i="17" a="1"/>
  <c r="S212" i="17" s="1"/>
  <c r="E213" i="17"/>
  <c r="M212" i="17" a="1"/>
  <c r="M212" i="17" s="1"/>
  <c r="J212" i="17" a="1"/>
  <c r="J212" i="17" s="1"/>
  <c r="CG48" i="18" s="1"/>
  <c r="O212" i="17" a="1"/>
  <c r="O212" i="17" s="1"/>
  <c r="BR48" i="18" s="1"/>
  <c r="L212" i="17" a="1"/>
  <c r="L212" i="17" s="1"/>
  <c r="BW48" i="18" s="1"/>
  <c r="N212" i="17" a="1"/>
  <c r="N212" i="17" s="1"/>
  <c r="G212" i="17" a="1"/>
  <c r="G212" i="17" s="1"/>
  <c r="P212" i="17" a="1"/>
  <c r="P212" i="17" s="1"/>
  <c r="O48" i="18" s="1"/>
  <c r="BG48" i="18"/>
  <c r="C48" i="18"/>
  <c r="K213" i="12" a="1"/>
  <c r="K213" i="12" s="1"/>
  <c r="J213" i="12" a="1"/>
  <c r="J213" i="12" s="1"/>
  <c r="CF49" i="18" s="1"/>
  <c r="H213" i="12" a="1"/>
  <c r="H213" i="12" s="1"/>
  <c r="S213" i="12" a="1"/>
  <c r="S213" i="12" s="1"/>
  <c r="G213" i="12" a="1"/>
  <c r="G213" i="12" s="1"/>
  <c r="R213" i="12" a="1"/>
  <c r="R213" i="12" s="1"/>
  <c r="Q213" i="12" a="1"/>
  <c r="Q213" i="12" s="1"/>
  <c r="P213" i="12" a="1"/>
  <c r="P213" i="12" s="1"/>
  <c r="N49" i="18" s="1"/>
  <c r="M213" i="12" a="1"/>
  <c r="M213" i="12" s="1"/>
  <c r="F213" i="12" a="1"/>
  <c r="F213" i="12" s="1"/>
  <c r="O213" i="12" a="1"/>
  <c r="O213" i="12" s="1"/>
  <c r="BQ49" i="18" s="1"/>
  <c r="N213" i="12" a="1"/>
  <c r="N213" i="12" s="1"/>
  <c r="I213" i="12" a="1"/>
  <c r="I213" i="12" s="1"/>
  <c r="L213" i="12" a="1"/>
  <c r="L213" i="12" s="1"/>
  <c r="BV49" i="18" s="1"/>
  <c r="BF48" i="18"/>
  <c r="B48" i="18"/>
  <c r="E214" i="12"/>
  <c r="S213" i="7" a="1"/>
  <c r="S213" i="7" s="1"/>
  <c r="I213" i="7" a="1"/>
  <c r="I213" i="7" s="1"/>
  <c r="J213" i="7" a="1"/>
  <c r="J213" i="7" s="1"/>
  <c r="CE49" i="18" s="1"/>
  <c r="K213" i="7" a="1"/>
  <c r="K213" i="7" s="1"/>
  <c r="N213" i="7" a="1"/>
  <c r="N213" i="7" s="1"/>
  <c r="G213" i="7" a="1"/>
  <c r="G213" i="7" s="1"/>
  <c r="R213" i="7" a="1"/>
  <c r="R213" i="7" s="1"/>
  <c r="O213" i="7" a="1"/>
  <c r="O213" i="7" s="1"/>
  <c r="BP49" i="18" s="1"/>
  <c r="P213" i="7" a="1"/>
  <c r="P213" i="7" s="1"/>
  <c r="M49" i="18" s="1"/>
  <c r="Q213" i="7" a="1"/>
  <c r="Q213" i="7" s="1"/>
  <c r="F213" i="7" a="1"/>
  <c r="F213" i="7" s="1"/>
  <c r="H213" i="7" a="1"/>
  <c r="H213" i="7" s="1"/>
  <c r="L213" i="7" a="1"/>
  <c r="L213" i="7" s="1"/>
  <c r="BU49" i="18" s="1"/>
  <c r="M213" i="7" a="1"/>
  <c r="M213" i="7" s="1"/>
  <c r="E214" i="7"/>
  <c r="AD213" i="17" l="1" a="1"/>
  <c r="AD213" i="17" s="1"/>
  <c r="AB213" i="17" a="1"/>
  <c r="AB213" i="17" s="1"/>
  <c r="AC213" i="17" a="1"/>
  <c r="AC213" i="17" s="1"/>
  <c r="W213" i="17" a="1"/>
  <c r="W213" i="17" s="1"/>
  <c r="AE213" i="17" a="1"/>
  <c r="AE213" i="17" s="1"/>
  <c r="V213" i="17" a="1"/>
  <c r="V213" i="17" s="1"/>
  <c r="AA213" i="17" a="1"/>
  <c r="AA213" i="17" s="1"/>
  <c r="Z213" i="17" a="1"/>
  <c r="Z213" i="17" s="1"/>
  <c r="Y213" i="17" a="1"/>
  <c r="Y213" i="17" s="1"/>
  <c r="X213" i="17" a="1"/>
  <c r="X213" i="17" s="1"/>
  <c r="AC214" i="12" a="1"/>
  <c r="AC214" i="12" s="1"/>
  <c r="AB214" i="12" a="1"/>
  <c r="AB214" i="12" s="1"/>
  <c r="AD214" i="12" a="1"/>
  <c r="AD214" i="12" s="1"/>
  <c r="Y214" i="12" a="1"/>
  <c r="Y214" i="12" s="1"/>
  <c r="X214" i="12" a="1"/>
  <c r="X214" i="12" s="1"/>
  <c r="V214" i="12" a="1"/>
  <c r="V214" i="12" s="1"/>
  <c r="AE214" i="12" a="1"/>
  <c r="AE214" i="12" s="1"/>
  <c r="AA214" i="12" a="1"/>
  <c r="AA214" i="12" s="1"/>
  <c r="W214" i="12" a="1"/>
  <c r="W214" i="12" s="1"/>
  <c r="Z214" i="12" a="1"/>
  <c r="Z214" i="12" s="1"/>
  <c r="AB214" i="7" a="1"/>
  <c r="AB214" i="7" s="1"/>
  <c r="AD214" i="7" a="1"/>
  <c r="AD214" i="7" s="1"/>
  <c r="AC214" i="7" a="1"/>
  <c r="AC214" i="7" s="1"/>
  <c r="AJ214" i="7" a="1"/>
  <c r="AJ214" i="7" s="1"/>
  <c r="AI214" i="7" a="1"/>
  <c r="AI214" i="7" s="1"/>
  <c r="AH214" i="7" a="1"/>
  <c r="AH214" i="7" s="1"/>
  <c r="AG214" i="7" a="1"/>
  <c r="AG214" i="7" s="1"/>
  <c r="AF214" i="7" a="1"/>
  <c r="AF214" i="7" s="1"/>
  <c r="AK214" i="7" a="1"/>
  <c r="AK214" i="7" s="1"/>
  <c r="AE214" i="7" a="1"/>
  <c r="AE214" i="7" s="1"/>
  <c r="AQ34" i="18" s="1"/>
  <c r="AA214" i="7" a="1"/>
  <c r="AA214" i="7" s="1"/>
  <c r="Z214" i="7" a="1"/>
  <c r="Z214" i="7" s="1"/>
  <c r="Y214" i="7" a="1"/>
  <c r="Y214" i="7" s="1"/>
  <c r="X214" i="7" a="1"/>
  <c r="X214" i="7" s="1"/>
  <c r="W214" i="7" a="1"/>
  <c r="W214" i="7" s="1"/>
  <c r="V214" i="7" a="1"/>
  <c r="V214" i="7" s="1"/>
  <c r="T214" i="7" a="1"/>
  <c r="T214" i="7" s="1"/>
  <c r="BZ50" i="18" s="1"/>
  <c r="U214" i="7" a="1"/>
  <c r="U214" i="7" s="1"/>
  <c r="BK50" i="18" s="1"/>
  <c r="DF54" i="18"/>
  <c r="CL48" i="18"/>
  <c r="CK49" i="18"/>
  <c r="CJ49" i="18"/>
  <c r="T214" i="12" a="1"/>
  <c r="T214" i="12" s="1"/>
  <c r="CA50" i="18" s="1"/>
  <c r="U214" i="12" a="1"/>
  <c r="U214" i="12" s="1"/>
  <c r="BL50" i="18" s="1"/>
  <c r="T213" i="17" a="1"/>
  <c r="T213" i="17" s="1"/>
  <c r="CB49" i="18" s="1"/>
  <c r="U213" i="17" a="1"/>
  <c r="U213" i="17" s="1"/>
  <c r="BM49" i="18" s="1"/>
  <c r="H213" i="17" a="1"/>
  <c r="H213" i="17" s="1"/>
  <c r="S213" i="17" a="1"/>
  <c r="S213" i="17" s="1"/>
  <c r="F213" i="17" a="1"/>
  <c r="F213" i="17" s="1"/>
  <c r="L213" i="17" a="1"/>
  <c r="L213" i="17" s="1"/>
  <c r="BW49" i="18" s="1"/>
  <c r="E214" i="17"/>
  <c r="Q213" i="17" a="1"/>
  <c r="Q213" i="17" s="1"/>
  <c r="R213" i="17" a="1"/>
  <c r="R213" i="17" s="1"/>
  <c r="P213" i="17" a="1"/>
  <c r="P213" i="17" s="1"/>
  <c r="O49" i="18" s="1"/>
  <c r="G213" i="17" a="1"/>
  <c r="G213" i="17" s="1"/>
  <c r="I213" i="17" a="1"/>
  <c r="I213" i="17" s="1"/>
  <c r="O213" i="17" a="1"/>
  <c r="O213" i="17" s="1"/>
  <c r="BR49" i="18" s="1"/>
  <c r="K213" i="17" a="1"/>
  <c r="K213" i="17" s="1"/>
  <c r="M213" i="17" a="1"/>
  <c r="M213" i="17" s="1"/>
  <c r="J213" i="17" a="1"/>
  <c r="J213" i="17" s="1"/>
  <c r="CG49" i="18" s="1"/>
  <c r="N213" i="17" a="1"/>
  <c r="N213" i="17" s="1"/>
  <c r="D48" i="18"/>
  <c r="BH48" i="18"/>
  <c r="BG49" i="18"/>
  <c r="C49" i="18"/>
  <c r="I214" i="12" a="1"/>
  <c r="I214" i="12" s="1"/>
  <c r="R214" i="12" a="1"/>
  <c r="R214" i="12" s="1"/>
  <c r="Q214" i="12" a="1"/>
  <c r="Q214" i="12" s="1"/>
  <c r="F214" i="12" a="1"/>
  <c r="F214" i="12" s="1"/>
  <c r="P214" i="12" a="1"/>
  <c r="P214" i="12" s="1"/>
  <c r="N50" i="18" s="1"/>
  <c r="J214" i="12" a="1"/>
  <c r="J214" i="12" s="1"/>
  <c r="CF50" i="18" s="1"/>
  <c r="H214" i="12" a="1"/>
  <c r="H214" i="12" s="1"/>
  <c r="G214" i="12" a="1"/>
  <c r="G214" i="12" s="1"/>
  <c r="S214" i="12" a="1"/>
  <c r="S214" i="12" s="1"/>
  <c r="O214" i="12" a="1"/>
  <c r="O214" i="12" s="1"/>
  <c r="BQ50" i="18" s="1"/>
  <c r="K214" i="12" a="1"/>
  <c r="K214" i="12" s="1"/>
  <c r="N214" i="12" a="1"/>
  <c r="N214" i="12" s="1"/>
  <c r="M214" i="12" a="1"/>
  <c r="M214" i="12" s="1"/>
  <c r="L214" i="12" a="1"/>
  <c r="L214" i="12" s="1"/>
  <c r="BV50" i="18" s="1"/>
  <c r="BF49" i="18"/>
  <c r="B49" i="18"/>
  <c r="E215" i="12"/>
  <c r="P214" i="7" a="1"/>
  <c r="P214" i="7" s="1"/>
  <c r="M50" i="18" s="1"/>
  <c r="F214" i="7" a="1"/>
  <c r="F214" i="7" s="1"/>
  <c r="Q214" i="7" a="1"/>
  <c r="Q214" i="7" s="1"/>
  <c r="R214" i="7" a="1"/>
  <c r="R214" i="7" s="1"/>
  <c r="J214" i="7" a="1"/>
  <c r="J214" i="7" s="1"/>
  <c r="CE50" i="18" s="1"/>
  <c r="O214" i="7" a="1"/>
  <c r="O214" i="7" s="1"/>
  <c r="BP50" i="18" s="1"/>
  <c r="S214" i="7" a="1"/>
  <c r="S214" i="7" s="1"/>
  <c r="K214" i="7" a="1"/>
  <c r="K214" i="7" s="1"/>
  <c r="L214" i="7" a="1"/>
  <c r="L214" i="7" s="1"/>
  <c r="BU50" i="18" s="1"/>
  <c r="G214" i="7" a="1"/>
  <c r="G214" i="7" s="1"/>
  <c r="H214" i="7" a="1"/>
  <c r="H214" i="7" s="1"/>
  <c r="I214" i="7" a="1"/>
  <c r="I214" i="7" s="1"/>
  <c r="M214" i="7" a="1"/>
  <c r="M214" i="7" s="1"/>
  <c r="N214" i="7" a="1"/>
  <c r="N214" i="7" s="1"/>
  <c r="E215" i="7"/>
  <c r="AC214" i="17" l="1" a="1"/>
  <c r="AC214" i="17" s="1"/>
  <c r="AD214" i="17" a="1"/>
  <c r="AD214" i="17" s="1"/>
  <c r="AB214" i="17" a="1"/>
  <c r="AB214" i="17" s="1"/>
  <c r="AA214" i="17" a="1"/>
  <c r="AA214" i="17" s="1"/>
  <c r="Z214" i="17" a="1"/>
  <c r="Z214" i="17" s="1"/>
  <c r="AE214" i="17" a="1"/>
  <c r="AE214" i="17" s="1"/>
  <c r="V214" i="17" a="1"/>
  <c r="V214" i="17" s="1"/>
  <c r="X214" i="17" a="1"/>
  <c r="X214" i="17" s="1"/>
  <c r="W214" i="17" a="1"/>
  <c r="W214" i="17" s="1"/>
  <c r="Y214" i="17" a="1"/>
  <c r="Y214" i="17" s="1"/>
  <c r="AB215" i="12" a="1"/>
  <c r="AB215" i="12" s="1"/>
  <c r="AD215" i="12" a="1"/>
  <c r="AD215" i="12" s="1"/>
  <c r="AC215" i="12" a="1"/>
  <c r="AC215" i="12" s="1"/>
  <c r="AE215" i="12" a="1"/>
  <c r="AE215" i="12" s="1"/>
  <c r="AA215" i="12" a="1"/>
  <c r="AA215" i="12" s="1"/>
  <c r="Z215" i="12" a="1"/>
  <c r="Z215" i="12" s="1"/>
  <c r="Y215" i="12" a="1"/>
  <c r="Y215" i="12" s="1"/>
  <c r="X215" i="12" a="1"/>
  <c r="X215" i="12" s="1"/>
  <c r="W215" i="12" a="1"/>
  <c r="W215" i="12" s="1"/>
  <c r="V215" i="12" a="1"/>
  <c r="V215" i="12" s="1"/>
  <c r="AD215" i="7" a="1"/>
  <c r="AD215" i="7" s="1"/>
  <c r="AC215" i="7" a="1"/>
  <c r="AC215" i="7" s="1"/>
  <c r="AB215" i="7" a="1"/>
  <c r="AB215" i="7" s="1"/>
  <c r="AF215" i="7" a="1"/>
  <c r="AF215" i="7" s="1"/>
  <c r="AJ215" i="7" a="1"/>
  <c r="AJ215" i="7" s="1"/>
  <c r="AI215" i="7" a="1"/>
  <c r="AI215" i="7" s="1"/>
  <c r="AH215" i="7" a="1"/>
  <c r="AH215" i="7" s="1"/>
  <c r="AK215" i="7" a="1"/>
  <c r="AK215" i="7" s="1"/>
  <c r="X215" i="7" a="1"/>
  <c r="X215" i="7" s="1"/>
  <c r="AG215" i="7" a="1"/>
  <c r="AG215" i="7" s="1"/>
  <c r="W215" i="7" a="1"/>
  <c r="W215" i="7" s="1"/>
  <c r="V215" i="7" a="1"/>
  <c r="V215" i="7" s="1"/>
  <c r="AE215" i="7" a="1"/>
  <c r="AE215" i="7" s="1"/>
  <c r="AA215" i="7" a="1"/>
  <c r="AA215" i="7" s="1"/>
  <c r="Z215" i="7" a="1"/>
  <c r="Z215" i="7" s="1"/>
  <c r="Y215" i="7" a="1"/>
  <c r="Y215" i="7" s="1"/>
  <c r="U215" i="7" a="1"/>
  <c r="U215" i="7" s="1"/>
  <c r="T215" i="7" a="1"/>
  <c r="T215" i="7" s="1"/>
  <c r="BZ51" i="18" s="1"/>
  <c r="DD54" i="18"/>
  <c r="DP54" i="18" s="1"/>
  <c r="DS54" i="18" s="1"/>
  <c r="CL49" i="18"/>
  <c r="CK50" i="18"/>
  <c r="CJ50" i="18"/>
  <c r="DW54" i="18"/>
  <c r="EI54" i="18" s="1"/>
  <c r="EL54" i="18" s="1"/>
  <c r="U215" i="12" a="1"/>
  <c r="U215" i="12" s="1"/>
  <c r="T215" i="12" a="1"/>
  <c r="T215" i="12" s="1"/>
  <c r="CA51" i="18" s="1"/>
  <c r="T214" i="17" a="1"/>
  <c r="T214" i="17" s="1"/>
  <c r="CB50" i="18" s="1"/>
  <c r="U214" i="17" a="1"/>
  <c r="U214" i="17" s="1"/>
  <c r="BM50" i="18" s="1"/>
  <c r="F214" i="17" a="1"/>
  <c r="F214" i="17" s="1"/>
  <c r="S214" i="17" a="1"/>
  <c r="S214" i="17" s="1"/>
  <c r="Q214" i="17" a="1"/>
  <c r="Q214" i="17" s="1"/>
  <c r="L214" i="17" a="1"/>
  <c r="L214" i="17" s="1"/>
  <c r="BW50" i="18" s="1"/>
  <c r="R214" i="17" a="1"/>
  <c r="R214" i="17" s="1"/>
  <c r="J214" i="17" a="1"/>
  <c r="J214" i="17" s="1"/>
  <c r="CG50" i="18" s="1"/>
  <c r="E215" i="17"/>
  <c r="P214" i="17" a="1"/>
  <c r="P214" i="17" s="1"/>
  <c r="O50" i="18" s="1"/>
  <c r="O214" i="17" a="1"/>
  <c r="O214" i="17" s="1"/>
  <c r="BR50" i="18" s="1"/>
  <c r="I214" i="17" a="1"/>
  <c r="I214" i="17" s="1"/>
  <c r="N214" i="17" a="1"/>
  <c r="N214" i="17" s="1"/>
  <c r="H214" i="17" a="1"/>
  <c r="H214" i="17" s="1"/>
  <c r="M214" i="17" a="1"/>
  <c r="M214" i="17" s="1"/>
  <c r="G214" i="17" a="1"/>
  <c r="G214" i="17" s="1"/>
  <c r="K214" i="17" a="1"/>
  <c r="K214" i="17" s="1"/>
  <c r="BH49" i="18"/>
  <c r="D49" i="18"/>
  <c r="BG50" i="18"/>
  <c r="C50" i="18"/>
  <c r="S215" i="12" a="1"/>
  <c r="S215" i="12" s="1"/>
  <c r="F215" i="12" a="1"/>
  <c r="F215" i="12" s="1"/>
  <c r="P215" i="12" a="1"/>
  <c r="P215" i="12" s="1"/>
  <c r="N51" i="18" s="1"/>
  <c r="O215" i="12" a="1"/>
  <c r="O215" i="12" s="1"/>
  <c r="BQ51" i="18" s="1"/>
  <c r="K215" i="12" a="1"/>
  <c r="K215" i="12" s="1"/>
  <c r="J215" i="12" a="1"/>
  <c r="J215" i="12" s="1"/>
  <c r="CF51" i="18" s="1"/>
  <c r="I215" i="12" a="1"/>
  <c r="I215" i="12" s="1"/>
  <c r="H215" i="12" a="1"/>
  <c r="H215" i="12" s="1"/>
  <c r="G215" i="12" a="1"/>
  <c r="G215" i="12" s="1"/>
  <c r="M215" i="12" a="1"/>
  <c r="M215" i="12" s="1"/>
  <c r="L215" i="12" a="1"/>
  <c r="L215" i="12" s="1"/>
  <c r="BV51" i="18" s="1"/>
  <c r="N215" i="12" a="1"/>
  <c r="N215" i="12" s="1"/>
  <c r="R215" i="12" a="1"/>
  <c r="R215" i="12" s="1"/>
  <c r="X14" i="18" s="1"/>
  <c r="Q215" i="12" a="1"/>
  <c r="Q215" i="12" s="1"/>
  <c r="BF50" i="18"/>
  <c r="B50" i="18"/>
  <c r="E216" i="12"/>
  <c r="N215" i="7" a="1"/>
  <c r="N215" i="7" s="1"/>
  <c r="O215" i="7" a="1"/>
  <c r="O215" i="7" s="1"/>
  <c r="BP51" i="18" s="1"/>
  <c r="G215" i="7" a="1"/>
  <c r="G215" i="7" s="1"/>
  <c r="R215" i="7" a="1"/>
  <c r="R215" i="7" s="1"/>
  <c r="F215" i="7" a="1"/>
  <c r="F215" i="7" s="1"/>
  <c r="H215" i="7" a="1"/>
  <c r="H215" i="7" s="1"/>
  <c r="M215" i="7" a="1"/>
  <c r="M215" i="7" s="1"/>
  <c r="I215" i="7" a="1"/>
  <c r="I215" i="7" s="1"/>
  <c r="J215" i="7" a="1"/>
  <c r="J215" i="7" s="1"/>
  <c r="CE51" i="18" s="1"/>
  <c r="K215" i="7" a="1"/>
  <c r="K215" i="7" s="1"/>
  <c r="P215" i="7" a="1"/>
  <c r="P215" i="7" s="1"/>
  <c r="M51" i="18" s="1"/>
  <c r="L215" i="7" a="1"/>
  <c r="L215" i="7" s="1"/>
  <c r="BU51" i="18" s="1"/>
  <c r="Q215" i="7" a="1"/>
  <c r="Q215" i="7" s="1"/>
  <c r="S215" i="7" a="1"/>
  <c r="S215" i="7" s="1"/>
  <c r="E216" i="7"/>
  <c r="AC215" i="17" l="1" a="1"/>
  <c r="AC215" i="17" s="1"/>
  <c r="AB215" i="17" a="1"/>
  <c r="AB215" i="17" s="1"/>
  <c r="AD215" i="17" a="1"/>
  <c r="AD215" i="17" s="1"/>
  <c r="W215" i="17" a="1"/>
  <c r="W215" i="17" s="1"/>
  <c r="V215" i="17" a="1"/>
  <c r="V215" i="17" s="1"/>
  <c r="AE215" i="17" a="1"/>
  <c r="AE215" i="17" s="1"/>
  <c r="AA215" i="17" a="1"/>
  <c r="AA215" i="17" s="1"/>
  <c r="Y215" i="17" a="1"/>
  <c r="Y215" i="17" s="1"/>
  <c r="X215" i="17" a="1"/>
  <c r="X215" i="17" s="1"/>
  <c r="Z215" i="17" a="1"/>
  <c r="Z215" i="17" s="1"/>
  <c r="AD216" i="12" a="1"/>
  <c r="AD216" i="12" s="1"/>
  <c r="AC216" i="12" a="1"/>
  <c r="AC216" i="12" s="1"/>
  <c r="AB216" i="12" a="1"/>
  <c r="AB216" i="12" s="1"/>
  <c r="Z216" i="12" a="1"/>
  <c r="Z216" i="12" s="1"/>
  <c r="X216" i="12" a="1"/>
  <c r="X216" i="12" s="1"/>
  <c r="AA216" i="12" a="1"/>
  <c r="AA216" i="12" s="1"/>
  <c r="Y216" i="12" a="1"/>
  <c r="Y216" i="12" s="1"/>
  <c r="W216" i="12" a="1"/>
  <c r="W216" i="12" s="1"/>
  <c r="V216" i="12" a="1"/>
  <c r="V216" i="12" s="1"/>
  <c r="AE216" i="12" a="1"/>
  <c r="AE216" i="12" s="1"/>
  <c r="W14" i="18"/>
  <c r="AD216" i="7" a="1"/>
  <c r="AD216" i="7" s="1"/>
  <c r="AC216" i="7" a="1"/>
  <c r="AC216" i="7" s="1"/>
  <c r="AB216" i="7" a="1"/>
  <c r="AB216" i="7" s="1"/>
  <c r="AJ216" i="7" a="1"/>
  <c r="AJ216" i="7" s="1"/>
  <c r="AE216" i="7" a="1"/>
  <c r="AE216" i="7" s="1"/>
  <c r="AI216" i="7" a="1"/>
  <c r="AI216" i="7" s="1"/>
  <c r="AH216" i="7" a="1"/>
  <c r="AH216" i="7" s="1"/>
  <c r="AG216" i="7" a="1"/>
  <c r="AG216" i="7" s="1"/>
  <c r="AF216" i="7" a="1"/>
  <c r="AF216" i="7" s="1"/>
  <c r="AK216" i="7" a="1"/>
  <c r="AK216" i="7" s="1"/>
  <c r="AA216" i="7" a="1"/>
  <c r="AA216" i="7" s="1"/>
  <c r="Z216" i="7" a="1"/>
  <c r="Z216" i="7" s="1"/>
  <c r="Y216" i="7" a="1"/>
  <c r="Y216" i="7" s="1"/>
  <c r="X216" i="7" a="1"/>
  <c r="X216" i="7" s="1"/>
  <c r="W216" i="7" a="1"/>
  <c r="W216" i="7" s="1"/>
  <c r="V216" i="7" a="1"/>
  <c r="V216" i="7" s="1"/>
  <c r="U216" i="7" a="1"/>
  <c r="U216" i="7" s="1"/>
  <c r="BK52" i="18" s="1"/>
  <c r="T216" i="7" a="1"/>
  <c r="T216" i="7" s="1"/>
  <c r="BZ52" i="18" s="1"/>
  <c r="BK51" i="18"/>
  <c r="CL50" i="18"/>
  <c r="CK51" i="18"/>
  <c r="CJ51" i="18"/>
  <c r="EP54" i="18"/>
  <c r="FB54" i="18" s="1"/>
  <c r="FE54" i="18" s="1"/>
  <c r="BL51" i="18"/>
  <c r="U216" i="12" a="1"/>
  <c r="U216" i="12" s="1"/>
  <c r="BL52" i="18" s="1"/>
  <c r="T216" i="12" a="1"/>
  <c r="T216" i="12" s="1"/>
  <c r="CA52" i="18" s="1"/>
  <c r="U215" i="17" a="1"/>
  <c r="U215" i="17" s="1"/>
  <c r="T215" i="17" a="1"/>
  <c r="T215" i="17" s="1"/>
  <c r="CB51" i="18" s="1"/>
  <c r="I215" i="17" a="1"/>
  <c r="I215" i="17" s="1"/>
  <c r="J215" i="17" a="1"/>
  <c r="J215" i="17" s="1"/>
  <c r="CG51" i="18" s="1"/>
  <c r="H215" i="17" a="1"/>
  <c r="H215" i="17" s="1"/>
  <c r="Q215" i="17" a="1"/>
  <c r="Q215" i="17" s="1"/>
  <c r="T14" i="18" s="1"/>
  <c r="G215" i="17" a="1"/>
  <c r="G215" i="17" s="1"/>
  <c r="L215" i="17" a="1"/>
  <c r="L215" i="17" s="1"/>
  <c r="BW51" i="18" s="1"/>
  <c r="K215" i="17" a="1"/>
  <c r="K215" i="17" s="1"/>
  <c r="E216" i="17"/>
  <c r="S215" i="17" a="1"/>
  <c r="S215" i="17" s="1"/>
  <c r="O215" i="17" a="1"/>
  <c r="O215" i="17" s="1"/>
  <c r="BR51" i="18" s="1"/>
  <c r="N215" i="17" a="1"/>
  <c r="N215" i="17" s="1"/>
  <c r="P215" i="17" a="1"/>
  <c r="P215" i="17" s="1"/>
  <c r="O51" i="18" s="1"/>
  <c r="F215" i="17" a="1"/>
  <c r="F215" i="17" s="1"/>
  <c r="M215" i="17" a="1"/>
  <c r="M215" i="17" s="1"/>
  <c r="R215" i="17" a="1"/>
  <c r="R215" i="17" s="1"/>
  <c r="D50" i="18"/>
  <c r="BH50" i="18"/>
  <c r="Q216" i="12" a="1"/>
  <c r="Q216" i="12" s="1"/>
  <c r="N216" i="12" a="1"/>
  <c r="N216" i="12" s="1"/>
  <c r="M216" i="12" a="1"/>
  <c r="M216" i="12" s="1"/>
  <c r="L216" i="12" a="1"/>
  <c r="L216" i="12" s="1"/>
  <c r="BV52" i="18" s="1"/>
  <c r="P216" i="12" a="1"/>
  <c r="P216" i="12" s="1"/>
  <c r="N52" i="18" s="1"/>
  <c r="O216" i="12" a="1"/>
  <c r="O216" i="12" s="1"/>
  <c r="BQ52" i="18" s="1"/>
  <c r="K216" i="12" a="1"/>
  <c r="K216" i="12" s="1"/>
  <c r="J216" i="12" a="1"/>
  <c r="J216" i="12" s="1"/>
  <c r="CF52" i="18" s="1"/>
  <c r="I216" i="12" a="1"/>
  <c r="I216" i="12" s="1"/>
  <c r="G216" i="12" a="1"/>
  <c r="G216" i="12" s="1"/>
  <c r="R216" i="12" a="1"/>
  <c r="R216" i="12" s="1"/>
  <c r="S216" i="12" a="1"/>
  <c r="S216" i="12" s="1"/>
  <c r="H216" i="12" a="1"/>
  <c r="H216" i="12" s="1"/>
  <c r="F216" i="12" a="1"/>
  <c r="F216" i="12" s="1"/>
  <c r="C51" i="18"/>
  <c r="BG51" i="18"/>
  <c r="BF51" i="18"/>
  <c r="B51" i="18"/>
  <c r="E217" i="12"/>
  <c r="J216" i="7" a="1"/>
  <c r="J216" i="7" s="1"/>
  <c r="CE52" i="18" s="1"/>
  <c r="K216" i="7" a="1"/>
  <c r="K216" i="7" s="1"/>
  <c r="G216" i="7" a="1"/>
  <c r="G216" i="7" s="1"/>
  <c r="Q216" i="7" a="1"/>
  <c r="Q216" i="7" s="1"/>
  <c r="H216" i="7" a="1"/>
  <c r="H216" i="7" s="1"/>
  <c r="I216" i="7" a="1"/>
  <c r="I216" i="7" s="1"/>
  <c r="N216" i="7" a="1"/>
  <c r="N216" i="7" s="1"/>
  <c r="L216" i="7" a="1"/>
  <c r="L216" i="7" s="1"/>
  <c r="BU52" i="18" s="1"/>
  <c r="R216" i="7" a="1"/>
  <c r="R216" i="7" s="1"/>
  <c r="M216" i="7" a="1"/>
  <c r="M216" i="7" s="1"/>
  <c r="O216" i="7" a="1"/>
  <c r="O216" i="7" s="1"/>
  <c r="BP52" i="18" s="1"/>
  <c r="P216" i="7" a="1"/>
  <c r="P216" i="7" s="1"/>
  <c r="M52" i="18" s="1"/>
  <c r="S216" i="7" a="1"/>
  <c r="S216" i="7" s="1"/>
  <c r="F216" i="7" a="1"/>
  <c r="F216" i="7" s="1"/>
  <c r="E217" i="7"/>
  <c r="AB216" i="17" l="1" a="1"/>
  <c r="AB216" i="17" s="1"/>
  <c r="AC216" i="17" a="1"/>
  <c r="AC216" i="17" s="1"/>
  <c r="AD216" i="17" a="1"/>
  <c r="AD216" i="17" s="1"/>
  <c r="AE216" i="17" a="1"/>
  <c r="AE216" i="17" s="1"/>
  <c r="Z216" i="17" a="1"/>
  <c r="Z216" i="17" s="1"/>
  <c r="AA216" i="17" a="1"/>
  <c r="AA216" i="17" s="1"/>
  <c r="Y216" i="17" a="1"/>
  <c r="Y216" i="17" s="1"/>
  <c r="V216" i="17" a="1"/>
  <c r="V216" i="17" s="1"/>
  <c r="X216" i="17" a="1"/>
  <c r="X216" i="17" s="1"/>
  <c r="W216" i="17" a="1"/>
  <c r="W216" i="17" s="1"/>
  <c r="AB217" i="12" a="1"/>
  <c r="AB217" i="12" s="1"/>
  <c r="AD217" i="12" a="1"/>
  <c r="AD217" i="12" s="1"/>
  <c r="AC217" i="12" a="1"/>
  <c r="AC217" i="12" s="1"/>
  <c r="W217" i="12" a="1"/>
  <c r="W217" i="12" s="1"/>
  <c r="V217" i="12" a="1"/>
  <c r="V217" i="12" s="1"/>
  <c r="AA217" i="12" a="1"/>
  <c r="AA217" i="12" s="1"/>
  <c r="Y217" i="12" a="1"/>
  <c r="Y217" i="12" s="1"/>
  <c r="Z217" i="12" a="1"/>
  <c r="Z217" i="12" s="1"/>
  <c r="X217" i="12" a="1"/>
  <c r="X217" i="12" s="1"/>
  <c r="AE217" i="12" a="1"/>
  <c r="AE217" i="12" s="1"/>
  <c r="AC217" i="7" a="1"/>
  <c r="AC217" i="7" s="1"/>
  <c r="AB217" i="7" a="1"/>
  <c r="AB217" i="7" s="1"/>
  <c r="AD217" i="7" a="1"/>
  <c r="AD217" i="7" s="1"/>
  <c r="AJ217" i="7" a="1"/>
  <c r="AJ217" i="7" s="1"/>
  <c r="AI217" i="7" a="1"/>
  <c r="AI217" i="7" s="1"/>
  <c r="AH217" i="7" a="1"/>
  <c r="AH217" i="7" s="1"/>
  <c r="AG217" i="7" a="1"/>
  <c r="AG217" i="7" s="1"/>
  <c r="AK217" i="7" a="1"/>
  <c r="AK217" i="7" s="1"/>
  <c r="AE217" i="7" a="1"/>
  <c r="AE217" i="7" s="1"/>
  <c r="AF217" i="7" a="1"/>
  <c r="AF217" i="7" s="1"/>
  <c r="AA217" i="7" a="1"/>
  <c r="AA217" i="7" s="1"/>
  <c r="Z217" i="7" a="1"/>
  <c r="Z217" i="7" s="1"/>
  <c r="Y217" i="7" a="1"/>
  <c r="Y217" i="7" s="1"/>
  <c r="X217" i="7" a="1"/>
  <c r="X217" i="7" s="1"/>
  <c r="W217" i="7" a="1"/>
  <c r="W217" i="7" s="1"/>
  <c r="V217" i="7" a="1"/>
  <c r="V217" i="7" s="1"/>
  <c r="U217" i="7" a="1"/>
  <c r="U217" i="7" s="1"/>
  <c r="BK53" i="18" s="1"/>
  <c r="T217" i="7" a="1"/>
  <c r="T217" i="7" s="1"/>
  <c r="BZ53" i="18" s="1"/>
  <c r="CL51" i="18"/>
  <c r="CK52" i="18"/>
  <c r="CJ52" i="18"/>
  <c r="BM51" i="18"/>
  <c r="U217" i="12" a="1"/>
  <c r="U217" i="12" s="1"/>
  <c r="BL53" i="18" s="1"/>
  <c r="T217" i="12" a="1"/>
  <c r="T217" i="12" s="1"/>
  <c r="CA53" i="18" s="1"/>
  <c r="D51" i="18"/>
  <c r="BH51" i="18"/>
  <c r="U216" i="17" a="1"/>
  <c r="U216" i="17" s="1"/>
  <c r="BM52" i="18" s="1"/>
  <c r="T216" i="17" a="1"/>
  <c r="T216" i="17" s="1"/>
  <c r="CB52" i="18" s="1"/>
  <c r="L216" i="17" a="1"/>
  <c r="L216" i="17" s="1"/>
  <c r="BW52" i="18" s="1"/>
  <c r="R216" i="17" a="1"/>
  <c r="R216" i="17" s="1"/>
  <c r="G216" i="17" a="1"/>
  <c r="G216" i="17" s="1"/>
  <c r="Q216" i="17" a="1"/>
  <c r="Q216" i="17" s="1"/>
  <c r="E217" i="17"/>
  <c r="M216" i="17" a="1"/>
  <c r="M216" i="17" s="1"/>
  <c r="O216" i="17" a="1"/>
  <c r="O216" i="17" s="1"/>
  <c r="BR52" i="18" s="1"/>
  <c r="N216" i="17" a="1"/>
  <c r="N216" i="17" s="1"/>
  <c r="I216" i="17" a="1"/>
  <c r="I216" i="17" s="1"/>
  <c r="J216" i="17" a="1"/>
  <c r="J216" i="17" s="1"/>
  <c r="CG52" i="18" s="1"/>
  <c r="F216" i="17" a="1"/>
  <c r="F216" i="17" s="1"/>
  <c r="H216" i="17" a="1"/>
  <c r="H216" i="17" s="1"/>
  <c r="S216" i="17" a="1"/>
  <c r="S216" i="17" s="1"/>
  <c r="P216" i="17" a="1"/>
  <c r="P216" i="17" s="1"/>
  <c r="O52" i="18" s="1"/>
  <c r="K216" i="17" a="1"/>
  <c r="K216" i="17" s="1"/>
  <c r="Y14" i="18"/>
  <c r="C52" i="18"/>
  <c r="BG52" i="18"/>
  <c r="M217" i="12" a="1"/>
  <c r="M217" i="12" s="1"/>
  <c r="K217" i="12" a="1"/>
  <c r="K217" i="12" s="1"/>
  <c r="J217" i="12" a="1"/>
  <c r="J217" i="12" s="1"/>
  <c r="CF53" i="18" s="1"/>
  <c r="S217" i="12" a="1"/>
  <c r="S217" i="12" s="1"/>
  <c r="I217" i="12" a="1"/>
  <c r="I217" i="12" s="1"/>
  <c r="P217" i="12" a="1"/>
  <c r="P217" i="12" s="1"/>
  <c r="N53" i="18" s="1"/>
  <c r="O217" i="12" a="1"/>
  <c r="O217" i="12" s="1"/>
  <c r="BQ53" i="18" s="1"/>
  <c r="N217" i="12" a="1"/>
  <c r="N217" i="12" s="1"/>
  <c r="L217" i="12" a="1"/>
  <c r="L217" i="12" s="1"/>
  <c r="BV53" i="18" s="1"/>
  <c r="Q217" i="12" a="1"/>
  <c r="Q217" i="12" s="1"/>
  <c r="R217" i="12" a="1"/>
  <c r="R217" i="12" s="1"/>
  <c r="H217" i="12" a="1"/>
  <c r="H217" i="12" s="1"/>
  <c r="G217" i="12" a="1"/>
  <c r="G217" i="12" s="1"/>
  <c r="F217" i="12" a="1"/>
  <c r="F217" i="12" s="1"/>
  <c r="BF52" i="18"/>
  <c r="B52" i="18"/>
  <c r="E218" i="12"/>
  <c r="G217" i="7" a="1"/>
  <c r="G217" i="7" s="1"/>
  <c r="H217" i="7" a="1"/>
  <c r="H217" i="7" s="1"/>
  <c r="S217" i="7" a="1"/>
  <c r="S217" i="7" s="1"/>
  <c r="I217" i="7" a="1"/>
  <c r="I217" i="7" s="1"/>
  <c r="F217" i="7" a="1"/>
  <c r="F217" i="7" s="1"/>
  <c r="Q217" i="7" a="1"/>
  <c r="Q217" i="7" s="1"/>
  <c r="L217" i="7" a="1"/>
  <c r="L217" i="7" s="1"/>
  <c r="BU53" i="18" s="1"/>
  <c r="M217" i="7" a="1"/>
  <c r="M217" i="7" s="1"/>
  <c r="P217" i="7" a="1"/>
  <c r="P217" i="7" s="1"/>
  <c r="M53" i="18" s="1"/>
  <c r="N217" i="7" a="1"/>
  <c r="N217" i="7" s="1"/>
  <c r="O217" i="7" a="1"/>
  <c r="O217" i="7" s="1"/>
  <c r="BP53" i="18" s="1"/>
  <c r="R217" i="7" a="1"/>
  <c r="R217" i="7" s="1"/>
  <c r="K217" i="7" a="1"/>
  <c r="K217" i="7" s="1"/>
  <c r="J217" i="7" a="1"/>
  <c r="J217" i="7" s="1"/>
  <c r="CE53" i="18" s="1"/>
  <c r="E218" i="7"/>
  <c r="AD217" i="17" l="1" a="1"/>
  <c r="AD217" i="17" s="1"/>
  <c r="AC217" i="17" a="1"/>
  <c r="AC217" i="17" s="1"/>
  <c r="AB217" i="17" a="1"/>
  <c r="AB217" i="17" s="1"/>
  <c r="AA217" i="17" a="1"/>
  <c r="AA217" i="17" s="1"/>
  <c r="Z217" i="17" a="1"/>
  <c r="Z217" i="17" s="1"/>
  <c r="AE217" i="17" a="1"/>
  <c r="AE217" i="17" s="1"/>
  <c r="Y217" i="17" a="1"/>
  <c r="Y217" i="17" s="1"/>
  <c r="X217" i="17" a="1"/>
  <c r="X217" i="17" s="1"/>
  <c r="V217" i="17" a="1"/>
  <c r="V217" i="17" s="1"/>
  <c r="W217" i="17" a="1"/>
  <c r="W217" i="17" s="1"/>
  <c r="AB218" i="12" a="1"/>
  <c r="AB218" i="12" s="1"/>
  <c r="AD218" i="12" a="1"/>
  <c r="AD218" i="12" s="1"/>
  <c r="AC218" i="12" a="1"/>
  <c r="AC218" i="12" s="1"/>
  <c r="AE218" i="12" a="1"/>
  <c r="AE218" i="12" s="1"/>
  <c r="AA218" i="12" a="1"/>
  <c r="AA218" i="12" s="1"/>
  <c r="Z218" i="12" a="1"/>
  <c r="Z218" i="12" s="1"/>
  <c r="Y218" i="12" a="1"/>
  <c r="Y218" i="12" s="1"/>
  <c r="X218" i="12" a="1"/>
  <c r="X218" i="12" s="1"/>
  <c r="W218" i="12" a="1"/>
  <c r="W218" i="12" s="1"/>
  <c r="V218" i="12" a="1"/>
  <c r="V218" i="12" s="1"/>
  <c r="DZ55" i="18"/>
  <c r="EB55" i="18"/>
  <c r="EG55" i="18" s="1"/>
  <c r="EA55" i="18"/>
  <c r="EF55" i="18" s="1"/>
  <c r="EC55" i="18"/>
  <c r="EH55" i="18" s="1"/>
  <c r="DX55" i="18"/>
  <c r="AC218" i="7" a="1"/>
  <c r="AC218" i="7" s="1"/>
  <c r="AD218" i="7" a="1"/>
  <c r="AD218" i="7" s="1"/>
  <c r="AB218" i="7" a="1"/>
  <c r="AB218" i="7" s="1"/>
  <c r="AG218" i="7" a="1"/>
  <c r="AG218" i="7" s="1"/>
  <c r="AF218" i="7" a="1"/>
  <c r="AF218" i="7" s="1"/>
  <c r="AW35" i="18" s="1"/>
  <c r="AK218" i="7" a="1"/>
  <c r="AK218" i="7" s="1"/>
  <c r="AJ218" i="7" a="1"/>
  <c r="AJ218" i="7" s="1"/>
  <c r="AI218" i="7" a="1"/>
  <c r="AI218" i="7" s="1"/>
  <c r="AE218" i="7" a="1"/>
  <c r="AE218" i="7" s="1"/>
  <c r="AH218" i="7" a="1"/>
  <c r="AH218" i="7" s="1"/>
  <c r="V218" i="7" a="1"/>
  <c r="V218" i="7" s="1"/>
  <c r="AA218" i="7" a="1"/>
  <c r="AA218" i="7" s="1"/>
  <c r="Z218" i="7" a="1"/>
  <c r="Z218" i="7" s="1"/>
  <c r="Y218" i="7" a="1"/>
  <c r="Y218" i="7" s="1"/>
  <c r="X218" i="7" a="1"/>
  <c r="X218" i="7" s="1"/>
  <c r="W218" i="7" a="1"/>
  <c r="W218" i="7" s="1"/>
  <c r="U218" i="7" a="1"/>
  <c r="U218" i="7" s="1"/>
  <c r="T218" i="7" a="1"/>
  <c r="T218" i="7" s="1"/>
  <c r="BZ54" i="18" s="1"/>
  <c r="CL52" i="18"/>
  <c r="CK53" i="18"/>
  <c r="CJ53" i="18"/>
  <c r="U218" i="12" a="1"/>
  <c r="U218" i="12" s="1"/>
  <c r="BL54" i="18" s="1"/>
  <c r="T218" i="12" a="1"/>
  <c r="T218" i="12" s="1"/>
  <c r="CA54" i="18" s="1"/>
  <c r="D52" i="18"/>
  <c r="BH52" i="18"/>
  <c r="U217" i="17" a="1"/>
  <c r="U217" i="17" s="1"/>
  <c r="BM53" i="18" s="1"/>
  <c r="T217" i="17" a="1"/>
  <c r="T217" i="17" s="1"/>
  <c r="CB53" i="18" s="1"/>
  <c r="O217" i="17" a="1"/>
  <c r="O217" i="17" s="1"/>
  <c r="BR53" i="18" s="1"/>
  <c r="F217" i="17" a="1"/>
  <c r="F217" i="17" s="1"/>
  <c r="N217" i="17" a="1"/>
  <c r="N217" i="17" s="1"/>
  <c r="H217" i="17" a="1"/>
  <c r="H217" i="17" s="1"/>
  <c r="Q217" i="17" a="1"/>
  <c r="Q217" i="17" s="1"/>
  <c r="M217" i="17" a="1"/>
  <c r="M217" i="17" s="1"/>
  <c r="L217" i="17" a="1"/>
  <c r="L217" i="17" s="1"/>
  <c r="BW53" i="18" s="1"/>
  <c r="J217" i="17" a="1"/>
  <c r="J217" i="17" s="1"/>
  <c r="CG53" i="18" s="1"/>
  <c r="K217" i="17" a="1"/>
  <c r="K217" i="17" s="1"/>
  <c r="G217" i="17" a="1"/>
  <c r="G217" i="17" s="1"/>
  <c r="E218" i="17"/>
  <c r="I217" i="17" a="1"/>
  <c r="I217" i="17" s="1"/>
  <c r="S217" i="17" a="1"/>
  <c r="S217" i="17" s="1"/>
  <c r="R217" i="17" a="1"/>
  <c r="R217" i="17" s="1"/>
  <c r="P217" i="17" a="1"/>
  <c r="P217" i="17" s="1"/>
  <c r="O53" i="18" s="1"/>
  <c r="S218" i="12" a="1"/>
  <c r="S218" i="12" s="1"/>
  <c r="H218" i="12" a="1"/>
  <c r="H218" i="12" s="1"/>
  <c r="F218" i="12" a="1"/>
  <c r="F218" i="12" s="1"/>
  <c r="P218" i="12" a="1"/>
  <c r="P218" i="12" s="1"/>
  <c r="N54" i="18" s="1"/>
  <c r="Q218" i="12" a="1"/>
  <c r="Q218" i="12" s="1"/>
  <c r="O218" i="12" a="1"/>
  <c r="O218" i="12" s="1"/>
  <c r="BQ54" i="18" s="1"/>
  <c r="N218" i="12" a="1"/>
  <c r="N218" i="12" s="1"/>
  <c r="M218" i="12" a="1"/>
  <c r="M218" i="12" s="1"/>
  <c r="L218" i="12" a="1"/>
  <c r="L218" i="12" s="1"/>
  <c r="BV54" i="18" s="1"/>
  <c r="K218" i="12" a="1"/>
  <c r="K218" i="12" s="1"/>
  <c r="I218" i="12" a="1"/>
  <c r="I218" i="12" s="1"/>
  <c r="R218" i="12" a="1"/>
  <c r="R218" i="12" s="1"/>
  <c r="J218" i="12" a="1"/>
  <c r="J218" i="12" s="1"/>
  <c r="CF54" i="18" s="1"/>
  <c r="G218" i="12" a="1"/>
  <c r="G218" i="12" s="1"/>
  <c r="C53" i="18"/>
  <c r="BG53" i="18"/>
  <c r="BF53" i="18"/>
  <c r="B53" i="18"/>
  <c r="E219" i="12"/>
  <c r="P218" i="7" a="1"/>
  <c r="P218" i="7" s="1"/>
  <c r="M54" i="18" s="1"/>
  <c r="F218" i="7" a="1"/>
  <c r="F218" i="7" s="1"/>
  <c r="Q218" i="7" a="1"/>
  <c r="Q218" i="7" s="1"/>
  <c r="I218" i="7" a="1"/>
  <c r="I218" i="7" s="1"/>
  <c r="N218" i="7" a="1"/>
  <c r="N218" i="7" s="1"/>
  <c r="M218" i="7" a="1"/>
  <c r="M218" i="7" s="1"/>
  <c r="O218" i="7" a="1"/>
  <c r="O218" i="7" s="1"/>
  <c r="BP54" i="18" s="1"/>
  <c r="R218" i="7" a="1"/>
  <c r="R218" i="7" s="1"/>
  <c r="S218" i="7" a="1"/>
  <c r="S218" i="7" s="1"/>
  <c r="H218" i="7" a="1"/>
  <c r="H218" i="7" s="1"/>
  <c r="G218" i="7" a="1"/>
  <c r="G218" i="7" s="1"/>
  <c r="J218" i="7" a="1"/>
  <c r="J218" i="7" s="1"/>
  <c r="CE54" i="18" s="1"/>
  <c r="K218" i="7" a="1"/>
  <c r="K218" i="7" s="1"/>
  <c r="L218" i="7" a="1"/>
  <c r="L218" i="7" s="1"/>
  <c r="BU54" i="18" s="1"/>
  <c r="E219" i="7"/>
  <c r="AB218" i="17" l="1" a="1"/>
  <c r="AB218" i="17" s="1"/>
  <c r="AC218" i="17" a="1"/>
  <c r="AC218" i="17" s="1"/>
  <c r="AD218" i="17" a="1"/>
  <c r="AD218" i="17" s="1"/>
  <c r="AE218" i="17" a="1"/>
  <c r="AE218" i="17" s="1"/>
  <c r="Y218" i="17" a="1"/>
  <c r="Y218" i="17" s="1"/>
  <c r="X218" i="17" a="1"/>
  <c r="X218" i="17" s="1"/>
  <c r="AA218" i="17" a="1"/>
  <c r="AA218" i="17" s="1"/>
  <c r="W218" i="17" a="1"/>
  <c r="W218" i="17" s="1"/>
  <c r="V218" i="17" a="1"/>
  <c r="V218" i="17" s="1"/>
  <c r="Z218" i="17" a="1"/>
  <c r="Z218" i="17" s="1"/>
  <c r="AD219" i="12" a="1"/>
  <c r="AD219" i="12" s="1"/>
  <c r="AC219" i="12" a="1"/>
  <c r="AC219" i="12" s="1"/>
  <c r="AB219" i="12" a="1"/>
  <c r="AB219" i="12" s="1"/>
  <c r="AA219" i="12" a="1"/>
  <c r="AA219" i="12" s="1"/>
  <c r="Z219" i="12" a="1"/>
  <c r="Z219" i="12" s="1"/>
  <c r="X219" i="12" a="1"/>
  <c r="X219" i="12" s="1"/>
  <c r="V219" i="12" a="1"/>
  <c r="V219" i="12" s="1"/>
  <c r="Y219" i="12" a="1"/>
  <c r="Y219" i="12" s="1"/>
  <c r="W219" i="12" a="1"/>
  <c r="W219" i="12" s="1"/>
  <c r="AE219" i="12" a="1"/>
  <c r="AE219" i="12" s="1"/>
  <c r="BK54" i="18"/>
  <c r="DD55" i="18"/>
  <c r="DP55" i="18" s="1"/>
  <c r="DS55" i="18" s="1"/>
  <c r="AD219" i="7" a="1"/>
  <c r="AD219" i="7" s="1"/>
  <c r="AC219" i="7" a="1"/>
  <c r="AC219" i="7" s="1"/>
  <c r="AB219" i="7" a="1"/>
  <c r="AB219" i="7" s="1"/>
  <c r="AK219" i="7" a="1"/>
  <c r="AK219" i="7" s="1"/>
  <c r="AF219" i="7" a="1"/>
  <c r="AF219" i="7" s="1"/>
  <c r="AJ219" i="7" a="1"/>
  <c r="AJ219" i="7" s="1"/>
  <c r="AE219" i="7" a="1"/>
  <c r="AE219" i="7" s="1"/>
  <c r="AI219" i="7" a="1"/>
  <c r="AI219" i="7" s="1"/>
  <c r="AH219" i="7" a="1"/>
  <c r="AH219" i="7" s="1"/>
  <c r="AG219" i="7" a="1"/>
  <c r="AG219" i="7" s="1"/>
  <c r="AA219" i="7" a="1"/>
  <c r="AA219" i="7" s="1"/>
  <c r="Z219" i="7" a="1"/>
  <c r="Z219" i="7" s="1"/>
  <c r="Y219" i="7" a="1"/>
  <c r="Y219" i="7" s="1"/>
  <c r="X219" i="7" a="1"/>
  <c r="X219" i="7" s="1"/>
  <c r="W219" i="7" a="1"/>
  <c r="W219" i="7" s="1"/>
  <c r="V219" i="7" a="1"/>
  <c r="V219" i="7" s="1"/>
  <c r="T219" i="7" a="1"/>
  <c r="T219" i="7" s="1"/>
  <c r="BZ55" i="18" s="1"/>
  <c r="U219" i="7" a="1"/>
  <c r="U219" i="7" s="1"/>
  <c r="CL53" i="18"/>
  <c r="CK54" i="18"/>
  <c r="CJ54" i="18"/>
  <c r="DW55" i="18"/>
  <c r="EI55" i="18" s="1"/>
  <c r="EL55" i="18" s="1"/>
  <c r="T219" i="12" a="1"/>
  <c r="T219" i="12" s="1"/>
  <c r="CA55" i="18" s="1"/>
  <c r="U219" i="12" a="1"/>
  <c r="U219" i="12" s="1"/>
  <c r="U218" i="17" a="1"/>
  <c r="U218" i="17" s="1"/>
  <c r="BM54" i="18" s="1"/>
  <c r="T218" i="17" a="1"/>
  <c r="T218" i="17" s="1"/>
  <c r="CB54" i="18" s="1"/>
  <c r="L218" i="17" a="1"/>
  <c r="L218" i="17" s="1"/>
  <c r="BW54" i="18" s="1"/>
  <c r="K218" i="17" a="1"/>
  <c r="K218" i="17" s="1"/>
  <c r="R218" i="17" a="1"/>
  <c r="R218" i="17" s="1"/>
  <c r="G218" i="17" a="1"/>
  <c r="G218" i="17" s="1"/>
  <c r="N218" i="17" a="1"/>
  <c r="N218" i="17" s="1"/>
  <c r="E219" i="17"/>
  <c r="F218" i="17" a="1"/>
  <c r="F218" i="17" s="1"/>
  <c r="H218" i="17" a="1"/>
  <c r="H218" i="17" s="1"/>
  <c r="M218" i="17" a="1"/>
  <c r="M218" i="17" s="1"/>
  <c r="S218" i="17" a="1"/>
  <c r="S218" i="17" s="1"/>
  <c r="J218" i="17" a="1"/>
  <c r="J218" i="17" s="1"/>
  <c r="CG54" i="18" s="1"/>
  <c r="P218" i="17" a="1"/>
  <c r="P218" i="17" s="1"/>
  <c r="O54" i="18" s="1"/>
  <c r="O218" i="17" a="1"/>
  <c r="O218" i="17" s="1"/>
  <c r="BR54" i="18" s="1"/>
  <c r="Q218" i="17" a="1"/>
  <c r="Q218" i="17" s="1"/>
  <c r="I218" i="17" a="1"/>
  <c r="I218" i="17" s="1"/>
  <c r="D53" i="18"/>
  <c r="BH53" i="18"/>
  <c r="C54" i="18"/>
  <c r="BG54" i="18"/>
  <c r="R219" i="12" a="1"/>
  <c r="R219" i="12" s="1"/>
  <c r="F219" i="12" a="1"/>
  <c r="F219" i="12" s="1"/>
  <c r="O219" i="12" a="1"/>
  <c r="O219" i="12" s="1"/>
  <c r="BQ55" i="18" s="1"/>
  <c r="N219" i="12" a="1"/>
  <c r="N219" i="12" s="1"/>
  <c r="M219" i="12" a="1"/>
  <c r="M219" i="12" s="1"/>
  <c r="S219" i="12" a="1"/>
  <c r="S219" i="12" s="1"/>
  <c r="Q219" i="12" a="1"/>
  <c r="Q219" i="12" s="1"/>
  <c r="P219" i="12" a="1"/>
  <c r="P219" i="12" s="1"/>
  <c r="N55" i="18" s="1"/>
  <c r="L219" i="12" a="1"/>
  <c r="L219" i="12" s="1"/>
  <c r="BV55" i="18" s="1"/>
  <c r="G219" i="12" a="1"/>
  <c r="G219" i="12" s="1"/>
  <c r="K219" i="12" a="1"/>
  <c r="K219" i="12" s="1"/>
  <c r="H219" i="12" a="1"/>
  <c r="H219" i="12" s="1"/>
  <c r="I219" i="12" a="1"/>
  <c r="I219" i="12" s="1"/>
  <c r="J219" i="12" a="1"/>
  <c r="J219" i="12" s="1"/>
  <c r="CF55" i="18" s="1"/>
  <c r="BF54" i="18"/>
  <c r="B54" i="18"/>
  <c r="E220" i="12"/>
  <c r="L219" i="7" a="1"/>
  <c r="L219" i="7" s="1"/>
  <c r="BU55" i="18" s="1"/>
  <c r="M219" i="7" a="1"/>
  <c r="M219" i="7" s="1"/>
  <c r="N219" i="7" a="1"/>
  <c r="N219" i="7" s="1"/>
  <c r="J219" i="7" a="1"/>
  <c r="J219" i="7" s="1"/>
  <c r="CE55" i="18" s="1"/>
  <c r="R219" i="7" a="1"/>
  <c r="R219" i="7" s="1"/>
  <c r="I219" i="7" a="1"/>
  <c r="I219" i="7" s="1"/>
  <c r="S219" i="7" a="1"/>
  <c r="S219" i="7" s="1"/>
  <c r="K219" i="7" a="1"/>
  <c r="K219" i="7" s="1"/>
  <c r="F219" i="7" a="1"/>
  <c r="F219" i="7" s="1"/>
  <c r="G219" i="7" a="1"/>
  <c r="G219" i="7" s="1"/>
  <c r="H219" i="7" a="1"/>
  <c r="H219" i="7" s="1"/>
  <c r="Q219" i="7" a="1"/>
  <c r="Q219" i="7" s="1"/>
  <c r="O219" i="7" a="1"/>
  <c r="O219" i="7" s="1"/>
  <c r="BP55" i="18" s="1"/>
  <c r="P219" i="7" a="1"/>
  <c r="P219" i="7" s="1"/>
  <c r="M55" i="18" s="1"/>
  <c r="E220" i="7"/>
  <c r="AB219" i="17" l="1" a="1"/>
  <c r="AB219" i="17" s="1"/>
  <c r="AD219" i="17" a="1"/>
  <c r="AD219" i="17" s="1"/>
  <c r="AC219" i="17" a="1"/>
  <c r="AC219" i="17" s="1"/>
  <c r="AE219" i="17" a="1"/>
  <c r="AE219" i="17" s="1"/>
  <c r="X219" i="17" a="1"/>
  <c r="X219" i="17" s="1"/>
  <c r="Z219" i="17" a="1"/>
  <c r="Z219" i="17" s="1"/>
  <c r="Y219" i="17" a="1"/>
  <c r="Y219" i="17" s="1"/>
  <c r="AA219" i="17" a="1"/>
  <c r="AA219" i="17" s="1"/>
  <c r="W219" i="17" a="1"/>
  <c r="W219" i="17" s="1"/>
  <c r="V219" i="17" a="1"/>
  <c r="V219" i="17" s="1"/>
  <c r="AB220" i="12" a="1"/>
  <c r="AB220" i="12" s="1"/>
  <c r="AD220" i="12" a="1"/>
  <c r="AD220" i="12" s="1"/>
  <c r="AC220" i="12" a="1"/>
  <c r="AC220" i="12" s="1"/>
  <c r="AE220" i="12" a="1"/>
  <c r="AE220" i="12" s="1"/>
  <c r="Y220" i="12" a="1"/>
  <c r="Y220" i="12" s="1"/>
  <c r="X220" i="12" a="1"/>
  <c r="X220" i="12" s="1"/>
  <c r="W220" i="12" a="1"/>
  <c r="W220" i="12" s="1"/>
  <c r="V220" i="12" a="1"/>
  <c r="V220" i="12" s="1"/>
  <c r="AA220" i="12" a="1"/>
  <c r="AA220" i="12" s="1"/>
  <c r="Z220" i="12" a="1"/>
  <c r="Z220" i="12" s="1"/>
  <c r="BK55" i="18"/>
  <c r="AC220" i="7" a="1"/>
  <c r="AC220" i="7" s="1"/>
  <c r="AB220" i="7" a="1"/>
  <c r="AB220" i="7" s="1"/>
  <c r="AD220" i="7" a="1"/>
  <c r="AD220" i="7" s="1"/>
  <c r="AJ220" i="7" a="1"/>
  <c r="AJ220" i="7" s="1"/>
  <c r="AK220" i="7" a="1"/>
  <c r="AK220" i="7" s="1"/>
  <c r="AI220" i="7" a="1"/>
  <c r="AI220" i="7" s="1"/>
  <c r="AH220" i="7" a="1"/>
  <c r="AH220" i="7" s="1"/>
  <c r="AF220" i="7" a="1"/>
  <c r="AF220" i="7" s="1"/>
  <c r="AG220" i="7" a="1"/>
  <c r="AG220" i="7" s="1"/>
  <c r="Z220" i="7" a="1"/>
  <c r="Z220" i="7" s="1"/>
  <c r="Y220" i="7" a="1"/>
  <c r="Y220" i="7" s="1"/>
  <c r="X220" i="7" a="1"/>
  <c r="X220" i="7" s="1"/>
  <c r="W220" i="7" a="1"/>
  <c r="W220" i="7" s="1"/>
  <c r="AE220" i="7" a="1"/>
  <c r="AE220" i="7" s="1"/>
  <c r="V220" i="7" a="1"/>
  <c r="V220" i="7" s="1"/>
  <c r="AA220" i="7" a="1"/>
  <c r="AA220" i="7" s="1"/>
  <c r="T220" i="7" a="1"/>
  <c r="T220" i="7" s="1"/>
  <c r="BZ56" i="18" s="1"/>
  <c r="U220" i="7" a="1"/>
  <c r="U220" i="7" s="1"/>
  <c r="BK56" i="18" s="1"/>
  <c r="CL54" i="18"/>
  <c r="CK55" i="18"/>
  <c r="CJ55" i="18"/>
  <c r="EP55" i="18"/>
  <c r="FB55" i="18" s="1"/>
  <c r="FE55" i="18" s="1"/>
  <c r="BL55" i="18"/>
  <c r="T220" i="12" a="1"/>
  <c r="T220" i="12" s="1"/>
  <c r="CA56" i="18" s="1"/>
  <c r="U220" i="12" a="1"/>
  <c r="U220" i="12" s="1"/>
  <c r="BL56" i="18" s="1"/>
  <c r="T219" i="17" a="1"/>
  <c r="T219" i="17" s="1"/>
  <c r="CB55" i="18" s="1"/>
  <c r="U219" i="17" a="1"/>
  <c r="U219" i="17" s="1"/>
  <c r="K219" i="17" a="1"/>
  <c r="K219" i="17" s="1"/>
  <c r="F219" i="17" a="1"/>
  <c r="F219" i="17" s="1"/>
  <c r="M219" i="17" a="1"/>
  <c r="M219" i="17" s="1"/>
  <c r="G219" i="17" a="1"/>
  <c r="G219" i="17" s="1"/>
  <c r="E220" i="17"/>
  <c r="I219" i="17" a="1"/>
  <c r="I219" i="17" s="1"/>
  <c r="L219" i="17" a="1"/>
  <c r="L219" i="17" s="1"/>
  <c r="BW55" i="18" s="1"/>
  <c r="J219" i="17" a="1"/>
  <c r="J219" i="17" s="1"/>
  <c r="CG55" i="18" s="1"/>
  <c r="Q219" i="17" a="1"/>
  <c r="Q219" i="17" s="1"/>
  <c r="H219" i="17" a="1"/>
  <c r="H219" i="17" s="1"/>
  <c r="R219" i="17" a="1"/>
  <c r="R219" i="17" s="1"/>
  <c r="Y15" i="18" s="1"/>
  <c r="S219" i="17" a="1"/>
  <c r="S219" i="17" s="1"/>
  <c r="O219" i="17" a="1"/>
  <c r="O219" i="17" s="1"/>
  <c r="BR55" i="18" s="1"/>
  <c r="N219" i="17" a="1"/>
  <c r="N219" i="17" s="1"/>
  <c r="P219" i="17" a="1"/>
  <c r="P219" i="17" s="1"/>
  <c r="O55" i="18" s="1"/>
  <c r="BH54" i="18"/>
  <c r="D54" i="18"/>
  <c r="W15" i="18"/>
  <c r="X15" i="18"/>
  <c r="N220" i="12" a="1"/>
  <c r="N220" i="12" s="1"/>
  <c r="L220" i="12" a="1"/>
  <c r="L220" i="12" s="1"/>
  <c r="BV56" i="18" s="1"/>
  <c r="K220" i="12" a="1"/>
  <c r="K220" i="12" s="1"/>
  <c r="F220" i="12" a="1"/>
  <c r="F220" i="12" s="1"/>
  <c r="S220" i="12" a="1"/>
  <c r="S220" i="12" s="1"/>
  <c r="R220" i="12" a="1"/>
  <c r="R220" i="12" s="1"/>
  <c r="Q220" i="12" a="1"/>
  <c r="Q220" i="12" s="1"/>
  <c r="G220" i="12" a="1"/>
  <c r="G220" i="12" s="1"/>
  <c r="P220" i="12" a="1"/>
  <c r="P220" i="12" s="1"/>
  <c r="N56" i="18" s="1"/>
  <c r="O220" i="12" a="1"/>
  <c r="O220" i="12" s="1"/>
  <c r="BQ56" i="18" s="1"/>
  <c r="M220" i="12" a="1"/>
  <c r="M220" i="12" s="1"/>
  <c r="J220" i="12" a="1"/>
  <c r="J220" i="12" s="1"/>
  <c r="CF56" i="18" s="1"/>
  <c r="I220" i="12" a="1"/>
  <c r="I220" i="12" s="1"/>
  <c r="H220" i="12" a="1"/>
  <c r="H220" i="12" s="1"/>
  <c r="BG55" i="18"/>
  <c r="C55" i="18"/>
  <c r="BF55" i="18"/>
  <c r="B55" i="18"/>
  <c r="E221" i="12"/>
  <c r="I220" i="7" a="1"/>
  <c r="I220" i="7" s="1"/>
  <c r="J220" i="7" a="1"/>
  <c r="J220" i="7" s="1"/>
  <c r="CE56" i="18" s="1"/>
  <c r="K220" i="7" a="1"/>
  <c r="K220" i="7" s="1"/>
  <c r="N220" i="7" a="1"/>
  <c r="N220" i="7" s="1"/>
  <c r="L220" i="7" a="1"/>
  <c r="L220" i="7" s="1"/>
  <c r="BU56" i="18" s="1"/>
  <c r="F220" i="7" a="1"/>
  <c r="F220" i="7" s="1"/>
  <c r="O220" i="7" a="1"/>
  <c r="O220" i="7" s="1"/>
  <c r="BP56" i="18" s="1"/>
  <c r="P220" i="7" a="1"/>
  <c r="P220" i="7" s="1"/>
  <c r="M56" i="18" s="1"/>
  <c r="G220" i="7" a="1"/>
  <c r="G220" i="7" s="1"/>
  <c r="H220" i="7" a="1"/>
  <c r="H220" i="7" s="1"/>
  <c r="M220" i="7" a="1"/>
  <c r="M220" i="7" s="1"/>
  <c r="S220" i="7" a="1"/>
  <c r="S220" i="7" s="1"/>
  <c r="Q220" i="7" a="1"/>
  <c r="Q220" i="7" s="1"/>
  <c r="R220" i="7" a="1"/>
  <c r="R220" i="7" s="1"/>
  <c r="E221" i="7"/>
  <c r="AD220" i="17" l="1" a="1"/>
  <c r="AD220" i="17" s="1"/>
  <c r="AC220" i="17" a="1"/>
  <c r="AC220" i="17" s="1"/>
  <c r="AB220" i="17" a="1"/>
  <c r="AB220" i="17" s="1"/>
  <c r="Y220" i="17" a="1"/>
  <c r="Y220" i="17" s="1"/>
  <c r="X220" i="17" a="1"/>
  <c r="X220" i="17" s="1"/>
  <c r="W220" i="17" a="1"/>
  <c r="W220" i="17" s="1"/>
  <c r="V220" i="17" a="1"/>
  <c r="V220" i="17" s="1"/>
  <c r="AE220" i="17" a="1"/>
  <c r="AE220" i="17" s="1"/>
  <c r="AA220" i="17" a="1"/>
  <c r="AA220" i="17" s="1"/>
  <c r="Z220" i="17" a="1"/>
  <c r="Z220" i="17" s="1"/>
  <c r="AD221" i="12" a="1"/>
  <c r="AD221" i="12" s="1"/>
  <c r="AB221" i="12" a="1"/>
  <c r="AB221" i="12" s="1"/>
  <c r="AC221" i="12" a="1"/>
  <c r="AC221" i="12" s="1"/>
  <c r="Z221" i="12" a="1"/>
  <c r="Z221" i="12" s="1"/>
  <c r="AE221" i="12" a="1"/>
  <c r="AE221" i="12" s="1"/>
  <c r="AA221" i="12" a="1"/>
  <c r="AA221" i="12" s="1"/>
  <c r="Y221" i="12" a="1"/>
  <c r="Y221" i="12" s="1"/>
  <c r="W221" i="12" a="1"/>
  <c r="W221" i="12" s="1"/>
  <c r="V221" i="12" a="1"/>
  <c r="V221" i="12" s="1"/>
  <c r="X221" i="12" a="1"/>
  <c r="X221" i="12" s="1"/>
  <c r="AB221" i="7" a="1"/>
  <c r="AB221" i="7" s="1"/>
  <c r="AD221" i="7" a="1"/>
  <c r="AD221" i="7" s="1"/>
  <c r="AC221" i="7" a="1"/>
  <c r="AC221" i="7" s="1"/>
  <c r="AH221" i="7" a="1"/>
  <c r="AH221" i="7" s="1"/>
  <c r="AG221" i="7" a="1"/>
  <c r="AG221" i="7" s="1"/>
  <c r="AF221" i="7" a="1"/>
  <c r="AF221" i="7" s="1"/>
  <c r="AK221" i="7" a="1"/>
  <c r="AK221" i="7" s="1"/>
  <c r="AJ221" i="7" a="1"/>
  <c r="AJ221" i="7" s="1"/>
  <c r="AI221" i="7" a="1"/>
  <c r="AI221" i="7" s="1"/>
  <c r="AE221" i="7" a="1"/>
  <c r="AE221" i="7" s="1"/>
  <c r="AA221" i="7" a="1"/>
  <c r="AA221" i="7" s="1"/>
  <c r="Z221" i="7" a="1"/>
  <c r="Z221" i="7" s="1"/>
  <c r="Y221" i="7" a="1"/>
  <c r="Y221" i="7" s="1"/>
  <c r="X221" i="7" a="1"/>
  <c r="X221" i="7" s="1"/>
  <c r="W221" i="7" a="1"/>
  <c r="W221" i="7" s="1"/>
  <c r="V221" i="7" a="1"/>
  <c r="V221" i="7" s="1"/>
  <c r="T221" i="7" a="1"/>
  <c r="T221" i="7" s="1"/>
  <c r="BZ57" i="18" s="1"/>
  <c r="U221" i="7" a="1"/>
  <c r="U221" i="7" s="1"/>
  <c r="BK57" i="18" s="1"/>
  <c r="CL55" i="18"/>
  <c r="CK56" i="18"/>
  <c r="CJ56" i="18"/>
  <c r="BM55" i="18"/>
  <c r="T221" i="12" a="1"/>
  <c r="T221" i="12" s="1"/>
  <c r="CA57" i="18" s="1"/>
  <c r="U221" i="12" a="1"/>
  <c r="U221" i="12" s="1"/>
  <c r="BL57" i="18" s="1"/>
  <c r="T220" i="17" a="1"/>
  <c r="T220" i="17" s="1"/>
  <c r="CB56" i="18" s="1"/>
  <c r="U220" i="17" a="1"/>
  <c r="U220" i="17" s="1"/>
  <c r="BM56" i="18" s="1"/>
  <c r="N220" i="17" a="1"/>
  <c r="N220" i="17" s="1"/>
  <c r="R220" i="17" a="1"/>
  <c r="R220" i="17" s="1"/>
  <c r="G220" i="17" a="1"/>
  <c r="G220" i="17" s="1"/>
  <c r="P220" i="17" a="1"/>
  <c r="P220" i="17" s="1"/>
  <c r="O56" i="18" s="1"/>
  <c r="E221" i="17"/>
  <c r="L220" i="17" a="1"/>
  <c r="L220" i="17" s="1"/>
  <c r="BW56" i="18" s="1"/>
  <c r="F220" i="17" a="1"/>
  <c r="F220" i="17" s="1"/>
  <c r="O220" i="17" a="1"/>
  <c r="O220" i="17" s="1"/>
  <c r="BR56" i="18" s="1"/>
  <c r="S220" i="17" a="1"/>
  <c r="S220" i="17" s="1"/>
  <c r="M220" i="17" a="1"/>
  <c r="M220" i="17" s="1"/>
  <c r="J220" i="17" a="1"/>
  <c r="J220" i="17" s="1"/>
  <c r="CG56" i="18" s="1"/>
  <c r="H220" i="17" a="1"/>
  <c r="H220" i="17" s="1"/>
  <c r="I220" i="17" a="1"/>
  <c r="I220" i="17" s="1"/>
  <c r="Q220" i="17" a="1"/>
  <c r="Q220" i="17" s="1"/>
  <c r="K220" i="17" a="1"/>
  <c r="K220" i="17" s="1"/>
  <c r="D55" i="18"/>
  <c r="BH55" i="18"/>
  <c r="BG56" i="18"/>
  <c r="C56" i="18"/>
  <c r="M221" i="12" a="1"/>
  <c r="M221" i="12" s="1"/>
  <c r="J221" i="12" a="1"/>
  <c r="J221" i="12" s="1"/>
  <c r="CF57" i="18" s="1"/>
  <c r="I221" i="12" a="1"/>
  <c r="I221" i="12" s="1"/>
  <c r="H221" i="12" a="1"/>
  <c r="H221" i="12" s="1"/>
  <c r="G221" i="12" a="1"/>
  <c r="G221" i="12" s="1"/>
  <c r="F221" i="12" a="1"/>
  <c r="F221" i="12" s="1"/>
  <c r="S221" i="12" a="1"/>
  <c r="S221" i="12" s="1"/>
  <c r="L221" i="12" a="1"/>
  <c r="L221" i="12" s="1"/>
  <c r="BV57" i="18" s="1"/>
  <c r="K221" i="12" a="1"/>
  <c r="K221" i="12" s="1"/>
  <c r="O221" i="12" a="1"/>
  <c r="O221" i="12" s="1"/>
  <c r="BQ57" i="18" s="1"/>
  <c r="R221" i="12" a="1"/>
  <c r="R221" i="12" s="1"/>
  <c r="Q221" i="12" a="1"/>
  <c r="Q221" i="12" s="1"/>
  <c r="P221" i="12" a="1"/>
  <c r="P221" i="12" s="1"/>
  <c r="N57" i="18" s="1"/>
  <c r="N221" i="12" a="1"/>
  <c r="N221" i="12" s="1"/>
  <c r="BF56" i="18"/>
  <c r="B56" i="18"/>
  <c r="E222" i="12"/>
  <c r="F221" i="7" a="1"/>
  <c r="F221" i="7" s="1"/>
  <c r="G221" i="7" a="1"/>
  <c r="G221" i="7" s="1"/>
  <c r="Q221" i="7" a="1"/>
  <c r="Q221" i="7" s="1"/>
  <c r="R221" i="7" a="1"/>
  <c r="R221" i="7" s="1"/>
  <c r="H221" i="7" a="1"/>
  <c r="H221" i="7" s="1"/>
  <c r="K221" i="7" a="1"/>
  <c r="K221" i="7" s="1"/>
  <c r="O221" i="7" a="1"/>
  <c r="O221" i="7" s="1"/>
  <c r="BP57" i="18" s="1"/>
  <c r="I221" i="7" a="1"/>
  <c r="I221" i="7" s="1"/>
  <c r="J221" i="7" a="1"/>
  <c r="J221" i="7" s="1"/>
  <c r="CE57" i="18" s="1"/>
  <c r="S221" i="7" a="1"/>
  <c r="S221" i="7" s="1"/>
  <c r="M221" i="7" a="1"/>
  <c r="M221" i="7" s="1"/>
  <c r="L221" i="7" a="1"/>
  <c r="L221" i="7" s="1"/>
  <c r="BU57" i="18" s="1"/>
  <c r="N221" i="7" a="1"/>
  <c r="N221" i="7" s="1"/>
  <c r="P221" i="7" a="1"/>
  <c r="P221" i="7" s="1"/>
  <c r="M57" i="18" s="1"/>
  <c r="E222" i="7"/>
  <c r="AD221" i="17" l="1" a="1"/>
  <c r="AD221" i="17" s="1"/>
  <c r="AB221" i="17" a="1"/>
  <c r="AB221" i="17" s="1"/>
  <c r="AC221" i="17" a="1"/>
  <c r="AC221" i="17" s="1"/>
  <c r="AE221" i="17" a="1"/>
  <c r="AE221" i="17" s="1"/>
  <c r="AA221" i="17" a="1"/>
  <c r="AA221" i="17" s="1"/>
  <c r="V221" i="17" a="1"/>
  <c r="V221" i="17" s="1"/>
  <c r="Y221" i="17" a="1"/>
  <c r="Y221" i="17" s="1"/>
  <c r="X221" i="17" a="1"/>
  <c r="X221" i="17" s="1"/>
  <c r="W221" i="17" a="1"/>
  <c r="W221" i="17" s="1"/>
  <c r="Z221" i="17" a="1"/>
  <c r="Z221" i="17" s="1"/>
  <c r="AD222" i="12" a="1"/>
  <c r="AD222" i="12" s="1"/>
  <c r="AC222" i="12" a="1"/>
  <c r="AC222" i="12" s="1"/>
  <c r="AB222" i="12" a="1"/>
  <c r="AB222" i="12" s="1"/>
  <c r="Y222" i="12" a="1"/>
  <c r="Y222" i="12" s="1"/>
  <c r="X222" i="12" a="1"/>
  <c r="X222" i="12" s="1"/>
  <c r="V222" i="12" a="1"/>
  <c r="V222" i="12" s="1"/>
  <c r="AE222" i="12" a="1"/>
  <c r="AE222" i="12" s="1"/>
  <c r="AA222" i="12" a="1"/>
  <c r="AA222" i="12" s="1"/>
  <c r="Z222" i="12" a="1"/>
  <c r="Z222" i="12" s="1"/>
  <c r="W222" i="12" a="1"/>
  <c r="W222" i="12" s="1"/>
  <c r="AR36" i="18"/>
  <c r="EB56" i="18"/>
  <c r="EG56" i="18" s="1"/>
  <c r="AC222" i="7" a="1"/>
  <c r="AC222" i="7" s="1"/>
  <c r="AB222" i="7" a="1"/>
  <c r="AB222" i="7" s="1"/>
  <c r="AD222" i="7" a="1"/>
  <c r="AD222" i="7" s="1"/>
  <c r="AK222" i="7" a="1"/>
  <c r="AK222" i="7" s="1"/>
  <c r="AG222" i="7" a="1"/>
  <c r="AG222" i="7" s="1"/>
  <c r="AF222" i="7" a="1"/>
  <c r="AF222" i="7" s="1"/>
  <c r="AJ222" i="7" a="1"/>
  <c r="AJ222" i="7" s="1"/>
  <c r="AI222" i="7" a="1"/>
  <c r="AI222" i="7" s="1"/>
  <c r="AH222" i="7" a="1"/>
  <c r="AH222" i="7" s="1"/>
  <c r="AE222" i="7" a="1"/>
  <c r="AE222" i="7" s="1"/>
  <c r="AV36" i="18" s="1"/>
  <c r="AA222" i="7" a="1"/>
  <c r="AA222" i="7" s="1"/>
  <c r="Z222" i="7" a="1"/>
  <c r="Z222" i="7" s="1"/>
  <c r="Y222" i="7" a="1"/>
  <c r="Y222" i="7" s="1"/>
  <c r="X222" i="7" a="1"/>
  <c r="X222" i="7" s="1"/>
  <c r="W222" i="7" a="1"/>
  <c r="W222" i="7" s="1"/>
  <c r="V222" i="7" a="1"/>
  <c r="V222" i="7" s="1"/>
  <c r="T222" i="7" a="1"/>
  <c r="T222" i="7" s="1"/>
  <c r="BZ58" i="18" s="1"/>
  <c r="U222" i="7" a="1"/>
  <c r="U222" i="7" s="1"/>
  <c r="BK58" i="18" s="1"/>
  <c r="BA36" i="18"/>
  <c r="AW36" i="18"/>
  <c r="CL56" i="18"/>
  <c r="CK57" i="18"/>
  <c r="CJ57" i="18"/>
  <c r="T222" i="12" a="1"/>
  <c r="T222" i="12" s="1"/>
  <c r="CA58" i="18" s="1"/>
  <c r="U222" i="12" a="1"/>
  <c r="U222" i="12" s="1"/>
  <c r="BL58" i="18" s="1"/>
  <c r="BH56" i="18"/>
  <c r="D56" i="18"/>
  <c r="T221" i="17" a="1"/>
  <c r="T221" i="17" s="1"/>
  <c r="CB57" i="18" s="1"/>
  <c r="U221" i="17" a="1"/>
  <c r="U221" i="17" s="1"/>
  <c r="BM57" i="18" s="1"/>
  <c r="L221" i="17" a="1"/>
  <c r="L221" i="17" s="1"/>
  <c r="BW57" i="18" s="1"/>
  <c r="H221" i="17" a="1"/>
  <c r="H221" i="17" s="1"/>
  <c r="P221" i="17" a="1"/>
  <c r="P221" i="17" s="1"/>
  <c r="O57" i="18" s="1"/>
  <c r="I221" i="17" a="1"/>
  <c r="I221" i="17" s="1"/>
  <c r="O221" i="17" a="1"/>
  <c r="O221" i="17" s="1"/>
  <c r="BR57" i="18" s="1"/>
  <c r="F221" i="17" a="1"/>
  <c r="F221" i="17" s="1"/>
  <c r="M221" i="17" a="1"/>
  <c r="M221" i="17" s="1"/>
  <c r="S221" i="17" a="1"/>
  <c r="S221" i="17" s="1"/>
  <c r="J221" i="17" a="1"/>
  <c r="J221" i="17" s="1"/>
  <c r="CG57" i="18" s="1"/>
  <c r="G221" i="17" a="1"/>
  <c r="G221" i="17" s="1"/>
  <c r="K221" i="17" a="1"/>
  <c r="K221" i="17" s="1"/>
  <c r="Q221" i="17" a="1"/>
  <c r="Q221" i="17" s="1"/>
  <c r="E222" i="17"/>
  <c r="R221" i="17" a="1"/>
  <c r="R221" i="17" s="1"/>
  <c r="N221" i="17" a="1"/>
  <c r="N221" i="17" s="1"/>
  <c r="C57" i="18"/>
  <c r="BG57" i="18"/>
  <c r="R222" i="12" a="1"/>
  <c r="R222" i="12" s="1"/>
  <c r="J222" i="12" a="1"/>
  <c r="J222" i="12" s="1"/>
  <c r="CF58" i="18" s="1"/>
  <c r="H222" i="12" a="1"/>
  <c r="H222" i="12" s="1"/>
  <c r="S222" i="12" a="1"/>
  <c r="S222" i="12" s="1"/>
  <c r="G222" i="12" a="1"/>
  <c r="G222" i="12" s="1"/>
  <c r="L222" i="12" a="1"/>
  <c r="L222" i="12" s="1"/>
  <c r="BV58" i="18" s="1"/>
  <c r="K222" i="12" a="1"/>
  <c r="K222" i="12" s="1"/>
  <c r="I222" i="12" a="1"/>
  <c r="I222" i="12" s="1"/>
  <c r="F222" i="12" a="1"/>
  <c r="F222" i="12" s="1"/>
  <c r="N222" i="12" a="1"/>
  <c r="N222" i="12" s="1"/>
  <c r="M222" i="12" a="1"/>
  <c r="M222" i="12" s="1"/>
  <c r="Q222" i="12" a="1"/>
  <c r="Q222" i="12" s="1"/>
  <c r="P222" i="12" a="1"/>
  <c r="P222" i="12" s="1"/>
  <c r="N58" i="18" s="1"/>
  <c r="O222" i="12" a="1"/>
  <c r="O222" i="12" s="1"/>
  <c r="BQ58" i="18" s="1"/>
  <c r="BF57" i="18"/>
  <c r="B57" i="18"/>
  <c r="E223" i="12"/>
  <c r="M222" i="7" a="1"/>
  <c r="M222" i="7" s="1"/>
  <c r="N222" i="7" a="1"/>
  <c r="N222" i="7" s="1"/>
  <c r="O222" i="7" a="1"/>
  <c r="O222" i="7" s="1"/>
  <c r="BP58" i="18" s="1"/>
  <c r="R222" i="7" a="1"/>
  <c r="R222" i="7" s="1"/>
  <c r="L222" i="7" a="1"/>
  <c r="L222" i="7" s="1"/>
  <c r="BU58" i="18" s="1"/>
  <c r="J222" i="7" a="1"/>
  <c r="J222" i="7" s="1"/>
  <c r="CE58" i="18" s="1"/>
  <c r="K222" i="7" a="1"/>
  <c r="K222" i="7" s="1"/>
  <c r="G222" i="7" a="1"/>
  <c r="G222" i="7" s="1"/>
  <c r="Q222" i="7" a="1"/>
  <c r="Q222" i="7" s="1"/>
  <c r="F222" i="7" a="1"/>
  <c r="F222" i="7" s="1"/>
  <c r="P222" i="7" a="1"/>
  <c r="P222" i="7" s="1"/>
  <c r="M58" i="18" s="1"/>
  <c r="I222" i="7" a="1"/>
  <c r="I222" i="7" s="1"/>
  <c r="S222" i="7" a="1"/>
  <c r="S222" i="7" s="1"/>
  <c r="H222" i="7" a="1"/>
  <c r="H222" i="7" s="1"/>
  <c r="E223" i="7"/>
  <c r="AD222" i="17" l="1" a="1"/>
  <c r="AD222" i="17" s="1"/>
  <c r="AC222" i="17" a="1"/>
  <c r="AC222" i="17" s="1"/>
  <c r="AB222" i="17" a="1"/>
  <c r="AB222" i="17" s="1"/>
  <c r="AA222" i="17" a="1"/>
  <c r="AA222" i="17" s="1"/>
  <c r="Z222" i="17" a="1"/>
  <c r="Z222" i="17" s="1"/>
  <c r="V222" i="17" a="1"/>
  <c r="V222" i="17" s="1"/>
  <c r="AE222" i="17" a="1"/>
  <c r="AE222" i="17" s="1"/>
  <c r="W222" i="17" a="1"/>
  <c r="W222" i="17" s="1"/>
  <c r="Y222" i="17" a="1"/>
  <c r="Y222" i="17" s="1"/>
  <c r="X222" i="17" a="1"/>
  <c r="X222" i="17" s="1"/>
  <c r="AD223" i="12" a="1"/>
  <c r="AD223" i="12" s="1"/>
  <c r="AC223" i="12" a="1"/>
  <c r="AC223" i="12" s="1"/>
  <c r="AB223" i="12" a="1"/>
  <c r="AB223" i="12" s="1"/>
  <c r="AE223" i="12" a="1"/>
  <c r="AE223" i="12" s="1"/>
  <c r="AA223" i="12" a="1"/>
  <c r="AA223" i="12" s="1"/>
  <c r="Z223" i="12" a="1"/>
  <c r="Z223" i="12" s="1"/>
  <c r="Y223" i="12" a="1"/>
  <c r="Y223" i="12" s="1"/>
  <c r="X223" i="12" a="1"/>
  <c r="X223" i="12" s="1"/>
  <c r="W223" i="12" a="1"/>
  <c r="W223" i="12" s="1"/>
  <c r="V223" i="12" a="1"/>
  <c r="V223" i="12" s="1"/>
  <c r="AD223" i="7" a="1"/>
  <c r="AD223" i="7" s="1"/>
  <c r="AC223" i="7" a="1"/>
  <c r="AC223" i="7" s="1"/>
  <c r="AB223" i="7" a="1"/>
  <c r="AB223" i="7" s="1"/>
  <c r="AK223" i="7" a="1"/>
  <c r="AK223" i="7" s="1"/>
  <c r="AJ223" i="7" a="1"/>
  <c r="AJ223" i="7" s="1"/>
  <c r="AI223" i="7" a="1"/>
  <c r="AI223" i="7" s="1"/>
  <c r="AG223" i="7" a="1"/>
  <c r="AG223" i="7" s="1"/>
  <c r="AH223" i="7" a="1"/>
  <c r="AH223" i="7" s="1"/>
  <c r="AE223" i="7" a="1"/>
  <c r="AE223" i="7" s="1"/>
  <c r="X223" i="7" a="1"/>
  <c r="X223" i="7" s="1"/>
  <c r="W223" i="7" a="1"/>
  <c r="W223" i="7" s="1"/>
  <c r="V223" i="7" a="1"/>
  <c r="V223" i="7" s="1"/>
  <c r="AF223" i="7" a="1"/>
  <c r="AF223" i="7" s="1"/>
  <c r="AA223" i="7" a="1"/>
  <c r="AA223" i="7" s="1"/>
  <c r="Y223" i="7" a="1"/>
  <c r="Y223" i="7" s="1"/>
  <c r="Z223" i="7" a="1"/>
  <c r="Z223" i="7" s="1"/>
  <c r="T223" i="7" a="1"/>
  <c r="T223" i="7" s="1"/>
  <c r="BZ59" i="18" s="1"/>
  <c r="U223" i="7" a="1"/>
  <c r="U223" i="7" s="1"/>
  <c r="BK59" i="18" s="1"/>
  <c r="DD56" i="18"/>
  <c r="DP56" i="18" s="1"/>
  <c r="DS56" i="18" s="1"/>
  <c r="CL57" i="18"/>
  <c r="CK58" i="18"/>
  <c r="CJ58" i="18"/>
  <c r="DW56" i="18"/>
  <c r="EI56" i="18" s="1"/>
  <c r="EL56" i="18" s="1"/>
  <c r="U223" i="12" a="1"/>
  <c r="U223" i="12" s="1"/>
  <c r="T223" i="12" a="1"/>
  <c r="T223" i="12" s="1"/>
  <c r="CA59" i="18" s="1"/>
  <c r="BH57" i="18"/>
  <c r="D57" i="18"/>
  <c r="T222" i="17" a="1"/>
  <c r="T222" i="17" s="1"/>
  <c r="CB58" i="18" s="1"/>
  <c r="U222" i="17" a="1"/>
  <c r="U222" i="17" s="1"/>
  <c r="BM58" i="18" s="1"/>
  <c r="F222" i="17" a="1"/>
  <c r="F222" i="17" s="1"/>
  <c r="S222" i="17" a="1"/>
  <c r="S222" i="17" s="1"/>
  <c r="E223" i="17"/>
  <c r="N222" i="17" a="1"/>
  <c r="N222" i="17" s="1"/>
  <c r="J222" i="17" a="1"/>
  <c r="J222" i="17" s="1"/>
  <c r="CG58" i="18" s="1"/>
  <c r="H222" i="17" a="1"/>
  <c r="H222" i="17" s="1"/>
  <c r="R222" i="17" a="1"/>
  <c r="R222" i="17" s="1"/>
  <c r="I222" i="17" a="1"/>
  <c r="I222" i="17" s="1"/>
  <c r="L222" i="17" a="1"/>
  <c r="L222" i="17" s="1"/>
  <c r="BW58" i="18" s="1"/>
  <c r="M222" i="17" a="1"/>
  <c r="M222" i="17" s="1"/>
  <c r="Q222" i="17" a="1"/>
  <c r="Q222" i="17" s="1"/>
  <c r="G222" i="17" a="1"/>
  <c r="G222" i="17" s="1"/>
  <c r="O222" i="17" a="1"/>
  <c r="O222" i="17" s="1"/>
  <c r="BR58" i="18" s="1"/>
  <c r="P222" i="17" a="1"/>
  <c r="P222" i="17" s="1"/>
  <c r="O58" i="18" s="1"/>
  <c r="K222" i="17" a="1"/>
  <c r="K222" i="17" s="1"/>
  <c r="BG58" i="18"/>
  <c r="C58" i="18"/>
  <c r="P223" i="12" a="1"/>
  <c r="P223" i="12" s="1"/>
  <c r="N59" i="18" s="1"/>
  <c r="I223" i="12" a="1"/>
  <c r="I223" i="12" s="1"/>
  <c r="H223" i="12" a="1"/>
  <c r="H223" i="12" s="1"/>
  <c r="R223" i="12" a="1"/>
  <c r="R223" i="12" s="1"/>
  <c r="F223" i="12" a="1"/>
  <c r="F223" i="12" s="1"/>
  <c r="Q223" i="12" a="1"/>
  <c r="Q223" i="12" s="1"/>
  <c r="N223" i="12" a="1"/>
  <c r="N223" i="12" s="1"/>
  <c r="M223" i="12" a="1"/>
  <c r="M223" i="12" s="1"/>
  <c r="L223" i="12" a="1"/>
  <c r="L223" i="12" s="1"/>
  <c r="BV59" i="18" s="1"/>
  <c r="K223" i="12" a="1"/>
  <c r="K223" i="12" s="1"/>
  <c r="J223" i="12" a="1"/>
  <c r="J223" i="12" s="1"/>
  <c r="CF59" i="18" s="1"/>
  <c r="G223" i="12" a="1"/>
  <c r="G223" i="12" s="1"/>
  <c r="S223" i="12" a="1"/>
  <c r="S223" i="12" s="1"/>
  <c r="O223" i="12" a="1"/>
  <c r="O223" i="12" s="1"/>
  <c r="BQ59" i="18" s="1"/>
  <c r="BF58" i="18"/>
  <c r="B58" i="18"/>
  <c r="E224" i="12"/>
  <c r="J223" i="7" a="1"/>
  <c r="J223" i="7" s="1"/>
  <c r="CE59" i="18" s="1"/>
  <c r="K223" i="7" a="1"/>
  <c r="K223" i="7" s="1"/>
  <c r="L223" i="7" a="1"/>
  <c r="L223" i="7" s="1"/>
  <c r="BU59" i="18" s="1"/>
  <c r="O223" i="7" a="1"/>
  <c r="O223" i="7" s="1"/>
  <c r="BP59" i="18" s="1"/>
  <c r="N223" i="7" a="1"/>
  <c r="N223" i="7" s="1"/>
  <c r="G223" i="7" a="1"/>
  <c r="G223" i="7" s="1"/>
  <c r="P223" i="7" a="1"/>
  <c r="P223" i="7" s="1"/>
  <c r="M59" i="18" s="1"/>
  <c r="F223" i="7" a="1"/>
  <c r="F223" i="7" s="1"/>
  <c r="Q223" i="7" a="1"/>
  <c r="Q223" i="7" s="1"/>
  <c r="R223" i="7" a="1"/>
  <c r="R223" i="7" s="1"/>
  <c r="H223" i="7" a="1"/>
  <c r="H223" i="7" s="1"/>
  <c r="M223" i="7" a="1"/>
  <c r="M223" i="7" s="1"/>
  <c r="S223" i="7" a="1"/>
  <c r="S223" i="7" s="1"/>
  <c r="I223" i="7" a="1"/>
  <c r="I223" i="7" s="1"/>
  <c r="E224" i="7"/>
  <c r="AD223" i="17" l="1" a="1"/>
  <c r="AD223" i="17" s="1"/>
  <c r="AC223" i="17" a="1"/>
  <c r="AC223" i="17" s="1"/>
  <c r="AB223" i="17" a="1"/>
  <c r="AB223" i="17" s="1"/>
  <c r="W223" i="17" a="1"/>
  <c r="W223" i="17" s="1"/>
  <c r="V223" i="17" a="1"/>
  <c r="V223" i="17" s="1"/>
  <c r="AE223" i="17" a="1"/>
  <c r="AE223" i="17" s="1"/>
  <c r="Z223" i="17" a="1"/>
  <c r="Z223" i="17" s="1"/>
  <c r="Y223" i="17" a="1"/>
  <c r="Y223" i="17" s="1"/>
  <c r="AA223" i="17" a="1"/>
  <c r="AA223" i="17" s="1"/>
  <c r="X223" i="17" a="1"/>
  <c r="X223" i="17" s="1"/>
  <c r="AC224" i="12" a="1"/>
  <c r="AC224" i="12" s="1"/>
  <c r="AB224" i="12" a="1"/>
  <c r="AB224" i="12" s="1"/>
  <c r="AD224" i="12" a="1"/>
  <c r="AD224" i="12" s="1"/>
  <c r="AE224" i="12" a="1"/>
  <c r="AE224" i="12" s="1"/>
  <c r="Z224" i="12" a="1"/>
  <c r="Z224" i="12" s="1"/>
  <c r="X224" i="12" a="1"/>
  <c r="X224" i="12" s="1"/>
  <c r="AA224" i="12" a="1"/>
  <c r="AA224" i="12" s="1"/>
  <c r="W224" i="12" a="1"/>
  <c r="W224" i="12" s="1"/>
  <c r="Y224" i="12" a="1"/>
  <c r="Y224" i="12" s="1"/>
  <c r="V224" i="12" a="1"/>
  <c r="V224" i="12" s="1"/>
  <c r="AD224" i="7" a="1"/>
  <c r="AD224" i="7" s="1"/>
  <c r="AC224" i="7" a="1"/>
  <c r="AC224" i="7" s="1"/>
  <c r="AB224" i="7" a="1"/>
  <c r="AB224" i="7" s="1"/>
  <c r="AK224" i="7" a="1"/>
  <c r="AK224" i="7" s="1"/>
  <c r="AI224" i="7" a="1"/>
  <c r="AI224" i="7" s="1"/>
  <c r="AH224" i="7" a="1"/>
  <c r="AH224" i="7" s="1"/>
  <c r="AG224" i="7" a="1"/>
  <c r="AG224" i="7" s="1"/>
  <c r="AF224" i="7" a="1"/>
  <c r="AF224" i="7" s="1"/>
  <c r="AJ224" i="7" a="1"/>
  <c r="AJ224" i="7" s="1"/>
  <c r="AE224" i="7" a="1"/>
  <c r="AE224" i="7" s="1"/>
  <c r="AA224" i="7" a="1"/>
  <c r="AA224" i="7" s="1"/>
  <c r="Z224" i="7" a="1"/>
  <c r="Z224" i="7" s="1"/>
  <c r="Y224" i="7" a="1"/>
  <c r="Y224" i="7" s="1"/>
  <c r="X224" i="7" a="1"/>
  <c r="X224" i="7" s="1"/>
  <c r="W224" i="7" a="1"/>
  <c r="W224" i="7" s="1"/>
  <c r="V224" i="7" a="1"/>
  <c r="V224" i="7" s="1"/>
  <c r="T224" i="7" a="1"/>
  <c r="T224" i="7" s="1"/>
  <c r="BZ60" i="18" s="1"/>
  <c r="U224" i="7" a="1"/>
  <c r="U224" i="7" s="1"/>
  <c r="BK60" i="18" s="1"/>
  <c r="CL58" i="18"/>
  <c r="CK59" i="18"/>
  <c r="CJ59" i="18"/>
  <c r="W16" i="18"/>
  <c r="EP56" i="18"/>
  <c r="FB56" i="18" s="1"/>
  <c r="FE56" i="18" s="1"/>
  <c r="BL59" i="18"/>
  <c r="U224" i="12" a="1"/>
  <c r="U224" i="12" s="1"/>
  <c r="BL60" i="18" s="1"/>
  <c r="T224" i="12" a="1"/>
  <c r="T224" i="12" s="1"/>
  <c r="CA60" i="18" s="1"/>
  <c r="T223" i="17" a="1"/>
  <c r="T223" i="17" s="1"/>
  <c r="CB59" i="18" s="1"/>
  <c r="U223" i="17" a="1"/>
  <c r="U223" i="17" s="1"/>
  <c r="M223" i="17" a="1"/>
  <c r="M223" i="17" s="1"/>
  <c r="H223" i="17" a="1"/>
  <c r="H223" i="17" s="1"/>
  <c r="G223" i="17" a="1"/>
  <c r="G223" i="17" s="1"/>
  <c r="F223" i="17" a="1"/>
  <c r="F223" i="17" s="1"/>
  <c r="P223" i="17" a="1"/>
  <c r="P223" i="17" s="1"/>
  <c r="O59" i="18" s="1"/>
  <c r="S223" i="17" a="1"/>
  <c r="S223" i="17" s="1"/>
  <c r="N223" i="17" a="1"/>
  <c r="N223" i="17" s="1"/>
  <c r="O223" i="17" a="1"/>
  <c r="O223" i="17" s="1"/>
  <c r="BR59" i="18" s="1"/>
  <c r="L223" i="17" a="1"/>
  <c r="L223" i="17" s="1"/>
  <c r="BW59" i="18" s="1"/>
  <c r="I223" i="17" a="1"/>
  <c r="I223" i="17" s="1"/>
  <c r="E224" i="17"/>
  <c r="K223" i="17" a="1"/>
  <c r="K223" i="17" s="1"/>
  <c r="J223" i="17" a="1"/>
  <c r="J223" i="17" s="1"/>
  <c r="CG59" i="18" s="1"/>
  <c r="R223" i="17" a="1"/>
  <c r="R223" i="17" s="1"/>
  <c r="Q223" i="17" a="1"/>
  <c r="Q223" i="17" s="1"/>
  <c r="BH58" i="18"/>
  <c r="D58" i="18"/>
  <c r="X16" i="18"/>
  <c r="C59" i="18"/>
  <c r="BG59" i="18"/>
  <c r="M224" i="12" a="1"/>
  <c r="M224" i="12" s="1"/>
  <c r="S224" i="12" a="1"/>
  <c r="S224" i="12" s="1"/>
  <c r="F224" i="12" a="1"/>
  <c r="F224" i="12" s="1"/>
  <c r="Q224" i="12" a="1"/>
  <c r="Q224" i="12" s="1"/>
  <c r="P224" i="12" a="1"/>
  <c r="P224" i="12" s="1"/>
  <c r="N60" i="18" s="1"/>
  <c r="O224" i="12" a="1"/>
  <c r="O224" i="12" s="1"/>
  <c r="BQ60" i="18" s="1"/>
  <c r="R224" i="12" a="1"/>
  <c r="R224" i="12" s="1"/>
  <c r="N224" i="12" a="1"/>
  <c r="N224" i="12" s="1"/>
  <c r="L224" i="12" a="1"/>
  <c r="L224" i="12" s="1"/>
  <c r="BV60" i="18" s="1"/>
  <c r="I224" i="12" a="1"/>
  <c r="I224" i="12" s="1"/>
  <c r="H224" i="12" a="1"/>
  <c r="H224" i="12" s="1"/>
  <c r="G224" i="12" a="1"/>
  <c r="G224" i="12" s="1"/>
  <c r="J224" i="12" a="1"/>
  <c r="J224" i="12" s="1"/>
  <c r="CF60" i="18" s="1"/>
  <c r="K224" i="12" a="1"/>
  <c r="K224" i="12" s="1"/>
  <c r="BF59" i="18"/>
  <c r="B59" i="18"/>
  <c r="E225" i="12"/>
  <c r="R224" i="7" a="1"/>
  <c r="R224" i="7" s="1"/>
  <c r="H224" i="7" a="1"/>
  <c r="H224" i="7" s="1"/>
  <c r="S224" i="7" a="1"/>
  <c r="S224" i="7" s="1"/>
  <c r="I224" i="7" a="1"/>
  <c r="I224" i="7" s="1"/>
  <c r="L224" i="7" a="1"/>
  <c r="L224" i="7" s="1"/>
  <c r="BU60" i="18" s="1"/>
  <c r="O224" i="7" a="1"/>
  <c r="O224" i="7" s="1"/>
  <c r="BP60" i="18" s="1"/>
  <c r="N224" i="7" a="1"/>
  <c r="N224" i="7" s="1"/>
  <c r="J224" i="7" a="1"/>
  <c r="J224" i="7" s="1"/>
  <c r="CE60" i="18" s="1"/>
  <c r="P224" i="7" a="1"/>
  <c r="P224" i="7" s="1"/>
  <c r="M60" i="18" s="1"/>
  <c r="Q224" i="7" a="1"/>
  <c r="Q224" i="7" s="1"/>
  <c r="G224" i="7" a="1"/>
  <c r="G224" i="7" s="1"/>
  <c r="F224" i="7" a="1"/>
  <c r="F224" i="7" s="1"/>
  <c r="K224" i="7" a="1"/>
  <c r="K224" i="7" s="1"/>
  <c r="M224" i="7" a="1"/>
  <c r="M224" i="7" s="1"/>
  <c r="E225" i="7"/>
  <c r="AC224" i="17" l="1" a="1"/>
  <c r="AC224" i="17" s="1"/>
  <c r="AD224" i="17" a="1"/>
  <c r="AD224" i="17" s="1"/>
  <c r="AB224" i="17" a="1"/>
  <c r="AB224" i="17" s="1"/>
  <c r="Y224" i="17" a="1"/>
  <c r="Y224" i="17" s="1"/>
  <c r="AE224" i="17" a="1"/>
  <c r="AE224" i="17" s="1"/>
  <c r="X224" i="17" a="1"/>
  <c r="X224" i="17" s="1"/>
  <c r="W224" i="17" a="1"/>
  <c r="W224" i="17" s="1"/>
  <c r="AA224" i="17" a="1"/>
  <c r="AA224" i="17" s="1"/>
  <c r="V224" i="17" a="1"/>
  <c r="V224" i="17" s="1"/>
  <c r="Z224" i="17" a="1"/>
  <c r="Z224" i="17" s="1"/>
  <c r="AD225" i="12" a="1"/>
  <c r="AD225" i="12" s="1"/>
  <c r="AC225" i="12" a="1"/>
  <c r="AC225" i="12" s="1"/>
  <c r="AB225" i="12" a="1"/>
  <c r="AB225" i="12" s="1"/>
  <c r="W225" i="12" a="1"/>
  <c r="W225" i="12" s="1"/>
  <c r="V225" i="12" a="1"/>
  <c r="V225" i="12" s="1"/>
  <c r="AE225" i="12" a="1"/>
  <c r="AE225" i="12" s="1"/>
  <c r="AA225" i="12" a="1"/>
  <c r="AA225" i="12" s="1"/>
  <c r="Z225" i="12" a="1"/>
  <c r="Z225" i="12" s="1"/>
  <c r="Y225" i="12" a="1"/>
  <c r="Y225" i="12" s="1"/>
  <c r="X225" i="12" a="1"/>
  <c r="X225" i="12" s="1"/>
  <c r="AB225" i="7" a="1"/>
  <c r="AB225" i="7" s="1"/>
  <c r="AD225" i="7" a="1"/>
  <c r="AD225" i="7" s="1"/>
  <c r="AC225" i="7" a="1"/>
  <c r="AC225" i="7" s="1"/>
  <c r="AH225" i="7" a="1"/>
  <c r="AH225" i="7" s="1"/>
  <c r="AG225" i="7" a="1"/>
  <c r="AG225" i="7" s="1"/>
  <c r="AF225" i="7" a="1"/>
  <c r="AF225" i="7" s="1"/>
  <c r="AK225" i="7" a="1"/>
  <c r="AK225" i="7" s="1"/>
  <c r="AJ225" i="7" a="1"/>
  <c r="AJ225" i="7" s="1"/>
  <c r="AI225" i="7" a="1"/>
  <c r="AI225" i="7" s="1"/>
  <c r="AE225" i="7" a="1"/>
  <c r="AE225" i="7" s="1"/>
  <c r="AA225" i="7" a="1"/>
  <c r="AA225" i="7" s="1"/>
  <c r="Z225" i="7" a="1"/>
  <c r="Z225" i="7" s="1"/>
  <c r="Y225" i="7" a="1"/>
  <c r="Y225" i="7" s="1"/>
  <c r="X225" i="7" a="1"/>
  <c r="X225" i="7" s="1"/>
  <c r="W225" i="7" a="1"/>
  <c r="W225" i="7" s="1"/>
  <c r="V225" i="7" a="1"/>
  <c r="V225" i="7" s="1"/>
  <c r="T225" i="7" a="1"/>
  <c r="T225" i="7" s="1"/>
  <c r="BZ61" i="18" s="1"/>
  <c r="U225" i="7" a="1"/>
  <c r="U225" i="7" s="1"/>
  <c r="BK61" i="18" s="1"/>
  <c r="CL59" i="18"/>
  <c r="CK60" i="18"/>
  <c r="CJ60" i="18"/>
  <c r="BM59" i="18"/>
  <c r="T16" i="18"/>
  <c r="U225" i="12" a="1"/>
  <c r="U225" i="12" s="1"/>
  <c r="BL61" i="18" s="1"/>
  <c r="T225" i="12" a="1"/>
  <c r="T225" i="12" s="1"/>
  <c r="CA61" i="18" s="1"/>
  <c r="T224" i="17" a="1"/>
  <c r="T224" i="17" s="1"/>
  <c r="CB60" i="18" s="1"/>
  <c r="U224" i="17" a="1"/>
  <c r="U224" i="17" s="1"/>
  <c r="BM60" i="18" s="1"/>
  <c r="P224" i="17" a="1"/>
  <c r="P224" i="17" s="1"/>
  <c r="O60" i="18" s="1"/>
  <c r="M224" i="17" a="1"/>
  <c r="M224" i="17" s="1"/>
  <c r="E225" i="17"/>
  <c r="L224" i="17" a="1"/>
  <c r="L224" i="17" s="1"/>
  <c r="BW60" i="18" s="1"/>
  <c r="J224" i="17" a="1"/>
  <c r="J224" i="17" s="1"/>
  <c r="CG60" i="18" s="1"/>
  <c r="O224" i="17" a="1"/>
  <c r="O224" i="17" s="1"/>
  <c r="BR60" i="18" s="1"/>
  <c r="S224" i="17" a="1"/>
  <c r="S224" i="17" s="1"/>
  <c r="N224" i="17" a="1"/>
  <c r="N224" i="17" s="1"/>
  <c r="R224" i="17" a="1"/>
  <c r="R224" i="17" s="1"/>
  <c r="I224" i="17" a="1"/>
  <c r="I224" i="17" s="1"/>
  <c r="H224" i="17" a="1"/>
  <c r="H224" i="17" s="1"/>
  <c r="F224" i="17" a="1"/>
  <c r="F224" i="17" s="1"/>
  <c r="G224" i="17" a="1"/>
  <c r="G224" i="17" s="1"/>
  <c r="Q224" i="17" a="1"/>
  <c r="Q224" i="17" s="1"/>
  <c r="K224" i="17" a="1"/>
  <c r="K224" i="17" s="1"/>
  <c r="BH59" i="18"/>
  <c r="D59" i="18"/>
  <c r="Y16" i="18"/>
  <c r="C60" i="18"/>
  <c r="BG60" i="18"/>
  <c r="K225" i="12" a="1"/>
  <c r="K225" i="12" s="1"/>
  <c r="O225" i="12" a="1"/>
  <c r="O225" i="12" s="1"/>
  <c r="BQ61" i="18" s="1"/>
  <c r="F225" i="12" a="1"/>
  <c r="F225" i="12" s="1"/>
  <c r="R225" i="12" a="1"/>
  <c r="R225" i="12" s="1"/>
  <c r="P225" i="12" a="1"/>
  <c r="P225" i="12" s="1"/>
  <c r="N61" i="18" s="1"/>
  <c r="N225" i="12" a="1"/>
  <c r="N225" i="12" s="1"/>
  <c r="M225" i="12" a="1"/>
  <c r="M225" i="12" s="1"/>
  <c r="G225" i="12" a="1"/>
  <c r="G225" i="12" s="1"/>
  <c r="S225" i="12" a="1"/>
  <c r="S225" i="12" s="1"/>
  <c r="L225" i="12" a="1"/>
  <c r="L225" i="12" s="1"/>
  <c r="BV61" i="18" s="1"/>
  <c r="H225" i="12" a="1"/>
  <c r="H225" i="12" s="1"/>
  <c r="I225" i="12" a="1"/>
  <c r="I225" i="12" s="1"/>
  <c r="J225" i="12" a="1"/>
  <c r="J225" i="12" s="1"/>
  <c r="CF61" i="18" s="1"/>
  <c r="Q225" i="12" a="1"/>
  <c r="Q225" i="12" s="1"/>
  <c r="BF60" i="18"/>
  <c r="B60" i="18"/>
  <c r="E226" i="12"/>
  <c r="N225" i="7" a="1"/>
  <c r="N225" i="7" s="1"/>
  <c r="R225" i="7" a="1"/>
  <c r="R225" i="7" s="1"/>
  <c r="M225" i="7" a="1"/>
  <c r="M225" i="7" s="1"/>
  <c r="J225" i="7" a="1"/>
  <c r="J225" i="7" s="1"/>
  <c r="CE61" i="18" s="1"/>
  <c r="K225" i="7" a="1"/>
  <c r="K225" i="7" s="1"/>
  <c r="O225" i="7" a="1"/>
  <c r="O225" i="7" s="1"/>
  <c r="BP61" i="18" s="1"/>
  <c r="P225" i="7" a="1"/>
  <c r="P225" i="7" s="1"/>
  <c r="M61" i="18" s="1"/>
  <c r="G225" i="7" a="1"/>
  <c r="G225" i="7" s="1"/>
  <c r="Q225" i="7" a="1"/>
  <c r="Q225" i="7" s="1"/>
  <c r="F225" i="7" a="1"/>
  <c r="F225" i="7" s="1"/>
  <c r="S225" i="7" a="1"/>
  <c r="S225" i="7" s="1"/>
  <c r="I225" i="7" a="1"/>
  <c r="I225" i="7" s="1"/>
  <c r="H225" i="7" a="1"/>
  <c r="H225" i="7" s="1"/>
  <c r="L225" i="7" a="1"/>
  <c r="L225" i="7" s="1"/>
  <c r="BU61" i="18" s="1"/>
  <c r="E226" i="7"/>
  <c r="AD225" i="17" l="1" a="1"/>
  <c r="AD225" i="17" s="1"/>
  <c r="AC225" i="17" a="1"/>
  <c r="AC225" i="17" s="1"/>
  <c r="AB225" i="17" a="1"/>
  <c r="AB225" i="17" s="1"/>
  <c r="Z225" i="17" a="1"/>
  <c r="Z225" i="17" s="1"/>
  <c r="Y225" i="17" a="1"/>
  <c r="Y225" i="17" s="1"/>
  <c r="X225" i="17" a="1"/>
  <c r="X225" i="17" s="1"/>
  <c r="W225" i="17" a="1"/>
  <c r="W225" i="17" s="1"/>
  <c r="AE225" i="17" a="1"/>
  <c r="AE225" i="17" s="1"/>
  <c r="AA225" i="17" a="1"/>
  <c r="AA225" i="17" s="1"/>
  <c r="V225" i="17" a="1"/>
  <c r="V225" i="17" s="1"/>
  <c r="AC226" i="12" a="1"/>
  <c r="AC226" i="12" s="1"/>
  <c r="AD226" i="12" a="1"/>
  <c r="AD226" i="12" s="1"/>
  <c r="AB226" i="12" a="1"/>
  <c r="AB226" i="12" s="1"/>
  <c r="AE226" i="12" a="1"/>
  <c r="AE226" i="12" s="1"/>
  <c r="AR37" i="18" s="1"/>
  <c r="AA226" i="12" a="1"/>
  <c r="AA226" i="12" s="1"/>
  <c r="Z226" i="12" a="1"/>
  <c r="Z226" i="12" s="1"/>
  <c r="Y226" i="12" a="1"/>
  <c r="Y226" i="12" s="1"/>
  <c r="X226" i="12" a="1"/>
  <c r="X226" i="12" s="1"/>
  <c r="W226" i="12" a="1"/>
  <c r="W226" i="12" s="1"/>
  <c r="V226" i="12" a="1"/>
  <c r="V226" i="12" s="1"/>
  <c r="AD226" i="7" a="1"/>
  <c r="AD226" i="7" s="1"/>
  <c r="AC226" i="7" a="1"/>
  <c r="AC226" i="7" s="1"/>
  <c r="AB226" i="7" a="1"/>
  <c r="AB226" i="7" s="1"/>
  <c r="AJ226" i="7" a="1"/>
  <c r="AJ226" i="7" s="1"/>
  <c r="AH226" i="7" a="1"/>
  <c r="AH226" i="7" s="1"/>
  <c r="AK226" i="7" a="1"/>
  <c r="AK226" i="7" s="1"/>
  <c r="AI226" i="7" a="1"/>
  <c r="AI226" i="7" s="1"/>
  <c r="AG226" i="7" a="1"/>
  <c r="AG226" i="7" s="1"/>
  <c r="AF226" i="7" a="1"/>
  <c r="AF226" i="7" s="1"/>
  <c r="AE226" i="7" a="1"/>
  <c r="AE226" i="7" s="1"/>
  <c r="V226" i="7" a="1"/>
  <c r="V226" i="7" s="1"/>
  <c r="AA226" i="7" a="1"/>
  <c r="AA226" i="7" s="1"/>
  <c r="Z226" i="7" a="1"/>
  <c r="Z226" i="7" s="1"/>
  <c r="Y226" i="7" a="1"/>
  <c r="Y226" i="7" s="1"/>
  <c r="X226" i="7" a="1"/>
  <c r="X226" i="7" s="1"/>
  <c r="W226" i="7" a="1"/>
  <c r="W226" i="7" s="1"/>
  <c r="T226" i="7" a="1"/>
  <c r="T226" i="7" s="1"/>
  <c r="BZ62" i="18" s="1"/>
  <c r="U226" i="7" a="1"/>
  <c r="U226" i="7" s="1"/>
  <c r="BK62" i="18" s="1"/>
  <c r="CL60" i="18"/>
  <c r="CK61" i="18"/>
  <c r="CJ61" i="18"/>
  <c r="U226" i="12" a="1"/>
  <c r="U226" i="12" s="1"/>
  <c r="BL62" i="18" s="1"/>
  <c r="T226" i="12" a="1"/>
  <c r="T226" i="12" s="1"/>
  <c r="CA62" i="18" s="1"/>
  <c r="D60" i="18"/>
  <c r="BH60" i="18"/>
  <c r="T225" i="17" a="1"/>
  <c r="T225" i="17" s="1"/>
  <c r="CB61" i="18" s="1"/>
  <c r="U225" i="17" a="1"/>
  <c r="U225" i="17" s="1"/>
  <c r="BM61" i="18" s="1"/>
  <c r="S225" i="17" a="1"/>
  <c r="S225" i="17" s="1"/>
  <c r="P225" i="17" a="1"/>
  <c r="P225" i="17" s="1"/>
  <c r="O61" i="18" s="1"/>
  <c r="N225" i="17" a="1"/>
  <c r="N225" i="17" s="1"/>
  <c r="I225" i="17" a="1"/>
  <c r="I225" i="17" s="1"/>
  <c r="O225" i="17" a="1"/>
  <c r="O225" i="17" s="1"/>
  <c r="BR61" i="18" s="1"/>
  <c r="L225" i="17" a="1"/>
  <c r="L225" i="17" s="1"/>
  <c r="BW61" i="18" s="1"/>
  <c r="E226" i="17"/>
  <c r="R225" i="17" a="1"/>
  <c r="R225" i="17" s="1"/>
  <c r="K225" i="17" a="1"/>
  <c r="K225" i="17" s="1"/>
  <c r="M225" i="17" a="1"/>
  <c r="M225" i="17" s="1"/>
  <c r="J225" i="17" a="1"/>
  <c r="J225" i="17" s="1"/>
  <c r="CG61" i="18" s="1"/>
  <c r="H225" i="17" a="1"/>
  <c r="H225" i="17" s="1"/>
  <c r="Q225" i="17" a="1"/>
  <c r="Q225" i="17" s="1"/>
  <c r="F225" i="17" a="1"/>
  <c r="F225" i="17" s="1"/>
  <c r="G225" i="17" a="1"/>
  <c r="G225" i="17" s="1"/>
  <c r="C61" i="18"/>
  <c r="BG61" i="18"/>
  <c r="H226" i="12" a="1"/>
  <c r="H226" i="12" s="1"/>
  <c r="L226" i="12" a="1"/>
  <c r="L226" i="12" s="1"/>
  <c r="BV62" i="18" s="1"/>
  <c r="Q226" i="12" a="1"/>
  <c r="Q226" i="12" s="1"/>
  <c r="P226" i="12" a="1"/>
  <c r="P226" i="12" s="1"/>
  <c r="N62" i="18" s="1"/>
  <c r="N226" i="12" a="1"/>
  <c r="N226" i="12" s="1"/>
  <c r="M226" i="12" a="1"/>
  <c r="M226" i="12" s="1"/>
  <c r="I226" i="12" a="1"/>
  <c r="I226" i="12" s="1"/>
  <c r="G226" i="12" a="1"/>
  <c r="G226" i="12" s="1"/>
  <c r="F226" i="12" a="1"/>
  <c r="F226" i="12" s="1"/>
  <c r="S226" i="12" a="1"/>
  <c r="S226" i="12" s="1"/>
  <c r="K226" i="12" a="1"/>
  <c r="K226" i="12" s="1"/>
  <c r="J226" i="12" a="1"/>
  <c r="J226" i="12" s="1"/>
  <c r="CF62" i="18" s="1"/>
  <c r="R226" i="12" a="1"/>
  <c r="R226" i="12" s="1"/>
  <c r="O226" i="12" a="1"/>
  <c r="O226" i="12" s="1"/>
  <c r="BQ62" i="18" s="1"/>
  <c r="BF61" i="18"/>
  <c r="B61" i="18"/>
  <c r="E227" i="12"/>
  <c r="K226" i="7" a="1"/>
  <c r="K226" i="7" s="1"/>
  <c r="O226" i="7" a="1"/>
  <c r="O226" i="7" s="1"/>
  <c r="BP62" i="18" s="1"/>
  <c r="N226" i="7" a="1"/>
  <c r="N226" i="7" s="1"/>
  <c r="P226" i="7" a="1"/>
  <c r="P226" i="7" s="1"/>
  <c r="M62" i="18" s="1"/>
  <c r="F226" i="7" a="1"/>
  <c r="F226" i="7" s="1"/>
  <c r="G226" i="7" a="1"/>
  <c r="G226" i="7" s="1"/>
  <c r="Q226" i="7" a="1"/>
  <c r="Q226" i="7" s="1"/>
  <c r="M226" i="7" a="1"/>
  <c r="M226" i="7" s="1"/>
  <c r="R226" i="7" a="1"/>
  <c r="R226" i="7" s="1"/>
  <c r="H226" i="7" a="1"/>
  <c r="H226" i="7" s="1"/>
  <c r="S226" i="7" a="1"/>
  <c r="S226" i="7" s="1"/>
  <c r="I226" i="7" a="1"/>
  <c r="I226" i="7" s="1"/>
  <c r="J226" i="7" a="1"/>
  <c r="J226" i="7" s="1"/>
  <c r="CE62" i="18" s="1"/>
  <c r="L226" i="7" a="1"/>
  <c r="L226" i="7" s="1"/>
  <c r="BU62" i="18" s="1"/>
  <c r="E227" i="7"/>
  <c r="AD226" i="17" l="1" a="1"/>
  <c r="AD226" i="17" s="1"/>
  <c r="AB226" i="17" a="1"/>
  <c r="AB226" i="17" s="1"/>
  <c r="AC226" i="17" a="1"/>
  <c r="AC226" i="17" s="1"/>
  <c r="W226" i="17" a="1"/>
  <c r="W226" i="17" s="1"/>
  <c r="V226" i="17" a="1"/>
  <c r="V226" i="17" s="1"/>
  <c r="AE226" i="17" a="1"/>
  <c r="AE226" i="17" s="1"/>
  <c r="AS37" i="18" s="1"/>
  <c r="AA226" i="17" a="1"/>
  <c r="AA226" i="17" s="1"/>
  <c r="Z226" i="17" a="1"/>
  <c r="Z226" i="17" s="1"/>
  <c r="Y226" i="17" a="1"/>
  <c r="Y226" i="17" s="1"/>
  <c r="X226" i="17" a="1"/>
  <c r="X226" i="17" s="1"/>
  <c r="AD227" i="12" a="1"/>
  <c r="AD227" i="12" s="1"/>
  <c r="AC227" i="12" a="1"/>
  <c r="AC227" i="12" s="1"/>
  <c r="AB227" i="12" a="1"/>
  <c r="AB227" i="12" s="1"/>
  <c r="AE227" i="12" a="1"/>
  <c r="AE227" i="12" s="1"/>
  <c r="AA227" i="12" a="1"/>
  <c r="AA227" i="12" s="1"/>
  <c r="Z227" i="12" a="1"/>
  <c r="Z227" i="12" s="1"/>
  <c r="X227" i="12" a="1"/>
  <c r="X227" i="12" s="1"/>
  <c r="V227" i="12" a="1"/>
  <c r="V227" i="12" s="1"/>
  <c r="Y227" i="12" a="1"/>
  <c r="Y227" i="12" s="1"/>
  <c r="W227" i="12" a="1"/>
  <c r="W227" i="12" s="1"/>
  <c r="AD227" i="7" a="1"/>
  <c r="AD227" i="7" s="1"/>
  <c r="AC227" i="7" a="1"/>
  <c r="AC227" i="7" s="1"/>
  <c r="AB227" i="7" a="1"/>
  <c r="AB227" i="7" s="1"/>
  <c r="AJ227" i="7" a="1"/>
  <c r="AJ227" i="7" s="1"/>
  <c r="AI227" i="7" a="1"/>
  <c r="AI227" i="7" s="1"/>
  <c r="AH227" i="7" a="1"/>
  <c r="AH227" i="7" s="1"/>
  <c r="AG227" i="7" a="1"/>
  <c r="AG227" i="7" s="1"/>
  <c r="AF227" i="7" a="1"/>
  <c r="AF227" i="7" s="1"/>
  <c r="AK227" i="7" a="1"/>
  <c r="AK227" i="7" s="1"/>
  <c r="AA227" i="7" a="1"/>
  <c r="AA227" i="7" s="1"/>
  <c r="Z227" i="7" a="1"/>
  <c r="Z227" i="7" s="1"/>
  <c r="Y227" i="7" a="1"/>
  <c r="Y227" i="7" s="1"/>
  <c r="X227" i="7" a="1"/>
  <c r="X227" i="7" s="1"/>
  <c r="W227" i="7" a="1"/>
  <c r="W227" i="7" s="1"/>
  <c r="V227" i="7" a="1"/>
  <c r="V227" i="7" s="1"/>
  <c r="AE227" i="7" a="1"/>
  <c r="AE227" i="7" s="1"/>
  <c r="T227" i="7" a="1"/>
  <c r="T227" i="7" s="1"/>
  <c r="BZ63" i="18" s="1"/>
  <c r="U227" i="7" a="1"/>
  <c r="U227" i="7" s="1"/>
  <c r="CL61" i="18"/>
  <c r="CK62" i="18"/>
  <c r="CJ62" i="18"/>
  <c r="DW57" i="18"/>
  <c r="EI57" i="18" s="1"/>
  <c r="EL57" i="18" s="1"/>
  <c r="U227" i="12" a="1"/>
  <c r="U227" i="12" s="1"/>
  <c r="T227" i="12" a="1"/>
  <c r="T227" i="12" s="1"/>
  <c r="CA63" i="18" s="1"/>
  <c r="T226" i="17" a="1"/>
  <c r="T226" i="17" s="1"/>
  <c r="CB62" i="18" s="1"/>
  <c r="U226" i="17" a="1"/>
  <c r="U226" i="17" s="1"/>
  <c r="BM62" i="18" s="1"/>
  <c r="L226" i="17" a="1"/>
  <c r="L226" i="17" s="1"/>
  <c r="BW62" i="18" s="1"/>
  <c r="E227" i="17"/>
  <c r="R226" i="17" a="1"/>
  <c r="R226" i="17" s="1"/>
  <c r="K226" i="17" a="1"/>
  <c r="K226" i="17" s="1"/>
  <c r="G226" i="17" a="1"/>
  <c r="G226" i="17" s="1"/>
  <c r="Q226" i="17" a="1"/>
  <c r="Q226" i="17" s="1"/>
  <c r="O226" i="17" a="1"/>
  <c r="O226" i="17" s="1"/>
  <c r="BR62" i="18" s="1"/>
  <c r="P226" i="17" a="1"/>
  <c r="P226" i="17" s="1"/>
  <c r="O62" i="18" s="1"/>
  <c r="H226" i="17" a="1"/>
  <c r="H226" i="17" s="1"/>
  <c r="I226" i="17" a="1"/>
  <c r="I226" i="17" s="1"/>
  <c r="N226" i="17" a="1"/>
  <c r="N226" i="17" s="1"/>
  <c r="J226" i="17" a="1"/>
  <c r="J226" i="17" s="1"/>
  <c r="CG62" i="18" s="1"/>
  <c r="M226" i="17" a="1"/>
  <c r="M226" i="17" s="1"/>
  <c r="F226" i="17" a="1"/>
  <c r="F226" i="17" s="1"/>
  <c r="S226" i="17" a="1"/>
  <c r="S226" i="17" s="1"/>
  <c r="BH61" i="18"/>
  <c r="D61" i="18"/>
  <c r="C62" i="18"/>
  <c r="BG62" i="18"/>
  <c r="F227" i="12" a="1"/>
  <c r="F227" i="12" s="1"/>
  <c r="P227" i="12" a="1"/>
  <c r="P227" i="12" s="1"/>
  <c r="N63" i="18" s="1"/>
  <c r="N227" i="12" a="1"/>
  <c r="N227" i="12" s="1"/>
  <c r="M227" i="12" a="1"/>
  <c r="M227" i="12" s="1"/>
  <c r="L227" i="12" a="1"/>
  <c r="L227" i="12" s="1"/>
  <c r="BV63" i="18" s="1"/>
  <c r="Q227" i="12" a="1"/>
  <c r="Q227" i="12" s="1"/>
  <c r="O227" i="12" a="1"/>
  <c r="O227" i="12" s="1"/>
  <c r="BQ63" i="18" s="1"/>
  <c r="K227" i="12" a="1"/>
  <c r="K227" i="12" s="1"/>
  <c r="J227" i="12" a="1"/>
  <c r="J227" i="12" s="1"/>
  <c r="CF63" i="18" s="1"/>
  <c r="I227" i="12" a="1"/>
  <c r="I227" i="12" s="1"/>
  <c r="H227" i="12" a="1"/>
  <c r="H227" i="12" s="1"/>
  <c r="R227" i="12" a="1"/>
  <c r="R227" i="12" s="1"/>
  <c r="X17" i="18" s="1"/>
  <c r="S227" i="12" a="1"/>
  <c r="S227" i="12" s="1"/>
  <c r="G227" i="12" a="1"/>
  <c r="G227" i="12" s="1"/>
  <c r="BF62" i="18"/>
  <c r="B62" i="18"/>
  <c r="E228" i="12"/>
  <c r="R227" i="7" a="1"/>
  <c r="R227" i="7" s="1"/>
  <c r="W17" i="18" s="1"/>
  <c r="H227" i="7" a="1"/>
  <c r="H227" i="7" s="1"/>
  <c r="S227" i="7" a="1"/>
  <c r="S227" i="7" s="1"/>
  <c r="K227" i="7" a="1"/>
  <c r="K227" i="7" s="1"/>
  <c r="N227" i="7" a="1"/>
  <c r="N227" i="7" s="1"/>
  <c r="O227" i="7" a="1"/>
  <c r="O227" i="7" s="1"/>
  <c r="BP63" i="18" s="1"/>
  <c r="P227" i="7" a="1"/>
  <c r="P227" i="7" s="1"/>
  <c r="M63" i="18" s="1"/>
  <c r="G227" i="7" a="1"/>
  <c r="G227" i="7" s="1"/>
  <c r="Q227" i="7" a="1"/>
  <c r="Q227" i="7" s="1"/>
  <c r="R17" i="18" s="1"/>
  <c r="F227" i="7" a="1"/>
  <c r="F227" i="7" s="1"/>
  <c r="I227" i="7" a="1"/>
  <c r="I227" i="7" s="1"/>
  <c r="J227" i="7" a="1"/>
  <c r="J227" i="7" s="1"/>
  <c r="CE63" i="18" s="1"/>
  <c r="M227" i="7" a="1"/>
  <c r="M227" i="7" s="1"/>
  <c r="L227" i="7" a="1"/>
  <c r="L227" i="7" s="1"/>
  <c r="BU63" i="18" s="1"/>
  <c r="E228" i="7"/>
  <c r="AD227" i="17" l="1" a="1"/>
  <c r="AD227" i="17" s="1"/>
  <c r="AC227" i="17" a="1"/>
  <c r="AC227" i="17" s="1"/>
  <c r="AB227" i="17" a="1"/>
  <c r="AB227" i="17" s="1"/>
  <c r="AA227" i="17" a="1"/>
  <c r="AA227" i="17" s="1"/>
  <c r="W227" i="17" a="1"/>
  <c r="W227" i="17" s="1"/>
  <c r="AE227" i="17" a="1"/>
  <c r="AE227" i="17" s="1"/>
  <c r="X227" i="17" a="1"/>
  <c r="X227" i="17" s="1"/>
  <c r="V227" i="17" a="1"/>
  <c r="V227" i="17" s="1"/>
  <c r="Y227" i="17" a="1"/>
  <c r="Y227" i="17" s="1"/>
  <c r="Z227" i="17" a="1"/>
  <c r="Z227" i="17" s="1"/>
  <c r="AC228" i="12" a="1"/>
  <c r="AC228" i="12" s="1"/>
  <c r="AB228" i="12" a="1"/>
  <c r="AB228" i="12" s="1"/>
  <c r="AD228" i="12" a="1"/>
  <c r="AD228" i="12" s="1"/>
  <c r="AE228" i="12" a="1"/>
  <c r="AE228" i="12" s="1"/>
  <c r="AA228" i="12" a="1"/>
  <c r="AA228" i="12" s="1"/>
  <c r="Y228" i="12" a="1"/>
  <c r="Y228" i="12" s="1"/>
  <c r="W228" i="12" a="1"/>
  <c r="W228" i="12" s="1"/>
  <c r="X228" i="12" a="1"/>
  <c r="X228" i="12" s="1"/>
  <c r="V228" i="12" a="1"/>
  <c r="V228" i="12" s="1"/>
  <c r="Z228" i="12" a="1"/>
  <c r="Z228" i="12" s="1"/>
  <c r="AD228" i="7" a="1"/>
  <c r="AD228" i="7" s="1"/>
  <c r="AC228" i="7" a="1"/>
  <c r="AC228" i="7" s="1"/>
  <c r="AB228" i="7" a="1"/>
  <c r="AB228" i="7" s="1"/>
  <c r="AK228" i="7" a="1"/>
  <c r="AK228" i="7" s="1"/>
  <c r="AI228" i="7" a="1"/>
  <c r="AI228" i="7" s="1"/>
  <c r="AH228" i="7" a="1"/>
  <c r="AH228" i="7" s="1"/>
  <c r="AG228" i="7" a="1"/>
  <c r="AG228" i="7" s="1"/>
  <c r="AJ228" i="7" a="1"/>
  <c r="AJ228" i="7" s="1"/>
  <c r="AF228" i="7" a="1"/>
  <c r="AF228" i="7" s="1"/>
  <c r="AE228" i="7" a="1"/>
  <c r="AE228" i="7" s="1"/>
  <c r="Z228" i="7" a="1"/>
  <c r="Z228" i="7" s="1"/>
  <c r="Y228" i="7" a="1"/>
  <c r="Y228" i="7" s="1"/>
  <c r="X228" i="7" a="1"/>
  <c r="X228" i="7" s="1"/>
  <c r="W228" i="7" a="1"/>
  <c r="W228" i="7" s="1"/>
  <c r="V228" i="7" a="1"/>
  <c r="V228" i="7" s="1"/>
  <c r="AA228" i="7" a="1"/>
  <c r="AA228" i="7" s="1"/>
  <c r="T228" i="7" a="1"/>
  <c r="T228" i="7" s="1"/>
  <c r="BZ64" i="18" s="1"/>
  <c r="U228" i="7" a="1"/>
  <c r="U228" i="7" s="1"/>
  <c r="BK64" i="18" s="1"/>
  <c r="BK63" i="18"/>
  <c r="CL62" i="18"/>
  <c r="CK63" i="18"/>
  <c r="CJ63" i="18"/>
  <c r="EP57" i="18"/>
  <c r="FB57" i="18" s="1"/>
  <c r="FE57" i="18" s="1"/>
  <c r="BL63" i="18"/>
  <c r="U228" i="12" a="1"/>
  <c r="U228" i="12" s="1"/>
  <c r="BL64" i="18" s="1"/>
  <c r="T228" i="12" a="1"/>
  <c r="T228" i="12" s="1"/>
  <c r="CA64" i="18" s="1"/>
  <c r="D62" i="18"/>
  <c r="BH62" i="18"/>
  <c r="U227" i="17" a="1"/>
  <c r="U227" i="17" s="1"/>
  <c r="T227" i="17" a="1"/>
  <c r="T227" i="17" s="1"/>
  <c r="CB63" i="18" s="1"/>
  <c r="Q227" i="17" a="1"/>
  <c r="Q227" i="17" s="1"/>
  <c r="T17" i="18" s="1"/>
  <c r="M227" i="17" a="1"/>
  <c r="M227" i="17" s="1"/>
  <c r="F227" i="17" a="1"/>
  <c r="F227" i="17" s="1"/>
  <c r="L227" i="17" a="1"/>
  <c r="L227" i="17" s="1"/>
  <c r="BW63" i="18" s="1"/>
  <c r="G227" i="17" a="1"/>
  <c r="G227" i="17" s="1"/>
  <c r="O227" i="17" a="1"/>
  <c r="O227" i="17" s="1"/>
  <c r="BR63" i="18" s="1"/>
  <c r="N227" i="17" a="1"/>
  <c r="N227" i="17" s="1"/>
  <c r="E228" i="17"/>
  <c r="K227" i="17" a="1"/>
  <c r="K227" i="17" s="1"/>
  <c r="J227" i="17" a="1"/>
  <c r="J227" i="17" s="1"/>
  <c r="CG63" i="18" s="1"/>
  <c r="S227" i="17" a="1"/>
  <c r="S227" i="17" s="1"/>
  <c r="I227" i="17" a="1"/>
  <c r="I227" i="17" s="1"/>
  <c r="H227" i="17" a="1"/>
  <c r="H227" i="17" s="1"/>
  <c r="P227" i="17" a="1"/>
  <c r="P227" i="17" s="1"/>
  <c r="O63" i="18" s="1"/>
  <c r="R227" i="17" a="1"/>
  <c r="R227" i="17" s="1"/>
  <c r="O228" i="12" a="1"/>
  <c r="O228" i="12" s="1"/>
  <c r="BQ64" i="18" s="1"/>
  <c r="G228" i="12" a="1"/>
  <c r="G228" i="12" s="1"/>
  <c r="P228" i="12" a="1"/>
  <c r="P228" i="12" s="1"/>
  <c r="N64" i="18" s="1"/>
  <c r="N228" i="12" a="1"/>
  <c r="N228" i="12" s="1"/>
  <c r="L228" i="12" a="1"/>
  <c r="L228" i="12" s="1"/>
  <c r="BV64" i="18" s="1"/>
  <c r="K228" i="12" a="1"/>
  <c r="K228" i="12" s="1"/>
  <c r="S228" i="12" a="1"/>
  <c r="S228" i="12" s="1"/>
  <c r="R228" i="12" a="1"/>
  <c r="R228" i="12" s="1"/>
  <c r="Q228" i="12" a="1"/>
  <c r="Q228" i="12" s="1"/>
  <c r="M228" i="12" a="1"/>
  <c r="M228" i="12" s="1"/>
  <c r="J228" i="12" a="1"/>
  <c r="J228" i="12" s="1"/>
  <c r="CF64" i="18" s="1"/>
  <c r="F228" i="12" a="1"/>
  <c r="F228" i="12" s="1"/>
  <c r="I228" i="12" a="1"/>
  <c r="I228" i="12" s="1"/>
  <c r="H228" i="12" a="1"/>
  <c r="H228" i="12" s="1"/>
  <c r="BG63" i="18"/>
  <c r="C63" i="18"/>
  <c r="BF63" i="18"/>
  <c r="B63" i="18"/>
  <c r="E229" i="12"/>
  <c r="P228" i="7" a="1"/>
  <c r="P228" i="7" s="1"/>
  <c r="M64" i="18" s="1"/>
  <c r="Q228" i="7" a="1"/>
  <c r="Q228" i="7" s="1"/>
  <c r="F228" i="7" a="1"/>
  <c r="F228" i="7" s="1"/>
  <c r="R228" i="7" a="1"/>
  <c r="R228" i="7" s="1"/>
  <c r="I228" i="7" a="1"/>
  <c r="I228" i="7" s="1"/>
  <c r="O228" i="7" a="1"/>
  <c r="O228" i="7" s="1"/>
  <c r="BP64" i="18" s="1"/>
  <c r="S228" i="7" a="1"/>
  <c r="S228" i="7" s="1"/>
  <c r="L228" i="7" a="1"/>
  <c r="L228" i="7" s="1"/>
  <c r="BU64" i="18" s="1"/>
  <c r="J228" i="7" a="1"/>
  <c r="J228" i="7" s="1"/>
  <c r="CE64" i="18" s="1"/>
  <c r="H228" i="7" a="1"/>
  <c r="H228" i="7" s="1"/>
  <c r="G228" i="7" a="1"/>
  <c r="G228" i="7" s="1"/>
  <c r="K228" i="7" a="1"/>
  <c r="K228" i="7" s="1"/>
  <c r="M228" i="7" a="1"/>
  <c r="M228" i="7" s="1"/>
  <c r="N228" i="7" a="1"/>
  <c r="N228" i="7" s="1"/>
  <c r="E229" i="7"/>
  <c r="AB228" i="17" l="1" a="1"/>
  <c r="AB228" i="17" s="1"/>
  <c r="AC228" i="17" a="1"/>
  <c r="AC228" i="17" s="1"/>
  <c r="AD228" i="17" a="1"/>
  <c r="AD228" i="17" s="1"/>
  <c r="X228" i="17" a="1"/>
  <c r="X228" i="17" s="1"/>
  <c r="W228" i="17" a="1"/>
  <c r="W228" i="17" s="1"/>
  <c r="V228" i="17" a="1"/>
  <c r="V228" i="17" s="1"/>
  <c r="AE228" i="17" a="1"/>
  <c r="AE228" i="17" s="1"/>
  <c r="Z228" i="17" a="1"/>
  <c r="Z228" i="17" s="1"/>
  <c r="Y228" i="17" a="1"/>
  <c r="Y228" i="17" s="1"/>
  <c r="AA228" i="17" a="1"/>
  <c r="AA228" i="17" s="1"/>
  <c r="AC229" i="12" a="1"/>
  <c r="AC229" i="12" s="1"/>
  <c r="AB229" i="12" a="1"/>
  <c r="AB229" i="12" s="1"/>
  <c r="AD229" i="12" a="1"/>
  <c r="AD229" i="12" s="1"/>
  <c r="Z229" i="12" a="1"/>
  <c r="Z229" i="12" s="1"/>
  <c r="AE229" i="12" a="1"/>
  <c r="AE229" i="12" s="1"/>
  <c r="AA229" i="12" a="1"/>
  <c r="AA229" i="12" s="1"/>
  <c r="Y229" i="12" a="1"/>
  <c r="Y229" i="12" s="1"/>
  <c r="X229" i="12" a="1"/>
  <c r="X229" i="12" s="1"/>
  <c r="W229" i="12" a="1"/>
  <c r="W229" i="12" s="1"/>
  <c r="V229" i="12" a="1"/>
  <c r="V229" i="12" s="1"/>
  <c r="AB229" i="7" a="1"/>
  <c r="AB229" i="7" s="1"/>
  <c r="AC229" i="7" a="1"/>
  <c r="AC229" i="7" s="1"/>
  <c r="AD229" i="7" a="1"/>
  <c r="AD229" i="7" s="1"/>
  <c r="AI229" i="7" a="1"/>
  <c r="AI229" i="7" s="1"/>
  <c r="AF229" i="7" a="1"/>
  <c r="AF229" i="7" s="1"/>
  <c r="AE229" i="7" a="1"/>
  <c r="AE229" i="7" s="1"/>
  <c r="AJ229" i="7" a="1"/>
  <c r="AJ229" i="7" s="1"/>
  <c r="AG229" i="7" a="1"/>
  <c r="AG229" i="7" s="1"/>
  <c r="AK229" i="7" a="1"/>
  <c r="AK229" i="7" s="1"/>
  <c r="AA229" i="7" a="1"/>
  <c r="AA229" i="7" s="1"/>
  <c r="Z229" i="7" a="1"/>
  <c r="Z229" i="7" s="1"/>
  <c r="Y229" i="7" a="1"/>
  <c r="Y229" i="7" s="1"/>
  <c r="X229" i="7" a="1"/>
  <c r="X229" i="7" s="1"/>
  <c r="W229" i="7" a="1"/>
  <c r="W229" i="7" s="1"/>
  <c r="AH229" i="7" a="1"/>
  <c r="AH229" i="7" s="1"/>
  <c r="V229" i="7" a="1"/>
  <c r="V229" i="7" s="1"/>
  <c r="U229" i="7" a="1"/>
  <c r="U229" i="7" s="1"/>
  <c r="BK65" i="18" s="1"/>
  <c r="T229" i="7" a="1"/>
  <c r="T229" i="7" s="1"/>
  <c r="BZ65" i="18" s="1"/>
  <c r="CL63" i="18"/>
  <c r="CK64" i="18"/>
  <c r="CJ64" i="18"/>
  <c r="BM63" i="18"/>
  <c r="U229" i="12" a="1"/>
  <c r="U229" i="12" s="1"/>
  <c r="BL65" i="18" s="1"/>
  <c r="T229" i="12" a="1"/>
  <c r="T229" i="12" s="1"/>
  <c r="CA65" i="18" s="1"/>
  <c r="BH63" i="18"/>
  <c r="D63" i="18"/>
  <c r="T228" i="17" a="1"/>
  <c r="T228" i="17" s="1"/>
  <c r="CB64" i="18" s="1"/>
  <c r="U228" i="17" a="1"/>
  <c r="U228" i="17" s="1"/>
  <c r="BM64" i="18" s="1"/>
  <c r="L228" i="17" a="1"/>
  <c r="L228" i="17" s="1"/>
  <c r="BW64" i="18" s="1"/>
  <c r="E229" i="17"/>
  <c r="O228" i="17" a="1"/>
  <c r="O228" i="17" s="1"/>
  <c r="BR64" i="18" s="1"/>
  <c r="H228" i="17" a="1"/>
  <c r="H228" i="17" s="1"/>
  <c r="G228" i="17" a="1"/>
  <c r="G228" i="17" s="1"/>
  <c r="R228" i="17" a="1"/>
  <c r="R228" i="17" s="1"/>
  <c r="S228" i="17" a="1"/>
  <c r="S228" i="17" s="1"/>
  <c r="F228" i="17" a="1"/>
  <c r="F228" i="17" s="1"/>
  <c r="Q228" i="17" a="1"/>
  <c r="Q228" i="17" s="1"/>
  <c r="P228" i="17" a="1"/>
  <c r="P228" i="17" s="1"/>
  <c r="O64" i="18" s="1"/>
  <c r="K228" i="17" a="1"/>
  <c r="K228" i="17" s="1"/>
  <c r="N228" i="17" a="1"/>
  <c r="N228" i="17" s="1"/>
  <c r="M228" i="17" a="1"/>
  <c r="M228" i="17" s="1"/>
  <c r="J228" i="17" a="1"/>
  <c r="J228" i="17" s="1"/>
  <c r="CG64" i="18" s="1"/>
  <c r="I228" i="17" a="1"/>
  <c r="I228" i="17" s="1"/>
  <c r="Y17" i="18"/>
  <c r="BG64" i="18"/>
  <c r="C64" i="18"/>
  <c r="M229" i="12" a="1"/>
  <c r="M229" i="12" s="1"/>
  <c r="P229" i="12" a="1"/>
  <c r="P229" i="12" s="1"/>
  <c r="N65" i="18" s="1"/>
  <c r="O229" i="12" a="1"/>
  <c r="O229" i="12" s="1"/>
  <c r="BQ65" i="18" s="1"/>
  <c r="N229" i="12" a="1"/>
  <c r="N229" i="12" s="1"/>
  <c r="K229" i="12" a="1"/>
  <c r="K229" i="12" s="1"/>
  <c r="J229" i="12" a="1"/>
  <c r="J229" i="12" s="1"/>
  <c r="CF65" i="18" s="1"/>
  <c r="G229" i="12" a="1"/>
  <c r="G229" i="12" s="1"/>
  <c r="F229" i="12" a="1"/>
  <c r="F229" i="12" s="1"/>
  <c r="S229" i="12" a="1"/>
  <c r="S229" i="12" s="1"/>
  <c r="Q229" i="12" a="1"/>
  <c r="Q229" i="12" s="1"/>
  <c r="H229" i="12" a="1"/>
  <c r="H229" i="12" s="1"/>
  <c r="R229" i="12" a="1"/>
  <c r="R229" i="12" s="1"/>
  <c r="L229" i="12" a="1"/>
  <c r="L229" i="12" s="1"/>
  <c r="BV65" i="18" s="1"/>
  <c r="I229" i="12" a="1"/>
  <c r="I229" i="12" s="1"/>
  <c r="B64" i="18"/>
  <c r="BF64" i="18"/>
  <c r="E230" i="12"/>
  <c r="N229" i="7" a="1"/>
  <c r="N229" i="7" s="1"/>
  <c r="O229" i="7" a="1"/>
  <c r="O229" i="7" s="1"/>
  <c r="BP65" i="18" s="1"/>
  <c r="G229" i="7" a="1"/>
  <c r="G229" i="7" s="1"/>
  <c r="R229" i="7" a="1"/>
  <c r="R229" i="7" s="1"/>
  <c r="H229" i="7" a="1"/>
  <c r="H229" i="7" s="1"/>
  <c r="I229" i="7" a="1"/>
  <c r="I229" i="7" s="1"/>
  <c r="L229" i="7" a="1"/>
  <c r="L229" i="7" s="1"/>
  <c r="BU65" i="18" s="1"/>
  <c r="S229" i="7" a="1"/>
  <c r="S229" i="7" s="1"/>
  <c r="J229" i="7" a="1"/>
  <c r="J229" i="7" s="1"/>
  <c r="CE65" i="18" s="1"/>
  <c r="F229" i="7" a="1"/>
  <c r="F229" i="7" s="1"/>
  <c r="K229" i="7" a="1"/>
  <c r="K229" i="7" s="1"/>
  <c r="Q229" i="7" a="1"/>
  <c r="Q229" i="7" s="1"/>
  <c r="M229" i="7" a="1"/>
  <c r="M229" i="7" s="1"/>
  <c r="P229" i="7" a="1"/>
  <c r="P229" i="7" s="1"/>
  <c r="M65" i="18" s="1"/>
  <c r="E230" i="7"/>
  <c r="AD229" i="17" l="1" a="1"/>
  <c r="AD229" i="17" s="1"/>
  <c r="AC229" i="17" a="1"/>
  <c r="AC229" i="17" s="1"/>
  <c r="AB229" i="17" a="1"/>
  <c r="AB229" i="17" s="1"/>
  <c r="AA229" i="17" a="1"/>
  <c r="AA229" i="17" s="1"/>
  <c r="Z229" i="17" a="1"/>
  <c r="Z229" i="17" s="1"/>
  <c r="Y229" i="17" a="1"/>
  <c r="Y229" i="17" s="1"/>
  <c r="AE229" i="17" a="1"/>
  <c r="AE229" i="17" s="1"/>
  <c r="W229" i="17" a="1"/>
  <c r="W229" i="17" s="1"/>
  <c r="V229" i="17" a="1"/>
  <c r="V229" i="17" s="1"/>
  <c r="X229" i="17" a="1"/>
  <c r="X229" i="17" s="1"/>
  <c r="AD230" i="12" a="1"/>
  <c r="AD230" i="12" s="1"/>
  <c r="AC230" i="12" a="1"/>
  <c r="AC230" i="12" s="1"/>
  <c r="AB230" i="12" a="1"/>
  <c r="AB230" i="12" s="1"/>
  <c r="Y230" i="12" a="1"/>
  <c r="Y230" i="12" s="1"/>
  <c r="X230" i="12" a="1"/>
  <c r="X230" i="12" s="1"/>
  <c r="V230" i="12" a="1"/>
  <c r="V230" i="12" s="1"/>
  <c r="AE230" i="12" a="1"/>
  <c r="AE230" i="12" s="1"/>
  <c r="AA230" i="12" a="1"/>
  <c r="AA230" i="12" s="1"/>
  <c r="Z230" i="12" a="1"/>
  <c r="Z230" i="12" s="1"/>
  <c r="W230" i="12" a="1"/>
  <c r="W230" i="12" s="1"/>
  <c r="DX58" i="18"/>
  <c r="DY58" i="18"/>
  <c r="EA58" i="18"/>
  <c r="EC58" i="18"/>
  <c r="EH58" i="18" s="1"/>
  <c r="AR38" i="18"/>
  <c r="AB230" i="7" a="1"/>
  <c r="AB230" i="7" s="1"/>
  <c r="AD230" i="7" a="1"/>
  <c r="AD230" i="7" s="1"/>
  <c r="AC230" i="7" a="1"/>
  <c r="AC230" i="7" s="1"/>
  <c r="AJ230" i="7" a="1"/>
  <c r="AJ230" i="7" s="1"/>
  <c r="AI230" i="7" a="1"/>
  <c r="AI230" i="7" s="1"/>
  <c r="AH230" i="7" a="1"/>
  <c r="AH230" i="7" s="1"/>
  <c r="AY38" i="18" s="1"/>
  <c r="AG230" i="7" a="1"/>
  <c r="AG230" i="7" s="1"/>
  <c r="AF230" i="7" a="1"/>
  <c r="AF230" i="7" s="1"/>
  <c r="AK230" i="7" a="1"/>
  <c r="AK230" i="7" s="1"/>
  <c r="AE230" i="7" a="1"/>
  <c r="AE230" i="7" s="1"/>
  <c r="AV38" i="18" s="1"/>
  <c r="AA230" i="7" a="1"/>
  <c r="AA230" i="7" s="1"/>
  <c r="Z230" i="7" a="1"/>
  <c r="Z230" i="7" s="1"/>
  <c r="Y230" i="7" a="1"/>
  <c r="Y230" i="7" s="1"/>
  <c r="X230" i="7" a="1"/>
  <c r="X230" i="7" s="1"/>
  <c r="W230" i="7" a="1"/>
  <c r="W230" i="7" s="1"/>
  <c r="V230" i="7" a="1"/>
  <c r="V230" i="7" s="1"/>
  <c r="U230" i="7" a="1"/>
  <c r="U230" i="7" s="1"/>
  <c r="T230" i="7" a="1"/>
  <c r="T230" i="7" s="1"/>
  <c r="BZ66" i="18" s="1"/>
  <c r="DE58" i="18"/>
  <c r="CL64" i="18"/>
  <c r="CK65" i="18"/>
  <c r="CJ65" i="18"/>
  <c r="U230" i="12" a="1"/>
  <c r="U230" i="12" s="1"/>
  <c r="BL66" i="18" s="1"/>
  <c r="T230" i="12" a="1"/>
  <c r="T230" i="12" s="1"/>
  <c r="CA66" i="18" s="1"/>
  <c r="BH64" i="18"/>
  <c r="D64" i="18"/>
  <c r="T229" i="17" a="1"/>
  <c r="T229" i="17" s="1"/>
  <c r="CB65" i="18" s="1"/>
  <c r="U229" i="17" a="1"/>
  <c r="U229" i="17" s="1"/>
  <c r="BM65" i="18" s="1"/>
  <c r="K229" i="17" a="1"/>
  <c r="K229" i="17" s="1"/>
  <c r="R229" i="17" a="1"/>
  <c r="R229" i="17" s="1"/>
  <c r="S229" i="17" a="1"/>
  <c r="S229" i="17" s="1"/>
  <c r="J229" i="17" a="1"/>
  <c r="J229" i="17" s="1"/>
  <c r="CG65" i="18" s="1"/>
  <c r="Q229" i="17" a="1"/>
  <c r="Q229" i="17" s="1"/>
  <c r="O229" i="17" a="1"/>
  <c r="O229" i="17" s="1"/>
  <c r="BR65" i="18" s="1"/>
  <c r="I229" i="17" a="1"/>
  <c r="I229" i="17" s="1"/>
  <c r="H229" i="17" a="1"/>
  <c r="H229" i="17" s="1"/>
  <c r="E230" i="17"/>
  <c r="G229" i="17" a="1"/>
  <c r="G229" i="17" s="1"/>
  <c r="F229" i="17" a="1"/>
  <c r="F229" i="17" s="1"/>
  <c r="P229" i="17" a="1"/>
  <c r="P229" i="17" s="1"/>
  <c r="O65" i="18" s="1"/>
  <c r="L229" i="17" a="1"/>
  <c r="L229" i="17" s="1"/>
  <c r="BW65" i="18" s="1"/>
  <c r="N229" i="17" a="1"/>
  <c r="N229" i="17" s="1"/>
  <c r="M229" i="17" a="1"/>
  <c r="M229" i="17" s="1"/>
  <c r="J230" i="12" a="1"/>
  <c r="J230" i="12" s="1"/>
  <c r="CF66" i="18" s="1"/>
  <c r="N230" i="12" a="1"/>
  <c r="N230" i="12" s="1"/>
  <c r="M230" i="12" a="1"/>
  <c r="M230" i="12" s="1"/>
  <c r="I230" i="12" a="1"/>
  <c r="I230" i="12" s="1"/>
  <c r="L230" i="12" a="1"/>
  <c r="L230" i="12" s="1"/>
  <c r="BV66" i="18" s="1"/>
  <c r="K230" i="12" a="1"/>
  <c r="K230" i="12" s="1"/>
  <c r="H230" i="12" a="1"/>
  <c r="H230" i="12" s="1"/>
  <c r="G230" i="12" a="1"/>
  <c r="G230" i="12" s="1"/>
  <c r="F230" i="12" a="1"/>
  <c r="F230" i="12" s="1"/>
  <c r="O230" i="12" a="1"/>
  <c r="O230" i="12" s="1"/>
  <c r="BQ66" i="18" s="1"/>
  <c r="S230" i="12" a="1"/>
  <c r="S230" i="12" s="1"/>
  <c r="R230" i="12" a="1"/>
  <c r="R230" i="12" s="1"/>
  <c r="Q230" i="12" a="1"/>
  <c r="Q230" i="12" s="1"/>
  <c r="P230" i="12" a="1"/>
  <c r="P230" i="12" s="1"/>
  <c r="N66" i="18" s="1"/>
  <c r="C65" i="18"/>
  <c r="BG65" i="18"/>
  <c r="BF65" i="18"/>
  <c r="B65" i="18"/>
  <c r="E231" i="12"/>
  <c r="E231" i="7"/>
  <c r="K230" i="7" a="1"/>
  <c r="K230" i="7" s="1"/>
  <c r="L230" i="7" a="1"/>
  <c r="L230" i="7" s="1"/>
  <c r="BU66" i="18" s="1"/>
  <c r="R230" i="7" a="1"/>
  <c r="R230" i="7" s="1"/>
  <c r="Q230" i="7" a="1"/>
  <c r="Q230" i="7" s="1"/>
  <c r="S230" i="7" a="1"/>
  <c r="S230" i="7" s="1"/>
  <c r="M230" i="7" a="1"/>
  <c r="M230" i="7" s="1"/>
  <c r="F230" i="7" a="1"/>
  <c r="F230" i="7" s="1"/>
  <c r="G230" i="7" a="1"/>
  <c r="G230" i="7" s="1"/>
  <c r="H230" i="7" a="1"/>
  <c r="H230" i="7" s="1"/>
  <c r="N230" i="7" a="1"/>
  <c r="N230" i="7" s="1"/>
  <c r="O230" i="7" a="1"/>
  <c r="O230" i="7" s="1"/>
  <c r="BP66" i="18" s="1"/>
  <c r="I230" i="7" a="1"/>
  <c r="I230" i="7" s="1"/>
  <c r="J230" i="7" a="1"/>
  <c r="J230" i="7" s="1"/>
  <c r="CE66" i="18" s="1"/>
  <c r="P230" i="7" a="1"/>
  <c r="P230" i="7" s="1"/>
  <c r="M66" i="18" s="1"/>
  <c r="AD230" i="17" l="1" a="1"/>
  <c r="AD230" i="17" s="1"/>
  <c r="AC230" i="17" a="1"/>
  <c r="AC230" i="17" s="1"/>
  <c r="AB230" i="17" a="1"/>
  <c r="AB230" i="17" s="1"/>
  <c r="AA230" i="17" a="1"/>
  <c r="AA230" i="17" s="1"/>
  <c r="Z230" i="17" a="1"/>
  <c r="Z230" i="17" s="1"/>
  <c r="Y230" i="17" a="1"/>
  <c r="Y230" i="17" s="1"/>
  <c r="AE230" i="17" a="1"/>
  <c r="AE230" i="17" s="1"/>
  <c r="AS38" i="18" s="1"/>
  <c r="W230" i="17" a="1"/>
  <c r="W230" i="17" s="1"/>
  <c r="V230" i="17" a="1"/>
  <c r="V230" i="17" s="1"/>
  <c r="X230" i="17" a="1"/>
  <c r="X230" i="17" s="1"/>
  <c r="EV58" i="18"/>
  <c r="FA58" i="18" s="1"/>
  <c r="EE58" i="18"/>
  <c r="AC231" i="12" a="1"/>
  <c r="AC231" i="12" s="1"/>
  <c r="AB231" i="12" a="1"/>
  <c r="AB231" i="12" s="1"/>
  <c r="AD231" i="12" a="1"/>
  <c r="AD231" i="12" s="1"/>
  <c r="AE231" i="12" a="1"/>
  <c r="AE231" i="12" s="1"/>
  <c r="W231" i="12" a="1"/>
  <c r="W231" i="12" s="1"/>
  <c r="V231" i="12" a="1"/>
  <c r="V231" i="12" s="1"/>
  <c r="AA231" i="12" a="1"/>
  <c r="AA231" i="12" s="1"/>
  <c r="Y231" i="12" a="1"/>
  <c r="Y231" i="12" s="1"/>
  <c r="Z231" i="12" a="1"/>
  <c r="Z231" i="12" s="1"/>
  <c r="X231" i="12" a="1"/>
  <c r="X231" i="12" s="1"/>
  <c r="BK66" i="18"/>
  <c r="DD58" i="18"/>
  <c r="DP58" i="18" s="1"/>
  <c r="AD231" i="7" a="1"/>
  <c r="AD231" i="7" s="1"/>
  <c r="AC231" i="7" a="1"/>
  <c r="AC231" i="7" s="1"/>
  <c r="AB231" i="7" a="1"/>
  <c r="AB231" i="7" s="1"/>
  <c r="AF231" i="7" a="1"/>
  <c r="AF231" i="7" s="1"/>
  <c r="AJ231" i="7" a="1"/>
  <c r="AJ231" i="7" s="1"/>
  <c r="AI231" i="7" a="1"/>
  <c r="AI231" i="7" s="1"/>
  <c r="AH231" i="7" a="1"/>
  <c r="AH231" i="7" s="1"/>
  <c r="AE231" i="7" a="1"/>
  <c r="AE231" i="7" s="1"/>
  <c r="AK231" i="7" a="1"/>
  <c r="AK231" i="7" s="1"/>
  <c r="AG231" i="7" a="1"/>
  <c r="AG231" i="7" s="1"/>
  <c r="X231" i="7" a="1"/>
  <c r="X231" i="7" s="1"/>
  <c r="W231" i="7" a="1"/>
  <c r="W231" i="7" s="1"/>
  <c r="V231" i="7" a="1"/>
  <c r="V231" i="7" s="1"/>
  <c r="AA231" i="7" a="1"/>
  <c r="AA231" i="7" s="1"/>
  <c r="Z231" i="7" a="1"/>
  <c r="Z231" i="7" s="1"/>
  <c r="Y231" i="7" a="1"/>
  <c r="Y231" i="7" s="1"/>
  <c r="U231" i="7" a="1"/>
  <c r="U231" i="7" s="1"/>
  <c r="T231" i="7" a="1"/>
  <c r="T231" i="7" s="1"/>
  <c r="BZ67" i="18" s="1"/>
  <c r="CL65" i="18"/>
  <c r="CK66" i="18"/>
  <c r="CJ66" i="18"/>
  <c r="DW58" i="18"/>
  <c r="EI58" i="18" s="1"/>
  <c r="EL58" i="18" s="1"/>
  <c r="U231" i="12" a="1"/>
  <c r="U231" i="12" s="1"/>
  <c r="T231" i="12" a="1"/>
  <c r="T231" i="12" s="1"/>
  <c r="CA67" i="18" s="1"/>
  <c r="U230" i="17" a="1"/>
  <c r="U230" i="17" s="1"/>
  <c r="BM66" i="18" s="1"/>
  <c r="T230" i="17" a="1"/>
  <c r="T230" i="17" s="1"/>
  <c r="CB66" i="18" s="1"/>
  <c r="F230" i="17" a="1"/>
  <c r="F230" i="17" s="1"/>
  <c r="FC58" i="18" s="1"/>
  <c r="S230" i="17" a="1"/>
  <c r="S230" i="17" s="1"/>
  <c r="Q230" i="17" a="1"/>
  <c r="Q230" i="17" s="1"/>
  <c r="K230" i="17" a="1"/>
  <c r="K230" i="17" s="1"/>
  <c r="M230" i="17" a="1"/>
  <c r="M230" i="17" s="1"/>
  <c r="P230" i="17" a="1"/>
  <c r="P230" i="17" s="1"/>
  <c r="O66" i="18" s="1"/>
  <c r="G230" i="17" a="1"/>
  <c r="G230" i="17" s="1"/>
  <c r="E231" i="17"/>
  <c r="L230" i="17" a="1"/>
  <c r="L230" i="17" s="1"/>
  <c r="BW66" i="18" s="1"/>
  <c r="I230" i="17" a="1"/>
  <c r="I230" i="17" s="1"/>
  <c r="O230" i="17" a="1"/>
  <c r="O230" i="17" s="1"/>
  <c r="BR66" i="18" s="1"/>
  <c r="H230" i="17" a="1"/>
  <c r="H230" i="17" s="1"/>
  <c r="N230" i="17" a="1"/>
  <c r="N230" i="17" s="1"/>
  <c r="R230" i="17" a="1"/>
  <c r="R230" i="17" s="1"/>
  <c r="J230" i="17" a="1"/>
  <c r="J230" i="17" s="1"/>
  <c r="CG66" i="18" s="1"/>
  <c r="BH65" i="18"/>
  <c r="D65" i="18"/>
  <c r="C66" i="18"/>
  <c r="BG66" i="18"/>
  <c r="R231" i="12" a="1"/>
  <c r="R231" i="12" s="1"/>
  <c r="G231" i="12" a="1"/>
  <c r="G231" i="12" s="1"/>
  <c r="J231" i="12" a="1"/>
  <c r="J231" i="12" s="1"/>
  <c r="CF67" i="18" s="1"/>
  <c r="L231" i="12" a="1"/>
  <c r="L231" i="12" s="1"/>
  <c r="BV67" i="18" s="1"/>
  <c r="I231" i="12" a="1"/>
  <c r="I231" i="12" s="1"/>
  <c r="H231" i="12" a="1"/>
  <c r="H231" i="12" s="1"/>
  <c r="O231" i="12" a="1"/>
  <c r="O231" i="12" s="1"/>
  <c r="BQ67" i="18" s="1"/>
  <c r="N231" i="12" a="1"/>
  <c r="N231" i="12" s="1"/>
  <c r="M231" i="12" a="1"/>
  <c r="M231" i="12" s="1"/>
  <c r="K231" i="12" a="1"/>
  <c r="K231" i="12" s="1"/>
  <c r="S231" i="12" a="1"/>
  <c r="S231" i="12" s="1"/>
  <c r="Q231" i="12" a="1"/>
  <c r="Q231" i="12" s="1"/>
  <c r="P231" i="12" a="1"/>
  <c r="P231" i="12" s="1"/>
  <c r="N67" i="18" s="1"/>
  <c r="F231" i="12" a="1"/>
  <c r="F231" i="12" s="1"/>
  <c r="BF66" i="18"/>
  <c r="B66" i="18"/>
  <c r="E232" i="12"/>
  <c r="M231" i="7" a="1"/>
  <c r="M231" i="7" s="1"/>
  <c r="Q231" i="7" a="1"/>
  <c r="Q231" i="7" s="1"/>
  <c r="R231" i="7" a="1"/>
  <c r="R231" i="7" s="1"/>
  <c r="S231" i="7" a="1"/>
  <c r="S231" i="7" s="1"/>
  <c r="G231" i="7" a="1"/>
  <c r="G231" i="7" s="1"/>
  <c r="E232" i="7"/>
  <c r="K231" i="7" a="1"/>
  <c r="K231" i="7" s="1"/>
  <c r="I231" i="7" a="1"/>
  <c r="I231" i="7" s="1"/>
  <c r="L231" i="7" a="1"/>
  <c r="L231" i="7" s="1"/>
  <c r="BU67" i="18" s="1"/>
  <c r="O231" i="7" a="1"/>
  <c r="O231" i="7" s="1"/>
  <c r="BP67" i="18" s="1"/>
  <c r="H231" i="7" a="1"/>
  <c r="H231" i="7" s="1"/>
  <c r="J231" i="7" a="1"/>
  <c r="J231" i="7" s="1"/>
  <c r="CE67" i="18" s="1"/>
  <c r="P231" i="7" a="1"/>
  <c r="P231" i="7" s="1"/>
  <c r="M67" i="18" s="1"/>
  <c r="F231" i="7" a="1"/>
  <c r="F231" i="7" s="1"/>
  <c r="N231" i="7" a="1"/>
  <c r="N231" i="7" s="1"/>
  <c r="AD231" i="17" l="1" a="1"/>
  <c r="AD231" i="17" s="1"/>
  <c r="AB231" i="17" a="1"/>
  <c r="AB231" i="17" s="1"/>
  <c r="AC231" i="17" a="1"/>
  <c r="AC231" i="17" s="1"/>
  <c r="V231" i="17" a="1"/>
  <c r="V231" i="17" s="1"/>
  <c r="AE231" i="17" a="1"/>
  <c r="AE231" i="17" s="1"/>
  <c r="Y231" i="17" a="1"/>
  <c r="Y231" i="17" s="1"/>
  <c r="X231" i="17" a="1"/>
  <c r="X231" i="17" s="1"/>
  <c r="AA231" i="17" a="1"/>
  <c r="AA231" i="17" s="1"/>
  <c r="Z231" i="17" a="1"/>
  <c r="Z231" i="17" s="1"/>
  <c r="W231" i="17" a="1"/>
  <c r="W231" i="17" s="1"/>
  <c r="AC232" i="12" a="1"/>
  <c r="AC232" i="12" s="1"/>
  <c r="AB232" i="12" a="1"/>
  <c r="AB232" i="12" s="1"/>
  <c r="AD232" i="12" a="1"/>
  <c r="AD232" i="12" s="1"/>
  <c r="Z232" i="12" a="1"/>
  <c r="Z232" i="12" s="1"/>
  <c r="X232" i="12" a="1"/>
  <c r="X232" i="12" s="1"/>
  <c r="AA232" i="12" a="1"/>
  <c r="AA232" i="12" s="1"/>
  <c r="AE232" i="12" a="1"/>
  <c r="AE232" i="12" s="1"/>
  <c r="Y232" i="12" a="1"/>
  <c r="Y232" i="12" s="1"/>
  <c r="W232" i="12" a="1"/>
  <c r="W232" i="12" s="1"/>
  <c r="V232" i="12" a="1"/>
  <c r="V232" i="12" s="1"/>
  <c r="BK67" i="18"/>
  <c r="AD232" i="7" a="1"/>
  <c r="AD232" i="7" s="1"/>
  <c r="AC232" i="7" a="1"/>
  <c r="AC232" i="7" s="1"/>
  <c r="AB232" i="7" a="1"/>
  <c r="AB232" i="7" s="1"/>
  <c r="AJ232" i="7" a="1"/>
  <c r="AJ232" i="7" s="1"/>
  <c r="AE232" i="7" a="1"/>
  <c r="AE232" i="7" s="1"/>
  <c r="AK232" i="7" a="1"/>
  <c r="AK232" i="7" s="1"/>
  <c r="AI232" i="7" a="1"/>
  <c r="AI232" i="7" s="1"/>
  <c r="AH232" i="7" a="1"/>
  <c r="AH232" i="7" s="1"/>
  <c r="AF232" i="7" a="1"/>
  <c r="AF232" i="7" s="1"/>
  <c r="AA232" i="7" a="1"/>
  <c r="AA232" i="7" s="1"/>
  <c r="Z232" i="7" a="1"/>
  <c r="Z232" i="7" s="1"/>
  <c r="Y232" i="7" a="1"/>
  <c r="Y232" i="7" s="1"/>
  <c r="X232" i="7" a="1"/>
  <c r="X232" i="7" s="1"/>
  <c r="W232" i="7" a="1"/>
  <c r="W232" i="7" s="1"/>
  <c r="V232" i="7" a="1"/>
  <c r="V232" i="7" s="1"/>
  <c r="AG232" i="7" a="1"/>
  <c r="AG232" i="7" s="1"/>
  <c r="U232" i="7" a="1"/>
  <c r="U232" i="7" s="1"/>
  <c r="BK68" i="18" s="1"/>
  <c r="T232" i="7" a="1"/>
  <c r="T232" i="7" s="1"/>
  <c r="BZ68" i="18" s="1"/>
  <c r="CL66" i="18"/>
  <c r="CK67" i="18"/>
  <c r="CJ67" i="18"/>
  <c r="EP58" i="18"/>
  <c r="FB58" i="18" s="1"/>
  <c r="FE58" i="18" s="1"/>
  <c r="BL67" i="18"/>
  <c r="W18" i="18"/>
  <c r="U232" i="12" a="1"/>
  <c r="U232" i="12" s="1"/>
  <c r="BL68" i="18" s="1"/>
  <c r="T232" i="12" a="1"/>
  <c r="T232" i="12" s="1"/>
  <c r="CA68" i="18" s="1"/>
  <c r="BH66" i="18"/>
  <c r="D66" i="18"/>
  <c r="U231" i="17" a="1"/>
  <c r="U231" i="17" s="1"/>
  <c r="T231" i="17" a="1"/>
  <c r="T231" i="17" s="1"/>
  <c r="CB67" i="18" s="1"/>
  <c r="L231" i="17" a="1"/>
  <c r="L231" i="17" s="1"/>
  <c r="BW67" i="18" s="1"/>
  <c r="F231" i="17" a="1"/>
  <c r="F231" i="17" s="1"/>
  <c r="M231" i="17" a="1"/>
  <c r="M231" i="17" s="1"/>
  <c r="E232" i="17"/>
  <c r="Q231" i="17" a="1"/>
  <c r="Q231" i="17" s="1"/>
  <c r="H231" i="17" a="1"/>
  <c r="H231" i="17" s="1"/>
  <c r="J231" i="17" a="1"/>
  <c r="J231" i="17" s="1"/>
  <c r="CG67" i="18" s="1"/>
  <c r="G231" i="17" a="1"/>
  <c r="G231" i="17" s="1"/>
  <c r="S231" i="17" a="1"/>
  <c r="S231" i="17" s="1"/>
  <c r="P231" i="17" a="1"/>
  <c r="P231" i="17" s="1"/>
  <c r="O67" i="18" s="1"/>
  <c r="K231" i="17" a="1"/>
  <c r="K231" i="17" s="1"/>
  <c r="I231" i="17" a="1"/>
  <c r="I231" i="17" s="1"/>
  <c r="O231" i="17" a="1"/>
  <c r="O231" i="17" s="1"/>
  <c r="BR67" i="18" s="1"/>
  <c r="R231" i="17" a="1"/>
  <c r="R231" i="17" s="1"/>
  <c r="N231" i="17" a="1"/>
  <c r="N231" i="17" s="1"/>
  <c r="X18" i="18"/>
  <c r="O232" i="12" a="1"/>
  <c r="O232" i="12" s="1"/>
  <c r="BQ68" i="18" s="1"/>
  <c r="R232" i="12" a="1"/>
  <c r="R232" i="12" s="1"/>
  <c r="G232" i="12" a="1"/>
  <c r="G232" i="12" s="1"/>
  <c r="J232" i="12" a="1"/>
  <c r="J232" i="12" s="1"/>
  <c r="CF68" i="18" s="1"/>
  <c r="H232" i="12" a="1"/>
  <c r="H232" i="12" s="1"/>
  <c r="F232" i="12" a="1"/>
  <c r="F232" i="12" s="1"/>
  <c r="S232" i="12" a="1"/>
  <c r="S232" i="12" s="1"/>
  <c r="Q232" i="12" a="1"/>
  <c r="Q232" i="12" s="1"/>
  <c r="P232" i="12" a="1"/>
  <c r="P232" i="12" s="1"/>
  <c r="N68" i="18" s="1"/>
  <c r="N232" i="12" a="1"/>
  <c r="N232" i="12" s="1"/>
  <c r="K232" i="12" a="1"/>
  <c r="K232" i="12" s="1"/>
  <c r="I232" i="12" a="1"/>
  <c r="I232" i="12" s="1"/>
  <c r="M232" i="12" a="1"/>
  <c r="M232" i="12" s="1"/>
  <c r="L232" i="12" a="1"/>
  <c r="L232" i="12" s="1"/>
  <c r="BV68" i="18" s="1"/>
  <c r="C67" i="18"/>
  <c r="BG67" i="18"/>
  <c r="BF67" i="18"/>
  <c r="B67" i="18"/>
  <c r="E233" i="12"/>
  <c r="M232" i="7" a="1"/>
  <c r="M232" i="7" s="1"/>
  <c r="O232" i="7" a="1"/>
  <c r="O232" i="7" s="1"/>
  <c r="BP68" i="18" s="1"/>
  <c r="I232" i="7" a="1"/>
  <c r="I232" i="7" s="1"/>
  <c r="N232" i="7" a="1"/>
  <c r="N232" i="7" s="1"/>
  <c r="Q232" i="7" a="1"/>
  <c r="Q232" i="7" s="1"/>
  <c r="R232" i="7" a="1"/>
  <c r="R232" i="7" s="1"/>
  <c r="E233" i="7"/>
  <c r="J232" i="7" a="1"/>
  <c r="J232" i="7" s="1"/>
  <c r="CE68" i="18" s="1"/>
  <c r="L232" i="7" a="1"/>
  <c r="L232" i="7" s="1"/>
  <c r="BU68" i="18" s="1"/>
  <c r="S232" i="7" a="1"/>
  <c r="S232" i="7" s="1"/>
  <c r="F232" i="7" a="1"/>
  <c r="F232" i="7" s="1"/>
  <c r="K232" i="7" a="1"/>
  <c r="K232" i="7" s="1"/>
  <c r="H232" i="7" a="1"/>
  <c r="H232" i="7" s="1"/>
  <c r="G232" i="7" a="1"/>
  <c r="G232" i="7" s="1"/>
  <c r="P232" i="7" a="1"/>
  <c r="P232" i="7" s="1"/>
  <c r="M68" i="18" s="1"/>
  <c r="AC232" i="17" l="1" a="1"/>
  <c r="AC232" i="17" s="1"/>
  <c r="AD232" i="17" a="1"/>
  <c r="AD232" i="17" s="1"/>
  <c r="AB232" i="17" a="1"/>
  <c r="AB232" i="17" s="1"/>
  <c r="AE232" i="17" a="1"/>
  <c r="AE232" i="17" s="1"/>
  <c r="Y232" i="17" a="1"/>
  <c r="Y232" i="17" s="1"/>
  <c r="W232" i="17" a="1"/>
  <c r="W232" i="17" s="1"/>
  <c r="V232" i="17" a="1"/>
  <c r="V232" i="17" s="1"/>
  <c r="AA232" i="17" a="1"/>
  <c r="AA232" i="17" s="1"/>
  <c r="Z232" i="17" a="1"/>
  <c r="Z232" i="17" s="1"/>
  <c r="X232" i="17" a="1"/>
  <c r="X232" i="17" s="1"/>
  <c r="AB233" i="12" a="1"/>
  <c r="AB233" i="12" s="1"/>
  <c r="AD233" i="12" a="1"/>
  <c r="AD233" i="12" s="1"/>
  <c r="AC233" i="12" a="1"/>
  <c r="AC233" i="12" s="1"/>
  <c r="W233" i="12" a="1"/>
  <c r="W233" i="12" s="1"/>
  <c r="V233" i="12" a="1"/>
  <c r="V233" i="12" s="1"/>
  <c r="AA233" i="12" a="1"/>
  <c r="AA233" i="12" s="1"/>
  <c r="Z233" i="12" a="1"/>
  <c r="Z233" i="12" s="1"/>
  <c r="Y233" i="12" a="1"/>
  <c r="Y233" i="12" s="1"/>
  <c r="X233" i="12" a="1"/>
  <c r="X233" i="12" s="1"/>
  <c r="AE233" i="12" a="1"/>
  <c r="AE233" i="12" s="1"/>
  <c r="AC233" i="7" a="1"/>
  <c r="AC233" i="7" s="1"/>
  <c r="AB233" i="7" a="1"/>
  <c r="AB233" i="7" s="1"/>
  <c r="AD233" i="7" a="1"/>
  <c r="AD233" i="7" s="1"/>
  <c r="AJ233" i="7" a="1"/>
  <c r="AJ233" i="7" s="1"/>
  <c r="AI233" i="7" a="1"/>
  <c r="AI233" i="7" s="1"/>
  <c r="AH233" i="7" a="1"/>
  <c r="AH233" i="7" s="1"/>
  <c r="AG233" i="7" a="1"/>
  <c r="AG233" i="7" s="1"/>
  <c r="AK233" i="7" a="1"/>
  <c r="AK233" i="7" s="1"/>
  <c r="AE233" i="7" a="1"/>
  <c r="AE233" i="7" s="1"/>
  <c r="AF233" i="7" a="1"/>
  <c r="AF233" i="7" s="1"/>
  <c r="AA233" i="7" a="1"/>
  <c r="AA233" i="7" s="1"/>
  <c r="Z233" i="7" a="1"/>
  <c r="Z233" i="7" s="1"/>
  <c r="Y233" i="7" a="1"/>
  <c r="Y233" i="7" s="1"/>
  <c r="X233" i="7" a="1"/>
  <c r="X233" i="7" s="1"/>
  <c r="W233" i="7" a="1"/>
  <c r="W233" i="7" s="1"/>
  <c r="V233" i="7" a="1"/>
  <c r="V233" i="7" s="1"/>
  <c r="T233" i="7" a="1"/>
  <c r="T233" i="7" s="1"/>
  <c r="BZ69" i="18" s="1"/>
  <c r="U233" i="7" a="1"/>
  <c r="U233" i="7" s="1"/>
  <c r="BK69" i="18" s="1"/>
  <c r="CL67" i="18"/>
  <c r="CK68" i="18"/>
  <c r="CJ68" i="18"/>
  <c r="BM67" i="18"/>
  <c r="U233" i="12" a="1"/>
  <c r="U233" i="12" s="1"/>
  <c r="BL69" i="18" s="1"/>
  <c r="T233" i="12" a="1"/>
  <c r="T233" i="12" s="1"/>
  <c r="CA69" i="18" s="1"/>
  <c r="U232" i="17" a="1"/>
  <c r="U232" i="17" s="1"/>
  <c r="BM68" i="18" s="1"/>
  <c r="T232" i="17" a="1"/>
  <c r="T232" i="17" s="1"/>
  <c r="CB68" i="18" s="1"/>
  <c r="J232" i="17" a="1"/>
  <c r="J232" i="17" s="1"/>
  <c r="CG68" i="18" s="1"/>
  <c r="P232" i="17" a="1"/>
  <c r="P232" i="17" s="1"/>
  <c r="O68" i="18" s="1"/>
  <c r="H232" i="17" a="1"/>
  <c r="H232" i="17" s="1"/>
  <c r="I232" i="17" a="1"/>
  <c r="I232" i="17" s="1"/>
  <c r="R232" i="17" a="1"/>
  <c r="R232" i="17" s="1"/>
  <c r="L232" i="17" a="1"/>
  <c r="L232" i="17" s="1"/>
  <c r="BW68" i="18" s="1"/>
  <c r="S232" i="17" a="1"/>
  <c r="S232" i="17" s="1"/>
  <c r="E233" i="17"/>
  <c r="F232" i="17" a="1"/>
  <c r="F232" i="17" s="1"/>
  <c r="G232" i="17" a="1"/>
  <c r="G232" i="17" s="1"/>
  <c r="M232" i="17" a="1"/>
  <c r="M232" i="17" s="1"/>
  <c r="O232" i="17" a="1"/>
  <c r="O232" i="17" s="1"/>
  <c r="BR68" i="18" s="1"/>
  <c r="N232" i="17" a="1"/>
  <c r="N232" i="17" s="1"/>
  <c r="K232" i="17" a="1"/>
  <c r="K232" i="17" s="1"/>
  <c r="Q232" i="17" a="1"/>
  <c r="Q232" i="17" s="1"/>
  <c r="D67" i="18"/>
  <c r="BH67" i="18"/>
  <c r="Y18" i="18"/>
  <c r="BG68" i="18"/>
  <c r="C68" i="18"/>
  <c r="L233" i="12" a="1"/>
  <c r="L233" i="12" s="1"/>
  <c r="BV69" i="18" s="1"/>
  <c r="I233" i="12" a="1"/>
  <c r="I233" i="12" s="1"/>
  <c r="H233" i="12" a="1"/>
  <c r="H233" i="12" s="1"/>
  <c r="G233" i="12" a="1"/>
  <c r="G233" i="12" s="1"/>
  <c r="S233" i="12" a="1"/>
  <c r="S233" i="12" s="1"/>
  <c r="F233" i="12" a="1"/>
  <c r="F233" i="12" s="1"/>
  <c r="R233" i="12" a="1"/>
  <c r="R233" i="12" s="1"/>
  <c r="J233" i="12" a="1"/>
  <c r="J233" i="12" s="1"/>
  <c r="CF69" i="18" s="1"/>
  <c r="P233" i="12" a="1"/>
  <c r="P233" i="12" s="1"/>
  <c r="N69" i="18" s="1"/>
  <c r="K233" i="12" a="1"/>
  <c r="K233" i="12" s="1"/>
  <c r="Q233" i="12" a="1"/>
  <c r="Q233" i="12" s="1"/>
  <c r="O233" i="12" a="1"/>
  <c r="O233" i="12" s="1"/>
  <c r="BQ69" i="18" s="1"/>
  <c r="N233" i="12" a="1"/>
  <c r="N233" i="12" s="1"/>
  <c r="M233" i="12" a="1"/>
  <c r="M233" i="12" s="1"/>
  <c r="BF68" i="18"/>
  <c r="B68" i="18"/>
  <c r="E234" i="12"/>
  <c r="J233" i="7" a="1"/>
  <c r="J233" i="7" s="1"/>
  <c r="CE69" i="18" s="1"/>
  <c r="F233" i="7" a="1"/>
  <c r="F233" i="7" s="1"/>
  <c r="M233" i="7" a="1"/>
  <c r="M233" i="7" s="1"/>
  <c r="R233" i="7" a="1"/>
  <c r="R233" i="7" s="1"/>
  <c r="N233" i="7" a="1"/>
  <c r="N233" i="7" s="1"/>
  <c r="E234" i="7"/>
  <c r="P233" i="7" a="1"/>
  <c r="P233" i="7" s="1"/>
  <c r="M69" i="18" s="1"/>
  <c r="G233" i="7" a="1"/>
  <c r="G233" i="7" s="1"/>
  <c r="K233" i="7" a="1"/>
  <c r="K233" i="7" s="1"/>
  <c r="S233" i="7" a="1"/>
  <c r="S233" i="7" s="1"/>
  <c r="Q233" i="7" a="1"/>
  <c r="Q233" i="7" s="1"/>
  <c r="H233" i="7" a="1"/>
  <c r="H233" i="7" s="1"/>
  <c r="O233" i="7" a="1"/>
  <c r="O233" i="7" s="1"/>
  <c r="BP69" i="18" s="1"/>
  <c r="I233" i="7" a="1"/>
  <c r="I233" i="7" s="1"/>
  <c r="L233" i="7" a="1"/>
  <c r="L233" i="7" s="1"/>
  <c r="BU69" i="18" s="1"/>
  <c r="AC233" i="17" l="1" a="1"/>
  <c r="AC233" i="17" s="1"/>
  <c r="AB233" i="17" a="1"/>
  <c r="AB233" i="17" s="1"/>
  <c r="AD233" i="17" a="1"/>
  <c r="AD233" i="17" s="1"/>
  <c r="Z233" i="17" a="1"/>
  <c r="Z233" i="17" s="1"/>
  <c r="Y233" i="17" a="1"/>
  <c r="Y233" i="17" s="1"/>
  <c r="AE233" i="17" a="1"/>
  <c r="AE233" i="17" s="1"/>
  <c r="X233" i="17" a="1"/>
  <c r="X233" i="17" s="1"/>
  <c r="W233" i="17" a="1"/>
  <c r="W233" i="17" s="1"/>
  <c r="AA233" i="17" a="1"/>
  <c r="AA233" i="17" s="1"/>
  <c r="V233" i="17" a="1"/>
  <c r="V233" i="17" s="1"/>
  <c r="AC234" i="12" a="1"/>
  <c r="AC234" i="12" s="1"/>
  <c r="AB234" i="12" a="1"/>
  <c r="AB234" i="12" s="1"/>
  <c r="AD234" i="12" a="1"/>
  <c r="AD234" i="12" s="1"/>
  <c r="AE234" i="12" a="1"/>
  <c r="AE234" i="12" s="1"/>
  <c r="Y234" i="12" a="1"/>
  <c r="Y234" i="12" s="1"/>
  <c r="X234" i="12" a="1"/>
  <c r="X234" i="12" s="1"/>
  <c r="W234" i="12" a="1"/>
  <c r="W234" i="12" s="1"/>
  <c r="V234" i="12" a="1"/>
  <c r="V234" i="12" s="1"/>
  <c r="AA234" i="12" a="1"/>
  <c r="AA234" i="12" s="1"/>
  <c r="Z234" i="12" a="1"/>
  <c r="Z234" i="12" s="1"/>
  <c r="EB59" i="18"/>
  <c r="EG59" i="18" s="1"/>
  <c r="DX59" i="18"/>
  <c r="DY59" i="18"/>
  <c r="EE59" i="18" s="1"/>
  <c r="DZ59" i="18"/>
  <c r="AD234" i="7" a="1"/>
  <c r="AD234" i="7" s="1"/>
  <c r="AC234" i="7" a="1"/>
  <c r="AC234" i="7" s="1"/>
  <c r="AB234" i="7" a="1"/>
  <c r="AB234" i="7" s="1"/>
  <c r="AG234" i="7" a="1"/>
  <c r="AG234" i="7" s="1"/>
  <c r="AF234" i="7" a="1"/>
  <c r="AF234" i="7" s="1"/>
  <c r="AK234" i="7" a="1"/>
  <c r="AK234" i="7" s="1"/>
  <c r="AJ234" i="7" a="1"/>
  <c r="AJ234" i="7" s="1"/>
  <c r="AI234" i="7" a="1"/>
  <c r="AI234" i="7" s="1"/>
  <c r="AE234" i="7" a="1"/>
  <c r="AE234" i="7" s="1"/>
  <c r="AV39" i="18" s="1"/>
  <c r="AH234" i="7" a="1"/>
  <c r="AH234" i="7" s="1"/>
  <c r="V234" i="7" a="1"/>
  <c r="V234" i="7" s="1"/>
  <c r="AA234" i="7" a="1"/>
  <c r="AA234" i="7" s="1"/>
  <c r="Z234" i="7" a="1"/>
  <c r="Z234" i="7" s="1"/>
  <c r="Y234" i="7" a="1"/>
  <c r="Y234" i="7" s="1"/>
  <c r="X234" i="7" a="1"/>
  <c r="X234" i="7" s="1"/>
  <c r="W234" i="7" a="1"/>
  <c r="W234" i="7" s="1"/>
  <c r="U234" i="7" a="1"/>
  <c r="U234" i="7" s="1"/>
  <c r="BK70" i="18" s="1"/>
  <c r="T234" i="7" a="1"/>
  <c r="T234" i="7" s="1"/>
  <c r="BZ70" i="18" s="1"/>
  <c r="DD59" i="18"/>
  <c r="DP59" i="18" s="1"/>
  <c r="DS59" i="18" s="1"/>
  <c r="DE59" i="18"/>
  <c r="CL68" i="18"/>
  <c r="CK69" i="18"/>
  <c r="CJ69" i="18"/>
  <c r="U234" i="12" a="1"/>
  <c r="U234" i="12" s="1"/>
  <c r="BL70" i="18" s="1"/>
  <c r="T234" i="12" a="1"/>
  <c r="T234" i="12" s="1"/>
  <c r="CA70" i="18" s="1"/>
  <c r="D68" i="18"/>
  <c r="BH68" i="18"/>
  <c r="U233" i="17" a="1"/>
  <c r="U233" i="17" s="1"/>
  <c r="BM69" i="18" s="1"/>
  <c r="T233" i="17" a="1"/>
  <c r="T233" i="17" s="1"/>
  <c r="CB69" i="18" s="1"/>
  <c r="I233" i="17" a="1"/>
  <c r="I233" i="17" s="1"/>
  <c r="J233" i="17" a="1"/>
  <c r="J233" i="17" s="1"/>
  <c r="CG69" i="18" s="1"/>
  <c r="Q233" i="17" a="1"/>
  <c r="Q233" i="17" s="1"/>
  <c r="K233" i="17" a="1"/>
  <c r="K233" i="17" s="1"/>
  <c r="S233" i="17" a="1"/>
  <c r="S233" i="17" s="1"/>
  <c r="G233" i="17" a="1"/>
  <c r="G233" i="17" s="1"/>
  <c r="P233" i="17" a="1"/>
  <c r="P233" i="17" s="1"/>
  <c r="O69" i="18" s="1"/>
  <c r="H233" i="17" a="1"/>
  <c r="H233" i="17" s="1"/>
  <c r="L233" i="17" a="1"/>
  <c r="L233" i="17" s="1"/>
  <c r="BW69" i="18" s="1"/>
  <c r="M233" i="17" a="1"/>
  <c r="M233" i="17" s="1"/>
  <c r="E234" i="17"/>
  <c r="R233" i="17" a="1"/>
  <c r="R233" i="17" s="1"/>
  <c r="O233" i="17" a="1"/>
  <c r="O233" i="17" s="1"/>
  <c r="BR69" i="18" s="1"/>
  <c r="N233" i="17" a="1"/>
  <c r="N233" i="17" s="1"/>
  <c r="F233" i="17" a="1"/>
  <c r="F233" i="17" s="1"/>
  <c r="BG69" i="18"/>
  <c r="C69" i="18"/>
  <c r="Q234" i="12" a="1"/>
  <c r="Q234" i="12" s="1"/>
  <c r="F234" i="12" a="1"/>
  <c r="F234" i="12" s="1"/>
  <c r="I234" i="12" a="1"/>
  <c r="I234" i="12" s="1"/>
  <c r="H234" i="12" a="1"/>
  <c r="H234" i="12" s="1"/>
  <c r="G234" i="12" a="1"/>
  <c r="G234" i="12" s="1"/>
  <c r="S234" i="12" a="1"/>
  <c r="S234" i="12" s="1"/>
  <c r="R234" i="12" a="1"/>
  <c r="R234" i="12" s="1"/>
  <c r="O234" i="12" a="1"/>
  <c r="O234" i="12" s="1"/>
  <c r="BQ70" i="18" s="1"/>
  <c r="N234" i="12" a="1"/>
  <c r="N234" i="12" s="1"/>
  <c r="M234" i="12" a="1"/>
  <c r="M234" i="12" s="1"/>
  <c r="L234" i="12" a="1"/>
  <c r="L234" i="12" s="1"/>
  <c r="BV70" i="18" s="1"/>
  <c r="K234" i="12" a="1"/>
  <c r="K234" i="12" s="1"/>
  <c r="P234" i="12" a="1"/>
  <c r="P234" i="12" s="1"/>
  <c r="N70" i="18" s="1"/>
  <c r="J234" i="12" a="1"/>
  <c r="J234" i="12" s="1"/>
  <c r="CF70" i="18" s="1"/>
  <c r="BF69" i="18"/>
  <c r="B69" i="18"/>
  <c r="E235" i="12"/>
  <c r="H234" i="7" a="1"/>
  <c r="H234" i="7" s="1"/>
  <c r="M234" i="7" a="1"/>
  <c r="M234" i="7" s="1"/>
  <c r="E235" i="7"/>
  <c r="F234" i="7" a="1"/>
  <c r="F234" i="7" s="1"/>
  <c r="G234" i="7" a="1"/>
  <c r="G234" i="7" s="1"/>
  <c r="P234" i="7" a="1"/>
  <c r="P234" i="7" s="1"/>
  <c r="M70" i="18" s="1"/>
  <c r="J234" i="7" a="1"/>
  <c r="J234" i="7" s="1"/>
  <c r="CE70" i="18" s="1"/>
  <c r="R234" i="7" a="1"/>
  <c r="R234" i="7" s="1"/>
  <c r="O234" i="7" a="1"/>
  <c r="O234" i="7" s="1"/>
  <c r="BP70" i="18" s="1"/>
  <c r="I234" i="7" a="1"/>
  <c r="I234" i="7" s="1"/>
  <c r="L234" i="7" a="1"/>
  <c r="L234" i="7" s="1"/>
  <c r="BU70" i="18" s="1"/>
  <c r="Q234" i="7" a="1"/>
  <c r="Q234" i="7" s="1"/>
  <c r="K234" i="7" a="1"/>
  <c r="K234" i="7" s="1"/>
  <c r="S234" i="7" a="1"/>
  <c r="S234" i="7" s="1"/>
  <c r="N234" i="7" a="1"/>
  <c r="N234" i="7" s="1"/>
  <c r="AD234" i="17" l="1" a="1"/>
  <c r="AD234" i="17" s="1"/>
  <c r="AB234" i="17" a="1"/>
  <c r="AB234" i="17" s="1"/>
  <c r="AC234" i="17" a="1"/>
  <c r="AC234" i="17" s="1"/>
  <c r="AE234" i="17" a="1"/>
  <c r="AE234" i="17" s="1"/>
  <c r="V234" i="17" a="1"/>
  <c r="V234" i="17" s="1"/>
  <c r="AA234" i="17" a="1"/>
  <c r="AA234" i="17" s="1"/>
  <c r="W234" i="17" a="1"/>
  <c r="W234" i="17" s="1"/>
  <c r="Z234" i="17" a="1"/>
  <c r="Z234" i="17" s="1"/>
  <c r="Y234" i="17" a="1"/>
  <c r="Y234" i="17" s="1"/>
  <c r="X234" i="17" a="1"/>
  <c r="X234" i="17" s="1"/>
  <c r="AB235" i="12" a="1"/>
  <c r="AB235" i="12" s="1"/>
  <c r="AD235" i="12" a="1"/>
  <c r="AD235" i="12" s="1"/>
  <c r="AC235" i="12" a="1"/>
  <c r="AC235" i="12" s="1"/>
  <c r="AA235" i="12" a="1"/>
  <c r="AA235" i="12" s="1"/>
  <c r="Z235" i="12" a="1"/>
  <c r="Z235" i="12" s="1"/>
  <c r="X235" i="12" a="1"/>
  <c r="X235" i="12" s="1"/>
  <c r="V235" i="12" a="1"/>
  <c r="V235" i="12" s="1"/>
  <c r="AE235" i="12" a="1"/>
  <c r="AE235" i="12" s="1"/>
  <c r="Y235" i="12" a="1"/>
  <c r="Y235" i="12" s="1"/>
  <c r="W235" i="12" a="1"/>
  <c r="W235" i="12" s="1"/>
  <c r="AB235" i="7" a="1"/>
  <c r="AB235" i="7" s="1"/>
  <c r="AD235" i="7" a="1"/>
  <c r="AD235" i="7" s="1"/>
  <c r="AC235" i="7" a="1"/>
  <c r="AC235" i="7" s="1"/>
  <c r="AK235" i="7" a="1"/>
  <c r="AK235" i="7" s="1"/>
  <c r="AF235" i="7" a="1"/>
  <c r="AF235" i="7" s="1"/>
  <c r="AE235" i="7" a="1"/>
  <c r="AE235" i="7" s="1"/>
  <c r="AJ235" i="7" a="1"/>
  <c r="AJ235" i="7" s="1"/>
  <c r="AI235" i="7" a="1"/>
  <c r="AI235" i="7" s="1"/>
  <c r="AH235" i="7" a="1"/>
  <c r="AH235" i="7" s="1"/>
  <c r="AG235" i="7" a="1"/>
  <c r="AG235" i="7" s="1"/>
  <c r="AA235" i="7" a="1"/>
  <c r="AA235" i="7" s="1"/>
  <c r="Z235" i="7" a="1"/>
  <c r="Z235" i="7" s="1"/>
  <c r="Y235" i="7" a="1"/>
  <c r="Y235" i="7" s="1"/>
  <c r="X235" i="7" a="1"/>
  <c r="X235" i="7" s="1"/>
  <c r="W235" i="7" a="1"/>
  <c r="W235" i="7" s="1"/>
  <c r="V235" i="7" a="1"/>
  <c r="V235" i="7" s="1"/>
  <c r="T235" i="7" a="1"/>
  <c r="T235" i="7" s="1"/>
  <c r="BZ71" i="18" s="1"/>
  <c r="U235" i="7" a="1"/>
  <c r="U235" i="7" s="1"/>
  <c r="BK71" i="18" s="1"/>
  <c r="CL69" i="18"/>
  <c r="CK70" i="18"/>
  <c r="CJ70" i="18"/>
  <c r="DW59" i="18"/>
  <c r="EI59" i="18" s="1"/>
  <c r="EL59" i="18" s="1"/>
  <c r="T235" i="12" a="1"/>
  <c r="T235" i="12" s="1"/>
  <c r="CA71" i="18" s="1"/>
  <c r="U235" i="12" a="1"/>
  <c r="U235" i="12" s="1"/>
  <c r="U234" i="17" a="1"/>
  <c r="U234" i="17" s="1"/>
  <c r="BM70" i="18" s="1"/>
  <c r="T234" i="17" a="1"/>
  <c r="T234" i="17" s="1"/>
  <c r="CB70" i="18" s="1"/>
  <c r="M234" i="17" a="1"/>
  <c r="M234" i="17" s="1"/>
  <c r="G234" i="17" a="1"/>
  <c r="G234" i="17" s="1"/>
  <c r="Q234" i="17" a="1"/>
  <c r="Q234" i="17" s="1"/>
  <c r="O234" i="17" a="1"/>
  <c r="O234" i="17" s="1"/>
  <c r="BR70" i="18" s="1"/>
  <c r="N234" i="17" a="1"/>
  <c r="N234" i="17" s="1"/>
  <c r="I234" i="17" a="1"/>
  <c r="I234" i="17" s="1"/>
  <c r="P234" i="17" a="1"/>
  <c r="P234" i="17" s="1"/>
  <c r="O70" i="18" s="1"/>
  <c r="L234" i="17" a="1"/>
  <c r="L234" i="17" s="1"/>
  <c r="BW70" i="18" s="1"/>
  <c r="E235" i="17"/>
  <c r="J234" i="17" a="1"/>
  <c r="J234" i="17" s="1"/>
  <c r="CG70" i="18" s="1"/>
  <c r="F234" i="17" a="1"/>
  <c r="F234" i="17" s="1"/>
  <c r="K234" i="17" a="1"/>
  <c r="K234" i="17" s="1"/>
  <c r="S234" i="17" a="1"/>
  <c r="S234" i="17" s="1"/>
  <c r="H234" i="17" a="1"/>
  <c r="H234" i="17" s="1"/>
  <c r="R234" i="17" a="1"/>
  <c r="R234" i="17" s="1"/>
  <c r="D69" i="18"/>
  <c r="BH69" i="18"/>
  <c r="Q235" i="12" a="1"/>
  <c r="Q235" i="12" s="1"/>
  <c r="N235" i="12" a="1"/>
  <c r="N235" i="12" s="1"/>
  <c r="H235" i="12" a="1"/>
  <c r="H235" i="12" s="1"/>
  <c r="G235" i="12" a="1"/>
  <c r="G235" i="12" s="1"/>
  <c r="S235" i="12" a="1"/>
  <c r="S235" i="12" s="1"/>
  <c r="F235" i="12" a="1"/>
  <c r="F235" i="12" s="1"/>
  <c r="R235" i="12" a="1"/>
  <c r="R235" i="12" s="1"/>
  <c r="P235" i="12" a="1"/>
  <c r="P235" i="12" s="1"/>
  <c r="N71" i="18" s="1"/>
  <c r="M235" i="12" a="1"/>
  <c r="M235" i="12" s="1"/>
  <c r="K235" i="12" a="1"/>
  <c r="K235" i="12" s="1"/>
  <c r="I235" i="12" a="1"/>
  <c r="I235" i="12" s="1"/>
  <c r="O235" i="12" a="1"/>
  <c r="O235" i="12" s="1"/>
  <c r="BQ71" i="18" s="1"/>
  <c r="L235" i="12" a="1"/>
  <c r="L235" i="12" s="1"/>
  <c r="BV71" i="18" s="1"/>
  <c r="J235" i="12" a="1"/>
  <c r="J235" i="12" s="1"/>
  <c r="CF71" i="18" s="1"/>
  <c r="BG70" i="18"/>
  <c r="C70" i="18"/>
  <c r="BF70" i="18"/>
  <c r="B70" i="18"/>
  <c r="E236" i="12"/>
  <c r="L235" i="7" a="1"/>
  <c r="L235" i="7" s="1"/>
  <c r="BU71" i="18" s="1"/>
  <c r="P235" i="7" a="1"/>
  <c r="P235" i="7" s="1"/>
  <c r="M71" i="18" s="1"/>
  <c r="S235" i="7" a="1"/>
  <c r="S235" i="7" s="1"/>
  <c r="I235" i="7" a="1"/>
  <c r="I235" i="7" s="1"/>
  <c r="J235" i="7" a="1"/>
  <c r="J235" i="7" s="1"/>
  <c r="CE71" i="18" s="1"/>
  <c r="H235" i="7" a="1"/>
  <c r="H235" i="7" s="1"/>
  <c r="M235" i="7" a="1"/>
  <c r="M235" i="7" s="1"/>
  <c r="Q235" i="7" a="1"/>
  <c r="Q235" i="7" s="1"/>
  <c r="R235" i="7" a="1"/>
  <c r="R235" i="7" s="1"/>
  <c r="E236" i="7"/>
  <c r="G235" i="7" a="1"/>
  <c r="G235" i="7" s="1"/>
  <c r="O235" i="7" a="1"/>
  <c r="O235" i="7" s="1"/>
  <c r="BP71" i="18" s="1"/>
  <c r="N235" i="7" a="1"/>
  <c r="N235" i="7" s="1"/>
  <c r="F235" i="7" a="1"/>
  <c r="F235" i="7" s="1"/>
  <c r="K235" i="7" a="1"/>
  <c r="K235" i="7" s="1"/>
  <c r="AD235" i="17" l="1" a="1"/>
  <c r="AD235" i="17" s="1"/>
  <c r="AC235" i="17" a="1"/>
  <c r="AC235" i="17" s="1"/>
  <c r="AB235" i="17" a="1"/>
  <c r="AB235" i="17" s="1"/>
  <c r="AE235" i="17" a="1"/>
  <c r="AE235" i="17" s="1"/>
  <c r="AA235" i="17" a="1"/>
  <c r="AA235" i="17" s="1"/>
  <c r="W235" i="17" a="1"/>
  <c r="W235" i="17" s="1"/>
  <c r="Z235" i="17" a="1"/>
  <c r="Z235" i="17" s="1"/>
  <c r="V235" i="17" a="1"/>
  <c r="V235" i="17" s="1"/>
  <c r="X235" i="17" a="1"/>
  <c r="X235" i="17" s="1"/>
  <c r="Y235" i="17" a="1"/>
  <c r="Y235" i="17" s="1"/>
  <c r="AD236" i="12" a="1"/>
  <c r="AD236" i="12" s="1"/>
  <c r="AC236" i="12" a="1"/>
  <c r="AC236" i="12" s="1"/>
  <c r="AB236" i="12" a="1"/>
  <c r="AB236" i="12" s="1"/>
  <c r="AE236" i="12" a="1"/>
  <c r="AE236" i="12" s="1"/>
  <c r="AA236" i="12" a="1"/>
  <c r="AA236" i="12" s="1"/>
  <c r="Z236" i="12" a="1"/>
  <c r="Z236" i="12" s="1"/>
  <c r="Y236" i="12" a="1"/>
  <c r="Y236" i="12" s="1"/>
  <c r="X236" i="12" a="1"/>
  <c r="X236" i="12" s="1"/>
  <c r="W236" i="12" a="1"/>
  <c r="W236" i="12" s="1"/>
  <c r="V236" i="12" a="1"/>
  <c r="V236" i="12" s="1"/>
  <c r="AD236" i="7" a="1"/>
  <c r="AD236" i="7" s="1"/>
  <c r="AC236" i="7" a="1"/>
  <c r="AC236" i="7" s="1"/>
  <c r="AB236" i="7" a="1"/>
  <c r="AB236" i="7" s="1"/>
  <c r="AJ236" i="7" a="1"/>
  <c r="AJ236" i="7" s="1"/>
  <c r="AK236" i="7" a="1"/>
  <c r="AK236" i="7" s="1"/>
  <c r="AI236" i="7" a="1"/>
  <c r="AI236" i="7" s="1"/>
  <c r="AH236" i="7" a="1"/>
  <c r="AH236" i="7" s="1"/>
  <c r="AF236" i="7" a="1"/>
  <c r="AF236" i="7" s="1"/>
  <c r="AG236" i="7" a="1"/>
  <c r="AG236" i="7" s="1"/>
  <c r="Z236" i="7" a="1"/>
  <c r="Z236" i="7" s="1"/>
  <c r="Y236" i="7" a="1"/>
  <c r="Y236" i="7" s="1"/>
  <c r="X236" i="7" a="1"/>
  <c r="X236" i="7" s="1"/>
  <c r="W236" i="7" a="1"/>
  <c r="W236" i="7" s="1"/>
  <c r="V236" i="7" a="1"/>
  <c r="V236" i="7" s="1"/>
  <c r="AE236" i="7" a="1"/>
  <c r="AE236" i="7" s="1"/>
  <c r="AA236" i="7" a="1"/>
  <c r="AA236" i="7" s="1"/>
  <c r="T236" i="7" a="1"/>
  <c r="T236" i="7" s="1"/>
  <c r="BZ72" i="18" s="1"/>
  <c r="U236" i="7" a="1"/>
  <c r="U236" i="7" s="1"/>
  <c r="BK72" i="18" s="1"/>
  <c r="CL70" i="18"/>
  <c r="CK71" i="18"/>
  <c r="X19" i="18"/>
  <c r="CJ71" i="18"/>
  <c r="EP59" i="18"/>
  <c r="FB59" i="18" s="1"/>
  <c r="FE59" i="18" s="1"/>
  <c r="BL71" i="18"/>
  <c r="W19" i="18"/>
  <c r="T236" i="12" a="1"/>
  <c r="T236" i="12" s="1"/>
  <c r="CA72" i="18" s="1"/>
  <c r="U236" i="12" a="1"/>
  <c r="U236" i="12" s="1"/>
  <c r="BL72" i="18" s="1"/>
  <c r="D70" i="18"/>
  <c r="BH70" i="18"/>
  <c r="U235" i="17" a="1"/>
  <c r="U235" i="17" s="1"/>
  <c r="T235" i="17" a="1"/>
  <c r="T235" i="17" s="1"/>
  <c r="CB71" i="18" s="1"/>
  <c r="N235" i="17" a="1"/>
  <c r="N235" i="17" s="1"/>
  <c r="M235" i="17" a="1"/>
  <c r="M235" i="17" s="1"/>
  <c r="K235" i="17" a="1"/>
  <c r="K235" i="17" s="1"/>
  <c r="G235" i="17" a="1"/>
  <c r="G235" i="17" s="1"/>
  <c r="P235" i="17" a="1"/>
  <c r="P235" i="17" s="1"/>
  <c r="O71" i="18" s="1"/>
  <c r="E236" i="17"/>
  <c r="Q235" i="17" a="1"/>
  <c r="Q235" i="17" s="1"/>
  <c r="S235" i="17" a="1"/>
  <c r="S235" i="17" s="1"/>
  <c r="H235" i="17" a="1"/>
  <c r="H235" i="17" s="1"/>
  <c r="I235" i="17" a="1"/>
  <c r="I235" i="17" s="1"/>
  <c r="J235" i="17" a="1"/>
  <c r="J235" i="17" s="1"/>
  <c r="CG71" i="18" s="1"/>
  <c r="F235" i="17" a="1"/>
  <c r="F235" i="17" s="1"/>
  <c r="R235" i="17" a="1"/>
  <c r="R235" i="17" s="1"/>
  <c r="L235" i="17" a="1"/>
  <c r="L235" i="17" s="1"/>
  <c r="BW71" i="18" s="1"/>
  <c r="O235" i="17" a="1"/>
  <c r="O235" i="17" s="1"/>
  <c r="BR71" i="18" s="1"/>
  <c r="BG71" i="18"/>
  <c r="C71" i="18"/>
  <c r="P236" i="12" a="1"/>
  <c r="P236" i="12" s="1"/>
  <c r="N72" i="18" s="1"/>
  <c r="G236" i="12" a="1"/>
  <c r="G236" i="12" s="1"/>
  <c r="I236" i="12" a="1"/>
  <c r="I236" i="12" s="1"/>
  <c r="H236" i="12" a="1"/>
  <c r="H236" i="12" s="1"/>
  <c r="F236" i="12" a="1"/>
  <c r="F236" i="12" s="1"/>
  <c r="S236" i="12" a="1"/>
  <c r="S236" i="12" s="1"/>
  <c r="N236" i="12" a="1"/>
  <c r="N236" i="12" s="1"/>
  <c r="M236" i="12" a="1"/>
  <c r="M236" i="12" s="1"/>
  <c r="L236" i="12" a="1"/>
  <c r="L236" i="12" s="1"/>
  <c r="BV72" i="18" s="1"/>
  <c r="K236" i="12" a="1"/>
  <c r="K236" i="12" s="1"/>
  <c r="J236" i="12" a="1"/>
  <c r="J236" i="12" s="1"/>
  <c r="CF72" i="18" s="1"/>
  <c r="Q236" i="12" a="1"/>
  <c r="Q236" i="12" s="1"/>
  <c r="O236" i="12" a="1"/>
  <c r="O236" i="12" s="1"/>
  <c r="BQ72" i="18" s="1"/>
  <c r="R236" i="12" a="1"/>
  <c r="R236" i="12" s="1"/>
  <c r="BF71" i="18"/>
  <c r="B71" i="18"/>
  <c r="E237" i="12"/>
  <c r="G236" i="7" a="1"/>
  <c r="G236" i="7" s="1"/>
  <c r="L236" i="7" a="1"/>
  <c r="L236" i="7" s="1"/>
  <c r="BU72" i="18" s="1"/>
  <c r="I236" i="7" a="1"/>
  <c r="I236" i="7" s="1"/>
  <c r="N236" i="7" a="1"/>
  <c r="N236" i="7" s="1"/>
  <c r="O236" i="7" a="1"/>
  <c r="O236" i="7" s="1"/>
  <c r="BP72" i="18" s="1"/>
  <c r="R236" i="7" a="1"/>
  <c r="R236" i="7" s="1"/>
  <c r="H236" i="7" a="1"/>
  <c r="H236" i="7" s="1"/>
  <c r="K236" i="7" a="1"/>
  <c r="K236" i="7" s="1"/>
  <c r="S236" i="7" a="1"/>
  <c r="S236" i="7" s="1"/>
  <c r="P236" i="7" a="1"/>
  <c r="P236" i="7" s="1"/>
  <c r="M72" i="18" s="1"/>
  <c r="M236" i="7" a="1"/>
  <c r="M236" i="7" s="1"/>
  <c r="J236" i="7" a="1"/>
  <c r="J236" i="7" s="1"/>
  <c r="CE72" i="18" s="1"/>
  <c r="E237" i="7"/>
  <c r="Q236" i="7" a="1"/>
  <c r="Q236" i="7" s="1"/>
  <c r="F236" i="7" a="1"/>
  <c r="F236" i="7" s="1"/>
  <c r="AB236" i="17" l="1" a="1"/>
  <c r="AB236" i="17" s="1"/>
  <c r="AD236" i="17" a="1"/>
  <c r="AD236" i="17" s="1"/>
  <c r="AC236" i="17" a="1"/>
  <c r="AC236" i="17" s="1"/>
  <c r="X236" i="17" a="1"/>
  <c r="X236" i="17" s="1"/>
  <c r="W236" i="17" a="1"/>
  <c r="W236" i="17" s="1"/>
  <c r="V236" i="17" a="1"/>
  <c r="V236" i="17" s="1"/>
  <c r="AE236" i="17" a="1"/>
  <c r="AE236" i="17" s="1"/>
  <c r="Y236" i="17" a="1"/>
  <c r="Y236" i="17" s="1"/>
  <c r="AA236" i="17" a="1"/>
  <c r="AA236" i="17" s="1"/>
  <c r="Z236" i="17" a="1"/>
  <c r="Z236" i="17" s="1"/>
  <c r="AB237" i="12" a="1"/>
  <c r="AB237" i="12" s="1"/>
  <c r="AD237" i="12" a="1"/>
  <c r="AD237" i="12" s="1"/>
  <c r="AC237" i="12" a="1"/>
  <c r="AC237" i="12" s="1"/>
  <c r="Z237" i="12" a="1"/>
  <c r="Z237" i="12" s="1"/>
  <c r="AE237" i="12" a="1"/>
  <c r="AE237" i="12" s="1"/>
  <c r="AA237" i="12" a="1"/>
  <c r="AA237" i="12" s="1"/>
  <c r="Y237" i="12" a="1"/>
  <c r="Y237" i="12" s="1"/>
  <c r="X237" i="12" a="1"/>
  <c r="X237" i="12" s="1"/>
  <c r="W237" i="12" a="1"/>
  <c r="W237" i="12" s="1"/>
  <c r="V237" i="12" a="1"/>
  <c r="V237" i="12" s="1"/>
  <c r="AD237" i="7" a="1"/>
  <c r="AD237" i="7" s="1"/>
  <c r="AC237" i="7" a="1"/>
  <c r="AC237" i="7" s="1"/>
  <c r="AB237" i="7" a="1"/>
  <c r="AB237" i="7" s="1"/>
  <c r="AH237" i="7" a="1"/>
  <c r="AH237" i="7" s="1"/>
  <c r="AG237" i="7" a="1"/>
  <c r="AG237" i="7" s="1"/>
  <c r="AF237" i="7" a="1"/>
  <c r="AF237" i="7" s="1"/>
  <c r="AK237" i="7" a="1"/>
  <c r="AK237" i="7" s="1"/>
  <c r="AJ237" i="7" a="1"/>
  <c r="AJ237" i="7" s="1"/>
  <c r="AI237" i="7" a="1"/>
  <c r="AI237" i="7" s="1"/>
  <c r="AA237" i="7" a="1"/>
  <c r="AA237" i="7" s="1"/>
  <c r="Z237" i="7" a="1"/>
  <c r="Z237" i="7" s="1"/>
  <c r="Y237" i="7" a="1"/>
  <c r="Y237" i="7" s="1"/>
  <c r="X237" i="7" a="1"/>
  <c r="X237" i="7" s="1"/>
  <c r="AE237" i="7" a="1"/>
  <c r="AE237" i="7" s="1"/>
  <c r="W237" i="7" a="1"/>
  <c r="W237" i="7" s="1"/>
  <c r="V237" i="7" a="1"/>
  <c r="V237" i="7" s="1"/>
  <c r="T237" i="7" a="1"/>
  <c r="T237" i="7" s="1"/>
  <c r="BZ73" i="18" s="1"/>
  <c r="U237" i="7" a="1"/>
  <c r="U237" i="7" s="1"/>
  <c r="BK73" i="18" s="1"/>
  <c r="CL71" i="18"/>
  <c r="CK72" i="18"/>
  <c r="CJ72" i="18"/>
  <c r="BM71" i="18"/>
  <c r="T237" i="12" a="1"/>
  <c r="T237" i="12" s="1"/>
  <c r="CA73" i="18" s="1"/>
  <c r="U237" i="12" a="1"/>
  <c r="U237" i="12" s="1"/>
  <c r="BL73" i="18" s="1"/>
  <c r="T236" i="17" a="1"/>
  <c r="T236" i="17" s="1"/>
  <c r="CB72" i="18" s="1"/>
  <c r="U236" i="17" a="1"/>
  <c r="U236" i="17" s="1"/>
  <c r="BM72" i="18" s="1"/>
  <c r="H236" i="17" a="1"/>
  <c r="H236" i="17" s="1"/>
  <c r="O236" i="17" a="1"/>
  <c r="O236" i="17" s="1"/>
  <c r="BR72" i="18" s="1"/>
  <c r="Q236" i="17" a="1"/>
  <c r="Q236" i="17" s="1"/>
  <c r="P236" i="17" a="1"/>
  <c r="P236" i="17" s="1"/>
  <c r="O72" i="18" s="1"/>
  <c r="I236" i="17" a="1"/>
  <c r="I236" i="17" s="1"/>
  <c r="G236" i="17" a="1"/>
  <c r="G236" i="17" s="1"/>
  <c r="E237" i="17"/>
  <c r="F236" i="17" a="1"/>
  <c r="F236" i="17" s="1"/>
  <c r="J236" i="17" a="1"/>
  <c r="J236" i="17" s="1"/>
  <c r="CG72" i="18" s="1"/>
  <c r="R236" i="17" a="1"/>
  <c r="R236" i="17" s="1"/>
  <c r="L236" i="17" a="1"/>
  <c r="L236" i="17" s="1"/>
  <c r="BW72" i="18" s="1"/>
  <c r="S236" i="17" a="1"/>
  <c r="S236" i="17" s="1"/>
  <c r="N236" i="17" a="1"/>
  <c r="N236" i="17" s="1"/>
  <c r="M236" i="17" a="1"/>
  <c r="M236" i="17" s="1"/>
  <c r="K236" i="17" a="1"/>
  <c r="K236" i="17" s="1"/>
  <c r="Y19" i="18"/>
  <c r="D71" i="18"/>
  <c r="BH71" i="18"/>
  <c r="BG72" i="18"/>
  <c r="C72" i="18"/>
  <c r="M237" i="12" a="1"/>
  <c r="M237" i="12" s="1"/>
  <c r="J237" i="12" a="1"/>
  <c r="J237" i="12" s="1"/>
  <c r="CF73" i="18" s="1"/>
  <c r="P237" i="12" a="1"/>
  <c r="P237" i="12" s="1"/>
  <c r="N73" i="18" s="1"/>
  <c r="I237" i="12" a="1"/>
  <c r="I237" i="12" s="1"/>
  <c r="H237" i="12" a="1"/>
  <c r="H237" i="12" s="1"/>
  <c r="G237" i="12" a="1"/>
  <c r="G237" i="12" s="1"/>
  <c r="F237" i="12" a="1"/>
  <c r="F237" i="12" s="1"/>
  <c r="S237" i="12" a="1"/>
  <c r="S237" i="12" s="1"/>
  <c r="R237" i="12" a="1"/>
  <c r="R237" i="12" s="1"/>
  <c r="Q237" i="12" a="1"/>
  <c r="Q237" i="12" s="1"/>
  <c r="O237" i="12" a="1"/>
  <c r="O237" i="12" s="1"/>
  <c r="BQ73" i="18" s="1"/>
  <c r="N237" i="12" a="1"/>
  <c r="N237" i="12" s="1"/>
  <c r="L237" i="12" a="1"/>
  <c r="L237" i="12" s="1"/>
  <c r="BV73" i="18" s="1"/>
  <c r="K237" i="12" a="1"/>
  <c r="K237" i="12" s="1"/>
  <c r="BF72" i="18"/>
  <c r="B72" i="18"/>
  <c r="E238" i="12"/>
  <c r="E238" i="7"/>
  <c r="K237" i="7" a="1"/>
  <c r="K237" i="7" s="1"/>
  <c r="P237" i="7" a="1"/>
  <c r="P237" i="7" s="1"/>
  <c r="M73" i="18" s="1"/>
  <c r="F237" i="7" a="1"/>
  <c r="F237" i="7" s="1"/>
  <c r="J237" i="7" a="1"/>
  <c r="J237" i="7" s="1"/>
  <c r="CE73" i="18" s="1"/>
  <c r="S237" i="7" a="1"/>
  <c r="S237" i="7" s="1"/>
  <c r="Q237" i="7" a="1"/>
  <c r="Q237" i="7" s="1"/>
  <c r="M237" i="7" a="1"/>
  <c r="M237" i="7" s="1"/>
  <c r="R237" i="7" a="1"/>
  <c r="R237" i="7" s="1"/>
  <c r="I237" i="7" a="1"/>
  <c r="I237" i="7" s="1"/>
  <c r="H237" i="7" a="1"/>
  <c r="H237" i="7" s="1"/>
  <c r="G237" i="7" a="1"/>
  <c r="G237" i="7" s="1"/>
  <c r="L237" i="7" a="1"/>
  <c r="L237" i="7" s="1"/>
  <c r="BU73" i="18" s="1"/>
  <c r="N237" i="7" a="1"/>
  <c r="N237" i="7" s="1"/>
  <c r="O237" i="7" a="1"/>
  <c r="O237" i="7" s="1"/>
  <c r="BP73" i="18" s="1"/>
  <c r="AD237" i="17" l="1" a="1"/>
  <c r="AD237" i="17" s="1"/>
  <c r="AC237" i="17" a="1"/>
  <c r="AC237" i="17" s="1"/>
  <c r="AB237" i="17" a="1"/>
  <c r="AB237" i="17" s="1"/>
  <c r="AA237" i="17" a="1"/>
  <c r="AA237" i="17" s="1"/>
  <c r="AE237" i="17" a="1"/>
  <c r="AE237" i="17" s="1"/>
  <c r="Y237" i="17" a="1"/>
  <c r="Y237" i="17" s="1"/>
  <c r="X237" i="17" a="1"/>
  <c r="X237" i="17" s="1"/>
  <c r="Z237" i="17" a="1"/>
  <c r="Z237" i="17" s="1"/>
  <c r="W237" i="17" a="1"/>
  <c r="W237" i="17" s="1"/>
  <c r="V237" i="17" a="1"/>
  <c r="V237" i="17" s="1"/>
  <c r="AD238" i="12" a="1"/>
  <c r="AD238" i="12" s="1"/>
  <c r="AB238" i="12" a="1"/>
  <c r="AB238" i="12" s="1"/>
  <c r="AC238" i="12" a="1"/>
  <c r="AC238" i="12" s="1"/>
  <c r="Y238" i="12" a="1"/>
  <c r="Y238" i="12" s="1"/>
  <c r="X238" i="12" a="1"/>
  <c r="X238" i="12" s="1"/>
  <c r="V238" i="12" a="1"/>
  <c r="V238" i="12" s="1"/>
  <c r="AE238" i="12" a="1"/>
  <c r="AE238" i="12" s="1"/>
  <c r="W238" i="12" a="1"/>
  <c r="W238" i="12" s="1"/>
  <c r="AA238" i="12" a="1"/>
  <c r="AA238" i="12" s="1"/>
  <c r="Z238" i="12" a="1"/>
  <c r="Z238" i="12" s="1"/>
  <c r="AD238" i="7" a="1"/>
  <c r="AD238" i="7" s="1"/>
  <c r="AC238" i="7" a="1"/>
  <c r="AC238" i="7" s="1"/>
  <c r="AB238" i="7" a="1"/>
  <c r="AB238" i="7" s="1"/>
  <c r="AK238" i="7" a="1"/>
  <c r="AK238" i="7" s="1"/>
  <c r="AG238" i="7" a="1"/>
  <c r="AG238" i="7" s="1"/>
  <c r="AF238" i="7" a="1"/>
  <c r="AF238" i="7" s="1"/>
  <c r="AJ238" i="7" a="1"/>
  <c r="AJ238" i="7" s="1"/>
  <c r="BA40" i="18" s="1"/>
  <c r="AE238" i="7" a="1"/>
  <c r="AE238" i="7" s="1"/>
  <c r="AQ40" i="18" s="1"/>
  <c r="AH238" i="7" a="1"/>
  <c r="AH238" i="7" s="1"/>
  <c r="AA238" i="7" a="1"/>
  <c r="AA238" i="7" s="1"/>
  <c r="Z238" i="7" a="1"/>
  <c r="Z238" i="7" s="1"/>
  <c r="Y238" i="7" a="1"/>
  <c r="Y238" i="7" s="1"/>
  <c r="X238" i="7" a="1"/>
  <c r="X238" i="7" s="1"/>
  <c r="W238" i="7" a="1"/>
  <c r="W238" i="7" s="1"/>
  <c r="V238" i="7" a="1"/>
  <c r="V238" i="7" s="1"/>
  <c r="AI238" i="7" a="1"/>
  <c r="AI238" i="7" s="1"/>
  <c r="T238" i="7" a="1"/>
  <c r="T238" i="7" s="1"/>
  <c r="BZ74" i="18" s="1"/>
  <c r="U238" i="7" a="1"/>
  <c r="U238" i="7" s="1"/>
  <c r="BK74" i="18" s="1"/>
  <c r="DE60" i="18"/>
  <c r="CL72" i="18"/>
  <c r="CK73" i="18"/>
  <c r="CJ73" i="18"/>
  <c r="T238" i="12" a="1"/>
  <c r="T238" i="12" s="1"/>
  <c r="CA74" i="18" s="1"/>
  <c r="U238" i="12" a="1"/>
  <c r="U238" i="12" s="1"/>
  <c r="BL74" i="18" s="1"/>
  <c r="D72" i="18"/>
  <c r="BH72" i="18"/>
  <c r="T237" i="17" a="1"/>
  <c r="T237" i="17" s="1"/>
  <c r="CB73" i="18" s="1"/>
  <c r="U237" i="17" a="1"/>
  <c r="U237" i="17" s="1"/>
  <c r="BM73" i="18" s="1"/>
  <c r="R237" i="17" a="1"/>
  <c r="R237" i="17" s="1"/>
  <c r="S237" i="17" a="1"/>
  <c r="S237" i="17" s="1"/>
  <c r="H237" i="17" a="1"/>
  <c r="H237" i="17" s="1"/>
  <c r="E238" i="17"/>
  <c r="M237" i="17" a="1"/>
  <c r="M237" i="17" s="1"/>
  <c r="Q237" i="17" a="1"/>
  <c r="Q237" i="17" s="1"/>
  <c r="G237" i="17" a="1"/>
  <c r="G237" i="17" s="1"/>
  <c r="I237" i="17" a="1"/>
  <c r="I237" i="17" s="1"/>
  <c r="O237" i="17" a="1"/>
  <c r="O237" i="17" s="1"/>
  <c r="BR73" i="18" s="1"/>
  <c r="P237" i="17" a="1"/>
  <c r="P237" i="17" s="1"/>
  <c r="O73" i="18" s="1"/>
  <c r="L237" i="17" a="1"/>
  <c r="L237" i="17" s="1"/>
  <c r="BW73" i="18" s="1"/>
  <c r="N237" i="17" a="1"/>
  <c r="N237" i="17" s="1"/>
  <c r="K237" i="17" a="1"/>
  <c r="K237" i="17" s="1"/>
  <c r="F237" i="17" a="1"/>
  <c r="F237" i="17" s="1"/>
  <c r="J237" i="17" a="1"/>
  <c r="J237" i="17" s="1"/>
  <c r="CG73" i="18" s="1"/>
  <c r="C73" i="18"/>
  <c r="BG73" i="18"/>
  <c r="J238" i="12" a="1"/>
  <c r="J238" i="12" s="1"/>
  <c r="CF74" i="18" s="1"/>
  <c r="G238" i="12" a="1"/>
  <c r="G238" i="12" s="1"/>
  <c r="N238" i="12" a="1"/>
  <c r="N238" i="12" s="1"/>
  <c r="H238" i="12" a="1"/>
  <c r="H238" i="12" s="1"/>
  <c r="F238" i="12" a="1"/>
  <c r="F238" i="12" s="1"/>
  <c r="S238" i="12" a="1"/>
  <c r="S238" i="12" s="1"/>
  <c r="R238" i="12" a="1"/>
  <c r="R238" i="12" s="1"/>
  <c r="Q238" i="12" a="1"/>
  <c r="Q238" i="12" s="1"/>
  <c r="L238" i="12" a="1"/>
  <c r="L238" i="12" s="1"/>
  <c r="BV74" i="18" s="1"/>
  <c r="K238" i="12" a="1"/>
  <c r="K238" i="12" s="1"/>
  <c r="I238" i="12" a="1"/>
  <c r="I238" i="12" s="1"/>
  <c r="M238" i="12" a="1"/>
  <c r="M238" i="12" s="1"/>
  <c r="P238" i="12" a="1"/>
  <c r="P238" i="12" s="1"/>
  <c r="N74" i="18" s="1"/>
  <c r="O238" i="12" a="1"/>
  <c r="O238" i="12" s="1"/>
  <c r="BQ74" i="18" s="1"/>
  <c r="BF73" i="18"/>
  <c r="B73" i="18"/>
  <c r="E239" i="12"/>
  <c r="N238" i="7" a="1"/>
  <c r="N238" i="7" s="1"/>
  <c r="J238" i="7" a="1"/>
  <c r="J238" i="7" s="1"/>
  <c r="CE74" i="18" s="1"/>
  <c r="H238" i="7" a="1"/>
  <c r="H238" i="7" s="1"/>
  <c r="G238" i="7" a="1"/>
  <c r="G238" i="7" s="1"/>
  <c r="S238" i="7" a="1"/>
  <c r="S238" i="7" s="1"/>
  <c r="O238" i="7" a="1"/>
  <c r="O238" i="7" s="1"/>
  <c r="BP74" i="18" s="1"/>
  <c r="R238" i="7" a="1"/>
  <c r="R238" i="7" s="1"/>
  <c r="K238" i="7" a="1"/>
  <c r="K238" i="7" s="1"/>
  <c r="I238" i="7" a="1"/>
  <c r="I238" i="7" s="1"/>
  <c r="M238" i="7" a="1"/>
  <c r="M238" i="7" s="1"/>
  <c r="L238" i="7" a="1"/>
  <c r="L238" i="7" s="1"/>
  <c r="BU74" i="18" s="1"/>
  <c r="P238" i="7" a="1"/>
  <c r="P238" i="7" s="1"/>
  <c r="M74" i="18" s="1"/>
  <c r="E239" i="7"/>
  <c r="Q238" i="7" a="1"/>
  <c r="Q238" i="7" s="1"/>
  <c r="F238" i="7" a="1"/>
  <c r="F238" i="7" s="1"/>
  <c r="AB238" i="17" l="1" a="1"/>
  <c r="AB238" i="17" s="1"/>
  <c r="AC238" i="17" a="1"/>
  <c r="AC238" i="17" s="1"/>
  <c r="AD238" i="17" a="1"/>
  <c r="AD238" i="17" s="1"/>
  <c r="AA238" i="17" a="1"/>
  <c r="AA238" i="17" s="1"/>
  <c r="Z238" i="17" a="1"/>
  <c r="Z238" i="17" s="1"/>
  <c r="Y238" i="17" a="1"/>
  <c r="Y238" i="17" s="1"/>
  <c r="AE238" i="17" a="1"/>
  <c r="AE238" i="17" s="1"/>
  <c r="X238" i="17" a="1"/>
  <c r="X238" i="17" s="1"/>
  <c r="W238" i="17" a="1"/>
  <c r="W238" i="17" s="1"/>
  <c r="V238" i="17" a="1"/>
  <c r="V238" i="17" s="1"/>
  <c r="AD239" i="12" a="1"/>
  <c r="AD239" i="12" s="1"/>
  <c r="AC239" i="12" a="1"/>
  <c r="AC239" i="12" s="1"/>
  <c r="AB239" i="12" a="1"/>
  <c r="AB239" i="12" s="1"/>
  <c r="AE239" i="12" a="1"/>
  <c r="AE239" i="12" s="1"/>
  <c r="AA239" i="12" a="1"/>
  <c r="AA239" i="12" s="1"/>
  <c r="Z239" i="12" a="1"/>
  <c r="Z239" i="12" s="1"/>
  <c r="Y239" i="12" a="1"/>
  <c r="Y239" i="12" s="1"/>
  <c r="X239" i="12" a="1"/>
  <c r="X239" i="12" s="1"/>
  <c r="W239" i="12" a="1"/>
  <c r="W239" i="12" s="1"/>
  <c r="V239" i="12" a="1"/>
  <c r="V239" i="12" s="1"/>
  <c r="AD239" i="7" a="1"/>
  <c r="AD239" i="7" s="1"/>
  <c r="AC239" i="7" a="1"/>
  <c r="AC239" i="7" s="1"/>
  <c r="AB239" i="7" a="1"/>
  <c r="AB239" i="7" s="1"/>
  <c r="AK239" i="7" a="1"/>
  <c r="AK239" i="7" s="1"/>
  <c r="AJ239" i="7" a="1"/>
  <c r="AJ239" i="7" s="1"/>
  <c r="AI239" i="7" a="1"/>
  <c r="AI239" i="7" s="1"/>
  <c r="AG239" i="7" a="1"/>
  <c r="AG239" i="7" s="1"/>
  <c r="AH239" i="7" a="1"/>
  <c r="AH239" i="7" s="1"/>
  <c r="AF239" i="7" a="1"/>
  <c r="AF239" i="7" s="1"/>
  <c r="AE239" i="7" a="1"/>
  <c r="AE239" i="7" s="1"/>
  <c r="X239" i="7" a="1"/>
  <c r="X239" i="7" s="1"/>
  <c r="W239" i="7" a="1"/>
  <c r="W239" i="7" s="1"/>
  <c r="V239" i="7" a="1"/>
  <c r="V239" i="7" s="1"/>
  <c r="AA239" i="7" a="1"/>
  <c r="AA239" i="7" s="1"/>
  <c r="Y239" i="7" a="1"/>
  <c r="Y239" i="7" s="1"/>
  <c r="Z239" i="7" a="1"/>
  <c r="Z239" i="7" s="1"/>
  <c r="U239" i="7" a="1"/>
  <c r="U239" i="7" s="1"/>
  <c r="BK75" i="18" s="1"/>
  <c r="T239" i="7" a="1"/>
  <c r="T239" i="7" s="1"/>
  <c r="BZ75" i="18" s="1"/>
  <c r="CL73" i="18"/>
  <c r="CK74" i="18"/>
  <c r="CJ74" i="18"/>
  <c r="DW60" i="18"/>
  <c r="EI60" i="18" s="1"/>
  <c r="EL60" i="18" s="1"/>
  <c r="U239" i="12" a="1"/>
  <c r="U239" i="12" s="1"/>
  <c r="T239" i="12" a="1"/>
  <c r="T239" i="12" s="1"/>
  <c r="CA75" i="18" s="1"/>
  <c r="T238" i="17" a="1"/>
  <c r="T238" i="17" s="1"/>
  <c r="CB74" i="18" s="1"/>
  <c r="U238" i="17" a="1"/>
  <c r="U238" i="17" s="1"/>
  <c r="BM74" i="18" s="1"/>
  <c r="O238" i="17" a="1"/>
  <c r="O238" i="17" s="1"/>
  <c r="BR74" i="18" s="1"/>
  <c r="G238" i="17" a="1"/>
  <c r="G238" i="17" s="1"/>
  <c r="F238" i="17" a="1"/>
  <c r="F238" i="17" s="1"/>
  <c r="E239" i="17"/>
  <c r="L238" i="17" a="1"/>
  <c r="L238" i="17" s="1"/>
  <c r="BW74" i="18" s="1"/>
  <c r="P238" i="17" a="1"/>
  <c r="P238" i="17" s="1"/>
  <c r="O74" i="18" s="1"/>
  <c r="N238" i="17" a="1"/>
  <c r="N238" i="17" s="1"/>
  <c r="Q238" i="17" a="1"/>
  <c r="Q238" i="17" s="1"/>
  <c r="M238" i="17" a="1"/>
  <c r="M238" i="17" s="1"/>
  <c r="S238" i="17" a="1"/>
  <c r="S238" i="17" s="1"/>
  <c r="J238" i="17" a="1"/>
  <c r="J238" i="17" s="1"/>
  <c r="CG74" i="18" s="1"/>
  <c r="K238" i="17" a="1"/>
  <c r="K238" i="17" s="1"/>
  <c r="I238" i="17" a="1"/>
  <c r="I238" i="17" s="1"/>
  <c r="H238" i="17" a="1"/>
  <c r="H238" i="17" s="1"/>
  <c r="R238" i="17" a="1"/>
  <c r="R238" i="17" s="1"/>
  <c r="BH73" i="18"/>
  <c r="D73" i="18"/>
  <c r="R239" i="12" a="1"/>
  <c r="R239" i="12" s="1"/>
  <c r="G239" i="12" a="1"/>
  <c r="G239" i="12" s="1"/>
  <c r="N239" i="12" a="1"/>
  <c r="N239" i="12" s="1"/>
  <c r="H239" i="12" a="1"/>
  <c r="H239" i="12" s="1"/>
  <c r="S239" i="12" a="1"/>
  <c r="S239" i="12" s="1"/>
  <c r="F239" i="12" a="1"/>
  <c r="F239" i="12" s="1"/>
  <c r="Q239" i="12" a="1"/>
  <c r="Q239" i="12" s="1"/>
  <c r="P239" i="12" a="1"/>
  <c r="P239" i="12" s="1"/>
  <c r="N75" i="18" s="1"/>
  <c r="O239" i="12" a="1"/>
  <c r="O239" i="12" s="1"/>
  <c r="BQ75" i="18" s="1"/>
  <c r="M239" i="12" a="1"/>
  <c r="M239" i="12" s="1"/>
  <c r="L239" i="12" a="1"/>
  <c r="L239" i="12" s="1"/>
  <c r="BV75" i="18" s="1"/>
  <c r="J239" i="12" a="1"/>
  <c r="J239" i="12" s="1"/>
  <c r="CF75" i="18" s="1"/>
  <c r="I239" i="12" a="1"/>
  <c r="I239" i="12" s="1"/>
  <c r="K239" i="12" a="1"/>
  <c r="K239" i="12" s="1"/>
  <c r="C74" i="18"/>
  <c r="BG74" i="18"/>
  <c r="BF74" i="18"/>
  <c r="B74" i="18"/>
  <c r="E240" i="12"/>
  <c r="J239" i="7" a="1"/>
  <c r="J239" i="7" s="1"/>
  <c r="CE75" i="18" s="1"/>
  <c r="R239" i="7" a="1"/>
  <c r="R239" i="7" s="1"/>
  <c r="P239" i="7" a="1"/>
  <c r="P239" i="7" s="1"/>
  <c r="M75" i="18" s="1"/>
  <c r="G239" i="7" a="1"/>
  <c r="G239" i="7" s="1"/>
  <c r="I239" i="7" a="1"/>
  <c r="I239" i="7" s="1"/>
  <c r="E240" i="7"/>
  <c r="S239" i="7" a="1"/>
  <c r="S239" i="7" s="1"/>
  <c r="H239" i="7" a="1"/>
  <c r="H239" i="7" s="1"/>
  <c r="M239" i="7" a="1"/>
  <c r="M239" i="7" s="1"/>
  <c r="O239" i="7" a="1"/>
  <c r="O239" i="7" s="1"/>
  <c r="BP75" i="18" s="1"/>
  <c r="K239" i="7" a="1"/>
  <c r="K239" i="7" s="1"/>
  <c r="Q239" i="7" a="1"/>
  <c r="Q239" i="7" s="1"/>
  <c r="N239" i="7" a="1"/>
  <c r="N239" i="7" s="1"/>
  <c r="L239" i="7" a="1"/>
  <c r="L239" i="7" s="1"/>
  <c r="BU75" i="18" s="1"/>
  <c r="F239" i="7" a="1"/>
  <c r="F239" i="7" s="1"/>
  <c r="AC239" i="17" l="1" a="1"/>
  <c r="AC239" i="17" s="1"/>
  <c r="AB239" i="17" a="1"/>
  <c r="AB239" i="17" s="1"/>
  <c r="AD239" i="17" a="1"/>
  <c r="AD239" i="17" s="1"/>
  <c r="V239" i="17" a="1"/>
  <c r="V239" i="17" s="1"/>
  <c r="AE239" i="17" a="1"/>
  <c r="AE239" i="17" s="1"/>
  <c r="AA239" i="17" a="1"/>
  <c r="AA239" i="17" s="1"/>
  <c r="X239" i="17" a="1"/>
  <c r="X239" i="17" s="1"/>
  <c r="W239" i="17" a="1"/>
  <c r="W239" i="17" s="1"/>
  <c r="Z239" i="17" a="1"/>
  <c r="Z239" i="17" s="1"/>
  <c r="Y239" i="17" a="1"/>
  <c r="Y239" i="17" s="1"/>
  <c r="AB240" i="12" a="1"/>
  <c r="AB240" i="12" s="1"/>
  <c r="AD240" i="12" a="1"/>
  <c r="AD240" i="12" s="1"/>
  <c r="AC240" i="12" a="1"/>
  <c r="AC240" i="12" s="1"/>
  <c r="AA240" i="12" a="1"/>
  <c r="AA240" i="12" s="1"/>
  <c r="AE240" i="12" a="1"/>
  <c r="AE240" i="12" s="1"/>
  <c r="Y240" i="12" a="1"/>
  <c r="Y240" i="12" s="1"/>
  <c r="W240" i="12" a="1"/>
  <c r="W240" i="12" s="1"/>
  <c r="Z240" i="12" a="1"/>
  <c r="Z240" i="12" s="1"/>
  <c r="X240" i="12" a="1"/>
  <c r="X240" i="12" s="1"/>
  <c r="V240" i="12" a="1"/>
  <c r="V240" i="12" s="1"/>
  <c r="W20" i="18"/>
  <c r="AD240" i="7" a="1"/>
  <c r="AD240" i="7" s="1"/>
  <c r="AC240" i="7" a="1"/>
  <c r="AC240" i="7" s="1"/>
  <c r="AB240" i="7" a="1"/>
  <c r="AB240" i="7" s="1"/>
  <c r="AK240" i="7" a="1"/>
  <c r="AK240" i="7" s="1"/>
  <c r="AH240" i="7" a="1"/>
  <c r="AH240" i="7" s="1"/>
  <c r="AG240" i="7" a="1"/>
  <c r="AG240" i="7" s="1"/>
  <c r="AF240" i="7" a="1"/>
  <c r="AF240" i="7" s="1"/>
  <c r="AJ240" i="7" a="1"/>
  <c r="AJ240" i="7" s="1"/>
  <c r="AA240" i="7" a="1"/>
  <c r="AA240" i="7" s="1"/>
  <c r="Z240" i="7" a="1"/>
  <c r="Z240" i="7" s="1"/>
  <c r="Y240" i="7" a="1"/>
  <c r="Y240" i="7" s="1"/>
  <c r="X240" i="7" a="1"/>
  <c r="X240" i="7" s="1"/>
  <c r="AI240" i="7" a="1"/>
  <c r="AI240" i="7" s="1"/>
  <c r="W240" i="7" a="1"/>
  <c r="W240" i="7" s="1"/>
  <c r="AE240" i="7" a="1"/>
  <c r="AE240" i="7" s="1"/>
  <c r="V240" i="7" a="1"/>
  <c r="V240" i="7" s="1"/>
  <c r="U240" i="7" a="1"/>
  <c r="U240" i="7" s="1"/>
  <c r="BK76" i="18" s="1"/>
  <c r="T240" i="7" a="1"/>
  <c r="T240" i="7" s="1"/>
  <c r="BZ76" i="18" s="1"/>
  <c r="CL74" i="18"/>
  <c r="CK75" i="18"/>
  <c r="S20" i="18"/>
  <c r="CJ75" i="18"/>
  <c r="EP60" i="18"/>
  <c r="FB60" i="18" s="1"/>
  <c r="FE60" i="18" s="1"/>
  <c r="BL75" i="18"/>
  <c r="U240" i="12" a="1"/>
  <c r="U240" i="12" s="1"/>
  <c r="BL76" i="18" s="1"/>
  <c r="T240" i="12" a="1"/>
  <c r="T240" i="12" s="1"/>
  <c r="CA76" i="18" s="1"/>
  <c r="T239" i="17" a="1"/>
  <c r="T239" i="17" s="1"/>
  <c r="CB75" i="18" s="1"/>
  <c r="U239" i="17" a="1"/>
  <c r="U239" i="17" s="1"/>
  <c r="O239" i="17" a="1"/>
  <c r="O239" i="17" s="1"/>
  <c r="BR75" i="18" s="1"/>
  <c r="Q239" i="17" a="1"/>
  <c r="Q239" i="17" s="1"/>
  <c r="T20" i="18" s="1"/>
  <c r="L239" i="17" a="1"/>
  <c r="L239" i="17" s="1"/>
  <c r="BW75" i="18" s="1"/>
  <c r="R239" i="17" a="1"/>
  <c r="R239" i="17" s="1"/>
  <c r="G239" i="17" a="1"/>
  <c r="G239" i="17" s="1"/>
  <c r="N239" i="17" a="1"/>
  <c r="N239" i="17" s="1"/>
  <c r="J239" i="17" a="1"/>
  <c r="J239" i="17" s="1"/>
  <c r="CG75" i="18" s="1"/>
  <c r="P239" i="17" a="1"/>
  <c r="P239" i="17" s="1"/>
  <c r="O75" i="18" s="1"/>
  <c r="E240" i="17"/>
  <c r="H239" i="17" a="1"/>
  <c r="H239" i="17" s="1"/>
  <c r="K239" i="17" a="1"/>
  <c r="K239" i="17" s="1"/>
  <c r="I239" i="17" a="1"/>
  <c r="I239" i="17" s="1"/>
  <c r="M239" i="17" a="1"/>
  <c r="M239" i="17" s="1"/>
  <c r="F239" i="17" a="1"/>
  <c r="F239" i="17" s="1"/>
  <c r="S239" i="17" a="1"/>
  <c r="S239" i="17" s="1"/>
  <c r="BH74" i="18"/>
  <c r="D74" i="18"/>
  <c r="X20" i="18"/>
  <c r="C75" i="18"/>
  <c r="BG75" i="18"/>
  <c r="P240" i="12" a="1"/>
  <c r="P240" i="12" s="1"/>
  <c r="N76" i="18" s="1"/>
  <c r="M240" i="12" a="1"/>
  <c r="M240" i="12" s="1"/>
  <c r="G240" i="12" a="1"/>
  <c r="G240" i="12" s="1"/>
  <c r="H240" i="12" a="1"/>
  <c r="H240" i="12" s="1"/>
  <c r="F240" i="12" a="1"/>
  <c r="F240" i="12" s="1"/>
  <c r="S240" i="12" a="1"/>
  <c r="S240" i="12" s="1"/>
  <c r="R240" i="12" a="1"/>
  <c r="R240" i="12" s="1"/>
  <c r="J240" i="12" a="1"/>
  <c r="J240" i="12" s="1"/>
  <c r="CF76" i="18" s="1"/>
  <c r="I240" i="12" a="1"/>
  <c r="I240" i="12" s="1"/>
  <c r="Q240" i="12" a="1"/>
  <c r="Q240" i="12" s="1"/>
  <c r="N240" i="12" a="1"/>
  <c r="N240" i="12" s="1"/>
  <c r="L240" i="12" a="1"/>
  <c r="L240" i="12" s="1"/>
  <c r="BV76" i="18" s="1"/>
  <c r="K240" i="12" a="1"/>
  <c r="K240" i="12" s="1"/>
  <c r="O240" i="12" a="1"/>
  <c r="O240" i="12" s="1"/>
  <c r="BQ76" i="18" s="1"/>
  <c r="B75" i="18"/>
  <c r="BF75" i="18"/>
  <c r="E241" i="12"/>
  <c r="F240" i="7" a="1"/>
  <c r="F240" i="7" s="1"/>
  <c r="E241" i="7"/>
  <c r="G240" i="7" a="1"/>
  <c r="G240" i="7" s="1"/>
  <c r="I240" i="7" a="1"/>
  <c r="I240" i="7" s="1"/>
  <c r="L240" i="7" a="1"/>
  <c r="L240" i="7" s="1"/>
  <c r="BU76" i="18" s="1"/>
  <c r="N240" i="7" a="1"/>
  <c r="N240" i="7" s="1"/>
  <c r="M240" i="7" a="1"/>
  <c r="M240" i="7" s="1"/>
  <c r="J240" i="7" a="1"/>
  <c r="J240" i="7" s="1"/>
  <c r="CE76" i="18" s="1"/>
  <c r="H240" i="7" a="1"/>
  <c r="H240" i="7" s="1"/>
  <c r="K240" i="7" a="1"/>
  <c r="K240" i="7" s="1"/>
  <c r="R240" i="7" a="1"/>
  <c r="R240" i="7" s="1"/>
  <c r="Q240" i="7" a="1"/>
  <c r="Q240" i="7" s="1"/>
  <c r="P240" i="7" a="1"/>
  <c r="P240" i="7" s="1"/>
  <c r="M76" i="18" s="1"/>
  <c r="S240" i="7" a="1"/>
  <c r="S240" i="7" s="1"/>
  <c r="O240" i="7" a="1"/>
  <c r="O240" i="7" s="1"/>
  <c r="BP76" i="18" s="1"/>
  <c r="AD240" i="17" l="1" a="1"/>
  <c r="AD240" i="17" s="1"/>
  <c r="AB240" i="17" a="1"/>
  <c r="AB240" i="17" s="1"/>
  <c r="AC240" i="17" a="1"/>
  <c r="AC240" i="17" s="1"/>
  <c r="Y240" i="17" a="1"/>
  <c r="Y240" i="17" s="1"/>
  <c r="AE240" i="17" a="1"/>
  <c r="AE240" i="17" s="1"/>
  <c r="V240" i="17" a="1"/>
  <c r="V240" i="17" s="1"/>
  <c r="W240" i="17" a="1"/>
  <c r="W240" i="17" s="1"/>
  <c r="AA240" i="17" a="1"/>
  <c r="AA240" i="17" s="1"/>
  <c r="Z240" i="17" a="1"/>
  <c r="Z240" i="17" s="1"/>
  <c r="X240" i="17" a="1"/>
  <c r="X240" i="17" s="1"/>
  <c r="AD241" i="12" a="1"/>
  <c r="AD241" i="12" s="1"/>
  <c r="AB241" i="12" a="1"/>
  <c r="AB241" i="12" s="1"/>
  <c r="AC241" i="12" a="1"/>
  <c r="AC241" i="12" s="1"/>
  <c r="V241" i="12" a="1"/>
  <c r="V241" i="12" s="1"/>
  <c r="AE241" i="12" a="1"/>
  <c r="AE241" i="12" s="1"/>
  <c r="Z241" i="12" a="1"/>
  <c r="Z241" i="12" s="1"/>
  <c r="Y241" i="12" a="1"/>
  <c r="Y241" i="12" s="1"/>
  <c r="X241" i="12" a="1"/>
  <c r="X241" i="12" s="1"/>
  <c r="W241" i="12" a="1"/>
  <c r="W241" i="12" s="1"/>
  <c r="AA241" i="12" a="1"/>
  <c r="AA241" i="12" s="1"/>
  <c r="AD241" i="7" a="1"/>
  <c r="AD241" i="7" s="1"/>
  <c r="AC241" i="7" a="1"/>
  <c r="AC241" i="7" s="1"/>
  <c r="AB241" i="7" a="1"/>
  <c r="AB241" i="7" s="1"/>
  <c r="AI241" i="7" a="1"/>
  <c r="AI241" i="7" s="1"/>
  <c r="AG241" i="7" a="1"/>
  <c r="AG241" i="7" s="1"/>
  <c r="AF241" i="7" a="1"/>
  <c r="AF241" i="7" s="1"/>
  <c r="AK241" i="7" a="1"/>
  <c r="AK241" i="7" s="1"/>
  <c r="AJ241" i="7" a="1"/>
  <c r="AJ241" i="7" s="1"/>
  <c r="AH241" i="7" a="1"/>
  <c r="AH241" i="7" s="1"/>
  <c r="AA241" i="7" a="1"/>
  <c r="AA241" i="7" s="1"/>
  <c r="Z241" i="7" a="1"/>
  <c r="Z241" i="7" s="1"/>
  <c r="Y241" i="7" a="1"/>
  <c r="Y241" i="7" s="1"/>
  <c r="X241" i="7" a="1"/>
  <c r="X241" i="7" s="1"/>
  <c r="W241" i="7" a="1"/>
  <c r="W241" i="7" s="1"/>
  <c r="V241" i="7" a="1"/>
  <c r="V241" i="7" s="1"/>
  <c r="AE241" i="7" a="1"/>
  <c r="AE241" i="7" s="1"/>
  <c r="T241" i="7" a="1"/>
  <c r="T241" i="7" s="1"/>
  <c r="BZ77" i="18" s="1"/>
  <c r="U241" i="7" a="1"/>
  <c r="U241" i="7" s="1"/>
  <c r="BK77" i="18" s="1"/>
  <c r="CL75" i="18"/>
  <c r="Y20" i="18"/>
  <c r="CK76" i="18"/>
  <c r="CJ76" i="18"/>
  <c r="BM75" i="18"/>
  <c r="U241" i="12" a="1"/>
  <c r="U241" i="12" s="1"/>
  <c r="BL77" i="18" s="1"/>
  <c r="T241" i="12" a="1"/>
  <c r="T241" i="12" s="1"/>
  <c r="CA77" i="18" s="1"/>
  <c r="T240" i="17" a="1"/>
  <c r="T240" i="17" s="1"/>
  <c r="CB76" i="18" s="1"/>
  <c r="U240" i="17" a="1"/>
  <c r="U240" i="17" s="1"/>
  <c r="BM76" i="18" s="1"/>
  <c r="P240" i="17" a="1"/>
  <c r="P240" i="17" s="1"/>
  <c r="O76" i="18" s="1"/>
  <c r="N240" i="17" a="1"/>
  <c r="N240" i="17" s="1"/>
  <c r="K240" i="17" a="1"/>
  <c r="K240" i="17" s="1"/>
  <c r="G240" i="17" a="1"/>
  <c r="G240" i="17" s="1"/>
  <c r="S240" i="17" a="1"/>
  <c r="S240" i="17" s="1"/>
  <c r="J240" i="17" a="1"/>
  <c r="J240" i="17" s="1"/>
  <c r="CG76" i="18" s="1"/>
  <c r="E241" i="17"/>
  <c r="Q240" i="17" a="1"/>
  <c r="Q240" i="17" s="1"/>
  <c r="I240" i="17" a="1"/>
  <c r="I240" i="17" s="1"/>
  <c r="R240" i="17" a="1"/>
  <c r="R240" i="17" s="1"/>
  <c r="O240" i="17" a="1"/>
  <c r="O240" i="17" s="1"/>
  <c r="BR76" i="18" s="1"/>
  <c r="H240" i="17" a="1"/>
  <c r="H240" i="17" s="1"/>
  <c r="F240" i="17" a="1"/>
  <c r="F240" i="17" s="1"/>
  <c r="L240" i="17" a="1"/>
  <c r="L240" i="17" s="1"/>
  <c r="BW76" i="18" s="1"/>
  <c r="M240" i="17" a="1"/>
  <c r="M240" i="17" s="1"/>
  <c r="BH75" i="18"/>
  <c r="D75" i="18"/>
  <c r="P241" i="12" a="1"/>
  <c r="P241" i="12" s="1"/>
  <c r="N77" i="18" s="1"/>
  <c r="K241" i="12" a="1"/>
  <c r="K241" i="12" s="1"/>
  <c r="S241" i="12" a="1"/>
  <c r="S241" i="12" s="1"/>
  <c r="F241" i="12" a="1"/>
  <c r="F241" i="12" s="1"/>
  <c r="I241" i="12" a="1"/>
  <c r="I241" i="12" s="1"/>
  <c r="H241" i="12" a="1"/>
  <c r="H241" i="12" s="1"/>
  <c r="G241" i="12" a="1"/>
  <c r="G241" i="12" s="1"/>
  <c r="R241" i="12" a="1"/>
  <c r="R241" i="12" s="1"/>
  <c r="Q241" i="12" a="1"/>
  <c r="Q241" i="12" s="1"/>
  <c r="O241" i="12" a="1"/>
  <c r="O241" i="12" s="1"/>
  <c r="BQ77" i="18" s="1"/>
  <c r="N241" i="12" a="1"/>
  <c r="N241" i="12" s="1"/>
  <c r="M241" i="12" a="1"/>
  <c r="M241" i="12" s="1"/>
  <c r="L241" i="12" a="1"/>
  <c r="L241" i="12" s="1"/>
  <c r="BV77" i="18" s="1"/>
  <c r="J241" i="12" a="1"/>
  <c r="J241" i="12" s="1"/>
  <c r="CF77" i="18" s="1"/>
  <c r="BG76" i="18"/>
  <c r="C76" i="18"/>
  <c r="BF76" i="18"/>
  <c r="B76" i="18"/>
  <c r="E242" i="12"/>
  <c r="I241" i="7" a="1"/>
  <c r="I241" i="7" s="1"/>
  <c r="G241" i="7" a="1"/>
  <c r="G241" i="7" s="1"/>
  <c r="O241" i="7" a="1"/>
  <c r="O241" i="7" s="1"/>
  <c r="BP77" i="18" s="1"/>
  <c r="Q241" i="7" a="1"/>
  <c r="Q241" i="7" s="1"/>
  <c r="F241" i="7" a="1"/>
  <c r="F241" i="7" s="1"/>
  <c r="K241" i="7" a="1"/>
  <c r="K241" i="7" s="1"/>
  <c r="R241" i="7" a="1"/>
  <c r="R241" i="7" s="1"/>
  <c r="L241" i="7" a="1"/>
  <c r="L241" i="7" s="1"/>
  <c r="BU77" i="18" s="1"/>
  <c r="N241" i="7" a="1"/>
  <c r="N241" i="7" s="1"/>
  <c r="E242" i="7"/>
  <c r="P241" i="7" a="1"/>
  <c r="P241" i="7" s="1"/>
  <c r="M77" i="18" s="1"/>
  <c r="M241" i="7" a="1"/>
  <c r="M241" i="7" s="1"/>
  <c r="J241" i="7" a="1"/>
  <c r="J241" i="7" s="1"/>
  <c r="CE77" i="18" s="1"/>
  <c r="H241" i="7" a="1"/>
  <c r="H241" i="7" s="1"/>
  <c r="S241" i="7" a="1"/>
  <c r="S241" i="7" s="1"/>
  <c r="AD241" i="17" l="1" a="1"/>
  <c r="AD241" i="17" s="1"/>
  <c r="AC241" i="17" a="1"/>
  <c r="AC241" i="17" s="1"/>
  <c r="AB241" i="17" a="1"/>
  <c r="AB241" i="17" s="1"/>
  <c r="Z241" i="17" a="1"/>
  <c r="Z241" i="17" s="1"/>
  <c r="Y241" i="17" a="1"/>
  <c r="Y241" i="17" s="1"/>
  <c r="X241" i="17" a="1"/>
  <c r="X241" i="17" s="1"/>
  <c r="W241" i="17" a="1"/>
  <c r="W241" i="17" s="1"/>
  <c r="AA241" i="17" a="1"/>
  <c r="AA241" i="17" s="1"/>
  <c r="V241" i="17" a="1"/>
  <c r="V241" i="17" s="1"/>
  <c r="AE241" i="17" a="1"/>
  <c r="AE241" i="17" s="1"/>
  <c r="AC242" i="12" a="1"/>
  <c r="AC242" i="12" s="1"/>
  <c r="AB242" i="12" a="1"/>
  <c r="AB242" i="12" s="1"/>
  <c r="AD242" i="12" a="1"/>
  <c r="AD242" i="12" s="1"/>
  <c r="AE242" i="12" a="1"/>
  <c r="AE242" i="12" s="1"/>
  <c r="AR41" i="18" s="1"/>
  <c r="AA242" i="12" a="1"/>
  <c r="AA242" i="12" s="1"/>
  <c r="Z242" i="12" a="1"/>
  <c r="Z242" i="12" s="1"/>
  <c r="X242" i="12" a="1"/>
  <c r="X242" i="12" s="1"/>
  <c r="V242" i="12" a="1"/>
  <c r="V242" i="12" s="1"/>
  <c r="Y242" i="12" a="1"/>
  <c r="Y242" i="12" s="1"/>
  <c r="W242" i="12" a="1"/>
  <c r="W242" i="12" s="1"/>
  <c r="AC242" i="7" a="1"/>
  <c r="AC242" i="7" s="1"/>
  <c r="AD242" i="7" a="1"/>
  <c r="AD242" i="7" s="1"/>
  <c r="AB242" i="7" a="1"/>
  <c r="AB242" i="7" s="1"/>
  <c r="AJ242" i="7" a="1"/>
  <c r="AJ242" i="7" s="1"/>
  <c r="BA41" i="18" s="1"/>
  <c r="AI242" i="7" a="1"/>
  <c r="AI242" i="7" s="1"/>
  <c r="AG242" i="7" a="1"/>
  <c r="AG242" i="7" s="1"/>
  <c r="AK242" i="7" a="1"/>
  <c r="AK242" i="7" s="1"/>
  <c r="AH242" i="7" a="1"/>
  <c r="AH242" i="7" s="1"/>
  <c r="AF242" i="7" a="1"/>
  <c r="AF242" i="7" s="1"/>
  <c r="V242" i="7" a="1"/>
  <c r="V242" i="7" s="1"/>
  <c r="AE242" i="7" a="1"/>
  <c r="AE242" i="7" s="1"/>
  <c r="AV41" i="18" s="1"/>
  <c r="AA242" i="7" a="1"/>
  <c r="AA242" i="7" s="1"/>
  <c r="Z242" i="7" a="1"/>
  <c r="Z242" i="7" s="1"/>
  <c r="Y242" i="7" a="1"/>
  <c r="Y242" i="7" s="1"/>
  <c r="X242" i="7" a="1"/>
  <c r="X242" i="7" s="1"/>
  <c r="W242" i="7" a="1"/>
  <c r="W242" i="7" s="1"/>
  <c r="T242" i="7" a="1"/>
  <c r="T242" i="7" s="1"/>
  <c r="BZ78" i="18" s="1"/>
  <c r="U242" i="7" a="1"/>
  <c r="U242" i="7" s="1"/>
  <c r="BK78" i="18" s="1"/>
  <c r="DH61" i="18"/>
  <c r="DI61" i="18"/>
  <c r="DN61" i="18" s="1"/>
  <c r="CL76" i="18"/>
  <c r="CK77" i="18"/>
  <c r="CJ77" i="18"/>
  <c r="U242" i="12" a="1"/>
  <c r="U242" i="12" s="1"/>
  <c r="BL78" i="18" s="1"/>
  <c r="T242" i="12" a="1"/>
  <c r="T242" i="12" s="1"/>
  <c r="CA78" i="18" s="1"/>
  <c r="D76" i="18"/>
  <c r="BH76" i="18"/>
  <c r="T241" i="17" a="1"/>
  <c r="T241" i="17" s="1"/>
  <c r="CB77" i="18" s="1"/>
  <c r="U241" i="17" a="1"/>
  <c r="U241" i="17" s="1"/>
  <c r="BM77" i="18" s="1"/>
  <c r="H241" i="17" a="1"/>
  <c r="H241" i="17" s="1"/>
  <c r="J241" i="17" a="1"/>
  <c r="J241" i="17" s="1"/>
  <c r="CG77" i="18" s="1"/>
  <c r="S241" i="17" a="1"/>
  <c r="S241" i="17" s="1"/>
  <c r="M241" i="17" a="1"/>
  <c r="M241" i="17" s="1"/>
  <c r="I241" i="17" a="1"/>
  <c r="I241" i="17" s="1"/>
  <c r="F241" i="17" a="1"/>
  <c r="F241" i="17" s="1"/>
  <c r="E242" i="17"/>
  <c r="K241" i="17" a="1"/>
  <c r="K241" i="17" s="1"/>
  <c r="R241" i="17" a="1"/>
  <c r="R241" i="17" s="1"/>
  <c r="O241" i="17" a="1"/>
  <c r="O241" i="17" s="1"/>
  <c r="BR77" i="18" s="1"/>
  <c r="L241" i="17" a="1"/>
  <c r="L241" i="17" s="1"/>
  <c r="BW77" i="18" s="1"/>
  <c r="G241" i="17" a="1"/>
  <c r="G241" i="17" s="1"/>
  <c r="N241" i="17" a="1"/>
  <c r="N241" i="17" s="1"/>
  <c r="Q241" i="17" a="1"/>
  <c r="Q241" i="17" s="1"/>
  <c r="P241" i="17" a="1"/>
  <c r="P241" i="17" s="1"/>
  <c r="O77" i="18" s="1"/>
  <c r="M242" i="12" a="1"/>
  <c r="M242" i="12" s="1"/>
  <c r="J242" i="12" a="1"/>
  <c r="J242" i="12" s="1"/>
  <c r="CF78" i="18" s="1"/>
  <c r="P242" i="12" a="1"/>
  <c r="P242" i="12" s="1"/>
  <c r="N78" i="18" s="1"/>
  <c r="K242" i="12" a="1"/>
  <c r="K242" i="12" s="1"/>
  <c r="I242" i="12" a="1"/>
  <c r="I242" i="12" s="1"/>
  <c r="H242" i="12" a="1"/>
  <c r="H242" i="12" s="1"/>
  <c r="S242" i="12" a="1"/>
  <c r="S242" i="12" s="1"/>
  <c r="G242" i="12" a="1"/>
  <c r="G242" i="12" s="1"/>
  <c r="R242" i="12" a="1"/>
  <c r="R242" i="12" s="1"/>
  <c r="F242" i="12" a="1"/>
  <c r="F242" i="12" s="1"/>
  <c r="L242" i="12" a="1"/>
  <c r="L242" i="12" s="1"/>
  <c r="BV78" i="18" s="1"/>
  <c r="O242" i="12" a="1"/>
  <c r="O242" i="12" s="1"/>
  <c r="BQ78" i="18" s="1"/>
  <c r="N242" i="12" a="1"/>
  <c r="N242" i="12" s="1"/>
  <c r="Q242" i="12" a="1"/>
  <c r="Q242" i="12" s="1"/>
  <c r="BG77" i="18"/>
  <c r="C77" i="18"/>
  <c r="BF77" i="18"/>
  <c r="B77" i="18"/>
  <c r="E243" i="12"/>
  <c r="M242" i="7" a="1"/>
  <c r="M242" i="7" s="1"/>
  <c r="G242" i="7" a="1"/>
  <c r="G242" i="7" s="1"/>
  <c r="N242" i="7" a="1"/>
  <c r="N242" i="7" s="1"/>
  <c r="O242" i="7" a="1"/>
  <c r="O242" i="7" s="1"/>
  <c r="BP78" i="18" s="1"/>
  <c r="I242" i="7" a="1"/>
  <c r="I242" i="7" s="1"/>
  <c r="P242" i="7" a="1"/>
  <c r="P242" i="7" s="1"/>
  <c r="M78" i="18" s="1"/>
  <c r="J242" i="7" a="1"/>
  <c r="J242" i="7" s="1"/>
  <c r="CE78" i="18" s="1"/>
  <c r="K242" i="7" a="1"/>
  <c r="K242" i="7" s="1"/>
  <c r="E243" i="7"/>
  <c r="S242" i="7" a="1"/>
  <c r="S242" i="7" s="1"/>
  <c r="F242" i="7" a="1"/>
  <c r="F242" i="7" s="1"/>
  <c r="H242" i="7" a="1"/>
  <c r="H242" i="7" s="1"/>
  <c r="Q242" i="7" a="1"/>
  <c r="Q242" i="7" s="1"/>
  <c r="R242" i="7" a="1"/>
  <c r="R242" i="7" s="1"/>
  <c r="L242" i="7" a="1"/>
  <c r="L242" i="7" s="1"/>
  <c r="BU78" i="18" s="1"/>
  <c r="AC242" i="17" l="1" a="1"/>
  <c r="AC242" i="17" s="1"/>
  <c r="AB242" i="17" a="1"/>
  <c r="AB242" i="17" s="1"/>
  <c r="AD242" i="17" a="1"/>
  <c r="AD242" i="17" s="1"/>
  <c r="AE242" i="17" a="1"/>
  <c r="AE242" i="17" s="1"/>
  <c r="AA242" i="17" a="1"/>
  <c r="AA242" i="17" s="1"/>
  <c r="Z242" i="17" a="1"/>
  <c r="Z242" i="17" s="1"/>
  <c r="Y242" i="17" a="1"/>
  <c r="Y242" i="17" s="1"/>
  <c r="X242" i="17" a="1"/>
  <c r="X242" i="17" s="1"/>
  <c r="V242" i="17" a="1"/>
  <c r="V242" i="17" s="1"/>
  <c r="W242" i="17" a="1"/>
  <c r="W242" i="17" s="1"/>
  <c r="AS41" i="18"/>
  <c r="EV61" i="18"/>
  <c r="FA61" i="18" s="1"/>
  <c r="ES61" i="18"/>
  <c r="ET61" i="18"/>
  <c r="EU61" i="18"/>
  <c r="EZ61" i="18" s="1"/>
  <c r="AD243" i="12" a="1"/>
  <c r="AD243" i="12" s="1"/>
  <c r="AC243" i="12" a="1"/>
  <c r="AC243" i="12" s="1"/>
  <c r="AB243" i="12" a="1"/>
  <c r="AB243" i="12" s="1"/>
  <c r="AE243" i="12" a="1"/>
  <c r="AE243" i="12" s="1"/>
  <c r="Z243" i="12" a="1"/>
  <c r="Z243" i="12" s="1"/>
  <c r="Y243" i="12" a="1"/>
  <c r="Y243" i="12" s="1"/>
  <c r="W243" i="12" a="1"/>
  <c r="W243" i="12" s="1"/>
  <c r="AA243" i="12" a="1"/>
  <c r="AA243" i="12" s="1"/>
  <c r="X243" i="12" a="1"/>
  <c r="X243" i="12" s="1"/>
  <c r="V243" i="12" a="1"/>
  <c r="V243" i="12" s="1"/>
  <c r="AD243" i="7" a="1"/>
  <c r="AD243" i="7" s="1"/>
  <c r="AC243" i="7" a="1"/>
  <c r="AC243" i="7" s="1"/>
  <c r="AB243" i="7" a="1"/>
  <c r="AB243" i="7" s="1"/>
  <c r="AI243" i="7" a="1"/>
  <c r="AI243" i="7" s="1"/>
  <c r="AH243" i="7" a="1"/>
  <c r="AH243" i="7" s="1"/>
  <c r="AG243" i="7" a="1"/>
  <c r="AG243" i="7" s="1"/>
  <c r="AF243" i="7" a="1"/>
  <c r="AF243" i="7" s="1"/>
  <c r="AK243" i="7" a="1"/>
  <c r="AK243" i="7" s="1"/>
  <c r="AJ243" i="7" a="1"/>
  <c r="AJ243" i="7" s="1"/>
  <c r="AE243" i="7" a="1"/>
  <c r="AE243" i="7" s="1"/>
  <c r="AA243" i="7" a="1"/>
  <c r="AA243" i="7" s="1"/>
  <c r="Z243" i="7" a="1"/>
  <c r="Z243" i="7" s="1"/>
  <c r="Y243" i="7" a="1"/>
  <c r="Y243" i="7" s="1"/>
  <c r="X243" i="7" a="1"/>
  <c r="X243" i="7" s="1"/>
  <c r="W243" i="7" a="1"/>
  <c r="W243" i="7" s="1"/>
  <c r="V243" i="7" a="1"/>
  <c r="V243" i="7" s="1"/>
  <c r="U243" i="7" a="1"/>
  <c r="U243" i="7" s="1"/>
  <c r="T243" i="7" a="1"/>
  <c r="T243" i="7" s="1"/>
  <c r="BZ79" i="18" s="1"/>
  <c r="AQ41" i="18"/>
  <c r="CL77" i="18"/>
  <c r="CK78" i="18"/>
  <c r="CJ78" i="18"/>
  <c r="DW61" i="18"/>
  <c r="EI61" i="18" s="1"/>
  <c r="EL61" i="18" s="1"/>
  <c r="T243" i="12" a="1"/>
  <c r="T243" i="12" s="1"/>
  <c r="CA79" i="18" s="1"/>
  <c r="U243" i="12" a="1"/>
  <c r="U243" i="12" s="1"/>
  <c r="T242" i="17" a="1"/>
  <c r="T242" i="17" s="1"/>
  <c r="CB78" i="18" s="1"/>
  <c r="U242" i="17" a="1"/>
  <c r="U242" i="17" s="1"/>
  <c r="BM78" i="18" s="1"/>
  <c r="F242" i="17" a="1"/>
  <c r="F242" i="17" s="1"/>
  <c r="S242" i="17" a="1"/>
  <c r="S242" i="17" s="1"/>
  <c r="E243" i="17"/>
  <c r="I242" i="17" a="1"/>
  <c r="I242" i="17" s="1"/>
  <c r="R242" i="17" a="1"/>
  <c r="R242" i="17" s="1"/>
  <c r="P242" i="17" a="1"/>
  <c r="P242" i="17" s="1"/>
  <c r="O78" i="18" s="1"/>
  <c r="G242" i="17" a="1"/>
  <c r="G242" i="17" s="1"/>
  <c r="Q242" i="17" a="1"/>
  <c r="Q242" i="17" s="1"/>
  <c r="K242" i="17" a="1"/>
  <c r="K242" i="17" s="1"/>
  <c r="J242" i="17" a="1"/>
  <c r="J242" i="17" s="1"/>
  <c r="CG78" i="18" s="1"/>
  <c r="O242" i="17" a="1"/>
  <c r="O242" i="17" s="1"/>
  <c r="BR78" i="18" s="1"/>
  <c r="L242" i="17" a="1"/>
  <c r="L242" i="17" s="1"/>
  <c r="BW78" i="18" s="1"/>
  <c r="N242" i="17" a="1"/>
  <c r="N242" i="17" s="1"/>
  <c r="M242" i="17" a="1"/>
  <c r="M242" i="17" s="1"/>
  <c r="H242" i="17" a="1"/>
  <c r="H242" i="17" s="1"/>
  <c r="BH77" i="18"/>
  <c r="D77" i="18"/>
  <c r="I243" i="12" a="1"/>
  <c r="I243" i="12" s="1"/>
  <c r="R243" i="12" a="1"/>
  <c r="R243" i="12" s="1"/>
  <c r="F243" i="12" a="1"/>
  <c r="F243" i="12" s="1"/>
  <c r="N243" i="12" a="1"/>
  <c r="N243" i="12" s="1"/>
  <c r="J243" i="12" a="1"/>
  <c r="J243" i="12" s="1"/>
  <c r="CF79" i="18" s="1"/>
  <c r="H243" i="12" a="1"/>
  <c r="H243" i="12" s="1"/>
  <c r="G243" i="12" a="1"/>
  <c r="G243" i="12" s="1"/>
  <c r="S243" i="12" a="1"/>
  <c r="S243" i="12" s="1"/>
  <c r="P243" i="12" a="1"/>
  <c r="P243" i="12" s="1"/>
  <c r="N79" i="18" s="1"/>
  <c r="O243" i="12" a="1"/>
  <c r="O243" i="12" s="1"/>
  <c r="BQ79" i="18" s="1"/>
  <c r="M243" i="12" a="1"/>
  <c r="M243" i="12" s="1"/>
  <c r="L243" i="12" a="1"/>
  <c r="L243" i="12" s="1"/>
  <c r="BV79" i="18" s="1"/>
  <c r="K243" i="12" a="1"/>
  <c r="K243" i="12" s="1"/>
  <c r="Q243" i="12" a="1"/>
  <c r="Q243" i="12" s="1"/>
  <c r="C78" i="18"/>
  <c r="BG78" i="18"/>
  <c r="BF78" i="18"/>
  <c r="B78" i="18"/>
  <c r="E244" i="12"/>
  <c r="H243" i="7" a="1"/>
  <c r="H243" i="7" s="1"/>
  <c r="L243" i="7" a="1"/>
  <c r="L243" i="7" s="1"/>
  <c r="BU79" i="18" s="1"/>
  <c r="O243" i="7" a="1"/>
  <c r="O243" i="7" s="1"/>
  <c r="BP79" i="18" s="1"/>
  <c r="P243" i="7" a="1"/>
  <c r="P243" i="7" s="1"/>
  <c r="M79" i="18" s="1"/>
  <c r="S243" i="7" a="1"/>
  <c r="S243" i="7" s="1"/>
  <c r="Q243" i="7" a="1"/>
  <c r="Q243" i="7" s="1"/>
  <c r="I243" i="7" a="1"/>
  <c r="I243" i="7" s="1"/>
  <c r="F243" i="7" a="1"/>
  <c r="F243" i="7" s="1"/>
  <c r="J243" i="7" a="1"/>
  <c r="J243" i="7" s="1"/>
  <c r="CE79" i="18" s="1"/>
  <c r="R243" i="7" a="1"/>
  <c r="R243" i="7" s="1"/>
  <c r="M243" i="7" a="1"/>
  <c r="M243" i="7" s="1"/>
  <c r="K243" i="7" a="1"/>
  <c r="K243" i="7" s="1"/>
  <c r="E244" i="7"/>
  <c r="N243" i="7" a="1"/>
  <c r="N243" i="7" s="1"/>
  <c r="G243" i="7" a="1"/>
  <c r="G243" i="7" s="1"/>
  <c r="EY61" i="18" l="1"/>
  <c r="AB243" i="17" a="1"/>
  <c r="AB243" i="17" s="1"/>
  <c r="AD243" i="17" a="1"/>
  <c r="AD243" i="17" s="1"/>
  <c r="AC243" i="17" a="1"/>
  <c r="AC243" i="17" s="1"/>
  <c r="AA243" i="17" a="1"/>
  <c r="AA243" i="17" s="1"/>
  <c r="W243" i="17" a="1"/>
  <c r="W243" i="17" s="1"/>
  <c r="AE243" i="17" a="1"/>
  <c r="AE243" i="17" s="1"/>
  <c r="Z243" i="17" a="1"/>
  <c r="Z243" i="17" s="1"/>
  <c r="Y243" i="17" a="1"/>
  <c r="Y243" i="17" s="1"/>
  <c r="X243" i="17" a="1"/>
  <c r="X243" i="17" s="1"/>
  <c r="V243" i="17" a="1"/>
  <c r="V243" i="17" s="1"/>
  <c r="AC244" i="12" a="1"/>
  <c r="AC244" i="12" s="1"/>
  <c r="AD244" i="12" a="1"/>
  <c r="AD244" i="12" s="1"/>
  <c r="AB244" i="12" a="1"/>
  <c r="AB244" i="12" s="1"/>
  <c r="AE244" i="12" a="1"/>
  <c r="AE244" i="12" s="1"/>
  <c r="AA244" i="12" a="1"/>
  <c r="AA244" i="12" s="1"/>
  <c r="Z244" i="12" a="1"/>
  <c r="Z244" i="12" s="1"/>
  <c r="Y244" i="12" a="1"/>
  <c r="Y244" i="12" s="1"/>
  <c r="X244" i="12" a="1"/>
  <c r="X244" i="12" s="1"/>
  <c r="W244" i="12" a="1"/>
  <c r="W244" i="12" s="1"/>
  <c r="V244" i="12" a="1"/>
  <c r="V244" i="12" s="1"/>
  <c r="AD244" i="7" a="1"/>
  <c r="AD244" i="7" s="1"/>
  <c r="AC244" i="7" a="1"/>
  <c r="AC244" i="7" s="1"/>
  <c r="AB244" i="7" a="1"/>
  <c r="AB244" i="7" s="1"/>
  <c r="AJ244" i="7" a="1"/>
  <c r="AJ244" i="7" s="1"/>
  <c r="AK244" i="7" a="1"/>
  <c r="AK244" i="7" s="1"/>
  <c r="AH244" i="7" a="1"/>
  <c r="AH244" i="7" s="1"/>
  <c r="AG244" i="7" a="1"/>
  <c r="AG244" i="7" s="1"/>
  <c r="AF244" i="7" a="1"/>
  <c r="AF244" i="7" s="1"/>
  <c r="AI244" i="7" a="1"/>
  <c r="AI244" i="7" s="1"/>
  <c r="AE244" i="7" a="1"/>
  <c r="AE244" i="7" s="1"/>
  <c r="Z244" i="7" a="1"/>
  <c r="Z244" i="7" s="1"/>
  <c r="Y244" i="7" a="1"/>
  <c r="Y244" i="7" s="1"/>
  <c r="X244" i="7" a="1"/>
  <c r="X244" i="7" s="1"/>
  <c r="W244" i="7" a="1"/>
  <c r="W244" i="7" s="1"/>
  <c r="V244" i="7" a="1"/>
  <c r="V244" i="7" s="1"/>
  <c r="AA244" i="7" a="1"/>
  <c r="AA244" i="7" s="1"/>
  <c r="T244" i="7" a="1"/>
  <c r="T244" i="7" s="1"/>
  <c r="BZ80" i="18" s="1"/>
  <c r="U244" i="7" a="1"/>
  <c r="U244" i="7" s="1"/>
  <c r="BK80" i="18" s="1"/>
  <c r="BK79" i="18"/>
  <c r="CL78" i="18"/>
  <c r="CK79" i="18"/>
  <c r="CJ79" i="18"/>
  <c r="R21" i="18"/>
  <c r="EP61" i="18"/>
  <c r="FB61" i="18" s="1"/>
  <c r="FE61" i="18" s="1"/>
  <c r="BL79" i="18"/>
  <c r="W21" i="18"/>
  <c r="U244" i="12" a="1"/>
  <c r="U244" i="12" s="1"/>
  <c r="BL80" i="18" s="1"/>
  <c r="T244" i="12" a="1"/>
  <c r="T244" i="12" s="1"/>
  <c r="CA80" i="18" s="1"/>
  <c r="T243" i="17" a="1"/>
  <c r="T243" i="17" s="1"/>
  <c r="CB79" i="18" s="1"/>
  <c r="U243" i="17" a="1"/>
  <c r="U243" i="17" s="1"/>
  <c r="M243" i="17" a="1"/>
  <c r="M243" i="17" s="1"/>
  <c r="N243" i="17" a="1"/>
  <c r="N243" i="17" s="1"/>
  <c r="K243" i="17" a="1"/>
  <c r="K243" i="17" s="1"/>
  <c r="I243" i="17" a="1"/>
  <c r="I243" i="17" s="1"/>
  <c r="J243" i="17" a="1"/>
  <c r="J243" i="17" s="1"/>
  <c r="CG79" i="18" s="1"/>
  <c r="E244" i="17"/>
  <c r="S243" i="17" a="1"/>
  <c r="S243" i="17" s="1"/>
  <c r="H243" i="17" a="1"/>
  <c r="H243" i="17" s="1"/>
  <c r="R243" i="17" a="1"/>
  <c r="R243" i="17" s="1"/>
  <c r="Y21" i="18" s="1"/>
  <c r="O243" i="17" a="1"/>
  <c r="O243" i="17" s="1"/>
  <c r="BR79" i="18" s="1"/>
  <c r="G243" i="17" a="1"/>
  <c r="G243" i="17" s="1"/>
  <c r="Q243" i="17" a="1"/>
  <c r="Q243" i="17" s="1"/>
  <c r="F243" i="17" a="1"/>
  <c r="F243" i="17" s="1"/>
  <c r="P243" i="17" a="1"/>
  <c r="P243" i="17" s="1"/>
  <c r="O79" i="18" s="1"/>
  <c r="L243" i="17" a="1"/>
  <c r="L243" i="17" s="1"/>
  <c r="BW79" i="18" s="1"/>
  <c r="D78" i="18"/>
  <c r="BH78" i="18"/>
  <c r="X21" i="18"/>
  <c r="BG79" i="18"/>
  <c r="C79" i="18"/>
  <c r="R244" i="12" a="1"/>
  <c r="R244" i="12" s="1"/>
  <c r="G244" i="12" a="1"/>
  <c r="G244" i="12" s="1"/>
  <c r="J244" i="12" a="1"/>
  <c r="J244" i="12" s="1"/>
  <c r="CF80" i="18" s="1"/>
  <c r="I244" i="12" a="1"/>
  <c r="I244" i="12" s="1"/>
  <c r="H244" i="12" a="1"/>
  <c r="H244" i="12" s="1"/>
  <c r="S244" i="12" a="1"/>
  <c r="S244" i="12" s="1"/>
  <c r="F244" i="12" a="1"/>
  <c r="F244" i="12" s="1"/>
  <c r="Q244" i="12" a="1"/>
  <c r="Q244" i="12" s="1"/>
  <c r="O244" i="12" a="1"/>
  <c r="O244" i="12" s="1"/>
  <c r="BQ80" i="18" s="1"/>
  <c r="N244" i="12" a="1"/>
  <c r="N244" i="12" s="1"/>
  <c r="L244" i="12" a="1"/>
  <c r="L244" i="12" s="1"/>
  <c r="BV80" i="18" s="1"/>
  <c r="P244" i="12" a="1"/>
  <c r="P244" i="12" s="1"/>
  <c r="N80" i="18" s="1"/>
  <c r="M244" i="12" a="1"/>
  <c r="M244" i="12" s="1"/>
  <c r="K244" i="12" a="1"/>
  <c r="K244" i="12" s="1"/>
  <c r="BF79" i="18"/>
  <c r="B79" i="18"/>
  <c r="E245" i="12"/>
  <c r="L244" i="7" a="1"/>
  <c r="L244" i="7" s="1"/>
  <c r="BU80" i="18" s="1"/>
  <c r="F244" i="7" a="1"/>
  <c r="F244" i="7" s="1"/>
  <c r="G244" i="7" a="1"/>
  <c r="G244" i="7" s="1"/>
  <c r="Q244" i="7" a="1"/>
  <c r="Q244" i="7" s="1"/>
  <c r="E245" i="7"/>
  <c r="O244" i="7" a="1"/>
  <c r="O244" i="7" s="1"/>
  <c r="BP80" i="18" s="1"/>
  <c r="H244" i="7" a="1"/>
  <c r="H244" i="7" s="1"/>
  <c r="N244" i="7" a="1"/>
  <c r="N244" i="7" s="1"/>
  <c r="M244" i="7" a="1"/>
  <c r="M244" i="7" s="1"/>
  <c r="P244" i="7" a="1"/>
  <c r="P244" i="7" s="1"/>
  <c r="M80" i="18" s="1"/>
  <c r="I244" i="7" a="1"/>
  <c r="I244" i="7" s="1"/>
  <c r="R244" i="7" a="1"/>
  <c r="R244" i="7" s="1"/>
  <c r="K244" i="7" a="1"/>
  <c r="K244" i="7" s="1"/>
  <c r="J244" i="7" a="1"/>
  <c r="J244" i="7" s="1"/>
  <c r="CE80" i="18" s="1"/>
  <c r="S244" i="7" a="1"/>
  <c r="S244" i="7" s="1"/>
  <c r="AC244" i="17" l="1" a="1"/>
  <c r="AC244" i="17" s="1"/>
  <c r="AB244" i="17" a="1"/>
  <c r="AB244" i="17" s="1"/>
  <c r="AD244" i="17" a="1"/>
  <c r="AD244" i="17" s="1"/>
  <c r="X244" i="17" a="1"/>
  <c r="X244" i="17" s="1"/>
  <c r="W244" i="17" a="1"/>
  <c r="W244" i="17" s="1"/>
  <c r="V244" i="17" a="1"/>
  <c r="V244" i="17" s="1"/>
  <c r="AE244" i="17" a="1"/>
  <c r="AE244" i="17" s="1"/>
  <c r="AA244" i="17" a="1"/>
  <c r="AA244" i="17" s="1"/>
  <c r="Z244" i="17" a="1"/>
  <c r="Z244" i="17" s="1"/>
  <c r="Y244" i="17" a="1"/>
  <c r="Y244" i="17" s="1"/>
  <c r="AD245" i="12" a="1"/>
  <c r="AD245" i="12" s="1"/>
  <c r="AC245" i="12" a="1"/>
  <c r="AC245" i="12" s="1"/>
  <c r="AB245" i="12" a="1"/>
  <c r="AB245" i="12" s="1"/>
  <c r="AA245" i="12" a="1"/>
  <c r="AA245" i="12" s="1"/>
  <c r="Y245" i="12" a="1"/>
  <c r="Y245" i="12" s="1"/>
  <c r="AE245" i="12" a="1"/>
  <c r="AE245" i="12" s="1"/>
  <c r="V245" i="12" a="1"/>
  <c r="V245" i="12" s="1"/>
  <c r="X245" i="12" a="1"/>
  <c r="X245" i="12" s="1"/>
  <c r="W245" i="12" a="1"/>
  <c r="W245" i="12" s="1"/>
  <c r="Z245" i="12" a="1"/>
  <c r="Z245" i="12" s="1"/>
  <c r="AD245" i="7" a="1"/>
  <c r="AD245" i="7" s="1"/>
  <c r="AC245" i="7" a="1"/>
  <c r="AC245" i="7" s="1"/>
  <c r="AB245" i="7" a="1"/>
  <c r="AB245" i="7" s="1"/>
  <c r="AJ245" i="7" a="1"/>
  <c r="AJ245" i="7" s="1"/>
  <c r="AH245" i="7" a="1"/>
  <c r="AH245" i="7" s="1"/>
  <c r="AI245" i="7" a="1"/>
  <c r="AI245" i="7" s="1"/>
  <c r="AG245" i="7" a="1"/>
  <c r="AG245" i="7" s="1"/>
  <c r="AF245" i="7" a="1"/>
  <c r="AF245" i="7" s="1"/>
  <c r="AE245" i="7" a="1"/>
  <c r="AE245" i="7" s="1"/>
  <c r="AK245" i="7" a="1"/>
  <c r="AK245" i="7" s="1"/>
  <c r="AA245" i="7" a="1"/>
  <c r="AA245" i="7" s="1"/>
  <c r="Z245" i="7" a="1"/>
  <c r="Z245" i="7" s="1"/>
  <c r="Y245" i="7" a="1"/>
  <c r="Y245" i="7" s="1"/>
  <c r="X245" i="7" a="1"/>
  <c r="X245" i="7" s="1"/>
  <c r="W245" i="7" a="1"/>
  <c r="W245" i="7" s="1"/>
  <c r="V245" i="7" a="1"/>
  <c r="V245" i="7" s="1"/>
  <c r="U245" i="7" a="1"/>
  <c r="U245" i="7" s="1"/>
  <c r="BK81" i="18" s="1"/>
  <c r="T245" i="7" a="1"/>
  <c r="T245" i="7" s="1"/>
  <c r="BZ81" i="18" s="1"/>
  <c r="CL79" i="18"/>
  <c r="CK80" i="18"/>
  <c r="CJ80" i="18"/>
  <c r="T21" i="18"/>
  <c r="BM79" i="18"/>
  <c r="U245" i="12" a="1"/>
  <c r="U245" i="12" s="1"/>
  <c r="BL81" i="18" s="1"/>
  <c r="T245" i="12" a="1"/>
  <c r="T245" i="12" s="1"/>
  <c r="CA81" i="18" s="1"/>
  <c r="U244" i="17" a="1"/>
  <c r="U244" i="17" s="1"/>
  <c r="BM80" i="18" s="1"/>
  <c r="T244" i="17" a="1"/>
  <c r="T244" i="17" s="1"/>
  <c r="CB80" i="18" s="1"/>
  <c r="I244" i="17" a="1"/>
  <c r="I244" i="17" s="1"/>
  <c r="G244" i="17" a="1"/>
  <c r="G244" i="17" s="1"/>
  <c r="J244" i="17" a="1"/>
  <c r="J244" i="17" s="1"/>
  <c r="CG80" i="18" s="1"/>
  <c r="H244" i="17" a="1"/>
  <c r="H244" i="17" s="1"/>
  <c r="L244" i="17" a="1"/>
  <c r="L244" i="17" s="1"/>
  <c r="BW80" i="18" s="1"/>
  <c r="S244" i="17" a="1"/>
  <c r="S244" i="17" s="1"/>
  <c r="N244" i="17" a="1"/>
  <c r="N244" i="17" s="1"/>
  <c r="O244" i="17" a="1"/>
  <c r="O244" i="17" s="1"/>
  <c r="BR80" i="18" s="1"/>
  <c r="K244" i="17" a="1"/>
  <c r="K244" i="17" s="1"/>
  <c r="M244" i="17" a="1"/>
  <c r="M244" i="17" s="1"/>
  <c r="Q244" i="17" a="1"/>
  <c r="Q244" i="17" s="1"/>
  <c r="E245" i="17"/>
  <c r="F244" i="17" a="1"/>
  <c r="F244" i="17" s="1"/>
  <c r="R244" i="17" a="1"/>
  <c r="R244" i="17" s="1"/>
  <c r="P244" i="17" a="1"/>
  <c r="P244" i="17" s="1"/>
  <c r="O80" i="18" s="1"/>
  <c r="D79" i="18"/>
  <c r="BH79" i="18"/>
  <c r="P245" i="12" a="1"/>
  <c r="P245" i="12" s="1"/>
  <c r="N81" i="18" s="1"/>
  <c r="L245" i="12" a="1"/>
  <c r="L245" i="12" s="1"/>
  <c r="BV81" i="18" s="1"/>
  <c r="H245" i="12" a="1"/>
  <c r="H245" i="12" s="1"/>
  <c r="J245" i="12" a="1"/>
  <c r="J245" i="12" s="1"/>
  <c r="CF81" i="18" s="1"/>
  <c r="I245" i="12" a="1"/>
  <c r="I245" i="12" s="1"/>
  <c r="G245" i="12" a="1"/>
  <c r="G245" i="12" s="1"/>
  <c r="F245" i="12" a="1"/>
  <c r="F245" i="12" s="1"/>
  <c r="R245" i="12" a="1"/>
  <c r="R245" i="12" s="1"/>
  <c r="N245" i="12" a="1"/>
  <c r="N245" i="12" s="1"/>
  <c r="M245" i="12" a="1"/>
  <c r="M245" i="12" s="1"/>
  <c r="K245" i="12" a="1"/>
  <c r="K245" i="12" s="1"/>
  <c r="Q245" i="12" a="1"/>
  <c r="Q245" i="12" s="1"/>
  <c r="O245" i="12" a="1"/>
  <c r="O245" i="12" s="1"/>
  <c r="BQ81" i="18" s="1"/>
  <c r="S245" i="12" a="1"/>
  <c r="S245" i="12" s="1"/>
  <c r="BG80" i="18"/>
  <c r="C80" i="18"/>
  <c r="B80" i="18"/>
  <c r="BF80" i="18"/>
  <c r="E246" i="12"/>
  <c r="G245" i="7" a="1"/>
  <c r="G245" i="7" s="1"/>
  <c r="S245" i="7" a="1"/>
  <c r="S245" i="7" s="1"/>
  <c r="E246" i="7"/>
  <c r="M245" i="7" a="1"/>
  <c r="M245" i="7" s="1"/>
  <c r="N245" i="7" a="1"/>
  <c r="N245" i="7" s="1"/>
  <c r="O245" i="7" a="1"/>
  <c r="O245" i="7" s="1"/>
  <c r="BP81" i="18" s="1"/>
  <c r="K245" i="7" a="1"/>
  <c r="K245" i="7" s="1"/>
  <c r="H245" i="7" a="1"/>
  <c r="H245" i="7" s="1"/>
  <c r="J245" i="7" a="1"/>
  <c r="J245" i="7" s="1"/>
  <c r="CE81" i="18" s="1"/>
  <c r="F245" i="7" a="1"/>
  <c r="F245" i="7" s="1"/>
  <c r="R245" i="7" a="1"/>
  <c r="R245" i="7" s="1"/>
  <c r="L245" i="7" a="1"/>
  <c r="L245" i="7" s="1"/>
  <c r="BU81" i="18" s="1"/>
  <c r="P245" i="7" a="1"/>
  <c r="P245" i="7" s="1"/>
  <c r="M81" i="18" s="1"/>
  <c r="I245" i="7" a="1"/>
  <c r="I245" i="7" s="1"/>
  <c r="Q245" i="7" a="1"/>
  <c r="Q245" i="7" s="1"/>
  <c r="AD245" i="17" l="1" a="1"/>
  <c r="AD245" i="17" s="1"/>
  <c r="AC245" i="17" a="1"/>
  <c r="AC245" i="17" s="1"/>
  <c r="AB245" i="17" a="1"/>
  <c r="AB245" i="17" s="1"/>
  <c r="AA245" i="17" a="1"/>
  <c r="AA245" i="17" s="1"/>
  <c r="X245" i="17" a="1"/>
  <c r="X245" i="17" s="1"/>
  <c r="W245" i="17" a="1"/>
  <c r="W245" i="17" s="1"/>
  <c r="Z245" i="17" a="1"/>
  <c r="Z245" i="17" s="1"/>
  <c r="AE245" i="17" a="1"/>
  <c r="AE245" i="17" s="1"/>
  <c r="Y245" i="17" a="1"/>
  <c r="Y245" i="17" s="1"/>
  <c r="V245" i="17" a="1"/>
  <c r="V245" i="17" s="1"/>
  <c r="AC246" i="12" a="1"/>
  <c r="AC246" i="12" s="1"/>
  <c r="AD246" i="12" a="1"/>
  <c r="AD246" i="12" s="1"/>
  <c r="AB246" i="12" a="1"/>
  <c r="AB246" i="12" s="1"/>
  <c r="X246" i="12" a="1"/>
  <c r="X246" i="12" s="1"/>
  <c r="W246" i="12" a="1"/>
  <c r="W246" i="12" s="1"/>
  <c r="AE246" i="12" a="1"/>
  <c r="AE246" i="12" s="1"/>
  <c r="AA246" i="12" a="1"/>
  <c r="AA246" i="12" s="1"/>
  <c r="Z246" i="12" a="1"/>
  <c r="Z246" i="12" s="1"/>
  <c r="V246" i="12" a="1"/>
  <c r="V246" i="12" s="1"/>
  <c r="Y246" i="12" a="1"/>
  <c r="Y246" i="12" s="1"/>
  <c r="DZ62" i="18"/>
  <c r="DX62" i="18"/>
  <c r="AR42" i="18"/>
  <c r="EA62" i="18"/>
  <c r="EC62" i="18"/>
  <c r="EH62" i="18" s="1"/>
  <c r="AZ42" i="18"/>
  <c r="AD246" i="7" a="1"/>
  <c r="AD246" i="7" s="1"/>
  <c r="AC246" i="7" a="1"/>
  <c r="AC246" i="7" s="1"/>
  <c r="AB246" i="7" a="1"/>
  <c r="AB246" i="7" s="1"/>
  <c r="AJ246" i="7" a="1"/>
  <c r="AJ246" i="7" s="1"/>
  <c r="AI246" i="7" a="1"/>
  <c r="AI246" i="7" s="1"/>
  <c r="AH246" i="7" a="1"/>
  <c r="AH246" i="7" s="1"/>
  <c r="AG246" i="7" a="1"/>
  <c r="AG246" i="7" s="1"/>
  <c r="AF246" i="7" a="1"/>
  <c r="AF246" i="7" s="1"/>
  <c r="AK246" i="7" a="1"/>
  <c r="AK246" i="7" s="1"/>
  <c r="BB42" i="18" s="1"/>
  <c r="AE246" i="7" a="1"/>
  <c r="AE246" i="7" s="1"/>
  <c r="AA246" i="7" a="1"/>
  <c r="AA246" i="7" s="1"/>
  <c r="Z246" i="7" a="1"/>
  <c r="Z246" i="7" s="1"/>
  <c r="Y246" i="7" a="1"/>
  <c r="Y246" i="7" s="1"/>
  <c r="X246" i="7" a="1"/>
  <c r="X246" i="7" s="1"/>
  <c r="W246" i="7" a="1"/>
  <c r="W246" i="7" s="1"/>
  <c r="V246" i="7" a="1"/>
  <c r="V246" i="7" s="1"/>
  <c r="T246" i="7" a="1"/>
  <c r="T246" i="7" s="1"/>
  <c r="BZ82" i="18" s="1"/>
  <c r="U246" i="7" a="1"/>
  <c r="U246" i="7" s="1"/>
  <c r="DE62" i="18"/>
  <c r="DF62" i="18"/>
  <c r="CL80" i="18"/>
  <c r="CK81" i="18"/>
  <c r="CJ81" i="18"/>
  <c r="T246" i="12" a="1"/>
  <c r="T246" i="12" s="1"/>
  <c r="CA82" i="18" s="1"/>
  <c r="U246" i="12" a="1"/>
  <c r="U246" i="12" s="1"/>
  <c r="BL82" i="18" s="1"/>
  <c r="T245" i="17" a="1"/>
  <c r="T245" i="17" s="1"/>
  <c r="CB81" i="18" s="1"/>
  <c r="U245" i="17" a="1"/>
  <c r="U245" i="17" s="1"/>
  <c r="BM81" i="18" s="1"/>
  <c r="O245" i="17" a="1"/>
  <c r="O245" i="17" s="1"/>
  <c r="BR81" i="18" s="1"/>
  <c r="F245" i="17" a="1"/>
  <c r="F245" i="17" s="1"/>
  <c r="P245" i="17" a="1"/>
  <c r="P245" i="17" s="1"/>
  <c r="O81" i="18" s="1"/>
  <c r="J245" i="17" a="1"/>
  <c r="J245" i="17" s="1"/>
  <c r="CG81" i="18" s="1"/>
  <c r="E246" i="17"/>
  <c r="L245" i="17" a="1"/>
  <c r="L245" i="17" s="1"/>
  <c r="BW81" i="18" s="1"/>
  <c r="H245" i="17" a="1"/>
  <c r="H245" i="17" s="1"/>
  <c r="K245" i="17" a="1"/>
  <c r="K245" i="17" s="1"/>
  <c r="G245" i="17" a="1"/>
  <c r="G245" i="17" s="1"/>
  <c r="N245" i="17" a="1"/>
  <c r="N245" i="17" s="1"/>
  <c r="I245" i="17" a="1"/>
  <c r="I245" i="17" s="1"/>
  <c r="R245" i="17" a="1"/>
  <c r="R245" i="17" s="1"/>
  <c r="M245" i="17" a="1"/>
  <c r="M245" i="17" s="1"/>
  <c r="S245" i="17" a="1"/>
  <c r="S245" i="17" s="1"/>
  <c r="Q245" i="17" a="1"/>
  <c r="Q245" i="17" s="1"/>
  <c r="D80" i="18"/>
  <c r="BH80" i="18"/>
  <c r="C81" i="18"/>
  <c r="BG81" i="18"/>
  <c r="N246" i="12" a="1"/>
  <c r="N246" i="12" s="1"/>
  <c r="Q246" i="12" a="1"/>
  <c r="Q246" i="12" s="1"/>
  <c r="J246" i="12" a="1"/>
  <c r="J246" i="12" s="1"/>
  <c r="CF82" i="18" s="1"/>
  <c r="I246" i="12" a="1"/>
  <c r="I246" i="12" s="1"/>
  <c r="H246" i="12" a="1"/>
  <c r="H246" i="12" s="1"/>
  <c r="G246" i="12" a="1"/>
  <c r="G246" i="12" s="1"/>
  <c r="S246" i="12" a="1"/>
  <c r="S246" i="12" s="1"/>
  <c r="F246" i="12" a="1"/>
  <c r="F246" i="12" s="1"/>
  <c r="R246" i="12" a="1"/>
  <c r="R246" i="12" s="1"/>
  <c r="O246" i="12" a="1"/>
  <c r="O246" i="12" s="1"/>
  <c r="BQ82" i="18" s="1"/>
  <c r="K246" i="12" a="1"/>
  <c r="K246" i="12" s="1"/>
  <c r="P246" i="12" a="1"/>
  <c r="P246" i="12" s="1"/>
  <c r="N82" i="18" s="1"/>
  <c r="M246" i="12" a="1"/>
  <c r="M246" i="12" s="1"/>
  <c r="L246" i="12" a="1"/>
  <c r="L246" i="12" s="1"/>
  <c r="BV82" i="18" s="1"/>
  <c r="BF81" i="18"/>
  <c r="B81" i="18"/>
  <c r="E247" i="12"/>
  <c r="E247" i="7"/>
  <c r="H246" i="7" a="1"/>
  <c r="H246" i="7" s="1"/>
  <c r="G246" i="7" a="1"/>
  <c r="G246" i="7" s="1"/>
  <c r="L246" i="7" a="1"/>
  <c r="L246" i="7" s="1"/>
  <c r="BU82" i="18" s="1"/>
  <c r="R246" i="7" a="1"/>
  <c r="R246" i="7" s="1"/>
  <c r="K246" i="7" a="1"/>
  <c r="K246" i="7" s="1"/>
  <c r="Q246" i="7" a="1"/>
  <c r="Q246" i="7" s="1"/>
  <c r="S246" i="7" a="1"/>
  <c r="S246" i="7" s="1"/>
  <c r="P246" i="7" a="1"/>
  <c r="P246" i="7" s="1"/>
  <c r="M82" i="18" s="1"/>
  <c r="J246" i="7" a="1"/>
  <c r="J246" i="7" s="1"/>
  <c r="CE82" i="18" s="1"/>
  <c r="N246" i="7" a="1"/>
  <c r="N246" i="7" s="1"/>
  <c r="O246" i="7" a="1"/>
  <c r="O246" i="7" s="1"/>
  <c r="BP82" i="18" s="1"/>
  <c r="M246" i="7" a="1"/>
  <c r="M246" i="7" s="1"/>
  <c r="I246" i="7" a="1"/>
  <c r="I246" i="7" s="1"/>
  <c r="F246" i="7" a="1"/>
  <c r="F246" i="7" s="1"/>
  <c r="AD246" i="17" l="1" a="1"/>
  <c r="AD246" i="17" s="1"/>
  <c r="AC246" i="17" a="1"/>
  <c r="AC246" i="17" s="1"/>
  <c r="AB246" i="17" a="1"/>
  <c r="AB246" i="17" s="1"/>
  <c r="AA246" i="17" a="1"/>
  <c r="AA246" i="17" s="1"/>
  <c r="EV62" i="18" s="1"/>
  <c r="FA62" i="18" s="1"/>
  <c r="Z246" i="17" a="1"/>
  <c r="Z246" i="17" s="1"/>
  <c r="Y246" i="17" a="1"/>
  <c r="Y246" i="17" s="1"/>
  <c r="AE246" i="17" a="1"/>
  <c r="AE246" i="17" s="1"/>
  <c r="X246" i="17" a="1"/>
  <c r="X246" i="17" s="1"/>
  <c r="V246" i="17" a="1"/>
  <c r="V246" i="17" s="1"/>
  <c r="W246" i="17" a="1"/>
  <c r="W246" i="17" s="1"/>
  <c r="EF62" i="18"/>
  <c r="AD247" i="12" a="1"/>
  <c r="AD247" i="12" s="1"/>
  <c r="AB247" i="12" a="1"/>
  <c r="AB247" i="12" s="1"/>
  <c r="AC247" i="12" a="1"/>
  <c r="AC247" i="12" s="1"/>
  <c r="AE247" i="12" a="1"/>
  <c r="AE247" i="12" s="1"/>
  <c r="AA247" i="12" a="1"/>
  <c r="AA247" i="12" s="1"/>
  <c r="Z247" i="12" a="1"/>
  <c r="Z247" i="12" s="1"/>
  <c r="Y247" i="12" a="1"/>
  <c r="Y247" i="12" s="1"/>
  <c r="X247" i="12" a="1"/>
  <c r="X247" i="12" s="1"/>
  <c r="W247" i="12" a="1"/>
  <c r="W247" i="12" s="1"/>
  <c r="V247" i="12" a="1"/>
  <c r="V247" i="12" s="1"/>
  <c r="DL62" i="18"/>
  <c r="AD247" i="7" a="1"/>
  <c r="AD247" i="7" s="1"/>
  <c r="AC247" i="7" a="1"/>
  <c r="AC247" i="7" s="1"/>
  <c r="AB247" i="7" a="1"/>
  <c r="AB247" i="7" s="1"/>
  <c r="AI247" i="7" a="1"/>
  <c r="AI247" i="7" s="1"/>
  <c r="AH247" i="7" a="1"/>
  <c r="AH247" i="7" s="1"/>
  <c r="AG247" i="7" a="1"/>
  <c r="AG247" i="7" s="1"/>
  <c r="AF247" i="7" a="1"/>
  <c r="AF247" i="7" s="1"/>
  <c r="AE247" i="7" a="1"/>
  <c r="AE247" i="7" s="1"/>
  <c r="AK247" i="7" a="1"/>
  <c r="AK247" i="7" s="1"/>
  <c r="AJ247" i="7" a="1"/>
  <c r="AJ247" i="7" s="1"/>
  <c r="X247" i="7" a="1"/>
  <c r="X247" i="7" s="1"/>
  <c r="W247" i="7" a="1"/>
  <c r="W247" i="7" s="1"/>
  <c r="V247" i="7" a="1"/>
  <c r="V247" i="7" s="1"/>
  <c r="AA247" i="7" a="1"/>
  <c r="AA247" i="7" s="1"/>
  <c r="Z247" i="7" a="1"/>
  <c r="Z247" i="7" s="1"/>
  <c r="Y247" i="7" a="1"/>
  <c r="Y247" i="7" s="1"/>
  <c r="U247" i="7" a="1"/>
  <c r="U247" i="7" s="1"/>
  <c r="T247" i="7" a="1"/>
  <c r="T247" i="7" s="1"/>
  <c r="BZ83" i="18" s="1"/>
  <c r="BK82" i="18"/>
  <c r="DD62" i="18"/>
  <c r="DP62" i="18" s="1"/>
  <c r="CL81" i="18"/>
  <c r="CK82" i="18"/>
  <c r="CJ82" i="18"/>
  <c r="DW62" i="18"/>
  <c r="EI62" i="18" s="1"/>
  <c r="U247" i="12" a="1"/>
  <c r="U247" i="12" s="1"/>
  <c r="T247" i="12" a="1"/>
  <c r="T247" i="12" s="1"/>
  <c r="CA83" i="18" s="1"/>
  <c r="T246" i="17" a="1"/>
  <c r="T246" i="17" s="1"/>
  <c r="CB82" i="18" s="1"/>
  <c r="U246" i="17" a="1"/>
  <c r="U246" i="17" s="1"/>
  <c r="BM82" i="18" s="1"/>
  <c r="L246" i="17" a="1"/>
  <c r="L246" i="17" s="1"/>
  <c r="BW82" i="18" s="1"/>
  <c r="Q246" i="17" a="1"/>
  <c r="Q246" i="17" s="1"/>
  <c r="N246" i="17" a="1"/>
  <c r="N246" i="17" s="1"/>
  <c r="I246" i="17" a="1"/>
  <c r="I246" i="17" s="1"/>
  <c r="F246" i="17" a="1"/>
  <c r="F246" i="17" s="1"/>
  <c r="P246" i="17" a="1"/>
  <c r="P246" i="17" s="1"/>
  <c r="O82" i="18" s="1"/>
  <c r="K246" i="17" a="1"/>
  <c r="K246" i="17" s="1"/>
  <c r="S246" i="17" a="1"/>
  <c r="S246" i="17" s="1"/>
  <c r="R246" i="17" a="1"/>
  <c r="R246" i="17" s="1"/>
  <c r="O246" i="17" a="1"/>
  <c r="O246" i="17" s="1"/>
  <c r="BR82" i="18" s="1"/>
  <c r="M246" i="17" a="1"/>
  <c r="M246" i="17" s="1"/>
  <c r="E247" i="17"/>
  <c r="H246" i="17" a="1"/>
  <c r="H246" i="17" s="1"/>
  <c r="J246" i="17" a="1"/>
  <c r="J246" i="17" s="1"/>
  <c r="CG82" i="18" s="1"/>
  <c r="G246" i="17" a="1"/>
  <c r="G246" i="17" s="1"/>
  <c r="D81" i="18"/>
  <c r="BH81" i="18"/>
  <c r="C82" i="18"/>
  <c r="BG82" i="18"/>
  <c r="M247" i="12" a="1"/>
  <c r="M247" i="12" s="1"/>
  <c r="H247" i="12" a="1"/>
  <c r="H247" i="12" s="1"/>
  <c r="S247" i="12" a="1"/>
  <c r="S247" i="12" s="1"/>
  <c r="G247" i="12" a="1"/>
  <c r="G247" i="12" s="1"/>
  <c r="O247" i="12" a="1"/>
  <c r="O247" i="12" s="1"/>
  <c r="BQ83" i="18" s="1"/>
  <c r="K247" i="12" a="1"/>
  <c r="K247" i="12" s="1"/>
  <c r="J247" i="12" a="1"/>
  <c r="J247" i="12" s="1"/>
  <c r="CF83" i="18" s="1"/>
  <c r="I247" i="12" a="1"/>
  <c r="I247" i="12" s="1"/>
  <c r="F247" i="12" a="1"/>
  <c r="F247" i="12" s="1"/>
  <c r="R247" i="12" a="1"/>
  <c r="R247" i="12" s="1"/>
  <c r="P247" i="12" a="1"/>
  <c r="P247" i="12" s="1"/>
  <c r="N83" i="18" s="1"/>
  <c r="N247" i="12" a="1"/>
  <c r="N247" i="12" s="1"/>
  <c r="L247" i="12" a="1"/>
  <c r="L247" i="12" s="1"/>
  <c r="BV83" i="18" s="1"/>
  <c r="Q247" i="12" a="1"/>
  <c r="Q247" i="12" s="1"/>
  <c r="BF82" i="18"/>
  <c r="B82" i="18"/>
  <c r="E248" i="12"/>
  <c r="N247" i="7" a="1"/>
  <c r="N247" i="7" s="1"/>
  <c r="K247" i="7" a="1"/>
  <c r="K247" i="7" s="1"/>
  <c r="E248" i="7"/>
  <c r="M247" i="7" a="1"/>
  <c r="M247" i="7" s="1"/>
  <c r="I247" i="7" a="1"/>
  <c r="I247" i="7" s="1"/>
  <c r="G247" i="7" a="1"/>
  <c r="G247" i="7" s="1"/>
  <c r="F247" i="7" a="1"/>
  <c r="F247" i="7" s="1"/>
  <c r="S247" i="7" a="1"/>
  <c r="S247" i="7" s="1"/>
  <c r="L247" i="7" a="1"/>
  <c r="L247" i="7" s="1"/>
  <c r="BU83" i="18" s="1"/>
  <c r="R247" i="7" a="1"/>
  <c r="R247" i="7" s="1"/>
  <c r="H247" i="7" a="1"/>
  <c r="H247" i="7" s="1"/>
  <c r="J247" i="7" a="1"/>
  <c r="J247" i="7" s="1"/>
  <c r="CE83" i="18" s="1"/>
  <c r="O247" i="7" a="1"/>
  <c r="O247" i="7" s="1"/>
  <c r="BP83" i="18" s="1"/>
  <c r="P247" i="7" a="1"/>
  <c r="P247" i="7" s="1"/>
  <c r="M83" i="18" s="1"/>
  <c r="Q247" i="7" a="1"/>
  <c r="Q247" i="7" s="1"/>
  <c r="AD247" i="17" l="1" a="1"/>
  <c r="AD247" i="17" s="1"/>
  <c r="AB247" i="17" a="1"/>
  <c r="AB247" i="17" s="1"/>
  <c r="AC247" i="17" a="1"/>
  <c r="AC247" i="17" s="1"/>
  <c r="V247" i="17" a="1"/>
  <c r="V247" i="17" s="1"/>
  <c r="AE247" i="17" a="1"/>
  <c r="AE247" i="17" s="1"/>
  <c r="AA247" i="17" a="1"/>
  <c r="AA247" i="17" s="1"/>
  <c r="Z247" i="17" a="1"/>
  <c r="Z247" i="17" s="1"/>
  <c r="W247" i="17" a="1"/>
  <c r="W247" i="17" s="1"/>
  <c r="Y247" i="17" a="1"/>
  <c r="Y247" i="17" s="1"/>
  <c r="X247" i="17" a="1"/>
  <c r="X247" i="17" s="1"/>
  <c r="AC248" i="12" a="1"/>
  <c r="AC248" i="12" s="1"/>
  <c r="AB248" i="12" a="1"/>
  <c r="AB248" i="12" s="1"/>
  <c r="AD248" i="12" a="1"/>
  <c r="AD248" i="12" s="1"/>
  <c r="AA248" i="12" a="1"/>
  <c r="AA248" i="12" s="1"/>
  <c r="Y248" i="12" a="1"/>
  <c r="Y248" i="12" s="1"/>
  <c r="W248" i="12" a="1"/>
  <c r="W248" i="12" s="1"/>
  <c r="Z248" i="12" a="1"/>
  <c r="Z248" i="12" s="1"/>
  <c r="X248" i="12" a="1"/>
  <c r="X248" i="12" s="1"/>
  <c r="V248" i="12" a="1"/>
  <c r="V248" i="12" s="1"/>
  <c r="AE248" i="12" a="1"/>
  <c r="AE248" i="12" s="1"/>
  <c r="DP91" i="18"/>
  <c r="AD248" i="7" a="1"/>
  <c r="AD248" i="7" s="1"/>
  <c r="AC248" i="7" a="1"/>
  <c r="AC248" i="7" s="1"/>
  <c r="AB248" i="7" a="1"/>
  <c r="AB248" i="7" s="1"/>
  <c r="AI248" i="7" a="1"/>
  <c r="AI248" i="7" s="1"/>
  <c r="AF248" i="7" a="1"/>
  <c r="AF248" i="7" s="1"/>
  <c r="AE248" i="7" a="1"/>
  <c r="AE248" i="7" s="1"/>
  <c r="AK248" i="7" a="1"/>
  <c r="AK248" i="7" s="1"/>
  <c r="AJ248" i="7" a="1"/>
  <c r="AJ248" i="7" s="1"/>
  <c r="AH248" i="7" a="1"/>
  <c r="AH248" i="7" s="1"/>
  <c r="AA248" i="7" a="1"/>
  <c r="AA248" i="7" s="1"/>
  <c r="Z248" i="7" a="1"/>
  <c r="Z248" i="7" s="1"/>
  <c r="Y248" i="7" a="1"/>
  <c r="Y248" i="7" s="1"/>
  <c r="AG248" i="7" a="1"/>
  <c r="AG248" i="7" s="1"/>
  <c r="X248" i="7" a="1"/>
  <c r="X248" i="7" s="1"/>
  <c r="W248" i="7" a="1"/>
  <c r="W248" i="7" s="1"/>
  <c r="V248" i="7" a="1"/>
  <c r="V248" i="7" s="1"/>
  <c r="U248" i="7" a="1"/>
  <c r="U248" i="7" s="1"/>
  <c r="BK84" i="18" s="1"/>
  <c r="T248" i="7" a="1"/>
  <c r="T248" i="7" s="1"/>
  <c r="BZ84" i="18" s="1"/>
  <c r="BK83" i="18"/>
  <c r="CL82" i="18"/>
  <c r="CK83" i="18"/>
  <c r="CJ83" i="18"/>
  <c r="EP62" i="18"/>
  <c r="FB62" i="18" s="1"/>
  <c r="BL83" i="18"/>
  <c r="EL62" i="18"/>
  <c r="EI91" i="18"/>
  <c r="W22" i="18"/>
  <c r="U248" i="12" a="1"/>
  <c r="U248" i="12" s="1"/>
  <c r="BL84" i="18" s="1"/>
  <c r="T248" i="12" a="1"/>
  <c r="T248" i="12" s="1"/>
  <c r="CA84" i="18" s="1"/>
  <c r="X22" i="18"/>
  <c r="U247" i="17" a="1"/>
  <c r="U247" i="17" s="1"/>
  <c r="T247" i="17" a="1"/>
  <c r="T247" i="17" s="1"/>
  <c r="CB83" i="18" s="1"/>
  <c r="O247" i="17" a="1"/>
  <c r="O247" i="17" s="1"/>
  <c r="BR83" i="18" s="1"/>
  <c r="M247" i="17" a="1"/>
  <c r="M247" i="17" s="1"/>
  <c r="S247" i="17" a="1"/>
  <c r="S247" i="17" s="1"/>
  <c r="P247" i="17" a="1"/>
  <c r="P247" i="17" s="1"/>
  <c r="O83" i="18" s="1"/>
  <c r="L247" i="17" a="1"/>
  <c r="L247" i="17" s="1"/>
  <c r="BW83" i="18" s="1"/>
  <c r="Q247" i="17" a="1"/>
  <c r="Q247" i="17" s="1"/>
  <c r="K247" i="17" a="1"/>
  <c r="K247" i="17" s="1"/>
  <c r="N247" i="17" a="1"/>
  <c r="N247" i="17" s="1"/>
  <c r="E248" i="17"/>
  <c r="R247" i="17" a="1"/>
  <c r="R247" i="17" s="1"/>
  <c r="F247" i="17" a="1"/>
  <c r="F247" i="17" s="1"/>
  <c r="I247" i="17" a="1"/>
  <c r="I247" i="17" s="1"/>
  <c r="H247" i="17" a="1"/>
  <c r="H247" i="17" s="1"/>
  <c r="G247" i="17" a="1"/>
  <c r="G247" i="17" s="1"/>
  <c r="J247" i="17" a="1"/>
  <c r="J247" i="17" s="1"/>
  <c r="CG83" i="18" s="1"/>
  <c r="BH82" i="18"/>
  <c r="D82" i="18"/>
  <c r="J248" i="12" a="1"/>
  <c r="J248" i="12" s="1"/>
  <c r="CF84" i="18" s="1"/>
  <c r="P248" i="12" a="1"/>
  <c r="P248" i="12" s="1"/>
  <c r="N84" i="18" s="1"/>
  <c r="F248" i="12" a="1"/>
  <c r="F248" i="12" s="1"/>
  <c r="Q248" i="12" a="1"/>
  <c r="Q248" i="12" s="1"/>
  <c r="M248" i="12" a="1"/>
  <c r="M248" i="12" s="1"/>
  <c r="L248" i="12" a="1"/>
  <c r="L248" i="12" s="1"/>
  <c r="BV84" i="18" s="1"/>
  <c r="K248" i="12" a="1"/>
  <c r="K248" i="12" s="1"/>
  <c r="I248" i="12" a="1"/>
  <c r="I248" i="12" s="1"/>
  <c r="H248" i="12" a="1"/>
  <c r="H248" i="12" s="1"/>
  <c r="G248" i="12" a="1"/>
  <c r="G248" i="12" s="1"/>
  <c r="S248" i="12" a="1"/>
  <c r="S248" i="12" s="1"/>
  <c r="O248" i="12" a="1"/>
  <c r="O248" i="12" s="1"/>
  <c r="BQ84" i="18" s="1"/>
  <c r="R248" i="12" a="1"/>
  <c r="R248" i="12" s="1"/>
  <c r="N248" i="12" a="1"/>
  <c r="N248" i="12" s="1"/>
  <c r="C83" i="18"/>
  <c r="BG83" i="18"/>
  <c r="BF83" i="18"/>
  <c r="B83" i="18"/>
  <c r="E249" i="12"/>
  <c r="J248" i="7" a="1"/>
  <c r="J248" i="7" s="1"/>
  <c r="CE84" i="18" s="1"/>
  <c r="N248" i="7" a="1"/>
  <c r="N248" i="7" s="1"/>
  <c r="R248" i="7" a="1"/>
  <c r="R248" i="7" s="1"/>
  <c r="E249" i="7"/>
  <c r="P248" i="7" a="1"/>
  <c r="P248" i="7" s="1"/>
  <c r="M84" i="18" s="1"/>
  <c r="I248" i="7" a="1"/>
  <c r="I248" i="7" s="1"/>
  <c r="K248" i="7" a="1"/>
  <c r="K248" i="7" s="1"/>
  <c r="G248" i="7" a="1"/>
  <c r="G248" i="7" s="1"/>
  <c r="O248" i="7" a="1"/>
  <c r="O248" i="7" s="1"/>
  <c r="BP84" i="18" s="1"/>
  <c r="S248" i="7" a="1"/>
  <c r="S248" i="7" s="1"/>
  <c r="M248" i="7" a="1"/>
  <c r="M248" i="7" s="1"/>
  <c r="H248" i="7" a="1"/>
  <c r="H248" i="7" s="1"/>
  <c r="F248" i="7" a="1"/>
  <c r="F248" i="7" s="1"/>
  <c r="Q248" i="7" a="1"/>
  <c r="Q248" i="7" s="1"/>
  <c r="L248" i="7" a="1"/>
  <c r="L248" i="7" s="1"/>
  <c r="BU84" i="18" s="1"/>
  <c r="AB248" i="17" l="1" a="1"/>
  <c r="AB248" i="17" s="1"/>
  <c r="AD248" i="17" a="1"/>
  <c r="AD248" i="17" s="1"/>
  <c r="AC248" i="17" a="1"/>
  <c r="AC248" i="17" s="1"/>
  <c r="AE248" i="17" a="1"/>
  <c r="AE248" i="17" s="1"/>
  <c r="Y248" i="17" a="1"/>
  <c r="Y248" i="17" s="1"/>
  <c r="AA248" i="17" a="1"/>
  <c r="AA248" i="17" s="1"/>
  <c r="Z248" i="17" a="1"/>
  <c r="Z248" i="17" s="1"/>
  <c r="X248" i="17" a="1"/>
  <c r="X248" i="17" s="1"/>
  <c r="V248" i="17" a="1"/>
  <c r="V248" i="17" s="1"/>
  <c r="W248" i="17" a="1"/>
  <c r="W248" i="17" s="1"/>
  <c r="AD249" i="12" a="1"/>
  <c r="AD249" i="12" s="1"/>
  <c r="AC249" i="12" a="1"/>
  <c r="AC249" i="12" s="1"/>
  <c r="AB249" i="12" a="1"/>
  <c r="AB249" i="12" s="1"/>
  <c r="V249" i="12" a="1"/>
  <c r="V249" i="12" s="1"/>
  <c r="AE249" i="12" a="1"/>
  <c r="AE249" i="12" s="1"/>
  <c r="Z249" i="12" a="1"/>
  <c r="Z249" i="12" s="1"/>
  <c r="X249" i="12" a="1"/>
  <c r="X249" i="12" s="1"/>
  <c r="AA249" i="12" a="1"/>
  <c r="AA249" i="12" s="1"/>
  <c r="Y249" i="12" a="1"/>
  <c r="Y249" i="12" s="1"/>
  <c r="W249" i="12" a="1"/>
  <c r="W249" i="12" s="1"/>
  <c r="AD249" i="7" a="1"/>
  <c r="AD249" i="7" s="1"/>
  <c r="AC249" i="7" a="1"/>
  <c r="AC249" i="7" s="1"/>
  <c r="AB249" i="7" a="1"/>
  <c r="AB249" i="7" s="1"/>
  <c r="AJ249" i="7" a="1"/>
  <c r="AJ249" i="7" s="1"/>
  <c r="AI249" i="7" a="1"/>
  <c r="AI249" i="7" s="1"/>
  <c r="AH249" i="7" a="1"/>
  <c r="AH249" i="7" s="1"/>
  <c r="AG249" i="7" a="1"/>
  <c r="AG249" i="7" s="1"/>
  <c r="AF249" i="7" a="1"/>
  <c r="AF249" i="7" s="1"/>
  <c r="AK249" i="7" a="1"/>
  <c r="AK249" i="7" s="1"/>
  <c r="AE249" i="7" a="1"/>
  <c r="AE249" i="7" s="1"/>
  <c r="AA249" i="7" a="1"/>
  <c r="AA249" i="7" s="1"/>
  <c r="Z249" i="7" a="1"/>
  <c r="Z249" i="7" s="1"/>
  <c r="Y249" i="7" a="1"/>
  <c r="Y249" i="7" s="1"/>
  <c r="X249" i="7" a="1"/>
  <c r="X249" i="7" s="1"/>
  <c r="W249" i="7" a="1"/>
  <c r="W249" i="7" s="1"/>
  <c r="V249" i="7" a="1"/>
  <c r="V249" i="7" s="1"/>
  <c r="U249" i="7" a="1"/>
  <c r="U249" i="7" s="1"/>
  <c r="BK85" i="18" s="1"/>
  <c r="T249" i="7" a="1"/>
  <c r="T249" i="7" s="1"/>
  <c r="BZ85" i="18" s="1"/>
  <c r="CL83" i="18"/>
  <c r="CK84" i="18"/>
  <c r="CJ84" i="18"/>
  <c r="Y22" i="18"/>
  <c r="BM83" i="18"/>
  <c r="FE62" i="18"/>
  <c r="FB91" i="18"/>
  <c r="EI97" i="18"/>
  <c r="U249" i="12" a="1"/>
  <c r="U249" i="12" s="1"/>
  <c r="BL85" i="18" s="1"/>
  <c r="T249" i="12" a="1"/>
  <c r="T249" i="12" s="1"/>
  <c r="CA85" i="18" s="1"/>
  <c r="BH83" i="18"/>
  <c r="D83" i="18"/>
  <c r="U248" i="17" a="1"/>
  <c r="U248" i="17" s="1"/>
  <c r="BM84" i="18" s="1"/>
  <c r="T248" i="17" a="1"/>
  <c r="T248" i="17" s="1"/>
  <c r="CB84" i="18" s="1"/>
  <c r="R248" i="17" a="1"/>
  <c r="R248" i="17" s="1"/>
  <c r="L248" i="17" a="1"/>
  <c r="L248" i="17" s="1"/>
  <c r="BW84" i="18" s="1"/>
  <c r="O248" i="17" a="1"/>
  <c r="O248" i="17" s="1"/>
  <c r="BR84" i="18" s="1"/>
  <c r="Q248" i="17" a="1"/>
  <c r="Q248" i="17" s="1"/>
  <c r="E249" i="17"/>
  <c r="M248" i="17" a="1"/>
  <c r="M248" i="17" s="1"/>
  <c r="P248" i="17" a="1"/>
  <c r="P248" i="17" s="1"/>
  <c r="O84" i="18" s="1"/>
  <c r="K248" i="17" a="1"/>
  <c r="K248" i="17" s="1"/>
  <c r="G248" i="17" a="1"/>
  <c r="G248" i="17" s="1"/>
  <c r="J248" i="17" a="1"/>
  <c r="J248" i="17" s="1"/>
  <c r="CG84" i="18" s="1"/>
  <c r="N248" i="17" a="1"/>
  <c r="N248" i="17" s="1"/>
  <c r="H248" i="17" a="1"/>
  <c r="H248" i="17" s="1"/>
  <c r="I248" i="17" a="1"/>
  <c r="I248" i="17" s="1"/>
  <c r="S248" i="17" a="1"/>
  <c r="S248" i="17" s="1"/>
  <c r="F248" i="17" a="1"/>
  <c r="F248" i="17" s="1"/>
  <c r="Q249" i="12" a="1"/>
  <c r="Q249" i="12" s="1"/>
  <c r="L249" i="12" a="1"/>
  <c r="L249" i="12" s="1"/>
  <c r="BV85" i="18" s="1"/>
  <c r="S249" i="12" a="1"/>
  <c r="S249" i="12" s="1"/>
  <c r="F249" i="12" a="1"/>
  <c r="F249" i="12" s="1"/>
  <c r="O249" i="12" a="1"/>
  <c r="O249" i="12" s="1"/>
  <c r="BQ85" i="18" s="1"/>
  <c r="J249" i="12" a="1"/>
  <c r="J249" i="12" s="1"/>
  <c r="CF85" i="18" s="1"/>
  <c r="N249" i="12" a="1"/>
  <c r="N249" i="12" s="1"/>
  <c r="M249" i="12" a="1"/>
  <c r="M249" i="12" s="1"/>
  <c r="K249" i="12" a="1"/>
  <c r="K249" i="12" s="1"/>
  <c r="I249" i="12" a="1"/>
  <c r="I249" i="12" s="1"/>
  <c r="H249" i="12" a="1"/>
  <c r="H249" i="12" s="1"/>
  <c r="R249" i="12" a="1"/>
  <c r="R249" i="12" s="1"/>
  <c r="P249" i="12" a="1"/>
  <c r="P249" i="12" s="1"/>
  <c r="N85" i="18" s="1"/>
  <c r="G249" i="12" a="1"/>
  <c r="G249" i="12" s="1"/>
  <c r="C84" i="18"/>
  <c r="BG84" i="18"/>
  <c r="BF84" i="18"/>
  <c r="B84" i="18"/>
  <c r="E250" i="12"/>
  <c r="J249" i="7" a="1"/>
  <c r="J249" i="7" s="1"/>
  <c r="CE85" i="18" s="1"/>
  <c r="P249" i="7" a="1"/>
  <c r="P249" i="7" s="1"/>
  <c r="M85" i="18" s="1"/>
  <c r="H249" i="7" a="1"/>
  <c r="H249" i="7" s="1"/>
  <c r="L249" i="7" a="1"/>
  <c r="L249" i="7" s="1"/>
  <c r="BU85" i="18" s="1"/>
  <c r="K249" i="7" a="1"/>
  <c r="K249" i="7" s="1"/>
  <c r="M249" i="7" a="1"/>
  <c r="M249" i="7" s="1"/>
  <c r="N249" i="7" a="1"/>
  <c r="N249" i="7" s="1"/>
  <c r="G249" i="7" a="1"/>
  <c r="G249" i="7" s="1"/>
  <c r="R249" i="7" a="1"/>
  <c r="R249" i="7" s="1"/>
  <c r="E250" i="7"/>
  <c r="I249" i="7" a="1"/>
  <c r="I249" i="7" s="1"/>
  <c r="S249" i="7" a="1"/>
  <c r="S249" i="7" s="1"/>
  <c r="O249" i="7" a="1"/>
  <c r="O249" i="7" s="1"/>
  <c r="BP85" i="18" s="1"/>
  <c r="Q249" i="7" a="1"/>
  <c r="Q249" i="7" s="1"/>
  <c r="F249" i="7" a="1"/>
  <c r="F249" i="7" s="1"/>
  <c r="AD249" i="17" l="1" a="1"/>
  <c r="AD249" i="17" s="1"/>
  <c r="AC249" i="17" a="1"/>
  <c r="AC249" i="17" s="1"/>
  <c r="AB249" i="17" a="1"/>
  <c r="AB249" i="17" s="1"/>
  <c r="Z249" i="17" a="1"/>
  <c r="Z249" i="17" s="1"/>
  <c r="Y249" i="17" a="1"/>
  <c r="Y249" i="17" s="1"/>
  <c r="AE249" i="17" a="1"/>
  <c r="AE249" i="17" s="1"/>
  <c r="X249" i="17" a="1"/>
  <c r="X249" i="17" s="1"/>
  <c r="W249" i="17" a="1"/>
  <c r="W249" i="17" s="1"/>
  <c r="V249" i="17" a="1"/>
  <c r="V249" i="17" s="1"/>
  <c r="AA249" i="17" a="1"/>
  <c r="AA249" i="17" s="1"/>
  <c r="EC63" i="18"/>
  <c r="EH63" i="18" s="1"/>
  <c r="DX63" i="18"/>
  <c r="AD250" i="12" a="1"/>
  <c r="AD250" i="12" s="1"/>
  <c r="AC250" i="12" a="1"/>
  <c r="AC250" i="12" s="1"/>
  <c r="AB250" i="12" a="1"/>
  <c r="AB250" i="12" s="1"/>
  <c r="AA250" i="12" a="1"/>
  <c r="AA250" i="12" s="1"/>
  <c r="AE250" i="12" a="1"/>
  <c r="AE250" i="12" s="1"/>
  <c r="Z250" i="12" a="1"/>
  <c r="Z250" i="12" s="1"/>
  <c r="Y250" i="12" a="1"/>
  <c r="Y250" i="12" s="1"/>
  <c r="X250" i="12" a="1"/>
  <c r="X250" i="12" s="1"/>
  <c r="DZ63" i="18" s="1"/>
  <c r="W250" i="12" a="1"/>
  <c r="W250" i="12" s="1"/>
  <c r="V250" i="12" a="1"/>
  <c r="V250" i="12" s="1"/>
  <c r="AC250" i="7" a="1"/>
  <c r="AC250" i="7" s="1"/>
  <c r="AD250" i="7" a="1"/>
  <c r="AD250" i="7" s="1"/>
  <c r="AB250" i="7" a="1"/>
  <c r="AB250" i="7" s="1"/>
  <c r="AF250" i="7" a="1"/>
  <c r="AF250" i="7" s="1"/>
  <c r="AK250" i="7" a="1"/>
  <c r="AK250" i="7" s="1"/>
  <c r="AJ250" i="7" a="1"/>
  <c r="AJ250" i="7" s="1"/>
  <c r="AI250" i="7" a="1"/>
  <c r="AI250" i="7" s="1"/>
  <c r="AH250" i="7" a="1"/>
  <c r="AH250" i="7" s="1"/>
  <c r="AE250" i="7" a="1"/>
  <c r="AE250" i="7" s="1"/>
  <c r="AQ43" i="18" s="1"/>
  <c r="AG250" i="7" a="1"/>
  <c r="AG250" i="7" s="1"/>
  <c r="V250" i="7" a="1"/>
  <c r="V250" i="7" s="1"/>
  <c r="AA250" i="7" a="1"/>
  <c r="AA250" i="7" s="1"/>
  <c r="Z250" i="7" a="1"/>
  <c r="Z250" i="7" s="1"/>
  <c r="Y250" i="7" a="1"/>
  <c r="Y250" i="7" s="1"/>
  <c r="X250" i="7" a="1"/>
  <c r="X250" i="7" s="1"/>
  <c r="W250" i="7" a="1"/>
  <c r="W250" i="7" s="1"/>
  <c r="U250" i="7" a="1"/>
  <c r="U250" i="7" s="1"/>
  <c r="BK86" i="18" s="1"/>
  <c r="T250" i="7" a="1"/>
  <c r="T250" i="7" s="1"/>
  <c r="BZ86" i="18" s="1"/>
  <c r="DD63" i="18"/>
  <c r="DP63" i="18" s="1"/>
  <c r="DS63" i="18" s="1"/>
  <c r="CL84" i="18"/>
  <c r="CK85" i="18"/>
  <c r="CJ85" i="18"/>
  <c r="FB97" i="18"/>
  <c r="U250" i="12" a="1"/>
  <c r="U250" i="12" s="1"/>
  <c r="BL86" i="18" s="1"/>
  <c r="T250" i="12" a="1"/>
  <c r="T250" i="12" s="1"/>
  <c r="CA86" i="18" s="1"/>
  <c r="U249" i="17" a="1"/>
  <c r="U249" i="17" s="1"/>
  <c r="BM85" i="18" s="1"/>
  <c r="T249" i="17" a="1"/>
  <c r="T249" i="17" s="1"/>
  <c r="CB85" i="18" s="1"/>
  <c r="Q249" i="17" a="1"/>
  <c r="Q249" i="17" s="1"/>
  <c r="J249" i="17" a="1"/>
  <c r="J249" i="17" s="1"/>
  <c r="CG85" i="18" s="1"/>
  <c r="H249" i="17" a="1"/>
  <c r="H249" i="17" s="1"/>
  <c r="F249" i="17" a="1"/>
  <c r="F249" i="17" s="1"/>
  <c r="G249" i="17" a="1"/>
  <c r="G249" i="17" s="1"/>
  <c r="E250" i="17"/>
  <c r="K249" i="17" a="1"/>
  <c r="K249" i="17" s="1"/>
  <c r="I249" i="17" a="1"/>
  <c r="I249" i="17" s="1"/>
  <c r="L249" i="17" a="1"/>
  <c r="L249" i="17" s="1"/>
  <c r="BW85" i="18" s="1"/>
  <c r="P249" i="17" a="1"/>
  <c r="P249" i="17" s="1"/>
  <c r="O85" i="18" s="1"/>
  <c r="R249" i="17" a="1"/>
  <c r="R249" i="17" s="1"/>
  <c r="M249" i="17" a="1"/>
  <c r="M249" i="17" s="1"/>
  <c r="N249" i="17" a="1"/>
  <c r="N249" i="17" s="1"/>
  <c r="O249" i="17" a="1"/>
  <c r="O249" i="17" s="1"/>
  <c r="BR85" i="18" s="1"/>
  <c r="S249" i="17" a="1"/>
  <c r="S249" i="17" s="1"/>
  <c r="BH84" i="18"/>
  <c r="D84" i="18"/>
  <c r="BG85" i="18"/>
  <c r="C85" i="18"/>
  <c r="N250" i="12" a="1"/>
  <c r="N250" i="12" s="1"/>
  <c r="L250" i="12" a="1"/>
  <c r="L250" i="12" s="1"/>
  <c r="BV86" i="18" s="1"/>
  <c r="J250" i="12" a="1"/>
  <c r="J250" i="12" s="1"/>
  <c r="CF86" i="18" s="1"/>
  <c r="R250" i="12" a="1"/>
  <c r="R250" i="12" s="1"/>
  <c r="O250" i="12" a="1"/>
  <c r="O250" i="12" s="1"/>
  <c r="BQ86" i="18" s="1"/>
  <c r="I250" i="12" a="1"/>
  <c r="I250" i="12" s="1"/>
  <c r="H250" i="12" a="1"/>
  <c r="H250" i="12" s="1"/>
  <c r="S250" i="12" a="1"/>
  <c r="S250" i="12" s="1"/>
  <c r="Q250" i="12" a="1"/>
  <c r="Q250" i="12" s="1"/>
  <c r="P250" i="12" a="1"/>
  <c r="P250" i="12" s="1"/>
  <c r="N86" i="18" s="1"/>
  <c r="M250" i="12" a="1"/>
  <c r="M250" i="12" s="1"/>
  <c r="K250" i="12" a="1"/>
  <c r="K250" i="12" s="1"/>
  <c r="F250" i="12" a="1"/>
  <c r="F250" i="12" s="1"/>
  <c r="G250" i="12" a="1"/>
  <c r="G250" i="12" s="1"/>
  <c r="BF85" i="18"/>
  <c r="B85" i="18"/>
  <c r="E251" i="12"/>
  <c r="I250" i="7" a="1"/>
  <c r="I250" i="7" s="1"/>
  <c r="J250" i="7" a="1"/>
  <c r="J250" i="7" s="1"/>
  <c r="CE86" i="18" s="1"/>
  <c r="Q250" i="7" a="1"/>
  <c r="Q250" i="7" s="1"/>
  <c r="G250" i="7" a="1"/>
  <c r="G250" i="7" s="1"/>
  <c r="O250" i="7" a="1"/>
  <c r="O250" i="7" s="1"/>
  <c r="BP86" i="18" s="1"/>
  <c r="L250" i="7" a="1"/>
  <c r="L250" i="7" s="1"/>
  <c r="BU86" i="18" s="1"/>
  <c r="R250" i="7" a="1"/>
  <c r="R250" i="7" s="1"/>
  <c r="K250" i="7" a="1"/>
  <c r="K250" i="7" s="1"/>
  <c r="S250" i="7" a="1"/>
  <c r="S250" i="7" s="1"/>
  <c r="M250" i="7" a="1"/>
  <c r="M250" i="7" s="1"/>
  <c r="H250" i="7" a="1"/>
  <c r="H250" i="7" s="1"/>
  <c r="F250" i="7" a="1"/>
  <c r="F250" i="7" s="1"/>
  <c r="N250" i="7" a="1"/>
  <c r="N250" i="7" s="1"/>
  <c r="E251" i="7"/>
  <c r="P250" i="7" a="1"/>
  <c r="P250" i="7" s="1"/>
  <c r="M86" i="18" s="1"/>
  <c r="AD250" i="17" l="1" a="1"/>
  <c r="AD250" i="17" s="1"/>
  <c r="AC250" i="17" a="1"/>
  <c r="AC250" i="17" s="1"/>
  <c r="AB250" i="17" a="1"/>
  <c r="AB250" i="17" s="1"/>
  <c r="AE250" i="17" a="1"/>
  <c r="AE250" i="17" s="1"/>
  <c r="Z250" i="17" a="1"/>
  <c r="Z250" i="17" s="1"/>
  <c r="Y250" i="17" a="1"/>
  <c r="Y250" i="17" s="1"/>
  <c r="AA250" i="17" a="1"/>
  <c r="AA250" i="17" s="1"/>
  <c r="X250" i="17" a="1"/>
  <c r="X250" i="17" s="1"/>
  <c r="W250" i="17" a="1"/>
  <c r="W250" i="17" s="1"/>
  <c r="V250" i="17" a="1"/>
  <c r="V250" i="17" s="1"/>
  <c r="AC251" i="12" a="1"/>
  <c r="AC251" i="12" s="1"/>
  <c r="AB251" i="12" a="1"/>
  <c r="AB251" i="12" s="1"/>
  <c r="AD251" i="12" a="1"/>
  <c r="AD251" i="12" s="1"/>
  <c r="Z251" i="12" a="1"/>
  <c r="Z251" i="12" s="1"/>
  <c r="Y251" i="12" a="1"/>
  <c r="Y251" i="12" s="1"/>
  <c r="W251" i="12" a="1"/>
  <c r="W251" i="12" s="1"/>
  <c r="AA251" i="12" a="1"/>
  <c r="AA251" i="12" s="1"/>
  <c r="AE251" i="12" a="1"/>
  <c r="AE251" i="12" s="1"/>
  <c r="X251" i="12" a="1"/>
  <c r="X251" i="12" s="1"/>
  <c r="V251" i="12" a="1"/>
  <c r="V251" i="12" s="1"/>
  <c r="AB251" i="7" a="1"/>
  <c r="AB251" i="7" s="1"/>
  <c r="AD251" i="7" a="1"/>
  <c r="AD251" i="7" s="1"/>
  <c r="AC251" i="7" a="1"/>
  <c r="AC251" i="7" s="1"/>
  <c r="AK251" i="7" a="1"/>
  <c r="AK251" i="7" s="1"/>
  <c r="AJ251" i="7" a="1"/>
  <c r="AJ251" i="7" s="1"/>
  <c r="AG251" i="7" a="1"/>
  <c r="AG251" i="7" s="1"/>
  <c r="AE251" i="7" a="1"/>
  <c r="AE251" i="7" s="1"/>
  <c r="AI251" i="7" a="1"/>
  <c r="AI251" i="7" s="1"/>
  <c r="AH251" i="7" a="1"/>
  <c r="AH251" i="7" s="1"/>
  <c r="AA251" i="7" a="1"/>
  <c r="AA251" i="7" s="1"/>
  <c r="Z251" i="7" a="1"/>
  <c r="Z251" i="7" s="1"/>
  <c r="Y251" i="7" a="1"/>
  <c r="Y251" i="7" s="1"/>
  <c r="X251" i="7" a="1"/>
  <c r="X251" i="7" s="1"/>
  <c r="AF251" i="7" a="1"/>
  <c r="AF251" i="7" s="1"/>
  <c r="W251" i="7" a="1"/>
  <c r="W251" i="7" s="1"/>
  <c r="V251" i="7" a="1"/>
  <c r="V251" i="7" s="1"/>
  <c r="T251" i="7" a="1"/>
  <c r="T251" i="7" s="1"/>
  <c r="BZ87" i="18" s="1"/>
  <c r="U251" i="7" a="1"/>
  <c r="U251" i="7" s="1"/>
  <c r="CL85" i="18"/>
  <c r="CK86" i="18"/>
  <c r="CJ86" i="18"/>
  <c r="DW63" i="18"/>
  <c r="EI63" i="18" s="1"/>
  <c r="EL63" i="18" s="1"/>
  <c r="T251" i="12" a="1"/>
  <c r="T251" i="12" s="1"/>
  <c r="CA87" i="18" s="1"/>
  <c r="U251" i="12" a="1"/>
  <c r="U251" i="12" s="1"/>
  <c r="U250" i="17" a="1"/>
  <c r="U250" i="17" s="1"/>
  <c r="BM86" i="18" s="1"/>
  <c r="T250" i="17" a="1"/>
  <c r="T250" i="17" s="1"/>
  <c r="CB86" i="18" s="1"/>
  <c r="M250" i="17" a="1"/>
  <c r="M250" i="17" s="1"/>
  <c r="I250" i="17" a="1"/>
  <c r="I250" i="17" s="1"/>
  <c r="F250" i="17" a="1"/>
  <c r="F250" i="17" s="1"/>
  <c r="G250" i="17" a="1"/>
  <c r="G250" i="17" s="1"/>
  <c r="E251" i="17"/>
  <c r="S250" i="17" a="1"/>
  <c r="S250" i="17" s="1"/>
  <c r="L250" i="17" a="1"/>
  <c r="L250" i="17" s="1"/>
  <c r="BW86" i="18" s="1"/>
  <c r="H250" i="17" a="1"/>
  <c r="H250" i="17" s="1"/>
  <c r="J250" i="17" a="1"/>
  <c r="J250" i="17" s="1"/>
  <c r="CG86" i="18" s="1"/>
  <c r="P250" i="17" a="1"/>
  <c r="P250" i="17" s="1"/>
  <c r="O86" i="18" s="1"/>
  <c r="K250" i="17" a="1"/>
  <c r="K250" i="17" s="1"/>
  <c r="Q250" i="17" a="1"/>
  <c r="Q250" i="17" s="1"/>
  <c r="N250" i="17" a="1"/>
  <c r="N250" i="17" s="1"/>
  <c r="O250" i="17" a="1"/>
  <c r="O250" i="17" s="1"/>
  <c r="BR86" i="18" s="1"/>
  <c r="R250" i="17" a="1"/>
  <c r="R250" i="17" s="1"/>
  <c r="D85" i="18"/>
  <c r="BH85" i="18"/>
  <c r="BG86" i="18"/>
  <c r="C86" i="18"/>
  <c r="I251" i="12" a="1"/>
  <c r="I251" i="12" s="1"/>
  <c r="G251" i="12" a="1"/>
  <c r="G251" i="12" s="1"/>
  <c r="Q251" i="12" a="1"/>
  <c r="Q251" i="12" s="1"/>
  <c r="N251" i="12" a="1"/>
  <c r="N251" i="12" s="1"/>
  <c r="J251" i="12" a="1"/>
  <c r="J251" i="12" s="1"/>
  <c r="CF87" i="18" s="1"/>
  <c r="F251" i="12" a="1"/>
  <c r="F251" i="12" s="1"/>
  <c r="S251" i="12" a="1"/>
  <c r="S251" i="12" s="1"/>
  <c r="R251" i="12" a="1"/>
  <c r="R251" i="12" s="1"/>
  <c r="X23" i="18" s="1"/>
  <c r="P251" i="12" a="1"/>
  <c r="P251" i="12" s="1"/>
  <c r="N87" i="18" s="1"/>
  <c r="O251" i="12" a="1"/>
  <c r="O251" i="12" s="1"/>
  <c r="BQ87" i="18" s="1"/>
  <c r="M251" i="12" a="1"/>
  <c r="M251" i="12" s="1"/>
  <c r="L251" i="12" a="1"/>
  <c r="L251" i="12" s="1"/>
  <c r="BV87" i="18" s="1"/>
  <c r="K251" i="12" a="1"/>
  <c r="K251" i="12" s="1"/>
  <c r="H251" i="12" a="1"/>
  <c r="H251" i="12" s="1"/>
  <c r="B86" i="18"/>
  <c r="BF86" i="18"/>
  <c r="E252" i="12"/>
  <c r="L251" i="7" a="1"/>
  <c r="L251" i="7" s="1"/>
  <c r="BU87" i="18" s="1"/>
  <c r="H251" i="7" a="1"/>
  <c r="H251" i="7" s="1"/>
  <c r="N251" i="7" a="1"/>
  <c r="N251" i="7" s="1"/>
  <c r="E252" i="7"/>
  <c r="P251" i="7" a="1"/>
  <c r="P251" i="7" s="1"/>
  <c r="M87" i="18" s="1"/>
  <c r="O251" i="7" a="1"/>
  <c r="O251" i="7" s="1"/>
  <c r="BP87" i="18" s="1"/>
  <c r="F251" i="7" a="1"/>
  <c r="F251" i="7" s="1"/>
  <c r="I251" i="7" a="1"/>
  <c r="I251" i="7" s="1"/>
  <c r="R251" i="7" a="1"/>
  <c r="R251" i="7" s="1"/>
  <c r="Q251" i="7" a="1"/>
  <c r="Q251" i="7" s="1"/>
  <c r="J251" i="7" a="1"/>
  <c r="J251" i="7" s="1"/>
  <c r="CE87" i="18" s="1"/>
  <c r="K251" i="7" a="1"/>
  <c r="K251" i="7" s="1"/>
  <c r="M251" i="7" a="1"/>
  <c r="M251" i="7" s="1"/>
  <c r="G251" i="7" a="1"/>
  <c r="G251" i="7" s="1"/>
  <c r="S251" i="7" a="1"/>
  <c r="S251" i="7" s="1"/>
  <c r="AC251" i="17" l="1" a="1"/>
  <c r="AC251" i="17" s="1"/>
  <c r="AD251" i="17" a="1"/>
  <c r="AD251" i="17" s="1"/>
  <c r="AB251" i="17" a="1"/>
  <c r="AB251" i="17" s="1"/>
  <c r="AE251" i="17" a="1"/>
  <c r="AE251" i="17" s="1"/>
  <c r="AA251" i="17" a="1"/>
  <c r="AA251" i="17" s="1"/>
  <c r="W251" i="17" a="1"/>
  <c r="W251" i="17" s="1"/>
  <c r="Y251" i="17" a="1"/>
  <c r="Y251" i="17" s="1"/>
  <c r="X251" i="17" a="1"/>
  <c r="X251" i="17" s="1"/>
  <c r="Z251" i="17" a="1"/>
  <c r="Z251" i="17" s="1"/>
  <c r="V251" i="17" a="1"/>
  <c r="V251" i="17" s="1"/>
  <c r="AB252" i="12" a="1"/>
  <c r="AB252" i="12" s="1"/>
  <c r="AD252" i="12" a="1"/>
  <c r="AD252" i="12" s="1"/>
  <c r="AC252" i="12" a="1"/>
  <c r="AC252" i="12" s="1"/>
  <c r="AE252" i="12" a="1"/>
  <c r="AE252" i="12" s="1"/>
  <c r="X252" i="12" a="1"/>
  <c r="X252" i="12" s="1"/>
  <c r="W252" i="12" a="1"/>
  <c r="W252" i="12" s="1"/>
  <c r="V252" i="12" a="1"/>
  <c r="V252" i="12" s="1"/>
  <c r="Z252" i="12" a="1"/>
  <c r="Z252" i="12" s="1"/>
  <c r="AA252" i="12" a="1"/>
  <c r="AA252" i="12" s="1"/>
  <c r="Y252" i="12" a="1"/>
  <c r="Y252" i="12" s="1"/>
  <c r="BK87" i="18"/>
  <c r="AD252" i="7" a="1"/>
  <c r="AD252" i="7" s="1"/>
  <c r="AC252" i="7" a="1"/>
  <c r="AC252" i="7" s="1"/>
  <c r="AB252" i="7" a="1"/>
  <c r="AB252" i="7" s="1"/>
  <c r="AJ252" i="7" a="1"/>
  <c r="AJ252" i="7" s="1"/>
  <c r="AI252" i="7" a="1"/>
  <c r="AI252" i="7" s="1"/>
  <c r="AK252" i="7" a="1"/>
  <c r="AK252" i="7" s="1"/>
  <c r="AH252" i="7" a="1"/>
  <c r="AH252" i="7" s="1"/>
  <c r="AG252" i="7" a="1"/>
  <c r="AG252" i="7" s="1"/>
  <c r="AF252" i="7" a="1"/>
  <c r="AF252" i="7" s="1"/>
  <c r="Z252" i="7" a="1"/>
  <c r="Z252" i="7" s="1"/>
  <c r="Y252" i="7" a="1"/>
  <c r="Y252" i="7" s="1"/>
  <c r="X252" i="7" a="1"/>
  <c r="X252" i="7" s="1"/>
  <c r="W252" i="7" a="1"/>
  <c r="W252" i="7" s="1"/>
  <c r="V252" i="7" a="1"/>
  <c r="V252" i="7" s="1"/>
  <c r="AE252" i="7" a="1"/>
  <c r="AE252" i="7" s="1"/>
  <c r="AA252" i="7" a="1"/>
  <c r="AA252" i="7" s="1"/>
  <c r="T252" i="7" a="1"/>
  <c r="T252" i="7" s="1"/>
  <c r="BZ88" i="18" s="1"/>
  <c r="U252" i="7" a="1"/>
  <c r="U252" i="7" s="1"/>
  <c r="BK88" i="18" s="1"/>
  <c r="CL86" i="18"/>
  <c r="CK87" i="18"/>
  <c r="CJ87" i="18"/>
  <c r="EP63" i="18"/>
  <c r="FB63" i="18" s="1"/>
  <c r="FE63" i="18" s="1"/>
  <c r="BL87" i="18"/>
  <c r="W23" i="18"/>
  <c r="T252" i="12" a="1"/>
  <c r="T252" i="12" s="1"/>
  <c r="CA88" i="18" s="1"/>
  <c r="U252" i="12" a="1"/>
  <c r="U252" i="12" s="1"/>
  <c r="BL88" i="18" s="1"/>
  <c r="U251" i="17" a="1"/>
  <c r="U251" i="17" s="1"/>
  <c r="T251" i="17" a="1"/>
  <c r="T251" i="17" s="1"/>
  <c r="CB87" i="18" s="1"/>
  <c r="J251" i="17" a="1"/>
  <c r="J251" i="17" s="1"/>
  <c r="CG87" i="18" s="1"/>
  <c r="Q251" i="17" a="1"/>
  <c r="Q251" i="17" s="1"/>
  <c r="N251" i="17" a="1"/>
  <c r="N251" i="17" s="1"/>
  <c r="F251" i="17" a="1"/>
  <c r="F251" i="17" s="1"/>
  <c r="E252" i="17"/>
  <c r="G251" i="17" a="1"/>
  <c r="G251" i="17" s="1"/>
  <c r="L251" i="17" a="1"/>
  <c r="L251" i="17" s="1"/>
  <c r="BW87" i="18" s="1"/>
  <c r="S251" i="17" a="1"/>
  <c r="S251" i="17" s="1"/>
  <c r="O251" i="17" a="1"/>
  <c r="O251" i="17" s="1"/>
  <c r="BR87" i="18" s="1"/>
  <c r="K251" i="17" a="1"/>
  <c r="K251" i="17" s="1"/>
  <c r="R251" i="17" a="1"/>
  <c r="R251" i="17" s="1"/>
  <c r="I251" i="17" a="1"/>
  <c r="I251" i="17" s="1"/>
  <c r="H251" i="17" a="1"/>
  <c r="H251" i="17" s="1"/>
  <c r="P251" i="17" a="1"/>
  <c r="P251" i="17" s="1"/>
  <c r="O87" i="18" s="1"/>
  <c r="M251" i="17" a="1"/>
  <c r="M251" i="17" s="1"/>
  <c r="D86" i="18"/>
  <c r="BH86" i="18"/>
  <c r="BG87" i="18"/>
  <c r="C87" i="18"/>
  <c r="I252" i="12" a="1"/>
  <c r="I252" i="12" s="1"/>
  <c r="S252" i="12" a="1"/>
  <c r="S252" i="12" s="1"/>
  <c r="F252" i="12" a="1"/>
  <c r="F252" i="12" s="1"/>
  <c r="Q252" i="12" a="1"/>
  <c r="Q252" i="12" s="1"/>
  <c r="O252" i="12" a="1"/>
  <c r="O252" i="12" s="1"/>
  <c r="BQ88" i="18" s="1"/>
  <c r="N252" i="12" a="1"/>
  <c r="N252" i="12" s="1"/>
  <c r="K252" i="12" a="1"/>
  <c r="K252" i="12" s="1"/>
  <c r="J252" i="12" a="1"/>
  <c r="J252" i="12" s="1"/>
  <c r="CF88" i="18" s="1"/>
  <c r="M252" i="12" a="1"/>
  <c r="M252" i="12" s="1"/>
  <c r="L252" i="12" a="1"/>
  <c r="L252" i="12" s="1"/>
  <c r="BV88" i="18" s="1"/>
  <c r="H252" i="12" a="1"/>
  <c r="H252" i="12" s="1"/>
  <c r="G252" i="12" a="1"/>
  <c r="G252" i="12" s="1"/>
  <c r="R252" i="12" a="1"/>
  <c r="R252" i="12" s="1"/>
  <c r="P252" i="12" a="1"/>
  <c r="P252" i="12" s="1"/>
  <c r="N88" i="18" s="1"/>
  <c r="BF87" i="18"/>
  <c r="B87" i="18"/>
  <c r="E253" i="12"/>
  <c r="P252" i="7" a="1"/>
  <c r="P252" i="7" s="1"/>
  <c r="M88" i="18" s="1"/>
  <c r="R252" i="7" a="1"/>
  <c r="R252" i="7" s="1"/>
  <c r="M252" i="7" a="1"/>
  <c r="M252" i="7" s="1"/>
  <c r="J252" i="7" a="1"/>
  <c r="J252" i="7" s="1"/>
  <c r="CE88" i="18" s="1"/>
  <c r="E253" i="7"/>
  <c r="O252" i="7" a="1"/>
  <c r="O252" i="7" s="1"/>
  <c r="BP88" i="18" s="1"/>
  <c r="L252" i="7" a="1"/>
  <c r="L252" i="7" s="1"/>
  <c r="BU88" i="18" s="1"/>
  <c r="H252" i="7" a="1"/>
  <c r="H252" i="7" s="1"/>
  <c r="Q252" i="7" a="1"/>
  <c r="Q252" i="7" s="1"/>
  <c r="S252" i="7" a="1"/>
  <c r="S252" i="7" s="1"/>
  <c r="G252" i="7" a="1"/>
  <c r="G252" i="7" s="1"/>
  <c r="F252" i="7" a="1"/>
  <c r="F252" i="7" s="1"/>
  <c r="N252" i="7" a="1"/>
  <c r="N252" i="7" s="1"/>
  <c r="I252" i="7" a="1"/>
  <c r="I252" i="7" s="1"/>
  <c r="K252" i="7" a="1"/>
  <c r="K252" i="7" s="1"/>
  <c r="AD252" i="17" l="1" a="1"/>
  <c r="AD252" i="17" s="1"/>
  <c r="AC252" i="17" a="1"/>
  <c r="AC252" i="17" s="1"/>
  <c r="AB252" i="17" a="1"/>
  <c r="AB252" i="17" s="1"/>
  <c r="X252" i="17" a="1"/>
  <c r="X252" i="17" s="1"/>
  <c r="W252" i="17" a="1"/>
  <c r="W252" i="17" s="1"/>
  <c r="V252" i="17" a="1"/>
  <c r="V252" i="17" s="1"/>
  <c r="AE252" i="17" a="1"/>
  <c r="AE252" i="17" s="1"/>
  <c r="Z252" i="17" a="1"/>
  <c r="Z252" i="17" s="1"/>
  <c r="Y252" i="17" a="1"/>
  <c r="Y252" i="17" s="1"/>
  <c r="AA252" i="17" a="1"/>
  <c r="AA252" i="17" s="1"/>
  <c r="AD253" i="12" a="1"/>
  <c r="AD253" i="12" s="1"/>
  <c r="AC253" i="12" a="1"/>
  <c r="AC253" i="12" s="1"/>
  <c r="AB253" i="12" a="1"/>
  <c r="AB253" i="12" s="1"/>
  <c r="AA253" i="12" a="1"/>
  <c r="AA253" i="12" s="1"/>
  <c r="Y253" i="12" a="1"/>
  <c r="Y253" i="12" s="1"/>
  <c r="AE253" i="12" a="1"/>
  <c r="AE253" i="12" s="1"/>
  <c r="Z253" i="12" a="1"/>
  <c r="Z253" i="12" s="1"/>
  <c r="X253" i="12" a="1"/>
  <c r="X253" i="12" s="1"/>
  <c r="V253" i="12" a="1"/>
  <c r="V253" i="12" s="1"/>
  <c r="W253" i="12" a="1"/>
  <c r="W253" i="12" s="1"/>
  <c r="AD253" i="7" a="1"/>
  <c r="AD253" i="7" s="1"/>
  <c r="AC253" i="7" a="1"/>
  <c r="AC253" i="7" s="1"/>
  <c r="AB253" i="7" a="1"/>
  <c r="AB253" i="7" s="1"/>
  <c r="AG253" i="7" a="1"/>
  <c r="AG253" i="7" s="1"/>
  <c r="AF253" i="7" a="1"/>
  <c r="AF253" i="7" s="1"/>
  <c r="AK253" i="7" a="1"/>
  <c r="AK253" i="7" s="1"/>
  <c r="AJ253" i="7" a="1"/>
  <c r="AJ253" i="7" s="1"/>
  <c r="AI253" i="7" a="1"/>
  <c r="AI253" i="7" s="1"/>
  <c r="AH253" i="7" a="1"/>
  <c r="AH253" i="7" s="1"/>
  <c r="AE253" i="7" a="1"/>
  <c r="AE253" i="7" s="1"/>
  <c r="AA253" i="7" a="1"/>
  <c r="AA253" i="7" s="1"/>
  <c r="Z253" i="7" a="1"/>
  <c r="Z253" i="7" s="1"/>
  <c r="Y253" i="7" a="1"/>
  <c r="Y253" i="7" s="1"/>
  <c r="X253" i="7" a="1"/>
  <c r="X253" i="7" s="1"/>
  <c r="W253" i="7" a="1"/>
  <c r="W253" i="7" s="1"/>
  <c r="V253" i="7" a="1"/>
  <c r="V253" i="7" s="1"/>
  <c r="T253" i="7" a="1"/>
  <c r="T253" i="7" s="1"/>
  <c r="BZ89" i="18" s="1"/>
  <c r="U253" i="7" a="1"/>
  <c r="U253" i="7" s="1"/>
  <c r="BK89" i="18" s="1"/>
  <c r="CL87" i="18"/>
  <c r="CK88" i="18"/>
  <c r="CJ88" i="18"/>
  <c r="BM87" i="18"/>
  <c r="Y23" i="18"/>
  <c r="T23" i="18"/>
  <c r="T253" i="12" a="1"/>
  <c r="T253" i="12" s="1"/>
  <c r="CA89" i="18" s="1"/>
  <c r="U253" i="12" a="1"/>
  <c r="U253" i="12" s="1"/>
  <c r="BL89" i="18" s="1"/>
  <c r="T252" i="17" a="1"/>
  <c r="T252" i="17" s="1"/>
  <c r="CB88" i="18" s="1"/>
  <c r="U252" i="17" a="1"/>
  <c r="U252" i="17" s="1"/>
  <c r="BM88" i="18" s="1"/>
  <c r="R252" i="17" a="1"/>
  <c r="R252" i="17" s="1"/>
  <c r="S252" i="17" a="1"/>
  <c r="S252" i="17" s="1"/>
  <c r="Q252" i="17" a="1"/>
  <c r="Q252" i="17" s="1"/>
  <c r="P252" i="17" a="1"/>
  <c r="P252" i="17" s="1"/>
  <c r="O88" i="18" s="1"/>
  <c r="L252" i="17" a="1"/>
  <c r="L252" i="17" s="1"/>
  <c r="BW88" i="18" s="1"/>
  <c r="M252" i="17" a="1"/>
  <c r="M252" i="17" s="1"/>
  <c r="H252" i="17" a="1"/>
  <c r="H252" i="17" s="1"/>
  <c r="K252" i="17" a="1"/>
  <c r="K252" i="17" s="1"/>
  <c r="N252" i="17" a="1"/>
  <c r="N252" i="17" s="1"/>
  <c r="G252" i="17" a="1"/>
  <c r="G252" i="17" s="1"/>
  <c r="J252" i="17" a="1"/>
  <c r="J252" i="17" s="1"/>
  <c r="CG88" i="18" s="1"/>
  <c r="I252" i="17" a="1"/>
  <c r="I252" i="17" s="1"/>
  <c r="O252" i="17" a="1"/>
  <c r="O252" i="17" s="1"/>
  <c r="BR88" i="18" s="1"/>
  <c r="E253" i="17"/>
  <c r="F252" i="17" a="1"/>
  <c r="F252" i="17" s="1"/>
  <c r="D87" i="18"/>
  <c r="BH87" i="18"/>
  <c r="BG88" i="18"/>
  <c r="C88" i="18"/>
  <c r="Q253" i="12" a="1"/>
  <c r="Q253" i="12" s="1"/>
  <c r="O253" i="12" a="1"/>
  <c r="O253" i="12" s="1"/>
  <c r="BQ89" i="18" s="1"/>
  <c r="P253" i="12" a="1"/>
  <c r="P253" i="12" s="1"/>
  <c r="N89" i="18" s="1"/>
  <c r="J253" i="12" a="1"/>
  <c r="J253" i="12" s="1"/>
  <c r="CF89" i="18" s="1"/>
  <c r="S253" i="12" a="1"/>
  <c r="S253" i="12" s="1"/>
  <c r="R253" i="12" a="1"/>
  <c r="R253" i="12" s="1"/>
  <c r="N253" i="12" a="1"/>
  <c r="N253" i="12" s="1"/>
  <c r="M253" i="12" a="1"/>
  <c r="M253" i="12" s="1"/>
  <c r="L253" i="12" a="1"/>
  <c r="L253" i="12" s="1"/>
  <c r="BV89" i="18" s="1"/>
  <c r="I253" i="12" a="1"/>
  <c r="I253" i="12" s="1"/>
  <c r="F253" i="12" a="1"/>
  <c r="F253" i="12" s="1"/>
  <c r="H253" i="12" a="1"/>
  <c r="H253" i="12" s="1"/>
  <c r="G253" i="12" a="1"/>
  <c r="G253" i="12" s="1"/>
  <c r="K253" i="12" a="1"/>
  <c r="K253" i="12" s="1"/>
  <c r="BF88" i="18"/>
  <c r="B88" i="18"/>
  <c r="E254" i="12"/>
  <c r="E254" i="7"/>
  <c r="S253" i="7" a="1"/>
  <c r="S253" i="7" s="1"/>
  <c r="K253" i="7" a="1"/>
  <c r="K253" i="7" s="1"/>
  <c r="H253" i="7" a="1"/>
  <c r="H253" i="7" s="1"/>
  <c r="L253" i="7" a="1"/>
  <c r="L253" i="7" s="1"/>
  <c r="BU89" i="18" s="1"/>
  <c r="F253" i="7" a="1"/>
  <c r="F253" i="7" s="1"/>
  <c r="M253" i="7" a="1"/>
  <c r="M253" i="7" s="1"/>
  <c r="I253" i="7" a="1"/>
  <c r="I253" i="7" s="1"/>
  <c r="G253" i="7" a="1"/>
  <c r="G253" i="7" s="1"/>
  <c r="R253" i="7" a="1"/>
  <c r="R253" i="7" s="1"/>
  <c r="O253" i="7" a="1"/>
  <c r="O253" i="7" s="1"/>
  <c r="BP89" i="18" s="1"/>
  <c r="N253" i="7" a="1"/>
  <c r="N253" i="7" s="1"/>
  <c r="P253" i="7" a="1"/>
  <c r="P253" i="7" s="1"/>
  <c r="M89" i="18" s="1"/>
  <c r="Q253" i="7" a="1"/>
  <c r="Q253" i="7" s="1"/>
  <c r="J253" i="7" a="1"/>
  <c r="J253" i="7" s="1"/>
  <c r="CE89" i="18" s="1"/>
  <c r="AD253" i="17" l="1" a="1"/>
  <c r="AD253" i="17" s="1"/>
  <c r="AC253" i="17" a="1"/>
  <c r="AC253" i="17" s="1"/>
  <c r="AB253" i="17" a="1"/>
  <c r="AB253" i="17" s="1"/>
  <c r="AA253" i="17" a="1"/>
  <c r="AA253" i="17" s="1"/>
  <c r="AE253" i="17" a="1"/>
  <c r="AE253" i="17" s="1"/>
  <c r="W253" i="17" a="1"/>
  <c r="W253" i="17" s="1"/>
  <c r="V253" i="17" a="1"/>
  <c r="V253" i="17" s="1"/>
  <c r="Z253" i="17" a="1"/>
  <c r="Z253" i="17" s="1"/>
  <c r="Y253" i="17" a="1"/>
  <c r="Y253" i="17" s="1"/>
  <c r="X253" i="17" a="1"/>
  <c r="X253" i="17" s="1"/>
  <c r="AD254" i="12" a="1"/>
  <c r="AD254" i="12" s="1"/>
  <c r="AC254" i="12" a="1"/>
  <c r="AC254" i="12" s="1"/>
  <c r="AB254" i="12" a="1"/>
  <c r="AB254" i="12" s="1"/>
  <c r="X254" i="12" a="1"/>
  <c r="X254" i="12" s="1"/>
  <c r="W254" i="12" a="1"/>
  <c r="W254" i="12" s="1"/>
  <c r="AE254" i="12" a="1"/>
  <c r="AE254" i="12" s="1"/>
  <c r="AA254" i="12" a="1"/>
  <c r="AA254" i="12" s="1"/>
  <c r="Z254" i="12" a="1"/>
  <c r="Z254" i="12" s="1"/>
  <c r="Y254" i="12" a="1"/>
  <c r="Y254" i="12" s="1"/>
  <c r="V254" i="12" a="1"/>
  <c r="V254" i="12" s="1"/>
  <c r="DY64" i="18"/>
  <c r="DZ64" i="18"/>
  <c r="AR44" i="18"/>
  <c r="AD254" i="7" a="1"/>
  <c r="AD254" i="7" s="1"/>
  <c r="AC254" i="7" a="1"/>
  <c r="AC254" i="7" s="1"/>
  <c r="AB254" i="7" a="1"/>
  <c r="AB254" i="7" s="1"/>
  <c r="AK254" i="7" a="1"/>
  <c r="AK254" i="7" s="1"/>
  <c r="AH254" i="7" a="1"/>
  <c r="AH254" i="7" s="1"/>
  <c r="AF254" i="7" a="1"/>
  <c r="AF254" i="7" s="1"/>
  <c r="AJ254" i="7" a="1"/>
  <c r="AJ254" i="7" s="1"/>
  <c r="AI254" i="7" a="1"/>
  <c r="AI254" i="7" s="1"/>
  <c r="AG254" i="7" a="1"/>
  <c r="AG254" i="7" s="1"/>
  <c r="AE254" i="7" a="1"/>
  <c r="AE254" i="7" s="1"/>
  <c r="AQ44" i="18" s="1"/>
  <c r="AA254" i="7" a="1"/>
  <c r="AA254" i="7" s="1"/>
  <c r="Z254" i="7" a="1"/>
  <c r="Z254" i="7" s="1"/>
  <c r="Y254" i="7" a="1"/>
  <c r="Y254" i="7" s="1"/>
  <c r="X254" i="7" a="1"/>
  <c r="X254" i="7" s="1"/>
  <c r="W254" i="7" a="1"/>
  <c r="W254" i="7" s="1"/>
  <c r="V254" i="7" a="1"/>
  <c r="V254" i="7" s="1"/>
  <c r="T254" i="7" a="1"/>
  <c r="T254" i="7" s="1"/>
  <c r="BZ90" i="18" s="1"/>
  <c r="U254" i="7" a="1"/>
  <c r="U254" i="7" s="1"/>
  <c r="BK90" i="18" s="1"/>
  <c r="DE64" i="18"/>
  <c r="BB44" i="18"/>
  <c r="DD64" i="18"/>
  <c r="DP64" i="18" s="1"/>
  <c r="DS64" i="18" s="1"/>
  <c r="DG64" i="18"/>
  <c r="CL88" i="18"/>
  <c r="CK89" i="18"/>
  <c r="CJ89" i="18"/>
  <c r="T254" i="12" a="1"/>
  <c r="T254" i="12" s="1"/>
  <c r="CA90" i="18" s="1"/>
  <c r="U254" i="12" a="1"/>
  <c r="U254" i="12" s="1"/>
  <c r="BL90" i="18" s="1"/>
  <c r="T253" i="17" a="1"/>
  <c r="T253" i="17" s="1"/>
  <c r="CB89" i="18" s="1"/>
  <c r="U253" i="17" a="1"/>
  <c r="U253" i="17" s="1"/>
  <c r="BM89" i="18" s="1"/>
  <c r="I253" i="17" a="1"/>
  <c r="I253" i="17" s="1"/>
  <c r="F253" i="17" a="1"/>
  <c r="F253" i="17" s="1"/>
  <c r="J253" i="17" a="1"/>
  <c r="J253" i="17" s="1"/>
  <c r="CG89" i="18" s="1"/>
  <c r="K253" i="17" a="1"/>
  <c r="K253" i="17" s="1"/>
  <c r="N253" i="17" a="1"/>
  <c r="N253" i="17" s="1"/>
  <c r="E254" i="17"/>
  <c r="S253" i="17" a="1"/>
  <c r="S253" i="17" s="1"/>
  <c r="Q253" i="17" a="1"/>
  <c r="Q253" i="17" s="1"/>
  <c r="R253" i="17" a="1"/>
  <c r="R253" i="17" s="1"/>
  <c r="H253" i="17" a="1"/>
  <c r="H253" i="17" s="1"/>
  <c r="G253" i="17" a="1"/>
  <c r="G253" i="17" s="1"/>
  <c r="P253" i="17" a="1"/>
  <c r="P253" i="17" s="1"/>
  <c r="O89" i="18" s="1"/>
  <c r="O253" i="17" a="1"/>
  <c r="O253" i="17" s="1"/>
  <c r="BR89" i="18" s="1"/>
  <c r="L253" i="17" a="1"/>
  <c r="L253" i="17" s="1"/>
  <c r="BW89" i="18" s="1"/>
  <c r="M253" i="17" a="1"/>
  <c r="M253" i="17" s="1"/>
  <c r="BH88" i="18"/>
  <c r="D88" i="18"/>
  <c r="O254" i="12" a="1"/>
  <c r="O254" i="12" s="1"/>
  <c r="BQ90" i="18" s="1"/>
  <c r="M254" i="12" a="1"/>
  <c r="M254" i="12" s="1"/>
  <c r="K254" i="12" a="1"/>
  <c r="K254" i="12" s="1"/>
  <c r="S254" i="12" a="1"/>
  <c r="S254" i="12" s="1"/>
  <c r="P254" i="12" a="1"/>
  <c r="P254" i="12" s="1"/>
  <c r="N90" i="18" s="1"/>
  <c r="N254" i="12" a="1"/>
  <c r="N254" i="12" s="1"/>
  <c r="I254" i="12" a="1"/>
  <c r="I254" i="12" s="1"/>
  <c r="F254" i="12" a="1"/>
  <c r="F254" i="12" s="1"/>
  <c r="R254" i="12" a="1"/>
  <c r="R254" i="12" s="1"/>
  <c r="Q254" i="12" a="1"/>
  <c r="Q254" i="12" s="1"/>
  <c r="L254" i="12" a="1"/>
  <c r="L254" i="12" s="1"/>
  <c r="BV90" i="18" s="1"/>
  <c r="J254" i="12" a="1"/>
  <c r="J254" i="12" s="1"/>
  <c r="CF90" i="18" s="1"/>
  <c r="G254" i="12" a="1"/>
  <c r="G254" i="12" s="1"/>
  <c r="H254" i="12" a="1"/>
  <c r="H254" i="12" s="1"/>
  <c r="BG89" i="18"/>
  <c r="C89" i="18"/>
  <c r="BF89" i="18"/>
  <c r="B89" i="18"/>
  <c r="E255" i="12"/>
  <c r="L254" i="7" a="1"/>
  <c r="L254" i="7" s="1"/>
  <c r="BU90" i="18" s="1"/>
  <c r="N254" i="7" a="1"/>
  <c r="N254" i="7" s="1"/>
  <c r="F254" i="7" a="1"/>
  <c r="F254" i="7" s="1"/>
  <c r="M254" i="7" a="1"/>
  <c r="M254" i="7" s="1"/>
  <c r="E255" i="7"/>
  <c r="R254" i="7" a="1"/>
  <c r="R254" i="7" s="1"/>
  <c r="G254" i="7" a="1"/>
  <c r="G254" i="7" s="1"/>
  <c r="J254" i="7" a="1"/>
  <c r="J254" i="7" s="1"/>
  <c r="CE90" i="18" s="1"/>
  <c r="S254" i="7" a="1"/>
  <c r="S254" i="7" s="1"/>
  <c r="K254" i="7" a="1"/>
  <c r="K254" i="7" s="1"/>
  <c r="P254" i="7" a="1"/>
  <c r="P254" i="7" s="1"/>
  <c r="M90" i="18" s="1"/>
  <c r="H254" i="7" a="1"/>
  <c r="H254" i="7" s="1"/>
  <c r="O254" i="7" a="1"/>
  <c r="O254" i="7" s="1"/>
  <c r="BP90" i="18" s="1"/>
  <c r="I254" i="7" a="1"/>
  <c r="I254" i="7" s="1"/>
  <c r="Q254" i="7" a="1"/>
  <c r="Q254" i="7" s="1"/>
  <c r="AC254" i="17" l="1" a="1"/>
  <c r="AC254" i="17" s="1"/>
  <c r="AB254" i="17" a="1"/>
  <c r="AB254" i="17" s="1"/>
  <c r="AD254" i="17" a="1"/>
  <c r="AD254" i="17" s="1"/>
  <c r="AA254" i="17" a="1"/>
  <c r="AA254" i="17" s="1"/>
  <c r="Z254" i="17" a="1"/>
  <c r="Z254" i="17" s="1"/>
  <c r="Y254" i="17" a="1"/>
  <c r="Y254" i="17" s="1"/>
  <c r="AE254" i="17" a="1"/>
  <c r="AE254" i="17" s="1"/>
  <c r="X254" i="17" a="1"/>
  <c r="X254" i="17" s="1"/>
  <c r="W254" i="17" a="1"/>
  <c r="W254" i="17" s="1"/>
  <c r="V254" i="17" a="1"/>
  <c r="V254" i="17" s="1"/>
  <c r="ET64" i="18"/>
  <c r="AB255" i="12" a="1"/>
  <c r="AB255" i="12" s="1"/>
  <c r="AD255" i="12" a="1"/>
  <c r="AD255" i="12" s="1"/>
  <c r="AC255" i="12" a="1"/>
  <c r="AC255" i="12" s="1"/>
  <c r="AE255" i="12" a="1"/>
  <c r="AE255" i="12" s="1"/>
  <c r="Z255" i="12" a="1"/>
  <c r="Z255" i="12" s="1"/>
  <c r="Y255" i="12" a="1"/>
  <c r="Y255" i="12" s="1"/>
  <c r="X255" i="12" a="1"/>
  <c r="X255" i="12" s="1"/>
  <c r="W255" i="12" a="1"/>
  <c r="W255" i="12" s="1"/>
  <c r="V255" i="12" a="1"/>
  <c r="V255" i="12" s="1"/>
  <c r="AA255" i="12" a="1"/>
  <c r="AA255" i="12" s="1"/>
  <c r="AD255" i="7" a="1"/>
  <c r="AD255" i="7" s="1"/>
  <c r="AC255" i="7" a="1"/>
  <c r="AC255" i="7" s="1"/>
  <c r="AB255" i="7" a="1"/>
  <c r="AB255" i="7" s="1"/>
  <c r="AK255" i="7" a="1"/>
  <c r="AK255" i="7" s="1"/>
  <c r="AJ255" i="7" a="1"/>
  <c r="AJ255" i="7" s="1"/>
  <c r="AI255" i="7" a="1"/>
  <c r="AI255" i="7" s="1"/>
  <c r="AH255" i="7" a="1"/>
  <c r="AH255" i="7" s="1"/>
  <c r="AF255" i="7" a="1"/>
  <c r="AF255" i="7" s="1"/>
  <c r="AG255" i="7" a="1"/>
  <c r="AG255" i="7" s="1"/>
  <c r="AE255" i="7" a="1"/>
  <c r="AE255" i="7" s="1"/>
  <c r="X255" i="7" a="1"/>
  <c r="X255" i="7" s="1"/>
  <c r="W255" i="7" a="1"/>
  <c r="W255" i="7" s="1"/>
  <c r="V255" i="7" a="1"/>
  <c r="V255" i="7" s="1"/>
  <c r="AA255" i="7" a="1"/>
  <c r="AA255" i="7" s="1"/>
  <c r="Z255" i="7" a="1"/>
  <c r="Z255" i="7" s="1"/>
  <c r="Y255" i="7" a="1"/>
  <c r="Y255" i="7" s="1"/>
  <c r="U255" i="7" a="1"/>
  <c r="U255" i="7" s="1"/>
  <c r="T255" i="7" a="1"/>
  <c r="T255" i="7" s="1"/>
  <c r="BZ91" i="18" s="1"/>
  <c r="CL89" i="18"/>
  <c r="CK90" i="18"/>
  <c r="CJ90" i="18"/>
  <c r="DW64" i="18"/>
  <c r="EI64" i="18" s="1"/>
  <c r="EL64" i="18" s="1"/>
  <c r="U255" i="12" a="1"/>
  <c r="U255" i="12" s="1"/>
  <c r="T255" i="12" a="1"/>
  <c r="T255" i="12" s="1"/>
  <c r="CA91" i="18" s="1"/>
  <c r="T254" i="17" a="1"/>
  <c r="T254" i="17" s="1"/>
  <c r="CB90" i="18" s="1"/>
  <c r="U254" i="17" a="1"/>
  <c r="U254" i="17" s="1"/>
  <c r="BM90" i="18" s="1"/>
  <c r="N254" i="17" a="1"/>
  <c r="N254" i="17" s="1"/>
  <c r="K254" i="17" a="1"/>
  <c r="K254" i="17" s="1"/>
  <c r="M254" i="17" a="1"/>
  <c r="M254" i="17" s="1"/>
  <c r="L254" i="17" a="1"/>
  <c r="L254" i="17" s="1"/>
  <c r="BW90" i="18" s="1"/>
  <c r="F254" i="17" a="1"/>
  <c r="F254" i="17" s="1"/>
  <c r="I254" i="17" a="1"/>
  <c r="I254" i="17" s="1"/>
  <c r="S254" i="17" a="1"/>
  <c r="S254" i="17" s="1"/>
  <c r="E255" i="17"/>
  <c r="R254" i="17" a="1"/>
  <c r="R254" i="17" s="1"/>
  <c r="G254" i="17" a="1"/>
  <c r="G254" i="17" s="1"/>
  <c r="P254" i="17" a="1"/>
  <c r="P254" i="17" s="1"/>
  <c r="O90" i="18" s="1"/>
  <c r="Q254" i="17" a="1"/>
  <c r="Q254" i="17" s="1"/>
  <c r="O254" i="17" a="1"/>
  <c r="O254" i="17" s="1"/>
  <c r="BR90" i="18" s="1"/>
  <c r="H254" i="17" a="1"/>
  <c r="H254" i="17" s="1"/>
  <c r="J254" i="17" a="1"/>
  <c r="J254" i="17" s="1"/>
  <c r="CG90" i="18" s="1"/>
  <c r="BH89" i="18"/>
  <c r="D89" i="18"/>
  <c r="BG90" i="18"/>
  <c r="C90" i="18"/>
  <c r="L255" i="12" a="1"/>
  <c r="L255" i="12" s="1"/>
  <c r="BV91" i="18" s="1"/>
  <c r="J255" i="12" a="1"/>
  <c r="J255" i="12" s="1"/>
  <c r="CF91" i="18" s="1"/>
  <c r="S255" i="12" a="1"/>
  <c r="S255" i="12" s="1"/>
  <c r="Q255" i="12" a="1"/>
  <c r="Q255" i="12" s="1"/>
  <c r="N255" i="12" a="1"/>
  <c r="N255" i="12" s="1"/>
  <c r="I255" i="12" a="1"/>
  <c r="I255" i="12" s="1"/>
  <c r="K255" i="12" a="1"/>
  <c r="K255" i="12" s="1"/>
  <c r="H255" i="12" a="1"/>
  <c r="H255" i="12" s="1"/>
  <c r="G255" i="12" a="1"/>
  <c r="G255" i="12" s="1"/>
  <c r="F255" i="12" a="1"/>
  <c r="F255" i="12" s="1"/>
  <c r="P255" i="12" a="1"/>
  <c r="P255" i="12" s="1"/>
  <c r="N91" i="18" s="1"/>
  <c r="O255" i="12" a="1"/>
  <c r="O255" i="12" s="1"/>
  <c r="BQ91" i="18" s="1"/>
  <c r="M255" i="12" a="1"/>
  <c r="M255" i="12" s="1"/>
  <c r="R255" i="12" a="1"/>
  <c r="R255" i="12" s="1"/>
  <c r="BF90" i="18"/>
  <c r="B90" i="18"/>
  <c r="E256" i="12"/>
  <c r="J255" i="7" a="1"/>
  <c r="J255" i="7" s="1"/>
  <c r="CE91" i="18" s="1"/>
  <c r="R255" i="7" a="1"/>
  <c r="R255" i="7" s="1"/>
  <c r="P255" i="7" a="1"/>
  <c r="P255" i="7" s="1"/>
  <c r="M91" i="18" s="1"/>
  <c r="K255" i="7" a="1"/>
  <c r="K255" i="7" s="1"/>
  <c r="Q255" i="7" a="1"/>
  <c r="Q255" i="7" s="1"/>
  <c r="E256" i="7"/>
  <c r="L255" i="7" a="1"/>
  <c r="L255" i="7" s="1"/>
  <c r="BU91" i="18" s="1"/>
  <c r="F255" i="7" a="1"/>
  <c r="F255" i="7" s="1"/>
  <c r="N255" i="7" a="1"/>
  <c r="N255" i="7" s="1"/>
  <c r="M255" i="7" a="1"/>
  <c r="M255" i="7" s="1"/>
  <c r="S255" i="7" a="1"/>
  <c r="S255" i="7" s="1"/>
  <c r="H255" i="7" a="1"/>
  <c r="H255" i="7" s="1"/>
  <c r="O255" i="7" a="1"/>
  <c r="O255" i="7" s="1"/>
  <c r="BP91" i="18" s="1"/>
  <c r="G255" i="7" a="1"/>
  <c r="G255" i="7" s="1"/>
  <c r="I255" i="7" a="1"/>
  <c r="I255" i="7" s="1"/>
  <c r="AD255" i="17" l="1" a="1"/>
  <c r="AD255" i="17" s="1"/>
  <c r="AB255" i="17" a="1"/>
  <c r="AB255" i="17" s="1"/>
  <c r="AC255" i="17" a="1"/>
  <c r="AC255" i="17" s="1"/>
  <c r="V255" i="17" a="1"/>
  <c r="V255" i="17" s="1"/>
  <c r="AE255" i="17" a="1"/>
  <c r="AE255" i="17" s="1"/>
  <c r="Z255" i="17" a="1"/>
  <c r="Z255" i="17" s="1"/>
  <c r="Y255" i="17" a="1"/>
  <c r="Y255" i="17" s="1"/>
  <c r="AA255" i="17" a="1"/>
  <c r="AA255" i="17" s="1"/>
  <c r="X255" i="17" a="1"/>
  <c r="X255" i="17" s="1"/>
  <c r="W255" i="17" a="1"/>
  <c r="W255" i="17" s="1"/>
  <c r="AD256" i="12" a="1"/>
  <c r="AD256" i="12" s="1"/>
  <c r="AB256" i="12" a="1"/>
  <c r="AB256" i="12" s="1"/>
  <c r="AC256" i="12" a="1"/>
  <c r="AC256" i="12" s="1"/>
  <c r="AA256" i="12" a="1"/>
  <c r="AA256" i="12" s="1"/>
  <c r="Z256" i="12" a="1"/>
  <c r="Z256" i="12" s="1"/>
  <c r="AE256" i="12" a="1"/>
  <c r="AE256" i="12" s="1"/>
  <c r="Y256" i="12" a="1"/>
  <c r="Y256" i="12" s="1"/>
  <c r="W256" i="12" a="1"/>
  <c r="W256" i="12" s="1"/>
  <c r="V256" i="12" a="1"/>
  <c r="V256" i="12" s="1"/>
  <c r="X256" i="12" a="1"/>
  <c r="X256" i="12" s="1"/>
  <c r="AB256" i="7" a="1"/>
  <c r="AB256" i="7" s="1"/>
  <c r="AD256" i="7" a="1"/>
  <c r="AD256" i="7" s="1"/>
  <c r="AC256" i="7" a="1"/>
  <c r="AC256" i="7" s="1"/>
  <c r="AK256" i="7" a="1"/>
  <c r="AK256" i="7" s="1"/>
  <c r="AH256" i="7" a="1"/>
  <c r="AH256" i="7" s="1"/>
  <c r="AG256" i="7" a="1"/>
  <c r="AG256" i="7" s="1"/>
  <c r="AF256" i="7" a="1"/>
  <c r="AF256" i="7" s="1"/>
  <c r="AJ256" i="7" a="1"/>
  <c r="AJ256" i="7" s="1"/>
  <c r="AI256" i="7" a="1"/>
  <c r="AI256" i="7" s="1"/>
  <c r="AE256" i="7" a="1"/>
  <c r="AE256" i="7" s="1"/>
  <c r="AA256" i="7" a="1"/>
  <c r="AA256" i="7" s="1"/>
  <c r="Z256" i="7" a="1"/>
  <c r="Z256" i="7" s="1"/>
  <c r="Y256" i="7" a="1"/>
  <c r="Y256" i="7" s="1"/>
  <c r="X256" i="7" a="1"/>
  <c r="X256" i="7" s="1"/>
  <c r="W256" i="7" a="1"/>
  <c r="W256" i="7" s="1"/>
  <c r="V256" i="7" a="1"/>
  <c r="V256" i="7" s="1"/>
  <c r="U256" i="7" a="1"/>
  <c r="U256" i="7" s="1"/>
  <c r="BK92" i="18" s="1"/>
  <c r="T256" i="7" a="1"/>
  <c r="T256" i="7" s="1"/>
  <c r="BZ92" i="18" s="1"/>
  <c r="BK91" i="18"/>
  <c r="CL90" i="18"/>
  <c r="X24" i="18"/>
  <c r="CK91" i="18"/>
  <c r="CJ91" i="18"/>
  <c r="EP64" i="18"/>
  <c r="FB64" i="18" s="1"/>
  <c r="FE64" i="18" s="1"/>
  <c r="BL91" i="18"/>
  <c r="U256" i="12" a="1"/>
  <c r="U256" i="12" s="1"/>
  <c r="BL92" i="18" s="1"/>
  <c r="T256" i="12" a="1"/>
  <c r="T256" i="12" s="1"/>
  <c r="CA92" i="18" s="1"/>
  <c r="T255" i="17" a="1"/>
  <c r="T255" i="17" s="1"/>
  <c r="CB91" i="18" s="1"/>
  <c r="U255" i="17" a="1"/>
  <c r="U255" i="17" s="1"/>
  <c r="J255" i="17" a="1"/>
  <c r="J255" i="17" s="1"/>
  <c r="CG91" i="18" s="1"/>
  <c r="I255" i="17" a="1"/>
  <c r="I255" i="17" s="1"/>
  <c r="L255" i="17" a="1"/>
  <c r="L255" i="17" s="1"/>
  <c r="BW91" i="18" s="1"/>
  <c r="P255" i="17" a="1"/>
  <c r="P255" i="17" s="1"/>
  <c r="O91" i="18" s="1"/>
  <c r="M255" i="17" a="1"/>
  <c r="M255" i="17" s="1"/>
  <c r="E256" i="17"/>
  <c r="R255" i="17" a="1"/>
  <c r="R255" i="17" s="1"/>
  <c r="Y24" i="18" s="1"/>
  <c r="S255" i="17" a="1"/>
  <c r="S255" i="17" s="1"/>
  <c r="Q255" i="17" a="1"/>
  <c r="Q255" i="17" s="1"/>
  <c r="N255" i="17" a="1"/>
  <c r="N255" i="17" s="1"/>
  <c r="F255" i="17" a="1"/>
  <c r="F255" i="17" s="1"/>
  <c r="H255" i="17" a="1"/>
  <c r="H255" i="17" s="1"/>
  <c r="K255" i="17" a="1"/>
  <c r="K255" i="17" s="1"/>
  <c r="G255" i="17" a="1"/>
  <c r="G255" i="17" s="1"/>
  <c r="O255" i="17" a="1"/>
  <c r="O255" i="17" s="1"/>
  <c r="BR91" i="18" s="1"/>
  <c r="BH90" i="18"/>
  <c r="D90" i="18"/>
  <c r="W24" i="18"/>
  <c r="C91" i="18"/>
  <c r="BG91" i="18"/>
  <c r="J256" i="12" a="1"/>
  <c r="J256" i="12" s="1"/>
  <c r="CF92" i="18" s="1"/>
  <c r="Q256" i="12" a="1"/>
  <c r="Q256" i="12" s="1"/>
  <c r="S256" i="12" a="1"/>
  <c r="S256" i="12" s="1"/>
  <c r="O256" i="12" a="1"/>
  <c r="O256" i="12" s="1"/>
  <c r="BQ92" i="18" s="1"/>
  <c r="K256" i="12" a="1"/>
  <c r="K256" i="12" s="1"/>
  <c r="I256" i="12" a="1"/>
  <c r="I256" i="12" s="1"/>
  <c r="R256" i="12" a="1"/>
  <c r="R256" i="12" s="1"/>
  <c r="P256" i="12" a="1"/>
  <c r="P256" i="12" s="1"/>
  <c r="N92" i="18" s="1"/>
  <c r="N256" i="12" a="1"/>
  <c r="N256" i="12" s="1"/>
  <c r="M256" i="12" a="1"/>
  <c r="M256" i="12" s="1"/>
  <c r="L256" i="12" a="1"/>
  <c r="L256" i="12" s="1"/>
  <c r="BV92" i="18" s="1"/>
  <c r="G256" i="12" a="1"/>
  <c r="G256" i="12" s="1"/>
  <c r="F256" i="12" a="1"/>
  <c r="F256" i="12" s="1"/>
  <c r="H256" i="12" a="1"/>
  <c r="H256" i="12" s="1"/>
  <c r="B91" i="18"/>
  <c r="BF91" i="18"/>
  <c r="E257" i="12"/>
  <c r="J256" i="7" a="1"/>
  <c r="J256" i="7" s="1"/>
  <c r="CE92" i="18" s="1"/>
  <c r="N256" i="7" a="1"/>
  <c r="N256" i="7" s="1"/>
  <c r="G256" i="7" a="1"/>
  <c r="G256" i="7" s="1"/>
  <c r="E257" i="7"/>
  <c r="L256" i="7" a="1"/>
  <c r="L256" i="7" s="1"/>
  <c r="BU92" i="18" s="1"/>
  <c r="I256" i="7" a="1"/>
  <c r="I256" i="7" s="1"/>
  <c r="F256" i="7" a="1"/>
  <c r="F256" i="7" s="1"/>
  <c r="R256" i="7" a="1"/>
  <c r="R256" i="7" s="1"/>
  <c r="M256" i="7" a="1"/>
  <c r="M256" i="7" s="1"/>
  <c r="K256" i="7" a="1"/>
  <c r="K256" i="7" s="1"/>
  <c r="H256" i="7" a="1"/>
  <c r="H256" i="7" s="1"/>
  <c r="O256" i="7" a="1"/>
  <c r="O256" i="7" s="1"/>
  <c r="BP92" i="18" s="1"/>
  <c r="S256" i="7" a="1"/>
  <c r="S256" i="7" s="1"/>
  <c r="Q256" i="7" a="1"/>
  <c r="Q256" i="7" s="1"/>
  <c r="P256" i="7" a="1"/>
  <c r="P256" i="7" s="1"/>
  <c r="M92" i="18" s="1"/>
  <c r="AC256" i="17" l="1" a="1"/>
  <c r="AC256" i="17" s="1"/>
  <c r="AB256" i="17" a="1"/>
  <c r="AB256" i="17" s="1"/>
  <c r="AD256" i="17" a="1"/>
  <c r="AD256" i="17" s="1"/>
  <c r="Y256" i="17" a="1"/>
  <c r="Y256" i="17" s="1"/>
  <c r="AE256" i="17" a="1"/>
  <c r="AE256" i="17" s="1"/>
  <c r="AA256" i="17" a="1"/>
  <c r="AA256" i="17" s="1"/>
  <c r="Z256" i="17" a="1"/>
  <c r="Z256" i="17" s="1"/>
  <c r="X256" i="17" a="1"/>
  <c r="X256" i="17" s="1"/>
  <c r="W256" i="17" a="1"/>
  <c r="W256" i="17" s="1"/>
  <c r="V256" i="17" a="1"/>
  <c r="V256" i="17" s="1"/>
  <c r="AD257" i="12" a="1"/>
  <c r="AD257" i="12" s="1"/>
  <c r="AC257" i="12" a="1"/>
  <c r="AC257" i="12" s="1"/>
  <c r="AB257" i="12" a="1"/>
  <c r="AB257" i="12" s="1"/>
  <c r="V257" i="12" a="1"/>
  <c r="V257" i="12" s="1"/>
  <c r="AE257" i="12" a="1"/>
  <c r="AE257" i="12" s="1"/>
  <c r="AA257" i="12" a="1"/>
  <c r="AA257" i="12" s="1"/>
  <c r="Z257" i="12" a="1"/>
  <c r="Z257" i="12" s="1"/>
  <c r="Y257" i="12" a="1"/>
  <c r="Y257" i="12" s="1"/>
  <c r="W257" i="12" a="1"/>
  <c r="W257" i="12" s="1"/>
  <c r="X257" i="12" a="1"/>
  <c r="X257" i="12" s="1"/>
  <c r="AB257" i="7" a="1"/>
  <c r="AB257" i="7" s="1"/>
  <c r="AD257" i="7" a="1"/>
  <c r="AD257" i="7" s="1"/>
  <c r="AC257" i="7" a="1"/>
  <c r="AC257" i="7" s="1"/>
  <c r="AI257" i="7" a="1"/>
  <c r="AI257" i="7" s="1"/>
  <c r="AG257" i="7" a="1"/>
  <c r="AG257" i="7" s="1"/>
  <c r="AF257" i="7" a="1"/>
  <c r="AF257" i="7" s="1"/>
  <c r="AK257" i="7" a="1"/>
  <c r="AK257" i="7" s="1"/>
  <c r="AH257" i="7" a="1"/>
  <c r="AH257" i="7" s="1"/>
  <c r="AJ257" i="7" a="1"/>
  <c r="AJ257" i="7" s="1"/>
  <c r="AA257" i="7" a="1"/>
  <c r="AA257" i="7" s="1"/>
  <c r="Z257" i="7" a="1"/>
  <c r="Z257" i="7" s="1"/>
  <c r="Y257" i="7" a="1"/>
  <c r="Y257" i="7" s="1"/>
  <c r="X257" i="7" a="1"/>
  <c r="X257" i="7" s="1"/>
  <c r="W257" i="7" a="1"/>
  <c r="W257" i="7" s="1"/>
  <c r="AE257" i="7" a="1"/>
  <c r="AE257" i="7" s="1"/>
  <c r="V257" i="7" a="1"/>
  <c r="V257" i="7" s="1"/>
  <c r="T257" i="7" a="1"/>
  <c r="T257" i="7" s="1"/>
  <c r="BZ93" i="18" s="1"/>
  <c r="U257" i="7" a="1"/>
  <c r="U257" i="7" s="1"/>
  <c r="BK93" i="18" s="1"/>
  <c r="CL91" i="18"/>
  <c r="CK92" i="18"/>
  <c r="CJ92" i="18"/>
  <c r="BM91" i="18"/>
  <c r="U257" i="12" a="1"/>
  <c r="U257" i="12" s="1"/>
  <c r="BL93" i="18" s="1"/>
  <c r="T257" i="12" a="1"/>
  <c r="T257" i="12" s="1"/>
  <c r="CA93" i="18" s="1"/>
  <c r="BH91" i="18"/>
  <c r="D91" i="18"/>
  <c r="T256" i="17" a="1"/>
  <c r="T256" i="17" s="1"/>
  <c r="CB92" i="18" s="1"/>
  <c r="U256" i="17" a="1"/>
  <c r="U256" i="17" s="1"/>
  <c r="BM92" i="18" s="1"/>
  <c r="F256" i="17" a="1"/>
  <c r="F256" i="17" s="1"/>
  <c r="M256" i="17" a="1"/>
  <c r="M256" i="17" s="1"/>
  <c r="S256" i="17" a="1"/>
  <c r="S256" i="17" s="1"/>
  <c r="E257" i="17"/>
  <c r="P256" i="17" a="1"/>
  <c r="P256" i="17" s="1"/>
  <c r="O92" i="18" s="1"/>
  <c r="G256" i="17" a="1"/>
  <c r="G256" i="17" s="1"/>
  <c r="R256" i="17" a="1"/>
  <c r="R256" i="17" s="1"/>
  <c r="O256" i="17" a="1"/>
  <c r="O256" i="17" s="1"/>
  <c r="BR92" i="18" s="1"/>
  <c r="N256" i="17" a="1"/>
  <c r="N256" i="17" s="1"/>
  <c r="Q256" i="17" a="1"/>
  <c r="Q256" i="17" s="1"/>
  <c r="I256" i="17" a="1"/>
  <c r="I256" i="17" s="1"/>
  <c r="J256" i="17" a="1"/>
  <c r="J256" i="17" s="1"/>
  <c r="CG92" i="18" s="1"/>
  <c r="K256" i="17" a="1"/>
  <c r="K256" i="17" s="1"/>
  <c r="H256" i="17" a="1"/>
  <c r="H256" i="17" s="1"/>
  <c r="L256" i="17" a="1"/>
  <c r="L256" i="17" s="1"/>
  <c r="BW92" i="18" s="1"/>
  <c r="C92" i="18"/>
  <c r="BG92" i="18"/>
  <c r="S257" i="12" a="1"/>
  <c r="S257" i="12" s="1"/>
  <c r="I257" i="12" a="1"/>
  <c r="I257" i="12" s="1"/>
  <c r="Q257" i="12" a="1"/>
  <c r="Q257" i="12" s="1"/>
  <c r="F257" i="12" a="1"/>
  <c r="F257" i="12" s="1"/>
  <c r="O257" i="12" a="1"/>
  <c r="O257" i="12" s="1"/>
  <c r="BQ93" i="18" s="1"/>
  <c r="N257" i="12" a="1"/>
  <c r="N257" i="12" s="1"/>
  <c r="K257" i="12" a="1"/>
  <c r="K257" i="12" s="1"/>
  <c r="R257" i="12" a="1"/>
  <c r="R257" i="12" s="1"/>
  <c r="P257" i="12" a="1"/>
  <c r="P257" i="12" s="1"/>
  <c r="N93" i="18" s="1"/>
  <c r="M257" i="12" a="1"/>
  <c r="M257" i="12" s="1"/>
  <c r="L257" i="12" a="1"/>
  <c r="L257" i="12" s="1"/>
  <c r="BV93" i="18" s="1"/>
  <c r="J257" i="12" a="1"/>
  <c r="J257" i="12" s="1"/>
  <c r="CF93" i="18" s="1"/>
  <c r="G257" i="12" a="1"/>
  <c r="G257" i="12" s="1"/>
  <c r="H257" i="12" a="1"/>
  <c r="H257" i="12" s="1"/>
  <c r="B92" i="18"/>
  <c r="BF92" i="18"/>
  <c r="E258" i="12"/>
  <c r="I257" i="7" a="1"/>
  <c r="I257" i="7" s="1"/>
  <c r="M257" i="7" a="1"/>
  <c r="M257" i="7" s="1"/>
  <c r="Q257" i="7" a="1"/>
  <c r="Q257" i="7" s="1"/>
  <c r="P257" i="7" a="1"/>
  <c r="P257" i="7" s="1"/>
  <c r="M93" i="18" s="1"/>
  <c r="J257" i="7" a="1"/>
  <c r="J257" i="7" s="1"/>
  <c r="CE93" i="18" s="1"/>
  <c r="S257" i="7" a="1"/>
  <c r="S257" i="7" s="1"/>
  <c r="N257" i="7" a="1"/>
  <c r="N257" i="7" s="1"/>
  <c r="H257" i="7" a="1"/>
  <c r="H257" i="7" s="1"/>
  <c r="K257" i="7" a="1"/>
  <c r="K257" i="7" s="1"/>
  <c r="L257" i="7" a="1"/>
  <c r="L257" i="7" s="1"/>
  <c r="BU93" i="18" s="1"/>
  <c r="E258" i="7"/>
  <c r="G257" i="7" a="1"/>
  <c r="G257" i="7" s="1"/>
  <c r="O257" i="7" a="1"/>
  <c r="O257" i="7" s="1"/>
  <c r="BP93" i="18" s="1"/>
  <c r="R257" i="7" a="1"/>
  <c r="R257" i="7" s="1"/>
  <c r="F257" i="7" a="1"/>
  <c r="F257" i="7" s="1"/>
  <c r="AB257" i="17" l="1" a="1"/>
  <c r="AB257" i="17" s="1"/>
  <c r="AD257" i="17" a="1"/>
  <c r="AD257" i="17" s="1"/>
  <c r="AC257" i="17" a="1"/>
  <c r="AC257" i="17" s="1"/>
  <c r="Z257" i="17" a="1"/>
  <c r="Z257" i="17" s="1"/>
  <c r="Y257" i="17" a="1"/>
  <c r="Y257" i="17" s="1"/>
  <c r="X257" i="17" a="1"/>
  <c r="X257" i="17" s="1"/>
  <c r="W257" i="17" a="1"/>
  <c r="W257" i="17" s="1"/>
  <c r="AE257" i="17" a="1"/>
  <c r="AE257" i="17" s="1"/>
  <c r="AA257" i="17" a="1"/>
  <c r="AA257" i="17" s="1"/>
  <c r="V257" i="17" a="1"/>
  <c r="V257" i="17" s="1"/>
  <c r="AD258" i="12" a="1"/>
  <c r="AD258" i="12" s="1"/>
  <c r="AC258" i="12" a="1"/>
  <c r="AC258" i="12" s="1"/>
  <c r="AB258" i="12" a="1"/>
  <c r="AB258" i="12" s="1"/>
  <c r="AE258" i="12" a="1"/>
  <c r="AE258" i="12" s="1"/>
  <c r="AA258" i="12" a="1"/>
  <c r="AA258" i="12" s="1"/>
  <c r="W258" i="12" a="1"/>
  <c r="W258" i="12" s="1"/>
  <c r="Z258" i="12" a="1"/>
  <c r="Z258" i="12" s="1"/>
  <c r="Y258" i="12" a="1"/>
  <c r="Y258" i="12" s="1"/>
  <c r="X258" i="12" a="1"/>
  <c r="X258" i="12" s="1"/>
  <c r="V258" i="12" a="1"/>
  <c r="V258" i="12" s="1"/>
  <c r="DY65" i="18"/>
  <c r="EC65" i="18"/>
  <c r="EH65" i="18" s="1"/>
  <c r="AD258" i="7" a="1"/>
  <c r="AD258" i="7" s="1"/>
  <c r="AC258" i="7" a="1"/>
  <c r="AC258" i="7" s="1"/>
  <c r="AB258" i="7" a="1"/>
  <c r="AB258" i="7" s="1"/>
  <c r="AJ258" i="7" a="1"/>
  <c r="AJ258" i="7" s="1"/>
  <c r="AI258" i="7" a="1"/>
  <c r="AI258" i="7" s="1"/>
  <c r="AG258" i="7" a="1"/>
  <c r="AG258" i="7" s="1"/>
  <c r="AK258" i="7" a="1"/>
  <c r="AK258" i="7" s="1"/>
  <c r="AH258" i="7" a="1"/>
  <c r="AH258" i="7" s="1"/>
  <c r="V258" i="7" a="1"/>
  <c r="V258" i="7" s="1"/>
  <c r="AE258" i="7" a="1"/>
  <c r="AE258" i="7" s="1"/>
  <c r="AQ45" i="18" s="1"/>
  <c r="AF258" i="7" a="1"/>
  <c r="AF258" i="7" s="1"/>
  <c r="AA258" i="7" a="1"/>
  <c r="AA258" i="7" s="1"/>
  <c r="Z258" i="7" a="1"/>
  <c r="Z258" i="7" s="1"/>
  <c r="Y258" i="7" a="1"/>
  <c r="Y258" i="7" s="1"/>
  <c r="X258" i="7" a="1"/>
  <c r="X258" i="7" s="1"/>
  <c r="W258" i="7" a="1"/>
  <c r="W258" i="7" s="1"/>
  <c r="T258" i="7" a="1"/>
  <c r="T258" i="7" s="1"/>
  <c r="BZ94" i="18" s="1"/>
  <c r="U258" i="7" a="1"/>
  <c r="U258" i="7" s="1"/>
  <c r="BK94" i="18" s="1"/>
  <c r="DH65" i="18"/>
  <c r="DJ65" i="18"/>
  <c r="DO65" i="18" s="1"/>
  <c r="CL92" i="18"/>
  <c r="CK93" i="18"/>
  <c r="CJ93" i="18"/>
  <c r="U258" i="12" a="1"/>
  <c r="U258" i="12" s="1"/>
  <c r="BL94" i="18" s="1"/>
  <c r="T258" i="12" a="1"/>
  <c r="T258" i="12" s="1"/>
  <c r="CA94" i="18" s="1"/>
  <c r="T257" i="17" a="1"/>
  <c r="T257" i="17" s="1"/>
  <c r="CB93" i="18" s="1"/>
  <c r="U257" i="17" a="1"/>
  <c r="U257" i="17" s="1"/>
  <c r="BM93" i="18" s="1"/>
  <c r="H257" i="17" a="1"/>
  <c r="H257" i="17" s="1"/>
  <c r="K257" i="17" a="1"/>
  <c r="K257" i="17" s="1"/>
  <c r="Q257" i="17" a="1"/>
  <c r="Q257" i="17" s="1"/>
  <c r="E258" i="17"/>
  <c r="N257" i="17" a="1"/>
  <c r="N257" i="17" s="1"/>
  <c r="I257" i="17" a="1"/>
  <c r="I257" i="17" s="1"/>
  <c r="G257" i="17" a="1"/>
  <c r="G257" i="17" s="1"/>
  <c r="M257" i="17" a="1"/>
  <c r="M257" i="17" s="1"/>
  <c r="R257" i="17" a="1"/>
  <c r="R257" i="17" s="1"/>
  <c r="P257" i="17" a="1"/>
  <c r="P257" i="17" s="1"/>
  <c r="O93" i="18" s="1"/>
  <c r="S257" i="17" a="1"/>
  <c r="S257" i="17" s="1"/>
  <c r="F257" i="17" a="1"/>
  <c r="F257" i="17" s="1"/>
  <c r="L257" i="17" a="1"/>
  <c r="L257" i="17" s="1"/>
  <c r="BW93" i="18" s="1"/>
  <c r="O257" i="17" a="1"/>
  <c r="O257" i="17" s="1"/>
  <c r="BR93" i="18" s="1"/>
  <c r="J257" i="17" a="1"/>
  <c r="J257" i="17" s="1"/>
  <c r="CG93" i="18" s="1"/>
  <c r="D92" i="18"/>
  <c r="BH92" i="18"/>
  <c r="O258" i="12" a="1"/>
  <c r="O258" i="12" s="1"/>
  <c r="BQ94" i="18" s="1"/>
  <c r="M258" i="12" a="1"/>
  <c r="M258" i="12" s="1"/>
  <c r="F258" i="12" a="1"/>
  <c r="F258" i="12" s="1"/>
  <c r="P258" i="12" a="1"/>
  <c r="P258" i="12" s="1"/>
  <c r="N94" i="18" s="1"/>
  <c r="K258" i="12" a="1"/>
  <c r="K258" i="12" s="1"/>
  <c r="J258" i="12" a="1"/>
  <c r="J258" i="12" s="1"/>
  <c r="CF94" i="18" s="1"/>
  <c r="L258" i="12" a="1"/>
  <c r="L258" i="12" s="1"/>
  <c r="BV94" i="18" s="1"/>
  <c r="I258" i="12" a="1"/>
  <c r="I258" i="12" s="1"/>
  <c r="H258" i="12" a="1"/>
  <c r="H258" i="12" s="1"/>
  <c r="G258" i="12" a="1"/>
  <c r="G258" i="12" s="1"/>
  <c r="R258" i="12" a="1"/>
  <c r="R258" i="12" s="1"/>
  <c r="Q258" i="12" a="1"/>
  <c r="Q258" i="12" s="1"/>
  <c r="N258" i="12" a="1"/>
  <c r="N258" i="12" s="1"/>
  <c r="S258" i="12" a="1"/>
  <c r="S258" i="12" s="1"/>
  <c r="C93" i="18"/>
  <c r="BG93" i="18"/>
  <c r="BF93" i="18"/>
  <c r="B93" i="18"/>
  <c r="E259" i="12"/>
  <c r="I258" i="7" a="1"/>
  <c r="I258" i="7" s="1"/>
  <c r="E259" i="7"/>
  <c r="G258" i="7" a="1"/>
  <c r="G258" i="7" s="1"/>
  <c r="S258" i="7" a="1"/>
  <c r="S258" i="7" s="1"/>
  <c r="M258" i="7" a="1"/>
  <c r="M258" i="7" s="1"/>
  <c r="J258" i="7" a="1"/>
  <c r="J258" i="7" s="1"/>
  <c r="CE94" i="18" s="1"/>
  <c r="P258" i="7" a="1"/>
  <c r="P258" i="7" s="1"/>
  <c r="M94" i="18" s="1"/>
  <c r="N258" i="7" a="1"/>
  <c r="N258" i="7" s="1"/>
  <c r="L258" i="7" a="1"/>
  <c r="L258" i="7" s="1"/>
  <c r="BU94" i="18" s="1"/>
  <c r="K258" i="7" a="1"/>
  <c r="K258" i="7" s="1"/>
  <c r="O258" i="7" a="1"/>
  <c r="O258" i="7" s="1"/>
  <c r="BP94" i="18" s="1"/>
  <c r="H258" i="7" a="1"/>
  <c r="H258" i="7" s="1"/>
  <c r="Q258" i="7" a="1"/>
  <c r="Q258" i="7" s="1"/>
  <c r="F258" i="7" a="1"/>
  <c r="F258" i="7" s="1"/>
  <c r="R258" i="7" a="1"/>
  <c r="R258" i="7" s="1"/>
  <c r="AD258" i="17" l="1" a="1"/>
  <c r="AD258" i="17" s="1"/>
  <c r="AC258" i="17" a="1"/>
  <c r="AC258" i="17" s="1"/>
  <c r="AB258" i="17" a="1"/>
  <c r="AB258" i="17" s="1"/>
  <c r="Y258" i="17" a="1"/>
  <c r="Y258" i="17" s="1"/>
  <c r="X258" i="17" a="1"/>
  <c r="X258" i="17" s="1"/>
  <c r="W258" i="17" a="1"/>
  <c r="W258" i="17" s="1"/>
  <c r="AE258" i="17" a="1"/>
  <c r="AE258" i="17" s="1"/>
  <c r="AA258" i="17" a="1"/>
  <c r="AA258" i="17" s="1"/>
  <c r="Z258" i="17" a="1"/>
  <c r="Z258" i="17" s="1"/>
  <c r="V258" i="17" a="1"/>
  <c r="V258" i="17" s="1"/>
  <c r="EU65" i="18"/>
  <c r="EZ65" i="18" s="1"/>
  <c r="EQ65" i="18"/>
  <c r="AD259" i="12" a="1"/>
  <c r="AD259" i="12" s="1"/>
  <c r="AC259" i="12" a="1"/>
  <c r="AC259" i="12" s="1"/>
  <c r="AB259" i="12" a="1"/>
  <c r="AB259" i="12" s="1"/>
  <c r="AE259" i="12" a="1"/>
  <c r="AE259" i="12" s="1"/>
  <c r="Z259" i="12" a="1"/>
  <c r="Z259" i="12" s="1"/>
  <c r="Y259" i="12" a="1"/>
  <c r="Y259" i="12" s="1"/>
  <c r="X259" i="12" a="1"/>
  <c r="X259" i="12" s="1"/>
  <c r="W259" i="12" a="1"/>
  <c r="W259" i="12" s="1"/>
  <c r="AA259" i="12" a="1"/>
  <c r="AA259" i="12" s="1"/>
  <c r="V259" i="12" a="1"/>
  <c r="V259" i="12" s="1"/>
  <c r="DD65" i="18"/>
  <c r="DP65" i="18" s="1"/>
  <c r="DS65" i="18" s="1"/>
  <c r="AB259" i="7" a="1"/>
  <c r="AB259" i="7" s="1"/>
  <c r="AD259" i="7" a="1"/>
  <c r="AD259" i="7" s="1"/>
  <c r="AC259" i="7" a="1"/>
  <c r="AC259" i="7" s="1"/>
  <c r="AI259" i="7" a="1"/>
  <c r="AI259" i="7" s="1"/>
  <c r="AH259" i="7" a="1"/>
  <c r="AH259" i="7" s="1"/>
  <c r="AG259" i="7" a="1"/>
  <c r="AG259" i="7" s="1"/>
  <c r="AF259" i="7" a="1"/>
  <c r="AF259" i="7" s="1"/>
  <c r="AK259" i="7" a="1"/>
  <c r="AK259" i="7" s="1"/>
  <c r="AJ259" i="7" a="1"/>
  <c r="AJ259" i="7" s="1"/>
  <c r="AE259" i="7" a="1"/>
  <c r="AE259" i="7" s="1"/>
  <c r="AA259" i="7" a="1"/>
  <c r="AA259" i="7" s="1"/>
  <c r="Z259" i="7" a="1"/>
  <c r="Z259" i="7" s="1"/>
  <c r="Y259" i="7" a="1"/>
  <c r="Y259" i="7" s="1"/>
  <c r="X259" i="7" a="1"/>
  <c r="X259" i="7" s="1"/>
  <c r="W259" i="7" a="1"/>
  <c r="W259" i="7" s="1"/>
  <c r="V259" i="7" a="1"/>
  <c r="V259" i="7" s="1"/>
  <c r="T259" i="7" a="1"/>
  <c r="T259" i="7" s="1"/>
  <c r="BZ95" i="18" s="1"/>
  <c r="U259" i="7" a="1"/>
  <c r="U259" i="7" s="1"/>
  <c r="CL93" i="18"/>
  <c r="CK94" i="18"/>
  <c r="CJ94" i="18"/>
  <c r="DW65" i="18"/>
  <c r="EI65" i="18" s="1"/>
  <c r="EL65" i="18" s="1"/>
  <c r="T259" i="12" a="1"/>
  <c r="T259" i="12" s="1"/>
  <c r="CA95" i="18" s="1"/>
  <c r="U259" i="12" a="1"/>
  <c r="U259" i="12" s="1"/>
  <c r="BH93" i="18"/>
  <c r="D93" i="18"/>
  <c r="T258" i="17" a="1"/>
  <c r="T258" i="17" s="1"/>
  <c r="CB94" i="18" s="1"/>
  <c r="U258" i="17" a="1"/>
  <c r="U258" i="17" s="1"/>
  <c r="BM94" i="18" s="1"/>
  <c r="G258" i="17" a="1"/>
  <c r="G258" i="17" s="1"/>
  <c r="J258" i="17" a="1"/>
  <c r="J258" i="17" s="1"/>
  <c r="CG94" i="18" s="1"/>
  <c r="R258" i="17" a="1"/>
  <c r="R258" i="17" s="1"/>
  <c r="F258" i="17" a="1"/>
  <c r="F258" i="17" s="1"/>
  <c r="FC65" i="18" s="1"/>
  <c r="M258" i="17" a="1"/>
  <c r="M258" i="17" s="1"/>
  <c r="N258" i="17" a="1"/>
  <c r="N258" i="17" s="1"/>
  <c r="E259" i="17"/>
  <c r="S258" i="17" a="1"/>
  <c r="S258" i="17" s="1"/>
  <c r="H258" i="17" a="1"/>
  <c r="H258" i="17" s="1"/>
  <c r="L258" i="17" a="1"/>
  <c r="L258" i="17" s="1"/>
  <c r="BW94" i="18" s="1"/>
  <c r="P258" i="17" a="1"/>
  <c r="P258" i="17" s="1"/>
  <c r="O94" i="18" s="1"/>
  <c r="I258" i="17" a="1"/>
  <c r="I258" i="17" s="1"/>
  <c r="K258" i="17" a="1"/>
  <c r="K258" i="17" s="1"/>
  <c r="Q258" i="17" a="1"/>
  <c r="Q258" i="17" s="1"/>
  <c r="O258" i="17" a="1"/>
  <c r="O258" i="17" s="1"/>
  <c r="BR94" i="18" s="1"/>
  <c r="BG94" i="18"/>
  <c r="C94" i="18"/>
  <c r="O259" i="12" a="1"/>
  <c r="O259" i="12" s="1"/>
  <c r="BQ95" i="18" s="1"/>
  <c r="M259" i="12" a="1"/>
  <c r="M259" i="12" s="1"/>
  <c r="K259" i="12" a="1"/>
  <c r="K259" i="12" s="1"/>
  <c r="S259" i="12" a="1"/>
  <c r="S259" i="12" s="1"/>
  <c r="F259" i="12" a="1"/>
  <c r="F259" i="12" s="1"/>
  <c r="P259" i="12" a="1"/>
  <c r="P259" i="12" s="1"/>
  <c r="N95" i="18" s="1"/>
  <c r="J259" i="12" a="1"/>
  <c r="J259" i="12" s="1"/>
  <c r="CF95" i="18" s="1"/>
  <c r="R259" i="12" a="1"/>
  <c r="R259" i="12" s="1"/>
  <c r="Q259" i="12" a="1"/>
  <c r="Q259" i="12" s="1"/>
  <c r="N259" i="12" a="1"/>
  <c r="N259" i="12" s="1"/>
  <c r="L259" i="12" a="1"/>
  <c r="L259" i="12" s="1"/>
  <c r="BV95" i="18" s="1"/>
  <c r="H259" i="12" a="1"/>
  <c r="H259" i="12" s="1"/>
  <c r="G259" i="12" a="1"/>
  <c r="G259" i="12" s="1"/>
  <c r="I259" i="12" a="1"/>
  <c r="I259" i="12" s="1"/>
  <c r="BF94" i="18"/>
  <c r="B94" i="18"/>
  <c r="E260" i="12"/>
  <c r="H259" i="7" a="1"/>
  <c r="H259" i="7" s="1"/>
  <c r="R259" i="7" a="1"/>
  <c r="R259" i="7" s="1"/>
  <c r="Q259" i="7" a="1"/>
  <c r="Q259" i="7" s="1"/>
  <c r="F259" i="7" a="1"/>
  <c r="F259" i="7" s="1"/>
  <c r="P259" i="7" a="1"/>
  <c r="P259" i="7" s="1"/>
  <c r="M95" i="18" s="1"/>
  <c r="I259" i="7" a="1"/>
  <c r="I259" i="7" s="1"/>
  <c r="O259" i="7" a="1"/>
  <c r="O259" i="7" s="1"/>
  <c r="BP95" i="18" s="1"/>
  <c r="E260" i="7"/>
  <c r="G259" i="7" a="1"/>
  <c r="G259" i="7" s="1"/>
  <c r="J259" i="7" a="1"/>
  <c r="J259" i="7" s="1"/>
  <c r="CE95" i="18" s="1"/>
  <c r="K259" i="7" a="1"/>
  <c r="K259" i="7" s="1"/>
  <c r="N259" i="7" a="1"/>
  <c r="N259" i="7" s="1"/>
  <c r="S259" i="7" a="1"/>
  <c r="S259" i="7" s="1"/>
  <c r="L259" i="7" a="1"/>
  <c r="L259" i="7" s="1"/>
  <c r="BU95" i="18" s="1"/>
  <c r="M259" i="7" a="1"/>
  <c r="M259" i="7" s="1"/>
  <c r="AD259" i="17" l="1" a="1"/>
  <c r="AD259" i="17" s="1"/>
  <c r="AC259" i="17" a="1"/>
  <c r="AC259" i="17" s="1"/>
  <c r="AB259" i="17" a="1"/>
  <c r="AB259" i="17" s="1"/>
  <c r="AA259" i="17" a="1"/>
  <c r="AA259" i="17" s="1"/>
  <c r="W259" i="17" a="1"/>
  <c r="W259" i="17" s="1"/>
  <c r="X259" i="17" a="1"/>
  <c r="X259" i="17" s="1"/>
  <c r="V259" i="17" a="1"/>
  <c r="V259" i="17" s="1"/>
  <c r="AE259" i="17" a="1"/>
  <c r="AE259" i="17" s="1"/>
  <c r="Z259" i="17" a="1"/>
  <c r="Z259" i="17" s="1"/>
  <c r="Y259" i="17" a="1"/>
  <c r="Y259" i="17" s="1"/>
  <c r="AD260" i="12" a="1"/>
  <c r="AD260" i="12" s="1"/>
  <c r="AB260" i="12" a="1"/>
  <c r="AB260" i="12" s="1"/>
  <c r="AC260" i="12" a="1"/>
  <c r="AC260" i="12" s="1"/>
  <c r="AA260" i="12" a="1"/>
  <c r="AA260" i="12" s="1"/>
  <c r="X260" i="12" a="1"/>
  <c r="X260" i="12" s="1"/>
  <c r="W260" i="12" a="1"/>
  <c r="W260" i="12" s="1"/>
  <c r="V260" i="12" a="1"/>
  <c r="V260" i="12" s="1"/>
  <c r="AE260" i="12" a="1"/>
  <c r="AE260" i="12" s="1"/>
  <c r="Z260" i="12" a="1"/>
  <c r="Z260" i="12" s="1"/>
  <c r="Y260" i="12" a="1"/>
  <c r="Y260" i="12" s="1"/>
  <c r="AD260" i="7" a="1"/>
  <c r="AD260" i="7" s="1"/>
  <c r="AC260" i="7" a="1"/>
  <c r="AC260" i="7" s="1"/>
  <c r="AB260" i="7" a="1"/>
  <c r="AB260" i="7" s="1"/>
  <c r="AJ260" i="7" a="1"/>
  <c r="AJ260" i="7" s="1"/>
  <c r="AK260" i="7" a="1"/>
  <c r="AK260" i="7" s="1"/>
  <c r="AH260" i="7" a="1"/>
  <c r="AH260" i="7" s="1"/>
  <c r="AG260" i="7" a="1"/>
  <c r="AG260" i="7" s="1"/>
  <c r="AF260" i="7" a="1"/>
  <c r="AF260" i="7" s="1"/>
  <c r="AE260" i="7" a="1"/>
  <c r="AE260" i="7" s="1"/>
  <c r="AI260" i="7" a="1"/>
  <c r="AI260" i="7" s="1"/>
  <c r="Z260" i="7" a="1"/>
  <c r="Z260" i="7" s="1"/>
  <c r="Y260" i="7" a="1"/>
  <c r="Y260" i="7" s="1"/>
  <c r="X260" i="7" a="1"/>
  <c r="X260" i="7" s="1"/>
  <c r="W260" i="7" a="1"/>
  <c r="W260" i="7" s="1"/>
  <c r="V260" i="7" a="1"/>
  <c r="V260" i="7" s="1"/>
  <c r="AA260" i="7" a="1"/>
  <c r="AA260" i="7" s="1"/>
  <c r="T260" i="7" a="1"/>
  <c r="T260" i="7" s="1"/>
  <c r="BZ96" i="18" s="1"/>
  <c r="U260" i="7" a="1"/>
  <c r="U260" i="7" s="1"/>
  <c r="BK96" i="18" s="1"/>
  <c r="W25" i="18"/>
  <c r="BK95" i="18"/>
  <c r="CL94" i="18"/>
  <c r="CK95" i="18"/>
  <c r="X25" i="18"/>
  <c r="CJ95" i="18"/>
  <c r="EP65" i="18"/>
  <c r="FB65" i="18" s="1"/>
  <c r="FE65" i="18" s="1"/>
  <c r="BL95" i="18"/>
  <c r="T260" i="12" a="1"/>
  <c r="T260" i="12" s="1"/>
  <c r="CA96" i="18" s="1"/>
  <c r="U260" i="12" a="1"/>
  <c r="U260" i="12" s="1"/>
  <c r="BL96" i="18" s="1"/>
  <c r="T259" i="17" a="1"/>
  <c r="T259" i="17" s="1"/>
  <c r="CB95" i="18" s="1"/>
  <c r="U259" i="17" a="1"/>
  <c r="U259" i="17" s="1"/>
  <c r="F259" i="17" a="1"/>
  <c r="F259" i="17" s="1"/>
  <c r="S259" i="17" a="1"/>
  <c r="S259" i="17" s="1"/>
  <c r="P259" i="17" a="1"/>
  <c r="P259" i="17" s="1"/>
  <c r="O95" i="18" s="1"/>
  <c r="J259" i="17" a="1"/>
  <c r="J259" i="17" s="1"/>
  <c r="CG95" i="18" s="1"/>
  <c r="I259" i="17" a="1"/>
  <c r="I259" i="17" s="1"/>
  <c r="N259" i="17" a="1"/>
  <c r="N259" i="17" s="1"/>
  <c r="G259" i="17" a="1"/>
  <c r="G259" i="17" s="1"/>
  <c r="H259" i="17" a="1"/>
  <c r="H259" i="17" s="1"/>
  <c r="Q259" i="17" a="1"/>
  <c r="Q259" i="17" s="1"/>
  <c r="E260" i="17"/>
  <c r="K259" i="17" a="1"/>
  <c r="K259" i="17" s="1"/>
  <c r="M259" i="17" a="1"/>
  <c r="M259" i="17" s="1"/>
  <c r="L259" i="17" a="1"/>
  <c r="L259" i="17" s="1"/>
  <c r="BW95" i="18" s="1"/>
  <c r="O259" i="17" a="1"/>
  <c r="O259" i="17" s="1"/>
  <c r="BR95" i="18" s="1"/>
  <c r="R259" i="17" a="1"/>
  <c r="R259" i="17" s="1"/>
  <c r="D94" i="18"/>
  <c r="BH94" i="18"/>
  <c r="BG95" i="18"/>
  <c r="C95" i="18"/>
  <c r="K260" i="12" a="1"/>
  <c r="K260" i="12" s="1"/>
  <c r="H260" i="12" a="1"/>
  <c r="H260" i="12" s="1"/>
  <c r="S260" i="12" a="1"/>
  <c r="S260" i="12" s="1"/>
  <c r="P260" i="12" a="1"/>
  <c r="P260" i="12" s="1"/>
  <c r="N96" i="18" s="1"/>
  <c r="M260" i="12" a="1"/>
  <c r="M260" i="12" s="1"/>
  <c r="L260" i="12" a="1"/>
  <c r="L260" i="12" s="1"/>
  <c r="BV96" i="18" s="1"/>
  <c r="R260" i="12" a="1"/>
  <c r="R260" i="12" s="1"/>
  <c r="Q260" i="12" a="1"/>
  <c r="Q260" i="12" s="1"/>
  <c r="O260" i="12" a="1"/>
  <c r="O260" i="12" s="1"/>
  <c r="BQ96" i="18" s="1"/>
  <c r="N260" i="12" a="1"/>
  <c r="N260" i="12" s="1"/>
  <c r="J260" i="12" a="1"/>
  <c r="J260" i="12" s="1"/>
  <c r="CF96" i="18" s="1"/>
  <c r="I260" i="12" a="1"/>
  <c r="I260" i="12" s="1"/>
  <c r="G260" i="12" a="1"/>
  <c r="G260" i="12" s="1"/>
  <c r="F260" i="12" a="1"/>
  <c r="F260" i="12" s="1"/>
  <c r="BF95" i="18"/>
  <c r="B95" i="18"/>
  <c r="E261" i="12"/>
  <c r="E261" i="7"/>
  <c r="R260" i="7" a="1"/>
  <c r="R260" i="7" s="1"/>
  <c r="M260" i="7" a="1"/>
  <c r="M260" i="7" s="1"/>
  <c r="Q260" i="7" a="1"/>
  <c r="Q260" i="7" s="1"/>
  <c r="F260" i="7" a="1"/>
  <c r="F260" i="7" s="1"/>
  <c r="O260" i="7" a="1"/>
  <c r="O260" i="7" s="1"/>
  <c r="BP96" i="18" s="1"/>
  <c r="K260" i="7" a="1"/>
  <c r="K260" i="7" s="1"/>
  <c r="G260" i="7" a="1"/>
  <c r="G260" i="7" s="1"/>
  <c r="I260" i="7" a="1"/>
  <c r="I260" i="7" s="1"/>
  <c r="N260" i="7" a="1"/>
  <c r="N260" i="7" s="1"/>
  <c r="H260" i="7" a="1"/>
  <c r="H260" i="7" s="1"/>
  <c r="L260" i="7" a="1"/>
  <c r="L260" i="7" s="1"/>
  <c r="BU96" i="18" s="1"/>
  <c r="J260" i="7" a="1"/>
  <c r="J260" i="7" s="1"/>
  <c r="CE96" i="18" s="1"/>
  <c r="P260" i="7" a="1"/>
  <c r="P260" i="7" s="1"/>
  <c r="M96" i="18" s="1"/>
  <c r="S260" i="7" a="1"/>
  <c r="S260" i="7" s="1"/>
  <c r="AD260" i="17" l="1" a="1"/>
  <c r="AD260" i="17" s="1"/>
  <c r="AC260" i="17" a="1"/>
  <c r="AC260" i="17" s="1"/>
  <c r="AB260" i="17" a="1"/>
  <c r="AB260" i="17" s="1"/>
  <c r="X260" i="17" a="1"/>
  <c r="X260" i="17" s="1"/>
  <c r="W260" i="17" a="1"/>
  <c r="W260" i="17" s="1"/>
  <c r="V260" i="17" a="1"/>
  <c r="V260" i="17" s="1"/>
  <c r="AE260" i="17" a="1"/>
  <c r="AE260" i="17" s="1"/>
  <c r="AA260" i="17" a="1"/>
  <c r="AA260" i="17" s="1"/>
  <c r="Z260" i="17" a="1"/>
  <c r="Z260" i="17" s="1"/>
  <c r="Y260" i="17" a="1"/>
  <c r="Y260" i="17" s="1"/>
  <c r="AD261" i="12" a="1"/>
  <c r="AD261" i="12" s="1"/>
  <c r="AC261" i="12" a="1"/>
  <c r="AC261" i="12" s="1"/>
  <c r="AB261" i="12" a="1"/>
  <c r="AB261" i="12" s="1"/>
  <c r="AA261" i="12" a="1"/>
  <c r="AA261" i="12" s="1"/>
  <c r="Y261" i="12" a="1"/>
  <c r="Y261" i="12" s="1"/>
  <c r="AE261" i="12" a="1"/>
  <c r="AE261" i="12" s="1"/>
  <c r="V261" i="12" a="1"/>
  <c r="V261" i="12" s="1"/>
  <c r="X261" i="12" a="1"/>
  <c r="X261" i="12" s="1"/>
  <c r="Z261" i="12" a="1"/>
  <c r="Z261" i="12" s="1"/>
  <c r="W261" i="12" a="1"/>
  <c r="W261" i="12" s="1"/>
  <c r="AD261" i="7" a="1"/>
  <c r="AD261" i="7" s="1"/>
  <c r="AC261" i="7" a="1"/>
  <c r="AC261" i="7" s="1"/>
  <c r="AB261" i="7" a="1"/>
  <c r="AB261" i="7" s="1"/>
  <c r="AJ261" i="7" a="1"/>
  <c r="AJ261" i="7" s="1"/>
  <c r="AH261" i="7" a="1"/>
  <c r="AH261" i="7" s="1"/>
  <c r="AK261" i="7" a="1"/>
  <c r="AK261" i="7" s="1"/>
  <c r="AE261" i="7" a="1"/>
  <c r="AE261" i="7" s="1"/>
  <c r="AI261" i="7" a="1"/>
  <c r="AI261" i="7" s="1"/>
  <c r="AF261" i="7" a="1"/>
  <c r="AF261" i="7" s="1"/>
  <c r="AG261" i="7" a="1"/>
  <c r="AG261" i="7" s="1"/>
  <c r="AA261" i="7" a="1"/>
  <c r="AA261" i="7" s="1"/>
  <c r="Z261" i="7" a="1"/>
  <c r="Z261" i="7" s="1"/>
  <c r="Y261" i="7" a="1"/>
  <c r="Y261" i="7" s="1"/>
  <c r="X261" i="7" a="1"/>
  <c r="X261" i="7" s="1"/>
  <c r="W261" i="7" a="1"/>
  <c r="W261" i="7" s="1"/>
  <c r="V261" i="7" a="1"/>
  <c r="V261" i="7" s="1"/>
  <c r="U261" i="7" a="1"/>
  <c r="U261" i="7" s="1"/>
  <c r="T261" i="7" a="1"/>
  <c r="T261" i="7" s="1"/>
  <c r="BZ97" i="18" s="1"/>
  <c r="CL95" i="18"/>
  <c r="CK96" i="18"/>
  <c r="CJ96" i="18"/>
  <c r="Y25" i="18"/>
  <c r="BM95" i="18"/>
  <c r="U261" i="12" a="1"/>
  <c r="U261" i="12" s="1"/>
  <c r="BL97" i="18" s="1"/>
  <c r="T261" i="12" a="1"/>
  <c r="T261" i="12" s="1"/>
  <c r="CA97" i="18" s="1"/>
  <c r="U260" i="17" a="1"/>
  <c r="U260" i="17" s="1"/>
  <c r="BM96" i="18" s="1"/>
  <c r="T260" i="17" a="1"/>
  <c r="T260" i="17" s="1"/>
  <c r="CB96" i="18" s="1"/>
  <c r="P260" i="17" a="1"/>
  <c r="P260" i="17" s="1"/>
  <c r="O96" i="18" s="1"/>
  <c r="J260" i="17" a="1"/>
  <c r="J260" i="17" s="1"/>
  <c r="CG96" i="18" s="1"/>
  <c r="O260" i="17" a="1"/>
  <c r="O260" i="17" s="1"/>
  <c r="BR96" i="18" s="1"/>
  <c r="E261" i="17"/>
  <c r="L260" i="17" a="1"/>
  <c r="L260" i="17" s="1"/>
  <c r="BW96" i="18" s="1"/>
  <c r="S260" i="17" a="1"/>
  <c r="S260" i="17" s="1"/>
  <c r="K260" i="17" a="1"/>
  <c r="K260" i="17" s="1"/>
  <c r="R260" i="17" a="1"/>
  <c r="R260" i="17" s="1"/>
  <c r="G260" i="17" a="1"/>
  <c r="G260" i="17" s="1"/>
  <c r="I260" i="17" a="1"/>
  <c r="I260" i="17" s="1"/>
  <c r="M260" i="17" a="1"/>
  <c r="M260" i="17" s="1"/>
  <c r="Q260" i="17" a="1"/>
  <c r="Q260" i="17" s="1"/>
  <c r="N260" i="17" a="1"/>
  <c r="N260" i="17" s="1"/>
  <c r="F260" i="17" a="1"/>
  <c r="F260" i="17" s="1"/>
  <c r="H260" i="17" a="1"/>
  <c r="H260" i="17" s="1"/>
  <c r="D95" i="18"/>
  <c r="BH95" i="18"/>
  <c r="BG96" i="18"/>
  <c r="C96" i="18"/>
  <c r="H261" i="12" a="1"/>
  <c r="H261" i="12" s="1"/>
  <c r="R261" i="12" a="1"/>
  <c r="R261" i="12" s="1"/>
  <c r="P261" i="12" a="1"/>
  <c r="P261" i="12" s="1"/>
  <c r="N97" i="18" s="1"/>
  <c r="O261" i="12" a="1"/>
  <c r="O261" i="12" s="1"/>
  <c r="BQ97" i="18" s="1"/>
  <c r="L261" i="12" a="1"/>
  <c r="L261" i="12" s="1"/>
  <c r="BV97" i="18" s="1"/>
  <c r="K261" i="12" a="1"/>
  <c r="K261" i="12" s="1"/>
  <c r="J261" i="12" a="1"/>
  <c r="J261" i="12" s="1"/>
  <c r="CF97" i="18" s="1"/>
  <c r="I261" i="12" a="1"/>
  <c r="I261" i="12" s="1"/>
  <c r="M261" i="12" a="1"/>
  <c r="M261" i="12" s="1"/>
  <c r="G261" i="12" a="1"/>
  <c r="G261" i="12" s="1"/>
  <c r="F261" i="12" a="1"/>
  <c r="F261" i="12" s="1"/>
  <c r="S261" i="12" a="1"/>
  <c r="S261" i="12" s="1"/>
  <c r="Q261" i="12" a="1"/>
  <c r="Q261" i="12" s="1"/>
  <c r="N261" i="12" a="1"/>
  <c r="N261" i="12" s="1"/>
  <c r="B96" i="18"/>
  <c r="BF96" i="18"/>
  <c r="E262" i="12"/>
  <c r="O261" i="7" a="1"/>
  <c r="O261" i="7" s="1"/>
  <c r="BP97" i="18" s="1"/>
  <c r="N261" i="7" a="1"/>
  <c r="N261" i="7" s="1"/>
  <c r="M261" i="7" a="1"/>
  <c r="M261" i="7" s="1"/>
  <c r="S261" i="7" a="1"/>
  <c r="S261" i="7" s="1"/>
  <c r="P261" i="7" a="1"/>
  <c r="P261" i="7" s="1"/>
  <c r="M97" i="18" s="1"/>
  <c r="Q261" i="7" a="1"/>
  <c r="Q261" i="7" s="1"/>
  <c r="H261" i="7" a="1"/>
  <c r="H261" i="7" s="1"/>
  <c r="G261" i="7" a="1"/>
  <c r="G261" i="7" s="1"/>
  <c r="L261" i="7" a="1"/>
  <c r="L261" i="7" s="1"/>
  <c r="BU97" i="18" s="1"/>
  <c r="K261" i="7" a="1"/>
  <c r="K261" i="7" s="1"/>
  <c r="J261" i="7" a="1"/>
  <c r="J261" i="7" s="1"/>
  <c r="CE97" i="18" s="1"/>
  <c r="I261" i="7" a="1"/>
  <c r="I261" i="7" s="1"/>
  <c r="R261" i="7" a="1"/>
  <c r="R261" i="7" s="1"/>
  <c r="E262" i="7"/>
  <c r="F261" i="7" a="1"/>
  <c r="F261" i="7" s="1"/>
  <c r="AD261" i="17" l="1" a="1"/>
  <c r="AD261" i="17" s="1"/>
  <c r="AC261" i="17" a="1"/>
  <c r="AC261" i="17" s="1"/>
  <c r="AB261" i="17" a="1"/>
  <c r="AB261" i="17" s="1"/>
  <c r="AA261" i="17" a="1"/>
  <c r="AA261" i="17" s="1"/>
  <c r="V261" i="17" a="1"/>
  <c r="V261" i="17" s="1"/>
  <c r="AE261" i="17" a="1"/>
  <c r="AE261" i="17" s="1"/>
  <c r="Z261" i="17" a="1"/>
  <c r="Z261" i="17" s="1"/>
  <c r="W261" i="17" a="1"/>
  <c r="W261" i="17" s="1"/>
  <c r="Y261" i="17" a="1"/>
  <c r="Y261" i="17" s="1"/>
  <c r="X261" i="17" a="1"/>
  <c r="X261" i="17" s="1"/>
  <c r="AD262" i="12" a="1"/>
  <c r="AD262" i="12" s="1"/>
  <c r="AC262" i="12" a="1"/>
  <c r="AC262" i="12" s="1"/>
  <c r="AB262" i="12" a="1"/>
  <c r="AB262" i="12" s="1"/>
  <c r="X262" i="12" a="1"/>
  <c r="X262" i="12" s="1"/>
  <c r="W262" i="12" a="1"/>
  <c r="W262" i="12" s="1"/>
  <c r="V262" i="12" a="1"/>
  <c r="V262" i="12" s="1"/>
  <c r="AE262" i="12" a="1"/>
  <c r="AE262" i="12" s="1"/>
  <c r="AA262" i="12" a="1"/>
  <c r="AA262" i="12" s="1"/>
  <c r="Z262" i="12" a="1"/>
  <c r="Z262" i="12" s="1"/>
  <c r="Y262" i="12" a="1"/>
  <c r="Y262" i="12" s="1"/>
  <c r="AX46" i="18"/>
  <c r="BK97" i="18"/>
  <c r="DD66" i="18"/>
  <c r="DP66" i="18" s="1"/>
  <c r="DS66" i="18" s="1"/>
  <c r="AB262" i="7" a="1"/>
  <c r="AB262" i="7" s="1"/>
  <c r="AD262" i="7" a="1"/>
  <c r="AD262" i="7" s="1"/>
  <c r="AC262" i="7" a="1"/>
  <c r="AC262" i="7" s="1"/>
  <c r="AJ262" i="7" a="1"/>
  <c r="AJ262" i="7" s="1"/>
  <c r="AI262" i="7" a="1"/>
  <c r="AI262" i="7" s="1"/>
  <c r="AH262" i="7" a="1"/>
  <c r="AH262" i="7" s="1"/>
  <c r="AG262" i="7" a="1"/>
  <c r="AG262" i="7" s="1"/>
  <c r="AF262" i="7" a="1"/>
  <c r="AF262" i="7" s="1"/>
  <c r="AK262" i="7" a="1"/>
  <c r="AK262" i="7" s="1"/>
  <c r="AE262" i="7" a="1"/>
  <c r="AE262" i="7" s="1"/>
  <c r="AV46" i="18" s="1"/>
  <c r="AA262" i="7" a="1"/>
  <c r="AA262" i="7" s="1"/>
  <c r="Z262" i="7" a="1"/>
  <c r="Z262" i="7" s="1"/>
  <c r="Y262" i="7" a="1"/>
  <c r="Y262" i="7" s="1"/>
  <c r="X262" i="7" a="1"/>
  <c r="X262" i="7" s="1"/>
  <c r="W262" i="7" a="1"/>
  <c r="W262" i="7" s="1"/>
  <c r="V262" i="7" a="1"/>
  <c r="V262" i="7" s="1"/>
  <c r="T262" i="7" a="1"/>
  <c r="T262" i="7" s="1"/>
  <c r="BZ98" i="18" s="1"/>
  <c r="U262" i="7" a="1"/>
  <c r="U262" i="7" s="1"/>
  <c r="BK98" i="18" s="1"/>
  <c r="CL96" i="18"/>
  <c r="CK97" i="18"/>
  <c r="CJ97" i="18"/>
  <c r="T262" i="12" a="1"/>
  <c r="T262" i="12" s="1"/>
  <c r="CA98" i="18" s="1"/>
  <c r="U262" i="12" a="1"/>
  <c r="U262" i="12" s="1"/>
  <c r="BL98" i="18" s="1"/>
  <c r="BH96" i="18"/>
  <c r="D96" i="18"/>
  <c r="U261" i="17" a="1"/>
  <c r="U261" i="17" s="1"/>
  <c r="BM97" i="18" s="1"/>
  <c r="T261" i="17" a="1"/>
  <c r="T261" i="17" s="1"/>
  <c r="CB97" i="18" s="1"/>
  <c r="G261" i="17" a="1"/>
  <c r="G261" i="17" s="1"/>
  <c r="S261" i="17" a="1"/>
  <c r="S261" i="17" s="1"/>
  <c r="E262" i="17"/>
  <c r="J261" i="17" a="1"/>
  <c r="J261" i="17" s="1"/>
  <c r="CG97" i="18" s="1"/>
  <c r="M261" i="17" a="1"/>
  <c r="M261" i="17" s="1"/>
  <c r="R261" i="17" a="1"/>
  <c r="R261" i="17" s="1"/>
  <c r="H261" i="17" a="1"/>
  <c r="H261" i="17" s="1"/>
  <c r="I261" i="17" a="1"/>
  <c r="I261" i="17" s="1"/>
  <c r="Q261" i="17" a="1"/>
  <c r="Q261" i="17" s="1"/>
  <c r="O261" i="17" a="1"/>
  <c r="O261" i="17" s="1"/>
  <c r="BR97" i="18" s="1"/>
  <c r="L261" i="17" a="1"/>
  <c r="L261" i="17" s="1"/>
  <c r="BW97" i="18" s="1"/>
  <c r="P261" i="17" a="1"/>
  <c r="P261" i="17" s="1"/>
  <c r="O97" i="18" s="1"/>
  <c r="K261" i="17" a="1"/>
  <c r="K261" i="17" s="1"/>
  <c r="N261" i="17" a="1"/>
  <c r="N261" i="17" s="1"/>
  <c r="F261" i="17" a="1"/>
  <c r="F261" i="17" s="1"/>
  <c r="R262" i="12" a="1"/>
  <c r="R262" i="12" s="1"/>
  <c r="F262" i="12" a="1"/>
  <c r="F262" i="12" s="1"/>
  <c r="P262" i="12" a="1"/>
  <c r="P262" i="12" s="1"/>
  <c r="N98" i="18" s="1"/>
  <c r="M262" i="12" a="1"/>
  <c r="M262" i="12" s="1"/>
  <c r="O262" i="12" a="1"/>
  <c r="O262" i="12" s="1"/>
  <c r="BQ98" i="18" s="1"/>
  <c r="K262" i="12" a="1"/>
  <c r="K262" i="12" s="1"/>
  <c r="J262" i="12" a="1"/>
  <c r="J262" i="12" s="1"/>
  <c r="CF98" i="18" s="1"/>
  <c r="I262" i="12" a="1"/>
  <c r="I262" i="12" s="1"/>
  <c r="S262" i="12" a="1"/>
  <c r="S262" i="12" s="1"/>
  <c r="Q262" i="12" a="1"/>
  <c r="Q262" i="12" s="1"/>
  <c r="N262" i="12" a="1"/>
  <c r="N262" i="12" s="1"/>
  <c r="G262" i="12" a="1"/>
  <c r="G262" i="12" s="1"/>
  <c r="H262" i="12" a="1"/>
  <c r="H262" i="12" s="1"/>
  <c r="L262" i="12" a="1"/>
  <c r="L262" i="12" s="1"/>
  <c r="BV98" i="18" s="1"/>
  <c r="C97" i="18"/>
  <c r="BG97" i="18"/>
  <c r="B97" i="18"/>
  <c r="BF97" i="18"/>
  <c r="E263" i="12"/>
  <c r="F262" i="7" a="1"/>
  <c r="F262" i="7" s="1"/>
  <c r="I262" i="7" a="1"/>
  <c r="I262" i="7" s="1"/>
  <c r="P262" i="7" a="1"/>
  <c r="P262" i="7" s="1"/>
  <c r="M98" i="18" s="1"/>
  <c r="O262" i="7" a="1"/>
  <c r="O262" i="7" s="1"/>
  <c r="BP98" i="18" s="1"/>
  <c r="L262" i="7" a="1"/>
  <c r="L262" i="7" s="1"/>
  <c r="BU98" i="18" s="1"/>
  <c r="R262" i="7" a="1"/>
  <c r="R262" i="7" s="1"/>
  <c r="J262" i="7" a="1"/>
  <c r="J262" i="7" s="1"/>
  <c r="CE98" i="18" s="1"/>
  <c r="Q262" i="7" a="1"/>
  <c r="Q262" i="7" s="1"/>
  <c r="M262" i="7" a="1"/>
  <c r="M262" i="7" s="1"/>
  <c r="H262" i="7" a="1"/>
  <c r="H262" i="7" s="1"/>
  <c r="E263" i="7"/>
  <c r="G262" i="7" a="1"/>
  <c r="G262" i="7" s="1"/>
  <c r="S262" i="7" a="1"/>
  <c r="S262" i="7" s="1"/>
  <c r="K262" i="7" a="1"/>
  <c r="K262" i="7" s="1"/>
  <c r="N262" i="7" a="1"/>
  <c r="N262" i="7" s="1"/>
  <c r="AC262" i="17" l="1" a="1"/>
  <c r="AC262" i="17" s="1"/>
  <c r="AB262" i="17" a="1"/>
  <c r="AB262" i="17" s="1"/>
  <c r="AD262" i="17" a="1"/>
  <c r="AD262" i="17" s="1"/>
  <c r="AA262" i="17" a="1"/>
  <c r="AA262" i="17" s="1"/>
  <c r="Z262" i="17" a="1"/>
  <c r="Z262" i="17" s="1"/>
  <c r="Y262" i="17" a="1"/>
  <c r="Y262" i="17" s="1"/>
  <c r="AE262" i="17" a="1"/>
  <c r="AE262" i="17" s="1"/>
  <c r="W262" i="17" a="1"/>
  <c r="W262" i="17" s="1"/>
  <c r="V262" i="17" a="1"/>
  <c r="V262" i="17" s="1"/>
  <c r="X262" i="17" a="1"/>
  <c r="X262" i="17" s="1"/>
  <c r="AD263" i="12" a="1"/>
  <c r="AD263" i="12" s="1"/>
  <c r="AC263" i="12" a="1"/>
  <c r="AC263" i="12" s="1"/>
  <c r="AB263" i="12" a="1"/>
  <c r="AB263" i="12" s="1"/>
  <c r="Y263" i="12" a="1"/>
  <c r="Y263" i="12" s="1"/>
  <c r="AE263" i="12" a="1"/>
  <c r="AE263" i="12" s="1"/>
  <c r="V263" i="12" a="1"/>
  <c r="V263" i="12" s="1"/>
  <c r="AA263" i="12" a="1"/>
  <c r="AA263" i="12" s="1"/>
  <c r="Z263" i="12" a="1"/>
  <c r="Z263" i="12" s="1"/>
  <c r="W263" i="12" a="1"/>
  <c r="W263" i="12" s="1"/>
  <c r="X263" i="12" a="1"/>
  <c r="X263" i="12" s="1"/>
  <c r="AD263" i="7" a="1"/>
  <c r="AD263" i="7" s="1"/>
  <c r="AB263" i="7" a="1"/>
  <c r="AB263" i="7" s="1"/>
  <c r="AC263" i="7" a="1"/>
  <c r="AC263" i="7" s="1"/>
  <c r="AI263" i="7" a="1"/>
  <c r="AI263" i="7" s="1"/>
  <c r="AH263" i="7" a="1"/>
  <c r="AH263" i="7" s="1"/>
  <c r="AG263" i="7" a="1"/>
  <c r="AG263" i="7" s="1"/>
  <c r="AF263" i="7" a="1"/>
  <c r="AF263" i="7" s="1"/>
  <c r="AK263" i="7" a="1"/>
  <c r="AK263" i="7" s="1"/>
  <c r="AE263" i="7" a="1"/>
  <c r="AE263" i="7" s="1"/>
  <c r="AJ263" i="7" a="1"/>
  <c r="AJ263" i="7" s="1"/>
  <c r="X263" i="7" a="1"/>
  <c r="X263" i="7" s="1"/>
  <c r="W263" i="7" a="1"/>
  <c r="W263" i="7" s="1"/>
  <c r="V263" i="7" a="1"/>
  <c r="V263" i="7" s="1"/>
  <c r="AA263" i="7" a="1"/>
  <c r="AA263" i="7" s="1"/>
  <c r="Z263" i="7" a="1"/>
  <c r="Z263" i="7" s="1"/>
  <c r="Y263" i="7" a="1"/>
  <c r="Y263" i="7" s="1"/>
  <c r="U263" i="7" a="1"/>
  <c r="U263" i="7" s="1"/>
  <c r="T263" i="7" a="1"/>
  <c r="T263" i="7" s="1"/>
  <c r="BZ99" i="18" s="1"/>
  <c r="CL97" i="18"/>
  <c r="CK98" i="18"/>
  <c r="CJ98" i="18"/>
  <c r="DW66" i="18"/>
  <c r="EI66" i="18" s="1"/>
  <c r="EL66" i="18" s="1"/>
  <c r="U263" i="12" a="1"/>
  <c r="U263" i="12" s="1"/>
  <c r="T263" i="12" a="1"/>
  <c r="T263" i="12" s="1"/>
  <c r="CA99" i="18" s="1"/>
  <c r="U262" i="17" a="1"/>
  <c r="U262" i="17" s="1"/>
  <c r="BM98" i="18" s="1"/>
  <c r="T262" i="17" a="1"/>
  <c r="T262" i="17" s="1"/>
  <c r="CB98" i="18" s="1"/>
  <c r="L262" i="17" a="1"/>
  <c r="L262" i="17" s="1"/>
  <c r="BW98" i="18" s="1"/>
  <c r="O262" i="17" a="1"/>
  <c r="O262" i="17" s="1"/>
  <c r="BR98" i="18" s="1"/>
  <c r="K262" i="17" a="1"/>
  <c r="K262" i="17" s="1"/>
  <c r="E263" i="17"/>
  <c r="G262" i="17" a="1"/>
  <c r="G262" i="17" s="1"/>
  <c r="P262" i="17" a="1"/>
  <c r="P262" i="17" s="1"/>
  <c r="O98" i="18" s="1"/>
  <c r="J262" i="17" a="1"/>
  <c r="J262" i="17" s="1"/>
  <c r="CG98" i="18" s="1"/>
  <c r="S262" i="17" a="1"/>
  <c r="S262" i="17" s="1"/>
  <c r="H262" i="17" a="1"/>
  <c r="H262" i="17" s="1"/>
  <c r="Q262" i="17" a="1"/>
  <c r="Q262" i="17" s="1"/>
  <c r="M262" i="17" a="1"/>
  <c r="M262" i="17" s="1"/>
  <c r="I262" i="17" a="1"/>
  <c r="I262" i="17" s="1"/>
  <c r="F262" i="17" a="1"/>
  <c r="F262" i="17" s="1"/>
  <c r="N262" i="17" a="1"/>
  <c r="N262" i="17" s="1"/>
  <c r="R262" i="17" a="1"/>
  <c r="R262" i="17" s="1"/>
  <c r="D97" i="18"/>
  <c r="BH97" i="18"/>
  <c r="BG98" i="18"/>
  <c r="C98" i="18"/>
  <c r="N263" i="12" a="1"/>
  <c r="N263" i="12" s="1"/>
  <c r="L263" i="12" a="1"/>
  <c r="L263" i="12" s="1"/>
  <c r="BV99" i="18" s="1"/>
  <c r="S263" i="12" a="1"/>
  <c r="S263" i="12" s="1"/>
  <c r="F263" i="12" a="1"/>
  <c r="F263" i="12" s="1"/>
  <c r="O263" i="12" a="1"/>
  <c r="O263" i="12" s="1"/>
  <c r="BQ99" i="18" s="1"/>
  <c r="K263" i="12" a="1"/>
  <c r="K263" i="12" s="1"/>
  <c r="J263" i="12" a="1"/>
  <c r="J263" i="12" s="1"/>
  <c r="CF99" i="18" s="1"/>
  <c r="I263" i="12" a="1"/>
  <c r="I263" i="12" s="1"/>
  <c r="H263" i="12" a="1"/>
  <c r="H263" i="12" s="1"/>
  <c r="G263" i="12" a="1"/>
  <c r="G263" i="12" s="1"/>
  <c r="Q263" i="12" a="1"/>
  <c r="Q263" i="12" s="1"/>
  <c r="P263" i="12" a="1"/>
  <c r="P263" i="12" s="1"/>
  <c r="N99" i="18" s="1"/>
  <c r="R263" i="12" a="1"/>
  <c r="R263" i="12" s="1"/>
  <c r="M263" i="12" a="1"/>
  <c r="M263" i="12" s="1"/>
  <c r="BF98" i="18"/>
  <c r="B98" i="18"/>
  <c r="E264" i="12"/>
  <c r="J263" i="7" a="1"/>
  <c r="J263" i="7" s="1"/>
  <c r="CE99" i="18" s="1"/>
  <c r="Q263" i="7" a="1"/>
  <c r="Q263" i="7" s="1"/>
  <c r="R26" i="18" s="1"/>
  <c r="K263" i="7" a="1"/>
  <c r="K263" i="7" s="1"/>
  <c r="H263" i="7" a="1"/>
  <c r="H263" i="7" s="1"/>
  <c r="S263" i="7" a="1"/>
  <c r="S263" i="7" s="1"/>
  <c r="M263" i="7" a="1"/>
  <c r="M263" i="7" s="1"/>
  <c r="L263" i="7" a="1"/>
  <c r="L263" i="7" s="1"/>
  <c r="BU99" i="18" s="1"/>
  <c r="O263" i="7" a="1"/>
  <c r="O263" i="7" s="1"/>
  <c r="BP99" i="18" s="1"/>
  <c r="E264" i="7"/>
  <c r="F263" i="7" a="1"/>
  <c r="F263" i="7" s="1"/>
  <c r="G263" i="7" a="1"/>
  <c r="G263" i="7" s="1"/>
  <c r="P263" i="7" a="1"/>
  <c r="P263" i="7" s="1"/>
  <c r="M99" i="18" s="1"/>
  <c r="R263" i="7" a="1"/>
  <c r="R263" i="7" s="1"/>
  <c r="I263" i="7" a="1"/>
  <c r="I263" i="7" s="1"/>
  <c r="N263" i="7" a="1"/>
  <c r="N263" i="7" s="1"/>
  <c r="AD263" i="17" l="1" a="1"/>
  <c r="AD263" i="17" s="1"/>
  <c r="AC263" i="17" a="1"/>
  <c r="AC263" i="17" s="1"/>
  <c r="AB263" i="17" a="1"/>
  <c r="AB263" i="17" s="1"/>
  <c r="V263" i="17" a="1"/>
  <c r="V263" i="17" s="1"/>
  <c r="AE263" i="17" a="1"/>
  <c r="AE263" i="17" s="1"/>
  <c r="Y263" i="17" a="1"/>
  <c r="Y263" i="17" s="1"/>
  <c r="X263" i="17" a="1"/>
  <c r="X263" i="17" s="1"/>
  <c r="AA263" i="17" a="1"/>
  <c r="AA263" i="17" s="1"/>
  <c r="W263" i="17" a="1"/>
  <c r="W263" i="17" s="1"/>
  <c r="Z263" i="17" a="1"/>
  <c r="Z263" i="17" s="1"/>
  <c r="AB264" i="12" a="1"/>
  <c r="AB264" i="12" s="1"/>
  <c r="AC264" i="12" a="1"/>
  <c r="AC264" i="12" s="1"/>
  <c r="AD264" i="12" a="1"/>
  <c r="AD264" i="12" s="1"/>
  <c r="AA264" i="12" a="1"/>
  <c r="AA264" i="12" s="1"/>
  <c r="Z264" i="12" a="1"/>
  <c r="Z264" i="12" s="1"/>
  <c r="Y264" i="12" a="1"/>
  <c r="Y264" i="12" s="1"/>
  <c r="W264" i="12" a="1"/>
  <c r="W264" i="12" s="1"/>
  <c r="AE264" i="12" a="1"/>
  <c r="AE264" i="12" s="1"/>
  <c r="X264" i="12" a="1"/>
  <c r="X264" i="12" s="1"/>
  <c r="V264" i="12" a="1"/>
  <c r="V264" i="12" s="1"/>
  <c r="AD264" i="7" a="1"/>
  <c r="AD264" i="7" s="1"/>
  <c r="AC264" i="7" a="1"/>
  <c r="AC264" i="7" s="1"/>
  <c r="AB264" i="7" a="1"/>
  <c r="AB264" i="7" s="1"/>
  <c r="AI264" i="7" a="1"/>
  <c r="AI264" i="7" s="1"/>
  <c r="AF264" i="7" a="1"/>
  <c r="AF264" i="7" s="1"/>
  <c r="AK264" i="7" a="1"/>
  <c r="AK264" i="7" s="1"/>
  <c r="AE264" i="7" a="1"/>
  <c r="AE264" i="7" s="1"/>
  <c r="AJ264" i="7" a="1"/>
  <c r="AJ264" i="7" s="1"/>
  <c r="AH264" i="7" a="1"/>
  <c r="AH264" i="7" s="1"/>
  <c r="AG264" i="7" a="1"/>
  <c r="AG264" i="7" s="1"/>
  <c r="AA264" i="7" a="1"/>
  <c r="AA264" i="7" s="1"/>
  <c r="Z264" i="7" a="1"/>
  <c r="Z264" i="7" s="1"/>
  <c r="Y264" i="7" a="1"/>
  <c r="Y264" i="7" s="1"/>
  <c r="X264" i="7" a="1"/>
  <c r="X264" i="7" s="1"/>
  <c r="W264" i="7" a="1"/>
  <c r="W264" i="7" s="1"/>
  <c r="V264" i="7" a="1"/>
  <c r="V264" i="7" s="1"/>
  <c r="U264" i="7" a="1"/>
  <c r="U264" i="7" s="1"/>
  <c r="BK100" i="18" s="1"/>
  <c r="T264" i="7" a="1"/>
  <c r="T264" i="7" s="1"/>
  <c r="BZ100" i="18" s="1"/>
  <c r="BK99" i="18"/>
  <c r="CL98" i="18"/>
  <c r="CK99" i="18"/>
  <c r="CJ99" i="18"/>
  <c r="X26" i="18"/>
  <c r="EP66" i="18"/>
  <c r="FB66" i="18" s="1"/>
  <c r="FE66" i="18" s="1"/>
  <c r="BL99" i="18"/>
  <c r="U264" i="12" a="1"/>
  <c r="U264" i="12" s="1"/>
  <c r="BL100" i="18" s="1"/>
  <c r="T264" i="12" a="1"/>
  <c r="T264" i="12" s="1"/>
  <c r="CA100" i="18" s="1"/>
  <c r="BH98" i="18"/>
  <c r="D98" i="18"/>
  <c r="U263" i="17" a="1"/>
  <c r="U263" i="17" s="1"/>
  <c r="T263" i="17" a="1"/>
  <c r="T263" i="17" s="1"/>
  <c r="CB99" i="18" s="1"/>
  <c r="Q263" i="17" a="1"/>
  <c r="Q263" i="17" s="1"/>
  <c r="T26" i="18" s="1"/>
  <c r="O263" i="17" a="1"/>
  <c r="O263" i="17" s="1"/>
  <c r="BR99" i="18" s="1"/>
  <c r="G263" i="17" a="1"/>
  <c r="G263" i="17" s="1"/>
  <c r="N263" i="17" a="1"/>
  <c r="N263" i="17" s="1"/>
  <c r="I263" i="17" a="1"/>
  <c r="I263" i="17" s="1"/>
  <c r="M263" i="17" a="1"/>
  <c r="M263" i="17" s="1"/>
  <c r="R263" i="17" a="1"/>
  <c r="R263" i="17" s="1"/>
  <c r="Y26" i="18" s="1"/>
  <c r="P263" i="17" a="1"/>
  <c r="P263" i="17" s="1"/>
  <c r="O99" i="18" s="1"/>
  <c r="L263" i="17" a="1"/>
  <c r="L263" i="17" s="1"/>
  <c r="BW99" i="18" s="1"/>
  <c r="E264" i="17"/>
  <c r="J263" i="17" a="1"/>
  <c r="J263" i="17" s="1"/>
  <c r="CG99" i="18" s="1"/>
  <c r="K263" i="17" a="1"/>
  <c r="K263" i="17" s="1"/>
  <c r="F263" i="17" a="1"/>
  <c r="F263" i="17" s="1"/>
  <c r="H263" i="17" a="1"/>
  <c r="H263" i="17" s="1"/>
  <c r="S263" i="17" a="1"/>
  <c r="S263" i="17" s="1"/>
  <c r="W26" i="18"/>
  <c r="C99" i="18"/>
  <c r="BG99" i="18"/>
  <c r="J264" i="12" a="1"/>
  <c r="J264" i="12" s="1"/>
  <c r="CF100" i="18" s="1"/>
  <c r="R264" i="12" a="1"/>
  <c r="R264" i="12" s="1"/>
  <c r="H264" i="12" a="1"/>
  <c r="H264" i="12" s="1"/>
  <c r="S264" i="12" a="1"/>
  <c r="S264" i="12" s="1"/>
  <c r="F264" i="12" a="1"/>
  <c r="F264" i="12" s="1"/>
  <c r="O264" i="12" a="1"/>
  <c r="O264" i="12" s="1"/>
  <c r="BQ100" i="18" s="1"/>
  <c r="N264" i="12" a="1"/>
  <c r="N264" i="12" s="1"/>
  <c r="K264" i="12" a="1"/>
  <c r="K264" i="12" s="1"/>
  <c r="I264" i="12" a="1"/>
  <c r="I264" i="12" s="1"/>
  <c r="Q264" i="12" a="1"/>
  <c r="Q264" i="12" s="1"/>
  <c r="P264" i="12" a="1"/>
  <c r="P264" i="12" s="1"/>
  <c r="N100" i="18" s="1"/>
  <c r="M264" i="12" a="1"/>
  <c r="M264" i="12" s="1"/>
  <c r="L264" i="12" a="1"/>
  <c r="L264" i="12" s="1"/>
  <c r="BV100" i="18" s="1"/>
  <c r="G264" i="12" a="1"/>
  <c r="G264" i="12" s="1"/>
  <c r="S26" i="18"/>
  <c r="BF99" i="18"/>
  <c r="B99" i="18"/>
  <c r="E265" i="12"/>
  <c r="H264" i="7" a="1"/>
  <c r="H264" i="7" s="1"/>
  <c r="F264" i="7" a="1"/>
  <c r="F264" i="7" s="1"/>
  <c r="O264" i="7" a="1"/>
  <c r="O264" i="7" s="1"/>
  <c r="BP100" i="18" s="1"/>
  <c r="P264" i="7" a="1"/>
  <c r="P264" i="7" s="1"/>
  <c r="M100" i="18" s="1"/>
  <c r="I264" i="7" a="1"/>
  <c r="I264" i="7" s="1"/>
  <c r="G264" i="7" a="1"/>
  <c r="G264" i="7" s="1"/>
  <c r="E265" i="7"/>
  <c r="L264" i="7" a="1"/>
  <c r="L264" i="7" s="1"/>
  <c r="BU100" i="18" s="1"/>
  <c r="Q264" i="7" a="1"/>
  <c r="Q264" i="7" s="1"/>
  <c r="R264" i="7" a="1"/>
  <c r="R264" i="7" s="1"/>
  <c r="K264" i="7" a="1"/>
  <c r="K264" i="7" s="1"/>
  <c r="S264" i="7" a="1"/>
  <c r="S264" i="7" s="1"/>
  <c r="N264" i="7" a="1"/>
  <c r="N264" i="7" s="1"/>
  <c r="M264" i="7" a="1"/>
  <c r="M264" i="7" s="1"/>
  <c r="J264" i="7" a="1"/>
  <c r="J264" i="7" s="1"/>
  <c r="CE100" i="18" s="1"/>
  <c r="AC264" i="17" l="1" a="1"/>
  <c r="AC264" i="17" s="1"/>
  <c r="AD264" i="17" a="1"/>
  <c r="AD264" i="17" s="1"/>
  <c r="AB264" i="17" a="1"/>
  <c r="AB264" i="17" s="1"/>
  <c r="AE264" i="17" a="1"/>
  <c r="AE264" i="17" s="1"/>
  <c r="Y264" i="17" a="1"/>
  <c r="Y264" i="17" s="1"/>
  <c r="Z264" i="17" a="1"/>
  <c r="Z264" i="17" s="1"/>
  <c r="X264" i="17" a="1"/>
  <c r="X264" i="17" s="1"/>
  <c r="W264" i="17" a="1"/>
  <c r="W264" i="17" s="1"/>
  <c r="V264" i="17" a="1"/>
  <c r="V264" i="17" s="1"/>
  <c r="AA264" i="17" a="1"/>
  <c r="AA264" i="17" s="1"/>
  <c r="AD265" i="12" a="1"/>
  <c r="AD265" i="12" s="1"/>
  <c r="AB265" i="12" a="1"/>
  <c r="AB265" i="12" s="1"/>
  <c r="AC265" i="12" a="1"/>
  <c r="AC265" i="12" s="1"/>
  <c r="V265" i="12" a="1"/>
  <c r="V265" i="12" s="1"/>
  <c r="Z265" i="12" a="1"/>
  <c r="Z265" i="12" s="1"/>
  <c r="Y265" i="12" a="1"/>
  <c r="Y265" i="12" s="1"/>
  <c r="X265" i="12" a="1"/>
  <c r="X265" i="12" s="1"/>
  <c r="W265" i="12" a="1"/>
  <c r="W265" i="12" s="1"/>
  <c r="AE265" i="12" a="1"/>
  <c r="AE265" i="12" s="1"/>
  <c r="AA265" i="12" a="1"/>
  <c r="AA265" i="12" s="1"/>
  <c r="AB265" i="7" a="1"/>
  <c r="AB265" i="7" s="1"/>
  <c r="AD265" i="7" a="1"/>
  <c r="AD265" i="7" s="1"/>
  <c r="AC265" i="7" a="1"/>
  <c r="AC265" i="7" s="1"/>
  <c r="AJ265" i="7" a="1"/>
  <c r="AJ265" i="7" s="1"/>
  <c r="AI265" i="7" a="1"/>
  <c r="AI265" i="7" s="1"/>
  <c r="AH265" i="7" a="1"/>
  <c r="AH265" i="7" s="1"/>
  <c r="AG265" i="7" a="1"/>
  <c r="AG265" i="7" s="1"/>
  <c r="AF265" i="7" a="1"/>
  <c r="AF265" i="7" s="1"/>
  <c r="AK265" i="7" a="1"/>
  <c r="AK265" i="7" s="1"/>
  <c r="AE265" i="7" a="1"/>
  <c r="AE265" i="7" s="1"/>
  <c r="AA265" i="7" a="1"/>
  <c r="AA265" i="7" s="1"/>
  <c r="Z265" i="7" a="1"/>
  <c r="Z265" i="7" s="1"/>
  <c r="Y265" i="7" a="1"/>
  <c r="Y265" i="7" s="1"/>
  <c r="X265" i="7" a="1"/>
  <c r="X265" i="7" s="1"/>
  <c r="W265" i="7" a="1"/>
  <c r="W265" i="7" s="1"/>
  <c r="V265" i="7" a="1"/>
  <c r="V265" i="7" s="1"/>
  <c r="U265" i="7" a="1"/>
  <c r="U265" i="7" s="1"/>
  <c r="T265" i="7" a="1"/>
  <c r="T265" i="7" s="1"/>
  <c r="BZ101" i="18" s="1"/>
  <c r="CL99" i="18"/>
  <c r="CK100" i="18"/>
  <c r="CJ100" i="18"/>
  <c r="BM99" i="18"/>
  <c r="U265" i="12" a="1"/>
  <c r="U265" i="12" s="1"/>
  <c r="BL101" i="18" s="1"/>
  <c r="T265" i="12" a="1"/>
  <c r="T265" i="12" s="1"/>
  <c r="CA101" i="18" s="1"/>
  <c r="U264" i="17" a="1"/>
  <c r="U264" i="17" s="1"/>
  <c r="BM100" i="18" s="1"/>
  <c r="T264" i="17" a="1"/>
  <c r="T264" i="17" s="1"/>
  <c r="CB100" i="18" s="1"/>
  <c r="R264" i="17" a="1"/>
  <c r="R264" i="17" s="1"/>
  <c r="E265" i="17"/>
  <c r="S264" i="17" a="1"/>
  <c r="S264" i="17" s="1"/>
  <c r="Q264" i="17" a="1"/>
  <c r="Q264" i="17" s="1"/>
  <c r="O264" i="17" a="1"/>
  <c r="O264" i="17" s="1"/>
  <c r="BR100" i="18" s="1"/>
  <c r="K264" i="17" a="1"/>
  <c r="K264" i="17" s="1"/>
  <c r="N264" i="17" a="1"/>
  <c r="N264" i="17" s="1"/>
  <c r="P264" i="17" a="1"/>
  <c r="P264" i="17" s="1"/>
  <c r="O100" i="18" s="1"/>
  <c r="H264" i="17" a="1"/>
  <c r="H264" i="17" s="1"/>
  <c r="L264" i="17" a="1"/>
  <c r="L264" i="17" s="1"/>
  <c r="BW100" i="18" s="1"/>
  <c r="J264" i="17" a="1"/>
  <c r="J264" i="17" s="1"/>
  <c r="CG100" i="18" s="1"/>
  <c r="F264" i="17" a="1"/>
  <c r="F264" i="17" s="1"/>
  <c r="G264" i="17" a="1"/>
  <c r="G264" i="17" s="1"/>
  <c r="I264" i="17" a="1"/>
  <c r="I264" i="17" s="1"/>
  <c r="M264" i="17" a="1"/>
  <c r="M264" i="17" s="1"/>
  <c r="BH99" i="18"/>
  <c r="D99" i="18"/>
  <c r="BG100" i="18"/>
  <c r="C100" i="18"/>
  <c r="R265" i="12" a="1"/>
  <c r="R265" i="12" s="1"/>
  <c r="H265" i="12" a="1"/>
  <c r="H265" i="12" s="1"/>
  <c r="G265" i="12" a="1"/>
  <c r="G265" i="12" s="1"/>
  <c r="O265" i="12" a="1"/>
  <c r="O265" i="12" s="1"/>
  <c r="BQ101" i="18" s="1"/>
  <c r="N265" i="12" a="1"/>
  <c r="N265" i="12" s="1"/>
  <c r="K265" i="12" a="1"/>
  <c r="K265" i="12" s="1"/>
  <c r="J265" i="12" a="1"/>
  <c r="J265" i="12" s="1"/>
  <c r="CF101" i="18" s="1"/>
  <c r="I265" i="12" a="1"/>
  <c r="I265" i="12" s="1"/>
  <c r="F265" i="12" a="1"/>
  <c r="F265" i="12" s="1"/>
  <c r="Q265" i="12" a="1"/>
  <c r="Q265" i="12" s="1"/>
  <c r="P265" i="12" a="1"/>
  <c r="P265" i="12" s="1"/>
  <c r="N101" i="18" s="1"/>
  <c r="M265" i="12" a="1"/>
  <c r="M265" i="12" s="1"/>
  <c r="L265" i="12" a="1"/>
  <c r="L265" i="12" s="1"/>
  <c r="BV101" i="18" s="1"/>
  <c r="S265" i="12" a="1"/>
  <c r="S265" i="12" s="1"/>
  <c r="BF100" i="18"/>
  <c r="B100" i="18"/>
  <c r="E266" i="12"/>
  <c r="L265" i="7" a="1"/>
  <c r="L265" i="7" s="1"/>
  <c r="BU101" i="18" s="1"/>
  <c r="H265" i="7" a="1"/>
  <c r="H265" i="7" s="1"/>
  <c r="R265" i="7" a="1"/>
  <c r="R265" i="7" s="1"/>
  <c r="P265" i="7" a="1"/>
  <c r="P265" i="7" s="1"/>
  <c r="M101" i="18" s="1"/>
  <c r="O265" i="7" a="1"/>
  <c r="O265" i="7" s="1"/>
  <c r="BP101" i="18" s="1"/>
  <c r="G265" i="7" a="1"/>
  <c r="G265" i="7" s="1"/>
  <c r="M265" i="7" a="1"/>
  <c r="M265" i="7" s="1"/>
  <c r="E266" i="7"/>
  <c r="N265" i="7" a="1"/>
  <c r="N265" i="7" s="1"/>
  <c r="J265" i="7" a="1"/>
  <c r="J265" i="7" s="1"/>
  <c r="CE101" i="18" s="1"/>
  <c r="F265" i="7" a="1"/>
  <c r="F265" i="7" s="1"/>
  <c r="Q265" i="7" a="1"/>
  <c r="Q265" i="7" s="1"/>
  <c r="K265" i="7" a="1"/>
  <c r="K265" i="7" s="1"/>
  <c r="I265" i="7" a="1"/>
  <c r="I265" i="7" s="1"/>
  <c r="S265" i="7" a="1"/>
  <c r="S265" i="7" s="1"/>
  <c r="AD265" i="17" l="1" a="1"/>
  <c r="AD265" i="17" s="1"/>
  <c r="AB265" i="17" a="1"/>
  <c r="AB265" i="17" s="1"/>
  <c r="AC265" i="17" a="1"/>
  <c r="AC265" i="17" s="1"/>
  <c r="Z265" i="17" a="1"/>
  <c r="Z265" i="17" s="1"/>
  <c r="Y265" i="17" a="1"/>
  <c r="Y265" i="17" s="1"/>
  <c r="AE265" i="17" a="1"/>
  <c r="AE265" i="17" s="1"/>
  <c r="X265" i="17" a="1"/>
  <c r="X265" i="17" s="1"/>
  <c r="W265" i="17" a="1"/>
  <c r="W265" i="17" s="1"/>
  <c r="AA265" i="17" a="1"/>
  <c r="AA265" i="17" s="1"/>
  <c r="V265" i="17" a="1"/>
  <c r="V265" i="17" s="1"/>
  <c r="AD266" i="12" a="1"/>
  <c r="AD266" i="12" s="1"/>
  <c r="AC266" i="12" a="1"/>
  <c r="AC266" i="12" s="1"/>
  <c r="AB266" i="12" a="1"/>
  <c r="AB266" i="12" s="1"/>
  <c r="AA266" i="12" a="1"/>
  <c r="AA266" i="12" s="1"/>
  <c r="AE266" i="12" a="1"/>
  <c r="AE266" i="12" s="1"/>
  <c r="AR47" i="18" s="1"/>
  <c r="W266" i="12" a="1"/>
  <c r="W266" i="12" s="1"/>
  <c r="Z266" i="12" a="1"/>
  <c r="Z266" i="12" s="1"/>
  <c r="Y266" i="12" a="1"/>
  <c r="Y266" i="12" s="1"/>
  <c r="X266" i="12" a="1"/>
  <c r="X266" i="12" s="1"/>
  <c r="V266" i="12" a="1"/>
  <c r="V266" i="12" s="1"/>
  <c r="BK101" i="18"/>
  <c r="AD266" i="7" a="1"/>
  <c r="AD266" i="7" s="1"/>
  <c r="AC266" i="7" a="1"/>
  <c r="AC266" i="7" s="1"/>
  <c r="AB266" i="7" a="1"/>
  <c r="AB266" i="7" s="1"/>
  <c r="AF266" i="7" a="1"/>
  <c r="AF266" i="7" s="1"/>
  <c r="AK266" i="7" a="1"/>
  <c r="AK266" i="7" s="1"/>
  <c r="AJ266" i="7" a="1"/>
  <c r="AJ266" i="7" s="1"/>
  <c r="AI266" i="7" a="1"/>
  <c r="AI266" i="7" s="1"/>
  <c r="AH266" i="7" a="1"/>
  <c r="AH266" i="7" s="1"/>
  <c r="AG266" i="7" a="1"/>
  <c r="AG266" i="7" s="1"/>
  <c r="AE266" i="7" a="1"/>
  <c r="AE266" i="7" s="1"/>
  <c r="AQ47" i="18" s="1"/>
  <c r="V266" i="7" a="1"/>
  <c r="V266" i="7" s="1"/>
  <c r="AA266" i="7" a="1"/>
  <c r="AA266" i="7" s="1"/>
  <c r="Z266" i="7" a="1"/>
  <c r="Z266" i="7" s="1"/>
  <c r="Y266" i="7" a="1"/>
  <c r="Y266" i="7" s="1"/>
  <c r="X266" i="7" a="1"/>
  <c r="X266" i="7" s="1"/>
  <c r="W266" i="7" a="1"/>
  <c r="W266" i="7" s="1"/>
  <c r="U266" i="7" a="1"/>
  <c r="U266" i="7" s="1"/>
  <c r="BK102" i="18" s="1"/>
  <c r="T266" i="7" a="1"/>
  <c r="T266" i="7" s="1"/>
  <c r="BZ102" i="18" s="1"/>
  <c r="CL100" i="18"/>
  <c r="CK101" i="18"/>
  <c r="CJ101" i="18"/>
  <c r="U266" i="12" a="1"/>
  <c r="U266" i="12" s="1"/>
  <c r="BL102" i="18" s="1"/>
  <c r="T266" i="12" a="1"/>
  <c r="T266" i="12" s="1"/>
  <c r="CA102" i="18" s="1"/>
  <c r="BH100" i="18"/>
  <c r="D100" i="18"/>
  <c r="U265" i="17" a="1"/>
  <c r="U265" i="17" s="1"/>
  <c r="BM101" i="18" s="1"/>
  <c r="T265" i="17" a="1"/>
  <c r="T265" i="17" s="1"/>
  <c r="CB101" i="18" s="1"/>
  <c r="F265" i="17" a="1"/>
  <c r="F265" i="17" s="1"/>
  <c r="R265" i="17" a="1"/>
  <c r="R265" i="17" s="1"/>
  <c r="M265" i="17" a="1"/>
  <c r="M265" i="17" s="1"/>
  <c r="J265" i="17" a="1"/>
  <c r="J265" i="17" s="1"/>
  <c r="CG101" i="18" s="1"/>
  <c r="O265" i="17" a="1"/>
  <c r="O265" i="17" s="1"/>
  <c r="BR101" i="18" s="1"/>
  <c r="L265" i="17" a="1"/>
  <c r="L265" i="17" s="1"/>
  <c r="BW101" i="18" s="1"/>
  <c r="K265" i="17" a="1"/>
  <c r="K265" i="17" s="1"/>
  <c r="I265" i="17" a="1"/>
  <c r="I265" i="17" s="1"/>
  <c r="Q265" i="17" a="1"/>
  <c r="Q265" i="17" s="1"/>
  <c r="N265" i="17" a="1"/>
  <c r="N265" i="17" s="1"/>
  <c r="S265" i="17" a="1"/>
  <c r="S265" i="17" s="1"/>
  <c r="E266" i="17"/>
  <c r="H265" i="17" a="1"/>
  <c r="H265" i="17" s="1"/>
  <c r="G265" i="17" a="1"/>
  <c r="G265" i="17" s="1"/>
  <c r="P265" i="17" a="1"/>
  <c r="P265" i="17" s="1"/>
  <c r="O101" i="18" s="1"/>
  <c r="C101" i="18"/>
  <c r="BG101" i="18"/>
  <c r="P266" i="12" a="1"/>
  <c r="P266" i="12" s="1"/>
  <c r="N102" i="18" s="1"/>
  <c r="O266" i="12" a="1"/>
  <c r="O266" i="12" s="1"/>
  <c r="BQ102" i="18" s="1"/>
  <c r="N266" i="12" a="1"/>
  <c r="N266" i="12" s="1"/>
  <c r="L266" i="12" a="1"/>
  <c r="L266" i="12" s="1"/>
  <c r="BV102" i="18" s="1"/>
  <c r="F266" i="12" a="1"/>
  <c r="F266" i="12" s="1"/>
  <c r="Q266" i="12" a="1"/>
  <c r="Q266" i="12" s="1"/>
  <c r="K266" i="12" a="1"/>
  <c r="K266" i="12" s="1"/>
  <c r="J266" i="12" a="1"/>
  <c r="J266" i="12" s="1"/>
  <c r="CF102" i="18" s="1"/>
  <c r="I266" i="12" a="1"/>
  <c r="I266" i="12" s="1"/>
  <c r="S266" i="12" a="1"/>
  <c r="S266" i="12" s="1"/>
  <c r="R266" i="12" a="1"/>
  <c r="R266" i="12" s="1"/>
  <c r="H266" i="12" a="1"/>
  <c r="H266" i="12" s="1"/>
  <c r="G266" i="12" a="1"/>
  <c r="G266" i="12" s="1"/>
  <c r="M266" i="12" a="1"/>
  <c r="M266" i="12" s="1"/>
  <c r="BF101" i="18"/>
  <c r="B101" i="18"/>
  <c r="E267" i="12"/>
  <c r="M266" i="7" a="1"/>
  <c r="M266" i="7" s="1"/>
  <c r="Q266" i="7" a="1"/>
  <c r="Q266" i="7" s="1"/>
  <c r="I266" i="7" a="1"/>
  <c r="I266" i="7" s="1"/>
  <c r="E267" i="7"/>
  <c r="S266" i="7" a="1"/>
  <c r="S266" i="7" s="1"/>
  <c r="O266" i="7" a="1"/>
  <c r="O266" i="7" s="1"/>
  <c r="BP102" i="18" s="1"/>
  <c r="H266" i="7" a="1"/>
  <c r="H266" i="7" s="1"/>
  <c r="P266" i="7" a="1"/>
  <c r="P266" i="7" s="1"/>
  <c r="M102" i="18" s="1"/>
  <c r="G266" i="7" a="1"/>
  <c r="G266" i="7" s="1"/>
  <c r="N266" i="7" a="1"/>
  <c r="N266" i="7" s="1"/>
  <c r="R266" i="7" a="1"/>
  <c r="R266" i="7" s="1"/>
  <c r="J266" i="7" a="1"/>
  <c r="J266" i="7" s="1"/>
  <c r="CE102" i="18" s="1"/>
  <c r="K266" i="7" a="1"/>
  <c r="K266" i="7" s="1"/>
  <c r="L266" i="7" a="1"/>
  <c r="L266" i="7" s="1"/>
  <c r="BU102" i="18" s="1"/>
  <c r="F266" i="7" a="1"/>
  <c r="F266" i="7" s="1"/>
  <c r="AC266" i="17" l="1" a="1"/>
  <c r="AC266" i="17" s="1"/>
  <c r="AD266" i="17" a="1"/>
  <c r="AD266" i="17" s="1"/>
  <c r="AB266" i="17" a="1"/>
  <c r="AB266" i="17" s="1"/>
  <c r="AE266" i="17" a="1"/>
  <c r="AE266" i="17" s="1"/>
  <c r="AA266" i="17" a="1"/>
  <c r="AA266" i="17" s="1"/>
  <c r="X266" i="17" a="1"/>
  <c r="X266" i="17" s="1"/>
  <c r="W266" i="17" a="1"/>
  <c r="W266" i="17" s="1"/>
  <c r="V266" i="17" a="1"/>
  <c r="V266" i="17" s="1"/>
  <c r="Z266" i="17" a="1"/>
  <c r="Z266" i="17" s="1"/>
  <c r="Y266" i="17" a="1"/>
  <c r="Y266" i="17" s="1"/>
  <c r="AD267" i="12" a="1"/>
  <c r="AD267" i="12" s="1"/>
  <c r="AC267" i="12" a="1"/>
  <c r="AC267" i="12" s="1"/>
  <c r="AB267" i="12" a="1"/>
  <c r="AB267" i="12" s="1"/>
  <c r="Z267" i="12" a="1"/>
  <c r="Z267" i="12" s="1"/>
  <c r="Y267" i="12" a="1"/>
  <c r="Y267" i="12" s="1"/>
  <c r="X267" i="12" a="1"/>
  <c r="X267" i="12" s="1"/>
  <c r="W267" i="12" a="1"/>
  <c r="W267" i="12" s="1"/>
  <c r="AA267" i="12" a="1"/>
  <c r="AA267" i="12" s="1"/>
  <c r="AE267" i="12" a="1"/>
  <c r="AE267" i="12" s="1"/>
  <c r="V267" i="12" a="1"/>
  <c r="V267" i="12" s="1"/>
  <c r="AV47" i="18"/>
  <c r="AD267" i="7" a="1"/>
  <c r="AD267" i="7" s="1"/>
  <c r="AC267" i="7" a="1"/>
  <c r="AC267" i="7" s="1"/>
  <c r="AB267" i="7" a="1"/>
  <c r="AB267" i="7" s="1"/>
  <c r="AK267" i="7" a="1"/>
  <c r="AK267" i="7" s="1"/>
  <c r="AJ267" i="7" a="1"/>
  <c r="AJ267" i="7" s="1"/>
  <c r="AG267" i="7" a="1"/>
  <c r="AG267" i="7" s="1"/>
  <c r="AE267" i="7" a="1"/>
  <c r="AE267" i="7" s="1"/>
  <c r="AI267" i="7" a="1"/>
  <c r="AI267" i="7" s="1"/>
  <c r="AH267" i="7" a="1"/>
  <c r="AH267" i="7" s="1"/>
  <c r="AF267" i="7" a="1"/>
  <c r="AF267" i="7" s="1"/>
  <c r="AA267" i="7" a="1"/>
  <c r="AA267" i="7" s="1"/>
  <c r="Z267" i="7" a="1"/>
  <c r="Z267" i="7" s="1"/>
  <c r="Y267" i="7" a="1"/>
  <c r="Y267" i="7" s="1"/>
  <c r="X267" i="7" a="1"/>
  <c r="X267" i="7" s="1"/>
  <c r="W267" i="7" a="1"/>
  <c r="W267" i="7" s="1"/>
  <c r="V267" i="7" a="1"/>
  <c r="V267" i="7" s="1"/>
  <c r="T267" i="7" a="1"/>
  <c r="T267" i="7" s="1"/>
  <c r="BZ103" i="18" s="1"/>
  <c r="U267" i="7" a="1"/>
  <c r="U267" i="7" s="1"/>
  <c r="DD67" i="18"/>
  <c r="DP67" i="18" s="1"/>
  <c r="DS67" i="18" s="1"/>
  <c r="CL101" i="18"/>
  <c r="CK102" i="18"/>
  <c r="CJ102" i="18"/>
  <c r="DW67" i="18"/>
  <c r="EI67" i="18" s="1"/>
  <c r="EL67" i="18" s="1"/>
  <c r="T267" i="12" a="1"/>
  <c r="T267" i="12" s="1"/>
  <c r="CA103" i="18" s="1"/>
  <c r="U267" i="12" a="1"/>
  <c r="U267" i="12" s="1"/>
  <c r="D101" i="18"/>
  <c r="BH101" i="18"/>
  <c r="U266" i="17" a="1"/>
  <c r="U266" i="17" s="1"/>
  <c r="BM102" i="18" s="1"/>
  <c r="T266" i="17" a="1"/>
  <c r="T266" i="17" s="1"/>
  <c r="CB102" i="18" s="1"/>
  <c r="L266" i="17" a="1"/>
  <c r="L266" i="17" s="1"/>
  <c r="BW102" i="18" s="1"/>
  <c r="I266" i="17" a="1"/>
  <c r="I266" i="17" s="1"/>
  <c r="M266" i="17" a="1"/>
  <c r="M266" i="17" s="1"/>
  <c r="N266" i="17" a="1"/>
  <c r="N266" i="17" s="1"/>
  <c r="S266" i="17" a="1"/>
  <c r="S266" i="17" s="1"/>
  <c r="R266" i="17" a="1"/>
  <c r="R266" i="17" s="1"/>
  <c r="K266" i="17" a="1"/>
  <c r="K266" i="17" s="1"/>
  <c r="E267" i="17"/>
  <c r="J266" i="17" a="1"/>
  <c r="J266" i="17" s="1"/>
  <c r="CG102" i="18" s="1"/>
  <c r="Q266" i="17" a="1"/>
  <c r="Q266" i="17" s="1"/>
  <c r="O266" i="17" a="1"/>
  <c r="O266" i="17" s="1"/>
  <c r="BR102" i="18" s="1"/>
  <c r="F266" i="17" a="1"/>
  <c r="F266" i="17" s="1"/>
  <c r="G266" i="17" a="1"/>
  <c r="G266" i="17" s="1"/>
  <c r="H266" i="17" a="1"/>
  <c r="H266" i="17" s="1"/>
  <c r="P266" i="17" a="1"/>
  <c r="P266" i="17" s="1"/>
  <c r="O102" i="18" s="1"/>
  <c r="C102" i="18"/>
  <c r="BG102" i="18"/>
  <c r="M267" i="12" a="1"/>
  <c r="M267" i="12" s="1"/>
  <c r="K267" i="12" a="1"/>
  <c r="K267" i="12" s="1"/>
  <c r="J267" i="12" a="1"/>
  <c r="J267" i="12" s="1"/>
  <c r="CF103" i="18" s="1"/>
  <c r="S267" i="12" a="1"/>
  <c r="S267" i="12" s="1"/>
  <c r="H267" i="12" a="1"/>
  <c r="H267" i="12" s="1"/>
  <c r="F267" i="12" a="1"/>
  <c r="F267" i="12" s="1"/>
  <c r="Q267" i="12" a="1"/>
  <c r="Q267" i="12" s="1"/>
  <c r="N267" i="12" a="1"/>
  <c r="N267" i="12" s="1"/>
  <c r="L267" i="12" a="1"/>
  <c r="L267" i="12" s="1"/>
  <c r="BV103" i="18" s="1"/>
  <c r="I267" i="12" a="1"/>
  <c r="I267" i="12" s="1"/>
  <c r="G267" i="12" a="1"/>
  <c r="G267" i="12" s="1"/>
  <c r="R267" i="12" a="1"/>
  <c r="R267" i="12" s="1"/>
  <c r="O267" i="12" a="1"/>
  <c r="O267" i="12" s="1"/>
  <c r="BQ103" i="18" s="1"/>
  <c r="P267" i="12" a="1"/>
  <c r="P267" i="12" s="1"/>
  <c r="N103" i="18" s="1"/>
  <c r="B102" i="18"/>
  <c r="BF102" i="18"/>
  <c r="E268" i="12"/>
  <c r="S267" i="7" a="1"/>
  <c r="S267" i="7" s="1"/>
  <c r="Q267" i="7" a="1"/>
  <c r="Q267" i="7" s="1"/>
  <c r="O267" i="7" a="1"/>
  <c r="O267" i="7" s="1"/>
  <c r="BP103" i="18" s="1"/>
  <c r="M267" i="7" a="1"/>
  <c r="M267" i="7" s="1"/>
  <c r="P267" i="7" a="1"/>
  <c r="P267" i="7" s="1"/>
  <c r="M103" i="18" s="1"/>
  <c r="K267" i="7" a="1"/>
  <c r="K267" i="7" s="1"/>
  <c r="F267" i="7" a="1"/>
  <c r="F267" i="7" s="1"/>
  <c r="R267" i="7" a="1"/>
  <c r="R267" i="7" s="1"/>
  <c r="H267" i="7" a="1"/>
  <c r="H267" i="7" s="1"/>
  <c r="I267" i="7" a="1"/>
  <c r="I267" i="7" s="1"/>
  <c r="G267" i="7" a="1"/>
  <c r="G267" i="7" s="1"/>
  <c r="N267" i="7" a="1"/>
  <c r="N267" i="7" s="1"/>
  <c r="L267" i="7" a="1"/>
  <c r="L267" i="7" s="1"/>
  <c r="BU103" i="18" s="1"/>
  <c r="E268" i="7"/>
  <c r="J267" i="7" a="1"/>
  <c r="J267" i="7" s="1"/>
  <c r="CE103" i="18" s="1"/>
  <c r="AB267" i="17" l="1" a="1"/>
  <c r="AB267" i="17" s="1"/>
  <c r="AD267" i="17" a="1"/>
  <c r="AD267" i="17" s="1"/>
  <c r="AC267" i="17" a="1"/>
  <c r="AC267" i="17" s="1"/>
  <c r="AE267" i="17" a="1"/>
  <c r="AE267" i="17" s="1"/>
  <c r="AA267" i="17" a="1"/>
  <c r="AA267" i="17" s="1"/>
  <c r="W267" i="17" a="1"/>
  <c r="W267" i="17" s="1"/>
  <c r="Z267" i="17" a="1"/>
  <c r="Z267" i="17" s="1"/>
  <c r="V267" i="17" a="1"/>
  <c r="V267" i="17" s="1"/>
  <c r="Y267" i="17" a="1"/>
  <c r="Y267" i="17" s="1"/>
  <c r="X267" i="17" a="1"/>
  <c r="X267" i="17" s="1"/>
  <c r="AD268" i="12" a="1"/>
  <c r="AD268" i="12" s="1"/>
  <c r="AB268" i="12" a="1"/>
  <c r="AB268" i="12" s="1"/>
  <c r="AC268" i="12" a="1"/>
  <c r="AC268" i="12" s="1"/>
  <c r="AE268" i="12" a="1"/>
  <c r="AE268" i="12" s="1"/>
  <c r="AA268" i="12" a="1"/>
  <c r="AA268" i="12" s="1"/>
  <c r="X268" i="12" a="1"/>
  <c r="X268" i="12" s="1"/>
  <c r="W268" i="12" a="1"/>
  <c r="W268" i="12" s="1"/>
  <c r="V268" i="12" a="1"/>
  <c r="V268" i="12" s="1"/>
  <c r="Y268" i="12" a="1"/>
  <c r="Y268" i="12" s="1"/>
  <c r="Z268" i="12" a="1"/>
  <c r="Z268" i="12" s="1"/>
  <c r="BK103" i="18"/>
  <c r="AB268" i="7" a="1"/>
  <c r="AB268" i="7" s="1"/>
  <c r="AD268" i="7" a="1"/>
  <c r="AD268" i="7" s="1"/>
  <c r="AC268" i="7" a="1"/>
  <c r="AC268" i="7" s="1"/>
  <c r="AJ268" i="7" a="1"/>
  <c r="AJ268" i="7" s="1"/>
  <c r="AI268" i="7" a="1"/>
  <c r="AI268" i="7" s="1"/>
  <c r="AK268" i="7" a="1"/>
  <c r="AK268" i="7" s="1"/>
  <c r="AH268" i="7" a="1"/>
  <c r="AH268" i="7" s="1"/>
  <c r="AG268" i="7" a="1"/>
  <c r="AG268" i="7" s="1"/>
  <c r="AF268" i="7" a="1"/>
  <c r="AF268" i="7" s="1"/>
  <c r="Z268" i="7" a="1"/>
  <c r="Z268" i="7" s="1"/>
  <c r="Y268" i="7" a="1"/>
  <c r="Y268" i="7" s="1"/>
  <c r="X268" i="7" a="1"/>
  <c r="X268" i="7" s="1"/>
  <c r="W268" i="7" a="1"/>
  <c r="W268" i="7" s="1"/>
  <c r="AE268" i="7" a="1"/>
  <c r="AE268" i="7" s="1"/>
  <c r="V268" i="7" a="1"/>
  <c r="V268" i="7" s="1"/>
  <c r="AA268" i="7" a="1"/>
  <c r="AA268" i="7" s="1"/>
  <c r="T268" i="7" a="1"/>
  <c r="T268" i="7" s="1"/>
  <c r="BZ104" i="18" s="1"/>
  <c r="U268" i="7" a="1"/>
  <c r="U268" i="7" s="1"/>
  <c r="BK104" i="18" s="1"/>
  <c r="CL102" i="18"/>
  <c r="CK103" i="18"/>
  <c r="CJ103" i="18"/>
  <c r="W27" i="18"/>
  <c r="EP67" i="18"/>
  <c r="FB67" i="18" s="1"/>
  <c r="FE67" i="18" s="1"/>
  <c r="BL103" i="18"/>
  <c r="X27" i="18"/>
  <c r="T268" i="12" a="1"/>
  <c r="T268" i="12" s="1"/>
  <c r="CA104" i="18" s="1"/>
  <c r="U268" i="12" a="1"/>
  <c r="U268" i="12" s="1"/>
  <c r="BL104" i="18" s="1"/>
  <c r="T267" i="17" a="1"/>
  <c r="T267" i="17" s="1"/>
  <c r="CB103" i="18" s="1"/>
  <c r="U267" i="17" a="1"/>
  <c r="U267" i="17" s="1"/>
  <c r="L267" i="17" a="1"/>
  <c r="L267" i="17" s="1"/>
  <c r="BW103" i="18" s="1"/>
  <c r="E268" i="17"/>
  <c r="J267" i="17" a="1"/>
  <c r="J267" i="17" s="1"/>
  <c r="CG103" i="18" s="1"/>
  <c r="Q267" i="17" a="1"/>
  <c r="Q267" i="17" s="1"/>
  <c r="R267" i="17" a="1"/>
  <c r="R267" i="17" s="1"/>
  <c r="H267" i="17" a="1"/>
  <c r="H267" i="17" s="1"/>
  <c r="O267" i="17" a="1"/>
  <c r="O267" i="17" s="1"/>
  <c r="BR103" i="18" s="1"/>
  <c r="S267" i="17" a="1"/>
  <c r="S267" i="17" s="1"/>
  <c r="K267" i="17" a="1"/>
  <c r="K267" i="17" s="1"/>
  <c r="F267" i="17" a="1"/>
  <c r="F267" i="17" s="1"/>
  <c r="M267" i="17" a="1"/>
  <c r="M267" i="17" s="1"/>
  <c r="I267" i="17" a="1"/>
  <c r="I267" i="17" s="1"/>
  <c r="N267" i="17" a="1"/>
  <c r="N267" i="17" s="1"/>
  <c r="G267" i="17" a="1"/>
  <c r="G267" i="17" s="1"/>
  <c r="P267" i="17" a="1"/>
  <c r="P267" i="17" s="1"/>
  <c r="O103" i="18" s="1"/>
  <c r="D102" i="18"/>
  <c r="BH102" i="18"/>
  <c r="BG103" i="18"/>
  <c r="C103" i="18"/>
  <c r="S268" i="12" a="1"/>
  <c r="S268" i="12" s="1"/>
  <c r="H268" i="12" a="1"/>
  <c r="H268" i="12" s="1"/>
  <c r="R268" i="12" a="1"/>
  <c r="R268" i="12" s="1"/>
  <c r="G268" i="12" a="1"/>
  <c r="G268" i="12" s="1"/>
  <c r="P268" i="12" a="1"/>
  <c r="P268" i="12" s="1"/>
  <c r="N104" i="18" s="1"/>
  <c r="J268" i="12" a="1"/>
  <c r="J268" i="12" s="1"/>
  <c r="CF104" i="18" s="1"/>
  <c r="I268" i="12" a="1"/>
  <c r="I268" i="12" s="1"/>
  <c r="N268" i="12" a="1"/>
  <c r="N268" i="12" s="1"/>
  <c r="M268" i="12" a="1"/>
  <c r="M268" i="12" s="1"/>
  <c r="L268" i="12" a="1"/>
  <c r="L268" i="12" s="1"/>
  <c r="BV104" i="18" s="1"/>
  <c r="Q268" i="12" a="1"/>
  <c r="Q268" i="12" s="1"/>
  <c r="K268" i="12" a="1"/>
  <c r="K268" i="12" s="1"/>
  <c r="O268" i="12" a="1"/>
  <c r="O268" i="12" s="1"/>
  <c r="BQ104" i="18" s="1"/>
  <c r="F268" i="12" a="1"/>
  <c r="F268" i="12" s="1"/>
  <c r="B103" i="18"/>
  <c r="BF103" i="18"/>
  <c r="E269" i="12"/>
  <c r="R268" i="7" a="1"/>
  <c r="R268" i="7" s="1"/>
  <c r="Q268" i="7" a="1"/>
  <c r="Q268" i="7" s="1"/>
  <c r="N268" i="7" a="1"/>
  <c r="N268" i="7" s="1"/>
  <c r="L268" i="7" a="1"/>
  <c r="L268" i="7" s="1"/>
  <c r="BU104" i="18" s="1"/>
  <c r="K268" i="7" a="1"/>
  <c r="K268" i="7" s="1"/>
  <c r="S268" i="7" a="1"/>
  <c r="S268" i="7" s="1"/>
  <c r="I268" i="7" a="1"/>
  <c r="I268" i="7" s="1"/>
  <c r="F268" i="7" a="1"/>
  <c r="F268" i="7" s="1"/>
  <c r="H268" i="7" a="1"/>
  <c r="H268" i="7" s="1"/>
  <c r="O268" i="7" a="1"/>
  <c r="O268" i="7" s="1"/>
  <c r="BP104" i="18" s="1"/>
  <c r="G268" i="7" a="1"/>
  <c r="G268" i="7" s="1"/>
  <c r="P268" i="7" a="1"/>
  <c r="P268" i="7" s="1"/>
  <c r="M104" i="18" s="1"/>
  <c r="M268" i="7" a="1"/>
  <c r="M268" i="7" s="1"/>
  <c r="J268" i="7" a="1"/>
  <c r="J268" i="7" s="1"/>
  <c r="CE104" i="18" s="1"/>
  <c r="E269" i="7"/>
  <c r="AC268" i="17" l="1" a="1"/>
  <c r="AC268" i="17" s="1"/>
  <c r="AB268" i="17" a="1"/>
  <c r="AB268" i="17" s="1"/>
  <c r="AD268" i="17" a="1"/>
  <c r="AD268" i="17" s="1"/>
  <c r="X268" i="17" a="1"/>
  <c r="X268" i="17" s="1"/>
  <c r="W268" i="17" a="1"/>
  <c r="W268" i="17" s="1"/>
  <c r="V268" i="17" a="1"/>
  <c r="V268" i="17" s="1"/>
  <c r="AE268" i="17" a="1"/>
  <c r="AE268" i="17" s="1"/>
  <c r="AA268" i="17" a="1"/>
  <c r="AA268" i="17" s="1"/>
  <c r="Z268" i="17" a="1"/>
  <c r="Z268" i="17" s="1"/>
  <c r="Y268" i="17" a="1"/>
  <c r="Y268" i="17" s="1"/>
  <c r="AC269" i="12" a="1"/>
  <c r="AC269" i="12" s="1"/>
  <c r="AD269" i="12" a="1"/>
  <c r="AD269" i="12" s="1"/>
  <c r="AB269" i="12" a="1"/>
  <c r="AB269" i="12" s="1"/>
  <c r="AA269" i="12" a="1"/>
  <c r="AA269" i="12" s="1"/>
  <c r="Y269" i="12" a="1"/>
  <c r="Y269" i="12" s="1"/>
  <c r="AE269" i="12" a="1"/>
  <c r="AE269" i="12" s="1"/>
  <c r="X269" i="12" a="1"/>
  <c r="X269" i="12" s="1"/>
  <c r="V269" i="12" a="1"/>
  <c r="V269" i="12" s="1"/>
  <c r="W269" i="12" a="1"/>
  <c r="W269" i="12" s="1"/>
  <c r="Z269" i="12" a="1"/>
  <c r="Z269" i="12" s="1"/>
  <c r="AC269" i="7" a="1"/>
  <c r="AC269" i="7" s="1"/>
  <c r="AB269" i="7" a="1"/>
  <c r="AB269" i="7" s="1"/>
  <c r="AD269" i="7" a="1"/>
  <c r="AD269" i="7" s="1"/>
  <c r="AG269" i="7" a="1"/>
  <c r="AG269" i="7" s="1"/>
  <c r="AF269" i="7" a="1"/>
  <c r="AF269" i="7" s="1"/>
  <c r="AK269" i="7" a="1"/>
  <c r="AK269" i="7" s="1"/>
  <c r="AJ269" i="7" a="1"/>
  <c r="AJ269" i="7" s="1"/>
  <c r="AI269" i="7" a="1"/>
  <c r="AI269" i="7" s="1"/>
  <c r="AH269" i="7" a="1"/>
  <c r="AH269" i="7" s="1"/>
  <c r="AE269" i="7" a="1"/>
  <c r="AE269" i="7" s="1"/>
  <c r="AA269" i="7" a="1"/>
  <c r="AA269" i="7" s="1"/>
  <c r="Z269" i="7" a="1"/>
  <c r="Z269" i="7" s="1"/>
  <c r="Y269" i="7" a="1"/>
  <c r="Y269" i="7" s="1"/>
  <c r="X269" i="7" a="1"/>
  <c r="X269" i="7" s="1"/>
  <c r="W269" i="7" a="1"/>
  <c r="W269" i="7" s="1"/>
  <c r="V269" i="7" a="1"/>
  <c r="V269" i="7" s="1"/>
  <c r="T269" i="7" a="1"/>
  <c r="T269" i="7" s="1"/>
  <c r="BZ105" i="18" s="1"/>
  <c r="U269" i="7" a="1"/>
  <c r="U269" i="7" s="1"/>
  <c r="BK105" i="18" s="1"/>
  <c r="CL103" i="18"/>
  <c r="CK104" i="18"/>
  <c r="CJ104" i="18"/>
  <c r="Y27" i="18"/>
  <c r="BM103" i="18"/>
  <c r="T269" i="12" a="1"/>
  <c r="T269" i="12" s="1"/>
  <c r="CA105" i="18" s="1"/>
  <c r="U269" i="12" a="1"/>
  <c r="U269" i="12" s="1"/>
  <c r="BL105" i="18" s="1"/>
  <c r="D103" i="18"/>
  <c r="BH103" i="18"/>
  <c r="T268" i="17" a="1"/>
  <c r="T268" i="17" s="1"/>
  <c r="CB104" i="18" s="1"/>
  <c r="U268" i="17" a="1"/>
  <c r="U268" i="17" s="1"/>
  <c r="BM104" i="18" s="1"/>
  <c r="N268" i="17" a="1"/>
  <c r="N268" i="17" s="1"/>
  <c r="I268" i="17" a="1"/>
  <c r="I268" i="17" s="1"/>
  <c r="S268" i="17" a="1"/>
  <c r="S268" i="17" s="1"/>
  <c r="P268" i="17" a="1"/>
  <c r="P268" i="17" s="1"/>
  <c r="O104" i="18" s="1"/>
  <c r="K268" i="17" a="1"/>
  <c r="K268" i="17" s="1"/>
  <c r="M268" i="17" a="1"/>
  <c r="M268" i="17" s="1"/>
  <c r="E269" i="17"/>
  <c r="R268" i="17" a="1"/>
  <c r="R268" i="17" s="1"/>
  <c r="O268" i="17" a="1"/>
  <c r="O268" i="17" s="1"/>
  <c r="BR104" i="18" s="1"/>
  <c r="L268" i="17" a="1"/>
  <c r="L268" i="17" s="1"/>
  <c r="BW104" i="18" s="1"/>
  <c r="J268" i="17" a="1"/>
  <c r="J268" i="17" s="1"/>
  <c r="CG104" i="18" s="1"/>
  <c r="G268" i="17" a="1"/>
  <c r="G268" i="17" s="1"/>
  <c r="Q268" i="17" a="1"/>
  <c r="Q268" i="17" s="1"/>
  <c r="F268" i="17" a="1"/>
  <c r="F268" i="17" s="1"/>
  <c r="H268" i="17" a="1"/>
  <c r="H268" i="17" s="1"/>
  <c r="BG104" i="18"/>
  <c r="C104" i="18"/>
  <c r="S269" i="12" a="1"/>
  <c r="S269" i="12" s="1"/>
  <c r="G269" i="12" a="1"/>
  <c r="G269" i="12" s="1"/>
  <c r="R269" i="12" a="1"/>
  <c r="R269" i="12" s="1"/>
  <c r="O269" i="12" a="1"/>
  <c r="O269" i="12" s="1"/>
  <c r="BQ105" i="18" s="1"/>
  <c r="N269" i="12" a="1"/>
  <c r="N269" i="12" s="1"/>
  <c r="L269" i="12" a="1"/>
  <c r="L269" i="12" s="1"/>
  <c r="BV105" i="18" s="1"/>
  <c r="K269" i="12" a="1"/>
  <c r="K269" i="12" s="1"/>
  <c r="F269" i="12" a="1"/>
  <c r="F269" i="12" s="1"/>
  <c r="Q269" i="12" a="1"/>
  <c r="Q269" i="12" s="1"/>
  <c r="P269" i="12" a="1"/>
  <c r="P269" i="12" s="1"/>
  <c r="N105" i="18" s="1"/>
  <c r="M269" i="12" a="1"/>
  <c r="M269" i="12" s="1"/>
  <c r="J269" i="12" a="1"/>
  <c r="J269" i="12" s="1"/>
  <c r="CF105" i="18" s="1"/>
  <c r="I269" i="12" a="1"/>
  <c r="I269" i="12" s="1"/>
  <c r="H269" i="12" a="1"/>
  <c r="H269" i="12" s="1"/>
  <c r="BF104" i="18"/>
  <c r="B104" i="18"/>
  <c r="E270" i="12"/>
  <c r="E270" i="7"/>
  <c r="N269" i="7" a="1"/>
  <c r="N269" i="7" s="1"/>
  <c r="S269" i="7" a="1"/>
  <c r="S269" i="7" s="1"/>
  <c r="H269" i="7" a="1"/>
  <c r="H269" i="7" s="1"/>
  <c r="O269" i="7" a="1"/>
  <c r="O269" i="7" s="1"/>
  <c r="BP105" i="18" s="1"/>
  <c r="R269" i="7" a="1"/>
  <c r="R269" i="7" s="1"/>
  <c r="F269" i="7" a="1"/>
  <c r="F269" i="7" s="1"/>
  <c r="I269" i="7" a="1"/>
  <c r="I269" i="7" s="1"/>
  <c r="L269" i="7" a="1"/>
  <c r="L269" i="7" s="1"/>
  <c r="BU105" i="18" s="1"/>
  <c r="M269" i="7" a="1"/>
  <c r="M269" i="7" s="1"/>
  <c r="P269" i="7" a="1"/>
  <c r="P269" i="7" s="1"/>
  <c r="M105" i="18" s="1"/>
  <c r="G269" i="7" a="1"/>
  <c r="G269" i="7" s="1"/>
  <c r="Q269" i="7" a="1"/>
  <c r="Q269" i="7" s="1"/>
  <c r="K269" i="7" a="1"/>
  <c r="K269" i="7" s="1"/>
  <c r="J269" i="7" a="1"/>
  <c r="J269" i="7" s="1"/>
  <c r="CE105" i="18" s="1"/>
  <c r="AC269" i="17" l="1" a="1"/>
  <c r="AC269" i="17" s="1"/>
  <c r="AD269" i="17" a="1"/>
  <c r="AD269" i="17" s="1"/>
  <c r="AB269" i="17" a="1"/>
  <c r="AB269" i="17" s="1"/>
  <c r="AA269" i="17" a="1"/>
  <c r="AA269" i="17" s="1"/>
  <c r="AE269" i="17" a="1"/>
  <c r="AE269" i="17" s="1"/>
  <c r="Z269" i="17" a="1"/>
  <c r="Z269" i="17" s="1"/>
  <c r="Y269" i="17" a="1"/>
  <c r="Y269" i="17" s="1"/>
  <c r="X269" i="17" a="1"/>
  <c r="X269" i="17" s="1"/>
  <c r="W269" i="17" a="1"/>
  <c r="W269" i="17" s="1"/>
  <c r="V269" i="17" a="1"/>
  <c r="V269" i="17" s="1"/>
  <c r="AD270" i="12" a="1"/>
  <c r="AD270" i="12" s="1"/>
  <c r="AC270" i="12" a="1"/>
  <c r="AC270" i="12" s="1"/>
  <c r="AB270" i="12" a="1"/>
  <c r="AB270" i="12" s="1"/>
  <c r="X270" i="12" a="1"/>
  <c r="X270" i="12" s="1"/>
  <c r="W270" i="12" a="1"/>
  <c r="W270" i="12" s="1"/>
  <c r="V270" i="12" a="1"/>
  <c r="V270" i="12" s="1"/>
  <c r="AE270" i="12" a="1"/>
  <c r="AE270" i="12" s="1"/>
  <c r="AA270" i="12" a="1"/>
  <c r="AA270" i="12" s="1"/>
  <c r="Z270" i="12" a="1"/>
  <c r="Z270" i="12" s="1"/>
  <c r="Y270" i="12" a="1"/>
  <c r="Y270" i="12" s="1"/>
  <c r="AD270" i="7" a="1"/>
  <c r="AD270" i="7" s="1"/>
  <c r="AC270" i="7" a="1"/>
  <c r="AC270" i="7" s="1"/>
  <c r="AB270" i="7" a="1"/>
  <c r="AB270" i="7" s="1"/>
  <c r="AK270" i="7" a="1"/>
  <c r="AK270" i="7" s="1"/>
  <c r="AH270" i="7" a="1"/>
  <c r="AH270" i="7" s="1"/>
  <c r="AF270" i="7" a="1"/>
  <c r="AF270" i="7" s="1"/>
  <c r="AG270" i="7" a="1"/>
  <c r="AG270" i="7" s="1"/>
  <c r="AE270" i="7" a="1"/>
  <c r="AE270" i="7" s="1"/>
  <c r="AI270" i="7" a="1"/>
  <c r="AI270" i="7" s="1"/>
  <c r="AA270" i="7" a="1"/>
  <c r="AA270" i="7" s="1"/>
  <c r="Z270" i="7" a="1"/>
  <c r="Z270" i="7" s="1"/>
  <c r="Y270" i="7" a="1"/>
  <c r="Y270" i="7" s="1"/>
  <c r="AJ270" i="7" a="1"/>
  <c r="AJ270" i="7" s="1"/>
  <c r="X270" i="7" a="1"/>
  <c r="X270" i="7" s="1"/>
  <c r="W270" i="7" a="1"/>
  <c r="W270" i="7" s="1"/>
  <c r="V270" i="7" a="1"/>
  <c r="V270" i="7" s="1"/>
  <c r="T270" i="7" a="1"/>
  <c r="T270" i="7" s="1"/>
  <c r="BZ106" i="18" s="1"/>
  <c r="U270" i="7" a="1"/>
  <c r="U270" i="7" s="1"/>
  <c r="DE68" i="18"/>
  <c r="CL104" i="18"/>
  <c r="CK105" i="18"/>
  <c r="CJ105" i="18"/>
  <c r="T270" i="12" a="1"/>
  <c r="T270" i="12" s="1"/>
  <c r="CA106" i="18" s="1"/>
  <c r="U270" i="12" a="1"/>
  <c r="U270" i="12" s="1"/>
  <c r="BL106" i="18" s="1"/>
  <c r="T269" i="17" a="1"/>
  <c r="T269" i="17" s="1"/>
  <c r="CB105" i="18" s="1"/>
  <c r="U269" i="17" a="1"/>
  <c r="U269" i="17" s="1"/>
  <c r="BM105" i="18" s="1"/>
  <c r="P269" i="17" a="1"/>
  <c r="P269" i="17" s="1"/>
  <c r="O105" i="18" s="1"/>
  <c r="G269" i="17" a="1"/>
  <c r="G269" i="17" s="1"/>
  <c r="N269" i="17" a="1"/>
  <c r="N269" i="17" s="1"/>
  <c r="O269" i="17" a="1"/>
  <c r="O269" i="17" s="1"/>
  <c r="BR105" i="18" s="1"/>
  <c r="S269" i="17" a="1"/>
  <c r="S269" i="17" s="1"/>
  <c r="Q269" i="17" a="1"/>
  <c r="Q269" i="17" s="1"/>
  <c r="M269" i="17" a="1"/>
  <c r="M269" i="17" s="1"/>
  <c r="L269" i="17" a="1"/>
  <c r="L269" i="17" s="1"/>
  <c r="BW105" i="18" s="1"/>
  <c r="J269" i="17" a="1"/>
  <c r="J269" i="17" s="1"/>
  <c r="CG105" i="18" s="1"/>
  <c r="E270" i="17"/>
  <c r="I269" i="17" a="1"/>
  <c r="I269" i="17" s="1"/>
  <c r="F269" i="17" a="1"/>
  <c r="F269" i="17" s="1"/>
  <c r="R269" i="17" a="1"/>
  <c r="R269" i="17" s="1"/>
  <c r="H269" i="17" a="1"/>
  <c r="H269" i="17" s="1"/>
  <c r="K269" i="17" a="1"/>
  <c r="K269" i="17" s="1"/>
  <c r="BH104" i="18"/>
  <c r="D104" i="18"/>
  <c r="BG105" i="18"/>
  <c r="C105" i="18"/>
  <c r="O270" i="12" a="1"/>
  <c r="O270" i="12" s="1"/>
  <c r="BQ106" i="18" s="1"/>
  <c r="N270" i="12" a="1"/>
  <c r="N270" i="12" s="1"/>
  <c r="K270" i="12" a="1"/>
  <c r="K270" i="12" s="1"/>
  <c r="J270" i="12" a="1"/>
  <c r="J270" i="12" s="1"/>
  <c r="CF106" i="18" s="1"/>
  <c r="P270" i="12" a="1"/>
  <c r="P270" i="12" s="1"/>
  <c r="N106" i="18" s="1"/>
  <c r="M270" i="12" a="1"/>
  <c r="M270" i="12" s="1"/>
  <c r="H270" i="12" a="1"/>
  <c r="H270" i="12" s="1"/>
  <c r="F270" i="12" a="1"/>
  <c r="F270" i="12" s="1"/>
  <c r="S270" i="12" a="1"/>
  <c r="S270" i="12" s="1"/>
  <c r="R270" i="12" a="1"/>
  <c r="R270" i="12" s="1"/>
  <c r="I270" i="12" a="1"/>
  <c r="I270" i="12" s="1"/>
  <c r="G270" i="12" a="1"/>
  <c r="G270" i="12" s="1"/>
  <c r="Q270" i="12" a="1"/>
  <c r="Q270" i="12" s="1"/>
  <c r="L270" i="12" a="1"/>
  <c r="L270" i="12" s="1"/>
  <c r="BV106" i="18" s="1"/>
  <c r="BF105" i="18"/>
  <c r="B105" i="18"/>
  <c r="E271" i="12"/>
  <c r="I270" i="7" a="1"/>
  <c r="I270" i="7" s="1"/>
  <c r="Q270" i="7" a="1"/>
  <c r="Q270" i="7" s="1"/>
  <c r="L270" i="7" a="1"/>
  <c r="L270" i="7" s="1"/>
  <c r="BU106" i="18" s="1"/>
  <c r="O270" i="7" a="1"/>
  <c r="O270" i="7" s="1"/>
  <c r="BP106" i="18" s="1"/>
  <c r="J270" i="7" a="1"/>
  <c r="J270" i="7" s="1"/>
  <c r="CE106" i="18" s="1"/>
  <c r="M270" i="7" a="1"/>
  <c r="M270" i="7" s="1"/>
  <c r="E271" i="7"/>
  <c r="P270" i="7" a="1"/>
  <c r="P270" i="7" s="1"/>
  <c r="M106" i="18" s="1"/>
  <c r="N270" i="7" a="1"/>
  <c r="N270" i="7" s="1"/>
  <c r="R270" i="7" a="1"/>
  <c r="R270" i="7" s="1"/>
  <c r="H270" i="7" a="1"/>
  <c r="H270" i="7" s="1"/>
  <c r="F270" i="7" a="1"/>
  <c r="F270" i="7" s="1"/>
  <c r="K270" i="7" a="1"/>
  <c r="K270" i="7" s="1"/>
  <c r="G270" i="7" a="1"/>
  <c r="G270" i="7" s="1"/>
  <c r="S270" i="7" a="1"/>
  <c r="S270" i="7" s="1"/>
  <c r="AD270" i="17" l="1" a="1"/>
  <c r="AD270" i="17" s="1"/>
  <c r="AC270" i="17" a="1"/>
  <c r="AC270" i="17" s="1"/>
  <c r="AB270" i="17" a="1"/>
  <c r="AB270" i="17" s="1"/>
  <c r="AA270" i="17" a="1"/>
  <c r="AA270" i="17" s="1"/>
  <c r="Z270" i="17" a="1"/>
  <c r="Z270" i="17" s="1"/>
  <c r="Y270" i="17" a="1"/>
  <c r="Y270" i="17" s="1"/>
  <c r="AE270" i="17" a="1"/>
  <c r="AE270" i="17" s="1"/>
  <c r="V270" i="17" a="1"/>
  <c r="V270" i="17" s="1"/>
  <c r="X270" i="17" a="1"/>
  <c r="X270" i="17" s="1"/>
  <c r="W270" i="17" a="1"/>
  <c r="W270" i="17" s="1"/>
  <c r="AD271" i="12" a="1"/>
  <c r="AD271" i="12" s="1"/>
  <c r="AB271" i="12" a="1"/>
  <c r="AB271" i="12" s="1"/>
  <c r="AC271" i="12" a="1"/>
  <c r="AC271" i="12" s="1"/>
  <c r="AE271" i="12" a="1"/>
  <c r="AE271" i="12" s="1"/>
  <c r="Y271" i="12" a="1"/>
  <c r="Y271" i="12" s="1"/>
  <c r="V271" i="12" a="1"/>
  <c r="V271" i="12" s="1"/>
  <c r="AA271" i="12" a="1"/>
  <c r="AA271" i="12" s="1"/>
  <c r="Z271" i="12" a="1"/>
  <c r="Z271" i="12" s="1"/>
  <c r="X271" i="12" a="1"/>
  <c r="X271" i="12" s="1"/>
  <c r="W271" i="12" a="1"/>
  <c r="W271" i="12" s="1"/>
  <c r="BK106" i="18"/>
  <c r="DD68" i="18"/>
  <c r="DP68" i="18" s="1"/>
  <c r="DS68" i="18" s="1"/>
  <c r="AB271" i="7" a="1"/>
  <c r="AB271" i="7" s="1"/>
  <c r="AD271" i="7" a="1"/>
  <c r="AD271" i="7" s="1"/>
  <c r="AC271" i="7" a="1"/>
  <c r="AC271" i="7" s="1"/>
  <c r="AK271" i="7" a="1"/>
  <c r="AK271" i="7" s="1"/>
  <c r="AJ271" i="7" a="1"/>
  <c r="AJ271" i="7" s="1"/>
  <c r="AI271" i="7" a="1"/>
  <c r="AI271" i="7" s="1"/>
  <c r="AH271" i="7" a="1"/>
  <c r="AH271" i="7" s="1"/>
  <c r="AF271" i="7" a="1"/>
  <c r="AF271" i="7" s="1"/>
  <c r="AE271" i="7" a="1"/>
  <c r="AE271" i="7" s="1"/>
  <c r="AG271" i="7" a="1"/>
  <c r="AG271" i="7" s="1"/>
  <c r="X271" i="7" a="1"/>
  <c r="X271" i="7" s="1"/>
  <c r="W271" i="7" a="1"/>
  <c r="W271" i="7" s="1"/>
  <c r="V271" i="7" a="1"/>
  <c r="V271" i="7" s="1"/>
  <c r="AA271" i="7" a="1"/>
  <c r="AA271" i="7" s="1"/>
  <c r="Z271" i="7" a="1"/>
  <c r="Z271" i="7" s="1"/>
  <c r="Y271" i="7" a="1"/>
  <c r="Y271" i="7" s="1"/>
  <c r="T271" i="7" a="1"/>
  <c r="T271" i="7" s="1"/>
  <c r="BZ107" i="18" s="1"/>
  <c r="U271" i="7" a="1"/>
  <c r="U271" i="7" s="1"/>
  <c r="CL105" i="18"/>
  <c r="CK106" i="18"/>
  <c r="CJ106" i="18"/>
  <c r="DW68" i="18"/>
  <c r="EI68" i="18" s="1"/>
  <c r="EL68" i="18" s="1"/>
  <c r="U271" i="12" a="1"/>
  <c r="U271" i="12" s="1"/>
  <c r="T271" i="12" a="1"/>
  <c r="T271" i="12" s="1"/>
  <c r="CA107" i="18" s="1"/>
  <c r="T270" i="17" a="1"/>
  <c r="T270" i="17" s="1"/>
  <c r="CB106" i="18" s="1"/>
  <c r="U270" i="17" a="1"/>
  <c r="U270" i="17" s="1"/>
  <c r="BM106" i="18" s="1"/>
  <c r="Q270" i="17" a="1"/>
  <c r="Q270" i="17" s="1"/>
  <c r="R270" i="17" a="1"/>
  <c r="R270" i="17" s="1"/>
  <c r="F270" i="17" a="1"/>
  <c r="F270" i="17" s="1"/>
  <c r="K270" i="17" a="1"/>
  <c r="K270" i="17" s="1"/>
  <c r="P270" i="17" a="1"/>
  <c r="P270" i="17" s="1"/>
  <c r="O106" i="18" s="1"/>
  <c r="J270" i="17" a="1"/>
  <c r="J270" i="17" s="1"/>
  <c r="CG106" i="18" s="1"/>
  <c r="G270" i="17" a="1"/>
  <c r="G270" i="17" s="1"/>
  <c r="E271" i="17"/>
  <c r="H270" i="17" a="1"/>
  <c r="H270" i="17" s="1"/>
  <c r="L270" i="17" a="1"/>
  <c r="L270" i="17" s="1"/>
  <c r="BW106" i="18" s="1"/>
  <c r="N270" i="17" a="1"/>
  <c r="N270" i="17" s="1"/>
  <c r="O270" i="17" a="1"/>
  <c r="O270" i="17" s="1"/>
  <c r="BR106" i="18" s="1"/>
  <c r="I270" i="17" a="1"/>
  <c r="I270" i="17" s="1"/>
  <c r="M270" i="17" a="1"/>
  <c r="M270" i="17" s="1"/>
  <c r="S270" i="17" a="1"/>
  <c r="S270" i="17" s="1"/>
  <c r="BH105" i="18"/>
  <c r="D105" i="18"/>
  <c r="C106" i="18"/>
  <c r="BG106" i="18"/>
  <c r="M271" i="12" a="1"/>
  <c r="M271" i="12" s="1"/>
  <c r="K271" i="12" a="1"/>
  <c r="K271" i="12" s="1"/>
  <c r="I271" i="12" a="1"/>
  <c r="I271" i="12" s="1"/>
  <c r="H271" i="12" a="1"/>
  <c r="H271" i="12" s="1"/>
  <c r="R271" i="12" a="1"/>
  <c r="R271" i="12" s="1"/>
  <c r="Q271" i="12" a="1"/>
  <c r="Q271" i="12" s="1"/>
  <c r="L271" i="12" a="1"/>
  <c r="L271" i="12" s="1"/>
  <c r="BV107" i="18" s="1"/>
  <c r="J271" i="12" a="1"/>
  <c r="J271" i="12" s="1"/>
  <c r="CF107" i="18" s="1"/>
  <c r="F271" i="12" a="1"/>
  <c r="F271" i="12" s="1"/>
  <c r="S271" i="12" a="1"/>
  <c r="S271" i="12" s="1"/>
  <c r="P271" i="12" a="1"/>
  <c r="P271" i="12" s="1"/>
  <c r="N107" i="18" s="1"/>
  <c r="O271" i="12" a="1"/>
  <c r="O271" i="12" s="1"/>
  <c r="BQ107" i="18" s="1"/>
  <c r="N271" i="12" a="1"/>
  <c r="N271" i="12" s="1"/>
  <c r="G271" i="12" a="1"/>
  <c r="G271" i="12" s="1"/>
  <c r="BF106" i="18"/>
  <c r="B106" i="18"/>
  <c r="E272" i="12"/>
  <c r="G271" i="7" a="1"/>
  <c r="G271" i="7" s="1"/>
  <c r="P271" i="7" a="1"/>
  <c r="P271" i="7" s="1"/>
  <c r="M107" i="18" s="1"/>
  <c r="J271" i="7" a="1"/>
  <c r="J271" i="7" s="1"/>
  <c r="CE107" i="18" s="1"/>
  <c r="K271" i="7" a="1"/>
  <c r="K271" i="7" s="1"/>
  <c r="I271" i="7" a="1"/>
  <c r="I271" i="7" s="1"/>
  <c r="S271" i="7" a="1"/>
  <c r="S271" i="7" s="1"/>
  <c r="R271" i="7" a="1"/>
  <c r="R271" i="7" s="1"/>
  <c r="W28" i="18" s="1"/>
  <c r="Q271" i="7" a="1"/>
  <c r="Q271" i="7" s="1"/>
  <c r="L271" i="7" a="1"/>
  <c r="L271" i="7" s="1"/>
  <c r="BU107" i="18" s="1"/>
  <c r="N271" i="7" a="1"/>
  <c r="N271" i="7" s="1"/>
  <c r="H271" i="7" a="1"/>
  <c r="H271" i="7" s="1"/>
  <c r="F271" i="7" a="1"/>
  <c r="F271" i="7" s="1"/>
  <c r="O271" i="7" a="1"/>
  <c r="O271" i="7" s="1"/>
  <c r="BP107" i="18" s="1"/>
  <c r="M271" i="7" a="1"/>
  <c r="M271" i="7" s="1"/>
  <c r="E272" i="7"/>
  <c r="AC271" i="17" l="1" a="1"/>
  <c r="AC271" i="17" s="1"/>
  <c r="AB271" i="17" a="1"/>
  <c r="AB271" i="17" s="1"/>
  <c r="AD271" i="17" a="1"/>
  <c r="AD271" i="17" s="1"/>
  <c r="V271" i="17" a="1"/>
  <c r="V271" i="17" s="1"/>
  <c r="AE271" i="17" a="1"/>
  <c r="AE271" i="17" s="1"/>
  <c r="AA271" i="17" a="1"/>
  <c r="AA271" i="17" s="1"/>
  <c r="X271" i="17" a="1"/>
  <c r="X271" i="17" s="1"/>
  <c r="W271" i="17" a="1"/>
  <c r="W271" i="17" s="1"/>
  <c r="Z271" i="17" a="1"/>
  <c r="Z271" i="17" s="1"/>
  <c r="Y271" i="17" a="1"/>
  <c r="Y271" i="17" s="1"/>
  <c r="AB272" i="12" a="1"/>
  <c r="AB272" i="12" s="1"/>
  <c r="AD272" i="12" a="1"/>
  <c r="AD272" i="12" s="1"/>
  <c r="AC272" i="12" a="1"/>
  <c r="AC272" i="12" s="1"/>
  <c r="AA272" i="12" a="1"/>
  <c r="AA272" i="12" s="1"/>
  <c r="Z272" i="12" a="1"/>
  <c r="Z272" i="12" s="1"/>
  <c r="AE272" i="12" a="1"/>
  <c r="AE272" i="12" s="1"/>
  <c r="Y272" i="12" a="1"/>
  <c r="Y272" i="12" s="1"/>
  <c r="W272" i="12" a="1"/>
  <c r="W272" i="12" s="1"/>
  <c r="X272" i="12" a="1"/>
  <c r="X272" i="12" s="1"/>
  <c r="V272" i="12" a="1"/>
  <c r="V272" i="12" s="1"/>
  <c r="BK107" i="18"/>
  <c r="AD272" i="7" a="1"/>
  <c r="AD272" i="7" s="1"/>
  <c r="AC272" i="7" a="1"/>
  <c r="AC272" i="7" s="1"/>
  <c r="AB272" i="7" a="1"/>
  <c r="AB272" i="7" s="1"/>
  <c r="AK272" i="7" a="1"/>
  <c r="AK272" i="7" s="1"/>
  <c r="AH272" i="7" a="1"/>
  <c r="AH272" i="7" s="1"/>
  <c r="AG272" i="7" a="1"/>
  <c r="AG272" i="7" s="1"/>
  <c r="AF272" i="7" a="1"/>
  <c r="AF272" i="7" s="1"/>
  <c r="AJ272" i="7" a="1"/>
  <c r="AJ272" i="7" s="1"/>
  <c r="AI272" i="7" a="1"/>
  <c r="AI272" i="7" s="1"/>
  <c r="AE272" i="7" a="1"/>
  <c r="AE272" i="7" s="1"/>
  <c r="AA272" i="7" a="1"/>
  <c r="AA272" i="7" s="1"/>
  <c r="Z272" i="7" a="1"/>
  <c r="Z272" i="7" s="1"/>
  <c r="Y272" i="7" a="1"/>
  <c r="Y272" i="7" s="1"/>
  <c r="X272" i="7" a="1"/>
  <c r="X272" i="7" s="1"/>
  <c r="W272" i="7" a="1"/>
  <c r="W272" i="7" s="1"/>
  <c r="V272" i="7" a="1"/>
  <c r="V272" i="7" s="1"/>
  <c r="T272" i="7" a="1"/>
  <c r="T272" i="7" s="1"/>
  <c r="BZ108" i="18" s="1"/>
  <c r="U272" i="7" a="1"/>
  <c r="U272" i="7" s="1"/>
  <c r="BK108" i="18" s="1"/>
  <c r="CL106" i="18"/>
  <c r="CK107" i="18"/>
  <c r="X28" i="18"/>
  <c r="CJ107" i="18"/>
  <c r="EP68" i="18"/>
  <c r="FB68" i="18" s="1"/>
  <c r="FE68" i="18" s="1"/>
  <c r="BL107" i="18"/>
  <c r="U272" i="12" a="1"/>
  <c r="U272" i="12" s="1"/>
  <c r="BL108" i="18" s="1"/>
  <c r="T272" i="12" a="1"/>
  <c r="T272" i="12" s="1"/>
  <c r="CA108" i="18" s="1"/>
  <c r="T271" i="17" a="1"/>
  <c r="T271" i="17" s="1"/>
  <c r="CB107" i="18" s="1"/>
  <c r="U271" i="17" a="1"/>
  <c r="U271" i="17" s="1"/>
  <c r="M271" i="17" a="1"/>
  <c r="M271" i="17" s="1"/>
  <c r="K271" i="17" a="1"/>
  <c r="K271" i="17" s="1"/>
  <c r="J271" i="17" a="1"/>
  <c r="J271" i="17" s="1"/>
  <c r="CG107" i="18" s="1"/>
  <c r="E272" i="17"/>
  <c r="R271" i="17" a="1"/>
  <c r="R271" i="17" s="1"/>
  <c r="Y28" i="18" s="1"/>
  <c r="O271" i="17" a="1"/>
  <c r="O271" i="17" s="1"/>
  <c r="BR107" i="18" s="1"/>
  <c r="I271" i="17" a="1"/>
  <c r="I271" i="17" s="1"/>
  <c r="Q271" i="17" a="1"/>
  <c r="Q271" i="17" s="1"/>
  <c r="T28" i="18" s="1"/>
  <c r="S271" i="17" a="1"/>
  <c r="S271" i="17" s="1"/>
  <c r="N271" i="17" a="1"/>
  <c r="N271" i="17" s="1"/>
  <c r="L271" i="17" a="1"/>
  <c r="L271" i="17" s="1"/>
  <c r="BW107" i="18" s="1"/>
  <c r="G271" i="17" a="1"/>
  <c r="G271" i="17" s="1"/>
  <c r="H271" i="17" a="1"/>
  <c r="H271" i="17" s="1"/>
  <c r="F271" i="17" a="1"/>
  <c r="F271" i="17" s="1"/>
  <c r="P271" i="17" a="1"/>
  <c r="P271" i="17" s="1"/>
  <c r="O107" i="18" s="1"/>
  <c r="BH106" i="18"/>
  <c r="D106" i="18"/>
  <c r="C107" i="18"/>
  <c r="BG107" i="18"/>
  <c r="N272" i="12" a="1"/>
  <c r="N272" i="12" s="1"/>
  <c r="L272" i="12" a="1"/>
  <c r="L272" i="12" s="1"/>
  <c r="BV108" i="18" s="1"/>
  <c r="J272" i="12" a="1"/>
  <c r="J272" i="12" s="1"/>
  <c r="CF108" i="18" s="1"/>
  <c r="H272" i="12" a="1"/>
  <c r="H272" i="12" s="1"/>
  <c r="P272" i="12" a="1"/>
  <c r="P272" i="12" s="1"/>
  <c r="N108" i="18" s="1"/>
  <c r="K272" i="12" a="1"/>
  <c r="K272" i="12" s="1"/>
  <c r="I272" i="12" a="1"/>
  <c r="I272" i="12" s="1"/>
  <c r="G272" i="12" a="1"/>
  <c r="G272" i="12" s="1"/>
  <c r="F272" i="12" a="1"/>
  <c r="F272" i="12" s="1"/>
  <c r="R272" i="12" a="1"/>
  <c r="R272" i="12" s="1"/>
  <c r="Q272" i="12" a="1"/>
  <c r="Q272" i="12" s="1"/>
  <c r="S272" i="12" a="1"/>
  <c r="S272" i="12" s="1"/>
  <c r="O272" i="12" a="1"/>
  <c r="O272" i="12" s="1"/>
  <c r="BQ108" i="18" s="1"/>
  <c r="M272" i="12" a="1"/>
  <c r="M272" i="12" s="1"/>
  <c r="B107" i="18"/>
  <c r="BF107" i="18"/>
  <c r="E273" i="12"/>
  <c r="H272" i="7" a="1"/>
  <c r="H272" i="7" s="1"/>
  <c r="S272" i="7" a="1"/>
  <c r="S272" i="7" s="1"/>
  <c r="K272" i="7" a="1"/>
  <c r="K272" i="7" s="1"/>
  <c r="Q272" i="7" a="1"/>
  <c r="Q272" i="7" s="1"/>
  <c r="R272" i="7" a="1"/>
  <c r="R272" i="7" s="1"/>
  <c r="P272" i="7" a="1"/>
  <c r="P272" i="7" s="1"/>
  <c r="M108" i="18" s="1"/>
  <c r="G272" i="7" a="1"/>
  <c r="G272" i="7" s="1"/>
  <c r="I272" i="7" a="1"/>
  <c r="I272" i="7" s="1"/>
  <c r="N272" i="7" a="1"/>
  <c r="N272" i="7" s="1"/>
  <c r="L272" i="7" a="1"/>
  <c r="L272" i="7" s="1"/>
  <c r="BU108" i="18" s="1"/>
  <c r="E273" i="7"/>
  <c r="F272" i="7" a="1"/>
  <c r="F272" i="7" s="1"/>
  <c r="O272" i="7" a="1"/>
  <c r="O272" i="7" s="1"/>
  <c r="BP108" i="18" s="1"/>
  <c r="J272" i="7" a="1"/>
  <c r="J272" i="7" s="1"/>
  <c r="CE108" i="18" s="1"/>
  <c r="M272" i="7" a="1"/>
  <c r="M272" i="7" s="1"/>
  <c r="AC272" i="17" l="1" a="1"/>
  <c r="AC272" i="17" s="1"/>
  <c r="AB272" i="17" a="1"/>
  <c r="AB272" i="17" s="1"/>
  <c r="AD272" i="17" a="1"/>
  <c r="AD272" i="17" s="1"/>
  <c r="Y272" i="17" a="1"/>
  <c r="Y272" i="17" s="1"/>
  <c r="AE272" i="17" a="1"/>
  <c r="AE272" i="17" s="1"/>
  <c r="X272" i="17" a="1"/>
  <c r="X272" i="17" s="1"/>
  <c r="W272" i="17" a="1"/>
  <c r="W272" i="17" s="1"/>
  <c r="V272" i="17" a="1"/>
  <c r="V272" i="17" s="1"/>
  <c r="AA272" i="17" a="1"/>
  <c r="AA272" i="17" s="1"/>
  <c r="Z272" i="17" a="1"/>
  <c r="Z272" i="17" s="1"/>
  <c r="AC273" i="12" a="1"/>
  <c r="AC273" i="12" s="1"/>
  <c r="AB273" i="12" a="1"/>
  <c r="AB273" i="12" s="1"/>
  <c r="AD273" i="12" a="1"/>
  <c r="AD273" i="12" s="1"/>
  <c r="V273" i="12" a="1"/>
  <c r="V273" i="12" s="1"/>
  <c r="AE273" i="12" a="1"/>
  <c r="AE273" i="12" s="1"/>
  <c r="Z273" i="12" a="1"/>
  <c r="Z273" i="12" s="1"/>
  <c r="Y273" i="12" a="1"/>
  <c r="Y273" i="12" s="1"/>
  <c r="X273" i="12" a="1"/>
  <c r="X273" i="12" s="1"/>
  <c r="W273" i="12" a="1"/>
  <c r="W273" i="12" s="1"/>
  <c r="AA273" i="12" a="1"/>
  <c r="AA273" i="12" s="1"/>
  <c r="AD273" i="7" a="1"/>
  <c r="AD273" i="7" s="1"/>
  <c r="AC273" i="7" a="1"/>
  <c r="AC273" i="7" s="1"/>
  <c r="AB273" i="7" a="1"/>
  <c r="AB273" i="7" s="1"/>
  <c r="AG273" i="7" a="1"/>
  <c r="AG273" i="7" s="1"/>
  <c r="AF273" i="7" a="1"/>
  <c r="AF273" i="7" s="1"/>
  <c r="AK273" i="7" a="1"/>
  <c r="AK273" i="7" s="1"/>
  <c r="AI273" i="7" a="1"/>
  <c r="AI273" i="7" s="1"/>
  <c r="AH273" i="7" a="1"/>
  <c r="AH273" i="7" s="1"/>
  <c r="AE273" i="7" a="1"/>
  <c r="AE273" i="7" s="1"/>
  <c r="AA273" i="7" a="1"/>
  <c r="AA273" i="7" s="1"/>
  <c r="Z273" i="7" a="1"/>
  <c r="Z273" i="7" s="1"/>
  <c r="Y273" i="7" a="1"/>
  <c r="Y273" i="7" s="1"/>
  <c r="X273" i="7" a="1"/>
  <c r="X273" i="7" s="1"/>
  <c r="AJ273" i="7" a="1"/>
  <c r="AJ273" i="7" s="1"/>
  <c r="W273" i="7" a="1"/>
  <c r="W273" i="7" s="1"/>
  <c r="V273" i="7" a="1"/>
  <c r="V273" i="7" s="1"/>
  <c r="T273" i="7" a="1"/>
  <c r="T273" i="7" s="1"/>
  <c r="BZ109" i="18" s="1"/>
  <c r="U273" i="7" a="1"/>
  <c r="U273" i="7" s="1"/>
  <c r="BK109" i="18" s="1"/>
  <c r="CL107" i="18"/>
  <c r="CK108" i="18"/>
  <c r="CJ108" i="18"/>
  <c r="BM107" i="18"/>
  <c r="U273" i="12" a="1"/>
  <c r="U273" i="12" s="1"/>
  <c r="BL109" i="18" s="1"/>
  <c r="T273" i="12" a="1"/>
  <c r="T273" i="12" s="1"/>
  <c r="CA109" i="18" s="1"/>
  <c r="BH107" i="18"/>
  <c r="D107" i="18"/>
  <c r="T272" i="17" a="1"/>
  <c r="T272" i="17" s="1"/>
  <c r="CB108" i="18" s="1"/>
  <c r="U272" i="17" a="1"/>
  <c r="U272" i="17" s="1"/>
  <c r="BM108" i="18" s="1"/>
  <c r="M272" i="17" a="1"/>
  <c r="M272" i="17" s="1"/>
  <c r="N272" i="17" a="1"/>
  <c r="N272" i="17" s="1"/>
  <c r="L272" i="17" a="1"/>
  <c r="L272" i="17" s="1"/>
  <c r="BW108" i="18" s="1"/>
  <c r="K272" i="17" a="1"/>
  <c r="K272" i="17" s="1"/>
  <c r="I272" i="17" a="1"/>
  <c r="I272" i="17" s="1"/>
  <c r="P272" i="17" a="1"/>
  <c r="P272" i="17" s="1"/>
  <c r="O108" i="18" s="1"/>
  <c r="E273" i="17"/>
  <c r="F272" i="17" a="1"/>
  <c r="F272" i="17" s="1"/>
  <c r="O272" i="17" a="1"/>
  <c r="O272" i="17" s="1"/>
  <c r="BR108" i="18" s="1"/>
  <c r="R272" i="17" a="1"/>
  <c r="R272" i="17" s="1"/>
  <c r="S272" i="17" a="1"/>
  <c r="S272" i="17" s="1"/>
  <c r="H272" i="17" a="1"/>
  <c r="H272" i="17" s="1"/>
  <c r="J272" i="17" a="1"/>
  <c r="J272" i="17" s="1"/>
  <c r="CG108" i="18" s="1"/>
  <c r="Q272" i="17" a="1"/>
  <c r="Q272" i="17" s="1"/>
  <c r="G272" i="17" a="1"/>
  <c r="G272" i="17" s="1"/>
  <c r="C108" i="18"/>
  <c r="BG108" i="18"/>
  <c r="K273" i="12" a="1"/>
  <c r="K273" i="12" s="1"/>
  <c r="J273" i="12" a="1"/>
  <c r="J273" i="12" s="1"/>
  <c r="CF109" i="18" s="1"/>
  <c r="S273" i="12" a="1"/>
  <c r="S273" i="12" s="1"/>
  <c r="G273" i="12" a="1"/>
  <c r="G273" i="12" s="1"/>
  <c r="F273" i="12" a="1"/>
  <c r="F273" i="12" s="1"/>
  <c r="I273" i="12" a="1"/>
  <c r="I273" i="12" s="1"/>
  <c r="H273" i="12" a="1"/>
  <c r="H273" i="12" s="1"/>
  <c r="P273" i="12" a="1"/>
  <c r="P273" i="12" s="1"/>
  <c r="N109" i="18" s="1"/>
  <c r="O273" i="12" a="1"/>
  <c r="O273" i="12" s="1"/>
  <c r="BQ109" i="18" s="1"/>
  <c r="N273" i="12" a="1"/>
  <c r="N273" i="12" s="1"/>
  <c r="R273" i="12" a="1"/>
  <c r="R273" i="12" s="1"/>
  <c r="M273" i="12" a="1"/>
  <c r="M273" i="12" s="1"/>
  <c r="Q273" i="12" a="1"/>
  <c r="Q273" i="12" s="1"/>
  <c r="L273" i="12" a="1"/>
  <c r="L273" i="12" s="1"/>
  <c r="BV109" i="18" s="1"/>
  <c r="B108" i="18"/>
  <c r="BF108" i="18"/>
  <c r="E274" i="12"/>
  <c r="Q273" i="7" a="1"/>
  <c r="Q273" i="7" s="1"/>
  <c r="M273" i="7" a="1"/>
  <c r="M273" i="7" s="1"/>
  <c r="P273" i="7" a="1"/>
  <c r="P273" i="7" s="1"/>
  <c r="M109" i="18" s="1"/>
  <c r="J273" i="7" a="1"/>
  <c r="J273" i="7" s="1"/>
  <c r="CE109" i="18" s="1"/>
  <c r="F273" i="7" a="1"/>
  <c r="F273" i="7" s="1"/>
  <c r="E274" i="7"/>
  <c r="O273" i="7" a="1"/>
  <c r="O273" i="7" s="1"/>
  <c r="BP109" i="18" s="1"/>
  <c r="S273" i="7" a="1"/>
  <c r="S273" i="7" s="1"/>
  <c r="G273" i="7" a="1"/>
  <c r="G273" i="7" s="1"/>
  <c r="K273" i="7" a="1"/>
  <c r="K273" i="7" s="1"/>
  <c r="R273" i="7" a="1"/>
  <c r="R273" i="7" s="1"/>
  <c r="L273" i="7" a="1"/>
  <c r="L273" i="7" s="1"/>
  <c r="BU109" i="18" s="1"/>
  <c r="H273" i="7" a="1"/>
  <c r="H273" i="7" s="1"/>
  <c r="N273" i="7" a="1"/>
  <c r="N273" i="7" s="1"/>
  <c r="I273" i="7" a="1"/>
  <c r="I273" i="7" s="1"/>
  <c r="AC273" i="17" l="1" a="1"/>
  <c r="AC273" i="17" s="1"/>
  <c r="AB273" i="17" a="1"/>
  <c r="AB273" i="17" s="1"/>
  <c r="AD273" i="17" a="1"/>
  <c r="AD273" i="17" s="1"/>
  <c r="Z273" i="17" a="1"/>
  <c r="Z273" i="17" s="1"/>
  <c r="Y273" i="17" a="1"/>
  <c r="Y273" i="17" s="1"/>
  <c r="X273" i="17" a="1"/>
  <c r="X273" i="17" s="1"/>
  <c r="W273" i="17" a="1"/>
  <c r="W273" i="17" s="1"/>
  <c r="AE273" i="17" a="1"/>
  <c r="AE273" i="17" s="1"/>
  <c r="AA273" i="17" a="1"/>
  <c r="AA273" i="17" s="1"/>
  <c r="V273" i="17" a="1"/>
  <c r="V273" i="17" s="1"/>
  <c r="AD274" i="12" a="1"/>
  <c r="AD274" i="12" s="1"/>
  <c r="AB274" i="12" a="1"/>
  <c r="AB274" i="12" s="1"/>
  <c r="AC274" i="12" a="1"/>
  <c r="AC274" i="12" s="1"/>
  <c r="AE274" i="12" a="1"/>
  <c r="AE274" i="12" s="1"/>
  <c r="AA274" i="12" a="1"/>
  <c r="AA274" i="12" s="1"/>
  <c r="W274" i="12" a="1"/>
  <c r="W274" i="12" s="1"/>
  <c r="Z274" i="12" a="1"/>
  <c r="Z274" i="12" s="1"/>
  <c r="Y274" i="12" a="1"/>
  <c r="Y274" i="12" s="1"/>
  <c r="X274" i="12" a="1"/>
  <c r="X274" i="12" s="1"/>
  <c r="V274" i="12" a="1"/>
  <c r="V274" i="12" s="1"/>
  <c r="EC69" i="18"/>
  <c r="EH69" i="18" s="1"/>
  <c r="DY69" i="18"/>
  <c r="EA69" i="18"/>
  <c r="EB69" i="18"/>
  <c r="EG69" i="18" s="1"/>
  <c r="AB274" i="7" a="1"/>
  <c r="AB274" i="7" s="1"/>
  <c r="AD274" i="7" a="1"/>
  <c r="AD274" i="7" s="1"/>
  <c r="AC274" i="7" a="1"/>
  <c r="AC274" i="7" s="1"/>
  <c r="AJ274" i="7" a="1"/>
  <c r="AJ274" i="7" s="1"/>
  <c r="AI274" i="7" a="1"/>
  <c r="AI274" i="7" s="1"/>
  <c r="AH274" i="7" a="1"/>
  <c r="AH274" i="7" s="1"/>
  <c r="AF274" i="7" a="1"/>
  <c r="AF274" i="7" s="1"/>
  <c r="AK274" i="7" a="1"/>
  <c r="AK274" i="7" s="1"/>
  <c r="AG274" i="7" a="1"/>
  <c r="AG274" i="7" s="1"/>
  <c r="AE274" i="7" a="1"/>
  <c r="AE274" i="7" s="1"/>
  <c r="AQ49" i="18" s="1"/>
  <c r="V274" i="7" a="1"/>
  <c r="V274" i="7" s="1"/>
  <c r="AA274" i="7" a="1"/>
  <c r="AA274" i="7" s="1"/>
  <c r="Z274" i="7" a="1"/>
  <c r="Z274" i="7" s="1"/>
  <c r="Y274" i="7" a="1"/>
  <c r="Y274" i="7" s="1"/>
  <c r="X274" i="7" a="1"/>
  <c r="X274" i="7" s="1"/>
  <c r="W274" i="7" a="1"/>
  <c r="W274" i="7" s="1"/>
  <c r="T274" i="7" a="1"/>
  <c r="T274" i="7" s="1"/>
  <c r="BZ110" i="18" s="1"/>
  <c r="U274" i="7" a="1"/>
  <c r="U274" i="7" s="1"/>
  <c r="BK110" i="18" s="1"/>
  <c r="BB49" i="18"/>
  <c r="CL108" i="18"/>
  <c r="CK109" i="18"/>
  <c r="CJ109" i="18"/>
  <c r="U274" i="12" a="1"/>
  <c r="U274" i="12" s="1"/>
  <c r="BL110" i="18" s="1"/>
  <c r="T274" i="12" a="1"/>
  <c r="T274" i="12" s="1"/>
  <c r="CA110" i="18" s="1"/>
  <c r="BH108" i="18"/>
  <c r="D108" i="18"/>
  <c r="T273" i="17" a="1"/>
  <c r="T273" i="17" s="1"/>
  <c r="CB109" i="18" s="1"/>
  <c r="U273" i="17" a="1"/>
  <c r="U273" i="17" s="1"/>
  <c r="BM109" i="18" s="1"/>
  <c r="S273" i="17" a="1"/>
  <c r="S273" i="17" s="1"/>
  <c r="R273" i="17" a="1"/>
  <c r="R273" i="17" s="1"/>
  <c r="E274" i="17"/>
  <c r="Q273" i="17" a="1"/>
  <c r="Q273" i="17" s="1"/>
  <c r="O273" i="17" a="1"/>
  <c r="O273" i="17" s="1"/>
  <c r="BR109" i="18" s="1"/>
  <c r="M273" i="17" a="1"/>
  <c r="M273" i="17" s="1"/>
  <c r="I273" i="17" a="1"/>
  <c r="I273" i="17" s="1"/>
  <c r="H273" i="17" a="1"/>
  <c r="H273" i="17" s="1"/>
  <c r="P273" i="17" a="1"/>
  <c r="P273" i="17" s="1"/>
  <c r="O109" i="18" s="1"/>
  <c r="N273" i="17" a="1"/>
  <c r="N273" i="17" s="1"/>
  <c r="J273" i="17" a="1"/>
  <c r="J273" i="17" s="1"/>
  <c r="CG109" i="18" s="1"/>
  <c r="G273" i="17" a="1"/>
  <c r="G273" i="17" s="1"/>
  <c r="L273" i="17" a="1"/>
  <c r="L273" i="17" s="1"/>
  <c r="BW109" i="18" s="1"/>
  <c r="F273" i="17" a="1"/>
  <c r="F273" i="17" s="1"/>
  <c r="K273" i="17" a="1"/>
  <c r="K273" i="17" s="1"/>
  <c r="K274" i="12" a="1"/>
  <c r="K274" i="12" s="1"/>
  <c r="J274" i="12" a="1"/>
  <c r="J274" i="12" s="1"/>
  <c r="CF110" i="18" s="1"/>
  <c r="H274" i="12" a="1"/>
  <c r="H274" i="12" s="1"/>
  <c r="G274" i="12" a="1"/>
  <c r="G274" i="12" s="1"/>
  <c r="R274" i="12" a="1"/>
  <c r="R274" i="12" s="1"/>
  <c r="Q274" i="12" a="1"/>
  <c r="Q274" i="12" s="1"/>
  <c r="N274" i="12" a="1"/>
  <c r="N274" i="12" s="1"/>
  <c r="M274" i="12" a="1"/>
  <c r="M274" i="12" s="1"/>
  <c r="F274" i="12" a="1"/>
  <c r="F274" i="12" s="1"/>
  <c r="S274" i="12" a="1"/>
  <c r="S274" i="12" s="1"/>
  <c r="P274" i="12" a="1"/>
  <c r="P274" i="12" s="1"/>
  <c r="N110" i="18" s="1"/>
  <c r="O274" i="12" a="1"/>
  <c r="O274" i="12" s="1"/>
  <c r="BQ110" i="18" s="1"/>
  <c r="L274" i="12" a="1"/>
  <c r="L274" i="12" s="1"/>
  <c r="BV110" i="18" s="1"/>
  <c r="I274" i="12" a="1"/>
  <c r="I274" i="12" s="1"/>
  <c r="C109" i="18"/>
  <c r="BG109" i="18"/>
  <c r="BF109" i="18"/>
  <c r="B109" i="18"/>
  <c r="E275" i="12"/>
  <c r="O274" i="7" a="1"/>
  <c r="O274" i="7" s="1"/>
  <c r="BP110" i="18" s="1"/>
  <c r="H274" i="7" a="1"/>
  <c r="H274" i="7" s="1"/>
  <c r="L274" i="7" a="1"/>
  <c r="L274" i="7" s="1"/>
  <c r="BU110" i="18" s="1"/>
  <c r="J274" i="7" a="1"/>
  <c r="J274" i="7" s="1"/>
  <c r="CE110" i="18" s="1"/>
  <c r="P274" i="7" a="1"/>
  <c r="P274" i="7" s="1"/>
  <c r="M110" i="18" s="1"/>
  <c r="I274" i="7" a="1"/>
  <c r="I274" i="7" s="1"/>
  <c r="M274" i="7" a="1"/>
  <c r="M274" i="7" s="1"/>
  <c r="K274" i="7" a="1"/>
  <c r="K274" i="7" s="1"/>
  <c r="E275" i="7"/>
  <c r="Q274" i="7" a="1"/>
  <c r="Q274" i="7" s="1"/>
  <c r="F274" i="7" a="1"/>
  <c r="F274" i="7" s="1"/>
  <c r="R274" i="7" a="1"/>
  <c r="R274" i="7" s="1"/>
  <c r="G274" i="7" a="1"/>
  <c r="G274" i="7" s="1"/>
  <c r="N274" i="7" a="1"/>
  <c r="N274" i="7" s="1"/>
  <c r="S274" i="7" a="1"/>
  <c r="S274" i="7" s="1"/>
  <c r="AD274" i="17" l="1" a="1"/>
  <c r="AD274" i="17" s="1"/>
  <c r="AC274" i="17" a="1"/>
  <c r="AC274" i="17" s="1"/>
  <c r="AB274" i="17" a="1"/>
  <c r="AB274" i="17" s="1"/>
  <c r="AA274" i="17" a="1"/>
  <c r="AA274" i="17" s="1"/>
  <c r="Z274" i="17" a="1"/>
  <c r="Z274" i="17" s="1"/>
  <c r="AE274" i="17" a="1"/>
  <c r="AE274" i="17" s="1"/>
  <c r="AS49" i="18" s="1"/>
  <c r="W274" i="17" a="1"/>
  <c r="W274" i="17" s="1"/>
  <c r="V274" i="17" a="1"/>
  <c r="V274" i="17" s="1"/>
  <c r="Y274" i="17" a="1"/>
  <c r="Y274" i="17" s="1"/>
  <c r="X274" i="17" a="1"/>
  <c r="X274" i="17" s="1"/>
  <c r="AB275" i="12" a="1"/>
  <c r="AB275" i="12" s="1"/>
  <c r="AD275" i="12" a="1"/>
  <c r="AD275" i="12" s="1"/>
  <c r="AC275" i="12" a="1"/>
  <c r="AC275" i="12" s="1"/>
  <c r="AE275" i="12" a="1"/>
  <c r="AE275" i="12" s="1"/>
  <c r="Z275" i="12" a="1"/>
  <c r="Z275" i="12" s="1"/>
  <c r="Y275" i="12" a="1"/>
  <c r="Y275" i="12" s="1"/>
  <c r="X275" i="12" a="1"/>
  <c r="X275" i="12" s="1"/>
  <c r="W275" i="12" a="1"/>
  <c r="W275" i="12" s="1"/>
  <c r="AA275" i="12" a="1"/>
  <c r="AA275" i="12" s="1"/>
  <c r="V275" i="12" a="1"/>
  <c r="V275" i="12" s="1"/>
  <c r="AC275" i="7" a="1"/>
  <c r="AC275" i="7" s="1"/>
  <c r="AB275" i="7" a="1"/>
  <c r="AB275" i="7" s="1"/>
  <c r="AD275" i="7" a="1"/>
  <c r="AD275" i="7" s="1"/>
  <c r="AH275" i="7" a="1"/>
  <c r="AH275" i="7" s="1"/>
  <c r="AG275" i="7" a="1"/>
  <c r="AG275" i="7" s="1"/>
  <c r="AF275" i="7" a="1"/>
  <c r="AF275" i="7" s="1"/>
  <c r="AK275" i="7" a="1"/>
  <c r="AK275" i="7" s="1"/>
  <c r="AJ275" i="7" a="1"/>
  <c r="AJ275" i="7" s="1"/>
  <c r="AI275" i="7" a="1"/>
  <c r="AI275" i="7" s="1"/>
  <c r="AE275" i="7" a="1"/>
  <c r="AE275" i="7" s="1"/>
  <c r="AA275" i="7" a="1"/>
  <c r="AA275" i="7" s="1"/>
  <c r="Z275" i="7" a="1"/>
  <c r="Z275" i="7" s="1"/>
  <c r="Y275" i="7" a="1"/>
  <c r="Y275" i="7" s="1"/>
  <c r="X275" i="7" a="1"/>
  <c r="X275" i="7" s="1"/>
  <c r="W275" i="7" a="1"/>
  <c r="W275" i="7" s="1"/>
  <c r="V275" i="7" a="1"/>
  <c r="V275" i="7" s="1"/>
  <c r="T275" i="7" a="1"/>
  <c r="T275" i="7" s="1"/>
  <c r="BZ111" i="18" s="1"/>
  <c r="U275" i="7" a="1"/>
  <c r="U275" i="7" s="1"/>
  <c r="DD69" i="18"/>
  <c r="DP69" i="18" s="1"/>
  <c r="DS69" i="18" s="1"/>
  <c r="CL109" i="18"/>
  <c r="CK110" i="18"/>
  <c r="CJ110" i="18"/>
  <c r="DW69" i="18"/>
  <c r="EI69" i="18" s="1"/>
  <c r="EL69" i="18" s="1"/>
  <c r="U275" i="12" a="1"/>
  <c r="U275" i="12" s="1"/>
  <c r="T275" i="12" a="1"/>
  <c r="T275" i="12" s="1"/>
  <c r="CA111" i="18" s="1"/>
  <c r="T274" i="17" a="1"/>
  <c r="T274" i="17" s="1"/>
  <c r="CB110" i="18" s="1"/>
  <c r="U274" i="17" a="1"/>
  <c r="U274" i="17" s="1"/>
  <c r="BM110" i="18" s="1"/>
  <c r="H274" i="17" a="1"/>
  <c r="H274" i="17" s="1"/>
  <c r="P274" i="17" a="1"/>
  <c r="P274" i="17" s="1"/>
  <c r="O110" i="18" s="1"/>
  <c r="G274" i="17" a="1"/>
  <c r="G274" i="17" s="1"/>
  <c r="Q274" i="17" a="1"/>
  <c r="Q274" i="17" s="1"/>
  <c r="E275" i="17"/>
  <c r="O274" i="17" a="1"/>
  <c r="O274" i="17" s="1"/>
  <c r="BR110" i="18" s="1"/>
  <c r="K274" i="17" a="1"/>
  <c r="K274" i="17" s="1"/>
  <c r="I274" i="17" a="1"/>
  <c r="I274" i="17" s="1"/>
  <c r="F274" i="17" a="1"/>
  <c r="F274" i="17" s="1"/>
  <c r="FC69" i="18" s="1"/>
  <c r="N274" i="17" a="1"/>
  <c r="N274" i="17" s="1"/>
  <c r="M274" i="17" a="1"/>
  <c r="M274" i="17" s="1"/>
  <c r="S274" i="17" a="1"/>
  <c r="S274" i="17" s="1"/>
  <c r="R274" i="17" a="1"/>
  <c r="R274" i="17" s="1"/>
  <c r="L274" i="17" a="1"/>
  <c r="L274" i="17" s="1"/>
  <c r="BW110" i="18" s="1"/>
  <c r="J274" i="17" a="1"/>
  <c r="J274" i="17" s="1"/>
  <c r="CG110" i="18" s="1"/>
  <c r="D109" i="18"/>
  <c r="BH109" i="18"/>
  <c r="C110" i="18"/>
  <c r="BG110" i="18"/>
  <c r="K275" i="12" a="1"/>
  <c r="K275" i="12" s="1"/>
  <c r="I275" i="12" a="1"/>
  <c r="I275" i="12" s="1"/>
  <c r="J275" i="12" a="1"/>
  <c r="J275" i="12" s="1"/>
  <c r="CF111" i="18" s="1"/>
  <c r="G275" i="12" a="1"/>
  <c r="G275" i="12" s="1"/>
  <c r="R275" i="12" a="1"/>
  <c r="R275" i="12" s="1"/>
  <c r="Q275" i="12" a="1"/>
  <c r="Q275" i="12" s="1"/>
  <c r="N275" i="12" a="1"/>
  <c r="N275" i="12" s="1"/>
  <c r="F275" i="12" a="1"/>
  <c r="F275" i="12" s="1"/>
  <c r="O275" i="12" a="1"/>
  <c r="O275" i="12" s="1"/>
  <c r="BQ111" i="18" s="1"/>
  <c r="M275" i="12" a="1"/>
  <c r="M275" i="12" s="1"/>
  <c r="L275" i="12" a="1"/>
  <c r="L275" i="12" s="1"/>
  <c r="BV111" i="18" s="1"/>
  <c r="H275" i="12" a="1"/>
  <c r="H275" i="12" s="1"/>
  <c r="S275" i="12" a="1"/>
  <c r="S275" i="12" s="1"/>
  <c r="P275" i="12" a="1"/>
  <c r="P275" i="12" s="1"/>
  <c r="N111" i="18" s="1"/>
  <c r="BF110" i="18"/>
  <c r="B110" i="18"/>
  <c r="E276" i="12"/>
  <c r="L275" i="7" a="1"/>
  <c r="L275" i="7" s="1"/>
  <c r="BU111" i="18" s="1"/>
  <c r="Q275" i="7" a="1"/>
  <c r="Q275" i="7" s="1"/>
  <c r="I275" i="7" a="1"/>
  <c r="I275" i="7" s="1"/>
  <c r="O275" i="7" a="1"/>
  <c r="O275" i="7" s="1"/>
  <c r="BP111" i="18" s="1"/>
  <c r="R275" i="7" a="1"/>
  <c r="R275" i="7" s="1"/>
  <c r="J275" i="7" a="1"/>
  <c r="J275" i="7" s="1"/>
  <c r="CE111" i="18" s="1"/>
  <c r="N275" i="7" a="1"/>
  <c r="N275" i="7" s="1"/>
  <c r="K275" i="7" a="1"/>
  <c r="K275" i="7" s="1"/>
  <c r="F275" i="7" a="1"/>
  <c r="F275" i="7" s="1"/>
  <c r="E276" i="7"/>
  <c r="G275" i="7" a="1"/>
  <c r="G275" i="7" s="1"/>
  <c r="M275" i="7" a="1"/>
  <c r="M275" i="7" s="1"/>
  <c r="S275" i="7" a="1"/>
  <c r="S275" i="7" s="1"/>
  <c r="H275" i="7" a="1"/>
  <c r="H275" i="7" s="1"/>
  <c r="P275" i="7" a="1"/>
  <c r="P275" i="7" s="1"/>
  <c r="M111" i="18" s="1"/>
  <c r="AC275" i="17" l="1" a="1"/>
  <c r="AC275" i="17" s="1"/>
  <c r="AB275" i="17" a="1"/>
  <c r="AB275" i="17" s="1"/>
  <c r="AD275" i="17" a="1"/>
  <c r="AD275" i="17" s="1"/>
  <c r="AA275" i="17" a="1"/>
  <c r="AA275" i="17" s="1"/>
  <c r="W275" i="17" a="1"/>
  <c r="W275" i="17" s="1"/>
  <c r="Z275" i="17" a="1"/>
  <c r="Z275" i="17" s="1"/>
  <c r="Y275" i="17" a="1"/>
  <c r="Y275" i="17" s="1"/>
  <c r="AE275" i="17" a="1"/>
  <c r="AE275" i="17" s="1"/>
  <c r="X275" i="17" a="1"/>
  <c r="X275" i="17" s="1"/>
  <c r="V275" i="17" a="1"/>
  <c r="V275" i="17" s="1"/>
  <c r="AD276" i="12" a="1"/>
  <c r="AD276" i="12" s="1"/>
  <c r="AC276" i="12" a="1"/>
  <c r="AC276" i="12" s="1"/>
  <c r="AB276" i="12" a="1"/>
  <c r="AB276" i="12" s="1"/>
  <c r="AA276" i="12" a="1"/>
  <c r="AA276" i="12" s="1"/>
  <c r="X276" i="12" a="1"/>
  <c r="X276" i="12" s="1"/>
  <c r="W276" i="12" a="1"/>
  <c r="W276" i="12" s="1"/>
  <c r="V276" i="12" a="1"/>
  <c r="V276" i="12" s="1"/>
  <c r="AE276" i="12" a="1"/>
  <c r="AE276" i="12" s="1"/>
  <c r="Y276" i="12" a="1"/>
  <c r="Y276" i="12" s="1"/>
  <c r="Z276" i="12" a="1"/>
  <c r="Z276" i="12" s="1"/>
  <c r="AD276" i="7" a="1"/>
  <c r="AD276" i="7" s="1"/>
  <c r="AC276" i="7" a="1"/>
  <c r="AC276" i="7" s="1"/>
  <c r="AB276" i="7" a="1"/>
  <c r="AB276" i="7" s="1"/>
  <c r="AI276" i="7" a="1"/>
  <c r="AI276" i="7" s="1"/>
  <c r="AK276" i="7" a="1"/>
  <c r="AK276" i="7" s="1"/>
  <c r="AG276" i="7" a="1"/>
  <c r="AG276" i="7" s="1"/>
  <c r="AF276" i="7" a="1"/>
  <c r="AF276" i="7" s="1"/>
  <c r="AJ276" i="7" a="1"/>
  <c r="AJ276" i="7" s="1"/>
  <c r="AE276" i="7" a="1"/>
  <c r="AE276" i="7" s="1"/>
  <c r="AH276" i="7" a="1"/>
  <c r="AH276" i="7" s="1"/>
  <c r="Z276" i="7" a="1"/>
  <c r="Z276" i="7" s="1"/>
  <c r="Y276" i="7" a="1"/>
  <c r="Y276" i="7" s="1"/>
  <c r="X276" i="7" a="1"/>
  <c r="X276" i="7" s="1"/>
  <c r="W276" i="7" a="1"/>
  <c r="W276" i="7" s="1"/>
  <c r="V276" i="7" a="1"/>
  <c r="V276" i="7" s="1"/>
  <c r="AA276" i="7" a="1"/>
  <c r="AA276" i="7" s="1"/>
  <c r="T276" i="7" a="1"/>
  <c r="T276" i="7" s="1"/>
  <c r="BZ112" i="18" s="1"/>
  <c r="U276" i="7" a="1"/>
  <c r="U276" i="7" s="1"/>
  <c r="BK112" i="18" s="1"/>
  <c r="BK111" i="18"/>
  <c r="CL110" i="18"/>
  <c r="CK111" i="18"/>
  <c r="CJ111" i="18"/>
  <c r="EP69" i="18"/>
  <c r="FB69" i="18" s="1"/>
  <c r="FE69" i="18" s="1"/>
  <c r="BL111" i="18"/>
  <c r="T276" i="12" a="1"/>
  <c r="T276" i="12" s="1"/>
  <c r="CA112" i="18" s="1"/>
  <c r="U276" i="12" a="1"/>
  <c r="U276" i="12" s="1"/>
  <c r="BL112" i="18" s="1"/>
  <c r="BH110" i="18"/>
  <c r="D110" i="18"/>
  <c r="U275" i="17" a="1"/>
  <c r="U275" i="17" s="1"/>
  <c r="T275" i="17" a="1"/>
  <c r="T275" i="17" s="1"/>
  <c r="CB111" i="18" s="1"/>
  <c r="P275" i="17" a="1"/>
  <c r="P275" i="17" s="1"/>
  <c r="O111" i="18" s="1"/>
  <c r="N275" i="17" a="1"/>
  <c r="N275" i="17" s="1"/>
  <c r="R275" i="17" a="1"/>
  <c r="R275" i="17" s="1"/>
  <c r="S275" i="17" a="1"/>
  <c r="S275" i="17" s="1"/>
  <c r="M275" i="17" a="1"/>
  <c r="M275" i="17" s="1"/>
  <c r="K275" i="17" a="1"/>
  <c r="K275" i="17" s="1"/>
  <c r="I275" i="17" a="1"/>
  <c r="I275" i="17" s="1"/>
  <c r="O275" i="17" a="1"/>
  <c r="O275" i="17" s="1"/>
  <c r="BR111" i="18" s="1"/>
  <c r="G275" i="17" a="1"/>
  <c r="G275" i="17" s="1"/>
  <c r="H275" i="17" a="1"/>
  <c r="H275" i="17" s="1"/>
  <c r="E276" i="17"/>
  <c r="F275" i="17" a="1"/>
  <c r="F275" i="17" s="1"/>
  <c r="L275" i="17" a="1"/>
  <c r="L275" i="17" s="1"/>
  <c r="BW111" i="18" s="1"/>
  <c r="J275" i="17" a="1"/>
  <c r="J275" i="17" s="1"/>
  <c r="CG111" i="18" s="1"/>
  <c r="Q275" i="17" a="1"/>
  <c r="Q275" i="17" s="1"/>
  <c r="T29" i="18" s="1"/>
  <c r="W29" i="18"/>
  <c r="X29" i="18"/>
  <c r="BG111" i="18"/>
  <c r="C111" i="18"/>
  <c r="S276" i="12" a="1"/>
  <c r="S276" i="12" s="1"/>
  <c r="H276" i="12" a="1"/>
  <c r="H276" i="12" s="1"/>
  <c r="R276" i="12" a="1"/>
  <c r="R276" i="12" s="1"/>
  <c r="F276" i="12" a="1"/>
  <c r="F276" i="12" s="1"/>
  <c r="I276" i="12" a="1"/>
  <c r="I276" i="12" s="1"/>
  <c r="G276" i="12" a="1"/>
  <c r="G276" i="12" s="1"/>
  <c r="P276" i="12" a="1"/>
  <c r="P276" i="12" s="1"/>
  <c r="N112" i="18" s="1"/>
  <c r="Q276" i="12" a="1"/>
  <c r="Q276" i="12" s="1"/>
  <c r="O276" i="12" a="1"/>
  <c r="O276" i="12" s="1"/>
  <c r="BQ112" i="18" s="1"/>
  <c r="K276" i="12" a="1"/>
  <c r="K276" i="12" s="1"/>
  <c r="J276" i="12" a="1"/>
  <c r="J276" i="12" s="1"/>
  <c r="CF112" i="18" s="1"/>
  <c r="N276" i="12" a="1"/>
  <c r="N276" i="12" s="1"/>
  <c r="M276" i="12" a="1"/>
  <c r="M276" i="12" s="1"/>
  <c r="L276" i="12" a="1"/>
  <c r="L276" i="12" s="1"/>
  <c r="BV112" i="18" s="1"/>
  <c r="BF111" i="18"/>
  <c r="B111" i="18"/>
  <c r="E277" i="12"/>
  <c r="S276" i="7" a="1"/>
  <c r="S276" i="7" s="1"/>
  <c r="E277" i="7"/>
  <c r="G276" i="7" a="1"/>
  <c r="G276" i="7" s="1"/>
  <c r="N276" i="7" a="1"/>
  <c r="N276" i="7" s="1"/>
  <c r="J276" i="7" a="1"/>
  <c r="J276" i="7" s="1"/>
  <c r="CE112" i="18" s="1"/>
  <c r="K276" i="7" a="1"/>
  <c r="K276" i="7" s="1"/>
  <c r="P276" i="7" a="1"/>
  <c r="P276" i="7" s="1"/>
  <c r="M112" i="18" s="1"/>
  <c r="M276" i="7" a="1"/>
  <c r="M276" i="7" s="1"/>
  <c r="R276" i="7" a="1"/>
  <c r="R276" i="7" s="1"/>
  <c r="I276" i="7" a="1"/>
  <c r="I276" i="7" s="1"/>
  <c r="L276" i="7" a="1"/>
  <c r="L276" i="7" s="1"/>
  <c r="BU112" i="18" s="1"/>
  <c r="F276" i="7" a="1"/>
  <c r="F276" i="7" s="1"/>
  <c r="H276" i="7" a="1"/>
  <c r="H276" i="7" s="1"/>
  <c r="Q276" i="7" a="1"/>
  <c r="Q276" i="7" s="1"/>
  <c r="O276" i="7" a="1"/>
  <c r="O276" i="7" s="1"/>
  <c r="BP112" i="18" s="1"/>
  <c r="AD276" i="17" l="1" a="1"/>
  <c r="AD276" i="17" s="1"/>
  <c r="AB276" i="17" a="1"/>
  <c r="AB276" i="17" s="1"/>
  <c r="AC276" i="17" a="1"/>
  <c r="AC276" i="17" s="1"/>
  <c r="X276" i="17" a="1"/>
  <c r="X276" i="17" s="1"/>
  <c r="W276" i="17" a="1"/>
  <c r="W276" i="17" s="1"/>
  <c r="V276" i="17" a="1"/>
  <c r="V276" i="17" s="1"/>
  <c r="AE276" i="17" a="1"/>
  <c r="AE276" i="17" s="1"/>
  <c r="Z276" i="17" a="1"/>
  <c r="Z276" i="17" s="1"/>
  <c r="Y276" i="17" a="1"/>
  <c r="Y276" i="17" s="1"/>
  <c r="AA276" i="17" a="1"/>
  <c r="AA276" i="17" s="1"/>
  <c r="AB277" i="12" a="1"/>
  <c r="AB277" i="12" s="1"/>
  <c r="AD277" i="12" a="1"/>
  <c r="AD277" i="12" s="1"/>
  <c r="AC277" i="12" a="1"/>
  <c r="AC277" i="12" s="1"/>
  <c r="AA277" i="12" a="1"/>
  <c r="AA277" i="12" s="1"/>
  <c r="Y277" i="12" a="1"/>
  <c r="Y277" i="12" s="1"/>
  <c r="AE277" i="12" a="1"/>
  <c r="AE277" i="12" s="1"/>
  <c r="Z277" i="12" a="1"/>
  <c r="Z277" i="12" s="1"/>
  <c r="X277" i="12" a="1"/>
  <c r="X277" i="12" s="1"/>
  <c r="V277" i="12" a="1"/>
  <c r="V277" i="12" s="1"/>
  <c r="W277" i="12" a="1"/>
  <c r="W277" i="12" s="1"/>
  <c r="AC277" i="7" a="1"/>
  <c r="AC277" i="7" s="1"/>
  <c r="AB277" i="7" a="1"/>
  <c r="AB277" i="7" s="1"/>
  <c r="AD277" i="7" a="1"/>
  <c r="AD277" i="7" s="1"/>
  <c r="AJ277" i="7" a="1"/>
  <c r="AJ277" i="7" s="1"/>
  <c r="AI277" i="7" a="1"/>
  <c r="AI277" i="7" s="1"/>
  <c r="AG277" i="7" a="1"/>
  <c r="AG277" i="7" s="1"/>
  <c r="AK277" i="7" a="1"/>
  <c r="AK277" i="7" s="1"/>
  <c r="AH277" i="7" a="1"/>
  <c r="AH277" i="7" s="1"/>
  <c r="AF277" i="7" a="1"/>
  <c r="AF277" i="7" s="1"/>
  <c r="AE277" i="7" a="1"/>
  <c r="AE277" i="7" s="1"/>
  <c r="AA277" i="7" a="1"/>
  <c r="AA277" i="7" s="1"/>
  <c r="Z277" i="7" a="1"/>
  <c r="Z277" i="7" s="1"/>
  <c r="Y277" i="7" a="1"/>
  <c r="Y277" i="7" s="1"/>
  <c r="X277" i="7" a="1"/>
  <c r="X277" i="7" s="1"/>
  <c r="W277" i="7" a="1"/>
  <c r="W277" i="7" s="1"/>
  <c r="V277" i="7" a="1"/>
  <c r="V277" i="7" s="1"/>
  <c r="U277" i="7" a="1"/>
  <c r="U277" i="7" s="1"/>
  <c r="BK113" i="18" s="1"/>
  <c r="T277" i="7" a="1"/>
  <c r="T277" i="7" s="1"/>
  <c r="BZ113" i="18" s="1"/>
  <c r="CL111" i="18"/>
  <c r="CK112" i="18"/>
  <c r="CJ112" i="18"/>
  <c r="BM111" i="18"/>
  <c r="U277" i="12" a="1"/>
  <c r="U277" i="12" s="1"/>
  <c r="BL113" i="18" s="1"/>
  <c r="T277" i="12" a="1"/>
  <c r="T277" i="12" s="1"/>
  <c r="CA113" i="18" s="1"/>
  <c r="U276" i="17" a="1"/>
  <c r="U276" i="17" s="1"/>
  <c r="BM112" i="18" s="1"/>
  <c r="T276" i="17" a="1"/>
  <c r="T276" i="17" s="1"/>
  <c r="CB112" i="18" s="1"/>
  <c r="F276" i="17" a="1"/>
  <c r="F276" i="17" s="1"/>
  <c r="L276" i="17" a="1"/>
  <c r="L276" i="17" s="1"/>
  <c r="BW112" i="18" s="1"/>
  <c r="R276" i="17" a="1"/>
  <c r="R276" i="17" s="1"/>
  <c r="Q276" i="17" a="1"/>
  <c r="Q276" i="17" s="1"/>
  <c r="O276" i="17" a="1"/>
  <c r="O276" i="17" s="1"/>
  <c r="BR112" i="18" s="1"/>
  <c r="N276" i="17" a="1"/>
  <c r="N276" i="17" s="1"/>
  <c r="P276" i="17" a="1"/>
  <c r="P276" i="17" s="1"/>
  <c r="O112" i="18" s="1"/>
  <c r="E277" i="17"/>
  <c r="S276" i="17" a="1"/>
  <c r="S276" i="17" s="1"/>
  <c r="H276" i="17" a="1"/>
  <c r="H276" i="17" s="1"/>
  <c r="M276" i="17" a="1"/>
  <c r="M276" i="17" s="1"/>
  <c r="K276" i="17" a="1"/>
  <c r="K276" i="17" s="1"/>
  <c r="I276" i="17" a="1"/>
  <c r="I276" i="17" s="1"/>
  <c r="G276" i="17" a="1"/>
  <c r="G276" i="17" s="1"/>
  <c r="J276" i="17" a="1"/>
  <c r="J276" i="17" s="1"/>
  <c r="CG112" i="18" s="1"/>
  <c r="Y29" i="18"/>
  <c r="D111" i="18"/>
  <c r="BH111" i="18"/>
  <c r="BG112" i="18"/>
  <c r="C112" i="18"/>
  <c r="Q277" i="12" a="1"/>
  <c r="Q277" i="12" s="1"/>
  <c r="O277" i="12" a="1"/>
  <c r="O277" i="12" s="1"/>
  <c r="BQ113" i="18" s="1"/>
  <c r="F277" i="12" a="1"/>
  <c r="F277" i="12" s="1"/>
  <c r="S277" i="12" a="1"/>
  <c r="S277" i="12" s="1"/>
  <c r="P277" i="12" a="1"/>
  <c r="P277" i="12" s="1"/>
  <c r="N113" i="18" s="1"/>
  <c r="N277" i="12" a="1"/>
  <c r="N277" i="12" s="1"/>
  <c r="J277" i="12" a="1"/>
  <c r="J277" i="12" s="1"/>
  <c r="CF113" i="18" s="1"/>
  <c r="I277" i="12" a="1"/>
  <c r="I277" i="12" s="1"/>
  <c r="M277" i="12" a="1"/>
  <c r="M277" i="12" s="1"/>
  <c r="L277" i="12" a="1"/>
  <c r="L277" i="12" s="1"/>
  <c r="BV113" i="18" s="1"/>
  <c r="K277" i="12" a="1"/>
  <c r="K277" i="12" s="1"/>
  <c r="H277" i="12" a="1"/>
  <c r="H277" i="12" s="1"/>
  <c r="G277" i="12" a="1"/>
  <c r="G277" i="12" s="1"/>
  <c r="R277" i="12" a="1"/>
  <c r="R277" i="12" s="1"/>
  <c r="B112" i="18"/>
  <c r="BF112" i="18"/>
  <c r="E278" i="12"/>
  <c r="H277" i="7" a="1"/>
  <c r="H277" i="7" s="1"/>
  <c r="I277" i="7" a="1"/>
  <c r="I277" i="7" s="1"/>
  <c r="P277" i="7" a="1"/>
  <c r="P277" i="7" s="1"/>
  <c r="M113" i="18" s="1"/>
  <c r="Q277" i="7" a="1"/>
  <c r="Q277" i="7" s="1"/>
  <c r="R277" i="7" a="1"/>
  <c r="R277" i="7" s="1"/>
  <c r="M277" i="7" a="1"/>
  <c r="M277" i="7" s="1"/>
  <c r="E278" i="7"/>
  <c r="O277" i="7" a="1"/>
  <c r="O277" i="7" s="1"/>
  <c r="BP113" i="18" s="1"/>
  <c r="K277" i="7" a="1"/>
  <c r="K277" i="7" s="1"/>
  <c r="F277" i="7" a="1"/>
  <c r="F277" i="7" s="1"/>
  <c r="J277" i="7" a="1"/>
  <c r="J277" i="7" s="1"/>
  <c r="CE113" i="18" s="1"/>
  <c r="L277" i="7" a="1"/>
  <c r="L277" i="7" s="1"/>
  <c r="BU113" i="18" s="1"/>
  <c r="N277" i="7" a="1"/>
  <c r="N277" i="7" s="1"/>
  <c r="S277" i="7" a="1"/>
  <c r="S277" i="7" s="1"/>
  <c r="G277" i="7" a="1"/>
  <c r="G277" i="7" s="1"/>
  <c r="AC277" i="17" l="1" a="1"/>
  <c r="AC277" i="17" s="1"/>
  <c r="AD277" i="17" a="1"/>
  <c r="AD277" i="17" s="1"/>
  <c r="AB277" i="17" a="1"/>
  <c r="AB277" i="17" s="1"/>
  <c r="AE277" i="17" a="1"/>
  <c r="AE277" i="17" s="1"/>
  <c r="AA277" i="17" a="1"/>
  <c r="AA277" i="17" s="1"/>
  <c r="Z277" i="17" a="1"/>
  <c r="Z277" i="17" s="1"/>
  <c r="Y277" i="17" a="1"/>
  <c r="Y277" i="17" s="1"/>
  <c r="X277" i="17" a="1"/>
  <c r="X277" i="17" s="1"/>
  <c r="W277" i="17" a="1"/>
  <c r="W277" i="17" s="1"/>
  <c r="V277" i="17" a="1"/>
  <c r="V277" i="17" s="1"/>
  <c r="AB278" i="12" a="1"/>
  <c r="AB278" i="12" s="1"/>
  <c r="AC278" i="12" a="1"/>
  <c r="AC278" i="12" s="1"/>
  <c r="AD278" i="12" a="1"/>
  <c r="AD278" i="12" s="1"/>
  <c r="X278" i="12" a="1"/>
  <c r="X278" i="12" s="1"/>
  <c r="W278" i="12" a="1"/>
  <c r="W278" i="12" s="1"/>
  <c r="V278" i="12" a="1"/>
  <c r="V278" i="12" s="1"/>
  <c r="AE278" i="12" a="1"/>
  <c r="AE278" i="12" s="1"/>
  <c r="AA278" i="12" a="1"/>
  <c r="AA278" i="12" s="1"/>
  <c r="Z278" i="12" a="1"/>
  <c r="Z278" i="12" s="1"/>
  <c r="Y278" i="12" a="1"/>
  <c r="Y278" i="12" s="1"/>
  <c r="DY70" i="18"/>
  <c r="DX70" i="18"/>
  <c r="DZ70" i="18"/>
  <c r="EB70" i="18"/>
  <c r="EG70" i="18" s="1"/>
  <c r="AR50" i="18"/>
  <c r="EA70" i="18"/>
  <c r="EC70" i="18"/>
  <c r="EH70" i="18" s="1"/>
  <c r="AD278" i="7" a="1"/>
  <c r="AD278" i="7" s="1"/>
  <c r="AC278" i="7" a="1"/>
  <c r="AC278" i="7" s="1"/>
  <c r="AB278" i="7" a="1"/>
  <c r="AB278" i="7" s="1"/>
  <c r="AI278" i="7" a="1"/>
  <c r="AI278" i="7" s="1"/>
  <c r="AH278" i="7" a="1"/>
  <c r="AH278" i="7" s="1"/>
  <c r="AG278" i="7" a="1"/>
  <c r="AG278" i="7" s="1"/>
  <c r="AF278" i="7" a="1"/>
  <c r="AF278" i="7" s="1"/>
  <c r="AK278" i="7" a="1"/>
  <c r="AK278" i="7" s="1"/>
  <c r="AJ278" i="7" a="1"/>
  <c r="AJ278" i="7" s="1"/>
  <c r="AE278" i="7" a="1"/>
  <c r="AE278" i="7" s="1"/>
  <c r="AA278" i="7" a="1"/>
  <c r="AA278" i="7" s="1"/>
  <c r="Z278" i="7" a="1"/>
  <c r="Z278" i="7" s="1"/>
  <c r="Y278" i="7" a="1"/>
  <c r="Y278" i="7" s="1"/>
  <c r="X278" i="7" a="1"/>
  <c r="X278" i="7" s="1"/>
  <c r="W278" i="7" a="1"/>
  <c r="W278" i="7" s="1"/>
  <c r="V278" i="7" a="1"/>
  <c r="V278" i="7" s="1"/>
  <c r="U278" i="7" a="1"/>
  <c r="U278" i="7" s="1"/>
  <c r="T278" i="7" a="1"/>
  <c r="T278" i="7" s="1"/>
  <c r="BZ114" i="18" s="1"/>
  <c r="AW50" i="18"/>
  <c r="CL112" i="18"/>
  <c r="CK113" i="18"/>
  <c r="CJ113" i="18"/>
  <c r="U278" i="12" a="1"/>
  <c r="U278" i="12" s="1"/>
  <c r="BL114" i="18" s="1"/>
  <c r="T278" i="12" a="1"/>
  <c r="T278" i="12" s="1"/>
  <c r="CA114" i="18" s="1"/>
  <c r="T277" i="17" a="1"/>
  <c r="T277" i="17" s="1"/>
  <c r="CB113" i="18" s="1"/>
  <c r="U277" i="17" a="1"/>
  <c r="U277" i="17" s="1"/>
  <c r="BM113" i="18" s="1"/>
  <c r="K277" i="17" a="1"/>
  <c r="K277" i="17" s="1"/>
  <c r="P277" i="17" a="1"/>
  <c r="P277" i="17" s="1"/>
  <c r="O113" i="18" s="1"/>
  <c r="J277" i="17" a="1"/>
  <c r="J277" i="17" s="1"/>
  <c r="CG113" i="18" s="1"/>
  <c r="S277" i="17" a="1"/>
  <c r="S277" i="17" s="1"/>
  <c r="Q277" i="17" a="1"/>
  <c r="Q277" i="17" s="1"/>
  <c r="F277" i="17" a="1"/>
  <c r="F277" i="17" s="1"/>
  <c r="I277" i="17" a="1"/>
  <c r="I277" i="17" s="1"/>
  <c r="E278" i="17"/>
  <c r="H277" i="17" a="1"/>
  <c r="H277" i="17" s="1"/>
  <c r="O277" i="17" a="1"/>
  <c r="O277" i="17" s="1"/>
  <c r="BR113" i="18" s="1"/>
  <c r="N277" i="17" a="1"/>
  <c r="N277" i="17" s="1"/>
  <c r="G277" i="17" a="1"/>
  <c r="G277" i="17" s="1"/>
  <c r="L277" i="17" a="1"/>
  <c r="L277" i="17" s="1"/>
  <c r="BW113" i="18" s="1"/>
  <c r="R277" i="17" a="1"/>
  <c r="R277" i="17" s="1"/>
  <c r="M277" i="17" a="1"/>
  <c r="M277" i="17" s="1"/>
  <c r="D112" i="18"/>
  <c r="BH112" i="18"/>
  <c r="BG113" i="18"/>
  <c r="C113" i="18"/>
  <c r="M278" i="12" a="1"/>
  <c r="M278" i="12" s="1"/>
  <c r="G278" i="12" a="1"/>
  <c r="G278" i="12" s="1"/>
  <c r="S278" i="12" a="1"/>
  <c r="S278" i="12" s="1"/>
  <c r="P278" i="12" a="1"/>
  <c r="P278" i="12" s="1"/>
  <c r="N114" i="18" s="1"/>
  <c r="O278" i="12" a="1"/>
  <c r="O278" i="12" s="1"/>
  <c r="BQ114" i="18" s="1"/>
  <c r="N278" i="12" a="1"/>
  <c r="N278" i="12" s="1"/>
  <c r="L278" i="12" a="1"/>
  <c r="L278" i="12" s="1"/>
  <c r="BV114" i="18" s="1"/>
  <c r="I278" i="12" a="1"/>
  <c r="I278" i="12" s="1"/>
  <c r="H278" i="12" a="1"/>
  <c r="H278" i="12" s="1"/>
  <c r="R278" i="12" a="1"/>
  <c r="R278" i="12" s="1"/>
  <c r="F278" i="12" a="1"/>
  <c r="F278" i="12" s="1"/>
  <c r="K278" i="12" a="1"/>
  <c r="K278" i="12" s="1"/>
  <c r="J278" i="12" a="1"/>
  <c r="J278" i="12" s="1"/>
  <c r="CF114" i="18" s="1"/>
  <c r="Q278" i="12" a="1"/>
  <c r="Q278" i="12" s="1"/>
  <c r="B113" i="18"/>
  <c r="BF113" i="18"/>
  <c r="E279" i="12"/>
  <c r="F278" i="7" a="1"/>
  <c r="F278" i="7" s="1"/>
  <c r="R278" i="7" a="1"/>
  <c r="R278" i="7" s="1"/>
  <c r="O278" i="7" a="1"/>
  <c r="O278" i="7" s="1"/>
  <c r="BP114" i="18" s="1"/>
  <c r="G278" i="7" a="1"/>
  <c r="G278" i="7" s="1"/>
  <c r="I278" i="7" a="1"/>
  <c r="I278" i="7" s="1"/>
  <c r="L278" i="7" a="1"/>
  <c r="L278" i="7" s="1"/>
  <c r="BU114" i="18" s="1"/>
  <c r="P278" i="7" a="1"/>
  <c r="P278" i="7" s="1"/>
  <c r="M114" i="18" s="1"/>
  <c r="K278" i="7" a="1"/>
  <c r="K278" i="7" s="1"/>
  <c r="M278" i="7" a="1"/>
  <c r="M278" i="7" s="1"/>
  <c r="N278" i="7" a="1"/>
  <c r="N278" i="7" s="1"/>
  <c r="Q278" i="7" a="1"/>
  <c r="Q278" i="7" s="1"/>
  <c r="E279" i="7"/>
  <c r="H278" i="7" a="1"/>
  <c r="H278" i="7" s="1"/>
  <c r="J278" i="7" a="1"/>
  <c r="J278" i="7" s="1"/>
  <c r="CE114" i="18" s="1"/>
  <c r="S278" i="7" a="1"/>
  <c r="S278" i="7" s="1"/>
  <c r="AD278" i="17" l="1" a="1"/>
  <c r="AD278" i="17" s="1"/>
  <c r="AC278" i="17" a="1"/>
  <c r="AC278" i="17" s="1"/>
  <c r="AB278" i="17" a="1"/>
  <c r="AB278" i="17" s="1"/>
  <c r="AA278" i="17" a="1"/>
  <c r="AA278" i="17" s="1"/>
  <c r="Z278" i="17" a="1"/>
  <c r="Z278" i="17" s="1"/>
  <c r="Y278" i="17" a="1"/>
  <c r="Y278" i="17" s="1"/>
  <c r="AE278" i="17" a="1"/>
  <c r="AE278" i="17" s="1"/>
  <c r="AS50" i="18" s="1"/>
  <c r="X278" i="17" a="1"/>
  <c r="X278" i="17" s="1"/>
  <c r="W278" i="17" a="1"/>
  <c r="W278" i="17" s="1"/>
  <c r="V278" i="17" a="1"/>
  <c r="V278" i="17" s="1"/>
  <c r="EF70" i="18"/>
  <c r="EE70" i="18"/>
  <c r="AC279" i="12" a="1"/>
  <c r="AC279" i="12" s="1"/>
  <c r="AB279" i="12" a="1"/>
  <c r="AB279" i="12" s="1"/>
  <c r="AD279" i="12" a="1"/>
  <c r="AD279" i="12" s="1"/>
  <c r="Y279" i="12" a="1"/>
  <c r="Y279" i="12" s="1"/>
  <c r="AE279" i="12" a="1"/>
  <c r="AE279" i="12" s="1"/>
  <c r="V279" i="12" a="1"/>
  <c r="V279" i="12" s="1"/>
  <c r="AA279" i="12" a="1"/>
  <c r="AA279" i="12" s="1"/>
  <c r="Z279" i="12" a="1"/>
  <c r="Z279" i="12" s="1"/>
  <c r="X279" i="12" a="1"/>
  <c r="X279" i="12" s="1"/>
  <c r="W279" i="12" a="1"/>
  <c r="W279" i="12" s="1"/>
  <c r="AV50" i="18"/>
  <c r="AQ50" i="18"/>
  <c r="BK114" i="18"/>
  <c r="DD70" i="18"/>
  <c r="DP70" i="18" s="1"/>
  <c r="DS70" i="18" s="1"/>
  <c r="AD279" i="7" a="1"/>
  <c r="AD279" i="7" s="1"/>
  <c r="AC279" i="7" a="1"/>
  <c r="AC279" i="7" s="1"/>
  <c r="AB279" i="7" a="1"/>
  <c r="AB279" i="7" s="1"/>
  <c r="AJ279" i="7" a="1"/>
  <c r="AJ279" i="7" s="1"/>
  <c r="AH279" i="7" a="1"/>
  <c r="AH279" i="7" s="1"/>
  <c r="AG279" i="7" a="1"/>
  <c r="AG279" i="7" s="1"/>
  <c r="AF279" i="7" a="1"/>
  <c r="AF279" i="7" s="1"/>
  <c r="AK279" i="7" a="1"/>
  <c r="AK279" i="7" s="1"/>
  <c r="AI279" i="7" a="1"/>
  <c r="AI279" i="7" s="1"/>
  <c r="AE279" i="7" a="1"/>
  <c r="AE279" i="7" s="1"/>
  <c r="X279" i="7" a="1"/>
  <c r="X279" i="7" s="1"/>
  <c r="W279" i="7" a="1"/>
  <c r="W279" i="7" s="1"/>
  <c r="V279" i="7" a="1"/>
  <c r="V279" i="7" s="1"/>
  <c r="AA279" i="7" a="1"/>
  <c r="AA279" i="7" s="1"/>
  <c r="Z279" i="7" a="1"/>
  <c r="Z279" i="7" s="1"/>
  <c r="Y279" i="7" a="1"/>
  <c r="Y279" i="7" s="1"/>
  <c r="U279" i="7" a="1"/>
  <c r="U279" i="7" s="1"/>
  <c r="T279" i="7" a="1"/>
  <c r="T279" i="7" s="1"/>
  <c r="BZ115" i="18" s="1"/>
  <c r="CL113" i="18"/>
  <c r="CK114" i="18"/>
  <c r="CJ114" i="18"/>
  <c r="DW70" i="18"/>
  <c r="EI70" i="18" s="1"/>
  <c r="EL70" i="18" s="1"/>
  <c r="U279" i="12" a="1"/>
  <c r="U279" i="12" s="1"/>
  <c r="T279" i="12" a="1"/>
  <c r="T279" i="12" s="1"/>
  <c r="CA115" i="18" s="1"/>
  <c r="U278" i="17" a="1"/>
  <c r="U278" i="17" s="1"/>
  <c r="BM114" i="18" s="1"/>
  <c r="T278" i="17" a="1"/>
  <c r="T278" i="17" s="1"/>
  <c r="CB114" i="18" s="1"/>
  <c r="P278" i="17" a="1"/>
  <c r="P278" i="17" s="1"/>
  <c r="O114" i="18" s="1"/>
  <c r="Q278" i="17" a="1"/>
  <c r="Q278" i="17" s="1"/>
  <c r="E279" i="17"/>
  <c r="J278" i="17" a="1"/>
  <c r="J278" i="17" s="1"/>
  <c r="CG114" i="18" s="1"/>
  <c r="H278" i="17" a="1"/>
  <c r="H278" i="17" s="1"/>
  <c r="O278" i="17" a="1"/>
  <c r="O278" i="17" s="1"/>
  <c r="BR114" i="18" s="1"/>
  <c r="S278" i="17" a="1"/>
  <c r="S278" i="17" s="1"/>
  <c r="F278" i="17" a="1"/>
  <c r="F278" i="17" s="1"/>
  <c r="N278" i="17" a="1"/>
  <c r="N278" i="17" s="1"/>
  <c r="M278" i="17" a="1"/>
  <c r="M278" i="17" s="1"/>
  <c r="L278" i="17" a="1"/>
  <c r="L278" i="17" s="1"/>
  <c r="BW114" i="18" s="1"/>
  <c r="R278" i="17" a="1"/>
  <c r="R278" i="17" s="1"/>
  <c r="K278" i="17" a="1"/>
  <c r="K278" i="17" s="1"/>
  <c r="G278" i="17" a="1"/>
  <c r="G278" i="17" s="1"/>
  <c r="I278" i="17" a="1"/>
  <c r="I278" i="17" s="1"/>
  <c r="D113" i="18"/>
  <c r="BH113" i="18"/>
  <c r="BG114" i="18"/>
  <c r="C114" i="18"/>
  <c r="K279" i="12" a="1"/>
  <c r="K279" i="12" s="1"/>
  <c r="J279" i="12" a="1"/>
  <c r="J279" i="12" s="1"/>
  <c r="CF115" i="18" s="1"/>
  <c r="S279" i="12" a="1"/>
  <c r="S279" i="12" s="1"/>
  <c r="F279" i="12" a="1"/>
  <c r="F279" i="12" s="1"/>
  <c r="R279" i="12" a="1"/>
  <c r="R279" i="12" s="1"/>
  <c r="Q279" i="12" a="1"/>
  <c r="Q279" i="12" s="1"/>
  <c r="N279" i="12" a="1"/>
  <c r="N279" i="12" s="1"/>
  <c r="M279" i="12" a="1"/>
  <c r="M279" i="12" s="1"/>
  <c r="O279" i="12" a="1"/>
  <c r="O279" i="12" s="1"/>
  <c r="BQ115" i="18" s="1"/>
  <c r="L279" i="12" a="1"/>
  <c r="L279" i="12" s="1"/>
  <c r="BV115" i="18" s="1"/>
  <c r="I279" i="12" a="1"/>
  <c r="I279" i="12" s="1"/>
  <c r="H279" i="12" a="1"/>
  <c r="H279" i="12" s="1"/>
  <c r="G279" i="12" a="1"/>
  <c r="G279" i="12" s="1"/>
  <c r="P279" i="12" a="1"/>
  <c r="P279" i="12" s="1"/>
  <c r="N115" i="18" s="1"/>
  <c r="B114" i="18"/>
  <c r="BF114" i="18"/>
  <c r="E280" i="12"/>
  <c r="L279" i="7" a="1"/>
  <c r="L279" i="7" s="1"/>
  <c r="BU115" i="18" s="1"/>
  <c r="O279" i="7" a="1"/>
  <c r="O279" i="7" s="1"/>
  <c r="BP115" i="18" s="1"/>
  <c r="K279" i="7" a="1"/>
  <c r="K279" i="7" s="1"/>
  <c r="E280" i="7"/>
  <c r="I279" i="7" a="1"/>
  <c r="I279" i="7" s="1"/>
  <c r="M279" i="7" a="1"/>
  <c r="M279" i="7" s="1"/>
  <c r="H279" i="7" a="1"/>
  <c r="H279" i="7" s="1"/>
  <c r="J279" i="7" a="1"/>
  <c r="J279" i="7" s="1"/>
  <c r="CE115" i="18" s="1"/>
  <c r="P279" i="7" a="1"/>
  <c r="P279" i="7" s="1"/>
  <c r="M115" i="18" s="1"/>
  <c r="G279" i="7" a="1"/>
  <c r="G279" i="7" s="1"/>
  <c r="Q279" i="7" a="1"/>
  <c r="Q279" i="7" s="1"/>
  <c r="R279" i="7" a="1"/>
  <c r="R279" i="7" s="1"/>
  <c r="F279" i="7" a="1"/>
  <c r="F279" i="7" s="1"/>
  <c r="S279" i="7" a="1"/>
  <c r="S279" i="7" s="1"/>
  <c r="N279" i="7" a="1"/>
  <c r="N279" i="7" s="1"/>
  <c r="AD279" i="17" l="1" a="1"/>
  <c r="AD279" i="17" s="1"/>
  <c r="AB279" i="17" a="1"/>
  <c r="AB279" i="17" s="1"/>
  <c r="AC279" i="17" a="1"/>
  <c r="AC279" i="17" s="1"/>
  <c r="V279" i="17" a="1"/>
  <c r="V279" i="17" s="1"/>
  <c r="AE279" i="17" a="1"/>
  <c r="AE279" i="17" s="1"/>
  <c r="AA279" i="17" a="1"/>
  <c r="AA279" i="17" s="1"/>
  <c r="Z279" i="17" a="1"/>
  <c r="Z279" i="17" s="1"/>
  <c r="W279" i="17" a="1"/>
  <c r="W279" i="17" s="1"/>
  <c r="Y279" i="17" a="1"/>
  <c r="Y279" i="17" s="1"/>
  <c r="X279" i="17" a="1"/>
  <c r="X279" i="17" s="1"/>
  <c r="AC280" i="12" a="1"/>
  <c r="AC280" i="12" s="1"/>
  <c r="AD280" i="12" a="1"/>
  <c r="AD280" i="12" s="1"/>
  <c r="AB280" i="12" a="1"/>
  <c r="AB280" i="12" s="1"/>
  <c r="AA280" i="12" a="1"/>
  <c r="AA280" i="12" s="1"/>
  <c r="Z280" i="12" a="1"/>
  <c r="Z280" i="12" s="1"/>
  <c r="Y280" i="12" a="1"/>
  <c r="Y280" i="12" s="1"/>
  <c r="X280" i="12" a="1"/>
  <c r="X280" i="12" s="1"/>
  <c r="W280" i="12" a="1"/>
  <c r="W280" i="12" s="1"/>
  <c r="AE280" i="12" a="1"/>
  <c r="AE280" i="12" s="1"/>
  <c r="V280" i="12" a="1"/>
  <c r="V280" i="12" s="1"/>
  <c r="AC280" i="7" a="1"/>
  <c r="AC280" i="7" s="1"/>
  <c r="AB280" i="7" a="1"/>
  <c r="AB280" i="7" s="1"/>
  <c r="AD280" i="7" a="1"/>
  <c r="AD280" i="7" s="1"/>
  <c r="AJ280" i="7" a="1"/>
  <c r="AJ280" i="7" s="1"/>
  <c r="AI280" i="7" a="1"/>
  <c r="AI280" i="7" s="1"/>
  <c r="AH280" i="7" a="1"/>
  <c r="AH280" i="7" s="1"/>
  <c r="AG280" i="7" a="1"/>
  <c r="AG280" i="7" s="1"/>
  <c r="AF280" i="7" a="1"/>
  <c r="AF280" i="7" s="1"/>
  <c r="AE280" i="7" a="1"/>
  <c r="AE280" i="7" s="1"/>
  <c r="AK280" i="7" a="1"/>
  <c r="AK280" i="7" s="1"/>
  <c r="AA280" i="7" a="1"/>
  <c r="AA280" i="7" s="1"/>
  <c r="Z280" i="7" a="1"/>
  <c r="Z280" i="7" s="1"/>
  <c r="Y280" i="7" a="1"/>
  <c r="Y280" i="7" s="1"/>
  <c r="X280" i="7" a="1"/>
  <c r="X280" i="7" s="1"/>
  <c r="W280" i="7" a="1"/>
  <c r="W280" i="7" s="1"/>
  <c r="V280" i="7" a="1"/>
  <c r="V280" i="7" s="1"/>
  <c r="U280" i="7" a="1"/>
  <c r="U280" i="7" s="1"/>
  <c r="BK116" i="18" s="1"/>
  <c r="T280" i="7" a="1"/>
  <c r="T280" i="7" s="1"/>
  <c r="BZ116" i="18" s="1"/>
  <c r="BK115" i="18"/>
  <c r="CL114" i="18"/>
  <c r="CK115" i="18"/>
  <c r="X30" i="18"/>
  <c r="CJ115" i="18"/>
  <c r="W30" i="18"/>
  <c r="EP70" i="18"/>
  <c r="FB70" i="18" s="1"/>
  <c r="FE70" i="18" s="1"/>
  <c r="BL115" i="18"/>
  <c r="U280" i="12" a="1"/>
  <c r="U280" i="12" s="1"/>
  <c r="BL116" i="18" s="1"/>
  <c r="T280" i="12" a="1"/>
  <c r="T280" i="12" s="1"/>
  <c r="CA116" i="18" s="1"/>
  <c r="U279" i="17" a="1"/>
  <c r="U279" i="17" s="1"/>
  <c r="T279" i="17" a="1"/>
  <c r="T279" i="17" s="1"/>
  <c r="CB115" i="18" s="1"/>
  <c r="H279" i="17" a="1"/>
  <c r="H279" i="17" s="1"/>
  <c r="M279" i="17" a="1"/>
  <c r="M279" i="17" s="1"/>
  <c r="G279" i="17" a="1"/>
  <c r="G279" i="17" s="1"/>
  <c r="E280" i="17"/>
  <c r="S279" i="17" a="1"/>
  <c r="S279" i="17" s="1"/>
  <c r="L279" i="17" a="1"/>
  <c r="L279" i="17" s="1"/>
  <c r="BW115" i="18" s="1"/>
  <c r="R279" i="17" a="1"/>
  <c r="R279" i="17" s="1"/>
  <c r="Y30" i="18" s="1"/>
  <c r="F279" i="17" a="1"/>
  <c r="F279" i="17" s="1"/>
  <c r="K279" i="17" a="1"/>
  <c r="K279" i="17" s="1"/>
  <c r="J279" i="17" a="1"/>
  <c r="J279" i="17" s="1"/>
  <c r="CG115" i="18" s="1"/>
  <c r="I279" i="17" a="1"/>
  <c r="I279" i="17" s="1"/>
  <c r="P279" i="17" a="1"/>
  <c r="P279" i="17" s="1"/>
  <c r="O115" i="18" s="1"/>
  <c r="N279" i="17" a="1"/>
  <c r="N279" i="17" s="1"/>
  <c r="Q279" i="17" a="1"/>
  <c r="Q279" i="17" s="1"/>
  <c r="O279" i="17" a="1"/>
  <c r="O279" i="17" s="1"/>
  <c r="BR115" i="18" s="1"/>
  <c r="D114" i="18"/>
  <c r="BH114" i="18"/>
  <c r="C115" i="18"/>
  <c r="BG115" i="18"/>
  <c r="R280" i="12" a="1"/>
  <c r="R280" i="12" s="1"/>
  <c r="P280" i="12" a="1"/>
  <c r="P280" i="12" s="1"/>
  <c r="N116" i="18" s="1"/>
  <c r="O280" i="12" a="1"/>
  <c r="O280" i="12" s="1"/>
  <c r="BQ116" i="18" s="1"/>
  <c r="N280" i="12" a="1"/>
  <c r="N280" i="12" s="1"/>
  <c r="L280" i="12" a="1"/>
  <c r="L280" i="12" s="1"/>
  <c r="BV116" i="18" s="1"/>
  <c r="I280" i="12" a="1"/>
  <c r="I280" i="12" s="1"/>
  <c r="H280" i="12" a="1"/>
  <c r="H280" i="12" s="1"/>
  <c r="G280" i="12" a="1"/>
  <c r="G280" i="12" s="1"/>
  <c r="M280" i="12" a="1"/>
  <c r="M280" i="12" s="1"/>
  <c r="K280" i="12" a="1"/>
  <c r="K280" i="12" s="1"/>
  <c r="J280" i="12" a="1"/>
  <c r="J280" i="12" s="1"/>
  <c r="CF116" i="18" s="1"/>
  <c r="Q280" i="12" a="1"/>
  <c r="Q280" i="12" s="1"/>
  <c r="F280" i="12" a="1"/>
  <c r="F280" i="12" s="1"/>
  <c r="S280" i="12" a="1"/>
  <c r="S280" i="12" s="1"/>
  <c r="BF115" i="18"/>
  <c r="B115" i="18"/>
  <c r="E281" i="12"/>
  <c r="K280" i="7" a="1"/>
  <c r="K280" i="7" s="1"/>
  <c r="Q280" i="7" a="1"/>
  <c r="Q280" i="7" s="1"/>
  <c r="F280" i="7" a="1"/>
  <c r="F280" i="7" s="1"/>
  <c r="M280" i="7" a="1"/>
  <c r="M280" i="7" s="1"/>
  <c r="E281" i="7"/>
  <c r="P280" i="7" a="1"/>
  <c r="P280" i="7" s="1"/>
  <c r="M116" i="18" s="1"/>
  <c r="J280" i="7" a="1"/>
  <c r="J280" i="7" s="1"/>
  <c r="CE116" i="18" s="1"/>
  <c r="N280" i="7" a="1"/>
  <c r="N280" i="7" s="1"/>
  <c r="H280" i="7" a="1"/>
  <c r="H280" i="7" s="1"/>
  <c r="O280" i="7" a="1"/>
  <c r="O280" i="7" s="1"/>
  <c r="BP116" i="18" s="1"/>
  <c r="G280" i="7" a="1"/>
  <c r="G280" i="7" s="1"/>
  <c r="I280" i="7" a="1"/>
  <c r="I280" i="7" s="1"/>
  <c r="L280" i="7" a="1"/>
  <c r="L280" i="7" s="1"/>
  <c r="BU116" i="18" s="1"/>
  <c r="S280" i="7" a="1"/>
  <c r="S280" i="7" s="1"/>
  <c r="R280" i="7" a="1"/>
  <c r="R280" i="7" s="1"/>
  <c r="AD280" i="17" l="1" a="1"/>
  <c r="AD280" i="17" s="1"/>
  <c r="AC280" i="17" a="1"/>
  <c r="AC280" i="17" s="1"/>
  <c r="AB280" i="17" a="1"/>
  <c r="AB280" i="17" s="1"/>
  <c r="AE280" i="17" a="1"/>
  <c r="AE280" i="17" s="1"/>
  <c r="Y280" i="17" a="1"/>
  <c r="Y280" i="17" s="1"/>
  <c r="W280" i="17" a="1"/>
  <c r="W280" i="17" s="1"/>
  <c r="V280" i="17" a="1"/>
  <c r="V280" i="17" s="1"/>
  <c r="Z280" i="17" a="1"/>
  <c r="Z280" i="17" s="1"/>
  <c r="X280" i="17" a="1"/>
  <c r="X280" i="17" s="1"/>
  <c r="AA280" i="17" a="1"/>
  <c r="AA280" i="17" s="1"/>
  <c r="AB281" i="12" a="1"/>
  <c r="AB281" i="12" s="1"/>
  <c r="AD281" i="12" a="1"/>
  <c r="AD281" i="12" s="1"/>
  <c r="AC281" i="12" a="1"/>
  <c r="AC281" i="12" s="1"/>
  <c r="V281" i="12" a="1"/>
  <c r="V281" i="12" s="1"/>
  <c r="Z281" i="12" a="1"/>
  <c r="Z281" i="12" s="1"/>
  <c r="Y281" i="12" a="1"/>
  <c r="Y281" i="12" s="1"/>
  <c r="X281" i="12" a="1"/>
  <c r="X281" i="12" s="1"/>
  <c r="W281" i="12" a="1"/>
  <c r="W281" i="12" s="1"/>
  <c r="AA281" i="12" a="1"/>
  <c r="AA281" i="12" s="1"/>
  <c r="AE281" i="12" a="1"/>
  <c r="AE281" i="12" s="1"/>
  <c r="AC281" i="7" a="1"/>
  <c r="AC281" i="7" s="1"/>
  <c r="AB281" i="7" a="1"/>
  <c r="AB281" i="7" s="1"/>
  <c r="AD281" i="7" a="1"/>
  <c r="AD281" i="7" s="1"/>
  <c r="AJ281" i="7" a="1"/>
  <c r="AJ281" i="7" s="1"/>
  <c r="AI281" i="7" a="1"/>
  <c r="AI281" i="7" s="1"/>
  <c r="AH281" i="7" a="1"/>
  <c r="AH281" i="7" s="1"/>
  <c r="AG281" i="7" a="1"/>
  <c r="AG281" i="7" s="1"/>
  <c r="AF281" i="7" a="1"/>
  <c r="AF281" i="7" s="1"/>
  <c r="AK281" i="7" a="1"/>
  <c r="AK281" i="7" s="1"/>
  <c r="AE281" i="7" a="1"/>
  <c r="AE281" i="7" s="1"/>
  <c r="AA281" i="7" a="1"/>
  <c r="AA281" i="7" s="1"/>
  <c r="Z281" i="7" a="1"/>
  <c r="Z281" i="7" s="1"/>
  <c r="Y281" i="7" a="1"/>
  <c r="Y281" i="7" s="1"/>
  <c r="X281" i="7" a="1"/>
  <c r="X281" i="7" s="1"/>
  <c r="W281" i="7" a="1"/>
  <c r="W281" i="7" s="1"/>
  <c r="V281" i="7" a="1"/>
  <c r="V281" i="7" s="1"/>
  <c r="U281" i="7" a="1"/>
  <c r="U281" i="7" s="1"/>
  <c r="T281" i="7" a="1"/>
  <c r="T281" i="7" s="1"/>
  <c r="BZ117" i="18" s="1"/>
  <c r="CL115" i="18"/>
  <c r="CK116" i="18"/>
  <c r="CJ116" i="18"/>
  <c r="BM115" i="18"/>
  <c r="U281" i="12" a="1"/>
  <c r="U281" i="12" s="1"/>
  <c r="BL117" i="18" s="1"/>
  <c r="T281" i="12" a="1"/>
  <c r="T281" i="12" s="1"/>
  <c r="CA117" i="18" s="1"/>
  <c r="U280" i="17" a="1"/>
  <c r="U280" i="17" s="1"/>
  <c r="BM116" i="18" s="1"/>
  <c r="T280" i="17" a="1"/>
  <c r="T280" i="17" s="1"/>
  <c r="CB116" i="18" s="1"/>
  <c r="F280" i="17" a="1"/>
  <c r="F280" i="17" s="1"/>
  <c r="J280" i="17" a="1"/>
  <c r="J280" i="17" s="1"/>
  <c r="CG116" i="18" s="1"/>
  <c r="I280" i="17" a="1"/>
  <c r="I280" i="17" s="1"/>
  <c r="N280" i="17" a="1"/>
  <c r="N280" i="17" s="1"/>
  <c r="G280" i="17" a="1"/>
  <c r="G280" i="17" s="1"/>
  <c r="P280" i="17" a="1"/>
  <c r="P280" i="17" s="1"/>
  <c r="O116" i="18" s="1"/>
  <c r="R280" i="17" a="1"/>
  <c r="R280" i="17" s="1"/>
  <c r="M280" i="17" a="1"/>
  <c r="M280" i="17" s="1"/>
  <c r="S280" i="17" a="1"/>
  <c r="S280" i="17" s="1"/>
  <c r="H280" i="17" a="1"/>
  <c r="H280" i="17" s="1"/>
  <c r="E281" i="17"/>
  <c r="K280" i="17" a="1"/>
  <c r="K280" i="17" s="1"/>
  <c r="O280" i="17" a="1"/>
  <c r="O280" i="17" s="1"/>
  <c r="BR116" i="18" s="1"/>
  <c r="Q280" i="17" a="1"/>
  <c r="Q280" i="17" s="1"/>
  <c r="L280" i="17" a="1"/>
  <c r="L280" i="17" s="1"/>
  <c r="BW116" i="18" s="1"/>
  <c r="D115" i="18"/>
  <c r="BH115" i="18"/>
  <c r="P281" i="12" a="1"/>
  <c r="P281" i="12" s="1"/>
  <c r="N117" i="18" s="1"/>
  <c r="F281" i="12" a="1"/>
  <c r="F281" i="12" s="1"/>
  <c r="O281" i="12" a="1"/>
  <c r="O281" i="12" s="1"/>
  <c r="BQ117" i="18" s="1"/>
  <c r="N281" i="12" a="1"/>
  <c r="N281" i="12" s="1"/>
  <c r="M281" i="12" a="1"/>
  <c r="M281" i="12" s="1"/>
  <c r="K281" i="12" a="1"/>
  <c r="K281" i="12" s="1"/>
  <c r="Q281" i="12" a="1"/>
  <c r="Q281" i="12" s="1"/>
  <c r="L281" i="12" a="1"/>
  <c r="L281" i="12" s="1"/>
  <c r="BV117" i="18" s="1"/>
  <c r="H281" i="12" a="1"/>
  <c r="H281" i="12" s="1"/>
  <c r="S281" i="12" a="1"/>
  <c r="S281" i="12" s="1"/>
  <c r="R281" i="12" a="1"/>
  <c r="R281" i="12" s="1"/>
  <c r="G281" i="12" a="1"/>
  <c r="G281" i="12" s="1"/>
  <c r="J281" i="12" a="1"/>
  <c r="J281" i="12" s="1"/>
  <c r="CF117" i="18" s="1"/>
  <c r="I281" i="12" a="1"/>
  <c r="I281" i="12" s="1"/>
  <c r="BG116" i="18"/>
  <c r="C116" i="18"/>
  <c r="BF116" i="18"/>
  <c r="B116" i="18"/>
  <c r="E282" i="12"/>
  <c r="K281" i="7" a="1"/>
  <c r="K281" i="7" s="1"/>
  <c r="R281" i="7" a="1"/>
  <c r="R281" i="7" s="1"/>
  <c r="P281" i="7" a="1"/>
  <c r="P281" i="7" s="1"/>
  <c r="M117" i="18" s="1"/>
  <c r="L281" i="7" a="1"/>
  <c r="L281" i="7" s="1"/>
  <c r="BU117" i="18" s="1"/>
  <c r="I281" i="7" a="1"/>
  <c r="I281" i="7" s="1"/>
  <c r="E282" i="7"/>
  <c r="J281" i="7" a="1"/>
  <c r="J281" i="7" s="1"/>
  <c r="CE117" i="18" s="1"/>
  <c r="M281" i="7" a="1"/>
  <c r="M281" i="7" s="1"/>
  <c r="N281" i="7" a="1"/>
  <c r="N281" i="7" s="1"/>
  <c r="F281" i="7" a="1"/>
  <c r="F281" i="7" s="1"/>
  <c r="G281" i="7" a="1"/>
  <c r="G281" i="7" s="1"/>
  <c r="H281" i="7" a="1"/>
  <c r="H281" i="7" s="1"/>
  <c r="O281" i="7" a="1"/>
  <c r="O281" i="7" s="1"/>
  <c r="BP117" i="18" s="1"/>
  <c r="Q281" i="7" a="1"/>
  <c r="Q281" i="7" s="1"/>
  <c r="S281" i="7" a="1"/>
  <c r="S281" i="7" s="1"/>
  <c r="AC281" i="17" l="1" a="1"/>
  <c r="AC281" i="17" s="1"/>
  <c r="AB281" i="17" a="1"/>
  <c r="AB281" i="17" s="1"/>
  <c r="AD281" i="17" a="1"/>
  <c r="AD281" i="17" s="1"/>
  <c r="Z281" i="17" a="1"/>
  <c r="Z281" i="17" s="1"/>
  <c r="Y281" i="17" a="1"/>
  <c r="Y281" i="17" s="1"/>
  <c r="AE281" i="17" a="1"/>
  <c r="AE281" i="17" s="1"/>
  <c r="X281" i="17" a="1"/>
  <c r="X281" i="17" s="1"/>
  <c r="W281" i="17" a="1"/>
  <c r="W281" i="17" s="1"/>
  <c r="AA281" i="17" a="1"/>
  <c r="AA281" i="17" s="1"/>
  <c r="V281" i="17" a="1"/>
  <c r="V281" i="17" s="1"/>
  <c r="AD282" i="12" a="1"/>
  <c r="AD282" i="12" s="1"/>
  <c r="AC282" i="12" a="1"/>
  <c r="AC282" i="12" s="1"/>
  <c r="AB282" i="12" a="1"/>
  <c r="AB282" i="12" s="1"/>
  <c r="AA282" i="12" a="1"/>
  <c r="AA282" i="12" s="1"/>
  <c r="Z282" i="12" a="1"/>
  <c r="Z282" i="12" s="1"/>
  <c r="AE282" i="12" a="1"/>
  <c r="AE282" i="12" s="1"/>
  <c r="W282" i="12" a="1"/>
  <c r="W282" i="12" s="1"/>
  <c r="Y282" i="12" a="1"/>
  <c r="Y282" i="12" s="1"/>
  <c r="EA71" i="18" s="1"/>
  <c r="X282" i="12" a="1"/>
  <c r="X282" i="12" s="1"/>
  <c r="V282" i="12" a="1"/>
  <c r="V282" i="12" s="1"/>
  <c r="AD282" i="7" a="1"/>
  <c r="AD282" i="7" s="1"/>
  <c r="AC282" i="7" a="1"/>
  <c r="AC282" i="7" s="1"/>
  <c r="AB282" i="7" a="1"/>
  <c r="AB282" i="7" s="1"/>
  <c r="AK282" i="7" a="1"/>
  <c r="AK282" i="7" s="1"/>
  <c r="AI282" i="7" a="1"/>
  <c r="AI282" i="7" s="1"/>
  <c r="AH282" i="7" a="1"/>
  <c r="AH282" i="7" s="1"/>
  <c r="AG282" i="7" a="1"/>
  <c r="AG282" i="7" s="1"/>
  <c r="AF282" i="7" a="1"/>
  <c r="AF282" i="7" s="1"/>
  <c r="AJ282" i="7" a="1"/>
  <c r="AJ282" i="7" s="1"/>
  <c r="BA51" i="18" s="1"/>
  <c r="AE282" i="7" a="1"/>
  <c r="AE282" i="7" s="1"/>
  <c r="V282" i="7" a="1"/>
  <c r="V282" i="7" s="1"/>
  <c r="AA282" i="7" a="1"/>
  <c r="AA282" i="7" s="1"/>
  <c r="Z282" i="7" a="1"/>
  <c r="Z282" i="7" s="1"/>
  <c r="Y282" i="7" a="1"/>
  <c r="Y282" i="7" s="1"/>
  <c r="W282" i="7" a="1"/>
  <c r="W282" i="7" s="1"/>
  <c r="X282" i="7" a="1"/>
  <c r="X282" i="7" s="1"/>
  <c r="U282" i="7" a="1"/>
  <c r="U282" i="7" s="1"/>
  <c r="BK118" i="18" s="1"/>
  <c r="T282" i="7" a="1"/>
  <c r="T282" i="7" s="1"/>
  <c r="BZ118" i="18" s="1"/>
  <c r="BK117" i="18"/>
  <c r="DD71" i="18"/>
  <c r="DP71" i="18" s="1"/>
  <c r="DS71" i="18" s="1"/>
  <c r="DH71" i="18"/>
  <c r="DI71" i="18"/>
  <c r="DN71" i="18" s="1"/>
  <c r="DJ71" i="18"/>
  <c r="DO71" i="18" s="1"/>
  <c r="CL116" i="18"/>
  <c r="CK117" i="18"/>
  <c r="CJ117" i="18"/>
  <c r="U282" i="12" a="1"/>
  <c r="U282" i="12" s="1"/>
  <c r="BL118" i="18" s="1"/>
  <c r="T282" i="12" a="1"/>
  <c r="T282" i="12" s="1"/>
  <c r="CA118" i="18" s="1"/>
  <c r="U281" i="17" a="1"/>
  <c r="U281" i="17" s="1"/>
  <c r="BM117" i="18" s="1"/>
  <c r="T281" i="17" a="1"/>
  <c r="T281" i="17" s="1"/>
  <c r="CB117" i="18" s="1"/>
  <c r="S281" i="17" a="1"/>
  <c r="S281" i="17" s="1"/>
  <c r="K281" i="17" a="1"/>
  <c r="K281" i="17" s="1"/>
  <c r="G281" i="17" a="1"/>
  <c r="G281" i="17" s="1"/>
  <c r="R281" i="17" a="1"/>
  <c r="R281" i="17" s="1"/>
  <c r="N281" i="17" a="1"/>
  <c r="N281" i="17" s="1"/>
  <c r="F281" i="17" a="1"/>
  <c r="F281" i="17" s="1"/>
  <c r="Q281" i="17" a="1"/>
  <c r="Q281" i="17" s="1"/>
  <c r="P281" i="17" a="1"/>
  <c r="P281" i="17" s="1"/>
  <c r="O117" i="18" s="1"/>
  <c r="E282" i="17"/>
  <c r="M281" i="17" a="1"/>
  <c r="M281" i="17" s="1"/>
  <c r="L281" i="17" a="1"/>
  <c r="L281" i="17" s="1"/>
  <c r="BW117" i="18" s="1"/>
  <c r="J281" i="17" a="1"/>
  <c r="J281" i="17" s="1"/>
  <c r="CG117" i="18" s="1"/>
  <c r="O281" i="17" a="1"/>
  <c r="O281" i="17" s="1"/>
  <c r="BR117" i="18" s="1"/>
  <c r="I281" i="17" a="1"/>
  <c r="I281" i="17" s="1"/>
  <c r="H281" i="17" a="1"/>
  <c r="H281" i="17" s="1"/>
  <c r="D116" i="18"/>
  <c r="BH116" i="18"/>
  <c r="C117" i="18"/>
  <c r="BG117" i="18"/>
  <c r="N282" i="12" a="1"/>
  <c r="N282" i="12" s="1"/>
  <c r="S282" i="12" a="1"/>
  <c r="S282" i="12" s="1"/>
  <c r="O282" i="12" a="1"/>
  <c r="O282" i="12" s="1"/>
  <c r="BQ118" i="18" s="1"/>
  <c r="M282" i="12" a="1"/>
  <c r="M282" i="12" s="1"/>
  <c r="L282" i="12" a="1"/>
  <c r="L282" i="12" s="1"/>
  <c r="BV118" i="18" s="1"/>
  <c r="I282" i="12" a="1"/>
  <c r="I282" i="12" s="1"/>
  <c r="R282" i="12" a="1"/>
  <c r="R282" i="12" s="1"/>
  <c r="K282" i="12" a="1"/>
  <c r="K282" i="12" s="1"/>
  <c r="F282" i="12" a="1"/>
  <c r="F282" i="12" s="1"/>
  <c r="Q282" i="12" a="1"/>
  <c r="Q282" i="12" s="1"/>
  <c r="P282" i="12" a="1"/>
  <c r="P282" i="12" s="1"/>
  <c r="N118" i="18" s="1"/>
  <c r="H282" i="12" a="1"/>
  <c r="H282" i="12" s="1"/>
  <c r="G282" i="12" a="1"/>
  <c r="G282" i="12" s="1"/>
  <c r="J282" i="12" a="1"/>
  <c r="J282" i="12" s="1"/>
  <c r="CF118" i="18" s="1"/>
  <c r="BF117" i="18"/>
  <c r="B117" i="18"/>
  <c r="E283" i="12"/>
  <c r="Q282" i="7" a="1"/>
  <c r="Q282" i="7" s="1"/>
  <c r="M282" i="7" a="1"/>
  <c r="M282" i="7" s="1"/>
  <c r="I282" i="7" a="1"/>
  <c r="I282" i="7" s="1"/>
  <c r="J282" i="7" a="1"/>
  <c r="J282" i="7" s="1"/>
  <c r="CE118" i="18" s="1"/>
  <c r="E283" i="7"/>
  <c r="O282" i="7" a="1"/>
  <c r="O282" i="7" s="1"/>
  <c r="BP118" i="18" s="1"/>
  <c r="P282" i="7" a="1"/>
  <c r="P282" i="7" s="1"/>
  <c r="M118" i="18" s="1"/>
  <c r="R282" i="7" a="1"/>
  <c r="R282" i="7" s="1"/>
  <c r="K282" i="7" a="1"/>
  <c r="K282" i="7" s="1"/>
  <c r="G282" i="7" a="1"/>
  <c r="G282" i="7" s="1"/>
  <c r="S282" i="7" a="1"/>
  <c r="S282" i="7" s="1"/>
  <c r="F282" i="7" a="1"/>
  <c r="F282" i="7" s="1"/>
  <c r="H282" i="7" a="1"/>
  <c r="H282" i="7" s="1"/>
  <c r="L282" i="7" a="1"/>
  <c r="L282" i="7" s="1"/>
  <c r="BU118" i="18" s="1"/>
  <c r="N282" i="7" a="1"/>
  <c r="N282" i="7" s="1"/>
  <c r="AD282" i="17" l="1" a="1"/>
  <c r="AD282" i="17" s="1"/>
  <c r="AC282" i="17" a="1"/>
  <c r="AC282" i="17" s="1"/>
  <c r="AB282" i="17" a="1"/>
  <c r="AB282" i="17" s="1"/>
  <c r="AE282" i="17" a="1"/>
  <c r="AE282" i="17" s="1"/>
  <c r="Z282" i="17" a="1"/>
  <c r="Z282" i="17" s="1"/>
  <c r="Y282" i="17" a="1"/>
  <c r="Y282" i="17" s="1"/>
  <c r="V282" i="17" a="1"/>
  <c r="V282" i="17" s="1"/>
  <c r="AA282" i="17" a="1"/>
  <c r="AA282" i="17" s="1"/>
  <c r="X282" i="17" a="1"/>
  <c r="X282" i="17" s="1"/>
  <c r="W282" i="17" a="1"/>
  <c r="W282" i="17" s="1"/>
  <c r="AC283" i="12" a="1"/>
  <c r="AC283" i="12" s="1"/>
  <c r="AB283" i="12" a="1"/>
  <c r="AB283" i="12" s="1"/>
  <c r="AD283" i="12" a="1"/>
  <c r="AD283" i="12" s="1"/>
  <c r="Z283" i="12" a="1"/>
  <c r="Z283" i="12" s="1"/>
  <c r="Y283" i="12" a="1"/>
  <c r="Y283" i="12" s="1"/>
  <c r="X283" i="12" a="1"/>
  <c r="X283" i="12" s="1"/>
  <c r="W283" i="12" a="1"/>
  <c r="W283" i="12" s="1"/>
  <c r="V283" i="12" a="1"/>
  <c r="V283" i="12" s="1"/>
  <c r="AA283" i="12" a="1"/>
  <c r="AA283" i="12" s="1"/>
  <c r="AE283" i="12" a="1"/>
  <c r="AE283" i="12" s="1"/>
  <c r="AC283" i="7" a="1"/>
  <c r="AC283" i="7" s="1"/>
  <c r="AB283" i="7" a="1"/>
  <c r="AB283" i="7" s="1"/>
  <c r="AD283" i="7" a="1"/>
  <c r="AD283" i="7" s="1"/>
  <c r="AK283" i="7" a="1"/>
  <c r="AK283" i="7" s="1"/>
  <c r="AJ283" i="7" a="1"/>
  <c r="AJ283" i="7" s="1"/>
  <c r="AI283" i="7" a="1"/>
  <c r="AI283" i="7" s="1"/>
  <c r="AF283" i="7" a="1"/>
  <c r="AF283" i="7" s="1"/>
  <c r="AG283" i="7" a="1"/>
  <c r="AG283" i="7" s="1"/>
  <c r="AE283" i="7" a="1"/>
  <c r="AE283" i="7" s="1"/>
  <c r="AH283" i="7" a="1"/>
  <c r="AH283" i="7" s="1"/>
  <c r="AA283" i="7" a="1"/>
  <c r="AA283" i="7" s="1"/>
  <c r="Z283" i="7" a="1"/>
  <c r="Z283" i="7" s="1"/>
  <c r="Y283" i="7" a="1"/>
  <c r="Y283" i="7" s="1"/>
  <c r="X283" i="7" a="1"/>
  <c r="X283" i="7" s="1"/>
  <c r="W283" i="7" a="1"/>
  <c r="W283" i="7" s="1"/>
  <c r="V283" i="7" a="1"/>
  <c r="V283" i="7" s="1"/>
  <c r="U283" i="7" a="1"/>
  <c r="U283" i="7" s="1"/>
  <c r="T283" i="7" a="1"/>
  <c r="T283" i="7" s="1"/>
  <c r="BZ119" i="18" s="1"/>
  <c r="CL117" i="18"/>
  <c r="CK118" i="18"/>
  <c r="CJ118" i="18"/>
  <c r="DW71" i="18"/>
  <c r="EI71" i="18" s="1"/>
  <c r="EL71" i="18" s="1"/>
  <c r="T283" i="12" a="1"/>
  <c r="T283" i="12" s="1"/>
  <c r="CA119" i="18" s="1"/>
  <c r="U283" i="12" a="1"/>
  <c r="U283" i="12" s="1"/>
  <c r="U282" i="17" a="1"/>
  <c r="U282" i="17" s="1"/>
  <c r="BM118" i="18" s="1"/>
  <c r="T282" i="17" a="1"/>
  <c r="T282" i="17" s="1"/>
  <c r="CB118" i="18" s="1"/>
  <c r="O282" i="17" a="1"/>
  <c r="O282" i="17" s="1"/>
  <c r="BR118" i="18" s="1"/>
  <c r="R282" i="17" a="1"/>
  <c r="R282" i="17" s="1"/>
  <c r="M282" i="17" a="1"/>
  <c r="M282" i="17" s="1"/>
  <c r="N282" i="17" a="1"/>
  <c r="N282" i="17" s="1"/>
  <c r="L282" i="17" a="1"/>
  <c r="L282" i="17" s="1"/>
  <c r="BW118" i="18" s="1"/>
  <c r="E283" i="17"/>
  <c r="I282" i="17" a="1"/>
  <c r="I282" i="17" s="1"/>
  <c r="F282" i="17" a="1"/>
  <c r="F282" i="17" s="1"/>
  <c r="Q282" i="17" a="1"/>
  <c r="Q282" i="17" s="1"/>
  <c r="S282" i="17" a="1"/>
  <c r="S282" i="17" s="1"/>
  <c r="G282" i="17" a="1"/>
  <c r="G282" i="17" s="1"/>
  <c r="H282" i="17" a="1"/>
  <c r="H282" i="17" s="1"/>
  <c r="P282" i="17" a="1"/>
  <c r="P282" i="17" s="1"/>
  <c r="O118" i="18" s="1"/>
  <c r="K282" i="17" a="1"/>
  <c r="K282" i="17" s="1"/>
  <c r="J282" i="17" a="1"/>
  <c r="J282" i="17" s="1"/>
  <c r="CG118" i="18" s="1"/>
  <c r="BH117" i="18"/>
  <c r="D117" i="18"/>
  <c r="C118" i="18"/>
  <c r="BG118" i="18"/>
  <c r="K283" i="12" a="1"/>
  <c r="K283" i="12" s="1"/>
  <c r="J283" i="12" a="1"/>
  <c r="J283" i="12" s="1"/>
  <c r="CF119" i="18" s="1"/>
  <c r="I283" i="12" a="1"/>
  <c r="I283" i="12" s="1"/>
  <c r="Q283" i="12" a="1"/>
  <c r="Q283" i="12" s="1"/>
  <c r="S31" i="18" s="1"/>
  <c r="O283" i="12" a="1"/>
  <c r="O283" i="12" s="1"/>
  <c r="BQ119" i="18" s="1"/>
  <c r="N283" i="12" a="1"/>
  <c r="N283" i="12" s="1"/>
  <c r="M283" i="12" a="1"/>
  <c r="M283" i="12" s="1"/>
  <c r="H283" i="12" a="1"/>
  <c r="H283" i="12" s="1"/>
  <c r="F283" i="12" a="1"/>
  <c r="F283" i="12" s="1"/>
  <c r="R283" i="12" a="1"/>
  <c r="R283" i="12" s="1"/>
  <c r="X31" i="18" s="1"/>
  <c r="P283" i="12" a="1"/>
  <c r="P283" i="12" s="1"/>
  <c r="N119" i="18" s="1"/>
  <c r="L283" i="12" a="1"/>
  <c r="L283" i="12" s="1"/>
  <c r="BV119" i="18" s="1"/>
  <c r="S283" i="12" a="1"/>
  <c r="S283" i="12" s="1"/>
  <c r="G283" i="12" a="1"/>
  <c r="G283" i="12" s="1"/>
  <c r="B118" i="18"/>
  <c r="BF118" i="18"/>
  <c r="E284" i="12"/>
  <c r="F283" i="7" a="1"/>
  <c r="F283" i="7" s="1"/>
  <c r="O283" i="7" a="1"/>
  <c r="O283" i="7" s="1"/>
  <c r="BP119" i="18" s="1"/>
  <c r="S283" i="7" a="1"/>
  <c r="S283" i="7" s="1"/>
  <c r="H283" i="7" a="1"/>
  <c r="H283" i="7" s="1"/>
  <c r="L283" i="7" a="1"/>
  <c r="L283" i="7" s="1"/>
  <c r="BU119" i="18" s="1"/>
  <c r="R283" i="7" a="1"/>
  <c r="R283" i="7" s="1"/>
  <c r="P283" i="7" a="1"/>
  <c r="P283" i="7" s="1"/>
  <c r="M119" i="18" s="1"/>
  <c r="J283" i="7" a="1"/>
  <c r="J283" i="7" s="1"/>
  <c r="CE119" i="18" s="1"/>
  <c r="Q283" i="7" a="1"/>
  <c r="Q283" i="7" s="1"/>
  <c r="I283" i="7" a="1"/>
  <c r="I283" i="7" s="1"/>
  <c r="K283" i="7" a="1"/>
  <c r="K283" i="7" s="1"/>
  <c r="E284" i="7"/>
  <c r="G283" i="7" a="1"/>
  <c r="G283" i="7" s="1"/>
  <c r="N283" i="7" a="1"/>
  <c r="N283" i="7" s="1"/>
  <c r="M283" i="7" a="1"/>
  <c r="M283" i="7" s="1"/>
  <c r="AC283" i="17" l="1" a="1"/>
  <c r="AC283" i="17" s="1"/>
  <c r="AD283" i="17" a="1"/>
  <c r="AD283" i="17" s="1"/>
  <c r="AB283" i="17" a="1"/>
  <c r="AB283" i="17" s="1"/>
  <c r="AE283" i="17" a="1"/>
  <c r="AE283" i="17" s="1"/>
  <c r="AA283" i="17" a="1"/>
  <c r="AA283" i="17" s="1"/>
  <c r="W283" i="17" a="1"/>
  <c r="W283" i="17" s="1"/>
  <c r="Z283" i="17" a="1"/>
  <c r="Z283" i="17" s="1"/>
  <c r="Y283" i="17" a="1"/>
  <c r="Y283" i="17" s="1"/>
  <c r="X283" i="17" a="1"/>
  <c r="X283" i="17" s="1"/>
  <c r="V283" i="17" a="1"/>
  <c r="V283" i="17" s="1"/>
  <c r="AB284" i="12" a="1"/>
  <c r="AB284" i="12" s="1"/>
  <c r="AC284" i="12" a="1"/>
  <c r="AC284" i="12" s="1"/>
  <c r="AD284" i="12" a="1"/>
  <c r="AD284" i="12" s="1"/>
  <c r="AE284" i="12" a="1"/>
  <c r="AE284" i="12" s="1"/>
  <c r="AA284" i="12" a="1"/>
  <c r="AA284" i="12" s="1"/>
  <c r="X284" i="12" a="1"/>
  <c r="X284" i="12" s="1"/>
  <c r="W284" i="12" a="1"/>
  <c r="W284" i="12" s="1"/>
  <c r="V284" i="12" a="1"/>
  <c r="V284" i="12" s="1"/>
  <c r="Z284" i="12" a="1"/>
  <c r="Z284" i="12" s="1"/>
  <c r="Y284" i="12" a="1"/>
  <c r="Y284" i="12" s="1"/>
  <c r="BK119" i="18"/>
  <c r="AD284" i="7" a="1"/>
  <c r="AD284" i="7" s="1"/>
  <c r="AC284" i="7" a="1"/>
  <c r="AC284" i="7" s="1"/>
  <c r="AB284" i="7" a="1"/>
  <c r="AB284" i="7" s="1"/>
  <c r="AJ284" i="7" a="1"/>
  <c r="AJ284" i="7" s="1"/>
  <c r="AI284" i="7" a="1"/>
  <c r="AI284" i="7" s="1"/>
  <c r="AH284" i="7" a="1"/>
  <c r="AH284" i="7" s="1"/>
  <c r="AK284" i="7" a="1"/>
  <c r="AK284" i="7" s="1"/>
  <c r="AG284" i="7" a="1"/>
  <c r="AG284" i="7" s="1"/>
  <c r="AF284" i="7" a="1"/>
  <c r="AF284" i="7" s="1"/>
  <c r="Z284" i="7" a="1"/>
  <c r="Z284" i="7" s="1"/>
  <c r="Y284" i="7" a="1"/>
  <c r="Y284" i="7" s="1"/>
  <c r="X284" i="7" a="1"/>
  <c r="X284" i="7" s="1"/>
  <c r="W284" i="7" a="1"/>
  <c r="W284" i="7" s="1"/>
  <c r="V284" i="7" a="1"/>
  <c r="V284" i="7" s="1"/>
  <c r="AE284" i="7" a="1"/>
  <c r="AE284" i="7" s="1"/>
  <c r="AA284" i="7" a="1"/>
  <c r="AA284" i="7" s="1"/>
  <c r="T284" i="7" a="1"/>
  <c r="T284" i="7" s="1"/>
  <c r="BZ120" i="18" s="1"/>
  <c r="U284" i="7" a="1"/>
  <c r="U284" i="7" s="1"/>
  <c r="BK120" i="18" s="1"/>
  <c r="CL118" i="18"/>
  <c r="CK119" i="18"/>
  <c r="CJ119" i="18"/>
  <c r="W31" i="18"/>
  <c r="EP71" i="18"/>
  <c r="FB71" i="18" s="1"/>
  <c r="FE71" i="18" s="1"/>
  <c r="BL119" i="18"/>
  <c r="T284" i="12" a="1"/>
  <c r="T284" i="12" s="1"/>
  <c r="CA120" i="18" s="1"/>
  <c r="U284" i="12" a="1"/>
  <c r="U284" i="12" s="1"/>
  <c r="BL120" i="18" s="1"/>
  <c r="D118" i="18"/>
  <c r="BH118" i="18"/>
  <c r="T283" i="17" a="1"/>
  <c r="T283" i="17" s="1"/>
  <c r="CB119" i="18" s="1"/>
  <c r="U283" i="17" a="1"/>
  <c r="U283" i="17" s="1"/>
  <c r="O283" i="17" a="1"/>
  <c r="O283" i="17" s="1"/>
  <c r="BR119" i="18" s="1"/>
  <c r="K283" i="17" a="1"/>
  <c r="K283" i="17" s="1"/>
  <c r="M283" i="17" a="1"/>
  <c r="M283" i="17" s="1"/>
  <c r="F283" i="17" a="1"/>
  <c r="F283" i="17" s="1"/>
  <c r="I283" i="17" a="1"/>
  <c r="I283" i="17" s="1"/>
  <c r="G283" i="17" a="1"/>
  <c r="G283" i="17" s="1"/>
  <c r="P283" i="17" a="1"/>
  <c r="P283" i="17" s="1"/>
  <c r="O119" i="18" s="1"/>
  <c r="R283" i="17" a="1"/>
  <c r="R283" i="17" s="1"/>
  <c r="Y31" i="18" s="1"/>
  <c r="N283" i="17" a="1"/>
  <c r="N283" i="17" s="1"/>
  <c r="E284" i="17"/>
  <c r="Q283" i="17" a="1"/>
  <c r="Q283" i="17" s="1"/>
  <c r="J283" i="17" a="1"/>
  <c r="J283" i="17" s="1"/>
  <c r="CG119" i="18" s="1"/>
  <c r="H283" i="17" a="1"/>
  <c r="H283" i="17" s="1"/>
  <c r="L283" i="17" a="1"/>
  <c r="L283" i="17" s="1"/>
  <c r="BW119" i="18" s="1"/>
  <c r="S283" i="17" a="1"/>
  <c r="S283" i="17" s="1"/>
  <c r="BG119" i="18"/>
  <c r="C119" i="18"/>
  <c r="J284" i="12" a="1"/>
  <c r="J284" i="12" s="1"/>
  <c r="CF120" i="18" s="1"/>
  <c r="I284" i="12" a="1"/>
  <c r="I284" i="12" s="1"/>
  <c r="H284" i="12" a="1"/>
  <c r="H284" i="12" s="1"/>
  <c r="S284" i="12" a="1"/>
  <c r="S284" i="12" s="1"/>
  <c r="R284" i="12" a="1"/>
  <c r="R284" i="12" s="1"/>
  <c r="Q284" i="12" a="1"/>
  <c r="Q284" i="12" s="1"/>
  <c r="P284" i="12" a="1"/>
  <c r="P284" i="12" s="1"/>
  <c r="N120" i="18" s="1"/>
  <c r="M284" i="12" a="1"/>
  <c r="M284" i="12" s="1"/>
  <c r="L284" i="12" a="1"/>
  <c r="L284" i="12" s="1"/>
  <c r="BV120" i="18" s="1"/>
  <c r="O284" i="12" a="1"/>
  <c r="O284" i="12" s="1"/>
  <c r="BQ120" i="18" s="1"/>
  <c r="K284" i="12" a="1"/>
  <c r="K284" i="12" s="1"/>
  <c r="G284" i="12" a="1"/>
  <c r="G284" i="12" s="1"/>
  <c r="N284" i="12" a="1"/>
  <c r="N284" i="12" s="1"/>
  <c r="F284" i="12" a="1"/>
  <c r="F284" i="12" s="1"/>
  <c r="B119" i="18"/>
  <c r="BF119" i="18"/>
  <c r="E285" i="12"/>
  <c r="R284" i="7" a="1"/>
  <c r="R284" i="7" s="1"/>
  <c r="E285" i="7"/>
  <c r="G284" i="7" a="1"/>
  <c r="G284" i="7" s="1"/>
  <c r="J284" i="7" a="1"/>
  <c r="J284" i="7" s="1"/>
  <c r="CE120" i="18" s="1"/>
  <c r="O284" i="7" a="1"/>
  <c r="O284" i="7" s="1"/>
  <c r="BP120" i="18" s="1"/>
  <c r="P284" i="7" a="1"/>
  <c r="P284" i="7" s="1"/>
  <c r="M120" i="18" s="1"/>
  <c r="Q284" i="7" a="1"/>
  <c r="Q284" i="7" s="1"/>
  <c r="M284" i="7" a="1"/>
  <c r="M284" i="7" s="1"/>
  <c r="N284" i="7" a="1"/>
  <c r="N284" i="7" s="1"/>
  <c r="I284" i="7" a="1"/>
  <c r="I284" i="7" s="1"/>
  <c r="F284" i="7" a="1"/>
  <c r="F284" i="7" s="1"/>
  <c r="L284" i="7" a="1"/>
  <c r="L284" i="7" s="1"/>
  <c r="BU120" i="18" s="1"/>
  <c r="S284" i="7" a="1"/>
  <c r="S284" i="7" s="1"/>
  <c r="H284" i="7" a="1"/>
  <c r="H284" i="7" s="1"/>
  <c r="K284" i="7" a="1"/>
  <c r="K284" i="7" s="1"/>
  <c r="AB284" i="17" l="1" a="1"/>
  <c r="AB284" i="17" s="1"/>
  <c r="AD284" i="17" a="1"/>
  <c r="AD284" i="17" s="1"/>
  <c r="AC284" i="17" a="1"/>
  <c r="AC284" i="17" s="1"/>
  <c r="X284" i="17" a="1"/>
  <c r="X284" i="17" s="1"/>
  <c r="W284" i="17" a="1"/>
  <c r="W284" i="17" s="1"/>
  <c r="V284" i="17" a="1"/>
  <c r="V284" i="17" s="1"/>
  <c r="AE284" i="17" a="1"/>
  <c r="AE284" i="17" s="1"/>
  <c r="Y284" i="17" a="1"/>
  <c r="Y284" i="17" s="1"/>
  <c r="AA284" i="17" a="1"/>
  <c r="AA284" i="17" s="1"/>
  <c r="Z284" i="17" a="1"/>
  <c r="Z284" i="17" s="1"/>
  <c r="AD285" i="12" a="1"/>
  <c r="AD285" i="12" s="1"/>
  <c r="AC285" i="12" a="1"/>
  <c r="AC285" i="12" s="1"/>
  <c r="AB285" i="12" a="1"/>
  <c r="AB285" i="12" s="1"/>
  <c r="AA285" i="12" a="1"/>
  <c r="AA285" i="12" s="1"/>
  <c r="Z285" i="12" a="1"/>
  <c r="Z285" i="12" s="1"/>
  <c r="Y285" i="12" a="1"/>
  <c r="Y285" i="12" s="1"/>
  <c r="AE285" i="12" a="1"/>
  <c r="AE285" i="12" s="1"/>
  <c r="X285" i="12" a="1"/>
  <c r="X285" i="12" s="1"/>
  <c r="W285" i="12" a="1"/>
  <c r="W285" i="12" s="1"/>
  <c r="V285" i="12" a="1"/>
  <c r="V285" i="12" s="1"/>
  <c r="AD285" i="7" a="1"/>
  <c r="AD285" i="7" s="1"/>
  <c r="AB285" i="7" a="1"/>
  <c r="AB285" i="7" s="1"/>
  <c r="AC285" i="7" a="1"/>
  <c r="AC285" i="7" s="1"/>
  <c r="AF285" i="7" a="1"/>
  <c r="AF285" i="7" s="1"/>
  <c r="AK285" i="7" a="1"/>
  <c r="AK285" i="7" s="1"/>
  <c r="AJ285" i="7" a="1"/>
  <c r="AJ285" i="7" s="1"/>
  <c r="AI285" i="7" a="1"/>
  <c r="AI285" i="7" s="1"/>
  <c r="AH285" i="7" a="1"/>
  <c r="AH285" i="7" s="1"/>
  <c r="AG285" i="7" a="1"/>
  <c r="AG285" i="7" s="1"/>
  <c r="AA285" i="7" a="1"/>
  <c r="AA285" i="7" s="1"/>
  <c r="Z285" i="7" a="1"/>
  <c r="Z285" i="7" s="1"/>
  <c r="Y285" i="7" a="1"/>
  <c r="Y285" i="7" s="1"/>
  <c r="X285" i="7" a="1"/>
  <c r="X285" i="7" s="1"/>
  <c r="W285" i="7" a="1"/>
  <c r="W285" i="7" s="1"/>
  <c r="AE285" i="7" a="1"/>
  <c r="AE285" i="7" s="1"/>
  <c r="V285" i="7" a="1"/>
  <c r="V285" i="7" s="1"/>
  <c r="T285" i="7" a="1"/>
  <c r="T285" i="7" s="1"/>
  <c r="BZ121" i="18" s="1"/>
  <c r="U285" i="7" a="1"/>
  <c r="U285" i="7" s="1"/>
  <c r="BK121" i="18" s="1"/>
  <c r="CL119" i="18"/>
  <c r="CK120" i="18"/>
  <c r="CJ120" i="18"/>
  <c r="BM119" i="18"/>
  <c r="T285" i="12" a="1"/>
  <c r="T285" i="12" s="1"/>
  <c r="CA121" i="18" s="1"/>
  <c r="U285" i="12" a="1"/>
  <c r="U285" i="12" s="1"/>
  <c r="BL121" i="18" s="1"/>
  <c r="T284" i="17" a="1"/>
  <c r="T284" i="17" s="1"/>
  <c r="CB120" i="18" s="1"/>
  <c r="U284" i="17" a="1"/>
  <c r="U284" i="17" s="1"/>
  <c r="BM120" i="18" s="1"/>
  <c r="J284" i="17" a="1"/>
  <c r="J284" i="17" s="1"/>
  <c r="CG120" i="18" s="1"/>
  <c r="M284" i="17" a="1"/>
  <c r="M284" i="17" s="1"/>
  <c r="I284" i="17" a="1"/>
  <c r="I284" i="17" s="1"/>
  <c r="G284" i="17" a="1"/>
  <c r="G284" i="17" s="1"/>
  <c r="N284" i="17" a="1"/>
  <c r="N284" i="17" s="1"/>
  <c r="F284" i="17" a="1"/>
  <c r="F284" i="17" s="1"/>
  <c r="H284" i="17" a="1"/>
  <c r="H284" i="17" s="1"/>
  <c r="E285" i="17"/>
  <c r="R284" i="17" a="1"/>
  <c r="R284" i="17" s="1"/>
  <c r="S284" i="17" a="1"/>
  <c r="S284" i="17" s="1"/>
  <c r="K284" i="17" a="1"/>
  <c r="K284" i="17" s="1"/>
  <c r="Q284" i="17" a="1"/>
  <c r="Q284" i="17" s="1"/>
  <c r="O284" i="17" a="1"/>
  <c r="O284" i="17" s="1"/>
  <c r="BR120" i="18" s="1"/>
  <c r="L284" i="17" a="1"/>
  <c r="L284" i="17" s="1"/>
  <c r="BW120" i="18" s="1"/>
  <c r="P284" i="17" a="1"/>
  <c r="P284" i="17" s="1"/>
  <c r="O120" i="18" s="1"/>
  <c r="D119" i="18"/>
  <c r="BH119" i="18"/>
  <c r="BG120" i="18"/>
  <c r="C120" i="18"/>
  <c r="H285" i="12" a="1"/>
  <c r="H285" i="12" s="1"/>
  <c r="S285" i="12" a="1"/>
  <c r="S285" i="12" s="1"/>
  <c r="G285" i="12" a="1"/>
  <c r="G285" i="12" s="1"/>
  <c r="N285" i="12" a="1"/>
  <c r="N285" i="12" s="1"/>
  <c r="R285" i="12" a="1"/>
  <c r="R285" i="12" s="1"/>
  <c r="O285" i="12" a="1"/>
  <c r="O285" i="12" s="1"/>
  <c r="BQ121" i="18" s="1"/>
  <c r="I285" i="12" a="1"/>
  <c r="I285" i="12" s="1"/>
  <c r="F285" i="12" a="1"/>
  <c r="F285" i="12" s="1"/>
  <c r="P285" i="12" a="1"/>
  <c r="P285" i="12" s="1"/>
  <c r="N121" i="18" s="1"/>
  <c r="M285" i="12" a="1"/>
  <c r="M285" i="12" s="1"/>
  <c r="L285" i="12" a="1"/>
  <c r="L285" i="12" s="1"/>
  <c r="BV121" i="18" s="1"/>
  <c r="K285" i="12" a="1"/>
  <c r="K285" i="12" s="1"/>
  <c r="Q285" i="12" a="1"/>
  <c r="Q285" i="12" s="1"/>
  <c r="J285" i="12" a="1"/>
  <c r="J285" i="12" s="1"/>
  <c r="CF121" i="18" s="1"/>
  <c r="BF120" i="18"/>
  <c r="B120" i="18"/>
  <c r="E286" i="12"/>
  <c r="G285" i="7" a="1"/>
  <c r="G285" i="7" s="1"/>
  <c r="P285" i="7" a="1"/>
  <c r="P285" i="7" s="1"/>
  <c r="M121" i="18" s="1"/>
  <c r="M285" i="7" a="1"/>
  <c r="M285" i="7" s="1"/>
  <c r="Q285" i="7" a="1"/>
  <c r="Q285" i="7" s="1"/>
  <c r="H285" i="7" a="1"/>
  <c r="H285" i="7" s="1"/>
  <c r="L285" i="7" a="1"/>
  <c r="L285" i="7" s="1"/>
  <c r="BU121" i="18" s="1"/>
  <c r="R285" i="7" a="1"/>
  <c r="R285" i="7" s="1"/>
  <c r="J285" i="7" a="1"/>
  <c r="J285" i="7" s="1"/>
  <c r="CE121" i="18" s="1"/>
  <c r="K285" i="7" a="1"/>
  <c r="K285" i="7" s="1"/>
  <c r="I285" i="7" a="1"/>
  <c r="I285" i="7" s="1"/>
  <c r="E286" i="7"/>
  <c r="N285" i="7" a="1"/>
  <c r="N285" i="7" s="1"/>
  <c r="S285" i="7" a="1"/>
  <c r="S285" i="7" s="1"/>
  <c r="F285" i="7" a="1"/>
  <c r="F285" i="7" s="1"/>
  <c r="O285" i="7" a="1"/>
  <c r="O285" i="7" s="1"/>
  <c r="BP121" i="18" s="1"/>
  <c r="AB285" i="17" l="1" a="1"/>
  <c r="AB285" i="17" s="1"/>
  <c r="AD285" i="17" a="1"/>
  <c r="AD285" i="17" s="1"/>
  <c r="AC285" i="17" a="1"/>
  <c r="AC285" i="17" s="1"/>
  <c r="AA285" i="17" a="1"/>
  <c r="AA285" i="17" s="1"/>
  <c r="AE285" i="17" a="1"/>
  <c r="AE285" i="17" s="1"/>
  <c r="Z285" i="17" a="1"/>
  <c r="Z285" i="17" s="1"/>
  <c r="Y285" i="17" a="1"/>
  <c r="Y285" i="17" s="1"/>
  <c r="X285" i="17" a="1"/>
  <c r="X285" i="17" s="1"/>
  <c r="W285" i="17" a="1"/>
  <c r="W285" i="17" s="1"/>
  <c r="V285" i="17" a="1"/>
  <c r="V285" i="17" s="1"/>
  <c r="AC286" i="12" a="1"/>
  <c r="AC286" i="12" s="1"/>
  <c r="AD286" i="12" a="1"/>
  <c r="AD286" i="12" s="1"/>
  <c r="AB286" i="12" a="1"/>
  <c r="AB286" i="12" s="1"/>
  <c r="X286" i="12" a="1"/>
  <c r="X286" i="12" s="1"/>
  <c r="W286" i="12" a="1"/>
  <c r="W286" i="12" s="1"/>
  <c r="V286" i="12" a="1"/>
  <c r="V286" i="12" s="1"/>
  <c r="AE286" i="12" a="1"/>
  <c r="AE286" i="12" s="1"/>
  <c r="AA286" i="12" a="1"/>
  <c r="AA286" i="12" s="1"/>
  <c r="Z286" i="12" a="1"/>
  <c r="Z286" i="12" s="1"/>
  <c r="Y286" i="12" a="1"/>
  <c r="Y286" i="12" s="1"/>
  <c r="DZ72" i="18"/>
  <c r="AR52" i="18"/>
  <c r="EA72" i="18"/>
  <c r="EC72" i="18"/>
  <c r="EH72" i="18" s="1"/>
  <c r="BB52" i="18"/>
  <c r="AX52" i="18"/>
  <c r="AC286" i="7" a="1"/>
  <c r="AC286" i="7" s="1"/>
  <c r="AB286" i="7" a="1"/>
  <c r="AB286" i="7" s="1"/>
  <c r="AD286" i="7" a="1"/>
  <c r="AD286" i="7" s="1"/>
  <c r="AK286" i="7" a="1"/>
  <c r="AK286" i="7" s="1"/>
  <c r="AJ286" i="7" a="1"/>
  <c r="AJ286" i="7" s="1"/>
  <c r="AG286" i="7" a="1"/>
  <c r="AG286" i="7" s="1"/>
  <c r="AI286" i="7" a="1"/>
  <c r="AI286" i="7" s="1"/>
  <c r="AH286" i="7" a="1"/>
  <c r="AH286" i="7" s="1"/>
  <c r="AE286" i="7" a="1"/>
  <c r="AE286" i="7" s="1"/>
  <c r="AQ52" i="18" s="1"/>
  <c r="AA286" i="7" a="1"/>
  <c r="AA286" i="7" s="1"/>
  <c r="AF286" i="7" a="1"/>
  <c r="AF286" i="7" s="1"/>
  <c r="Z286" i="7" a="1"/>
  <c r="Z286" i="7" s="1"/>
  <c r="Y286" i="7" a="1"/>
  <c r="Y286" i="7" s="1"/>
  <c r="X286" i="7" a="1"/>
  <c r="X286" i="7" s="1"/>
  <c r="W286" i="7" a="1"/>
  <c r="W286" i="7" s="1"/>
  <c r="V286" i="7" a="1"/>
  <c r="V286" i="7" s="1"/>
  <c r="T286" i="7" a="1"/>
  <c r="T286" i="7" s="1"/>
  <c r="BZ122" i="18" s="1"/>
  <c r="U286" i="7" a="1"/>
  <c r="U286" i="7" s="1"/>
  <c r="BK122" i="18" s="1"/>
  <c r="CL120" i="18"/>
  <c r="CK121" i="18"/>
  <c r="CJ121" i="18"/>
  <c r="T286" i="12" a="1"/>
  <c r="T286" i="12" s="1"/>
  <c r="CA122" i="18" s="1"/>
  <c r="U286" i="12" a="1"/>
  <c r="U286" i="12" s="1"/>
  <c r="BL122" i="18" s="1"/>
  <c r="T285" i="17" a="1"/>
  <c r="T285" i="17" s="1"/>
  <c r="CB121" i="18" s="1"/>
  <c r="U285" i="17" a="1"/>
  <c r="U285" i="17" s="1"/>
  <c r="BM121" i="18" s="1"/>
  <c r="H285" i="17" a="1"/>
  <c r="H285" i="17" s="1"/>
  <c r="K285" i="17" a="1"/>
  <c r="K285" i="17" s="1"/>
  <c r="N285" i="17" a="1"/>
  <c r="N285" i="17" s="1"/>
  <c r="E286" i="17"/>
  <c r="O285" i="17" a="1"/>
  <c r="O285" i="17" s="1"/>
  <c r="BR121" i="18" s="1"/>
  <c r="M285" i="17" a="1"/>
  <c r="M285" i="17" s="1"/>
  <c r="S285" i="17" a="1"/>
  <c r="S285" i="17" s="1"/>
  <c r="G285" i="17" a="1"/>
  <c r="G285" i="17" s="1"/>
  <c r="L285" i="17" a="1"/>
  <c r="L285" i="17" s="1"/>
  <c r="BW121" i="18" s="1"/>
  <c r="P285" i="17" a="1"/>
  <c r="P285" i="17" s="1"/>
  <c r="O121" i="18" s="1"/>
  <c r="Q285" i="17" a="1"/>
  <c r="Q285" i="17" s="1"/>
  <c r="R285" i="17" a="1"/>
  <c r="R285" i="17" s="1"/>
  <c r="F285" i="17" a="1"/>
  <c r="F285" i="17" s="1"/>
  <c r="I285" i="17" a="1"/>
  <c r="I285" i="17" s="1"/>
  <c r="J285" i="17" a="1"/>
  <c r="J285" i="17" s="1"/>
  <c r="CG121" i="18" s="1"/>
  <c r="D120" i="18"/>
  <c r="BH120" i="18"/>
  <c r="C121" i="18"/>
  <c r="BG121" i="18"/>
  <c r="F286" i="12" a="1"/>
  <c r="F286" i="12" s="1"/>
  <c r="EJ72" i="18" s="1"/>
  <c r="R286" i="12" a="1"/>
  <c r="R286" i="12" s="1"/>
  <c r="Q286" i="12" a="1"/>
  <c r="Q286" i="12" s="1"/>
  <c r="M286" i="12" a="1"/>
  <c r="M286" i="12" s="1"/>
  <c r="G286" i="12" a="1"/>
  <c r="G286" i="12" s="1"/>
  <c r="P286" i="12" a="1"/>
  <c r="P286" i="12" s="1"/>
  <c r="N122" i="18" s="1"/>
  <c r="S286" i="12" a="1"/>
  <c r="S286" i="12" s="1"/>
  <c r="O286" i="12" a="1"/>
  <c r="O286" i="12" s="1"/>
  <c r="BQ122" i="18" s="1"/>
  <c r="N286" i="12" a="1"/>
  <c r="N286" i="12" s="1"/>
  <c r="J286" i="12" a="1"/>
  <c r="J286" i="12" s="1"/>
  <c r="CF122" i="18" s="1"/>
  <c r="I286" i="12" a="1"/>
  <c r="I286" i="12" s="1"/>
  <c r="K286" i="12" a="1"/>
  <c r="K286" i="12" s="1"/>
  <c r="H286" i="12" a="1"/>
  <c r="H286" i="12" s="1"/>
  <c r="L286" i="12" a="1"/>
  <c r="L286" i="12" s="1"/>
  <c r="BV122" i="18" s="1"/>
  <c r="BF121" i="18"/>
  <c r="B121" i="18"/>
  <c r="E287" i="12"/>
  <c r="E287" i="7"/>
  <c r="G286" i="7" a="1"/>
  <c r="G286" i="7" s="1"/>
  <c r="L286" i="7" a="1"/>
  <c r="L286" i="7" s="1"/>
  <c r="BU122" i="18" s="1"/>
  <c r="P286" i="7" a="1"/>
  <c r="P286" i="7" s="1"/>
  <c r="M122" i="18" s="1"/>
  <c r="O286" i="7" a="1"/>
  <c r="O286" i="7" s="1"/>
  <c r="BP122" i="18" s="1"/>
  <c r="M286" i="7" a="1"/>
  <c r="M286" i="7" s="1"/>
  <c r="H286" i="7" a="1"/>
  <c r="H286" i="7" s="1"/>
  <c r="N286" i="7" a="1"/>
  <c r="N286" i="7" s="1"/>
  <c r="F286" i="7" a="1"/>
  <c r="F286" i="7" s="1"/>
  <c r="K286" i="7" a="1"/>
  <c r="K286" i="7" s="1"/>
  <c r="Q286" i="7" a="1"/>
  <c r="Q286" i="7" s="1"/>
  <c r="I286" i="7" a="1"/>
  <c r="I286" i="7" s="1"/>
  <c r="S286" i="7" a="1"/>
  <c r="S286" i="7" s="1"/>
  <c r="J286" i="7" a="1"/>
  <c r="J286" i="7" s="1"/>
  <c r="CE122" i="18" s="1"/>
  <c r="R286" i="7" a="1"/>
  <c r="R286" i="7" s="1"/>
  <c r="AD286" i="17" l="1" a="1"/>
  <c r="AD286" i="17" s="1"/>
  <c r="AB286" i="17" a="1"/>
  <c r="AB286" i="17" s="1"/>
  <c r="AC286" i="17" a="1"/>
  <c r="AC286" i="17" s="1"/>
  <c r="AA286" i="17" a="1"/>
  <c r="AA286" i="17" s="1"/>
  <c r="Z286" i="17" a="1"/>
  <c r="Z286" i="17" s="1"/>
  <c r="Y286" i="17" a="1"/>
  <c r="Y286" i="17" s="1"/>
  <c r="AE286" i="17" a="1"/>
  <c r="AE286" i="17" s="1"/>
  <c r="X286" i="17" a="1"/>
  <c r="X286" i="17" s="1"/>
  <c r="W286" i="17" a="1"/>
  <c r="W286" i="17" s="1"/>
  <c r="V286" i="17" a="1"/>
  <c r="V286" i="17" s="1"/>
  <c r="EF72" i="18"/>
  <c r="EF92" i="18" s="1"/>
  <c r="AB287" i="12" a="1"/>
  <c r="AB287" i="12" s="1"/>
  <c r="AD287" i="12" a="1"/>
  <c r="AD287" i="12" s="1"/>
  <c r="AC287" i="12" a="1"/>
  <c r="AC287" i="12" s="1"/>
  <c r="AE287" i="12" a="1"/>
  <c r="AE287" i="12" s="1"/>
  <c r="Y287" i="12" a="1"/>
  <c r="Y287" i="12" s="1"/>
  <c r="V287" i="12" a="1"/>
  <c r="V287" i="12" s="1"/>
  <c r="AA287" i="12" a="1"/>
  <c r="AA287" i="12" s="1"/>
  <c r="Z287" i="12" a="1"/>
  <c r="Z287" i="12" s="1"/>
  <c r="X287" i="12" a="1"/>
  <c r="X287" i="12" s="1"/>
  <c r="W287" i="12" a="1"/>
  <c r="W287" i="12" s="1"/>
  <c r="AC287" i="7" a="1"/>
  <c r="AC287" i="7" s="1"/>
  <c r="AB287" i="7" a="1"/>
  <c r="AB287" i="7" s="1"/>
  <c r="AD287" i="7" a="1"/>
  <c r="AD287" i="7" s="1"/>
  <c r="AK287" i="7" a="1"/>
  <c r="AK287" i="7" s="1"/>
  <c r="AJ287" i="7" a="1"/>
  <c r="AJ287" i="7" s="1"/>
  <c r="AI287" i="7" a="1"/>
  <c r="AI287" i="7" s="1"/>
  <c r="AH287" i="7" a="1"/>
  <c r="AH287" i="7" s="1"/>
  <c r="AG287" i="7" a="1"/>
  <c r="AG287" i="7" s="1"/>
  <c r="AF287" i="7" a="1"/>
  <c r="AF287" i="7" s="1"/>
  <c r="AE287" i="7" a="1"/>
  <c r="AE287" i="7" s="1"/>
  <c r="X287" i="7" a="1"/>
  <c r="X287" i="7" s="1"/>
  <c r="W287" i="7" a="1"/>
  <c r="W287" i="7" s="1"/>
  <c r="V287" i="7" a="1"/>
  <c r="V287" i="7" s="1"/>
  <c r="AA287" i="7" a="1"/>
  <c r="AA287" i="7" s="1"/>
  <c r="Z287" i="7" a="1"/>
  <c r="Z287" i="7" s="1"/>
  <c r="Y287" i="7" a="1"/>
  <c r="Y287" i="7" s="1"/>
  <c r="T287" i="7" a="1"/>
  <c r="T287" i="7" s="1"/>
  <c r="BZ123" i="18" s="1"/>
  <c r="U287" i="7" a="1"/>
  <c r="U287" i="7" s="1"/>
  <c r="DD72" i="18"/>
  <c r="DP72" i="18" s="1"/>
  <c r="CL121" i="18"/>
  <c r="CK122" i="18"/>
  <c r="CJ122" i="18"/>
  <c r="DW72" i="18"/>
  <c r="EI72" i="18" s="1"/>
  <c r="U287" i="12" a="1"/>
  <c r="U287" i="12" s="1"/>
  <c r="T287" i="12" a="1"/>
  <c r="T287" i="12" s="1"/>
  <c r="CA123" i="18" s="1"/>
  <c r="BH121" i="18"/>
  <c r="D121" i="18"/>
  <c r="T286" i="17" a="1"/>
  <c r="T286" i="17" s="1"/>
  <c r="CB122" i="18" s="1"/>
  <c r="U286" i="17" a="1"/>
  <c r="U286" i="17" s="1"/>
  <c r="G286" i="17" a="1"/>
  <c r="G286" i="17" s="1"/>
  <c r="L286" i="17" a="1"/>
  <c r="L286" i="17" s="1"/>
  <c r="BW122" i="18" s="1"/>
  <c r="P286" i="17" a="1"/>
  <c r="P286" i="17" s="1"/>
  <c r="O122" i="18" s="1"/>
  <c r="E287" i="17"/>
  <c r="S286" i="17" a="1"/>
  <c r="S286" i="17" s="1"/>
  <c r="H286" i="17" a="1"/>
  <c r="H286" i="17" s="1"/>
  <c r="O286" i="17" a="1"/>
  <c r="O286" i="17" s="1"/>
  <c r="BR122" i="18" s="1"/>
  <c r="M286" i="17" a="1"/>
  <c r="M286" i="17" s="1"/>
  <c r="N286" i="17" a="1"/>
  <c r="N286" i="17" s="1"/>
  <c r="F286" i="17" a="1"/>
  <c r="F286" i="17" s="1"/>
  <c r="K286" i="17" a="1"/>
  <c r="K286" i="17" s="1"/>
  <c r="R286" i="17" a="1"/>
  <c r="R286" i="17" s="1"/>
  <c r="J286" i="17" a="1"/>
  <c r="J286" i="17" s="1"/>
  <c r="CG122" i="18" s="1"/>
  <c r="Q286" i="17" a="1"/>
  <c r="Q286" i="17" s="1"/>
  <c r="I286" i="17" a="1"/>
  <c r="I286" i="17" s="1"/>
  <c r="Q287" i="12" a="1"/>
  <c r="Q287" i="12" s="1"/>
  <c r="P287" i="12" a="1"/>
  <c r="P287" i="12" s="1"/>
  <c r="N123" i="18" s="1"/>
  <c r="J287" i="12" a="1"/>
  <c r="J287" i="12" s="1"/>
  <c r="CF123" i="18" s="1"/>
  <c r="H287" i="12" a="1"/>
  <c r="H287" i="12" s="1"/>
  <c r="G287" i="12" a="1"/>
  <c r="G287" i="12" s="1"/>
  <c r="S287" i="12" a="1"/>
  <c r="S287" i="12" s="1"/>
  <c r="N287" i="12" a="1"/>
  <c r="N287" i="12" s="1"/>
  <c r="M287" i="12" a="1"/>
  <c r="M287" i="12" s="1"/>
  <c r="L287" i="12" a="1"/>
  <c r="L287" i="12" s="1"/>
  <c r="BV123" i="18" s="1"/>
  <c r="K287" i="12" a="1"/>
  <c r="K287" i="12" s="1"/>
  <c r="I287" i="12" a="1"/>
  <c r="I287" i="12" s="1"/>
  <c r="R287" i="12" a="1"/>
  <c r="R287" i="12" s="1"/>
  <c r="O287" i="12" a="1"/>
  <c r="O287" i="12" s="1"/>
  <c r="BQ123" i="18" s="1"/>
  <c r="F287" i="12" a="1"/>
  <c r="F287" i="12" s="1"/>
  <c r="BG122" i="18"/>
  <c r="C122" i="18"/>
  <c r="BF122" i="18"/>
  <c r="B122" i="18"/>
  <c r="E288" i="12"/>
  <c r="I287" i="7" a="1"/>
  <c r="I287" i="7" s="1"/>
  <c r="K287" i="7" a="1"/>
  <c r="K287" i="7" s="1"/>
  <c r="O287" i="7" a="1"/>
  <c r="O287" i="7" s="1"/>
  <c r="BP123" i="18" s="1"/>
  <c r="F287" i="7" a="1"/>
  <c r="F287" i="7" s="1"/>
  <c r="E288" i="7"/>
  <c r="M287" i="7" a="1"/>
  <c r="M287" i="7" s="1"/>
  <c r="S287" i="7" a="1"/>
  <c r="S287" i="7" s="1"/>
  <c r="G287" i="7" a="1"/>
  <c r="G287" i="7" s="1"/>
  <c r="R287" i="7" a="1"/>
  <c r="R287" i="7" s="1"/>
  <c r="N287" i="7" a="1"/>
  <c r="N287" i="7" s="1"/>
  <c r="P287" i="7" a="1"/>
  <c r="P287" i="7" s="1"/>
  <c r="M123" i="18" s="1"/>
  <c r="J287" i="7" a="1"/>
  <c r="J287" i="7" s="1"/>
  <c r="CE123" i="18" s="1"/>
  <c r="L287" i="7" a="1"/>
  <c r="L287" i="7" s="1"/>
  <c r="BU123" i="18" s="1"/>
  <c r="Q287" i="7" a="1"/>
  <c r="Q287" i="7" s="1"/>
  <c r="H287" i="7" a="1"/>
  <c r="H287" i="7" s="1"/>
  <c r="AB287" i="17" l="1" a="1"/>
  <c r="AB287" i="17" s="1"/>
  <c r="AC287" i="17" a="1"/>
  <c r="AC287" i="17" s="1"/>
  <c r="AD287" i="17" a="1"/>
  <c r="AD287" i="17" s="1"/>
  <c r="V287" i="17" a="1"/>
  <c r="V287" i="17" s="1"/>
  <c r="AE287" i="17" a="1"/>
  <c r="AE287" i="17" s="1"/>
  <c r="AA287" i="17" a="1"/>
  <c r="AA287" i="17" s="1"/>
  <c r="Z287" i="17" a="1"/>
  <c r="Z287" i="17" s="1"/>
  <c r="Y287" i="17" a="1"/>
  <c r="Y287" i="17" s="1"/>
  <c r="X287" i="17" a="1"/>
  <c r="X287" i="17" s="1"/>
  <c r="W287" i="17" a="1"/>
  <c r="W287" i="17" s="1"/>
  <c r="AD288" i="12" a="1"/>
  <c r="AD288" i="12" s="1"/>
  <c r="AC288" i="12" a="1"/>
  <c r="AC288" i="12" s="1"/>
  <c r="AB288" i="12" a="1"/>
  <c r="AB288" i="12" s="1"/>
  <c r="AA288" i="12" a="1"/>
  <c r="AA288" i="12" s="1"/>
  <c r="Z288" i="12" a="1"/>
  <c r="Z288" i="12" s="1"/>
  <c r="AE288" i="12" a="1"/>
  <c r="AE288" i="12" s="1"/>
  <c r="Y288" i="12" a="1"/>
  <c r="Y288" i="12" s="1"/>
  <c r="X288" i="12" a="1"/>
  <c r="X288" i="12" s="1"/>
  <c r="W288" i="12" a="1"/>
  <c r="W288" i="12" s="1"/>
  <c r="V288" i="12" a="1"/>
  <c r="V288" i="12" s="1"/>
  <c r="X32" i="18"/>
  <c r="DP92" i="18"/>
  <c r="DS72" i="18"/>
  <c r="AD288" i="7" a="1"/>
  <c r="AD288" i="7" s="1"/>
  <c r="AC288" i="7" a="1"/>
  <c r="AC288" i="7" s="1"/>
  <c r="AB288" i="7" a="1"/>
  <c r="AB288" i="7" s="1"/>
  <c r="AK288" i="7" a="1"/>
  <c r="AK288" i="7" s="1"/>
  <c r="AG288" i="7" a="1"/>
  <c r="AG288" i="7" s="1"/>
  <c r="AF288" i="7" a="1"/>
  <c r="AF288" i="7" s="1"/>
  <c r="AJ288" i="7" a="1"/>
  <c r="AJ288" i="7" s="1"/>
  <c r="AI288" i="7" a="1"/>
  <c r="AI288" i="7" s="1"/>
  <c r="AH288" i="7" a="1"/>
  <c r="AH288" i="7" s="1"/>
  <c r="AA288" i="7" a="1"/>
  <c r="AA288" i="7" s="1"/>
  <c r="Z288" i="7" a="1"/>
  <c r="Z288" i="7" s="1"/>
  <c r="Y288" i="7" a="1"/>
  <c r="Y288" i="7" s="1"/>
  <c r="X288" i="7" a="1"/>
  <c r="X288" i="7" s="1"/>
  <c r="W288" i="7" a="1"/>
  <c r="W288" i="7" s="1"/>
  <c r="V288" i="7" a="1"/>
  <c r="V288" i="7" s="1"/>
  <c r="AE288" i="7" a="1"/>
  <c r="AE288" i="7" s="1"/>
  <c r="U288" i="7" a="1"/>
  <c r="U288" i="7" s="1"/>
  <c r="BK124" i="18" s="1"/>
  <c r="T288" i="7" a="1"/>
  <c r="T288" i="7" s="1"/>
  <c r="BZ124" i="18" s="1"/>
  <c r="BK123" i="18"/>
  <c r="CL122" i="18"/>
  <c r="CK123" i="18"/>
  <c r="CJ123" i="18"/>
  <c r="BM122" i="18"/>
  <c r="EP72" i="18"/>
  <c r="FB72" i="18" s="1"/>
  <c r="BL123" i="18"/>
  <c r="EL72" i="18"/>
  <c r="EI92" i="18"/>
  <c r="W32" i="18"/>
  <c r="U288" i="12" a="1"/>
  <c r="U288" i="12" s="1"/>
  <c r="BL124" i="18" s="1"/>
  <c r="T288" i="12" a="1"/>
  <c r="T288" i="12" s="1"/>
  <c r="CA124" i="18" s="1"/>
  <c r="BH122" i="18"/>
  <c r="D122" i="18"/>
  <c r="T287" i="17" a="1"/>
  <c r="T287" i="17" s="1"/>
  <c r="CB123" i="18" s="1"/>
  <c r="U287" i="17" a="1"/>
  <c r="U287" i="17" s="1"/>
  <c r="H287" i="17" a="1"/>
  <c r="H287" i="17" s="1"/>
  <c r="G287" i="17" a="1"/>
  <c r="G287" i="17" s="1"/>
  <c r="R287" i="17" a="1"/>
  <c r="R287" i="17" s="1"/>
  <c r="N287" i="17" a="1"/>
  <c r="N287" i="17" s="1"/>
  <c r="Q287" i="17" a="1"/>
  <c r="Q287" i="17" s="1"/>
  <c r="F287" i="17" a="1"/>
  <c r="F287" i="17" s="1"/>
  <c r="O287" i="17" a="1"/>
  <c r="O287" i="17" s="1"/>
  <c r="BR123" i="18" s="1"/>
  <c r="E288" i="17"/>
  <c r="S287" i="17" a="1"/>
  <c r="S287" i="17" s="1"/>
  <c r="P287" i="17" a="1"/>
  <c r="P287" i="17" s="1"/>
  <c r="O123" i="18" s="1"/>
  <c r="L287" i="17" a="1"/>
  <c r="L287" i="17" s="1"/>
  <c r="BW123" i="18" s="1"/>
  <c r="J287" i="17" a="1"/>
  <c r="J287" i="17" s="1"/>
  <c r="CG123" i="18" s="1"/>
  <c r="K287" i="17" a="1"/>
  <c r="K287" i="17" s="1"/>
  <c r="I287" i="17" a="1"/>
  <c r="I287" i="17" s="1"/>
  <c r="M287" i="17" a="1"/>
  <c r="M287" i="17" s="1"/>
  <c r="S32" i="18"/>
  <c r="C123" i="18"/>
  <c r="BG123" i="18"/>
  <c r="Q288" i="12" a="1"/>
  <c r="Q288" i="12" s="1"/>
  <c r="P288" i="12" a="1"/>
  <c r="P288" i="12" s="1"/>
  <c r="N124" i="18" s="1"/>
  <c r="O288" i="12" a="1"/>
  <c r="O288" i="12" s="1"/>
  <c r="BQ124" i="18" s="1"/>
  <c r="J288" i="12" a="1"/>
  <c r="J288" i="12" s="1"/>
  <c r="CF124" i="18" s="1"/>
  <c r="L288" i="12" a="1"/>
  <c r="L288" i="12" s="1"/>
  <c r="BV124" i="18" s="1"/>
  <c r="K288" i="12" a="1"/>
  <c r="K288" i="12" s="1"/>
  <c r="G288" i="12" a="1"/>
  <c r="G288" i="12" s="1"/>
  <c r="F288" i="12" a="1"/>
  <c r="F288" i="12" s="1"/>
  <c r="S288" i="12" a="1"/>
  <c r="S288" i="12" s="1"/>
  <c r="R288" i="12" a="1"/>
  <c r="R288" i="12" s="1"/>
  <c r="N288" i="12" a="1"/>
  <c r="N288" i="12" s="1"/>
  <c r="H288" i="12" a="1"/>
  <c r="H288" i="12" s="1"/>
  <c r="M288" i="12" a="1"/>
  <c r="M288" i="12" s="1"/>
  <c r="I288" i="12" a="1"/>
  <c r="I288" i="12" s="1"/>
  <c r="B123" i="18"/>
  <c r="BF123" i="18"/>
  <c r="E289" i="12"/>
  <c r="M288" i="7" a="1"/>
  <c r="M288" i="7" s="1"/>
  <c r="N288" i="7" a="1"/>
  <c r="N288" i="7" s="1"/>
  <c r="P288" i="7" a="1"/>
  <c r="P288" i="7" s="1"/>
  <c r="M124" i="18" s="1"/>
  <c r="F288" i="7" a="1"/>
  <c r="F288" i="7" s="1"/>
  <c r="J288" i="7" a="1"/>
  <c r="J288" i="7" s="1"/>
  <c r="CE124" i="18" s="1"/>
  <c r="G288" i="7" a="1"/>
  <c r="G288" i="7" s="1"/>
  <c r="R288" i="7" a="1"/>
  <c r="R288" i="7" s="1"/>
  <c r="E289" i="7"/>
  <c r="O288" i="7" a="1"/>
  <c r="O288" i="7" s="1"/>
  <c r="BP124" i="18" s="1"/>
  <c r="L288" i="7" a="1"/>
  <c r="L288" i="7" s="1"/>
  <c r="BU124" i="18" s="1"/>
  <c r="I288" i="7" a="1"/>
  <c r="I288" i="7" s="1"/>
  <c r="K288" i="7" a="1"/>
  <c r="K288" i="7" s="1"/>
  <c r="S288" i="7" a="1"/>
  <c r="S288" i="7" s="1"/>
  <c r="Q288" i="7" a="1"/>
  <c r="Q288" i="7" s="1"/>
  <c r="H288" i="7" a="1"/>
  <c r="H288" i="7" s="1"/>
  <c r="AD288" i="17" l="1" a="1"/>
  <c r="AD288" i="17" s="1"/>
  <c r="AC288" i="17" a="1"/>
  <c r="AC288" i="17" s="1"/>
  <c r="AB288" i="17" a="1"/>
  <c r="AB288" i="17" s="1"/>
  <c r="Y288" i="17" a="1"/>
  <c r="Y288" i="17" s="1"/>
  <c r="AE288" i="17" a="1"/>
  <c r="AE288" i="17" s="1"/>
  <c r="V288" i="17" a="1"/>
  <c r="V288" i="17" s="1"/>
  <c r="AA288" i="17" a="1"/>
  <c r="AA288" i="17" s="1"/>
  <c r="Z288" i="17" a="1"/>
  <c r="Z288" i="17" s="1"/>
  <c r="X288" i="17" a="1"/>
  <c r="X288" i="17" s="1"/>
  <c r="W288" i="17" a="1"/>
  <c r="W288" i="17" s="1"/>
  <c r="AC289" i="12" a="1"/>
  <c r="AC289" i="12" s="1"/>
  <c r="AD289" i="12" a="1"/>
  <c r="AD289" i="12" s="1"/>
  <c r="AB289" i="12" a="1"/>
  <c r="AB289" i="12" s="1"/>
  <c r="V289" i="12" a="1"/>
  <c r="V289" i="12" s="1"/>
  <c r="AE289" i="12" a="1"/>
  <c r="AE289" i="12" s="1"/>
  <c r="Z289" i="12" a="1"/>
  <c r="Z289" i="12" s="1"/>
  <c r="Y289" i="12" a="1"/>
  <c r="Y289" i="12" s="1"/>
  <c r="X289" i="12" a="1"/>
  <c r="X289" i="12" s="1"/>
  <c r="W289" i="12" a="1"/>
  <c r="W289" i="12" s="1"/>
  <c r="AA289" i="12" a="1"/>
  <c r="AA289" i="12" s="1"/>
  <c r="AC289" i="7" a="1"/>
  <c r="AC289" i="7" s="1"/>
  <c r="AB289" i="7" a="1"/>
  <c r="AB289" i="7" s="1"/>
  <c r="AD289" i="7" a="1"/>
  <c r="AD289" i="7" s="1"/>
  <c r="AH289" i="7" a="1"/>
  <c r="AH289" i="7" s="1"/>
  <c r="AF289" i="7" a="1"/>
  <c r="AF289" i="7" s="1"/>
  <c r="AK289" i="7" a="1"/>
  <c r="AK289" i="7" s="1"/>
  <c r="AJ289" i="7" a="1"/>
  <c r="AJ289" i="7" s="1"/>
  <c r="AG289" i="7" a="1"/>
  <c r="AG289" i="7" s="1"/>
  <c r="AA289" i="7" a="1"/>
  <c r="AA289" i="7" s="1"/>
  <c r="Z289" i="7" a="1"/>
  <c r="Z289" i="7" s="1"/>
  <c r="AI289" i="7" a="1"/>
  <c r="AI289" i="7" s="1"/>
  <c r="Y289" i="7" a="1"/>
  <c r="Y289" i="7" s="1"/>
  <c r="X289" i="7" a="1"/>
  <c r="X289" i="7" s="1"/>
  <c r="W289" i="7" a="1"/>
  <c r="W289" i="7" s="1"/>
  <c r="V289" i="7" a="1"/>
  <c r="V289" i="7" s="1"/>
  <c r="AE289" i="7" a="1"/>
  <c r="AE289" i="7" s="1"/>
  <c r="T289" i="7" a="1"/>
  <c r="T289" i="7" s="1"/>
  <c r="BZ125" i="18" s="1"/>
  <c r="U289" i="7" a="1"/>
  <c r="U289" i="7" s="1"/>
  <c r="BK125" i="18" s="1"/>
  <c r="Y32" i="18"/>
  <c r="CL123" i="18"/>
  <c r="CK124" i="18"/>
  <c r="CJ124" i="18"/>
  <c r="BM123" i="18"/>
  <c r="FB92" i="18"/>
  <c r="FE72" i="18"/>
  <c r="EI98" i="18"/>
  <c r="U289" i="12" a="1"/>
  <c r="U289" i="12" s="1"/>
  <c r="BL125" i="18" s="1"/>
  <c r="T289" i="12" a="1"/>
  <c r="T289" i="12" s="1"/>
  <c r="CA125" i="18" s="1"/>
  <c r="BH123" i="18"/>
  <c r="D123" i="18"/>
  <c r="T288" i="17" a="1"/>
  <c r="T288" i="17" s="1"/>
  <c r="CB124" i="18" s="1"/>
  <c r="U288" i="17" a="1"/>
  <c r="U288" i="17" s="1"/>
  <c r="BM124" i="18" s="1"/>
  <c r="L288" i="17" a="1"/>
  <c r="L288" i="17" s="1"/>
  <c r="BW124" i="18" s="1"/>
  <c r="M288" i="17" a="1"/>
  <c r="M288" i="17" s="1"/>
  <c r="O288" i="17" a="1"/>
  <c r="O288" i="17" s="1"/>
  <c r="BR124" i="18" s="1"/>
  <c r="P288" i="17" a="1"/>
  <c r="P288" i="17" s="1"/>
  <c r="O124" i="18" s="1"/>
  <c r="K288" i="17" a="1"/>
  <c r="K288" i="17" s="1"/>
  <c r="N288" i="17" a="1"/>
  <c r="N288" i="17" s="1"/>
  <c r="F288" i="17" a="1"/>
  <c r="F288" i="17" s="1"/>
  <c r="H288" i="17" a="1"/>
  <c r="H288" i="17" s="1"/>
  <c r="S288" i="17" a="1"/>
  <c r="S288" i="17" s="1"/>
  <c r="Q288" i="17" a="1"/>
  <c r="Q288" i="17" s="1"/>
  <c r="J288" i="17" a="1"/>
  <c r="J288" i="17" s="1"/>
  <c r="CG124" i="18" s="1"/>
  <c r="E289" i="17"/>
  <c r="R288" i="17" a="1"/>
  <c r="R288" i="17" s="1"/>
  <c r="G288" i="17" a="1"/>
  <c r="G288" i="17" s="1"/>
  <c r="I288" i="17" a="1"/>
  <c r="I288" i="17" s="1"/>
  <c r="C124" i="18"/>
  <c r="BG124" i="18"/>
  <c r="P289" i="12" a="1"/>
  <c r="P289" i="12" s="1"/>
  <c r="N125" i="18" s="1"/>
  <c r="O289" i="12" a="1"/>
  <c r="O289" i="12" s="1"/>
  <c r="BQ125" i="18" s="1"/>
  <c r="J289" i="12" a="1"/>
  <c r="J289" i="12" s="1"/>
  <c r="CF125" i="18" s="1"/>
  <c r="R289" i="12" a="1"/>
  <c r="R289" i="12" s="1"/>
  <c r="Q289" i="12" a="1"/>
  <c r="Q289" i="12" s="1"/>
  <c r="N289" i="12" a="1"/>
  <c r="N289" i="12" s="1"/>
  <c r="M289" i="12" a="1"/>
  <c r="M289" i="12" s="1"/>
  <c r="K289" i="12" a="1"/>
  <c r="K289" i="12" s="1"/>
  <c r="I289" i="12" a="1"/>
  <c r="I289" i="12" s="1"/>
  <c r="S289" i="12" a="1"/>
  <c r="S289" i="12" s="1"/>
  <c r="L289" i="12" a="1"/>
  <c r="L289" i="12" s="1"/>
  <c r="BV125" i="18" s="1"/>
  <c r="H289" i="12" a="1"/>
  <c r="H289" i="12" s="1"/>
  <c r="G289" i="12" a="1"/>
  <c r="G289" i="12" s="1"/>
  <c r="F289" i="12" a="1"/>
  <c r="F289" i="12" s="1"/>
  <c r="B124" i="18"/>
  <c r="BF124" i="18"/>
  <c r="E290" i="12"/>
  <c r="S289" i="7" a="1"/>
  <c r="S289" i="7" s="1"/>
  <c r="F289" i="7" a="1"/>
  <c r="F289" i="7" s="1"/>
  <c r="H289" i="7" a="1"/>
  <c r="H289" i="7" s="1"/>
  <c r="J289" i="7" a="1"/>
  <c r="J289" i="7" s="1"/>
  <c r="CE125" i="18" s="1"/>
  <c r="K289" i="7" a="1"/>
  <c r="K289" i="7" s="1"/>
  <c r="G289" i="7" a="1"/>
  <c r="G289" i="7" s="1"/>
  <c r="O289" i="7" a="1"/>
  <c r="O289" i="7" s="1"/>
  <c r="BP125" i="18" s="1"/>
  <c r="N289" i="7" a="1"/>
  <c r="N289" i="7" s="1"/>
  <c r="M289" i="7" a="1"/>
  <c r="M289" i="7" s="1"/>
  <c r="Q289" i="7" a="1"/>
  <c r="Q289" i="7" s="1"/>
  <c r="I289" i="7" a="1"/>
  <c r="I289" i="7" s="1"/>
  <c r="L289" i="7" a="1"/>
  <c r="L289" i="7" s="1"/>
  <c r="BU125" i="18" s="1"/>
  <c r="R289" i="7" a="1"/>
  <c r="R289" i="7" s="1"/>
  <c r="P289" i="7" a="1"/>
  <c r="P289" i="7" s="1"/>
  <c r="M125" i="18" s="1"/>
  <c r="E290" i="7"/>
  <c r="AD289" i="17" l="1" a="1"/>
  <c r="AD289" i="17" s="1"/>
  <c r="AC289" i="17" a="1"/>
  <c r="AC289" i="17" s="1"/>
  <c r="AB289" i="17" a="1"/>
  <c r="AB289" i="17" s="1"/>
  <c r="Z289" i="17" a="1"/>
  <c r="Z289" i="17" s="1"/>
  <c r="Y289" i="17" a="1"/>
  <c r="Y289" i="17" s="1"/>
  <c r="X289" i="17" a="1"/>
  <c r="X289" i="17" s="1"/>
  <c r="W289" i="17" a="1"/>
  <c r="W289" i="17" s="1"/>
  <c r="AE289" i="17" a="1"/>
  <c r="AE289" i="17" s="1"/>
  <c r="AA289" i="17" a="1"/>
  <c r="AA289" i="17" s="1"/>
  <c r="V289" i="17" a="1"/>
  <c r="V289" i="17" s="1"/>
  <c r="EB73" i="18"/>
  <c r="EG73" i="18" s="1"/>
  <c r="AD290" i="12" a="1"/>
  <c r="AD290" i="12" s="1"/>
  <c r="AB290" i="12" a="1"/>
  <c r="AB290" i="12" s="1"/>
  <c r="AC290" i="12" a="1"/>
  <c r="AC290" i="12" s="1"/>
  <c r="AE290" i="12" a="1"/>
  <c r="AE290" i="12" s="1"/>
  <c r="AA290" i="12" a="1"/>
  <c r="AA290" i="12" s="1"/>
  <c r="Z290" i="12" a="1"/>
  <c r="Z290" i="12" s="1"/>
  <c r="W290" i="12" a="1"/>
  <c r="W290" i="12" s="1"/>
  <c r="Y290" i="12" a="1"/>
  <c r="Y290" i="12" s="1"/>
  <c r="X290" i="12" a="1"/>
  <c r="X290" i="12" s="1"/>
  <c r="V290" i="12" a="1"/>
  <c r="V290" i="12" s="1"/>
  <c r="AX53" i="18"/>
  <c r="AD290" i="7" a="1"/>
  <c r="AD290" i="7" s="1"/>
  <c r="AB290" i="7" a="1"/>
  <c r="AB290" i="7" s="1"/>
  <c r="AC290" i="7" a="1"/>
  <c r="AC290" i="7" s="1"/>
  <c r="AJ290" i="7" a="1"/>
  <c r="AJ290" i="7" s="1"/>
  <c r="AI290" i="7" a="1"/>
  <c r="AI290" i="7" s="1"/>
  <c r="AH290" i="7" a="1"/>
  <c r="AH290" i="7" s="1"/>
  <c r="AG290" i="7" a="1"/>
  <c r="AG290" i="7" s="1"/>
  <c r="AF290" i="7" a="1"/>
  <c r="AF290" i="7" s="1"/>
  <c r="AK290" i="7" a="1"/>
  <c r="AK290" i="7" s="1"/>
  <c r="V290" i="7" a="1"/>
  <c r="V290" i="7" s="1"/>
  <c r="AE290" i="7" a="1"/>
  <c r="AE290" i="7" s="1"/>
  <c r="AQ53" i="18" s="1"/>
  <c r="AA290" i="7" a="1"/>
  <c r="AA290" i="7" s="1"/>
  <c r="Z290" i="7" a="1"/>
  <c r="Z290" i="7" s="1"/>
  <c r="Y290" i="7" a="1"/>
  <c r="Y290" i="7" s="1"/>
  <c r="X290" i="7" a="1"/>
  <c r="X290" i="7" s="1"/>
  <c r="W290" i="7" a="1"/>
  <c r="W290" i="7" s="1"/>
  <c r="T290" i="7" a="1"/>
  <c r="T290" i="7" s="1"/>
  <c r="BZ126" i="18" s="1"/>
  <c r="U290" i="7" a="1"/>
  <c r="U290" i="7" s="1"/>
  <c r="BK126" i="18" s="1"/>
  <c r="AW53" i="18"/>
  <c r="CL124" i="18"/>
  <c r="CK125" i="18"/>
  <c r="CJ125" i="18"/>
  <c r="FB98" i="18"/>
  <c r="U290" i="12" a="1"/>
  <c r="U290" i="12" s="1"/>
  <c r="BL126" i="18" s="1"/>
  <c r="T290" i="12" a="1"/>
  <c r="T290" i="12" s="1"/>
  <c r="CA126" i="18" s="1"/>
  <c r="D124" i="18"/>
  <c r="BH124" i="18"/>
  <c r="T289" i="17" a="1"/>
  <c r="T289" i="17" s="1"/>
  <c r="CB125" i="18" s="1"/>
  <c r="U289" i="17" a="1"/>
  <c r="U289" i="17" s="1"/>
  <c r="BM125" i="18" s="1"/>
  <c r="G289" i="17" a="1"/>
  <c r="G289" i="17" s="1"/>
  <c r="L289" i="17" a="1"/>
  <c r="L289" i="17" s="1"/>
  <c r="BW125" i="18" s="1"/>
  <c r="P289" i="17" a="1"/>
  <c r="P289" i="17" s="1"/>
  <c r="O125" i="18" s="1"/>
  <c r="H289" i="17" a="1"/>
  <c r="H289" i="17" s="1"/>
  <c r="F289" i="17" a="1"/>
  <c r="F289" i="17" s="1"/>
  <c r="I289" i="17" a="1"/>
  <c r="I289" i="17" s="1"/>
  <c r="M289" i="17" a="1"/>
  <c r="M289" i="17" s="1"/>
  <c r="J289" i="17" a="1"/>
  <c r="J289" i="17" s="1"/>
  <c r="CG125" i="18" s="1"/>
  <c r="R289" i="17" a="1"/>
  <c r="R289" i="17" s="1"/>
  <c r="K289" i="17" a="1"/>
  <c r="K289" i="17" s="1"/>
  <c r="O289" i="17" a="1"/>
  <c r="O289" i="17" s="1"/>
  <c r="BR125" i="18" s="1"/>
  <c r="E290" i="17"/>
  <c r="S289" i="17" a="1"/>
  <c r="S289" i="17" s="1"/>
  <c r="N289" i="17" a="1"/>
  <c r="N289" i="17" s="1"/>
  <c r="Q289" i="17" a="1"/>
  <c r="Q289" i="17" s="1"/>
  <c r="BG125" i="18"/>
  <c r="C125" i="18"/>
  <c r="N290" i="12" a="1"/>
  <c r="N290" i="12" s="1"/>
  <c r="M290" i="12" a="1"/>
  <c r="M290" i="12" s="1"/>
  <c r="I290" i="12" a="1"/>
  <c r="I290" i="12" s="1"/>
  <c r="H290" i="12" a="1"/>
  <c r="H290" i="12" s="1"/>
  <c r="S290" i="12" a="1"/>
  <c r="S290" i="12" s="1"/>
  <c r="R290" i="12" a="1"/>
  <c r="R290" i="12" s="1"/>
  <c r="O290" i="12" a="1"/>
  <c r="O290" i="12" s="1"/>
  <c r="BQ126" i="18" s="1"/>
  <c r="L290" i="12" a="1"/>
  <c r="L290" i="12" s="1"/>
  <c r="BV126" i="18" s="1"/>
  <c r="Q290" i="12" a="1"/>
  <c r="Q290" i="12" s="1"/>
  <c r="P290" i="12" a="1"/>
  <c r="P290" i="12" s="1"/>
  <c r="N126" i="18" s="1"/>
  <c r="K290" i="12" a="1"/>
  <c r="K290" i="12" s="1"/>
  <c r="G290" i="12" a="1"/>
  <c r="G290" i="12" s="1"/>
  <c r="J290" i="12" a="1"/>
  <c r="J290" i="12" s="1"/>
  <c r="CF126" i="18" s="1"/>
  <c r="F290" i="12" a="1"/>
  <c r="F290" i="12" s="1"/>
  <c r="B125" i="18"/>
  <c r="BF125" i="18"/>
  <c r="E291" i="12"/>
  <c r="O290" i="7" a="1"/>
  <c r="O290" i="7" s="1"/>
  <c r="BP126" i="18" s="1"/>
  <c r="K290" i="7" a="1"/>
  <c r="K290" i="7" s="1"/>
  <c r="Q290" i="7" a="1"/>
  <c r="Q290" i="7" s="1"/>
  <c r="E291" i="7"/>
  <c r="G290" i="7" a="1"/>
  <c r="G290" i="7" s="1"/>
  <c r="I290" i="7" a="1"/>
  <c r="I290" i="7" s="1"/>
  <c r="P290" i="7" a="1"/>
  <c r="P290" i="7" s="1"/>
  <c r="M126" i="18" s="1"/>
  <c r="R290" i="7" a="1"/>
  <c r="R290" i="7" s="1"/>
  <c r="J290" i="7" a="1"/>
  <c r="J290" i="7" s="1"/>
  <c r="CE126" i="18" s="1"/>
  <c r="L290" i="7" a="1"/>
  <c r="L290" i="7" s="1"/>
  <c r="BU126" i="18" s="1"/>
  <c r="S290" i="7" a="1"/>
  <c r="S290" i="7" s="1"/>
  <c r="N290" i="7" a="1"/>
  <c r="N290" i="7" s="1"/>
  <c r="F290" i="7" a="1"/>
  <c r="F290" i="7" s="1"/>
  <c r="M290" i="7" a="1"/>
  <c r="M290" i="7" s="1"/>
  <c r="H290" i="7" a="1"/>
  <c r="H290" i="7" s="1"/>
  <c r="AD290" i="17" l="1" a="1"/>
  <c r="AD290" i="17" s="1"/>
  <c r="AC290" i="17" a="1"/>
  <c r="AC290" i="17" s="1"/>
  <c r="AB290" i="17" a="1"/>
  <c r="AB290" i="17" s="1"/>
  <c r="AA290" i="17" a="1"/>
  <c r="AA290" i="17" s="1"/>
  <c r="AE290" i="17" a="1"/>
  <c r="AE290" i="17" s="1"/>
  <c r="AS53" i="18" s="1"/>
  <c r="Y290" i="17" a="1"/>
  <c r="Y290" i="17" s="1"/>
  <c r="X290" i="17" a="1"/>
  <c r="X290" i="17" s="1"/>
  <c r="W290" i="17" a="1"/>
  <c r="W290" i="17" s="1"/>
  <c r="V290" i="17" a="1"/>
  <c r="V290" i="17" s="1"/>
  <c r="Z290" i="17" a="1"/>
  <c r="Z290" i="17" s="1"/>
  <c r="AD291" i="12" a="1"/>
  <c r="AD291" i="12" s="1"/>
  <c r="AC291" i="12" a="1"/>
  <c r="AC291" i="12" s="1"/>
  <c r="AB291" i="12" a="1"/>
  <c r="AB291" i="12" s="1"/>
  <c r="AE291" i="12" a="1"/>
  <c r="AE291" i="12" s="1"/>
  <c r="Z291" i="12" a="1"/>
  <c r="Z291" i="12" s="1"/>
  <c r="Y291" i="12" a="1"/>
  <c r="Y291" i="12" s="1"/>
  <c r="X291" i="12" a="1"/>
  <c r="X291" i="12" s="1"/>
  <c r="W291" i="12" a="1"/>
  <c r="W291" i="12" s="1"/>
  <c r="V291" i="12" a="1"/>
  <c r="V291" i="12" s="1"/>
  <c r="AA291" i="12" a="1"/>
  <c r="AA291" i="12" s="1"/>
  <c r="AD291" i="7" a="1"/>
  <c r="AD291" i="7" s="1"/>
  <c r="AC291" i="7" a="1"/>
  <c r="AC291" i="7" s="1"/>
  <c r="AB291" i="7" a="1"/>
  <c r="AB291" i="7" s="1"/>
  <c r="AH291" i="7" a="1"/>
  <c r="AH291" i="7" s="1"/>
  <c r="AG291" i="7" a="1"/>
  <c r="AG291" i="7" s="1"/>
  <c r="AF291" i="7" a="1"/>
  <c r="AF291" i="7" s="1"/>
  <c r="AK291" i="7" a="1"/>
  <c r="AK291" i="7" s="1"/>
  <c r="AJ291" i="7" a="1"/>
  <c r="AJ291" i="7" s="1"/>
  <c r="AI291" i="7" a="1"/>
  <c r="AI291" i="7" s="1"/>
  <c r="AE291" i="7" a="1"/>
  <c r="AE291" i="7" s="1"/>
  <c r="AA291" i="7" a="1"/>
  <c r="AA291" i="7" s="1"/>
  <c r="Z291" i="7" a="1"/>
  <c r="Z291" i="7" s="1"/>
  <c r="Y291" i="7" a="1"/>
  <c r="Y291" i="7" s="1"/>
  <c r="X291" i="7" a="1"/>
  <c r="X291" i="7" s="1"/>
  <c r="W291" i="7" a="1"/>
  <c r="W291" i="7" s="1"/>
  <c r="V291" i="7" a="1"/>
  <c r="V291" i="7" s="1"/>
  <c r="T291" i="7" a="1"/>
  <c r="T291" i="7" s="1"/>
  <c r="BZ127" i="18" s="1"/>
  <c r="U291" i="7" a="1"/>
  <c r="U291" i="7" s="1"/>
  <c r="DD73" i="18"/>
  <c r="DP73" i="18" s="1"/>
  <c r="DS73" i="18" s="1"/>
  <c r="CL125" i="18"/>
  <c r="CK126" i="18"/>
  <c r="CJ126" i="18"/>
  <c r="DW73" i="18"/>
  <c r="EI73" i="18" s="1"/>
  <c r="EL73" i="18" s="1"/>
  <c r="U291" i="12" a="1"/>
  <c r="U291" i="12" s="1"/>
  <c r="T291" i="12" a="1"/>
  <c r="T291" i="12" s="1"/>
  <c r="CA127" i="18" s="1"/>
  <c r="BH125" i="18"/>
  <c r="D125" i="18"/>
  <c r="T290" i="17" a="1"/>
  <c r="T290" i="17" s="1"/>
  <c r="CB126" i="18" s="1"/>
  <c r="U290" i="17" a="1"/>
  <c r="U290" i="17" s="1"/>
  <c r="BM126" i="18" s="1"/>
  <c r="J290" i="17" a="1"/>
  <c r="J290" i="17" s="1"/>
  <c r="CG126" i="18" s="1"/>
  <c r="H290" i="17" a="1"/>
  <c r="H290" i="17" s="1"/>
  <c r="R290" i="17" a="1"/>
  <c r="R290" i="17" s="1"/>
  <c r="M290" i="17" a="1"/>
  <c r="M290" i="17" s="1"/>
  <c r="G290" i="17" a="1"/>
  <c r="G290" i="17" s="1"/>
  <c r="Q290" i="17" a="1"/>
  <c r="Q290" i="17" s="1"/>
  <c r="O290" i="17" a="1"/>
  <c r="O290" i="17" s="1"/>
  <c r="BR126" i="18" s="1"/>
  <c r="F290" i="17" a="1"/>
  <c r="F290" i="17" s="1"/>
  <c r="K290" i="17" a="1"/>
  <c r="K290" i="17" s="1"/>
  <c r="E291" i="17"/>
  <c r="N290" i="17" a="1"/>
  <c r="N290" i="17" s="1"/>
  <c r="P290" i="17" a="1"/>
  <c r="P290" i="17" s="1"/>
  <c r="O126" i="18" s="1"/>
  <c r="I290" i="17" a="1"/>
  <c r="I290" i="17" s="1"/>
  <c r="L290" i="17" a="1"/>
  <c r="L290" i="17" s="1"/>
  <c r="BW126" i="18" s="1"/>
  <c r="S290" i="17" a="1"/>
  <c r="S290" i="17" s="1"/>
  <c r="N291" i="12" a="1"/>
  <c r="N291" i="12" s="1"/>
  <c r="M291" i="12" a="1"/>
  <c r="M291" i="12" s="1"/>
  <c r="H291" i="12" a="1"/>
  <c r="H291" i="12" s="1"/>
  <c r="G291" i="12" a="1"/>
  <c r="G291" i="12" s="1"/>
  <c r="F291" i="12" a="1"/>
  <c r="F291" i="12" s="1"/>
  <c r="S291" i="12" a="1"/>
  <c r="S291" i="12" s="1"/>
  <c r="R291" i="12" a="1"/>
  <c r="R291" i="12" s="1"/>
  <c r="I291" i="12" a="1"/>
  <c r="I291" i="12" s="1"/>
  <c r="P291" i="12" a="1"/>
  <c r="P291" i="12" s="1"/>
  <c r="N127" i="18" s="1"/>
  <c r="O291" i="12" a="1"/>
  <c r="O291" i="12" s="1"/>
  <c r="BQ127" i="18" s="1"/>
  <c r="L291" i="12" a="1"/>
  <c r="L291" i="12" s="1"/>
  <c r="BV127" i="18" s="1"/>
  <c r="K291" i="12" a="1"/>
  <c r="K291" i="12" s="1"/>
  <c r="J291" i="12" a="1"/>
  <c r="J291" i="12" s="1"/>
  <c r="CF127" i="18" s="1"/>
  <c r="Q291" i="12" a="1"/>
  <c r="Q291" i="12" s="1"/>
  <c r="C126" i="18"/>
  <c r="BG126" i="18"/>
  <c r="BF126" i="18"/>
  <c r="B126" i="18"/>
  <c r="E292" i="12"/>
  <c r="E292" i="7"/>
  <c r="M291" i="7" a="1"/>
  <c r="M291" i="7" s="1"/>
  <c r="Q291" i="7" a="1"/>
  <c r="Q291" i="7" s="1"/>
  <c r="G291" i="7" a="1"/>
  <c r="G291" i="7" s="1"/>
  <c r="K291" i="7" a="1"/>
  <c r="K291" i="7" s="1"/>
  <c r="O291" i="7" a="1"/>
  <c r="O291" i="7" s="1"/>
  <c r="BP127" i="18" s="1"/>
  <c r="I291" i="7" a="1"/>
  <c r="I291" i="7" s="1"/>
  <c r="R291" i="7" a="1"/>
  <c r="R291" i="7" s="1"/>
  <c r="S291" i="7" a="1"/>
  <c r="S291" i="7" s="1"/>
  <c r="P291" i="7" a="1"/>
  <c r="P291" i="7" s="1"/>
  <c r="M127" i="18" s="1"/>
  <c r="N291" i="7" a="1"/>
  <c r="N291" i="7" s="1"/>
  <c r="H291" i="7" a="1"/>
  <c r="H291" i="7" s="1"/>
  <c r="F291" i="7" a="1"/>
  <c r="F291" i="7" s="1"/>
  <c r="L291" i="7" a="1"/>
  <c r="L291" i="7" s="1"/>
  <c r="BU127" i="18" s="1"/>
  <c r="J291" i="7" a="1"/>
  <c r="J291" i="7" s="1"/>
  <c r="CE127" i="18" s="1"/>
  <c r="AC291" i="17" l="1" a="1"/>
  <c r="AC291" i="17" s="1"/>
  <c r="AB291" i="17" a="1"/>
  <c r="AB291" i="17" s="1"/>
  <c r="AD291" i="17" a="1"/>
  <c r="AD291" i="17" s="1"/>
  <c r="AA291" i="17" a="1"/>
  <c r="AA291" i="17" s="1"/>
  <c r="W291" i="17" a="1"/>
  <c r="W291" i="17" s="1"/>
  <c r="Z291" i="17" a="1"/>
  <c r="Z291" i="17" s="1"/>
  <c r="Y291" i="17" a="1"/>
  <c r="Y291" i="17" s="1"/>
  <c r="X291" i="17" a="1"/>
  <c r="X291" i="17" s="1"/>
  <c r="V291" i="17" a="1"/>
  <c r="V291" i="17" s="1"/>
  <c r="AE291" i="17" a="1"/>
  <c r="AE291" i="17" s="1"/>
  <c r="AC292" i="12" a="1"/>
  <c r="AC292" i="12" s="1"/>
  <c r="AD292" i="12" a="1"/>
  <c r="AD292" i="12" s="1"/>
  <c r="AB292" i="12" a="1"/>
  <c r="AB292" i="12" s="1"/>
  <c r="AA292" i="12" a="1"/>
  <c r="AA292" i="12" s="1"/>
  <c r="X292" i="12" a="1"/>
  <c r="X292" i="12" s="1"/>
  <c r="W292" i="12" a="1"/>
  <c r="W292" i="12" s="1"/>
  <c r="V292" i="12" a="1"/>
  <c r="V292" i="12" s="1"/>
  <c r="AE292" i="12" a="1"/>
  <c r="AE292" i="12" s="1"/>
  <c r="Z292" i="12" a="1"/>
  <c r="Z292" i="12" s="1"/>
  <c r="Y292" i="12" a="1"/>
  <c r="Y292" i="12" s="1"/>
  <c r="AC292" i="7" a="1"/>
  <c r="AC292" i="7" s="1"/>
  <c r="AB292" i="7" a="1"/>
  <c r="AB292" i="7" s="1"/>
  <c r="AD292" i="7" a="1"/>
  <c r="AD292" i="7" s="1"/>
  <c r="AI292" i="7" a="1"/>
  <c r="AI292" i="7" s="1"/>
  <c r="AK292" i="7" a="1"/>
  <c r="AK292" i="7" s="1"/>
  <c r="AG292" i="7" a="1"/>
  <c r="AG292" i="7" s="1"/>
  <c r="AF292" i="7" a="1"/>
  <c r="AF292" i="7" s="1"/>
  <c r="AJ292" i="7" a="1"/>
  <c r="AJ292" i="7" s="1"/>
  <c r="AE292" i="7" a="1"/>
  <c r="AE292" i="7" s="1"/>
  <c r="AH292" i="7" a="1"/>
  <c r="AH292" i="7" s="1"/>
  <c r="Z292" i="7" a="1"/>
  <c r="Z292" i="7" s="1"/>
  <c r="Y292" i="7" a="1"/>
  <c r="Y292" i="7" s="1"/>
  <c r="X292" i="7" a="1"/>
  <c r="X292" i="7" s="1"/>
  <c r="W292" i="7" a="1"/>
  <c r="W292" i="7" s="1"/>
  <c r="V292" i="7" a="1"/>
  <c r="V292" i="7" s="1"/>
  <c r="AA292" i="7" a="1"/>
  <c r="AA292" i="7" s="1"/>
  <c r="T292" i="7" a="1"/>
  <c r="T292" i="7" s="1"/>
  <c r="BZ128" i="18" s="1"/>
  <c r="U292" i="7" a="1"/>
  <c r="U292" i="7" s="1"/>
  <c r="BK128" i="18" s="1"/>
  <c r="BK127" i="18"/>
  <c r="CL126" i="18"/>
  <c r="CK127" i="18"/>
  <c r="X33" i="18"/>
  <c r="CJ127" i="18"/>
  <c r="EP73" i="18"/>
  <c r="FB73" i="18" s="1"/>
  <c r="FE73" i="18" s="1"/>
  <c r="BL127" i="18"/>
  <c r="U292" i="12" a="1"/>
  <c r="U292" i="12" s="1"/>
  <c r="BL128" i="18" s="1"/>
  <c r="T292" i="12" a="1"/>
  <c r="T292" i="12" s="1"/>
  <c r="CA128" i="18" s="1"/>
  <c r="U291" i="17" a="1"/>
  <c r="U291" i="17" s="1"/>
  <c r="T291" i="17" a="1"/>
  <c r="T291" i="17" s="1"/>
  <c r="CB127" i="18" s="1"/>
  <c r="J291" i="17" a="1"/>
  <c r="J291" i="17" s="1"/>
  <c r="CG127" i="18" s="1"/>
  <c r="R291" i="17" a="1"/>
  <c r="R291" i="17" s="1"/>
  <c r="M291" i="17" a="1"/>
  <c r="M291" i="17" s="1"/>
  <c r="S291" i="17" a="1"/>
  <c r="S291" i="17" s="1"/>
  <c r="G291" i="17" a="1"/>
  <c r="G291" i="17" s="1"/>
  <c r="Q291" i="17" a="1"/>
  <c r="Q291" i="17" s="1"/>
  <c r="L291" i="17" a="1"/>
  <c r="L291" i="17" s="1"/>
  <c r="BW127" i="18" s="1"/>
  <c r="F291" i="17" a="1"/>
  <c r="F291" i="17" s="1"/>
  <c r="E292" i="17"/>
  <c r="I291" i="17" a="1"/>
  <c r="I291" i="17" s="1"/>
  <c r="P291" i="17" a="1"/>
  <c r="P291" i="17" s="1"/>
  <c r="O127" i="18" s="1"/>
  <c r="O291" i="17" a="1"/>
  <c r="O291" i="17" s="1"/>
  <c r="BR127" i="18" s="1"/>
  <c r="N291" i="17" a="1"/>
  <c r="N291" i="17" s="1"/>
  <c r="K291" i="17" a="1"/>
  <c r="K291" i="17" s="1"/>
  <c r="H291" i="17" a="1"/>
  <c r="H291" i="17" s="1"/>
  <c r="D126" i="18"/>
  <c r="BH126" i="18"/>
  <c r="W33" i="18"/>
  <c r="M292" i="12" a="1"/>
  <c r="M292" i="12" s="1"/>
  <c r="L292" i="12" a="1"/>
  <c r="L292" i="12" s="1"/>
  <c r="BV128" i="18" s="1"/>
  <c r="K292" i="12" a="1"/>
  <c r="K292" i="12" s="1"/>
  <c r="G292" i="12" a="1"/>
  <c r="G292" i="12" s="1"/>
  <c r="N292" i="12" a="1"/>
  <c r="N292" i="12" s="1"/>
  <c r="J292" i="12" a="1"/>
  <c r="J292" i="12" s="1"/>
  <c r="CF128" i="18" s="1"/>
  <c r="I292" i="12" a="1"/>
  <c r="I292" i="12" s="1"/>
  <c r="S292" i="12" a="1"/>
  <c r="S292" i="12" s="1"/>
  <c r="R292" i="12" a="1"/>
  <c r="R292" i="12" s="1"/>
  <c r="Q292" i="12" a="1"/>
  <c r="Q292" i="12" s="1"/>
  <c r="O292" i="12" a="1"/>
  <c r="O292" i="12" s="1"/>
  <c r="BQ128" i="18" s="1"/>
  <c r="H292" i="12" a="1"/>
  <c r="H292" i="12" s="1"/>
  <c r="F292" i="12" a="1"/>
  <c r="F292" i="12" s="1"/>
  <c r="P292" i="12" a="1"/>
  <c r="P292" i="12" s="1"/>
  <c r="N128" i="18" s="1"/>
  <c r="BG127" i="18"/>
  <c r="C127" i="18"/>
  <c r="BF127" i="18"/>
  <c r="B127" i="18"/>
  <c r="E293" i="12"/>
  <c r="G292" i="7" a="1"/>
  <c r="G292" i="7" s="1"/>
  <c r="O292" i="7" a="1"/>
  <c r="O292" i="7" s="1"/>
  <c r="BP128" i="18" s="1"/>
  <c r="L292" i="7" a="1"/>
  <c r="L292" i="7" s="1"/>
  <c r="BU128" i="18" s="1"/>
  <c r="I292" i="7" a="1"/>
  <c r="I292" i="7" s="1"/>
  <c r="P292" i="7" a="1"/>
  <c r="P292" i="7" s="1"/>
  <c r="M128" i="18" s="1"/>
  <c r="M292" i="7" a="1"/>
  <c r="M292" i="7" s="1"/>
  <c r="J292" i="7" a="1"/>
  <c r="J292" i="7" s="1"/>
  <c r="CE128" i="18" s="1"/>
  <c r="Q292" i="7" a="1"/>
  <c r="Q292" i="7" s="1"/>
  <c r="S292" i="7" a="1"/>
  <c r="S292" i="7" s="1"/>
  <c r="R292" i="7" a="1"/>
  <c r="R292" i="7" s="1"/>
  <c r="E293" i="7"/>
  <c r="H292" i="7" a="1"/>
  <c r="H292" i="7" s="1"/>
  <c r="N292" i="7" a="1"/>
  <c r="N292" i="7" s="1"/>
  <c r="F292" i="7" a="1"/>
  <c r="F292" i="7" s="1"/>
  <c r="K292" i="7" a="1"/>
  <c r="K292" i="7" s="1"/>
  <c r="AC292" i="17" l="1" a="1"/>
  <c r="AC292" i="17" s="1"/>
  <c r="AD292" i="17" a="1"/>
  <c r="AD292" i="17" s="1"/>
  <c r="AB292" i="17" a="1"/>
  <c r="AB292" i="17" s="1"/>
  <c r="X292" i="17" a="1"/>
  <c r="X292" i="17" s="1"/>
  <c r="W292" i="17" a="1"/>
  <c r="W292" i="17" s="1"/>
  <c r="V292" i="17" a="1"/>
  <c r="V292" i="17" s="1"/>
  <c r="AE292" i="17" a="1"/>
  <c r="AE292" i="17" s="1"/>
  <c r="AA292" i="17" a="1"/>
  <c r="AA292" i="17" s="1"/>
  <c r="Z292" i="17" a="1"/>
  <c r="Z292" i="17" s="1"/>
  <c r="Y292" i="17" a="1"/>
  <c r="Y292" i="17" s="1"/>
  <c r="AC293" i="12" a="1"/>
  <c r="AC293" i="12" s="1"/>
  <c r="AB293" i="12" a="1"/>
  <c r="AB293" i="12" s="1"/>
  <c r="AD293" i="12" a="1"/>
  <c r="AD293" i="12" s="1"/>
  <c r="AA293" i="12" a="1"/>
  <c r="AA293" i="12" s="1"/>
  <c r="Z293" i="12" a="1"/>
  <c r="Z293" i="12" s="1"/>
  <c r="Y293" i="12" a="1"/>
  <c r="Y293" i="12" s="1"/>
  <c r="X293" i="12" a="1"/>
  <c r="X293" i="12" s="1"/>
  <c r="AE293" i="12" a="1"/>
  <c r="AE293" i="12" s="1"/>
  <c r="W293" i="12" a="1"/>
  <c r="W293" i="12" s="1"/>
  <c r="V293" i="12" a="1"/>
  <c r="V293" i="12" s="1"/>
  <c r="AB293" i="7" a="1"/>
  <c r="AB293" i="7" s="1"/>
  <c r="AD293" i="7" a="1"/>
  <c r="AD293" i="7" s="1"/>
  <c r="AC293" i="7" a="1"/>
  <c r="AC293" i="7" s="1"/>
  <c r="AJ293" i="7" a="1"/>
  <c r="AJ293" i="7" s="1"/>
  <c r="AI293" i="7" a="1"/>
  <c r="AI293" i="7" s="1"/>
  <c r="AH293" i="7" a="1"/>
  <c r="AH293" i="7" s="1"/>
  <c r="AG293" i="7" a="1"/>
  <c r="AG293" i="7" s="1"/>
  <c r="AF293" i="7" a="1"/>
  <c r="AF293" i="7" s="1"/>
  <c r="AE293" i="7" a="1"/>
  <c r="AE293" i="7" s="1"/>
  <c r="AK293" i="7" a="1"/>
  <c r="AK293" i="7" s="1"/>
  <c r="AA293" i="7" a="1"/>
  <c r="AA293" i="7" s="1"/>
  <c r="Z293" i="7" a="1"/>
  <c r="Z293" i="7" s="1"/>
  <c r="Y293" i="7" a="1"/>
  <c r="Y293" i="7" s="1"/>
  <c r="X293" i="7" a="1"/>
  <c r="X293" i="7" s="1"/>
  <c r="W293" i="7" a="1"/>
  <c r="W293" i="7" s="1"/>
  <c r="V293" i="7" a="1"/>
  <c r="V293" i="7" s="1"/>
  <c r="U293" i="7" a="1"/>
  <c r="U293" i="7" s="1"/>
  <c r="T293" i="7" a="1"/>
  <c r="T293" i="7" s="1"/>
  <c r="BZ129" i="18" s="1"/>
  <c r="CL127" i="18"/>
  <c r="CK128" i="18"/>
  <c r="CJ128" i="18"/>
  <c r="BM127" i="18"/>
  <c r="T33" i="18"/>
  <c r="Y33" i="18"/>
  <c r="U293" i="12" a="1"/>
  <c r="U293" i="12" s="1"/>
  <c r="BL129" i="18" s="1"/>
  <c r="T293" i="12" a="1"/>
  <c r="T293" i="12" s="1"/>
  <c r="CA129" i="18" s="1"/>
  <c r="T292" i="17" a="1"/>
  <c r="T292" i="17" s="1"/>
  <c r="CB128" i="18" s="1"/>
  <c r="U292" i="17" a="1"/>
  <c r="U292" i="17" s="1"/>
  <c r="BM128" i="18" s="1"/>
  <c r="J292" i="17" a="1"/>
  <c r="J292" i="17" s="1"/>
  <c r="CG128" i="18" s="1"/>
  <c r="P292" i="17" a="1"/>
  <c r="P292" i="17" s="1"/>
  <c r="O128" i="18" s="1"/>
  <c r="O292" i="17" a="1"/>
  <c r="O292" i="17" s="1"/>
  <c r="BR128" i="18" s="1"/>
  <c r="N292" i="17" a="1"/>
  <c r="N292" i="17" s="1"/>
  <c r="K292" i="17" a="1"/>
  <c r="K292" i="17" s="1"/>
  <c r="H292" i="17" a="1"/>
  <c r="H292" i="17" s="1"/>
  <c r="L292" i="17" a="1"/>
  <c r="L292" i="17" s="1"/>
  <c r="BW128" i="18" s="1"/>
  <c r="E293" i="17"/>
  <c r="S292" i="17" a="1"/>
  <c r="S292" i="17" s="1"/>
  <c r="R292" i="17" a="1"/>
  <c r="R292" i="17" s="1"/>
  <c r="Q292" i="17" a="1"/>
  <c r="Q292" i="17" s="1"/>
  <c r="M292" i="17" a="1"/>
  <c r="M292" i="17" s="1"/>
  <c r="I292" i="17" a="1"/>
  <c r="I292" i="17" s="1"/>
  <c r="G292" i="17" a="1"/>
  <c r="G292" i="17" s="1"/>
  <c r="F292" i="17" a="1"/>
  <c r="F292" i="17" s="1"/>
  <c r="BH127" i="18"/>
  <c r="D127" i="18"/>
  <c r="BG128" i="18"/>
  <c r="C128" i="18"/>
  <c r="L293" i="12" a="1"/>
  <c r="L293" i="12" s="1"/>
  <c r="BV129" i="18" s="1"/>
  <c r="K293" i="12" a="1"/>
  <c r="K293" i="12" s="1"/>
  <c r="S293" i="12" a="1"/>
  <c r="S293" i="12" s="1"/>
  <c r="F293" i="12" a="1"/>
  <c r="F293" i="12" s="1"/>
  <c r="Q293" i="12" a="1"/>
  <c r="Q293" i="12" s="1"/>
  <c r="P293" i="12" a="1"/>
  <c r="P293" i="12" s="1"/>
  <c r="N129" i="18" s="1"/>
  <c r="O293" i="12" a="1"/>
  <c r="O293" i="12" s="1"/>
  <c r="BQ129" i="18" s="1"/>
  <c r="N293" i="12" a="1"/>
  <c r="N293" i="12" s="1"/>
  <c r="J293" i="12" a="1"/>
  <c r="J293" i="12" s="1"/>
  <c r="CF129" i="18" s="1"/>
  <c r="I293" i="12" a="1"/>
  <c r="I293" i="12" s="1"/>
  <c r="G293" i="12" a="1"/>
  <c r="G293" i="12" s="1"/>
  <c r="R293" i="12" a="1"/>
  <c r="R293" i="12" s="1"/>
  <c r="M293" i="12" a="1"/>
  <c r="M293" i="12" s="1"/>
  <c r="H293" i="12" a="1"/>
  <c r="H293" i="12" s="1"/>
  <c r="B128" i="18"/>
  <c r="BF128" i="18"/>
  <c r="E294" i="12"/>
  <c r="J293" i="7" a="1"/>
  <c r="J293" i="7" s="1"/>
  <c r="CE129" i="18" s="1"/>
  <c r="S293" i="7" a="1"/>
  <c r="S293" i="7" s="1"/>
  <c r="P293" i="7" a="1"/>
  <c r="P293" i="7" s="1"/>
  <c r="M129" i="18" s="1"/>
  <c r="R293" i="7" a="1"/>
  <c r="R293" i="7" s="1"/>
  <c r="N293" i="7" a="1"/>
  <c r="N293" i="7" s="1"/>
  <c r="E294" i="7"/>
  <c r="H293" i="7" a="1"/>
  <c r="H293" i="7" s="1"/>
  <c r="Q293" i="7" a="1"/>
  <c r="Q293" i="7" s="1"/>
  <c r="L293" i="7" a="1"/>
  <c r="L293" i="7" s="1"/>
  <c r="BU129" i="18" s="1"/>
  <c r="G293" i="7" a="1"/>
  <c r="G293" i="7" s="1"/>
  <c r="M293" i="7" a="1"/>
  <c r="M293" i="7" s="1"/>
  <c r="F293" i="7" a="1"/>
  <c r="F293" i="7" s="1"/>
  <c r="O293" i="7" a="1"/>
  <c r="O293" i="7" s="1"/>
  <c r="BP129" i="18" s="1"/>
  <c r="K293" i="7" a="1"/>
  <c r="K293" i="7" s="1"/>
  <c r="I293" i="7" a="1"/>
  <c r="I293" i="7" s="1"/>
  <c r="AC293" i="17" l="1" a="1"/>
  <c r="AC293" i="17" s="1"/>
  <c r="AB293" i="17" a="1"/>
  <c r="AB293" i="17" s="1"/>
  <c r="AD293" i="17" a="1"/>
  <c r="AD293" i="17" s="1"/>
  <c r="AE293" i="17" a="1"/>
  <c r="AE293" i="17" s="1"/>
  <c r="AA293" i="17" a="1"/>
  <c r="AA293" i="17" s="1"/>
  <c r="Z293" i="17" a="1"/>
  <c r="Z293" i="17" s="1"/>
  <c r="Y293" i="17" a="1"/>
  <c r="Y293" i="17" s="1"/>
  <c r="X293" i="17" a="1"/>
  <c r="X293" i="17" s="1"/>
  <c r="W293" i="17" a="1"/>
  <c r="W293" i="17" s="1"/>
  <c r="V293" i="17" a="1"/>
  <c r="V293" i="17" s="1"/>
  <c r="AD294" i="12" a="1"/>
  <c r="AD294" i="12" s="1"/>
  <c r="AB294" i="12" a="1"/>
  <c r="AB294" i="12" s="1"/>
  <c r="AC294" i="12" a="1"/>
  <c r="AC294" i="12" s="1"/>
  <c r="X294" i="12" a="1"/>
  <c r="X294" i="12" s="1"/>
  <c r="W294" i="12" a="1"/>
  <c r="W294" i="12" s="1"/>
  <c r="V294" i="12" a="1"/>
  <c r="V294" i="12" s="1"/>
  <c r="AE294" i="12" a="1"/>
  <c r="AE294" i="12" s="1"/>
  <c r="AA294" i="12" a="1"/>
  <c r="AA294" i="12" s="1"/>
  <c r="Z294" i="12" a="1"/>
  <c r="Z294" i="12" s="1"/>
  <c r="Y294" i="12" a="1"/>
  <c r="Y294" i="12" s="1"/>
  <c r="EC74" i="18"/>
  <c r="EH74" i="18" s="1"/>
  <c r="BK129" i="18"/>
  <c r="DG74" i="18"/>
  <c r="AD294" i="7" a="1"/>
  <c r="AD294" i="7" s="1"/>
  <c r="AC294" i="7" a="1"/>
  <c r="AC294" i="7" s="1"/>
  <c r="AB294" i="7" a="1"/>
  <c r="AB294" i="7" s="1"/>
  <c r="AI294" i="7" a="1"/>
  <c r="AI294" i="7" s="1"/>
  <c r="AH294" i="7" a="1"/>
  <c r="AH294" i="7" s="1"/>
  <c r="AG294" i="7" a="1"/>
  <c r="AG294" i="7" s="1"/>
  <c r="AF294" i="7" a="1"/>
  <c r="AF294" i="7" s="1"/>
  <c r="AK294" i="7" a="1"/>
  <c r="AK294" i="7" s="1"/>
  <c r="AJ294" i="7" a="1"/>
  <c r="AJ294" i="7" s="1"/>
  <c r="AE294" i="7" a="1"/>
  <c r="AE294" i="7" s="1"/>
  <c r="AQ54" i="18" s="1"/>
  <c r="AA294" i="7" a="1"/>
  <c r="AA294" i="7" s="1"/>
  <c r="Z294" i="7" a="1"/>
  <c r="Z294" i="7" s="1"/>
  <c r="Y294" i="7" a="1"/>
  <c r="Y294" i="7" s="1"/>
  <c r="X294" i="7" a="1"/>
  <c r="X294" i="7" s="1"/>
  <c r="W294" i="7" a="1"/>
  <c r="W294" i="7" s="1"/>
  <c r="V294" i="7" a="1"/>
  <c r="V294" i="7" s="1"/>
  <c r="U294" i="7" a="1"/>
  <c r="U294" i="7" s="1"/>
  <c r="BK130" i="18" s="1"/>
  <c r="T294" i="7" a="1"/>
  <c r="T294" i="7" s="1"/>
  <c r="BZ130" i="18" s="1"/>
  <c r="CL128" i="18"/>
  <c r="CK129" i="18"/>
  <c r="CJ129" i="18"/>
  <c r="T294" i="12" a="1"/>
  <c r="T294" i="12" s="1"/>
  <c r="CA130" i="18" s="1"/>
  <c r="U294" i="12" a="1"/>
  <c r="U294" i="12" s="1"/>
  <c r="BL130" i="18" s="1"/>
  <c r="U293" i="17" a="1"/>
  <c r="U293" i="17" s="1"/>
  <c r="BM129" i="18" s="1"/>
  <c r="T293" i="17" a="1"/>
  <c r="T293" i="17" s="1"/>
  <c r="CB129" i="18" s="1"/>
  <c r="K293" i="17" a="1"/>
  <c r="K293" i="17" s="1"/>
  <c r="F293" i="17" a="1"/>
  <c r="F293" i="17" s="1"/>
  <c r="N293" i="17" a="1"/>
  <c r="N293" i="17" s="1"/>
  <c r="J293" i="17" a="1"/>
  <c r="J293" i="17" s="1"/>
  <c r="CG129" i="18" s="1"/>
  <c r="G293" i="17" a="1"/>
  <c r="G293" i="17" s="1"/>
  <c r="E294" i="17"/>
  <c r="Q293" i="17" a="1"/>
  <c r="Q293" i="17" s="1"/>
  <c r="I293" i="17" a="1"/>
  <c r="I293" i="17" s="1"/>
  <c r="H293" i="17" a="1"/>
  <c r="H293" i="17" s="1"/>
  <c r="S293" i="17" a="1"/>
  <c r="S293" i="17" s="1"/>
  <c r="M293" i="17" a="1"/>
  <c r="M293" i="17" s="1"/>
  <c r="P293" i="17" a="1"/>
  <c r="P293" i="17" s="1"/>
  <c r="O129" i="18" s="1"/>
  <c r="O293" i="17" a="1"/>
  <c r="O293" i="17" s="1"/>
  <c r="BR129" i="18" s="1"/>
  <c r="L293" i="17" a="1"/>
  <c r="L293" i="17" s="1"/>
  <c r="BW129" i="18" s="1"/>
  <c r="R293" i="17" a="1"/>
  <c r="R293" i="17" s="1"/>
  <c r="BH128" i="18"/>
  <c r="D128" i="18"/>
  <c r="I294" i="12" a="1"/>
  <c r="I294" i="12" s="1"/>
  <c r="H294" i="12" a="1"/>
  <c r="H294" i="12" s="1"/>
  <c r="Q294" i="12" a="1"/>
  <c r="Q294" i="12" s="1"/>
  <c r="P294" i="12" a="1"/>
  <c r="P294" i="12" s="1"/>
  <c r="N130" i="18" s="1"/>
  <c r="S294" i="12" a="1"/>
  <c r="S294" i="12" s="1"/>
  <c r="R294" i="12" a="1"/>
  <c r="R294" i="12" s="1"/>
  <c r="M294" i="12" a="1"/>
  <c r="M294" i="12" s="1"/>
  <c r="O294" i="12" a="1"/>
  <c r="O294" i="12" s="1"/>
  <c r="BQ130" i="18" s="1"/>
  <c r="K294" i="12" a="1"/>
  <c r="K294" i="12" s="1"/>
  <c r="J294" i="12" a="1"/>
  <c r="J294" i="12" s="1"/>
  <c r="CF130" i="18" s="1"/>
  <c r="F294" i="12" a="1"/>
  <c r="F294" i="12" s="1"/>
  <c r="L294" i="12" a="1"/>
  <c r="L294" i="12" s="1"/>
  <c r="BV130" i="18" s="1"/>
  <c r="N294" i="12" a="1"/>
  <c r="N294" i="12" s="1"/>
  <c r="G294" i="12" a="1"/>
  <c r="G294" i="12" s="1"/>
  <c r="C129" i="18"/>
  <c r="BG129" i="18"/>
  <c r="B129" i="18"/>
  <c r="BF129" i="18"/>
  <c r="E295" i="12"/>
  <c r="N294" i="7" a="1"/>
  <c r="N294" i="7" s="1"/>
  <c r="R294" i="7" a="1"/>
  <c r="R294" i="7" s="1"/>
  <c r="E295" i="7"/>
  <c r="H294" i="7" a="1"/>
  <c r="H294" i="7" s="1"/>
  <c r="I294" i="7" a="1"/>
  <c r="I294" i="7" s="1"/>
  <c r="L294" i="7" a="1"/>
  <c r="L294" i="7" s="1"/>
  <c r="BU130" i="18" s="1"/>
  <c r="S294" i="7" a="1"/>
  <c r="S294" i="7" s="1"/>
  <c r="P294" i="7" a="1"/>
  <c r="P294" i="7" s="1"/>
  <c r="M130" i="18" s="1"/>
  <c r="J294" i="7" a="1"/>
  <c r="J294" i="7" s="1"/>
  <c r="CE130" i="18" s="1"/>
  <c r="Q294" i="7" a="1"/>
  <c r="Q294" i="7" s="1"/>
  <c r="F294" i="7" a="1"/>
  <c r="F294" i="7" s="1"/>
  <c r="K294" i="7" a="1"/>
  <c r="K294" i="7" s="1"/>
  <c r="G294" i="7" a="1"/>
  <c r="G294" i="7" s="1"/>
  <c r="O294" i="7" a="1"/>
  <c r="O294" i="7" s="1"/>
  <c r="BP130" i="18" s="1"/>
  <c r="M294" i="7" a="1"/>
  <c r="M294" i="7" s="1"/>
  <c r="AB294" i="17" l="1" a="1"/>
  <c r="AB294" i="17" s="1"/>
  <c r="AD294" i="17" a="1"/>
  <c r="AD294" i="17" s="1"/>
  <c r="AC294" i="17" a="1"/>
  <c r="AC294" i="17" s="1"/>
  <c r="AA294" i="17" a="1"/>
  <c r="AA294" i="17" s="1"/>
  <c r="Z294" i="17" a="1"/>
  <c r="Z294" i="17" s="1"/>
  <c r="Y294" i="17" a="1"/>
  <c r="Y294" i="17" s="1"/>
  <c r="AE294" i="17" a="1"/>
  <c r="AE294" i="17" s="1"/>
  <c r="W294" i="17" a="1"/>
  <c r="W294" i="17" s="1"/>
  <c r="V294" i="17" a="1"/>
  <c r="V294" i="17" s="1"/>
  <c r="X294" i="17" a="1"/>
  <c r="X294" i="17" s="1"/>
  <c r="AS54" i="18"/>
  <c r="AC295" i="12" a="1"/>
  <c r="AC295" i="12" s="1"/>
  <c r="AD295" i="12" a="1"/>
  <c r="AD295" i="12" s="1"/>
  <c r="AB295" i="12" a="1"/>
  <c r="AB295" i="12" s="1"/>
  <c r="Y295" i="12" a="1"/>
  <c r="Y295" i="12" s="1"/>
  <c r="AE295" i="12" a="1"/>
  <c r="AE295" i="12" s="1"/>
  <c r="V295" i="12" a="1"/>
  <c r="V295" i="12" s="1"/>
  <c r="AA295" i="12" a="1"/>
  <c r="AA295" i="12" s="1"/>
  <c r="X295" i="12" a="1"/>
  <c r="X295" i="12" s="1"/>
  <c r="Z295" i="12" a="1"/>
  <c r="Z295" i="12" s="1"/>
  <c r="W295" i="12" a="1"/>
  <c r="W295" i="12" s="1"/>
  <c r="AC295" i="7" a="1"/>
  <c r="AC295" i="7" s="1"/>
  <c r="AB295" i="7" a="1"/>
  <c r="AB295" i="7" s="1"/>
  <c r="AD295" i="7" a="1"/>
  <c r="AD295" i="7" s="1"/>
  <c r="AJ295" i="7" a="1"/>
  <c r="AJ295" i="7" s="1"/>
  <c r="AH295" i="7" a="1"/>
  <c r="AH295" i="7" s="1"/>
  <c r="AG295" i="7" a="1"/>
  <c r="AG295" i="7" s="1"/>
  <c r="AF295" i="7" a="1"/>
  <c r="AF295" i="7" s="1"/>
  <c r="AE295" i="7" a="1"/>
  <c r="AE295" i="7" s="1"/>
  <c r="AI295" i="7" a="1"/>
  <c r="AI295" i="7" s="1"/>
  <c r="AK295" i="7" a="1"/>
  <c r="AK295" i="7" s="1"/>
  <c r="X295" i="7" a="1"/>
  <c r="X295" i="7" s="1"/>
  <c r="W295" i="7" a="1"/>
  <c r="W295" i="7" s="1"/>
  <c r="V295" i="7" a="1"/>
  <c r="V295" i="7" s="1"/>
  <c r="AA295" i="7" a="1"/>
  <c r="AA295" i="7" s="1"/>
  <c r="Z295" i="7" a="1"/>
  <c r="Z295" i="7" s="1"/>
  <c r="Y295" i="7" a="1"/>
  <c r="Y295" i="7" s="1"/>
  <c r="U295" i="7" a="1"/>
  <c r="U295" i="7" s="1"/>
  <c r="T295" i="7" a="1"/>
  <c r="T295" i="7" s="1"/>
  <c r="BZ131" i="18" s="1"/>
  <c r="DD74" i="18"/>
  <c r="DP74" i="18" s="1"/>
  <c r="DS74" i="18" s="1"/>
  <c r="CL129" i="18"/>
  <c r="CK130" i="18"/>
  <c r="CJ130" i="18"/>
  <c r="DW74" i="18"/>
  <c r="EI74" i="18" s="1"/>
  <c r="EL74" i="18" s="1"/>
  <c r="U295" i="12" a="1"/>
  <c r="U295" i="12" s="1"/>
  <c r="T295" i="12" a="1"/>
  <c r="T295" i="12" s="1"/>
  <c r="CA131" i="18" s="1"/>
  <c r="T294" i="17" a="1"/>
  <c r="T294" i="17" s="1"/>
  <c r="CB130" i="18" s="1"/>
  <c r="U294" i="17" a="1"/>
  <c r="U294" i="17" s="1"/>
  <c r="BM130" i="18" s="1"/>
  <c r="N294" i="17" a="1"/>
  <c r="N294" i="17" s="1"/>
  <c r="R294" i="17" a="1"/>
  <c r="R294" i="17" s="1"/>
  <c r="J294" i="17" a="1"/>
  <c r="J294" i="17" s="1"/>
  <c r="CG130" i="18" s="1"/>
  <c r="I294" i="17" a="1"/>
  <c r="I294" i="17" s="1"/>
  <c r="G294" i="17" a="1"/>
  <c r="G294" i="17" s="1"/>
  <c r="H294" i="17" a="1"/>
  <c r="H294" i="17" s="1"/>
  <c r="K294" i="17" a="1"/>
  <c r="K294" i="17" s="1"/>
  <c r="L294" i="17" a="1"/>
  <c r="L294" i="17" s="1"/>
  <c r="BW130" i="18" s="1"/>
  <c r="E295" i="17"/>
  <c r="P294" i="17" a="1"/>
  <c r="P294" i="17" s="1"/>
  <c r="O130" i="18" s="1"/>
  <c r="O294" i="17" a="1"/>
  <c r="O294" i="17" s="1"/>
  <c r="BR130" i="18" s="1"/>
  <c r="S294" i="17" a="1"/>
  <c r="S294" i="17" s="1"/>
  <c r="M294" i="17" a="1"/>
  <c r="M294" i="17" s="1"/>
  <c r="Q294" i="17" a="1"/>
  <c r="Q294" i="17" s="1"/>
  <c r="F294" i="17" a="1"/>
  <c r="F294" i="17" s="1"/>
  <c r="BH129" i="18"/>
  <c r="D129" i="18"/>
  <c r="C130" i="18"/>
  <c r="BG130" i="18"/>
  <c r="S295" i="12" a="1"/>
  <c r="S295" i="12" s="1"/>
  <c r="H295" i="12" a="1"/>
  <c r="H295" i="12" s="1"/>
  <c r="R295" i="12" a="1"/>
  <c r="R295" i="12" s="1"/>
  <c r="X34" i="18" s="1"/>
  <c r="O295" i="12" a="1"/>
  <c r="O295" i="12" s="1"/>
  <c r="BQ131" i="18" s="1"/>
  <c r="G295" i="12" a="1"/>
  <c r="G295" i="12" s="1"/>
  <c r="F295" i="12" a="1"/>
  <c r="F295" i="12" s="1"/>
  <c r="Q295" i="12" a="1"/>
  <c r="Q295" i="12" s="1"/>
  <c r="S34" i="18" s="1"/>
  <c r="P295" i="12" a="1"/>
  <c r="P295" i="12" s="1"/>
  <c r="N131" i="18" s="1"/>
  <c r="K295" i="12" a="1"/>
  <c r="K295" i="12" s="1"/>
  <c r="J295" i="12" a="1"/>
  <c r="J295" i="12" s="1"/>
  <c r="CF131" i="18" s="1"/>
  <c r="I295" i="12" a="1"/>
  <c r="I295" i="12" s="1"/>
  <c r="N295" i="12" a="1"/>
  <c r="N295" i="12" s="1"/>
  <c r="M295" i="12" a="1"/>
  <c r="M295" i="12" s="1"/>
  <c r="L295" i="12" a="1"/>
  <c r="L295" i="12" s="1"/>
  <c r="BV131" i="18" s="1"/>
  <c r="B130" i="18"/>
  <c r="BF130" i="18"/>
  <c r="E296" i="12"/>
  <c r="I295" i="7" a="1"/>
  <c r="I295" i="7" s="1"/>
  <c r="F295" i="7" a="1"/>
  <c r="F295" i="7" s="1"/>
  <c r="Q295" i="7" a="1"/>
  <c r="Q295" i="7" s="1"/>
  <c r="L295" i="7" a="1"/>
  <c r="L295" i="7" s="1"/>
  <c r="BU131" i="18" s="1"/>
  <c r="S295" i="7" a="1"/>
  <c r="S295" i="7" s="1"/>
  <c r="G295" i="7" a="1"/>
  <c r="G295" i="7" s="1"/>
  <c r="J295" i="7" a="1"/>
  <c r="J295" i="7" s="1"/>
  <c r="CE131" i="18" s="1"/>
  <c r="N295" i="7" a="1"/>
  <c r="N295" i="7" s="1"/>
  <c r="K295" i="7" a="1"/>
  <c r="K295" i="7" s="1"/>
  <c r="O295" i="7" a="1"/>
  <c r="O295" i="7" s="1"/>
  <c r="BP131" i="18" s="1"/>
  <c r="P295" i="7" a="1"/>
  <c r="P295" i="7" s="1"/>
  <c r="M131" i="18" s="1"/>
  <c r="E296" i="7"/>
  <c r="M295" i="7" a="1"/>
  <c r="M295" i="7" s="1"/>
  <c r="R295" i="7" a="1"/>
  <c r="R295" i="7" s="1"/>
  <c r="W34" i="18" s="1"/>
  <c r="H295" i="7" a="1"/>
  <c r="H295" i="7" s="1"/>
  <c r="AD295" i="17" l="1" a="1"/>
  <c r="AD295" i="17" s="1"/>
  <c r="AC295" i="17" a="1"/>
  <c r="AC295" i="17" s="1"/>
  <c r="AB295" i="17" a="1"/>
  <c r="AB295" i="17" s="1"/>
  <c r="V295" i="17" a="1"/>
  <c r="V295" i="17" s="1"/>
  <c r="AE295" i="17" a="1"/>
  <c r="AE295" i="17" s="1"/>
  <c r="AA295" i="17" a="1"/>
  <c r="AA295" i="17" s="1"/>
  <c r="Z295" i="17" a="1"/>
  <c r="Z295" i="17" s="1"/>
  <c r="Y295" i="17" a="1"/>
  <c r="Y295" i="17" s="1"/>
  <c r="X295" i="17" a="1"/>
  <c r="X295" i="17" s="1"/>
  <c r="W295" i="17" a="1"/>
  <c r="W295" i="17" s="1"/>
  <c r="AC296" i="12" a="1"/>
  <c r="AC296" i="12" s="1"/>
  <c r="AB296" i="12" a="1"/>
  <c r="AB296" i="12" s="1"/>
  <c r="AD296" i="12" a="1"/>
  <c r="AD296" i="12" s="1"/>
  <c r="AA296" i="12" a="1"/>
  <c r="AA296" i="12" s="1"/>
  <c r="Z296" i="12" a="1"/>
  <c r="Z296" i="12" s="1"/>
  <c r="Y296" i="12" a="1"/>
  <c r="Y296" i="12" s="1"/>
  <c r="X296" i="12" a="1"/>
  <c r="X296" i="12" s="1"/>
  <c r="W296" i="12" a="1"/>
  <c r="W296" i="12" s="1"/>
  <c r="V296" i="12" a="1"/>
  <c r="V296" i="12" s="1"/>
  <c r="AE296" i="12" a="1"/>
  <c r="AE296" i="12" s="1"/>
  <c r="BK131" i="18"/>
  <c r="AD296" i="7" a="1"/>
  <c r="AD296" i="7" s="1"/>
  <c r="AC296" i="7" a="1"/>
  <c r="AC296" i="7" s="1"/>
  <c r="AB296" i="7" a="1"/>
  <c r="AB296" i="7" s="1"/>
  <c r="AJ296" i="7" a="1"/>
  <c r="AJ296" i="7" s="1"/>
  <c r="AI296" i="7" a="1"/>
  <c r="AI296" i="7" s="1"/>
  <c r="AH296" i="7" a="1"/>
  <c r="AH296" i="7" s="1"/>
  <c r="AG296" i="7" a="1"/>
  <c r="AG296" i="7" s="1"/>
  <c r="AE296" i="7" a="1"/>
  <c r="AE296" i="7" s="1"/>
  <c r="AF296" i="7" a="1"/>
  <c r="AF296" i="7" s="1"/>
  <c r="AK296" i="7" a="1"/>
  <c r="AK296" i="7" s="1"/>
  <c r="AA296" i="7" a="1"/>
  <c r="AA296" i="7" s="1"/>
  <c r="Z296" i="7" a="1"/>
  <c r="Z296" i="7" s="1"/>
  <c r="Y296" i="7" a="1"/>
  <c r="Y296" i="7" s="1"/>
  <c r="X296" i="7" a="1"/>
  <c r="X296" i="7" s="1"/>
  <c r="W296" i="7" a="1"/>
  <c r="W296" i="7" s="1"/>
  <c r="V296" i="7" a="1"/>
  <c r="V296" i="7" s="1"/>
  <c r="U296" i="7" a="1"/>
  <c r="U296" i="7" s="1"/>
  <c r="BK132" i="18" s="1"/>
  <c r="T296" i="7" a="1"/>
  <c r="T296" i="7" s="1"/>
  <c r="BZ132" i="18" s="1"/>
  <c r="CL130" i="18"/>
  <c r="CK131" i="18"/>
  <c r="CJ131" i="18"/>
  <c r="EP74" i="18"/>
  <c r="FB74" i="18" s="1"/>
  <c r="FE74" i="18" s="1"/>
  <c r="BL131" i="18"/>
  <c r="U296" i="12" a="1"/>
  <c r="U296" i="12" s="1"/>
  <c r="BL132" i="18" s="1"/>
  <c r="T296" i="12" a="1"/>
  <c r="T296" i="12" s="1"/>
  <c r="CA132" i="18" s="1"/>
  <c r="U295" i="17" a="1"/>
  <c r="U295" i="17" s="1"/>
  <c r="T295" i="17" a="1"/>
  <c r="T295" i="17" s="1"/>
  <c r="CB131" i="18" s="1"/>
  <c r="L295" i="17" a="1"/>
  <c r="L295" i="17" s="1"/>
  <c r="BW131" i="18" s="1"/>
  <c r="N295" i="17" a="1"/>
  <c r="N295" i="17" s="1"/>
  <c r="O295" i="17" a="1"/>
  <c r="O295" i="17" s="1"/>
  <c r="BR131" i="18" s="1"/>
  <c r="E296" i="17"/>
  <c r="R295" i="17" a="1"/>
  <c r="R295" i="17" s="1"/>
  <c r="Y34" i="18" s="1"/>
  <c r="M295" i="17" a="1"/>
  <c r="M295" i="17" s="1"/>
  <c r="Q295" i="17" a="1"/>
  <c r="Q295" i="17" s="1"/>
  <c r="S295" i="17" a="1"/>
  <c r="S295" i="17" s="1"/>
  <c r="H295" i="17" a="1"/>
  <c r="H295" i="17" s="1"/>
  <c r="K295" i="17" a="1"/>
  <c r="K295" i="17" s="1"/>
  <c r="G295" i="17" a="1"/>
  <c r="G295" i="17" s="1"/>
  <c r="P295" i="17" a="1"/>
  <c r="P295" i="17" s="1"/>
  <c r="O131" i="18" s="1"/>
  <c r="J295" i="17" a="1"/>
  <c r="J295" i="17" s="1"/>
  <c r="CG131" i="18" s="1"/>
  <c r="I295" i="17" a="1"/>
  <c r="I295" i="17" s="1"/>
  <c r="F295" i="17" a="1"/>
  <c r="F295" i="17" s="1"/>
  <c r="BH130" i="18"/>
  <c r="D130" i="18"/>
  <c r="C131" i="18"/>
  <c r="BG131" i="18"/>
  <c r="R296" i="12" a="1"/>
  <c r="R296" i="12" s="1"/>
  <c r="F296" i="12" a="1"/>
  <c r="F296" i="12" s="1"/>
  <c r="Q296" i="12" a="1"/>
  <c r="Q296" i="12" s="1"/>
  <c r="M296" i="12" a="1"/>
  <c r="M296" i="12" s="1"/>
  <c r="L296" i="12" a="1"/>
  <c r="L296" i="12" s="1"/>
  <c r="BV132" i="18" s="1"/>
  <c r="J296" i="12" a="1"/>
  <c r="J296" i="12" s="1"/>
  <c r="CF132" i="18" s="1"/>
  <c r="I296" i="12" a="1"/>
  <c r="I296" i="12" s="1"/>
  <c r="H296" i="12" a="1"/>
  <c r="H296" i="12" s="1"/>
  <c r="S296" i="12" a="1"/>
  <c r="S296" i="12" s="1"/>
  <c r="P296" i="12" a="1"/>
  <c r="P296" i="12" s="1"/>
  <c r="N132" i="18" s="1"/>
  <c r="N296" i="12" a="1"/>
  <c r="N296" i="12" s="1"/>
  <c r="O296" i="12" a="1"/>
  <c r="O296" i="12" s="1"/>
  <c r="BQ132" i="18" s="1"/>
  <c r="K296" i="12" a="1"/>
  <c r="K296" i="12" s="1"/>
  <c r="G296" i="12" a="1"/>
  <c r="G296" i="12" s="1"/>
  <c r="BF131" i="18"/>
  <c r="B131" i="18"/>
  <c r="E297" i="12"/>
  <c r="I296" i="7" a="1"/>
  <c r="I296" i="7" s="1"/>
  <c r="L296" i="7" a="1"/>
  <c r="L296" i="7" s="1"/>
  <c r="BU132" i="18" s="1"/>
  <c r="S296" i="7" a="1"/>
  <c r="S296" i="7" s="1"/>
  <c r="G296" i="7" a="1"/>
  <c r="G296" i="7" s="1"/>
  <c r="E297" i="7"/>
  <c r="J296" i="7" a="1"/>
  <c r="J296" i="7" s="1"/>
  <c r="CE132" i="18" s="1"/>
  <c r="K296" i="7" a="1"/>
  <c r="K296" i="7" s="1"/>
  <c r="Q296" i="7" a="1"/>
  <c r="Q296" i="7" s="1"/>
  <c r="R296" i="7" a="1"/>
  <c r="R296" i="7" s="1"/>
  <c r="O296" i="7" a="1"/>
  <c r="O296" i="7" s="1"/>
  <c r="BP132" i="18" s="1"/>
  <c r="H296" i="7" a="1"/>
  <c r="H296" i="7" s="1"/>
  <c r="F296" i="7" a="1"/>
  <c r="F296" i="7" s="1"/>
  <c r="P296" i="7" a="1"/>
  <c r="P296" i="7" s="1"/>
  <c r="M132" i="18" s="1"/>
  <c r="N296" i="7" a="1"/>
  <c r="N296" i="7" s="1"/>
  <c r="M296" i="7" a="1"/>
  <c r="M296" i="7" s="1"/>
  <c r="AD296" i="17" l="1" a="1"/>
  <c r="AD296" i="17" s="1"/>
  <c r="AB296" i="17" a="1"/>
  <c r="AB296" i="17" s="1"/>
  <c r="AC296" i="17" a="1"/>
  <c r="AC296" i="17" s="1"/>
  <c r="AE296" i="17" a="1"/>
  <c r="AE296" i="17" s="1"/>
  <c r="Y296" i="17" a="1"/>
  <c r="Y296" i="17" s="1"/>
  <c r="AA296" i="17" a="1"/>
  <c r="AA296" i="17" s="1"/>
  <c r="Z296" i="17" a="1"/>
  <c r="Z296" i="17" s="1"/>
  <c r="X296" i="17" a="1"/>
  <c r="X296" i="17" s="1"/>
  <c r="W296" i="17" a="1"/>
  <c r="W296" i="17" s="1"/>
  <c r="V296" i="17" a="1"/>
  <c r="V296" i="17" s="1"/>
  <c r="AD297" i="12" a="1"/>
  <c r="AD297" i="12" s="1"/>
  <c r="AC297" i="12" a="1"/>
  <c r="AC297" i="12" s="1"/>
  <c r="AB297" i="12" a="1"/>
  <c r="AB297" i="12" s="1"/>
  <c r="V297" i="12" a="1"/>
  <c r="V297" i="12" s="1"/>
  <c r="Z297" i="12" a="1"/>
  <c r="Z297" i="12" s="1"/>
  <c r="Y297" i="12" a="1"/>
  <c r="Y297" i="12" s="1"/>
  <c r="X297" i="12" a="1"/>
  <c r="X297" i="12" s="1"/>
  <c r="W297" i="12" a="1"/>
  <c r="W297" i="12" s="1"/>
  <c r="AE297" i="12" a="1"/>
  <c r="AE297" i="12" s="1"/>
  <c r="AA297" i="12" a="1"/>
  <c r="AA297" i="12" s="1"/>
  <c r="AD297" i="7" a="1"/>
  <c r="AD297" i="7" s="1"/>
  <c r="AC297" i="7" a="1"/>
  <c r="AC297" i="7" s="1"/>
  <c r="AB297" i="7" a="1"/>
  <c r="AB297" i="7" s="1"/>
  <c r="AJ297" i="7" a="1"/>
  <c r="AJ297" i="7" s="1"/>
  <c r="AI297" i="7" a="1"/>
  <c r="AI297" i="7" s="1"/>
  <c r="AH297" i="7" a="1"/>
  <c r="AH297" i="7" s="1"/>
  <c r="AG297" i="7" a="1"/>
  <c r="AG297" i="7" s="1"/>
  <c r="AF297" i="7" a="1"/>
  <c r="AF297" i="7" s="1"/>
  <c r="AK297" i="7" a="1"/>
  <c r="AK297" i="7" s="1"/>
  <c r="AE297" i="7" a="1"/>
  <c r="AE297" i="7" s="1"/>
  <c r="AA297" i="7" a="1"/>
  <c r="AA297" i="7" s="1"/>
  <c r="Z297" i="7" a="1"/>
  <c r="Z297" i="7" s="1"/>
  <c r="Y297" i="7" a="1"/>
  <c r="Y297" i="7" s="1"/>
  <c r="X297" i="7" a="1"/>
  <c r="X297" i="7" s="1"/>
  <c r="W297" i="7" a="1"/>
  <c r="W297" i="7" s="1"/>
  <c r="V297" i="7" a="1"/>
  <c r="V297" i="7" s="1"/>
  <c r="U297" i="7" a="1"/>
  <c r="U297" i="7" s="1"/>
  <c r="T297" i="7" a="1"/>
  <c r="T297" i="7" s="1"/>
  <c r="BZ133" i="18" s="1"/>
  <c r="CL131" i="18"/>
  <c r="CK132" i="18"/>
  <c r="CJ132" i="18"/>
  <c r="BM131" i="18"/>
  <c r="U297" i="12" a="1"/>
  <c r="U297" i="12" s="1"/>
  <c r="BL133" i="18" s="1"/>
  <c r="T297" i="12" a="1"/>
  <c r="T297" i="12" s="1"/>
  <c r="CA133" i="18" s="1"/>
  <c r="U296" i="17" a="1"/>
  <c r="U296" i="17" s="1"/>
  <c r="BM132" i="18" s="1"/>
  <c r="T296" i="17" a="1"/>
  <c r="T296" i="17" s="1"/>
  <c r="CB132" i="18" s="1"/>
  <c r="H296" i="17" a="1"/>
  <c r="H296" i="17" s="1"/>
  <c r="G296" i="17" a="1"/>
  <c r="G296" i="17" s="1"/>
  <c r="R296" i="17" a="1"/>
  <c r="R296" i="17" s="1"/>
  <c r="J296" i="17" a="1"/>
  <c r="J296" i="17" s="1"/>
  <c r="CG132" i="18" s="1"/>
  <c r="F296" i="17" a="1"/>
  <c r="F296" i="17" s="1"/>
  <c r="L296" i="17" a="1"/>
  <c r="L296" i="17" s="1"/>
  <c r="BW132" i="18" s="1"/>
  <c r="S296" i="17" a="1"/>
  <c r="S296" i="17" s="1"/>
  <c r="E297" i="17"/>
  <c r="N296" i="17" a="1"/>
  <c r="N296" i="17" s="1"/>
  <c r="O296" i="17" a="1"/>
  <c r="O296" i="17" s="1"/>
  <c r="BR132" i="18" s="1"/>
  <c r="Q296" i="17" a="1"/>
  <c r="Q296" i="17" s="1"/>
  <c r="K296" i="17" a="1"/>
  <c r="K296" i="17" s="1"/>
  <c r="P296" i="17" a="1"/>
  <c r="P296" i="17" s="1"/>
  <c r="O132" i="18" s="1"/>
  <c r="M296" i="17" a="1"/>
  <c r="M296" i="17" s="1"/>
  <c r="I296" i="17" a="1"/>
  <c r="I296" i="17" s="1"/>
  <c r="D131" i="18"/>
  <c r="BH131" i="18"/>
  <c r="P297" i="12" a="1"/>
  <c r="P297" i="12" s="1"/>
  <c r="N133" i="18" s="1"/>
  <c r="O297" i="12" a="1"/>
  <c r="O297" i="12" s="1"/>
  <c r="BQ133" i="18" s="1"/>
  <c r="N297" i="12" a="1"/>
  <c r="N297" i="12" s="1"/>
  <c r="K297" i="12" a="1"/>
  <c r="K297" i="12" s="1"/>
  <c r="M297" i="12" a="1"/>
  <c r="M297" i="12" s="1"/>
  <c r="L297" i="12" a="1"/>
  <c r="L297" i="12" s="1"/>
  <c r="BV133" i="18" s="1"/>
  <c r="J297" i="12" a="1"/>
  <c r="J297" i="12" s="1"/>
  <c r="CF133" i="18" s="1"/>
  <c r="G297" i="12" a="1"/>
  <c r="G297" i="12" s="1"/>
  <c r="F297" i="12" a="1"/>
  <c r="F297" i="12" s="1"/>
  <c r="H297" i="12" a="1"/>
  <c r="H297" i="12" s="1"/>
  <c r="S297" i="12" a="1"/>
  <c r="S297" i="12" s="1"/>
  <c r="R297" i="12" a="1"/>
  <c r="R297" i="12" s="1"/>
  <c r="Q297" i="12" a="1"/>
  <c r="Q297" i="12" s="1"/>
  <c r="I297" i="12" a="1"/>
  <c r="I297" i="12" s="1"/>
  <c r="BG132" i="18"/>
  <c r="C132" i="18"/>
  <c r="BF132" i="18"/>
  <c r="B132" i="18"/>
  <c r="E298" i="12"/>
  <c r="H297" i="7" a="1"/>
  <c r="H297" i="7" s="1"/>
  <c r="J297" i="7" a="1"/>
  <c r="J297" i="7" s="1"/>
  <c r="CE133" i="18" s="1"/>
  <c r="E298" i="7"/>
  <c r="P297" i="7" a="1"/>
  <c r="P297" i="7" s="1"/>
  <c r="M133" i="18" s="1"/>
  <c r="R297" i="7" a="1"/>
  <c r="R297" i="7" s="1"/>
  <c r="F297" i="7" a="1"/>
  <c r="F297" i="7" s="1"/>
  <c r="I297" i="7" a="1"/>
  <c r="I297" i="7" s="1"/>
  <c r="K297" i="7" a="1"/>
  <c r="K297" i="7" s="1"/>
  <c r="G297" i="7" a="1"/>
  <c r="G297" i="7" s="1"/>
  <c r="S297" i="7" a="1"/>
  <c r="S297" i="7" s="1"/>
  <c r="N297" i="7" a="1"/>
  <c r="N297" i="7" s="1"/>
  <c r="M297" i="7" a="1"/>
  <c r="M297" i="7" s="1"/>
  <c r="Q297" i="7" a="1"/>
  <c r="Q297" i="7" s="1"/>
  <c r="L297" i="7" a="1"/>
  <c r="L297" i="7" s="1"/>
  <c r="BU133" i="18" s="1"/>
  <c r="O297" i="7" a="1"/>
  <c r="O297" i="7" s="1"/>
  <c r="BP133" i="18" s="1"/>
  <c r="AB297" i="17" l="1" a="1"/>
  <c r="AB297" i="17" s="1"/>
  <c r="AD297" i="17" a="1"/>
  <c r="AD297" i="17" s="1"/>
  <c r="AC297" i="17" a="1"/>
  <c r="AC297" i="17" s="1"/>
  <c r="Z297" i="17" a="1"/>
  <c r="Z297" i="17" s="1"/>
  <c r="Y297" i="17" a="1"/>
  <c r="Y297" i="17" s="1"/>
  <c r="AE297" i="17" a="1"/>
  <c r="AE297" i="17" s="1"/>
  <c r="X297" i="17" a="1"/>
  <c r="X297" i="17" s="1"/>
  <c r="W297" i="17" a="1"/>
  <c r="W297" i="17" s="1"/>
  <c r="AA297" i="17" a="1"/>
  <c r="AA297" i="17" s="1"/>
  <c r="V297" i="17" a="1"/>
  <c r="V297" i="17" s="1"/>
  <c r="AC298" i="12" a="1"/>
  <c r="AC298" i="12" s="1"/>
  <c r="AD298" i="12" a="1"/>
  <c r="AD298" i="12" s="1"/>
  <c r="AB298" i="12" a="1"/>
  <c r="AB298" i="12" s="1"/>
  <c r="AA298" i="12" a="1"/>
  <c r="AA298" i="12" s="1"/>
  <c r="Z298" i="12" a="1"/>
  <c r="Z298" i="12" s="1"/>
  <c r="AE298" i="12" a="1"/>
  <c r="AE298" i="12" s="1"/>
  <c r="W298" i="12" a="1"/>
  <c r="W298" i="12" s="1"/>
  <c r="Y298" i="12" a="1"/>
  <c r="Y298" i="12" s="1"/>
  <c r="X298" i="12" a="1"/>
  <c r="X298" i="12" s="1"/>
  <c r="V298" i="12" a="1"/>
  <c r="V298" i="12" s="1"/>
  <c r="EC75" i="18"/>
  <c r="EH75" i="18" s="1"/>
  <c r="DY75" i="18"/>
  <c r="DZ75" i="18"/>
  <c r="EA75" i="18"/>
  <c r="EB75" i="18"/>
  <c r="EG75" i="18" s="1"/>
  <c r="AD298" i="7" a="1"/>
  <c r="AD298" i="7" s="1"/>
  <c r="AC298" i="7" a="1"/>
  <c r="AC298" i="7" s="1"/>
  <c r="AB298" i="7" a="1"/>
  <c r="AB298" i="7" s="1"/>
  <c r="AK298" i="7" a="1"/>
  <c r="AK298" i="7" s="1"/>
  <c r="AI298" i="7" a="1"/>
  <c r="AI298" i="7" s="1"/>
  <c r="AH298" i="7" a="1"/>
  <c r="AH298" i="7" s="1"/>
  <c r="AY55" i="18" s="1"/>
  <c r="AG298" i="7" a="1"/>
  <c r="AG298" i="7" s="1"/>
  <c r="AX55" i="18" s="1"/>
  <c r="AF298" i="7" a="1"/>
  <c r="AF298" i="7" s="1"/>
  <c r="AE298" i="7" a="1"/>
  <c r="AE298" i="7" s="1"/>
  <c r="AJ298" i="7" a="1"/>
  <c r="AJ298" i="7" s="1"/>
  <c r="V298" i="7" a="1"/>
  <c r="V298" i="7" s="1"/>
  <c r="AA298" i="7" a="1"/>
  <c r="AA298" i="7" s="1"/>
  <c r="Z298" i="7" a="1"/>
  <c r="Z298" i="7" s="1"/>
  <c r="Y298" i="7" a="1"/>
  <c r="Y298" i="7" s="1"/>
  <c r="X298" i="7" a="1"/>
  <c r="X298" i="7" s="1"/>
  <c r="W298" i="7" a="1"/>
  <c r="W298" i="7" s="1"/>
  <c r="U298" i="7" a="1"/>
  <c r="U298" i="7" s="1"/>
  <c r="BK134" i="18" s="1"/>
  <c r="T298" i="7" a="1"/>
  <c r="T298" i="7" s="1"/>
  <c r="BZ134" i="18" s="1"/>
  <c r="BK133" i="18"/>
  <c r="DD75" i="18"/>
  <c r="DP75" i="18" s="1"/>
  <c r="DS75" i="18" s="1"/>
  <c r="AQ55" i="18"/>
  <c r="AV55" i="18"/>
  <c r="CL132" i="18"/>
  <c r="CK133" i="18"/>
  <c r="CJ133" i="18"/>
  <c r="U298" i="12" a="1"/>
  <c r="U298" i="12" s="1"/>
  <c r="BL134" i="18" s="1"/>
  <c r="T298" i="12" a="1"/>
  <c r="T298" i="12" s="1"/>
  <c r="CA134" i="18" s="1"/>
  <c r="U297" i="17" a="1"/>
  <c r="U297" i="17" s="1"/>
  <c r="BM133" i="18" s="1"/>
  <c r="T297" i="17" a="1"/>
  <c r="T297" i="17" s="1"/>
  <c r="CB133" i="18" s="1"/>
  <c r="H297" i="17" a="1"/>
  <c r="H297" i="17" s="1"/>
  <c r="O297" i="17" a="1"/>
  <c r="O297" i="17" s="1"/>
  <c r="BR133" i="18" s="1"/>
  <c r="M297" i="17" a="1"/>
  <c r="M297" i="17" s="1"/>
  <c r="R297" i="17" a="1"/>
  <c r="R297" i="17" s="1"/>
  <c r="K297" i="17" a="1"/>
  <c r="K297" i="17" s="1"/>
  <c r="L297" i="17" a="1"/>
  <c r="L297" i="17" s="1"/>
  <c r="BW133" i="18" s="1"/>
  <c r="P297" i="17" a="1"/>
  <c r="P297" i="17" s="1"/>
  <c r="O133" i="18" s="1"/>
  <c r="N297" i="17" a="1"/>
  <c r="N297" i="17" s="1"/>
  <c r="E298" i="17"/>
  <c r="G297" i="17" a="1"/>
  <c r="G297" i="17" s="1"/>
  <c r="S297" i="17" a="1"/>
  <c r="S297" i="17" s="1"/>
  <c r="I297" i="17" a="1"/>
  <c r="I297" i="17" s="1"/>
  <c r="J297" i="17" a="1"/>
  <c r="J297" i="17" s="1"/>
  <c r="CG133" i="18" s="1"/>
  <c r="Q297" i="17" a="1"/>
  <c r="Q297" i="17" s="1"/>
  <c r="F297" i="17" a="1"/>
  <c r="F297" i="17" s="1"/>
  <c r="D132" i="18"/>
  <c r="BH132" i="18"/>
  <c r="BG133" i="18"/>
  <c r="C133" i="18"/>
  <c r="N298" i="12" a="1"/>
  <c r="N298" i="12" s="1"/>
  <c r="I298" i="12" a="1"/>
  <c r="I298" i="12" s="1"/>
  <c r="H298" i="12" a="1"/>
  <c r="H298" i="12" s="1"/>
  <c r="R298" i="12" a="1"/>
  <c r="R298" i="12" s="1"/>
  <c r="Q298" i="12" a="1"/>
  <c r="Q298" i="12" s="1"/>
  <c r="P298" i="12" a="1"/>
  <c r="P298" i="12" s="1"/>
  <c r="N134" i="18" s="1"/>
  <c r="O298" i="12" a="1"/>
  <c r="O298" i="12" s="1"/>
  <c r="BQ134" i="18" s="1"/>
  <c r="K298" i="12" a="1"/>
  <c r="K298" i="12" s="1"/>
  <c r="J298" i="12" a="1"/>
  <c r="J298" i="12" s="1"/>
  <c r="CF134" i="18" s="1"/>
  <c r="S298" i="12" a="1"/>
  <c r="S298" i="12" s="1"/>
  <c r="L298" i="12" a="1"/>
  <c r="L298" i="12" s="1"/>
  <c r="BV134" i="18" s="1"/>
  <c r="G298" i="12" a="1"/>
  <c r="G298" i="12" s="1"/>
  <c r="F298" i="12" a="1"/>
  <c r="F298" i="12" s="1"/>
  <c r="M298" i="12" a="1"/>
  <c r="M298" i="12" s="1"/>
  <c r="BF133" i="18"/>
  <c r="B133" i="18"/>
  <c r="E299" i="12"/>
  <c r="Q298" i="7" a="1"/>
  <c r="Q298" i="7" s="1"/>
  <c r="H298" i="7" a="1"/>
  <c r="H298" i="7" s="1"/>
  <c r="O298" i="7" a="1"/>
  <c r="O298" i="7" s="1"/>
  <c r="BP134" i="18" s="1"/>
  <c r="R298" i="7" a="1"/>
  <c r="R298" i="7" s="1"/>
  <c r="K298" i="7" a="1"/>
  <c r="K298" i="7" s="1"/>
  <c r="I298" i="7" a="1"/>
  <c r="I298" i="7" s="1"/>
  <c r="G298" i="7" a="1"/>
  <c r="G298" i="7" s="1"/>
  <c r="S298" i="7" a="1"/>
  <c r="S298" i="7" s="1"/>
  <c r="J298" i="7" a="1"/>
  <c r="J298" i="7" s="1"/>
  <c r="CE134" i="18" s="1"/>
  <c r="E299" i="7"/>
  <c r="F298" i="7" a="1"/>
  <c r="F298" i="7" s="1"/>
  <c r="M298" i="7" a="1"/>
  <c r="M298" i="7" s="1"/>
  <c r="P298" i="7" a="1"/>
  <c r="P298" i="7" s="1"/>
  <c r="M134" i="18" s="1"/>
  <c r="N298" i="7" a="1"/>
  <c r="N298" i="7" s="1"/>
  <c r="L298" i="7" a="1"/>
  <c r="L298" i="7" s="1"/>
  <c r="BU134" i="18" s="1"/>
  <c r="AD298" i="17" l="1" a="1"/>
  <c r="AD298" i="17" s="1"/>
  <c r="AC298" i="17" a="1"/>
  <c r="AC298" i="17" s="1"/>
  <c r="AB298" i="17" a="1"/>
  <c r="AB298" i="17" s="1"/>
  <c r="AE298" i="17" a="1"/>
  <c r="AE298" i="17" s="1"/>
  <c r="AS55" i="18" s="1"/>
  <c r="AA298" i="17" a="1"/>
  <c r="AA298" i="17" s="1"/>
  <c r="Z298" i="17" a="1"/>
  <c r="Z298" i="17" s="1"/>
  <c r="X298" i="17" a="1"/>
  <c r="X298" i="17" s="1"/>
  <c r="W298" i="17" a="1"/>
  <c r="W298" i="17" s="1"/>
  <c r="V298" i="17" a="1"/>
  <c r="V298" i="17" s="1"/>
  <c r="Y298" i="17" a="1"/>
  <c r="Y298" i="17" s="1"/>
  <c r="AC299" i="12" a="1"/>
  <c r="AC299" i="12" s="1"/>
  <c r="AB299" i="12" a="1"/>
  <c r="AB299" i="12" s="1"/>
  <c r="AD299" i="12" a="1"/>
  <c r="AD299" i="12" s="1"/>
  <c r="Z299" i="12" a="1"/>
  <c r="Z299" i="12" s="1"/>
  <c r="Y299" i="12" a="1"/>
  <c r="Y299" i="12" s="1"/>
  <c r="X299" i="12" a="1"/>
  <c r="X299" i="12" s="1"/>
  <c r="W299" i="12" a="1"/>
  <c r="W299" i="12" s="1"/>
  <c r="V299" i="12" a="1"/>
  <c r="V299" i="12" s="1"/>
  <c r="AA299" i="12" a="1"/>
  <c r="AA299" i="12" s="1"/>
  <c r="AE299" i="12" a="1"/>
  <c r="AE299" i="12" s="1"/>
  <c r="EF75" i="18"/>
  <c r="AD299" i="7" a="1"/>
  <c r="AD299" i="7" s="1"/>
  <c r="AC299" i="7" a="1"/>
  <c r="AC299" i="7" s="1"/>
  <c r="AB299" i="7" a="1"/>
  <c r="AB299" i="7" s="1"/>
  <c r="AK299" i="7" a="1"/>
  <c r="AK299" i="7" s="1"/>
  <c r="AJ299" i="7" a="1"/>
  <c r="AJ299" i="7" s="1"/>
  <c r="AI299" i="7" a="1"/>
  <c r="AI299" i="7" s="1"/>
  <c r="AF299" i="7" a="1"/>
  <c r="AF299" i="7" s="1"/>
  <c r="AH299" i="7" a="1"/>
  <c r="AH299" i="7" s="1"/>
  <c r="AE299" i="7" a="1"/>
  <c r="AE299" i="7" s="1"/>
  <c r="AG299" i="7" a="1"/>
  <c r="AG299" i="7" s="1"/>
  <c r="AA299" i="7" a="1"/>
  <c r="AA299" i="7" s="1"/>
  <c r="Z299" i="7" a="1"/>
  <c r="Z299" i="7" s="1"/>
  <c r="Y299" i="7" a="1"/>
  <c r="Y299" i="7" s="1"/>
  <c r="X299" i="7" a="1"/>
  <c r="X299" i="7" s="1"/>
  <c r="W299" i="7" a="1"/>
  <c r="W299" i="7" s="1"/>
  <c r="V299" i="7" a="1"/>
  <c r="V299" i="7" s="1"/>
  <c r="T299" i="7" a="1"/>
  <c r="T299" i="7" s="1"/>
  <c r="BZ135" i="18" s="1"/>
  <c r="U299" i="7" a="1"/>
  <c r="U299" i="7" s="1"/>
  <c r="CL133" i="18"/>
  <c r="CK134" i="18"/>
  <c r="CJ134" i="18"/>
  <c r="DW75" i="18"/>
  <c r="EI75" i="18" s="1"/>
  <c r="EL75" i="18" s="1"/>
  <c r="T299" i="12" a="1"/>
  <c r="T299" i="12" s="1"/>
  <c r="CA135" i="18" s="1"/>
  <c r="U299" i="12" a="1"/>
  <c r="U299" i="12" s="1"/>
  <c r="U298" i="17" a="1"/>
  <c r="U298" i="17" s="1"/>
  <c r="BM134" i="18" s="1"/>
  <c r="T298" i="17" a="1"/>
  <c r="T298" i="17" s="1"/>
  <c r="CB134" i="18" s="1"/>
  <c r="H298" i="17" a="1"/>
  <c r="H298" i="17" s="1"/>
  <c r="O298" i="17" a="1"/>
  <c r="O298" i="17" s="1"/>
  <c r="BR134" i="18" s="1"/>
  <c r="G298" i="17" a="1"/>
  <c r="G298" i="17" s="1"/>
  <c r="F298" i="17" a="1"/>
  <c r="F298" i="17" s="1"/>
  <c r="N298" i="17" a="1"/>
  <c r="N298" i="17" s="1"/>
  <c r="E299" i="17"/>
  <c r="S298" i="17" a="1"/>
  <c r="S298" i="17" s="1"/>
  <c r="Q298" i="17" a="1"/>
  <c r="Q298" i="17" s="1"/>
  <c r="R298" i="17" a="1"/>
  <c r="R298" i="17" s="1"/>
  <c r="K298" i="17" a="1"/>
  <c r="K298" i="17" s="1"/>
  <c r="L298" i="17" a="1"/>
  <c r="L298" i="17" s="1"/>
  <c r="BW134" i="18" s="1"/>
  <c r="M298" i="17" a="1"/>
  <c r="M298" i="17" s="1"/>
  <c r="J298" i="17" a="1"/>
  <c r="J298" i="17" s="1"/>
  <c r="CG134" i="18" s="1"/>
  <c r="P298" i="17" a="1"/>
  <c r="P298" i="17" s="1"/>
  <c r="O134" i="18" s="1"/>
  <c r="I298" i="17" a="1"/>
  <c r="I298" i="17" s="1"/>
  <c r="D133" i="18"/>
  <c r="BH133" i="18"/>
  <c r="BG134" i="18"/>
  <c r="C134" i="18"/>
  <c r="M299" i="12" a="1"/>
  <c r="M299" i="12" s="1"/>
  <c r="L299" i="12" a="1"/>
  <c r="L299" i="12" s="1"/>
  <c r="BV135" i="18" s="1"/>
  <c r="K299" i="12" a="1"/>
  <c r="K299" i="12" s="1"/>
  <c r="S299" i="12" a="1"/>
  <c r="S299" i="12" s="1"/>
  <c r="G299" i="12" a="1"/>
  <c r="G299" i="12" s="1"/>
  <c r="R299" i="12" a="1"/>
  <c r="R299" i="12" s="1"/>
  <c r="Q299" i="12" a="1"/>
  <c r="Q299" i="12" s="1"/>
  <c r="O299" i="12" a="1"/>
  <c r="O299" i="12" s="1"/>
  <c r="BQ135" i="18" s="1"/>
  <c r="H299" i="12" a="1"/>
  <c r="H299" i="12" s="1"/>
  <c r="F299" i="12" a="1"/>
  <c r="F299" i="12" s="1"/>
  <c r="P299" i="12" a="1"/>
  <c r="P299" i="12" s="1"/>
  <c r="N135" i="18" s="1"/>
  <c r="N299" i="12" a="1"/>
  <c r="N299" i="12" s="1"/>
  <c r="J299" i="12" a="1"/>
  <c r="J299" i="12" s="1"/>
  <c r="CF135" i="18" s="1"/>
  <c r="I299" i="12" a="1"/>
  <c r="I299" i="12" s="1"/>
  <c r="B134" i="18"/>
  <c r="BF134" i="18"/>
  <c r="E300" i="12"/>
  <c r="G299" i="7" a="1"/>
  <c r="G299" i="7" s="1"/>
  <c r="O299" i="7" a="1"/>
  <c r="O299" i="7" s="1"/>
  <c r="BP135" i="18" s="1"/>
  <c r="I299" i="7" a="1"/>
  <c r="I299" i="7" s="1"/>
  <c r="P299" i="7" a="1"/>
  <c r="P299" i="7" s="1"/>
  <c r="M135" i="18" s="1"/>
  <c r="L299" i="7" a="1"/>
  <c r="L299" i="7" s="1"/>
  <c r="BU135" i="18" s="1"/>
  <c r="K299" i="7" a="1"/>
  <c r="K299" i="7" s="1"/>
  <c r="Q299" i="7" a="1"/>
  <c r="Q299" i="7" s="1"/>
  <c r="M299" i="7" a="1"/>
  <c r="M299" i="7" s="1"/>
  <c r="H299" i="7" a="1"/>
  <c r="H299" i="7" s="1"/>
  <c r="R299" i="7" a="1"/>
  <c r="R299" i="7" s="1"/>
  <c r="J299" i="7" a="1"/>
  <c r="J299" i="7" s="1"/>
  <c r="CE135" i="18" s="1"/>
  <c r="F299" i="7" a="1"/>
  <c r="F299" i="7" s="1"/>
  <c r="E300" i="7"/>
  <c r="N299" i="7" a="1"/>
  <c r="N299" i="7" s="1"/>
  <c r="S299" i="7" a="1"/>
  <c r="S299" i="7" s="1"/>
  <c r="AD299" i="17" l="1" a="1"/>
  <c r="AD299" i="17" s="1"/>
  <c r="AC299" i="17" a="1"/>
  <c r="AC299" i="17" s="1"/>
  <c r="AB299" i="17" a="1"/>
  <c r="AB299" i="17" s="1"/>
  <c r="AE299" i="17" a="1"/>
  <c r="AE299" i="17" s="1"/>
  <c r="AA299" i="17" a="1"/>
  <c r="AA299" i="17" s="1"/>
  <c r="W299" i="17" a="1"/>
  <c r="W299" i="17" s="1"/>
  <c r="Y299" i="17" a="1"/>
  <c r="Y299" i="17" s="1"/>
  <c r="X299" i="17" a="1"/>
  <c r="X299" i="17" s="1"/>
  <c r="V299" i="17" a="1"/>
  <c r="V299" i="17" s="1"/>
  <c r="Z299" i="17" a="1"/>
  <c r="Z299" i="17" s="1"/>
  <c r="AD300" i="12" a="1"/>
  <c r="AD300" i="12" s="1"/>
  <c r="AC300" i="12" a="1"/>
  <c r="AC300" i="12" s="1"/>
  <c r="AB300" i="12" a="1"/>
  <c r="AB300" i="12" s="1"/>
  <c r="AE300" i="12" a="1"/>
  <c r="AE300" i="12" s="1"/>
  <c r="AA300" i="12" a="1"/>
  <c r="AA300" i="12" s="1"/>
  <c r="X300" i="12" a="1"/>
  <c r="X300" i="12" s="1"/>
  <c r="W300" i="12" a="1"/>
  <c r="W300" i="12" s="1"/>
  <c r="V300" i="12" a="1"/>
  <c r="V300" i="12" s="1"/>
  <c r="Z300" i="12" a="1"/>
  <c r="Z300" i="12" s="1"/>
  <c r="Y300" i="12" a="1"/>
  <c r="Y300" i="12" s="1"/>
  <c r="AD300" i="7" a="1"/>
  <c r="AD300" i="7" s="1"/>
  <c r="AC300" i="7" a="1"/>
  <c r="AC300" i="7" s="1"/>
  <c r="AB300" i="7" a="1"/>
  <c r="AB300" i="7" s="1"/>
  <c r="AJ300" i="7" a="1"/>
  <c r="AJ300" i="7" s="1"/>
  <c r="AI300" i="7" a="1"/>
  <c r="AI300" i="7" s="1"/>
  <c r="AH300" i="7" a="1"/>
  <c r="AH300" i="7" s="1"/>
  <c r="AK300" i="7" a="1"/>
  <c r="AK300" i="7" s="1"/>
  <c r="AG300" i="7" a="1"/>
  <c r="AG300" i="7" s="1"/>
  <c r="AF300" i="7" a="1"/>
  <c r="AF300" i="7" s="1"/>
  <c r="Z300" i="7" a="1"/>
  <c r="Z300" i="7" s="1"/>
  <c r="Y300" i="7" a="1"/>
  <c r="Y300" i="7" s="1"/>
  <c r="X300" i="7" a="1"/>
  <c r="X300" i="7" s="1"/>
  <c r="W300" i="7" a="1"/>
  <c r="W300" i="7" s="1"/>
  <c r="V300" i="7" a="1"/>
  <c r="V300" i="7" s="1"/>
  <c r="AE300" i="7" a="1"/>
  <c r="AE300" i="7" s="1"/>
  <c r="AA300" i="7" a="1"/>
  <c r="AA300" i="7" s="1"/>
  <c r="T300" i="7" a="1"/>
  <c r="T300" i="7" s="1"/>
  <c r="BZ136" i="18" s="1"/>
  <c r="U300" i="7" a="1"/>
  <c r="U300" i="7" s="1"/>
  <c r="BK136" i="18" s="1"/>
  <c r="BK135" i="18"/>
  <c r="CL134" i="18"/>
  <c r="CK135" i="18"/>
  <c r="CJ135" i="18"/>
  <c r="X35" i="18"/>
  <c r="W35" i="18"/>
  <c r="EP75" i="18"/>
  <c r="FB75" i="18" s="1"/>
  <c r="FE75" i="18" s="1"/>
  <c r="BL135" i="18"/>
  <c r="T300" i="12" a="1"/>
  <c r="T300" i="12" s="1"/>
  <c r="CA136" i="18" s="1"/>
  <c r="U300" i="12" a="1"/>
  <c r="U300" i="12" s="1"/>
  <c r="BL136" i="18" s="1"/>
  <c r="T299" i="17" a="1"/>
  <c r="T299" i="17" s="1"/>
  <c r="CB135" i="18" s="1"/>
  <c r="U299" i="17" a="1"/>
  <c r="U299" i="17" s="1"/>
  <c r="G299" i="17" a="1"/>
  <c r="G299" i="17" s="1"/>
  <c r="F299" i="17" a="1"/>
  <c r="F299" i="17" s="1"/>
  <c r="E300" i="17"/>
  <c r="P299" i="17" a="1"/>
  <c r="P299" i="17" s="1"/>
  <c r="O135" i="18" s="1"/>
  <c r="N299" i="17" a="1"/>
  <c r="N299" i="17" s="1"/>
  <c r="Q299" i="17" a="1"/>
  <c r="Q299" i="17" s="1"/>
  <c r="S299" i="17" a="1"/>
  <c r="S299" i="17" s="1"/>
  <c r="T35" i="18" s="1"/>
  <c r="O299" i="17" a="1"/>
  <c r="O299" i="17" s="1"/>
  <c r="BR135" i="18" s="1"/>
  <c r="L299" i="17" a="1"/>
  <c r="L299" i="17" s="1"/>
  <c r="BW135" i="18" s="1"/>
  <c r="M299" i="17" a="1"/>
  <c r="M299" i="17" s="1"/>
  <c r="R299" i="17" a="1"/>
  <c r="R299" i="17" s="1"/>
  <c r="Y35" i="18" s="1"/>
  <c r="K299" i="17" a="1"/>
  <c r="K299" i="17" s="1"/>
  <c r="J299" i="17" a="1"/>
  <c r="J299" i="17" s="1"/>
  <c r="CG135" i="18" s="1"/>
  <c r="I299" i="17" a="1"/>
  <c r="I299" i="17" s="1"/>
  <c r="H299" i="17" a="1"/>
  <c r="H299" i="17" s="1"/>
  <c r="D134" i="18"/>
  <c r="BH134" i="18"/>
  <c r="BG135" i="18"/>
  <c r="C135" i="18"/>
  <c r="J300" i="12" a="1"/>
  <c r="J300" i="12" s="1"/>
  <c r="CF136" i="18" s="1"/>
  <c r="I300" i="12" a="1"/>
  <c r="I300" i="12" s="1"/>
  <c r="Q300" i="12" a="1"/>
  <c r="Q300" i="12" s="1"/>
  <c r="F300" i="12" a="1"/>
  <c r="F300" i="12" s="1"/>
  <c r="G300" i="12" a="1"/>
  <c r="G300" i="12" s="1"/>
  <c r="S300" i="12" a="1"/>
  <c r="S300" i="12" s="1"/>
  <c r="P300" i="12" a="1"/>
  <c r="P300" i="12" s="1"/>
  <c r="N136" i="18" s="1"/>
  <c r="R300" i="12" a="1"/>
  <c r="R300" i="12" s="1"/>
  <c r="O300" i="12" a="1"/>
  <c r="O300" i="12" s="1"/>
  <c r="BQ136" i="18" s="1"/>
  <c r="M300" i="12" a="1"/>
  <c r="M300" i="12" s="1"/>
  <c r="L300" i="12" a="1"/>
  <c r="L300" i="12" s="1"/>
  <c r="BV136" i="18" s="1"/>
  <c r="H300" i="12" a="1"/>
  <c r="H300" i="12" s="1"/>
  <c r="K300" i="12" a="1"/>
  <c r="K300" i="12" s="1"/>
  <c r="N300" i="12" a="1"/>
  <c r="N300" i="12" s="1"/>
  <c r="B135" i="18"/>
  <c r="BF135" i="18"/>
  <c r="E301" i="12"/>
  <c r="F300" i="7" a="1"/>
  <c r="F300" i="7" s="1"/>
  <c r="L300" i="7" a="1"/>
  <c r="L300" i="7" s="1"/>
  <c r="BU136" i="18" s="1"/>
  <c r="R300" i="7" a="1"/>
  <c r="R300" i="7" s="1"/>
  <c r="G300" i="7" a="1"/>
  <c r="G300" i="7" s="1"/>
  <c r="I300" i="7" a="1"/>
  <c r="I300" i="7" s="1"/>
  <c r="E301" i="7"/>
  <c r="K300" i="7" a="1"/>
  <c r="K300" i="7" s="1"/>
  <c r="Q300" i="7" a="1"/>
  <c r="Q300" i="7" s="1"/>
  <c r="N300" i="7" a="1"/>
  <c r="N300" i="7" s="1"/>
  <c r="J300" i="7" a="1"/>
  <c r="J300" i="7" s="1"/>
  <c r="CE136" i="18" s="1"/>
  <c r="O300" i="7" a="1"/>
  <c r="O300" i="7" s="1"/>
  <c r="BP136" i="18" s="1"/>
  <c r="H300" i="7" a="1"/>
  <c r="H300" i="7" s="1"/>
  <c r="P300" i="7" a="1"/>
  <c r="P300" i="7" s="1"/>
  <c r="M136" i="18" s="1"/>
  <c r="M300" i="7" a="1"/>
  <c r="M300" i="7" s="1"/>
  <c r="S300" i="7" a="1"/>
  <c r="S300" i="7" s="1"/>
  <c r="AC300" i="17" l="1" a="1"/>
  <c r="AC300" i="17" s="1"/>
  <c r="AD300" i="17" a="1"/>
  <c r="AD300" i="17" s="1"/>
  <c r="AB300" i="17" a="1"/>
  <c r="AB300" i="17" s="1"/>
  <c r="X300" i="17" a="1"/>
  <c r="X300" i="17" s="1"/>
  <c r="W300" i="17" a="1"/>
  <c r="W300" i="17" s="1"/>
  <c r="V300" i="17" a="1"/>
  <c r="V300" i="17" s="1"/>
  <c r="AE300" i="17" a="1"/>
  <c r="AE300" i="17" s="1"/>
  <c r="AA300" i="17" a="1"/>
  <c r="AA300" i="17" s="1"/>
  <c r="Z300" i="17" a="1"/>
  <c r="Z300" i="17" s="1"/>
  <c r="Y300" i="17" a="1"/>
  <c r="Y300" i="17" s="1"/>
  <c r="AD301" i="12" a="1"/>
  <c r="AD301" i="12" s="1"/>
  <c r="AC301" i="12" a="1"/>
  <c r="AC301" i="12" s="1"/>
  <c r="AB301" i="12" a="1"/>
  <c r="AB301" i="12" s="1"/>
  <c r="AA301" i="12" a="1"/>
  <c r="AA301" i="12" s="1"/>
  <c r="Z301" i="12" a="1"/>
  <c r="Z301" i="12" s="1"/>
  <c r="Y301" i="12" a="1"/>
  <c r="Y301" i="12" s="1"/>
  <c r="AE301" i="12" a="1"/>
  <c r="AE301" i="12" s="1"/>
  <c r="X301" i="12" a="1"/>
  <c r="X301" i="12" s="1"/>
  <c r="W301" i="12" a="1"/>
  <c r="W301" i="12" s="1"/>
  <c r="V301" i="12" a="1"/>
  <c r="V301" i="12" s="1"/>
  <c r="AD301" i="7" a="1"/>
  <c r="AD301" i="7" s="1"/>
  <c r="AC301" i="7" a="1"/>
  <c r="AC301" i="7" s="1"/>
  <c r="AB301" i="7" a="1"/>
  <c r="AB301" i="7" s="1"/>
  <c r="AF301" i="7" a="1"/>
  <c r="AF301" i="7" s="1"/>
  <c r="AK301" i="7" a="1"/>
  <c r="AK301" i="7" s="1"/>
  <c r="AJ301" i="7" a="1"/>
  <c r="AJ301" i="7" s="1"/>
  <c r="AI301" i="7" a="1"/>
  <c r="AI301" i="7" s="1"/>
  <c r="AH301" i="7" a="1"/>
  <c r="AH301" i="7" s="1"/>
  <c r="AG301" i="7" a="1"/>
  <c r="AG301" i="7" s="1"/>
  <c r="AE301" i="7" a="1"/>
  <c r="AE301" i="7" s="1"/>
  <c r="AA301" i="7" a="1"/>
  <c r="AA301" i="7" s="1"/>
  <c r="Z301" i="7" a="1"/>
  <c r="Z301" i="7" s="1"/>
  <c r="Y301" i="7" a="1"/>
  <c r="Y301" i="7" s="1"/>
  <c r="X301" i="7" a="1"/>
  <c r="X301" i="7" s="1"/>
  <c r="W301" i="7" a="1"/>
  <c r="W301" i="7" s="1"/>
  <c r="V301" i="7" a="1"/>
  <c r="V301" i="7" s="1"/>
  <c r="T301" i="7" a="1"/>
  <c r="T301" i="7" s="1"/>
  <c r="BZ137" i="18" s="1"/>
  <c r="U301" i="7" a="1"/>
  <c r="U301" i="7" s="1"/>
  <c r="BK137" i="18" s="1"/>
  <c r="CL135" i="18"/>
  <c r="CK136" i="18"/>
  <c r="CJ136" i="18"/>
  <c r="BM135" i="18"/>
  <c r="T301" i="12" a="1"/>
  <c r="T301" i="12" s="1"/>
  <c r="CA137" i="18" s="1"/>
  <c r="U301" i="12" a="1"/>
  <c r="U301" i="12" s="1"/>
  <c r="BL137" i="18" s="1"/>
  <c r="T300" i="17" a="1"/>
  <c r="T300" i="17" s="1"/>
  <c r="CB136" i="18" s="1"/>
  <c r="U300" i="17" a="1"/>
  <c r="U300" i="17" s="1"/>
  <c r="BM136" i="18" s="1"/>
  <c r="G300" i="17" a="1"/>
  <c r="G300" i="17" s="1"/>
  <c r="P300" i="17" a="1"/>
  <c r="P300" i="17" s="1"/>
  <c r="O136" i="18" s="1"/>
  <c r="I300" i="17" a="1"/>
  <c r="I300" i="17" s="1"/>
  <c r="K300" i="17" a="1"/>
  <c r="K300" i="17" s="1"/>
  <c r="O300" i="17" a="1"/>
  <c r="O300" i="17" s="1"/>
  <c r="BR136" i="18" s="1"/>
  <c r="L300" i="17" a="1"/>
  <c r="L300" i="17" s="1"/>
  <c r="BW136" i="18" s="1"/>
  <c r="N300" i="17" a="1"/>
  <c r="N300" i="17" s="1"/>
  <c r="S300" i="17" a="1"/>
  <c r="S300" i="17" s="1"/>
  <c r="J300" i="17" a="1"/>
  <c r="J300" i="17" s="1"/>
  <c r="CG136" i="18" s="1"/>
  <c r="R300" i="17" a="1"/>
  <c r="R300" i="17" s="1"/>
  <c r="F300" i="17" a="1"/>
  <c r="F300" i="17" s="1"/>
  <c r="E301" i="17"/>
  <c r="M300" i="17" a="1"/>
  <c r="M300" i="17" s="1"/>
  <c r="Q300" i="17" a="1"/>
  <c r="Q300" i="17" s="1"/>
  <c r="H300" i="17" a="1"/>
  <c r="H300" i="17" s="1"/>
  <c r="BH135" i="18"/>
  <c r="D135" i="18"/>
  <c r="H301" i="12" a="1"/>
  <c r="H301" i="12" s="1"/>
  <c r="S301" i="12" a="1"/>
  <c r="S301" i="12" s="1"/>
  <c r="G301" i="12" a="1"/>
  <c r="G301" i="12" s="1"/>
  <c r="F301" i="12" a="1"/>
  <c r="F301" i="12" s="1"/>
  <c r="N301" i="12" a="1"/>
  <c r="N301" i="12" s="1"/>
  <c r="J301" i="12" a="1"/>
  <c r="J301" i="12" s="1"/>
  <c r="CF137" i="18" s="1"/>
  <c r="I301" i="12" a="1"/>
  <c r="I301" i="12" s="1"/>
  <c r="Q301" i="12" a="1"/>
  <c r="Q301" i="12" s="1"/>
  <c r="P301" i="12" a="1"/>
  <c r="P301" i="12" s="1"/>
  <c r="N137" i="18" s="1"/>
  <c r="O301" i="12" a="1"/>
  <c r="O301" i="12" s="1"/>
  <c r="BQ137" i="18" s="1"/>
  <c r="M301" i="12" a="1"/>
  <c r="M301" i="12" s="1"/>
  <c r="L301" i="12" a="1"/>
  <c r="L301" i="12" s="1"/>
  <c r="BV137" i="18" s="1"/>
  <c r="R301" i="12" a="1"/>
  <c r="R301" i="12" s="1"/>
  <c r="K301" i="12" a="1"/>
  <c r="K301" i="12" s="1"/>
  <c r="BG136" i="18"/>
  <c r="C136" i="18"/>
  <c r="BF136" i="18"/>
  <c r="B136" i="18"/>
  <c r="E302" i="12"/>
  <c r="N301" i="7" a="1"/>
  <c r="N301" i="7" s="1"/>
  <c r="K301" i="7" a="1"/>
  <c r="K301" i="7" s="1"/>
  <c r="G301" i="7" a="1"/>
  <c r="G301" i="7" s="1"/>
  <c r="P301" i="7" a="1"/>
  <c r="P301" i="7" s="1"/>
  <c r="M137" i="18" s="1"/>
  <c r="E302" i="7"/>
  <c r="Q301" i="7" a="1"/>
  <c r="Q301" i="7" s="1"/>
  <c r="L301" i="7" a="1"/>
  <c r="L301" i="7" s="1"/>
  <c r="BU137" i="18" s="1"/>
  <c r="H301" i="7" a="1"/>
  <c r="H301" i="7" s="1"/>
  <c r="M301" i="7" a="1"/>
  <c r="M301" i="7" s="1"/>
  <c r="O301" i="7" a="1"/>
  <c r="O301" i="7" s="1"/>
  <c r="BP137" i="18" s="1"/>
  <c r="J301" i="7" a="1"/>
  <c r="J301" i="7" s="1"/>
  <c r="CE137" i="18" s="1"/>
  <c r="R301" i="7" a="1"/>
  <c r="R301" i="7" s="1"/>
  <c r="I301" i="7" a="1"/>
  <c r="I301" i="7" s="1"/>
  <c r="S301" i="7" a="1"/>
  <c r="S301" i="7" s="1"/>
  <c r="F301" i="7" a="1"/>
  <c r="F301" i="7" s="1"/>
  <c r="AB301" i="17" l="1" a="1"/>
  <c r="AB301" i="17" s="1"/>
  <c r="AD301" i="17" a="1"/>
  <c r="AD301" i="17" s="1"/>
  <c r="AC301" i="17" a="1"/>
  <c r="AC301" i="17" s="1"/>
  <c r="AA301" i="17" a="1"/>
  <c r="AA301" i="17" s="1"/>
  <c r="AE301" i="17" a="1"/>
  <c r="AE301" i="17" s="1"/>
  <c r="Z301" i="17" a="1"/>
  <c r="Z301" i="17" s="1"/>
  <c r="Y301" i="17" a="1"/>
  <c r="Y301" i="17" s="1"/>
  <c r="X301" i="17" a="1"/>
  <c r="X301" i="17" s="1"/>
  <c r="W301" i="17" a="1"/>
  <c r="W301" i="17" s="1"/>
  <c r="V301" i="17" a="1"/>
  <c r="V301" i="17" s="1"/>
  <c r="AC302" i="12" a="1"/>
  <c r="AC302" i="12" s="1"/>
  <c r="AD302" i="12" a="1"/>
  <c r="AD302" i="12" s="1"/>
  <c r="AB302" i="12" a="1"/>
  <c r="AB302" i="12" s="1"/>
  <c r="X302" i="12" a="1"/>
  <c r="X302" i="12" s="1"/>
  <c r="W302" i="12" a="1"/>
  <c r="W302" i="12" s="1"/>
  <c r="V302" i="12" a="1"/>
  <c r="V302" i="12" s="1"/>
  <c r="AE302" i="12" a="1"/>
  <c r="AE302" i="12" s="1"/>
  <c r="AA302" i="12" a="1"/>
  <c r="AA302" i="12" s="1"/>
  <c r="Z302" i="12" a="1"/>
  <c r="Z302" i="12" s="1"/>
  <c r="Y302" i="12" a="1"/>
  <c r="Y302" i="12" s="1"/>
  <c r="DX76" i="18"/>
  <c r="EB76" i="18"/>
  <c r="EG76" i="18" s="1"/>
  <c r="EC76" i="18"/>
  <c r="EH76" i="18" s="1"/>
  <c r="AR56" i="18"/>
  <c r="AD302" i="7" a="1"/>
  <c r="AD302" i="7" s="1"/>
  <c r="AC302" i="7" a="1"/>
  <c r="AC302" i="7" s="1"/>
  <c r="AB302" i="7" a="1"/>
  <c r="AB302" i="7" s="1"/>
  <c r="AK302" i="7" a="1"/>
  <c r="AK302" i="7" s="1"/>
  <c r="AJ302" i="7" a="1"/>
  <c r="AJ302" i="7" s="1"/>
  <c r="AG302" i="7" a="1"/>
  <c r="AG302" i="7" s="1"/>
  <c r="AI302" i="7" a="1"/>
  <c r="AI302" i="7" s="1"/>
  <c r="AE302" i="7" a="1"/>
  <c r="AE302" i="7" s="1"/>
  <c r="AF302" i="7" a="1"/>
  <c r="AF302" i="7" s="1"/>
  <c r="AH302" i="7" a="1"/>
  <c r="AH302" i="7" s="1"/>
  <c r="AY56" i="18" s="1"/>
  <c r="AA302" i="7" a="1"/>
  <c r="AA302" i="7" s="1"/>
  <c r="Z302" i="7" a="1"/>
  <c r="Z302" i="7" s="1"/>
  <c r="Y302" i="7" a="1"/>
  <c r="Y302" i="7" s="1"/>
  <c r="X302" i="7" a="1"/>
  <c r="X302" i="7" s="1"/>
  <c r="W302" i="7" a="1"/>
  <c r="W302" i="7" s="1"/>
  <c r="V302" i="7" a="1"/>
  <c r="V302" i="7" s="1"/>
  <c r="T302" i="7" a="1"/>
  <c r="T302" i="7" s="1"/>
  <c r="BZ138" i="18" s="1"/>
  <c r="U302" i="7" a="1"/>
  <c r="U302" i="7" s="1"/>
  <c r="BK138" i="18" s="1"/>
  <c r="CL136" i="18"/>
  <c r="CK137" i="18"/>
  <c r="CJ137" i="18"/>
  <c r="T302" i="12" a="1"/>
  <c r="T302" i="12" s="1"/>
  <c r="CA138" i="18" s="1"/>
  <c r="U302" i="12" a="1"/>
  <c r="U302" i="12" s="1"/>
  <c r="BL138" i="18" s="1"/>
  <c r="D136" i="18"/>
  <c r="BH136" i="18"/>
  <c r="T301" i="17" a="1"/>
  <c r="T301" i="17" s="1"/>
  <c r="CB137" i="18" s="1"/>
  <c r="U301" i="17" a="1"/>
  <c r="U301" i="17" s="1"/>
  <c r="BM137" i="18" s="1"/>
  <c r="G301" i="17" a="1"/>
  <c r="G301" i="17" s="1"/>
  <c r="J301" i="17" a="1"/>
  <c r="J301" i="17" s="1"/>
  <c r="CG137" i="18" s="1"/>
  <c r="F301" i="17" a="1"/>
  <c r="F301" i="17" s="1"/>
  <c r="M301" i="17" a="1"/>
  <c r="M301" i="17" s="1"/>
  <c r="H301" i="17" a="1"/>
  <c r="H301" i="17" s="1"/>
  <c r="Q301" i="17" a="1"/>
  <c r="Q301" i="17" s="1"/>
  <c r="N301" i="17" a="1"/>
  <c r="N301" i="17" s="1"/>
  <c r="P301" i="17" a="1"/>
  <c r="P301" i="17" s="1"/>
  <c r="O137" i="18" s="1"/>
  <c r="L301" i="17" a="1"/>
  <c r="L301" i="17" s="1"/>
  <c r="BW137" i="18" s="1"/>
  <c r="R301" i="17" a="1"/>
  <c r="R301" i="17" s="1"/>
  <c r="E302" i="17"/>
  <c r="O301" i="17" a="1"/>
  <c r="O301" i="17" s="1"/>
  <c r="BR137" i="18" s="1"/>
  <c r="K301" i="17" a="1"/>
  <c r="K301" i="17" s="1"/>
  <c r="I301" i="17" a="1"/>
  <c r="I301" i="17" s="1"/>
  <c r="S301" i="17" a="1"/>
  <c r="S301" i="17" s="1"/>
  <c r="C137" i="18"/>
  <c r="BG137" i="18"/>
  <c r="S302" i="12" a="1"/>
  <c r="S302" i="12" s="1"/>
  <c r="F302" i="12" a="1"/>
  <c r="F302" i="12" s="1"/>
  <c r="R302" i="12" a="1"/>
  <c r="R302" i="12" s="1"/>
  <c r="Q302" i="12" a="1"/>
  <c r="Q302" i="12" s="1"/>
  <c r="M302" i="12" a="1"/>
  <c r="M302" i="12" s="1"/>
  <c r="L302" i="12" a="1"/>
  <c r="L302" i="12" s="1"/>
  <c r="BV138" i="18" s="1"/>
  <c r="N302" i="12" a="1"/>
  <c r="N302" i="12" s="1"/>
  <c r="K302" i="12" a="1"/>
  <c r="K302" i="12" s="1"/>
  <c r="J302" i="12" a="1"/>
  <c r="J302" i="12" s="1"/>
  <c r="CF138" i="18" s="1"/>
  <c r="G302" i="12" a="1"/>
  <c r="G302" i="12" s="1"/>
  <c r="O302" i="12" a="1"/>
  <c r="O302" i="12" s="1"/>
  <c r="BQ138" i="18" s="1"/>
  <c r="I302" i="12" a="1"/>
  <c r="I302" i="12" s="1"/>
  <c r="P302" i="12" a="1"/>
  <c r="P302" i="12" s="1"/>
  <c r="N138" i="18" s="1"/>
  <c r="H302" i="12" a="1"/>
  <c r="H302" i="12" s="1"/>
  <c r="BF137" i="18"/>
  <c r="B137" i="18"/>
  <c r="E303" i="12"/>
  <c r="E303" i="7"/>
  <c r="M302" i="7" a="1"/>
  <c r="M302" i="7" s="1"/>
  <c r="F302" i="7" a="1"/>
  <c r="F302" i="7" s="1"/>
  <c r="K302" i="7" a="1"/>
  <c r="K302" i="7" s="1"/>
  <c r="N302" i="7" a="1"/>
  <c r="N302" i="7" s="1"/>
  <c r="Q302" i="7" a="1"/>
  <c r="Q302" i="7" s="1"/>
  <c r="O302" i="7" a="1"/>
  <c r="O302" i="7" s="1"/>
  <c r="BP138" i="18" s="1"/>
  <c r="S302" i="7" a="1"/>
  <c r="S302" i="7" s="1"/>
  <c r="R302" i="7" a="1"/>
  <c r="R302" i="7" s="1"/>
  <c r="H302" i="7" a="1"/>
  <c r="H302" i="7" s="1"/>
  <c r="I302" i="7" a="1"/>
  <c r="I302" i="7" s="1"/>
  <c r="J302" i="7" a="1"/>
  <c r="J302" i="7" s="1"/>
  <c r="CE138" i="18" s="1"/>
  <c r="G302" i="7" a="1"/>
  <c r="G302" i="7" s="1"/>
  <c r="L302" i="7" a="1"/>
  <c r="L302" i="7" s="1"/>
  <c r="BU138" i="18" s="1"/>
  <c r="P302" i="7" a="1"/>
  <c r="P302" i="7" s="1"/>
  <c r="M138" i="18" s="1"/>
  <c r="AC302" i="17" l="1" a="1"/>
  <c r="AC302" i="17" s="1"/>
  <c r="AD302" i="17" a="1"/>
  <c r="AD302" i="17" s="1"/>
  <c r="AB302" i="17" a="1"/>
  <c r="AB302" i="17" s="1"/>
  <c r="AA302" i="17" a="1"/>
  <c r="AA302" i="17" s="1"/>
  <c r="Z302" i="17" a="1"/>
  <c r="Z302" i="17" s="1"/>
  <c r="Y302" i="17" a="1"/>
  <c r="Y302" i="17" s="1"/>
  <c r="AE302" i="17" a="1"/>
  <c r="AE302" i="17" s="1"/>
  <c r="X302" i="17" a="1"/>
  <c r="X302" i="17" s="1"/>
  <c r="V302" i="17" a="1"/>
  <c r="V302" i="17" s="1"/>
  <c r="W302" i="17" a="1"/>
  <c r="W302" i="17" s="1"/>
  <c r="AD303" i="12" a="1"/>
  <c r="AD303" i="12" s="1"/>
  <c r="AC303" i="12" a="1"/>
  <c r="AC303" i="12" s="1"/>
  <c r="AB303" i="12" a="1"/>
  <c r="AB303" i="12" s="1"/>
  <c r="AE303" i="12" a="1"/>
  <c r="AE303" i="12" s="1"/>
  <c r="Y303" i="12" a="1"/>
  <c r="Y303" i="12" s="1"/>
  <c r="V303" i="12" a="1"/>
  <c r="V303" i="12" s="1"/>
  <c r="AA303" i="12" a="1"/>
  <c r="AA303" i="12" s="1"/>
  <c r="Z303" i="12" a="1"/>
  <c r="Z303" i="12" s="1"/>
  <c r="X303" i="12" a="1"/>
  <c r="X303" i="12" s="1"/>
  <c r="W303" i="12" a="1"/>
  <c r="W303" i="12" s="1"/>
  <c r="AQ56" i="18"/>
  <c r="AV56" i="18"/>
  <c r="AD303" i="7" a="1"/>
  <c r="AD303" i="7" s="1"/>
  <c r="AC303" i="7" a="1"/>
  <c r="AC303" i="7" s="1"/>
  <c r="AB303" i="7" a="1"/>
  <c r="AB303" i="7" s="1"/>
  <c r="AK303" i="7" a="1"/>
  <c r="AK303" i="7" s="1"/>
  <c r="AJ303" i="7" a="1"/>
  <c r="AJ303" i="7" s="1"/>
  <c r="AI303" i="7" a="1"/>
  <c r="AI303" i="7" s="1"/>
  <c r="AH303" i="7" a="1"/>
  <c r="AH303" i="7" s="1"/>
  <c r="AG303" i="7" a="1"/>
  <c r="AG303" i="7" s="1"/>
  <c r="AF303" i="7" a="1"/>
  <c r="AF303" i="7" s="1"/>
  <c r="AE303" i="7" a="1"/>
  <c r="AE303" i="7" s="1"/>
  <c r="X303" i="7" a="1"/>
  <c r="X303" i="7" s="1"/>
  <c r="W303" i="7" a="1"/>
  <c r="W303" i="7" s="1"/>
  <c r="V303" i="7" a="1"/>
  <c r="V303" i="7" s="1"/>
  <c r="AA303" i="7" a="1"/>
  <c r="AA303" i="7" s="1"/>
  <c r="Y303" i="7" a="1"/>
  <c r="Y303" i="7" s="1"/>
  <c r="Z303" i="7" a="1"/>
  <c r="Z303" i="7" s="1"/>
  <c r="T303" i="7" a="1"/>
  <c r="T303" i="7" s="1"/>
  <c r="BZ139" i="18" s="1"/>
  <c r="U303" i="7" a="1"/>
  <c r="U303" i="7" s="1"/>
  <c r="DD76" i="18"/>
  <c r="DP76" i="18" s="1"/>
  <c r="DS76" i="18" s="1"/>
  <c r="CL137" i="18"/>
  <c r="CK138" i="18"/>
  <c r="CJ138" i="18"/>
  <c r="DW76" i="18"/>
  <c r="EI76" i="18" s="1"/>
  <c r="EL76" i="18" s="1"/>
  <c r="U303" i="12" a="1"/>
  <c r="U303" i="12" s="1"/>
  <c r="T303" i="12" a="1"/>
  <c r="T303" i="12" s="1"/>
  <c r="CA139" i="18" s="1"/>
  <c r="BH137" i="18"/>
  <c r="D137" i="18"/>
  <c r="T302" i="17" a="1"/>
  <c r="T302" i="17" s="1"/>
  <c r="CB138" i="18" s="1"/>
  <c r="U302" i="17" a="1"/>
  <c r="U302" i="17" s="1"/>
  <c r="BM138" i="18" s="1"/>
  <c r="J302" i="17" a="1"/>
  <c r="J302" i="17" s="1"/>
  <c r="CG138" i="18" s="1"/>
  <c r="N302" i="17" a="1"/>
  <c r="N302" i="17" s="1"/>
  <c r="H302" i="17" a="1"/>
  <c r="H302" i="17" s="1"/>
  <c r="E303" i="17"/>
  <c r="I302" i="17" a="1"/>
  <c r="I302" i="17" s="1"/>
  <c r="S302" i="17" a="1"/>
  <c r="S302" i="17" s="1"/>
  <c r="G302" i="17" a="1"/>
  <c r="G302" i="17" s="1"/>
  <c r="R302" i="17" a="1"/>
  <c r="R302" i="17" s="1"/>
  <c r="O302" i="17" a="1"/>
  <c r="O302" i="17" s="1"/>
  <c r="BR138" i="18" s="1"/>
  <c r="F302" i="17" a="1"/>
  <c r="F302" i="17" s="1"/>
  <c r="K302" i="17" a="1"/>
  <c r="K302" i="17" s="1"/>
  <c r="P302" i="17" a="1"/>
  <c r="P302" i="17" s="1"/>
  <c r="O138" i="18" s="1"/>
  <c r="L302" i="17" a="1"/>
  <c r="L302" i="17" s="1"/>
  <c r="BW138" i="18" s="1"/>
  <c r="Q302" i="17" a="1"/>
  <c r="Q302" i="17" s="1"/>
  <c r="M302" i="17" a="1"/>
  <c r="M302" i="17" s="1"/>
  <c r="O303" i="12" a="1"/>
  <c r="O303" i="12" s="1"/>
  <c r="BQ139" i="18" s="1"/>
  <c r="N303" i="12" a="1"/>
  <c r="N303" i="12" s="1"/>
  <c r="J303" i="12" a="1"/>
  <c r="J303" i="12" s="1"/>
  <c r="CF139" i="18" s="1"/>
  <c r="Q303" i="12" a="1"/>
  <c r="Q303" i="12" s="1"/>
  <c r="P303" i="12" a="1"/>
  <c r="P303" i="12" s="1"/>
  <c r="N139" i="18" s="1"/>
  <c r="M303" i="12" a="1"/>
  <c r="M303" i="12" s="1"/>
  <c r="I303" i="12" a="1"/>
  <c r="I303" i="12" s="1"/>
  <c r="G303" i="12" a="1"/>
  <c r="G303" i="12" s="1"/>
  <c r="F303" i="12" a="1"/>
  <c r="F303" i="12" s="1"/>
  <c r="S303" i="12" a="1"/>
  <c r="S303" i="12" s="1"/>
  <c r="R303" i="12" a="1"/>
  <c r="R303" i="12" s="1"/>
  <c r="L303" i="12" a="1"/>
  <c r="L303" i="12" s="1"/>
  <c r="BV139" i="18" s="1"/>
  <c r="K303" i="12" a="1"/>
  <c r="K303" i="12" s="1"/>
  <c r="H303" i="12" a="1"/>
  <c r="H303" i="12" s="1"/>
  <c r="C138" i="18"/>
  <c r="BG138" i="18"/>
  <c r="BF138" i="18"/>
  <c r="B138" i="18"/>
  <c r="E304" i="12"/>
  <c r="N303" i="7" a="1"/>
  <c r="N303" i="7" s="1"/>
  <c r="J303" i="7" a="1"/>
  <c r="J303" i="7" s="1"/>
  <c r="CE139" i="18" s="1"/>
  <c r="Q303" i="7" a="1"/>
  <c r="Q303" i="7" s="1"/>
  <c r="O303" i="7" a="1"/>
  <c r="O303" i="7" s="1"/>
  <c r="BP139" i="18" s="1"/>
  <c r="P303" i="7" a="1"/>
  <c r="P303" i="7" s="1"/>
  <c r="M139" i="18" s="1"/>
  <c r="H303" i="7" a="1"/>
  <c r="H303" i="7" s="1"/>
  <c r="F303" i="7" a="1"/>
  <c r="F303" i="7" s="1"/>
  <c r="L303" i="7" a="1"/>
  <c r="L303" i="7" s="1"/>
  <c r="BU139" i="18" s="1"/>
  <c r="I303" i="7" a="1"/>
  <c r="I303" i="7" s="1"/>
  <c r="E304" i="7"/>
  <c r="K303" i="7" a="1"/>
  <c r="K303" i="7" s="1"/>
  <c r="G303" i="7" a="1"/>
  <c r="G303" i="7" s="1"/>
  <c r="M303" i="7" a="1"/>
  <c r="M303" i="7" s="1"/>
  <c r="R303" i="7" a="1"/>
  <c r="R303" i="7" s="1"/>
  <c r="S303" i="7" a="1"/>
  <c r="S303" i="7" s="1"/>
  <c r="AD303" i="17" l="1" a="1"/>
  <c r="AD303" i="17" s="1"/>
  <c r="AC303" i="17" a="1"/>
  <c r="AC303" i="17" s="1"/>
  <c r="AB303" i="17" a="1"/>
  <c r="AB303" i="17" s="1"/>
  <c r="V303" i="17" a="1"/>
  <c r="V303" i="17" s="1"/>
  <c r="AE303" i="17" a="1"/>
  <c r="AE303" i="17" s="1"/>
  <c r="Z303" i="17" a="1"/>
  <c r="Z303" i="17" s="1"/>
  <c r="Y303" i="17" a="1"/>
  <c r="Y303" i="17" s="1"/>
  <c r="X303" i="17" a="1"/>
  <c r="X303" i="17" s="1"/>
  <c r="W303" i="17" a="1"/>
  <c r="W303" i="17" s="1"/>
  <c r="AA303" i="17" a="1"/>
  <c r="AA303" i="17" s="1"/>
  <c r="AD304" i="12" a="1"/>
  <c r="AD304" i="12" s="1"/>
  <c r="AC304" i="12" a="1"/>
  <c r="AC304" i="12" s="1"/>
  <c r="AB304" i="12" a="1"/>
  <c r="AB304" i="12" s="1"/>
  <c r="AA304" i="12" a="1"/>
  <c r="AA304" i="12" s="1"/>
  <c r="Z304" i="12" a="1"/>
  <c r="Z304" i="12" s="1"/>
  <c r="AE304" i="12" a="1"/>
  <c r="AE304" i="12" s="1"/>
  <c r="Y304" i="12" a="1"/>
  <c r="Y304" i="12" s="1"/>
  <c r="X304" i="12" a="1"/>
  <c r="X304" i="12" s="1"/>
  <c r="W304" i="12" a="1"/>
  <c r="W304" i="12" s="1"/>
  <c r="V304" i="12" a="1"/>
  <c r="V304" i="12" s="1"/>
  <c r="AD304" i="7" a="1"/>
  <c r="AD304" i="7" s="1"/>
  <c r="AC304" i="7" a="1"/>
  <c r="AC304" i="7" s="1"/>
  <c r="AB304" i="7" a="1"/>
  <c r="AB304" i="7" s="1"/>
  <c r="AK304" i="7" a="1"/>
  <c r="AK304" i="7" s="1"/>
  <c r="AG304" i="7" a="1"/>
  <c r="AG304" i="7" s="1"/>
  <c r="AF304" i="7" a="1"/>
  <c r="AF304" i="7" s="1"/>
  <c r="AJ304" i="7" a="1"/>
  <c r="AJ304" i="7" s="1"/>
  <c r="AI304" i="7" a="1"/>
  <c r="AI304" i="7" s="1"/>
  <c r="AH304" i="7" a="1"/>
  <c r="AH304" i="7" s="1"/>
  <c r="AA304" i="7" a="1"/>
  <c r="AA304" i="7" s="1"/>
  <c r="AE304" i="7" a="1"/>
  <c r="AE304" i="7" s="1"/>
  <c r="Z304" i="7" a="1"/>
  <c r="Z304" i="7" s="1"/>
  <c r="Y304" i="7" a="1"/>
  <c r="Y304" i="7" s="1"/>
  <c r="X304" i="7" a="1"/>
  <c r="X304" i="7" s="1"/>
  <c r="W304" i="7" a="1"/>
  <c r="W304" i="7" s="1"/>
  <c r="V304" i="7" a="1"/>
  <c r="V304" i="7" s="1"/>
  <c r="U304" i="7" a="1"/>
  <c r="U304" i="7" s="1"/>
  <c r="BK140" i="18" s="1"/>
  <c r="T304" i="7" a="1"/>
  <c r="T304" i="7" s="1"/>
  <c r="BZ140" i="18" s="1"/>
  <c r="BK139" i="18"/>
  <c r="CL138" i="18"/>
  <c r="CK139" i="18"/>
  <c r="CJ139" i="18"/>
  <c r="X36" i="18"/>
  <c r="W36" i="18"/>
  <c r="EP76" i="18"/>
  <c r="FB76" i="18" s="1"/>
  <c r="FE76" i="18" s="1"/>
  <c r="BL139" i="18"/>
  <c r="U304" i="12" a="1"/>
  <c r="U304" i="12" s="1"/>
  <c r="BL140" i="18" s="1"/>
  <c r="T304" i="12" a="1"/>
  <c r="T304" i="12" s="1"/>
  <c r="CA140" i="18" s="1"/>
  <c r="BH138" i="18"/>
  <c r="D138" i="18"/>
  <c r="T303" i="17" a="1"/>
  <c r="T303" i="17" s="1"/>
  <c r="CB139" i="18" s="1"/>
  <c r="U303" i="17" a="1"/>
  <c r="U303" i="17" s="1"/>
  <c r="R303" i="17" a="1"/>
  <c r="R303" i="17" s="1"/>
  <c r="O303" i="17" a="1"/>
  <c r="O303" i="17" s="1"/>
  <c r="BR139" i="18" s="1"/>
  <c r="L303" i="17" a="1"/>
  <c r="L303" i="17" s="1"/>
  <c r="BW139" i="18" s="1"/>
  <c r="E304" i="17"/>
  <c r="N303" i="17" a="1"/>
  <c r="N303" i="17" s="1"/>
  <c r="G303" i="17" a="1"/>
  <c r="G303" i="17" s="1"/>
  <c r="M303" i="17" a="1"/>
  <c r="M303" i="17" s="1"/>
  <c r="F303" i="17" a="1"/>
  <c r="F303" i="17" s="1"/>
  <c r="P303" i="17" a="1"/>
  <c r="P303" i="17" s="1"/>
  <c r="O139" i="18" s="1"/>
  <c r="I303" i="17" a="1"/>
  <c r="I303" i="17" s="1"/>
  <c r="Q303" i="17" a="1"/>
  <c r="Q303" i="17" s="1"/>
  <c r="S303" i="17" a="1"/>
  <c r="S303" i="17" s="1"/>
  <c r="K303" i="17" a="1"/>
  <c r="K303" i="17" s="1"/>
  <c r="J303" i="17" a="1"/>
  <c r="J303" i="17" s="1"/>
  <c r="CG139" i="18" s="1"/>
  <c r="H303" i="17" a="1"/>
  <c r="H303" i="17" s="1"/>
  <c r="C139" i="18"/>
  <c r="BG139" i="18"/>
  <c r="O304" i="12" a="1"/>
  <c r="O304" i="12" s="1"/>
  <c r="BQ140" i="18" s="1"/>
  <c r="N304" i="12" a="1"/>
  <c r="N304" i="12" s="1"/>
  <c r="M304" i="12" a="1"/>
  <c r="M304" i="12" s="1"/>
  <c r="I304" i="12" a="1"/>
  <c r="I304" i="12" s="1"/>
  <c r="S304" i="12" a="1"/>
  <c r="S304" i="12" s="1"/>
  <c r="R304" i="12" a="1"/>
  <c r="R304" i="12" s="1"/>
  <c r="P304" i="12" a="1"/>
  <c r="P304" i="12" s="1"/>
  <c r="N140" i="18" s="1"/>
  <c r="L304" i="12" a="1"/>
  <c r="L304" i="12" s="1"/>
  <c r="BV140" i="18" s="1"/>
  <c r="J304" i="12" a="1"/>
  <c r="J304" i="12" s="1"/>
  <c r="CF140" i="18" s="1"/>
  <c r="F304" i="12" a="1"/>
  <c r="F304" i="12" s="1"/>
  <c r="H304" i="12" a="1"/>
  <c r="H304" i="12" s="1"/>
  <c r="G304" i="12" a="1"/>
  <c r="G304" i="12" s="1"/>
  <c r="Q304" i="12" a="1"/>
  <c r="Q304" i="12" s="1"/>
  <c r="K304" i="12" a="1"/>
  <c r="K304" i="12" s="1"/>
  <c r="B139" i="18"/>
  <c r="BF139" i="18"/>
  <c r="E305" i="12"/>
  <c r="N304" i="7" a="1"/>
  <c r="N304" i="7" s="1"/>
  <c r="G304" i="7" a="1"/>
  <c r="G304" i="7" s="1"/>
  <c r="O304" i="7" a="1"/>
  <c r="O304" i="7" s="1"/>
  <c r="BP140" i="18" s="1"/>
  <c r="S304" i="7" a="1"/>
  <c r="S304" i="7" s="1"/>
  <c r="J304" i="7" a="1"/>
  <c r="J304" i="7" s="1"/>
  <c r="CE140" i="18" s="1"/>
  <c r="P304" i="7" a="1"/>
  <c r="P304" i="7" s="1"/>
  <c r="M140" i="18" s="1"/>
  <c r="H304" i="7" a="1"/>
  <c r="H304" i="7" s="1"/>
  <c r="R304" i="7" a="1"/>
  <c r="R304" i="7" s="1"/>
  <c r="K304" i="7" a="1"/>
  <c r="K304" i="7" s="1"/>
  <c r="I304" i="7" a="1"/>
  <c r="I304" i="7" s="1"/>
  <c r="F304" i="7" a="1"/>
  <c r="F304" i="7" s="1"/>
  <c r="E305" i="7"/>
  <c r="L304" i="7" a="1"/>
  <c r="L304" i="7" s="1"/>
  <c r="BU140" i="18" s="1"/>
  <c r="M304" i="7" a="1"/>
  <c r="M304" i="7" s="1"/>
  <c r="Q304" i="7" a="1"/>
  <c r="Q304" i="7" s="1"/>
  <c r="AC304" i="17" l="1" a="1"/>
  <c r="AC304" i="17" s="1"/>
  <c r="AB304" i="17" a="1"/>
  <c r="AB304" i="17" s="1"/>
  <c r="AD304" i="17" a="1"/>
  <c r="AD304" i="17" s="1"/>
  <c r="Y304" i="17" a="1"/>
  <c r="Y304" i="17" s="1"/>
  <c r="AE304" i="17" a="1"/>
  <c r="AE304" i="17" s="1"/>
  <c r="AA304" i="17" a="1"/>
  <c r="AA304" i="17" s="1"/>
  <c r="Z304" i="17" a="1"/>
  <c r="Z304" i="17" s="1"/>
  <c r="X304" i="17" a="1"/>
  <c r="X304" i="17" s="1"/>
  <c r="W304" i="17" a="1"/>
  <c r="W304" i="17" s="1"/>
  <c r="V304" i="17" a="1"/>
  <c r="V304" i="17" s="1"/>
  <c r="AD305" i="12" a="1"/>
  <c r="AD305" i="12" s="1"/>
  <c r="AC305" i="12" a="1"/>
  <c r="AC305" i="12" s="1"/>
  <c r="AB305" i="12" a="1"/>
  <c r="AB305" i="12" s="1"/>
  <c r="V305" i="12" a="1"/>
  <c r="V305" i="12" s="1"/>
  <c r="AE305" i="12" a="1"/>
  <c r="AE305" i="12" s="1"/>
  <c r="Z305" i="12" a="1"/>
  <c r="Z305" i="12" s="1"/>
  <c r="Y305" i="12" a="1"/>
  <c r="Y305" i="12" s="1"/>
  <c r="X305" i="12" a="1"/>
  <c r="X305" i="12" s="1"/>
  <c r="W305" i="12" a="1"/>
  <c r="W305" i="12" s="1"/>
  <c r="AA305" i="12" a="1"/>
  <c r="AA305" i="12" s="1"/>
  <c r="AC305" i="7" a="1"/>
  <c r="AC305" i="7" s="1"/>
  <c r="AD305" i="7" a="1"/>
  <c r="AD305" i="7" s="1"/>
  <c r="AB305" i="7" a="1"/>
  <c r="AB305" i="7" s="1"/>
  <c r="AH305" i="7" a="1"/>
  <c r="AH305" i="7" s="1"/>
  <c r="AF305" i="7" a="1"/>
  <c r="AF305" i="7" s="1"/>
  <c r="AK305" i="7" a="1"/>
  <c r="AK305" i="7" s="1"/>
  <c r="AI305" i="7" a="1"/>
  <c r="AI305" i="7" s="1"/>
  <c r="AG305" i="7" a="1"/>
  <c r="AG305" i="7" s="1"/>
  <c r="AJ305" i="7" a="1"/>
  <c r="AJ305" i="7" s="1"/>
  <c r="AA305" i="7" a="1"/>
  <c r="AA305" i="7" s="1"/>
  <c r="Z305" i="7" a="1"/>
  <c r="Z305" i="7" s="1"/>
  <c r="Y305" i="7" a="1"/>
  <c r="Y305" i="7" s="1"/>
  <c r="X305" i="7" a="1"/>
  <c r="X305" i="7" s="1"/>
  <c r="W305" i="7" a="1"/>
  <c r="W305" i="7" s="1"/>
  <c r="V305" i="7" a="1"/>
  <c r="V305" i="7" s="1"/>
  <c r="AE305" i="7" a="1"/>
  <c r="AE305" i="7" s="1"/>
  <c r="T305" i="7" a="1"/>
  <c r="T305" i="7" s="1"/>
  <c r="BZ141" i="18" s="1"/>
  <c r="U305" i="7" a="1"/>
  <c r="U305" i="7" s="1"/>
  <c r="CL139" i="18"/>
  <c r="Y36" i="18"/>
  <c r="CK140" i="18"/>
  <c r="CJ140" i="18"/>
  <c r="BM139" i="18"/>
  <c r="U305" i="12" a="1"/>
  <c r="U305" i="12" s="1"/>
  <c r="BL141" i="18" s="1"/>
  <c r="T305" i="12" a="1"/>
  <c r="T305" i="12" s="1"/>
  <c r="CA141" i="18" s="1"/>
  <c r="BH139" i="18"/>
  <c r="D139" i="18"/>
  <c r="T304" i="17" a="1"/>
  <c r="T304" i="17" s="1"/>
  <c r="CB140" i="18" s="1"/>
  <c r="U304" i="17" a="1"/>
  <c r="U304" i="17" s="1"/>
  <c r="BM140" i="18" s="1"/>
  <c r="I304" i="17" a="1"/>
  <c r="I304" i="17" s="1"/>
  <c r="H304" i="17" a="1"/>
  <c r="H304" i="17" s="1"/>
  <c r="L304" i="17" a="1"/>
  <c r="L304" i="17" s="1"/>
  <c r="BW140" i="18" s="1"/>
  <c r="F304" i="17" a="1"/>
  <c r="F304" i="17" s="1"/>
  <c r="G304" i="17" a="1"/>
  <c r="G304" i="17" s="1"/>
  <c r="J304" i="17" a="1"/>
  <c r="J304" i="17" s="1"/>
  <c r="CG140" i="18" s="1"/>
  <c r="E305" i="17"/>
  <c r="Q304" i="17" a="1"/>
  <c r="Q304" i="17" s="1"/>
  <c r="S304" i="17" a="1"/>
  <c r="S304" i="17" s="1"/>
  <c r="O304" i="17" a="1"/>
  <c r="O304" i="17" s="1"/>
  <c r="BR140" i="18" s="1"/>
  <c r="P304" i="17" a="1"/>
  <c r="P304" i="17" s="1"/>
  <c r="O140" i="18" s="1"/>
  <c r="M304" i="17" a="1"/>
  <c r="M304" i="17" s="1"/>
  <c r="R304" i="17" a="1"/>
  <c r="R304" i="17" s="1"/>
  <c r="N304" i="17" a="1"/>
  <c r="N304" i="17" s="1"/>
  <c r="K304" i="17" a="1"/>
  <c r="K304" i="17" s="1"/>
  <c r="BG140" i="18"/>
  <c r="C140" i="18"/>
  <c r="N305" i="12" a="1"/>
  <c r="N305" i="12" s="1"/>
  <c r="M305" i="12" a="1"/>
  <c r="M305" i="12" s="1"/>
  <c r="L305" i="12" a="1"/>
  <c r="L305" i="12" s="1"/>
  <c r="BV141" i="18" s="1"/>
  <c r="J305" i="12" a="1"/>
  <c r="J305" i="12" s="1"/>
  <c r="CF141" i="18" s="1"/>
  <c r="H305" i="12" a="1"/>
  <c r="H305" i="12" s="1"/>
  <c r="G305" i="12" a="1"/>
  <c r="G305" i="12" s="1"/>
  <c r="F305" i="12" a="1"/>
  <c r="F305" i="12" s="1"/>
  <c r="K305" i="12" a="1"/>
  <c r="K305" i="12" s="1"/>
  <c r="I305" i="12" a="1"/>
  <c r="I305" i="12" s="1"/>
  <c r="S305" i="12" a="1"/>
  <c r="S305" i="12" s="1"/>
  <c r="R305" i="12" a="1"/>
  <c r="R305" i="12" s="1"/>
  <c r="Q305" i="12" a="1"/>
  <c r="Q305" i="12" s="1"/>
  <c r="P305" i="12" a="1"/>
  <c r="P305" i="12" s="1"/>
  <c r="N141" i="18" s="1"/>
  <c r="O305" i="12" a="1"/>
  <c r="O305" i="12" s="1"/>
  <c r="BQ141" i="18" s="1"/>
  <c r="B140" i="18"/>
  <c r="BF140" i="18"/>
  <c r="E306" i="12"/>
  <c r="L305" i="7" a="1"/>
  <c r="L305" i="7" s="1"/>
  <c r="BU141" i="18" s="1"/>
  <c r="E306" i="7"/>
  <c r="O305" i="7" a="1"/>
  <c r="O305" i="7" s="1"/>
  <c r="BP141" i="18" s="1"/>
  <c r="P305" i="7" a="1"/>
  <c r="P305" i="7" s="1"/>
  <c r="M141" i="18" s="1"/>
  <c r="J305" i="7" a="1"/>
  <c r="J305" i="7" s="1"/>
  <c r="CE141" i="18" s="1"/>
  <c r="N305" i="7" a="1"/>
  <c r="N305" i="7" s="1"/>
  <c r="I305" i="7" a="1"/>
  <c r="I305" i="7" s="1"/>
  <c r="M305" i="7" a="1"/>
  <c r="M305" i="7" s="1"/>
  <c r="Q305" i="7" a="1"/>
  <c r="Q305" i="7" s="1"/>
  <c r="S305" i="7" a="1"/>
  <c r="S305" i="7" s="1"/>
  <c r="H305" i="7" a="1"/>
  <c r="H305" i="7" s="1"/>
  <c r="R305" i="7" a="1"/>
  <c r="R305" i="7" s="1"/>
  <c r="F305" i="7" a="1"/>
  <c r="F305" i="7" s="1"/>
  <c r="G305" i="7" a="1"/>
  <c r="G305" i="7" s="1"/>
  <c r="K305" i="7" a="1"/>
  <c r="K305" i="7" s="1"/>
  <c r="AC305" i="17" l="1" a="1"/>
  <c r="AC305" i="17" s="1"/>
  <c r="AB305" i="17" a="1"/>
  <c r="AB305" i="17" s="1"/>
  <c r="AD305" i="17" a="1"/>
  <c r="AD305" i="17" s="1"/>
  <c r="Z305" i="17" a="1"/>
  <c r="Z305" i="17" s="1"/>
  <c r="Y305" i="17" a="1"/>
  <c r="Y305" i="17" s="1"/>
  <c r="X305" i="17" a="1"/>
  <c r="X305" i="17" s="1"/>
  <c r="W305" i="17" a="1"/>
  <c r="W305" i="17" s="1"/>
  <c r="AE305" i="17" a="1"/>
  <c r="AE305" i="17" s="1"/>
  <c r="AA305" i="17" a="1"/>
  <c r="AA305" i="17" s="1"/>
  <c r="V305" i="17" a="1"/>
  <c r="V305" i="17" s="1"/>
  <c r="AD306" i="12" a="1"/>
  <c r="AD306" i="12" s="1"/>
  <c r="AB306" i="12" a="1"/>
  <c r="AB306" i="12" s="1"/>
  <c r="AC306" i="12" a="1"/>
  <c r="AC306" i="12" s="1"/>
  <c r="AE306" i="12" a="1"/>
  <c r="AE306" i="12" s="1"/>
  <c r="AA306" i="12" a="1"/>
  <c r="AA306" i="12" s="1"/>
  <c r="Z306" i="12" a="1"/>
  <c r="Z306" i="12" s="1"/>
  <c r="W306" i="12" a="1"/>
  <c r="W306" i="12" s="1"/>
  <c r="Y306" i="12" a="1"/>
  <c r="Y306" i="12" s="1"/>
  <c r="V306" i="12" a="1"/>
  <c r="V306" i="12" s="1"/>
  <c r="X306" i="12" a="1"/>
  <c r="X306" i="12" s="1"/>
  <c r="DZ77" i="18" s="1"/>
  <c r="EC77" i="18"/>
  <c r="EH77" i="18" s="1"/>
  <c r="DX77" i="18"/>
  <c r="AV57" i="18"/>
  <c r="AC306" i="7" a="1"/>
  <c r="AC306" i="7" s="1"/>
  <c r="AD306" i="7" a="1"/>
  <c r="AD306" i="7" s="1"/>
  <c r="AB306" i="7" a="1"/>
  <c r="AB306" i="7" s="1"/>
  <c r="AJ306" i="7" a="1"/>
  <c r="AJ306" i="7" s="1"/>
  <c r="AI306" i="7" a="1"/>
  <c r="AI306" i="7" s="1"/>
  <c r="AH306" i="7" a="1"/>
  <c r="AH306" i="7" s="1"/>
  <c r="AG306" i="7" a="1"/>
  <c r="AG306" i="7" s="1"/>
  <c r="AF306" i="7" a="1"/>
  <c r="AF306" i="7" s="1"/>
  <c r="AK306" i="7" a="1"/>
  <c r="AK306" i="7" s="1"/>
  <c r="BB57" i="18" s="1"/>
  <c r="V306" i="7" a="1"/>
  <c r="V306" i="7" s="1"/>
  <c r="AE306" i="7" a="1"/>
  <c r="AE306" i="7" s="1"/>
  <c r="AA306" i="7" a="1"/>
  <c r="AA306" i="7" s="1"/>
  <c r="Z306" i="7" a="1"/>
  <c r="Z306" i="7" s="1"/>
  <c r="Y306" i="7" a="1"/>
  <c r="Y306" i="7" s="1"/>
  <c r="X306" i="7" a="1"/>
  <c r="X306" i="7" s="1"/>
  <c r="W306" i="7" a="1"/>
  <c r="W306" i="7" s="1"/>
  <c r="T306" i="7" a="1"/>
  <c r="T306" i="7" s="1"/>
  <c r="BZ142" i="18" s="1"/>
  <c r="U306" i="7" a="1"/>
  <c r="U306" i="7" s="1"/>
  <c r="BK142" i="18" s="1"/>
  <c r="AQ57" i="18"/>
  <c r="BK141" i="18"/>
  <c r="DD77" i="18"/>
  <c r="DP77" i="18" s="1"/>
  <c r="DS77" i="18" s="1"/>
  <c r="DF77" i="18"/>
  <c r="CL140" i="18"/>
  <c r="CK141" i="18"/>
  <c r="CJ141" i="18"/>
  <c r="U306" i="12" a="1"/>
  <c r="U306" i="12" s="1"/>
  <c r="BL142" i="18" s="1"/>
  <c r="T306" i="12" a="1"/>
  <c r="T306" i="12" s="1"/>
  <c r="CA142" i="18" s="1"/>
  <c r="T305" i="17" a="1"/>
  <c r="T305" i="17" s="1"/>
  <c r="CB141" i="18" s="1"/>
  <c r="U305" i="17" a="1"/>
  <c r="U305" i="17" s="1"/>
  <c r="BM141" i="18" s="1"/>
  <c r="J305" i="17" a="1"/>
  <c r="J305" i="17" s="1"/>
  <c r="CG141" i="18" s="1"/>
  <c r="N305" i="17" a="1"/>
  <c r="N305" i="17" s="1"/>
  <c r="K305" i="17" a="1"/>
  <c r="K305" i="17" s="1"/>
  <c r="F305" i="17" a="1"/>
  <c r="F305" i="17" s="1"/>
  <c r="I305" i="17" a="1"/>
  <c r="I305" i="17" s="1"/>
  <c r="H305" i="17" a="1"/>
  <c r="H305" i="17" s="1"/>
  <c r="E306" i="17"/>
  <c r="Q305" i="17" a="1"/>
  <c r="Q305" i="17" s="1"/>
  <c r="G305" i="17" a="1"/>
  <c r="G305" i="17" s="1"/>
  <c r="S305" i="17" a="1"/>
  <c r="S305" i="17" s="1"/>
  <c r="R305" i="17" a="1"/>
  <c r="R305" i="17" s="1"/>
  <c r="P305" i="17" a="1"/>
  <c r="P305" i="17" s="1"/>
  <c r="O141" i="18" s="1"/>
  <c r="L305" i="17" a="1"/>
  <c r="L305" i="17" s="1"/>
  <c r="BW141" i="18" s="1"/>
  <c r="O305" i="17" a="1"/>
  <c r="O305" i="17" s="1"/>
  <c r="BR141" i="18" s="1"/>
  <c r="M305" i="17" a="1"/>
  <c r="M305" i="17" s="1"/>
  <c r="BH140" i="18"/>
  <c r="D140" i="18"/>
  <c r="BG141" i="18"/>
  <c r="C141" i="18"/>
  <c r="N306" i="12" a="1"/>
  <c r="N306" i="12" s="1"/>
  <c r="M306" i="12" a="1"/>
  <c r="M306" i="12" s="1"/>
  <c r="J306" i="12" a="1"/>
  <c r="J306" i="12" s="1"/>
  <c r="CF142" i="18" s="1"/>
  <c r="H306" i="12" a="1"/>
  <c r="H306" i="12" s="1"/>
  <c r="G306" i="12" a="1"/>
  <c r="G306" i="12" s="1"/>
  <c r="P306" i="12" a="1"/>
  <c r="P306" i="12" s="1"/>
  <c r="N142" i="18" s="1"/>
  <c r="O306" i="12" a="1"/>
  <c r="O306" i="12" s="1"/>
  <c r="BQ142" i="18" s="1"/>
  <c r="L306" i="12" a="1"/>
  <c r="L306" i="12" s="1"/>
  <c r="BV142" i="18" s="1"/>
  <c r="F306" i="12" a="1"/>
  <c r="F306" i="12" s="1"/>
  <c r="S306" i="12" a="1"/>
  <c r="S306" i="12" s="1"/>
  <c r="R306" i="12" a="1"/>
  <c r="R306" i="12" s="1"/>
  <c r="I306" i="12" a="1"/>
  <c r="I306" i="12" s="1"/>
  <c r="Q306" i="12" a="1"/>
  <c r="Q306" i="12" s="1"/>
  <c r="K306" i="12" a="1"/>
  <c r="K306" i="12" s="1"/>
  <c r="B141" i="18"/>
  <c r="BF141" i="18"/>
  <c r="E307" i="12"/>
  <c r="J306" i="7" a="1"/>
  <c r="J306" i="7" s="1"/>
  <c r="CE142" i="18" s="1"/>
  <c r="F306" i="7" a="1"/>
  <c r="F306" i="7" s="1"/>
  <c r="G306" i="7" a="1"/>
  <c r="G306" i="7" s="1"/>
  <c r="K306" i="7" a="1"/>
  <c r="K306" i="7" s="1"/>
  <c r="O306" i="7" a="1"/>
  <c r="O306" i="7" s="1"/>
  <c r="BP142" i="18" s="1"/>
  <c r="Q306" i="7" a="1"/>
  <c r="Q306" i="7" s="1"/>
  <c r="E307" i="7"/>
  <c r="L306" i="7" a="1"/>
  <c r="L306" i="7" s="1"/>
  <c r="BU142" i="18" s="1"/>
  <c r="N306" i="7" a="1"/>
  <c r="N306" i="7" s="1"/>
  <c r="S306" i="7" a="1"/>
  <c r="S306" i="7" s="1"/>
  <c r="H306" i="7" a="1"/>
  <c r="H306" i="7" s="1"/>
  <c r="R306" i="7" a="1"/>
  <c r="R306" i="7" s="1"/>
  <c r="M306" i="7" a="1"/>
  <c r="M306" i="7" s="1"/>
  <c r="I306" i="7" a="1"/>
  <c r="I306" i="7" s="1"/>
  <c r="P306" i="7" a="1"/>
  <c r="P306" i="7" s="1"/>
  <c r="M142" i="18" s="1"/>
  <c r="AC306" i="17" l="1" a="1"/>
  <c r="AC306" i="17" s="1"/>
  <c r="AB306" i="17" a="1"/>
  <c r="AB306" i="17" s="1"/>
  <c r="AD306" i="17" a="1"/>
  <c r="AD306" i="17" s="1"/>
  <c r="AA306" i="17" a="1"/>
  <c r="AA306" i="17" s="1"/>
  <c r="AE306" i="17" a="1"/>
  <c r="AE306" i="17" s="1"/>
  <c r="Z306" i="17" a="1"/>
  <c r="Z306" i="17" s="1"/>
  <c r="Y306" i="17" a="1"/>
  <c r="Y306" i="17" s="1"/>
  <c r="W306" i="17" a="1"/>
  <c r="W306" i="17" s="1"/>
  <c r="V306" i="17" a="1"/>
  <c r="V306" i="17" s="1"/>
  <c r="X306" i="17" a="1"/>
  <c r="X306" i="17" s="1"/>
  <c r="EV77" i="18"/>
  <c r="FA77" i="18" s="1"/>
  <c r="AS57" i="18"/>
  <c r="ES77" i="18"/>
  <c r="ET77" i="18"/>
  <c r="EY77" i="18" s="1"/>
  <c r="AD307" i="12" a="1"/>
  <c r="AD307" i="12" s="1"/>
  <c r="AB307" i="12" a="1"/>
  <c r="AB307" i="12" s="1"/>
  <c r="AC307" i="12" a="1"/>
  <c r="AC307" i="12" s="1"/>
  <c r="AE307" i="12" a="1"/>
  <c r="AE307" i="12" s="1"/>
  <c r="Z307" i="12" a="1"/>
  <c r="Z307" i="12" s="1"/>
  <c r="Y307" i="12" a="1"/>
  <c r="Y307" i="12" s="1"/>
  <c r="X307" i="12" a="1"/>
  <c r="X307" i="12" s="1"/>
  <c r="W307" i="12" a="1"/>
  <c r="W307" i="12" s="1"/>
  <c r="V307" i="12" a="1"/>
  <c r="V307" i="12" s="1"/>
  <c r="AA307" i="12" a="1"/>
  <c r="AA307" i="12" s="1"/>
  <c r="AD307" i="7" a="1"/>
  <c r="AD307" i="7" s="1"/>
  <c r="AC307" i="7" a="1"/>
  <c r="AC307" i="7" s="1"/>
  <c r="AB307" i="7" a="1"/>
  <c r="AB307" i="7" s="1"/>
  <c r="AH307" i="7" a="1"/>
  <c r="AH307" i="7" s="1"/>
  <c r="AG307" i="7" a="1"/>
  <c r="AG307" i="7" s="1"/>
  <c r="AF307" i="7" a="1"/>
  <c r="AF307" i="7" s="1"/>
  <c r="AK307" i="7" a="1"/>
  <c r="AK307" i="7" s="1"/>
  <c r="AJ307" i="7" a="1"/>
  <c r="AJ307" i="7" s="1"/>
  <c r="AI307" i="7" a="1"/>
  <c r="AI307" i="7" s="1"/>
  <c r="AE307" i="7" a="1"/>
  <c r="AE307" i="7" s="1"/>
  <c r="AA307" i="7" a="1"/>
  <c r="AA307" i="7" s="1"/>
  <c r="Z307" i="7" a="1"/>
  <c r="Z307" i="7" s="1"/>
  <c r="Y307" i="7" a="1"/>
  <c r="Y307" i="7" s="1"/>
  <c r="X307" i="7" a="1"/>
  <c r="X307" i="7" s="1"/>
  <c r="W307" i="7" a="1"/>
  <c r="W307" i="7" s="1"/>
  <c r="V307" i="7" a="1"/>
  <c r="V307" i="7" s="1"/>
  <c r="T307" i="7" a="1"/>
  <c r="T307" i="7" s="1"/>
  <c r="BZ143" i="18" s="1"/>
  <c r="U307" i="7" a="1"/>
  <c r="U307" i="7" s="1"/>
  <c r="CL141" i="18"/>
  <c r="CK142" i="18"/>
  <c r="CJ142" i="18"/>
  <c r="DW77" i="18"/>
  <c r="EI77" i="18" s="1"/>
  <c r="EL77" i="18" s="1"/>
  <c r="U307" i="12" a="1"/>
  <c r="U307" i="12" s="1"/>
  <c r="T307" i="12" a="1"/>
  <c r="T307" i="12" s="1"/>
  <c r="CA143" i="18" s="1"/>
  <c r="T306" i="17" a="1"/>
  <c r="T306" i="17" s="1"/>
  <c r="CB142" i="18" s="1"/>
  <c r="U306" i="17" a="1"/>
  <c r="U306" i="17" s="1"/>
  <c r="BM142" i="18" s="1"/>
  <c r="F306" i="17" a="1"/>
  <c r="F306" i="17" s="1"/>
  <c r="O306" i="17" a="1"/>
  <c r="O306" i="17" s="1"/>
  <c r="BR142" i="18" s="1"/>
  <c r="N306" i="17" a="1"/>
  <c r="N306" i="17" s="1"/>
  <c r="G306" i="17" a="1"/>
  <c r="G306" i="17" s="1"/>
  <c r="Q306" i="17" a="1"/>
  <c r="Q306" i="17" s="1"/>
  <c r="M306" i="17" a="1"/>
  <c r="M306" i="17" s="1"/>
  <c r="E307" i="17"/>
  <c r="P306" i="17" a="1"/>
  <c r="P306" i="17" s="1"/>
  <c r="O142" i="18" s="1"/>
  <c r="J306" i="17" a="1"/>
  <c r="J306" i="17" s="1"/>
  <c r="CG142" i="18" s="1"/>
  <c r="R306" i="17" a="1"/>
  <c r="R306" i="17" s="1"/>
  <c r="L306" i="17" a="1"/>
  <c r="L306" i="17" s="1"/>
  <c r="BW142" i="18" s="1"/>
  <c r="S306" i="17" a="1"/>
  <c r="S306" i="17" s="1"/>
  <c r="K306" i="17" a="1"/>
  <c r="K306" i="17" s="1"/>
  <c r="I306" i="17" a="1"/>
  <c r="I306" i="17" s="1"/>
  <c r="H306" i="17" a="1"/>
  <c r="H306" i="17" s="1"/>
  <c r="D141" i="18"/>
  <c r="BH141" i="18"/>
  <c r="BG142" i="18"/>
  <c r="C142" i="18"/>
  <c r="M307" i="12" a="1"/>
  <c r="M307" i="12" s="1"/>
  <c r="L307" i="12" a="1"/>
  <c r="L307" i="12" s="1"/>
  <c r="BV143" i="18" s="1"/>
  <c r="K307" i="12" a="1"/>
  <c r="K307" i="12" s="1"/>
  <c r="I307" i="12" a="1"/>
  <c r="I307" i="12" s="1"/>
  <c r="G307" i="12" a="1"/>
  <c r="G307" i="12" s="1"/>
  <c r="S307" i="12" a="1"/>
  <c r="S307" i="12" s="1"/>
  <c r="R307" i="12" a="1"/>
  <c r="R307" i="12" s="1"/>
  <c r="X37" i="18" s="1"/>
  <c r="P307" i="12" a="1"/>
  <c r="P307" i="12" s="1"/>
  <c r="N143" i="18" s="1"/>
  <c r="O307" i="12" a="1"/>
  <c r="O307" i="12" s="1"/>
  <c r="BQ143" i="18" s="1"/>
  <c r="N307" i="12" a="1"/>
  <c r="N307" i="12" s="1"/>
  <c r="J307" i="12" a="1"/>
  <c r="J307" i="12" s="1"/>
  <c r="CF143" i="18" s="1"/>
  <c r="Q307" i="12" a="1"/>
  <c r="Q307" i="12" s="1"/>
  <c r="H307" i="12" a="1"/>
  <c r="H307" i="12" s="1"/>
  <c r="F307" i="12" a="1"/>
  <c r="F307" i="12" s="1"/>
  <c r="BF142" i="18"/>
  <c r="B142" i="18"/>
  <c r="E308" i="12"/>
  <c r="E308" i="7"/>
  <c r="L307" i="7" a="1"/>
  <c r="L307" i="7" s="1"/>
  <c r="BU143" i="18" s="1"/>
  <c r="G307" i="7" a="1"/>
  <c r="G307" i="7" s="1"/>
  <c r="P307" i="7" a="1"/>
  <c r="P307" i="7" s="1"/>
  <c r="M143" i="18" s="1"/>
  <c r="K307" i="7" a="1"/>
  <c r="K307" i="7" s="1"/>
  <c r="H307" i="7" a="1"/>
  <c r="H307" i="7" s="1"/>
  <c r="Q307" i="7" a="1"/>
  <c r="Q307" i="7" s="1"/>
  <c r="S307" i="7" a="1"/>
  <c r="S307" i="7" s="1"/>
  <c r="I307" i="7" a="1"/>
  <c r="I307" i="7" s="1"/>
  <c r="N307" i="7" a="1"/>
  <c r="N307" i="7" s="1"/>
  <c r="F307" i="7" a="1"/>
  <c r="F307" i="7" s="1"/>
  <c r="O307" i="7" a="1"/>
  <c r="O307" i="7" s="1"/>
  <c r="BP143" i="18" s="1"/>
  <c r="M307" i="7" a="1"/>
  <c r="M307" i="7" s="1"/>
  <c r="J307" i="7" a="1"/>
  <c r="J307" i="7" s="1"/>
  <c r="CE143" i="18" s="1"/>
  <c r="R307" i="7" a="1"/>
  <c r="R307" i="7" s="1"/>
  <c r="AB307" i="17" l="1" a="1"/>
  <c r="AB307" i="17" s="1"/>
  <c r="AD307" i="17" a="1"/>
  <c r="AD307" i="17" s="1"/>
  <c r="AC307" i="17" a="1"/>
  <c r="AC307" i="17" s="1"/>
  <c r="AA307" i="17" a="1"/>
  <c r="AA307" i="17" s="1"/>
  <c r="W307" i="17" a="1"/>
  <c r="W307" i="17" s="1"/>
  <c r="X307" i="17" a="1"/>
  <c r="X307" i="17" s="1"/>
  <c r="V307" i="17" a="1"/>
  <c r="V307" i="17" s="1"/>
  <c r="AE307" i="17" a="1"/>
  <c r="AE307" i="17" s="1"/>
  <c r="Z307" i="17" a="1"/>
  <c r="Z307" i="17" s="1"/>
  <c r="Y307" i="17" a="1"/>
  <c r="Y307" i="17" s="1"/>
  <c r="AD308" i="12" a="1"/>
  <c r="AD308" i="12" s="1"/>
  <c r="AC308" i="12" a="1"/>
  <c r="AC308" i="12" s="1"/>
  <c r="AB308" i="12" a="1"/>
  <c r="AB308" i="12" s="1"/>
  <c r="AA308" i="12" a="1"/>
  <c r="AA308" i="12" s="1"/>
  <c r="X308" i="12" a="1"/>
  <c r="X308" i="12" s="1"/>
  <c r="W308" i="12" a="1"/>
  <c r="W308" i="12" s="1"/>
  <c r="V308" i="12" a="1"/>
  <c r="V308" i="12" s="1"/>
  <c r="AE308" i="12" a="1"/>
  <c r="AE308" i="12" s="1"/>
  <c r="Z308" i="12" a="1"/>
  <c r="Z308" i="12" s="1"/>
  <c r="Y308" i="12" a="1"/>
  <c r="Y308" i="12" s="1"/>
  <c r="AD308" i="7" a="1"/>
  <c r="AD308" i="7" s="1"/>
  <c r="AC308" i="7" a="1"/>
  <c r="AC308" i="7" s="1"/>
  <c r="AB308" i="7" a="1"/>
  <c r="AB308" i="7" s="1"/>
  <c r="AI308" i="7" a="1"/>
  <c r="AI308" i="7" s="1"/>
  <c r="AK308" i="7" a="1"/>
  <c r="AK308" i="7" s="1"/>
  <c r="AG308" i="7" a="1"/>
  <c r="AG308" i="7" s="1"/>
  <c r="AF308" i="7" a="1"/>
  <c r="AF308" i="7" s="1"/>
  <c r="AE308" i="7" a="1"/>
  <c r="AE308" i="7" s="1"/>
  <c r="AJ308" i="7" a="1"/>
  <c r="AJ308" i="7" s="1"/>
  <c r="AH308" i="7" a="1"/>
  <c r="AH308" i="7" s="1"/>
  <c r="Z308" i="7" a="1"/>
  <c r="Z308" i="7" s="1"/>
  <c r="Y308" i="7" a="1"/>
  <c r="Y308" i="7" s="1"/>
  <c r="X308" i="7" a="1"/>
  <c r="X308" i="7" s="1"/>
  <c r="W308" i="7" a="1"/>
  <c r="W308" i="7" s="1"/>
  <c r="V308" i="7" a="1"/>
  <c r="V308" i="7" s="1"/>
  <c r="AA308" i="7" a="1"/>
  <c r="AA308" i="7" s="1"/>
  <c r="T308" i="7" a="1"/>
  <c r="T308" i="7" s="1"/>
  <c r="BZ144" i="18" s="1"/>
  <c r="U308" i="7" a="1"/>
  <c r="U308" i="7" s="1"/>
  <c r="BK144" i="18" s="1"/>
  <c r="BK143" i="18"/>
  <c r="CL142" i="18"/>
  <c r="CK143" i="18"/>
  <c r="CJ143" i="18"/>
  <c r="EP77" i="18"/>
  <c r="FB77" i="18" s="1"/>
  <c r="FE77" i="18" s="1"/>
  <c r="BL143" i="18"/>
  <c r="U308" i="12" a="1"/>
  <c r="U308" i="12" s="1"/>
  <c r="BL144" i="18" s="1"/>
  <c r="T308" i="12" a="1"/>
  <c r="T308" i="12" s="1"/>
  <c r="CA144" i="18" s="1"/>
  <c r="T307" i="17" a="1"/>
  <c r="T307" i="17" s="1"/>
  <c r="CB143" i="18" s="1"/>
  <c r="U307" i="17" a="1"/>
  <c r="U307" i="17" s="1"/>
  <c r="H307" i="17" a="1"/>
  <c r="H307" i="17" s="1"/>
  <c r="Q307" i="17" a="1"/>
  <c r="Q307" i="17" s="1"/>
  <c r="G307" i="17" a="1"/>
  <c r="G307" i="17" s="1"/>
  <c r="N307" i="17" a="1"/>
  <c r="N307" i="17" s="1"/>
  <c r="K307" i="17" a="1"/>
  <c r="K307" i="17" s="1"/>
  <c r="O307" i="17" a="1"/>
  <c r="O307" i="17" s="1"/>
  <c r="BR143" i="18" s="1"/>
  <c r="I307" i="17" a="1"/>
  <c r="I307" i="17" s="1"/>
  <c r="E308" i="17"/>
  <c r="L307" i="17" a="1"/>
  <c r="L307" i="17" s="1"/>
  <c r="BW143" i="18" s="1"/>
  <c r="F307" i="17" a="1"/>
  <c r="F307" i="17" s="1"/>
  <c r="P307" i="17" a="1"/>
  <c r="P307" i="17" s="1"/>
  <c r="O143" i="18" s="1"/>
  <c r="M307" i="17" a="1"/>
  <c r="M307" i="17" s="1"/>
  <c r="S307" i="17" a="1"/>
  <c r="S307" i="17" s="1"/>
  <c r="R307" i="17" a="1"/>
  <c r="R307" i="17" s="1"/>
  <c r="J307" i="17" a="1"/>
  <c r="J307" i="17" s="1"/>
  <c r="CG143" i="18" s="1"/>
  <c r="BH142" i="18"/>
  <c r="D142" i="18"/>
  <c r="W37" i="18"/>
  <c r="M308" i="12" a="1"/>
  <c r="M308" i="12" s="1"/>
  <c r="L308" i="12" a="1"/>
  <c r="L308" i="12" s="1"/>
  <c r="BV144" i="18" s="1"/>
  <c r="K308" i="12" a="1"/>
  <c r="K308" i="12" s="1"/>
  <c r="I308" i="12" a="1"/>
  <c r="I308" i="12" s="1"/>
  <c r="G308" i="12" a="1"/>
  <c r="G308" i="12" s="1"/>
  <c r="S308" i="12" a="1"/>
  <c r="S308" i="12" s="1"/>
  <c r="F308" i="12" a="1"/>
  <c r="F308" i="12" s="1"/>
  <c r="J308" i="12" a="1"/>
  <c r="J308" i="12" s="1"/>
  <c r="CF144" i="18" s="1"/>
  <c r="H308" i="12" a="1"/>
  <c r="H308" i="12" s="1"/>
  <c r="P308" i="12" a="1"/>
  <c r="P308" i="12" s="1"/>
  <c r="N144" i="18" s="1"/>
  <c r="O308" i="12" a="1"/>
  <c r="O308" i="12" s="1"/>
  <c r="BQ144" i="18" s="1"/>
  <c r="N308" i="12" a="1"/>
  <c r="N308" i="12" s="1"/>
  <c r="R308" i="12" a="1"/>
  <c r="R308" i="12" s="1"/>
  <c r="Q308" i="12" a="1"/>
  <c r="Q308" i="12" s="1"/>
  <c r="BG143" i="18"/>
  <c r="C143" i="18"/>
  <c r="BF143" i="18"/>
  <c r="B143" i="18"/>
  <c r="E309" i="12"/>
  <c r="R308" i="7" a="1"/>
  <c r="R308" i="7" s="1"/>
  <c r="E309" i="7"/>
  <c r="P308" i="7" a="1"/>
  <c r="P308" i="7" s="1"/>
  <c r="M144" i="18" s="1"/>
  <c r="I308" i="7" a="1"/>
  <c r="I308" i="7" s="1"/>
  <c r="S308" i="7" a="1"/>
  <c r="S308" i="7" s="1"/>
  <c r="N308" i="7" a="1"/>
  <c r="N308" i="7" s="1"/>
  <c r="J308" i="7" a="1"/>
  <c r="J308" i="7" s="1"/>
  <c r="CE144" i="18" s="1"/>
  <c r="K308" i="7" a="1"/>
  <c r="K308" i="7" s="1"/>
  <c r="G308" i="7" a="1"/>
  <c r="G308" i="7" s="1"/>
  <c r="L308" i="7" a="1"/>
  <c r="L308" i="7" s="1"/>
  <c r="BU144" i="18" s="1"/>
  <c r="Q308" i="7" a="1"/>
  <c r="Q308" i="7" s="1"/>
  <c r="M308" i="7" a="1"/>
  <c r="M308" i="7" s="1"/>
  <c r="H308" i="7" a="1"/>
  <c r="H308" i="7" s="1"/>
  <c r="F308" i="7" a="1"/>
  <c r="F308" i="7" s="1"/>
  <c r="O308" i="7" a="1"/>
  <c r="O308" i="7" s="1"/>
  <c r="BP144" i="18" s="1"/>
  <c r="AD308" i="17" l="1" a="1"/>
  <c r="AD308" i="17" s="1"/>
  <c r="AC308" i="17" a="1"/>
  <c r="AC308" i="17" s="1"/>
  <c r="AB308" i="17" a="1"/>
  <c r="AB308" i="17" s="1"/>
  <c r="X308" i="17" a="1"/>
  <c r="X308" i="17" s="1"/>
  <c r="W308" i="17" a="1"/>
  <c r="W308" i="17" s="1"/>
  <c r="V308" i="17" a="1"/>
  <c r="V308" i="17" s="1"/>
  <c r="AE308" i="17" a="1"/>
  <c r="AE308" i="17" s="1"/>
  <c r="AA308" i="17" a="1"/>
  <c r="AA308" i="17" s="1"/>
  <c r="Z308" i="17" a="1"/>
  <c r="Z308" i="17" s="1"/>
  <c r="Y308" i="17" a="1"/>
  <c r="Y308" i="17" s="1"/>
  <c r="Y37" i="18"/>
  <c r="AD309" i="12" a="1"/>
  <c r="AD309" i="12" s="1"/>
  <c r="AC309" i="12" a="1"/>
  <c r="AC309" i="12" s="1"/>
  <c r="AB309" i="12" a="1"/>
  <c r="AB309" i="12" s="1"/>
  <c r="AA309" i="12" a="1"/>
  <c r="AA309" i="12" s="1"/>
  <c r="Z309" i="12" a="1"/>
  <c r="Z309" i="12" s="1"/>
  <c r="Y309" i="12" a="1"/>
  <c r="Y309" i="12" s="1"/>
  <c r="X309" i="12" a="1"/>
  <c r="X309" i="12" s="1"/>
  <c r="AE309" i="12" a="1"/>
  <c r="AE309" i="12" s="1"/>
  <c r="W309" i="12" a="1"/>
  <c r="W309" i="12" s="1"/>
  <c r="V309" i="12" a="1"/>
  <c r="V309" i="12" s="1"/>
  <c r="AD309" i="7" a="1"/>
  <c r="AD309" i="7" s="1"/>
  <c r="AC309" i="7" a="1"/>
  <c r="AC309" i="7" s="1"/>
  <c r="AB309" i="7" a="1"/>
  <c r="AB309" i="7" s="1"/>
  <c r="AJ309" i="7" a="1"/>
  <c r="AJ309" i="7" s="1"/>
  <c r="AI309" i="7" a="1"/>
  <c r="AI309" i="7" s="1"/>
  <c r="AH309" i="7" a="1"/>
  <c r="AH309" i="7" s="1"/>
  <c r="AG309" i="7" a="1"/>
  <c r="AG309" i="7" s="1"/>
  <c r="AE309" i="7" a="1"/>
  <c r="AE309" i="7" s="1"/>
  <c r="AF309" i="7" a="1"/>
  <c r="AF309" i="7" s="1"/>
  <c r="AK309" i="7" a="1"/>
  <c r="AK309" i="7" s="1"/>
  <c r="AA309" i="7" a="1"/>
  <c r="AA309" i="7" s="1"/>
  <c r="Z309" i="7" a="1"/>
  <c r="Z309" i="7" s="1"/>
  <c r="Y309" i="7" a="1"/>
  <c r="Y309" i="7" s="1"/>
  <c r="X309" i="7" a="1"/>
  <c r="X309" i="7" s="1"/>
  <c r="W309" i="7" a="1"/>
  <c r="W309" i="7" s="1"/>
  <c r="V309" i="7" a="1"/>
  <c r="V309" i="7" s="1"/>
  <c r="T309" i="7" a="1"/>
  <c r="T309" i="7" s="1"/>
  <c r="BZ145" i="18" s="1"/>
  <c r="U309" i="7" a="1"/>
  <c r="U309" i="7" s="1"/>
  <c r="CL143" i="18"/>
  <c r="CK144" i="18"/>
  <c r="CJ144" i="18"/>
  <c r="BM143" i="18"/>
  <c r="U309" i="12" a="1"/>
  <c r="U309" i="12" s="1"/>
  <c r="BL145" i="18" s="1"/>
  <c r="T309" i="12" a="1"/>
  <c r="T309" i="12" s="1"/>
  <c r="CA145" i="18" s="1"/>
  <c r="D143" i="18"/>
  <c r="BH143" i="18"/>
  <c r="U308" i="17" a="1"/>
  <c r="U308" i="17" s="1"/>
  <c r="BM144" i="18" s="1"/>
  <c r="T308" i="17" a="1"/>
  <c r="T308" i="17" s="1"/>
  <c r="CB144" i="18" s="1"/>
  <c r="P308" i="17" a="1"/>
  <c r="P308" i="17" s="1"/>
  <c r="O144" i="18" s="1"/>
  <c r="K308" i="17" a="1"/>
  <c r="K308" i="17" s="1"/>
  <c r="E309" i="17"/>
  <c r="M308" i="17" a="1"/>
  <c r="M308" i="17" s="1"/>
  <c r="O308" i="17" a="1"/>
  <c r="O308" i="17" s="1"/>
  <c r="BR144" i="18" s="1"/>
  <c r="G308" i="17" a="1"/>
  <c r="G308" i="17" s="1"/>
  <c r="F308" i="17" a="1"/>
  <c r="F308" i="17" s="1"/>
  <c r="N308" i="17" a="1"/>
  <c r="N308" i="17" s="1"/>
  <c r="R308" i="17" a="1"/>
  <c r="R308" i="17" s="1"/>
  <c r="L308" i="17" a="1"/>
  <c r="L308" i="17" s="1"/>
  <c r="BW144" i="18" s="1"/>
  <c r="S308" i="17" a="1"/>
  <c r="S308" i="17" s="1"/>
  <c r="J308" i="17" a="1"/>
  <c r="J308" i="17" s="1"/>
  <c r="CG144" i="18" s="1"/>
  <c r="I308" i="17" a="1"/>
  <c r="I308" i="17" s="1"/>
  <c r="H308" i="17" a="1"/>
  <c r="H308" i="17" s="1"/>
  <c r="Q308" i="17" a="1"/>
  <c r="Q308" i="17" s="1"/>
  <c r="BG144" i="18"/>
  <c r="C144" i="18"/>
  <c r="K309" i="12" a="1"/>
  <c r="K309" i="12" s="1"/>
  <c r="J309" i="12" a="1"/>
  <c r="J309" i="12" s="1"/>
  <c r="CF145" i="18" s="1"/>
  <c r="S309" i="12" a="1"/>
  <c r="S309" i="12" s="1"/>
  <c r="H309" i="12" a="1"/>
  <c r="H309" i="12" s="1"/>
  <c r="R309" i="12" a="1"/>
  <c r="R309" i="12" s="1"/>
  <c r="F309" i="12" a="1"/>
  <c r="F309" i="12" s="1"/>
  <c r="Q309" i="12" a="1"/>
  <c r="Q309" i="12" s="1"/>
  <c r="O309" i="12" a="1"/>
  <c r="O309" i="12" s="1"/>
  <c r="BQ145" i="18" s="1"/>
  <c r="N309" i="12" a="1"/>
  <c r="N309" i="12" s="1"/>
  <c r="M309" i="12" a="1"/>
  <c r="M309" i="12" s="1"/>
  <c r="G309" i="12" a="1"/>
  <c r="G309" i="12" s="1"/>
  <c r="I309" i="12" a="1"/>
  <c r="I309" i="12" s="1"/>
  <c r="P309" i="12" a="1"/>
  <c r="P309" i="12" s="1"/>
  <c r="N145" i="18" s="1"/>
  <c r="L309" i="12" a="1"/>
  <c r="L309" i="12" s="1"/>
  <c r="BV145" i="18" s="1"/>
  <c r="B144" i="18"/>
  <c r="BF144" i="18"/>
  <c r="E310" i="12"/>
  <c r="J309" i="7" a="1"/>
  <c r="J309" i="7" s="1"/>
  <c r="CE145" i="18" s="1"/>
  <c r="H309" i="7" a="1"/>
  <c r="H309" i="7" s="1"/>
  <c r="P309" i="7" a="1"/>
  <c r="P309" i="7" s="1"/>
  <c r="M145" i="18" s="1"/>
  <c r="R309" i="7" a="1"/>
  <c r="R309" i="7" s="1"/>
  <c r="S309" i="7" a="1"/>
  <c r="S309" i="7" s="1"/>
  <c r="E310" i="7"/>
  <c r="G309" i="7" a="1"/>
  <c r="G309" i="7" s="1"/>
  <c r="K309" i="7" a="1"/>
  <c r="K309" i="7" s="1"/>
  <c r="F309" i="7" a="1"/>
  <c r="F309" i="7" s="1"/>
  <c r="M309" i="7" a="1"/>
  <c r="M309" i="7" s="1"/>
  <c r="N309" i="7" a="1"/>
  <c r="N309" i="7" s="1"/>
  <c r="Q309" i="7" a="1"/>
  <c r="Q309" i="7" s="1"/>
  <c r="L309" i="7" a="1"/>
  <c r="L309" i="7" s="1"/>
  <c r="BU145" i="18" s="1"/>
  <c r="I309" i="7" a="1"/>
  <c r="I309" i="7" s="1"/>
  <c r="O309" i="7" a="1"/>
  <c r="O309" i="7" s="1"/>
  <c r="BP145" i="18" s="1"/>
  <c r="AD309" i="17" l="1" a="1"/>
  <c r="AD309" i="17" s="1"/>
  <c r="AB309" i="17" a="1"/>
  <c r="AB309" i="17" s="1"/>
  <c r="AC309" i="17" a="1"/>
  <c r="AC309" i="17" s="1"/>
  <c r="AE309" i="17" a="1"/>
  <c r="AE309" i="17" s="1"/>
  <c r="AA309" i="17" a="1"/>
  <c r="AA309" i="17" s="1"/>
  <c r="Z309" i="17" a="1"/>
  <c r="Z309" i="17" s="1"/>
  <c r="Y309" i="17" a="1"/>
  <c r="Y309" i="17" s="1"/>
  <c r="X309" i="17" a="1"/>
  <c r="X309" i="17" s="1"/>
  <c r="W309" i="17" a="1"/>
  <c r="W309" i="17" s="1"/>
  <c r="V309" i="17" a="1"/>
  <c r="V309" i="17" s="1"/>
  <c r="EB78" i="18"/>
  <c r="EG78" i="18" s="1"/>
  <c r="AD310" i="12" a="1"/>
  <c r="AD310" i="12" s="1"/>
  <c r="AB310" i="12" a="1"/>
  <c r="AB310" i="12" s="1"/>
  <c r="AC310" i="12" a="1"/>
  <c r="AC310" i="12" s="1"/>
  <c r="X310" i="12" a="1"/>
  <c r="X310" i="12" s="1"/>
  <c r="W310" i="12" a="1"/>
  <c r="W310" i="12" s="1"/>
  <c r="V310" i="12" a="1"/>
  <c r="V310" i="12" s="1"/>
  <c r="AE310" i="12" a="1"/>
  <c r="AE310" i="12" s="1"/>
  <c r="AA310" i="12" a="1"/>
  <c r="AA310" i="12" s="1"/>
  <c r="Z310" i="12" a="1"/>
  <c r="Z310" i="12" s="1"/>
  <c r="Y310" i="12" a="1"/>
  <c r="Y310" i="12" s="1"/>
  <c r="AD310" i="7" a="1"/>
  <c r="AD310" i="7" s="1"/>
  <c r="AC310" i="7" a="1"/>
  <c r="AC310" i="7" s="1"/>
  <c r="AB310" i="7" a="1"/>
  <c r="AB310" i="7" s="1"/>
  <c r="AI310" i="7" a="1"/>
  <c r="AI310" i="7" s="1"/>
  <c r="AH310" i="7" a="1"/>
  <c r="AH310" i="7" s="1"/>
  <c r="AG310" i="7" a="1"/>
  <c r="AG310" i="7" s="1"/>
  <c r="AF310" i="7" a="1"/>
  <c r="AF310" i="7" s="1"/>
  <c r="AK310" i="7" a="1"/>
  <c r="AK310" i="7" s="1"/>
  <c r="AJ310" i="7" a="1"/>
  <c r="AJ310" i="7" s="1"/>
  <c r="AE310" i="7" a="1"/>
  <c r="AE310" i="7" s="1"/>
  <c r="AV58" i="18" s="1"/>
  <c r="AA310" i="7" a="1"/>
  <c r="AA310" i="7" s="1"/>
  <c r="Z310" i="7" a="1"/>
  <c r="Z310" i="7" s="1"/>
  <c r="Y310" i="7" a="1"/>
  <c r="Y310" i="7" s="1"/>
  <c r="X310" i="7" a="1"/>
  <c r="X310" i="7" s="1"/>
  <c r="W310" i="7" a="1"/>
  <c r="W310" i="7" s="1"/>
  <c r="V310" i="7" a="1"/>
  <c r="V310" i="7" s="1"/>
  <c r="U310" i="7" a="1"/>
  <c r="U310" i="7" s="1"/>
  <c r="BK146" i="18" s="1"/>
  <c r="T310" i="7" a="1"/>
  <c r="T310" i="7" s="1"/>
  <c r="BZ146" i="18" s="1"/>
  <c r="DE78" i="18"/>
  <c r="BK145" i="18"/>
  <c r="DD78" i="18"/>
  <c r="DP78" i="18" s="1"/>
  <c r="DS78" i="18" s="1"/>
  <c r="BB58" i="18"/>
  <c r="CL144" i="18"/>
  <c r="CK145" i="18"/>
  <c r="CJ145" i="18"/>
  <c r="U310" i="12" a="1"/>
  <c r="U310" i="12" s="1"/>
  <c r="BL146" i="18" s="1"/>
  <c r="T310" i="12" a="1"/>
  <c r="T310" i="12" s="1"/>
  <c r="CA146" i="18" s="1"/>
  <c r="D144" i="18"/>
  <c r="BH144" i="18"/>
  <c r="U309" i="17" a="1"/>
  <c r="U309" i="17" s="1"/>
  <c r="BM145" i="18" s="1"/>
  <c r="T309" i="17" a="1"/>
  <c r="T309" i="17" s="1"/>
  <c r="CB145" i="18" s="1"/>
  <c r="O309" i="17" a="1"/>
  <c r="O309" i="17" s="1"/>
  <c r="BR145" i="18" s="1"/>
  <c r="M309" i="17" a="1"/>
  <c r="M309" i="17" s="1"/>
  <c r="E310" i="17"/>
  <c r="J309" i="17" a="1"/>
  <c r="J309" i="17" s="1"/>
  <c r="CG145" i="18" s="1"/>
  <c r="N309" i="17" a="1"/>
  <c r="N309" i="17" s="1"/>
  <c r="I309" i="17" a="1"/>
  <c r="I309" i="17" s="1"/>
  <c r="H309" i="17" a="1"/>
  <c r="H309" i="17" s="1"/>
  <c r="R309" i="17" a="1"/>
  <c r="R309" i="17" s="1"/>
  <c r="G309" i="17" a="1"/>
  <c r="G309" i="17" s="1"/>
  <c r="F309" i="17" a="1"/>
  <c r="F309" i="17" s="1"/>
  <c r="S309" i="17" a="1"/>
  <c r="S309" i="17" s="1"/>
  <c r="Q309" i="17" a="1"/>
  <c r="Q309" i="17" s="1"/>
  <c r="L309" i="17" a="1"/>
  <c r="L309" i="17" s="1"/>
  <c r="BW145" i="18" s="1"/>
  <c r="K309" i="17" a="1"/>
  <c r="K309" i="17" s="1"/>
  <c r="P309" i="17" a="1"/>
  <c r="P309" i="17" s="1"/>
  <c r="O145" i="18" s="1"/>
  <c r="I310" i="12" a="1"/>
  <c r="I310" i="12" s="1"/>
  <c r="H310" i="12" a="1"/>
  <c r="H310" i="12" s="1"/>
  <c r="R310" i="12" a="1"/>
  <c r="R310" i="12" s="1"/>
  <c r="P310" i="12" a="1"/>
  <c r="P310" i="12" s="1"/>
  <c r="N146" i="18" s="1"/>
  <c r="O310" i="12" a="1"/>
  <c r="O310" i="12" s="1"/>
  <c r="BQ146" i="18" s="1"/>
  <c r="S310" i="12" a="1"/>
  <c r="S310" i="12" s="1"/>
  <c r="Q310" i="12" a="1"/>
  <c r="Q310" i="12" s="1"/>
  <c r="L310" i="12" a="1"/>
  <c r="L310" i="12" s="1"/>
  <c r="BV146" i="18" s="1"/>
  <c r="G310" i="12" a="1"/>
  <c r="G310" i="12" s="1"/>
  <c r="F310" i="12" a="1"/>
  <c r="F310" i="12" s="1"/>
  <c r="N310" i="12" a="1"/>
  <c r="N310" i="12" s="1"/>
  <c r="M310" i="12" a="1"/>
  <c r="M310" i="12" s="1"/>
  <c r="K310" i="12" a="1"/>
  <c r="K310" i="12" s="1"/>
  <c r="J310" i="12" a="1"/>
  <c r="J310" i="12" s="1"/>
  <c r="CF146" i="18" s="1"/>
  <c r="C145" i="18"/>
  <c r="BG145" i="18"/>
  <c r="B145" i="18"/>
  <c r="BF145" i="18"/>
  <c r="E311" i="12"/>
  <c r="G310" i="7" a="1"/>
  <c r="G310" i="7" s="1"/>
  <c r="J310" i="7" a="1"/>
  <c r="J310" i="7" s="1"/>
  <c r="CE146" i="18" s="1"/>
  <c r="E311" i="7"/>
  <c r="I310" i="7" a="1"/>
  <c r="I310" i="7" s="1"/>
  <c r="M310" i="7" a="1"/>
  <c r="M310" i="7" s="1"/>
  <c r="Q310" i="7" a="1"/>
  <c r="Q310" i="7" s="1"/>
  <c r="H310" i="7" a="1"/>
  <c r="H310" i="7" s="1"/>
  <c r="L310" i="7" a="1"/>
  <c r="L310" i="7" s="1"/>
  <c r="BU146" i="18" s="1"/>
  <c r="F310" i="7" a="1"/>
  <c r="F310" i="7" s="1"/>
  <c r="S310" i="7" a="1"/>
  <c r="S310" i="7" s="1"/>
  <c r="P310" i="7" a="1"/>
  <c r="P310" i="7" s="1"/>
  <c r="M146" i="18" s="1"/>
  <c r="R310" i="7" a="1"/>
  <c r="R310" i="7" s="1"/>
  <c r="K310" i="7" a="1"/>
  <c r="K310" i="7" s="1"/>
  <c r="O310" i="7" a="1"/>
  <c r="O310" i="7" s="1"/>
  <c r="BP146" i="18" s="1"/>
  <c r="N310" i="7" a="1"/>
  <c r="N310" i="7" s="1"/>
  <c r="AC310" i="17" l="1" a="1"/>
  <c r="AC310" i="17" s="1"/>
  <c r="AB310" i="17" a="1"/>
  <c r="AB310" i="17" s="1"/>
  <c r="AD310" i="17" a="1"/>
  <c r="AD310" i="17" s="1"/>
  <c r="AA310" i="17" a="1"/>
  <c r="AA310" i="17" s="1"/>
  <c r="Z310" i="17" a="1"/>
  <c r="Z310" i="17" s="1"/>
  <c r="Y310" i="17" a="1"/>
  <c r="Y310" i="17" s="1"/>
  <c r="AE310" i="17" a="1"/>
  <c r="AE310" i="17" s="1"/>
  <c r="X310" i="17" a="1"/>
  <c r="X310" i="17" s="1"/>
  <c r="W310" i="17" a="1"/>
  <c r="W310" i="17" s="1"/>
  <c r="V310" i="17" a="1"/>
  <c r="V310" i="17" s="1"/>
  <c r="AD311" i="12" a="1"/>
  <c r="AD311" i="12" s="1"/>
  <c r="AC311" i="12" a="1"/>
  <c r="AC311" i="12" s="1"/>
  <c r="AB311" i="12" a="1"/>
  <c r="AB311" i="12" s="1"/>
  <c r="Y311" i="12" a="1"/>
  <c r="Y311" i="12" s="1"/>
  <c r="AE311" i="12" a="1"/>
  <c r="AE311" i="12" s="1"/>
  <c r="V311" i="12" a="1"/>
  <c r="V311" i="12" s="1"/>
  <c r="AA311" i="12" a="1"/>
  <c r="AA311" i="12" s="1"/>
  <c r="Z311" i="12" a="1"/>
  <c r="Z311" i="12" s="1"/>
  <c r="X311" i="12" a="1"/>
  <c r="X311" i="12" s="1"/>
  <c r="W311" i="12" a="1"/>
  <c r="W311" i="12" s="1"/>
  <c r="AC311" i="7" a="1"/>
  <c r="AC311" i="7" s="1"/>
  <c r="AD311" i="7" a="1"/>
  <c r="AD311" i="7" s="1"/>
  <c r="AB311" i="7" a="1"/>
  <c r="AB311" i="7" s="1"/>
  <c r="AJ311" i="7" a="1"/>
  <c r="AJ311" i="7" s="1"/>
  <c r="AH311" i="7" a="1"/>
  <c r="AH311" i="7" s="1"/>
  <c r="AG311" i="7" a="1"/>
  <c r="AG311" i="7" s="1"/>
  <c r="AF311" i="7" a="1"/>
  <c r="AF311" i="7" s="1"/>
  <c r="AE311" i="7" a="1"/>
  <c r="AE311" i="7" s="1"/>
  <c r="AI311" i="7" a="1"/>
  <c r="AI311" i="7" s="1"/>
  <c r="X311" i="7" a="1"/>
  <c r="X311" i="7" s="1"/>
  <c r="W311" i="7" a="1"/>
  <c r="W311" i="7" s="1"/>
  <c r="V311" i="7" a="1"/>
  <c r="V311" i="7" s="1"/>
  <c r="AK311" i="7" a="1"/>
  <c r="AK311" i="7" s="1"/>
  <c r="AA311" i="7" a="1"/>
  <c r="AA311" i="7" s="1"/>
  <c r="Z311" i="7" a="1"/>
  <c r="Z311" i="7" s="1"/>
  <c r="Y311" i="7" a="1"/>
  <c r="Y311" i="7" s="1"/>
  <c r="U311" i="7" a="1"/>
  <c r="U311" i="7" s="1"/>
  <c r="BK147" i="18" s="1"/>
  <c r="T311" i="7" a="1"/>
  <c r="T311" i="7" s="1"/>
  <c r="BZ147" i="18" s="1"/>
  <c r="CL145" i="18"/>
  <c r="CK146" i="18"/>
  <c r="CJ146" i="18"/>
  <c r="DW78" i="18"/>
  <c r="EI78" i="18" s="1"/>
  <c r="EL78" i="18" s="1"/>
  <c r="U311" i="12" a="1"/>
  <c r="U311" i="12" s="1"/>
  <c r="T311" i="12" a="1"/>
  <c r="T311" i="12" s="1"/>
  <c r="CA147" i="18" s="1"/>
  <c r="D145" i="18"/>
  <c r="BH145" i="18"/>
  <c r="U310" i="17" a="1"/>
  <c r="U310" i="17" s="1"/>
  <c r="BM146" i="18" s="1"/>
  <c r="T310" i="17" a="1"/>
  <c r="T310" i="17" s="1"/>
  <c r="CB146" i="18" s="1"/>
  <c r="N310" i="17" a="1"/>
  <c r="N310" i="17" s="1"/>
  <c r="Q310" i="17" a="1"/>
  <c r="Q310" i="17" s="1"/>
  <c r="R310" i="17" a="1"/>
  <c r="R310" i="17" s="1"/>
  <c r="K310" i="17" a="1"/>
  <c r="K310" i="17" s="1"/>
  <c r="F310" i="17" a="1"/>
  <c r="F310" i="17" s="1"/>
  <c r="S310" i="17" a="1"/>
  <c r="S310" i="17" s="1"/>
  <c r="E311" i="17"/>
  <c r="J310" i="17" a="1"/>
  <c r="J310" i="17" s="1"/>
  <c r="CG146" i="18" s="1"/>
  <c r="I310" i="17" a="1"/>
  <c r="I310" i="17" s="1"/>
  <c r="P310" i="17" a="1"/>
  <c r="P310" i="17" s="1"/>
  <c r="O146" i="18" s="1"/>
  <c r="H310" i="17" a="1"/>
  <c r="H310" i="17" s="1"/>
  <c r="O310" i="17" a="1"/>
  <c r="O310" i="17" s="1"/>
  <c r="BR146" i="18" s="1"/>
  <c r="G310" i="17" a="1"/>
  <c r="G310" i="17" s="1"/>
  <c r="L310" i="17" a="1"/>
  <c r="L310" i="17" s="1"/>
  <c r="BW146" i="18" s="1"/>
  <c r="M310" i="17" a="1"/>
  <c r="M310" i="17" s="1"/>
  <c r="G311" i="12" a="1"/>
  <c r="G311" i="12" s="1"/>
  <c r="S311" i="12" a="1"/>
  <c r="S311" i="12" s="1"/>
  <c r="R311" i="12" a="1"/>
  <c r="R311" i="12" s="1"/>
  <c r="F311" i="12" a="1"/>
  <c r="F311" i="12" s="1"/>
  <c r="P311" i="12" a="1"/>
  <c r="P311" i="12" s="1"/>
  <c r="N147" i="18" s="1"/>
  <c r="N311" i="12" a="1"/>
  <c r="N311" i="12" s="1"/>
  <c r="M311" i="12" a="1"/>
  <c r="M311" i="12" s="1"/>
  <c r="H311" i="12" a="1"/>
  <c r="H311" i="12" s="1"/>
  <c r="Q311" i="12" a="1"/>
  <c r="Q311" i="12" s="1"/>
  <c r="K311" i="12" a="1"/>
  <c r="K311" i="12" s="1"/>
  <c r="J311" i="12" a="1"/>
  <c r="J311" i="12" s="1"/>
  <c r="CF147" i="18" s="1"/>
  <c r="L311" i="12" a="1"/>
  <c r="L311" i="12" s="1"/>
  <c r="BV147" i="18" s="1"/>
  <c r="I311" i="12" a="1"/>
  <c r="I311" i="12" s="1"/>
  <c r="O311" i="12" a="1"/>
  <c r="O311" i="12" s="1"/>
  <c r="BQ147" i="18" s="1"/>
  <c r="C146" i="18"/>
  <c r="BG146" i="18"/>
  <c r="B146" i="18"/>
  <c r="BF146" i="18"/>
  <c r="E312" i="12"/>
  <c r="I311" i="7" a="1"/>
  <c r="I311" i="7" s="1"/>
  <c r="M311" i="7" a="1"/>
  <c r="M311" i="7" s="1"/>
  <c r="Q311" i="7" a="1"/>
  <c r="Q311" i="7" s="1"/>
  <c r="R311" i="7" a="1"/>
  <c r="R311" i="7" s="1"/>
  <c r="W38" i="18" s="1"/>
  <c r="G311" i="7" a="1"/>
  <c r="G311" i="7" s="1"/>
  <c r="O311" i="7" a="1"/>
  <c r="O311" i="7" s="1"/>
  <c r="BP147" i="18" s="1"/>
  <c r="E312" i="7"/>
  <c r="S311" i="7" a="1"/>
  <c r="S311" i="7" s="1"/>
  <c r="L311" i="7" a="1"/>
  <c r="L311" i="7" s="1"/>
  <c r="BU147" i="18" s="1"/>
  <c r="K311" i="7" a="1"/>
  <c r="K311" i="7" s="1"/>
  <c r="J311" i="7" a="1"/>
  <c r="J311" i="7" s="1"/>
  <c r="CE147" i="18" s="1"/>
  <c r="F311" i="7" a="1"/>
  <c r="F311" i="7" s="1"/>
  <c r="P311" i="7" a="1"/>
  <c r="P311" i="7" s="1"/>
  <c r="M147" i="18" s="1"/>
  <c r="H311" i="7" a="1"/>
  <c r="H311" i="7" s="1"/>
  <c r="N311" i="7" a="1"/>
  <c r="N311" i="7" s="1"/>
  <c r="AD311" i="17" l="1" a="1"/>
  <c r="AD311" i="17" s="1"/>
  <c r="AB311" i="17" a="1"/>
  <c r="AB311" i="17" s="1"/>
  <c r="AC311" i="17" a="1"/>
  <c r="AC311" i="17" s="1"/>
  <c r="V311" i="17" a="1"/>
  <c r="V311" i="17" s="1"/>
  <c r="AE311" i="17" a="1"/>
  <c r="AE311" i="17" s="1"/>
  <c r="Y311" i="17" a="1"/>
  <c r="Y311" i="17" s="1"/>
  <c r="X311" i="17" a="1"/>
  <c r="X311" i="17" s="1"/>
  <c r="W311" i="17" a="1"/>
  <c r="W311" i="17" s="1"/>
  <c r="AA311" i="17" a="1"/>
  <c r="AA311" i="17" s="1"/>
  <c r="Z311" i="17" a="1"/>
  <c r="Z311" i="17" s="1"/>
  <c r="AB312" i="12" a="1"/>
  <c r="AB312" i="12" s="1"/>
  <c r="AC312" i="12" a="1"/>
  <c r="AC312" i="12" s="1"/>
  <c r="AD312" i="12" a="1"/>
  <c r="AD312" i="12" s="1"/>
  <c r="AA312" i="12" a="1"/>
  <c r="AA312" i="12" s="1"/>
  <c r="Z312" i="12" a="1"/>
  <c r="Z312" i="12" s="1"/>
  <c r="Y312" i="12" a="1"/>
  <c r="Y312" i="12" s="1"/>
  <c r="X312" i="12" a="1"/>
  <c r="X312" i="12" s="1"/>
  <c r="W312" i="12" a="1"/>
  <c r="W312" i="12" s="1"/>
  <c r="V312" i="12" a="1"/>
  <c r="V312" i="12" s="1"/>
  <c r="AE312" i="12" a="1"/>
  <c r="AE312" i="12" s="1"/>
  <c r="AB312" i="7" a="1"/>
  <c r="AB312" i="7" s="1"/>
  <c r="AD312" i="7" a="1"/>
  <c r="AD312" i="7" s="1"/>
  <c r="AC312" i="7" a="1"/>
  <c r="AC312" i="7" s="1"/>
  <c r="AJ312" i="7" a="1"/>
  <c r="AJ312" i="7" s="1"/>
  <c r="AI312" i="7" a="1"/>
  <c r="AI312" i="7" s="1"/>
  <c r="AH312" i="7" a="1"/>
  <c r="AH312" i="7" s="1"/>
  <c r="AE312" i="7" a="1"/>
  <c r="AE312" i="7" s="1"/>
  <c r="AG312" i="7" a="1"/>
  <c r="AG312" i="7" s="1"/>
  <c r="AF312" i="7" a="1"/>
  <c r="AF312" i="7" s="1"/>
  <c r="AK312" i="7" a="1"/>
  <c r="AK312" i="7" s="1"/>
  <c r="AA312" i="7" a="1"/>
  <c r="AA312" i="7" s="1"/>
  <c r="Z312" i="7" a="1"/>
  <c r="Z312" i="7" s="1"/>
  <c r="Y312" i="7" a="1"/>
  <c r="Y312" i="7" s="1"/>
  <c r="X312" i="7" a="1"/>
  <c r="X312" i="7" s="1"/>
  <c r="W312" i="7" a="1"/>
  <c r="W312" i="7" s="1"/>
  <c r="V312" i="7" a="1"/>
  <c r="V312" i="7" s="1"/>
  <c r="U312" i="7" a="1"/>
  <c r="U312" i="7" s="1"/>
  <c r="BK148" i="18" s="1"/>
  <c r="T312" i="7" a="1"/>
  <c r="T312" i="7" s="1"/>
  <c r="BZ148" i="18" s="1"/>
  <c r="CL146" i="18"/>
  <c r="CK147" i="18"/>
  <c r="CJ147" i="18"/>
  <c r="X38" i="18"/>
  <c r="EP78" i="18"/>
  <c r="FB78" i="18" s="1"/>
  <c r="FE78" i="18" s="1"/>
  <c r="BL147" i="18"/>
  <c r="U312" i="12" a="1"/>
  <c r="U312" i="12" s="1"/>
  <c r="BL148" i="18" s="1"/>
  <c r="T312" i="12" a="1"/>
  <c r="T312" i="12" s="1"/>
  <c r="CA148" i="18" s="1"/>
  <c r="U311" i="17" a="1"/>
  <c r="U311" i="17" s="1"/>
  <c r="T311" i="17" a="1"/>
  <c r="T311" i="17" s="1"/>
  <c r="CB147" i="18" s="1"/>
  <c r="N311" i="17" a="1"/>
  <c r="N311" i="17" s="1"/>
  <c r="H311" i="17" a="1"/>
  <c r="H311" i="17" s="1"/>
  <c r="F311" i="17" a="1"/>
  <c r="F311" i="17" s="1"/>
  <c r="E312" i="17"/>
  <c r="L311" i="17" a="1"/>
  <c r="L311" i="17" s="1"/>
  <c r="BW147" i="18" s="1"/>
  <c r="R311" i="17" a="1"/>
  <c r="R311" i="17" s="1"/>
  <c r="P311" i="17" a="1"/>
  <c r="P311" i="17" s="1"/>
  <c r="O147" i="18" s="1"/>
  <c r="K311" i="17" a="1"/>
  <c r="K311" i="17" s="1"/>
  <c r="S311" i="17" a="1"/>
  <c r="S311" i="17" s="1"/>
  <c r="I311" i="17" a="1"/>
  <c r="I311" i="17" s="1"/>
  <c r="Q311" i="17" a="1"/>
  <c r="Q311" i="17" s="1"/>
  <c r="J311" i="17" a="1"/>
  <c r="J311" i="17" s="1"/>
  <c r="CG147" i="18" s="1"/>
  <c r="M311" i="17" a="1"/>
  <c r="M311" i="17" s="1"/>
  <c r="O311" i="17" a="1"/>
  <c r="O311" i="17" s="1"/>
  <c r="BR147" i="18" s="1"/>
  <c r="G311" i="17" a="1"/>
  <c r="G311" i="17" s="1"/>
  <c r="D146" i="18"/>
  <c r="BH146" i="18"/>
  <c r="F312" i="12" a="1"/>
  <c r="F312" i="12" s="1"/>
  <c r="R312" i="12" a="1"/>
  <c r="R312" i="12" s="1"/>
  <c r="O312" i="12" a="1"/>
  <c r="O312" i="12" s="1"/>
  <c r="BQ148" i="18" s="1"/>
  <c r="M312" i="12" a="1"/>
  <c r="M312" i="12" s="1"/>
  <c r="L312" i="12" a="1"/>
  <c r="L312" i="12" s="1"/>
  <c r="BV148" i="18" s="1"/>
  <c r="K312" i="12" a="1"/>
  <c r="K312" i="12" s="1"/>
  <c r="J312" i="12" a="1"/>
  <c r="J312" i="12" s="1"/>
  <c r="CF148" i="18" s="1"/>
  <c r="I312" i="12" a="1"/>
  <c r="I312" i="12" s="1"/>
  <c r="G312" i="12" a="1"/>
  <c r="G312" i="12" s="1"/>
  <c r="N312" i="12" a="1"/>
  <c r="N312" i="12" s="1"/>
  <c r="H312" i="12" a="1"/>
  <c r="H312" i="12" s="1"/>
  <c r="S312" i="12" a="1"/>
  <c r="S312" i="12" s="1"/>
  <c r="Q312" i="12" a="1"/>
  <c r="Q312" i="12" s="1"/>
  <c r="P312" i="12" a="1"/>
  <c r="P312" i="12" s="1"/>
  <c r="N148" i="18" s="1"/>
  <c r="C147" i="18"/>
  <c r="BG147" i="18"/>
  <c r="B147" i="18"/>
  <c r="BF147" i="18"/>
  <c r="E313" i="12"/>
  <c r="P312" i="7" a="1"/>
  <c r="P312" i="7" s="1"/>
  <c r="M148" i="18" s="1"/>
  <c r="J312" i="7" a="1"/>
  <c r="J312" i="7" s="1"/>
  <c r="CE148" i="18" s="1"/>
  <c r="Q312" i="7" a="1"/>
  <c r="Q312" i="7" s="1"/>
  <c r="L312" i="7" a="1"/>
  <c r="L312" i="7" s="1"/>
  <c r="BU148" i="18" s="1"/>
  <c r="R312" i="7" a="1"/>
  <c r="R312" i="7" s="1"/>
  <c r="E313" i="7"/>
  <c r="M312" i="7" a="1"/>
  <c r="M312" i="7" s="1"/>
  <c r="H312" i="7" a="1"/>
  <c r="H312" i="7" s="1"/>
  <c r="K312" i="7" a="1"/>
  <c r="K312" i="7" s="1"/>
  <c r="S312" i="7" a="1"/>
  <c r="S312" i="7" s="1"/>
  <c r="I312" i="7" a="1"/>
  <c r="I312" i="7" s="1"/>
  <c r="N312" i="7" a="1"/>
  <c r="N312" i="7" s="1"/>
  <c r="F312" i="7" a="1"/>
  <c r="F312" i="7" s="1"/>
  <c r="O312" i="7" a="1"/>
  <c r="O312" i="7" s="1"/>
  <c r="BP148" i="18" s="1"/>
  <c r="G312" i="7" a="1"/>
  <c r="G312" i="7" s="1"/>
  <c r="AC312" i="17" l="1" a="1"/>
  <c r="AC312" i="17" s="1"/>
  <c r="AB312" i="17" a="1"/>
  <c r="AB312" i="17" s="1"/>
  <c r="AD312" i="17" a="1"/>
  <c r="AD312" i="17" s="1"/>
  <c r="AE312" i="17" a="1"/>
  <c r="AE312" i="17" s="1"/>
  <c r="Y312" i="17" a="1"/>
  <c r="Y312" i="17" s="1"/>
  <c r="AA312" i="17" a="1"/>
  <c r="AA312" i="17" s="1"/>
  <c r="Z312" i="17" a="1"/>
  <c r="Z312" i="17" s="1"/>
  <c r="X312" i="17" a="1"/>
  <c r="X312" i="17" s="1"/>
  <c r="W312" i="17" a="1"/>
  <c r="W312" i="17" s="1"/>
  <c r="V312" i="17" a="1"/>
  <c r="V312" i="17" s="1"/>
  <c r="AD313" i="12" a="1"/>
  <c r="AD313" i="12" s="1"/>
  <c r="AB313" i="12" a="1"/>
  <c r="AB313" i="12" s="1"/>
  <c r="AC313" i="12" a="1"/>
  <c r="AC313" i="12" s="1"/>
  <c r="V313" i="12" a="1"/>
  <c r="V313" i="12" s="1"/>
  <c r="Z313" i="12" a="1"/>
  <c r="Z313" i="12" s="1"/>
  <c r="Y313" i="12" a="1"/>
  <c r="Y313" i="12" s="1"/>
  <c r="X313" i="12" a="1"/>
  <c r="X313" i="12" s="1"/>
  <c r="W313" i="12" a="1"/>
  <c r="W313" i="12" s="1"/>
  <c r="AA313" i="12" a="1"/>
  <c r="AA313" i="12" s="1"/>
  <c r="AE313" i="12" a="1"/>
  <c r="AE313" i="12" s="1"/>
  <c r="AD313" i="7" a="1"/>
  <c r="AD313" i="7" s="1"/>
  <c r="AC313" i="7" a="1"/>
  <c r="AC313" i="7" s="1"/>
  <c r="AB313" i="7" a="1"/>
  <c r="AB313" i="7" s="1"/>
  <c r="AJ313" i="7" a="1"/>
  <c r="AJ313" i="7" s="1"/>
  <c r="AI313" i="7" a="1"/>
  <c r="AI313" i="7" s="1"/>
  <c r="AH313" i="7" a="1"/>
  <c r="AH313" i="7" s="1"/>
  <c r="AG313" i="7" a="1"/>
  <c r="AG313" i="7" s="1"/>
  <c r="AF313" i="7" a="1"/>
  <c r="AF313" i="7" s="1"/>
  <c r="AK313" i="7" a="1"/>
  <c r="AK313" i="7" s="1"/>
  <c r="AE313" i="7" a="1"/>
  <c r="AE313" i="7" s="1"/>
  <c r="AA313" i="7" a="1"/>
  <c r="AA313" i="7" s="1"/>
  <c r="Z313" i="7" a="1"/>
  <c r="Z313" i="7" s="1"/>
  <c r="Y313" i="7" a="1"/>
  <c r="Y313" i="7" s="1"/>
  <c r="X313" i="7" a="1"/>
  <c r="X313" i="7" s="1"/>
  <c r="W313" i="7" a="1"/>
  <c r="W313" i="7" s="1"/>
  <c r="V313" i="7" a="1"/>
  <c r="V313" i="7" s="1"/>
  <c r="U313" i="7" a="1"/>
  <c r="U313" i="7" s="1"/>
  <c r="BK149" i="18" s="1"/>
  <c r="T313" i="7" a="1"/>
  <c r="T313" i="7" s="1"/>
  <c r="BZ149" i="18" s="1"/>
  <c r="CL147" i="18"/>
  <c r="CK148" i="18"/>
  <c r="CJ148" i="18"/>
  <c r="BM147" i="18"/>
  <c r="Y38" i="18"/>
  <c r="T38" i="18"/>
  <c r="U313" i="12" a="1"/>
  <c r="U313" i="12" s="1"/>
  <c r="BL149" i="18" s="1"/>
  <c r="T313" i="12" a="1"/>
  <c r="T313" i="12" s="1"/>
  <c r="CA149" i="18" s="1"/>
  <c r="U312" i="17" a="1"/>
  <c r="U312" i="17" s="1"/>
  <c r="BM148" i="18" s="1"/>
  <c r="T312" i="17" a="1"/>
  <c r="T312" i="17" s="1"/>
  <c r="CB148" i="18" s="1"/>
  <c r="P312" i="17" a="1"/>
  <c r="P312" i="17" s="1"/>
  <c r="O148" i="18" s="1"/>
  <c r="Q312" i="17" a="1"/>
  <c r="Q312" i="17" s="1"/>
  <c r="J312" i="17" a="1"/>
  <c r="J312" i="17" s="1"/>
  <c r="CG148" i="18" s="1"/>
  <c r="R312" i="17" a="1"/>
  <c r="R312" i="17" s="1"/>
  <c r="O312" i="17" a="1"/>
  <c r="O312" i="17" s="1"/>
  <c r="BR148" i="18" s="1"/>
  <c r="G312" i="17" a="1"/>
  <c r="G312" i="17" s="1"/>
  <c r="K312" i="17" a="1"/>
  <c r="K312" i="17" s="1"/>
  <c r="M312" i="17" a="1"/>
  <c r="M312" i="17" s="1"/>
  <c r="N312" i="17" a="1"/>
  <c r="N312" i="17" s="1"/>
  <c r="F312" i="17" a="1"/>
  <c r="F312" i="17" s="1"/>
  <c r="E313" i="17"/>
  <c r="L312" i="17" a="1"/>
  <c r="L312" i="17" s="1"/>
  <c r="BW148" i="18" s="1"/>
  <c r="S312" i="17" a="1"/>
  <c r="S312" i="17" s="1"/>
  <c r="H312" i="17" a="1"/>
  <c r="H312" i="17" s="1"/>
  <c r="I312" i="17" a="1"/>
  <c r="I312" i="17" s="1"/>
  <c r="BH147" i="18"/>
  <c r="D147" i="18"/>
  <c r="G313" i="12" a="1"/>
  <c r="G313" i="12" s="1"/>
  <c r="Q313" i="12" a="1"/>
  <c r="Q313" i="12" s="1"/>
  <c r="S313" i="12" a="1"/>
  <c r="S313" i="12" s="1"/>
  <c r="R313" i="12" a="1"/>
  <c r="R313" i="12" s="1"/>
  <c r="P313" i="12" a="1"/>
  <c r="P313" i="12" s="1"/>
  <c r="N149" i="18" s="1"/>
  <c r="L313" i="12" a="1"/>
  <c r="L313" i="12" s="1"/>
  <c r="BV149" i="18" s="1"/>
  <c r="O313" i="12" a="1"/>
  <c r="O313" i="12" s="1"/>
  <c r="BQ149" i="18" s="1"/>
  <c r="K313" i="12" a="1"/>
  <c r="K313" i="12" s="1"/>
  <c r="N313" i="12" a="1"/>
  <c r="N313" i="12" s="1"/>
  <c r="I313" i="12" a="1"/>
  <c r="I313" i="12" s="1"/>
  <c r="H313" i="12" a="1"/>
  <c r="H313" i="12" s="1"/>
  <c r="F313" i="12" a="1"/>
  <c r="F313" i="12" s="1"/>
  <c r="M313" i="12" a="1"/>
  <c r="M313" i="12" s="1"/>
  <c r="J313" i="12" a="1"/>
  <c r="J313" i="12" s="1"/>
  <c r="CF149" i="18" s="1"/>
  <c r="C148" i="18"/>
  <c r="BG148" i="18"/>
  <c r="BF148" i="18"/>
  <c r="B148" i="18"/>
  <c r="E314" i="12"/>
  <c r="H313" i="7" a="1"/>
  <c r="H313" i="7" s="1"/>
  <c r="S313" i="7" a="1"/>
  <c r="S313" i="7" s="1"/>
  <c r="O313" i="7" a="1"/>
  <c r="O313" i="7" s="1"/>
  <c r="BP149" i="18" s="1"/>
  <c r="P313" i="7" a="1"/>
  <c r="P313" i="7" s="1"/>
  <c r="M149" i="18" s="1"/>
  <c r="R313" i="7" a="1"/>
  <c r="R313" i="7" s="1"/>
  <c r="G313" i="7" a="1"/>
  <c r="G313" i="7" s="1"/>
  <c r="F313" i="7" a="1"/>
  <c r="F313" i="7" s="1"/>
  <c r="N313" i="7" a="1"/>
  <c r="N313" i="7" s="1"/>
  <c r="L313" i="7" a="1"/>
  <c r="L313" i="7" s="1"/>
  <c r="BU149" i="18" s="1"/>
  <c r="Q313" i="7" a="1"/>
  <c r="Q313" i="7" s="1"/>
  <c r="I313" i="7" a="1"/>
  <c r="I313" i="7" s="1"/>
  <c r="J313" i="7" a="1"/>
  <c r="J313" i="7" s="1"/>
  <c r="CE149" i="18" s="1"/>
  <c r="M313" i="7" a="1"/>
  <c r="M313" i="7" s="1"/>
  <c r="K313" i="7" a="1"/>
  <c r="K313" i="7" s="1"/>
  <c r="E314" i="7"/>
  <c r="AC313" i="17" l="1" a="1"/>
  <c r="AC313" i="17" s="1"/>
  <c r="AB313" i="17" a="1"/>
  <c r="AB313" i="17" s="1"/>
  <c r="AD313" i="17" a="1"/>
  <c r="AD313" i="17" s="1"/>
  <c r="Z313" i="17" a="1"/>
  <c r="Z313" i="17" s="1"/>
  <c r="Y313" i="17" a="1"/>
  <c r="Y313" i="17" s="1"/>
  <c r="AE313" i="17" a="1"/>
  <c r="AE313" i="17" s="1"/>
  <c r="X313" i="17" a="1"/>
  <c r="X313" i="17" s="1"/>
  <c r="W313" i="17" a="1"/>
  <c r="W313" i="17" s="1"/>
  <c r="AA313" i="17" a="1"/>
  <c r="AA313" i="17" s="1"/>
  <c r="V313" i="17" a="1"/>
  <c r="V313" i="17" s="1"/>
  <c r="AD314" i="12" a="1"/>
  <c r="AD314" i="12" s="1"/>
  <c r="AC314" i="12" a="1"/>
  <c r="AC314" i="12" s="1"/>
  <c r="AB314" i="12" a="1"/>
  <c r="AB314" i="12" s="1"/>
  <c r="AA314" i="12" a="1"/>
  <c r="AA314" i="12" s="1"/>
  <c r="Z314" i="12" a="1"/>
  <c r="Z314" i="12" s="1"/>
  <c r="AE314" i="12" a="1"/>
  <c r="AE314" i="12" s="1"/>
  <c r="W314" i="12" a="1"/>
  <c r="W314" i="12" s="1"/>
  <c r="Y314" i="12" a="1"/>
  <c r="Y314" i="12" s="1"/>
  <c r="X314" i="12" a="1"/>
  <c r="X314" i="12" s="1"/>
  <c r="V314" i="12" a="1"/>
  <c r="V314" i="12" s="1"/>
  <c r="AR59" i="18"/>
  <c r="EC79" i="18"/>
  <c r="EH79" i="18" s="1"/>
  <c r="DY79" i="18"/>
  <c r="DZ79" i="18"/>
  <c r="EA79" i="18"/>
  <c r="EB79" i="18"/>
  <c r="EG79" i="18" s="1"/>
  <c r="DX79" i="18"/>
  <c r="AX59" i="18"/>
  <c r="AD314" i="7" a="1"/>
  <c r="AD314" i="7" s="1"/>
  <c r="AC314" i="7" a="1"/>
  <c r="AC314" i="7" s="1"/>
  <c r="AB314" i="7" a="1"/>
  <c r="AB314" i="7" s="1"/>
  <c r="AK314" i="7" a="1"/>
  <c r="AK314" i="7" s="1"/>
  <c r="AI314" i="7" a="1"/>
  <c r="AI314" i="7" s="1"/>
  <c r="AH314" i="7" a="1"/>
  <c r="AH314" i="7" s="1"/>
  <c r="AY59" i="18" s="1"/>
  <c r="AG314" i="7" a="1"/>
  <c r="AG314" i="7" s="1"/>
  <c r="AF314" i="7" a="1"/>
  <c r="AF314" i="7" s="1"/>
  <c r="AE314" i="7" a="1"/>
  <c r="AE314" i="7" s="1"/>
  <c r="AJ314" i="7" a="1"/>
  <c r="AJ314" i="7" s="1"/>
  <c r="AA314" i="7" a="1"/>
  <c r="AA314" i="7" s="1"/>
  <c r="Z314" i="7" a="1"/>
  <c r="Z314" i="7" s="1"/>
  <c r="Y314" i="7" a="1"/>
  <c r="Y314" i="7" s="1"/>
  <c r="X314" i="7" a="1"/>
  <c r="X314" i="7" s="1"/>
  <c r="W314" i="7" a="1"/>
  <c r="W314" i="7" s="1"/>
  <c r="V314" i="7" a="1"/>
  <c r="V314" i="7" s="1"/>
  <c r="U314" i="7" a="1"/>
  <c r="U314" i="7" s="1"/>
  <c r="BK150" i="18" s="1"/>
  <c r="T314" i="7" a="1"/>
  <c r="T314" i="7" s="1"/>
  <c r="BZ150" i="18" s="1"/>
  <c r="AQ59" i="18"/>
  <c r="AV59" i="18"/>
  <c r="CL148" i="18"/>
  <c r="CK149" i="18"/>
  <c r="CJ149" i="18"/>
  <c r="U314" i="12" a="1"/>
  <c r="U314" i="12" s="1"/>
  <c r="BL150" i="18" s="1"/>
  <c r="T314" i="12" a="1"/>
  <c r="T314" i="12" s="1"/>
  <c r="CA150" i="18" s="1"/>
  <c r="BH148" i="18"/>
  <c r="D148" i="18"/>
  <c r="U313" i="17" a="1"/>
  <c r="U313" i="17" s="1"/>
  <c r="BM149" i="18" s="1"/>
  <c r="T313" i="17" a="1"/>
  <c r="T313" i="17" s="1"/>
  <c r="CB149" i="18" s="1"/>
  <c r="M313" i="17" a="1"/>
  <c r="M313" i="17" s="1"/>
  <c r="F313" i="17" a="1"/>
  <c r="F313" i="17" s="1"/>
  <c r="O313" i="17" a="1"/>
  <c r="O313" i="17" s="1"/>
  <c r="BR149" i="18" s="1"/>
  <c r="S313" i="17" a="1"/>
  <c r="S313" i="17" s="1"/>
  <c r="E314" i="17"/>
  <c r="H313" i="17" a="1"/>
  <c r="H313" i="17" s="1"/>
  <c r="P313" i="17" a="1"/>
  <c r="P313" i="17" s="1"/>
  <c r="O149" i="18" s="1"/>
  <c r="R313" i="17" a="1"/>
  <c r="R313" i="17" s="1"/>
  <c r="K313" i="17" a="1"/>
  <c r="K313" i="17" s="1"/>
  <c r="Q313" i="17" a="1"/>
  <c r="Q313" i="17" s="1"/>
  <c r="J313" i="17" a="1"/>
  <c r="J313" i="17" s="1"/>
  <c r="CG149" i="18" s="1"/>
  <c r="L313" i="17" a="1"/>
  <c r="L313" i="17" s="1"/>
  <c r="BW149" i="18" s="1"/>
  <c r="G313" i="17" a="1"/>
  <c r="G313" i="17" s="1"/>
  <c r="I313" i="17" a="1"/>
  <c r="I313" i="17" s="1"/>
  <c r="N313" i="17" a="1"/>
  <c r="N313" i="17" s="1"/>
  <c r="BG149" i="18"/>
  <c r="C149" i="18"/>
  <c r="R314" i="12" a="1"/>
  <c r="R314" i="12" s="1"/>
  <c r="S314" i="12" a="1"/>
  <c r="S314" i="12" s="1"/>
  <c r="Q314" i="12" a="1"/>
  <c r="Q314" i="12" s="1"/>
  <c r="N314" i="12" a="1"/>
  <c r="N314" i="12" s="1"/>
  <c r="M314" i="12" a="1"/>
  <c r="M314" i="12" s="1"/>
  <c r="H314" i="12" a="1"/>
  <c r="H314" i="12" s="1"/>
  <c r="G314" i="12" a="1"/>
  <c r="G314" i="12" s="1"/>
  <c r="F314" i="12" a="1"/>
  <c r="F314" i="12" s="1"/>
  <c r="P314" i="12" a="1"/>
  <c r="P314" i="12" s="1"/>
  <c r="N150" i="18" s="1"/>
  <c r="O314" i="12" a="1"/>
  <c r="O314" i="12" s="1"/>
  <c r="BQ150" i="18" s="1"/>
  <c r="L314" i="12" a="1"/>
  <c r="L314" i="12" s="1"/>
  <c r="BV150" i="18" s="1"/>
  <c r="I314" i="12" a="1"/>
  <c r="I314" i="12" s="1"/>
  <c r="J314" i="12" a="1"/>
  <c r="J314" i="12" s="1"/>
  <c r="CF150" i="18" s="1"/>
  <c r="K314" i="12" a="1"/>
  <c r="K314" i="12" s="1"/>
  <c r="B149" i="18"/>
  <c r="BF149" i="18"/>
  <c r="E315" i="12"/>
  <c r="P314" i="7" a="1"/>
  <c r="P314" i="7" s="1"/>
  <c r="M150" i="18" s="1"/>
  <c r="G314" i="7" a="1"/>
  <c r="G314" i="7" s="1"/>
  <c r="F314" i="7" a="1"/>
  <c r="F314" i="7" s="1"/>
  <c r="H314" i="7" a="1"/>
  <c r="H314" i="7" s="1"/>
  <c r="E315" i="7"/>
  <c r="M314" i="7" a="1"/>
  <c r="M314" i="7" s="1"/>
  <c r="O314" i="7" a="1"/>
  <c r="O314" i="7" s="1"/>
  <c r="BP150" i="18" s="1"/>
  <c r="I314" i="7" a="1"/>
  <c r="I314" i="7" s="1"/>
  <c r="Q314" i="7" a="1"/>
  <c r="Q314" i="7" s="1"/>
  <c r="J314" i="7" a="1"/>
  <c r="J314" i="7" s="1"/>
  <c r="CE150" i="18" s="1"/>
  <c r="R314" i="7" a="1"/>
  <c r="R314" i="7" s="1"/>
  <c r="L314" i="7" a="1"/>
  <c r="L314" i="7" s="1"/>
  <c r="BU150" i="18" s="1"/>
  <c r="N314" i="7" a="1"/>
  <c r="N314" i="7" s="1"/>
  <c r="S314" i="7" a="1"/>
  <c r="S314" i="7" s="1"/>
  <c r="K314" i="7" a="1"/>
  <c r="K314" i="7" s="1"/>
  <c r="EF79" i="18" l="1"/>
  <c r="AC314" i="17" a="1"/>
  <c r="AC314" i="17" s="1"/>
  <c r="AB314" i="17" a="1"/>
  <c r="AB314" i="17" s="1"/>
  <c r="AD314" i="17" a="1"/>
  <c r="AD314" i="17" s="1"/>
  <c r="AE314" i="17" a="1"/>
  <c r="AE314" i="17" s="1"/>
  <c r="AS59" i="18" s="1"/>
  <c r="AA314" i="17" a="1"/>
  <c r="AA314" i="17" s="1"/>
  <c r="Z314" i="17" a="1"/>
  <c r="Z314" i="17" s="1"/>
  <c r="Y314" i="17" a="1"/>
  <c r="Y314" i="17" s="1"/>
  <c r="X314" i="17" a="1"/>
  <c r="X314" i="17" s="1"/>
  <c r="V314" i="17" a="1"/>
  <c r="V314" i="17" s="1"/>
  <c r="W314" i="17" a="1"/>
  <c r="W314" i="17" s="1"/>
  <c r="EE79" i="18"/>
  <c r="AB315" i="12" a="1"/>
  <c r="AB315" i="12" s="1"/>
  <c r="AD315" i="12" a="1"/>
  <c r="AD315" i="12" s="1"/>
  <c r="AC315" i="12" a="1"/>
  <c r="AC315" i="12" s="1"/>
  <c r="Z315" i="12" a="1"/>
  <c r="Z315" i="12" s="1"/>
  <c r="Y315" i="12" a="1"/>
  <c r="Y315" i="12" s="1"/>
  <c r="X315" i="12" a="1"/>
  <c r="X315" i="12" s="1"/>
  <c r="W315" i="12" a="1"/>
  <c r="W315" i="12" s="1"/>
  <c r="V315" i="12" a="1"/>
  <c r="V315" i="12" s="1"/>
  <c r="AA315" i="12" a="1"/>
  <c r="AA315" i="12" s="1"/>
  <c r="AE315" i="12" a="1"/>
  <c r="AE315" i="12" s="1"/>
  <c r="AB315" i="7" a="1"/>
  <c r="AB315" i="7" s="1"/>
  <c r="AD315" i="7" a="1"/>
  <c r="AD315" i="7" s="1"/>
  <c r="AC315" i="7" a="1"/>
  <c r="AC315" i="7" s="1"/>
  <c r="AK315" i="7" a="1"/>
  <c r="AK315" i="7" s="1"/>
  <c r="AJ315" i="7" a="1"/>
  <c r="AJ315" i="7" s="1"/>
  <c r="AI315" i="7" a="1"/>
  <c r="AI315" i="7" s="1"/>
  <c r="AF315" i="7" a="1"/>
  <c r="AF315" i="7" s="1"/>
  <c r="AE315" i="7" a="1"/>
  <c r="AE315" i="7" s="1"/>
  <c r="AH315" i="7" a="1"/>
  <c r="AH315" i="7" s="1"/>
  <c r="AG315" i="7" a="1"/>
  <c r="AG315" i="7" s="1"/>
  <c r="AA315" i="7" a="1"/>
  <c r="AA315" i="7" s="1"/>
  <c r="Z315" i="7" a="1"/>
  <c r="Z315" i="7" s="1"/>
  <c r="Y315" i="7" a="1"/>
  <c r="Y315" i="7" s="1"/>
  <c r="X315" i="7" a="1"/>
  <c r="X315" i="7" s="1"/>
  <c r="W315" i="7" a="1"/>
  <c r="W315" i="7" s="1"/>
  <c r="V315" i="7" a="1"/>
  <c r="V315" i="7" s="1"/>
  <c r="T315" i="7" a="1"/>
  <c r="T315" i="7" s="1"/>
  <c r="BZ151" i="18" s="1"/>
  <c r="U315" i="7" a="1"/>
  <c r="U315" i="7" s="1"/>
  <c r="CL149" i="18"/>
  <c r="CK150" i="18"/>
  <c r="CJ150" i="18"/>
  <c r="DW79" i="18"/>
  <c r="EI79" i="18" s="1"/>
  <c r="EL79" i="18" s="1"/>
  <c r="T315" i="12" a="1"/>
  <c r="T315" i="12" s="1"/>
  <c r="CA151" i="18" s="1"/>
  <c r="U315" i="12" a="1"/>
  <c r="U315" i="12" s="1"/>
  <c r="U314" i="17" a="1"/>
  <c r="U314" i="17" s="1"/>
  <c r="BM150" i="18" s="1"/>
  <c r="T314" i="17" a="1"/>
  <c r="T314" i="17" s="1"/>
  <c r="CB150" i="18" s="1"/>
  <c r="H314" i="17" a="1"/>
  <c r="H314" i="17" s="1"/>
  <c r="N314" i="17" a="1"/>
  <c r="N314" i="17" s="1"/>
  <c r="K314" i="17" a="1"/>
  <c r="K314" i="17" s="1"/>
  <c r="G314" i="17" a="1"/>
  <c r="G314" i="17" s="1"/>
  <c r="E315" i="17"/>
  <c r="M314" i="17" a="1"/>
  <c r="M314" i="17" s="1"/>
  <c r="F314" i="17" a="1"/>
  <c r="F314" i="17" s="1"/>
  <c r="O314" i="17" a="1"/>
  <c r="O314" i="17" s="1"/>
  <c r="BR150" i="18" s="1"/>
  <c r="L314" i="17" a="1"/>
  <c r="L314" i="17" s="1"/>
  <c r="BW150" i="18" s="1"/>
  <c r="J314" i="17" a="1"/>
  <c r="J314" i="17" s="1"/>
  <c r="CG150" i="18" s="1"/>
  <c r="Q314" i="17" a="1"/>
  <c r="Q314" i="17" s="1"/>
  <c r="P314" i="17" a="1"/>
  <c r="P314" i="17" s="1"/>
  <c r="O150" i="18" s="1"/>
  <c r="I314" i="17" a="1"/>
  <c r="I314" i="17" s="1"/>
  <c r="R314" i="17" a="1"/>
  <c r="R314" i="17" s="1"/>
  <c r="S314" i="17" a="1"/>
  <c r="S314" i="17" s="1"/>
  <c r="D149" i="18"/>
  <c r="BH149" i="18"/>
  <c r="BG150" i="18"/>
  <c r="C150" i="18"/>
  <c r="R315" i="12" a="1"/>
  <c r="R315" i="12" s="1"/>
  <c r="O315" i="12" a="1"/>
  <c r="O315" i="12" s="1"/>
  <c r="BQ151" i="18" s="1"/>
  <c r="F315" i="12" a="1"/>
  <c r="F315" i="12" s="1"/>
  <c r="P315" i="12" a="1"/>
  <c r="P315" i="12" s="1"/>
  <c r="N151" i="18" s="1"/>
  <c r="M315" i="12" a="1"/>
  <c r="M315" i="12" s="1"/>
  <c r="L315" i="12" a="1"/>
  <c r="L315" i="12" s="1"/>
  <c r="BV151" i="18" s="1"/>
  <c r="Q315" i="12" a="1"/>
  <c r="Q315" i="12" s="1"/>
  <c r="N315" i="12" a="1"/>
  <c r="N315" i="12" s="1"/>
  <c r="K315" i="12" a="1"/>
  <c r="K315" i="12" s="1"/>
  <c r="J315" i="12" a="1"/>
  <c r="J315" i="12" s="1"/>
  <c r="CF151" i="18" s="1"/>
  <c r="G315" i="12" a="1"/>
  <c r="G315" i="12" s="1"/>
  <c r="S315" i="12" a="1"/>
  <c r="S315" i="12" s="1"/>
  <c r="I315" i="12" a="1"/>
  <c r="I315" i="12" s="1"/>
  <c r="H315" i="12" a="1"/>
  <c r="H315" i="12" s="1"/>
  <c r="B150" i="18"/>
  <c r="BF150" i="18"/>
  <c r="E316" i="12"/>
  <c r="G315" i="7" a="1"/>
  <c r="G315" i="7" s="1"/>
  <c r="Q315" i="7" a="1"/>
  <c r="Q315" i="7" s="1"/>
  <c r="E316" i="7"/>
  <c r="O315" i="7" a="1"/>
  <c r="O315" i="7" s="1"/>
  <c r="BP151" i="18" s="1"/>
  <c r="S315" i="7" a="1"/>
  <c r="S315" i="7" s="1"/>
  <c r="H315" i="7" a="1"/>
  <c r="H315" i="7" s="1"/>
  <c r="L315" i="7" a="1"/>
  <c r="L315" i="7" s="1"/>
  <c r="BU151" i="18" s="1"/>
  <c r="J315" i="7" a="1"/>
  <c r="J315" i="7" s="1"/>
  <c r="CE151" i="18" s="1"/>
  <c r="F315" i="7" a="1"/>
  <c r="F315" i="7" s="1"/>
  <c r="M315" i="7" a="1"/>
  <c r="M315" i="7" s="1"/>
  <c r="I315" i="7" a="1"/>
  <c r="I315" i="7" s="1"/>
  <c r="P315" i="7" a="1"/>
  <c r="P315" i="7" s="1"/>
  <c r="M151" i="18" s="1"/>
  <c r="K315" i="7" a="1"/>
  <c r="K315" i="7" s="1"/>
  <c r="N315" i="7" a="1"/>
  <c r="N315" i="7" s="1"/>
  <c r="R315" i="7" a="1"/>
  <c r="R315" i="7" s="1"/>
  <c r="AD315" i="17" l="1" a="1"/>
  <c r="AD315" i="17" s="1"/>
  <c r="AC315" i="17" a="1"/>
  <c r="AC315" i="17" s="1"/>
  <c r="AB315" i="17" a="1"/>
  <c r="AB315" i="17" s="1"/>
  <c r="AE315" i="17" a="1"/>
  <c r="AE315" i="17" s="1"/>
  <c r="AA315" i="17" a="1"/>
  <c r="AA315" i="17" s="1"/>
  <c r="W315" i="17" a="1"/>
  <c r="W315" i="17" s="1"/>
  <c r="V315" i="17" a="1"/>
  <c r="V315" i="17" s="1"/>
  <c r="Z315" i="17" a="1"/>
  <c r="Z315" i="17" s="1"/>
  <c r="Y315" i="17" a="1"/>
  <c r="Y315" i="17" s="1"/>
  <c r="X315" i="17" a="1"/>
  <c r="X315" i="17" s="1"/>
  <c r="AD316" i="12" a="1"/>
  <c r="AD316" i="12" s="1"/>
  <c r="AB316" i="12" a="1"/>
  <c r="AB316" i="12" s="1"/>
  <c r="AC316" i="12" a="1"/>
  <c r="AC316" i="12" s="1"/>
  <c r="AE316" i="12" a="1"/>
  <c r="AE316" i="12" s="1"/>
  <c r="AA316" i="12" a="1"/>
  <c r="AA316" i="12" s="1"/>
  <c r="X316" i="12" a="1"/>
  <c r="X316" i="12" s="1"/>
  <c r="W316" i="12" a="1"/>
  <c r="W316" i="12" s="1"/>
  <c r="V316" i="12" a="1"/>
  <c r="V316" i="12" s="1"/>
  <c r="Z316" i="12" a="1"/>
  <c r="Z316" i="12" s="1"/>
  <c r="Y316" i="12" a="1"/>
  <c r="Y316" i="12" s="1"/>
  <c r="AD316" i="7" a="1"/>
  <c r="AD316" i="7" s="1"/>
  <c r="AC316" i="7" a="1"/>
  <c r="AC316" i="7" s="1"/>
  <c r="AB316" i="7" a="1"/>
  <c r="AB316" i="7" s="1"/>
  <c r="AJ316" i="7" a="1"/>
  <c r="AJ316" i="7" s="1"/>
  <c r="AI316" i="7" a="1"/>
  <c r="AI316" i="7" s="1"/>
  <c r="AH316" i="7" a="1"/>
  <c r="AH316" i="7" s="1"/>
  <c r="AK316" i="7" a="1"/>
  <c r="AK316" i="7" s="1"/>
  <c r="AG316" i="7" a="1"/>
  <c r="AG316" i="7" s="1"/>
  <c r="AF316" i="7" a="1"/>
  <c r="AF316" i="7" s="1"/>
  <c r="X316" i="7" a="1"/>
  <c r="X316" i="7" s="1"/>
  <c r="W316" i="7" a="1"/>
  <c r="W316" i="7" s="1"/>
  <c r="V316" i="7" a="1"/>
  <c r="V316" i="7" s="1"/>
  <c r="AE316" i="7" a="1"/>
  <c r="AE316" i="7" s="1"/>
  <c r="AA316" i="7" a="1"/>
  <c r="AA316" i="7" s="1"/>
  <c r="Z316" i="7" a="1"/>
  <c r="Z316" i="7" s="1"/>
  <c r="Y316" i="7" a="1"/>
  <c r="Y316" i="7" s="1"/>
  <c r="T316" i="7" a="1"/>
  <c r="T316" i="7" s="1"/>
  <c r="BZ152" i="18" s="1"/>
  <c r="U316" i="7" a="1"/>
  <c r="U316" i="7" s="1"/>
  <c r="BK152" i="18" s="1"/>
  <c r="BK151" i="18"/>
  <c r="CL150" i="18"/>
  <c r="CK151" i="18"/>
  <c r="CJ151" i="18"/>
  <c r="EP79" i="18"/>
  <c r="FB79" i="18" s="1"/>
  <c r="FE79" i="18" s="1"/>
  <c r="BL151" i="18"/>
  <c r="T316" i="12" a="1"/>
  <c r="T316" i="12" s="1"/>
  <c r="CA152" i="18" s="1"/>
  <c r="U316" i="12" a="1"/>
  <c r="U316" i="12" s="1"/>
  <c r="BL152" i="18" s="1"/>
  <c r="D150" i="18"/>
  <c r="BH150" i="18"/>
  <c r="T315" i="17" a="1"/>
  <c r="T315" i="17" s="1"/>
  <c r="CB151" i="18" s="1"/>
  <c r="U315" i="17" a="1"/>
  <c r="U315" i="17" s="1"/>
  <c r="S315" i="17" a="1"/>
  <c r="S315" i="17" s="1"/>
  <c r="E316" i="17"/>
  <c r="J315" i="17" a="1"/>
  <c r="J315" i="17" s="1"/>
  <c r="CG151" i="18" s="1"/>
  <c r="Q315" i="17" a="1"/>
  <c r="Q315" i="17" s="1"/>
  <c r="R315" i="17" a="1"/>
  <c r="R315" i="17" s="1"/>
  <c r="I315" i="17" a="1"/>
  <c r="I315" i="17" s="1"/>
  <c r="K315" i="17" a="1"/>
  <c r="K315" i="17" s="1"/>
  <c r="M315" i="17" a="1"/>
  <c r="M315" i="17" s="1"/>
  <c r="L315" i="17" a="1"/>
  <c r="L315" i="17" s="1"/>
  <c r="BW151" i="18" s="1"/>
  <c r="N315" i="17" a="1"/>
  <c r="N315" i="17" s="1"/>
  <c r="O315" i="17" a="1"/>
  <c r="O315" i="17" s="1"/>
  <c r="BR151" i="18" s="1"/>
  <c r="F315" i="17" a="1"/>
  <c r="F315" i="17" s="1"/>
  <c r="P315" i="17" a="1"/>
  <c r="P315" i="17" s="1"/>
  <c r="O151" i="18" s="1"/>
  <c r="H315" i="17" a="1"/>
  <c r="H315" i="17" s="1"/>
  <c r="G315" i="17" a="1"/>
  <c r="G315" i="17" s="1"/>
  <c r="W39" i="18"/>
  <c r="X39" i="18"/>
  <c r="R316" i="12" a="1"/>
  <c r="R316" i="12" s="1"/>
  <c r="O316" i="12" a="1"/>
  <c r="O316" i="12" s="1"/>
  <c r="BQ152" i="18" s="1"/>
  <c r="H316" i="12" a="1"/>
  <c r="H316" i="12" s="1"/>
  <c r="G316" i="12" a="1"/>
  <c r="G316" i="12" s="1"/>
  <c r="F316" i="12" a="1"/>
  <c r="F316" i="12" s="1"/>
  <c r="P316" i="12" a="1"/>
  <c r="P316" i="12" s="1"/>
  <c r="N152" i="18" s="1"/>
  <c r="N316" i="12" a="1"/>
  <c r="N316" i="12" s="1"/>
  <c r="S316" i="12" a="1"/>
  <c r="S316" i="12" s="1"/>
  <c r="Q316" i="12" a="1"/>
  <c r="Q316" i="12" s="1"/>
  <c r="L316" i="12" a="1"/>
  <c r="L316" i="12" s="1"/>
  <c r="BV152" i="18" s="1"/>
  <c r="J316" i="12" a="1"/>
  <c r="J316" i="12" s="1"/>
  <c r="CF152" i="18" s="1"/>
  <c r="I316" i="12" a="1"/>
  <c r="I316" i="12" s="1"/>
  <c r="M316" i="12" a="1"/>
  <c r="M316" i="12" s="1"/>
  <c r="K316" i="12" a="1"/>
  <c r="K316" i="12" s="1"/>
  <c r="BG151" i="18"/>
  <c r="C151" i="18"/>
  <c r="B151" i="18"/>
  <c r="BF151" i="18"/>
  <c r="E317" i="12"/>
  <c r="L316" i="7" a="1"/>
  <c r="L316" i="7" s="1"/>
  <c r="BU152" i="18" s="1"/>
  <c r="F316" i="7" a="1"/>
  <c r="F316" i="7" s="1"/>
  <c r="H316" i="7" a="1"/>
  <c r="H316" i="7" s="1"/>
  <c r="M316" i="7" a="1"/>
  <c r="M316" i="7" s="1"/>
  <c r="G316" i="7" a="1"/>
  <c r="G316" i="7" s="1"/>
  <c r="N316" i="7" a="1"/>
  <c r="N316" i="7" s="1"/>
  <c r="R316" i="7" a="1"/>
  <c r="R316" i="7" s="1"/>
  <c r="K316" i="7" a="1"/>
  <c r="K316" i="7" s="1"/>
  <c r="O316" i="7" a="1"/>
  <c r="O316" i="7" s="1"/>
  <c r="BP152" i="18" s="1"/>
  <c r="E317" i="7"/>
  <c r="I316" i="7" a="1"/>
  <c r="I316" i="7" s="1"/>
  <c r="J316" i="7" a="1"/>
  <c r="J316" i="7" s="1"/>
  <c r="CE152" i="18" s="1"/>
  <c r="Q316" i="7" a="1"/>
  <c r="Q316" i="7" s="1"/>
  <c r="P316" i="7" a="1"/>
  <c r="P316" i="7" s="1"/>
  <c r="M152" i="18" s="1"/>
  <c r="S316" i="7" a="1"/>
  <c r="S316" i="7" s="1"/>
  <c r="AD316" i="17" l="1" a="1"/>
  <c r="AD316" i="17" s="1"/>
  <c r="AC316" i="17" a="1"/>
  <c r="AC316" i="17" s="1"/>
  <c r="AB316" i="17" a="1"/>
  <c r="AB316" i="17" s="1"/>
  <c r="X316" i="17" a="1"/>
  <c r="X316" i="17" s="1"/>
  <c r="W316" i="17" a="1"/>
  <c r="W316" i="17" s="1"/>
  <c r="V316" i="17" a="1"/>
  <c r="V316" i="17" s="1"/>
  <c r="AE316" i="17" a="1"/>
  <c r="AE316" i="17" s="1"/>
  <c r="AA316" i="17" a="1"/>
  <c r="AA316" i="17" s="1"/>
  <c r="Z316" i="17" a="1"/>
  <c r="Z316" i="17" s="1"/>
  <c r="Y316" i="17" a="1"/>
  <c r="Y316" i="17" s="1"/>
  <c r="AD317" i="12" a="1"/>
  <c r="AD317" i="12" s="1"/>
  <c r="AC317" i="12" a="1"/>
  <c r="AC317" i="12" s="1"/>
  <c r="AB317" i="12" a="1"/>
  <c r="AB317" i="12" s="1"/>
  <c r="AA317" i="12" a="1"/>
  <c r="AA317" i="12" s="1"/>
  <c r="Z317" i="12" a="1"/>
  <c r="Z317" i="12" s="1"/>
  <c r="Y317" i="12" a="1"/>
  <c r="Y317" i="12" s="1"/>
  <c r="AE317" i="12" a="1"/>
  <c r="AE317" i="12" s="1"/>
  <c r="X317" i="12" a="1"/>
  <c r="X317" i="12" s="1"/>
  <c r="W317" i="12" a="1"/>
  <c r="W317" i="12" s="1"/>
  <c r="V317" i="12" a="1"/>
  <c r="V317" i="12" s="1"/>
  <c r="AD317" i="7" a="1"/>
  <c r="AD317" i="7" s="1"/>
  <c r="AC317" i="7" a="1"/>
  <c r="AC317" i="7" s="1"/>
  <c r="AB317" i="7" a="1"/>
  <c r="AB317" i="7" s="1"/>
  <c r="AF317" i="7" a="1"/>
  <c r="AF317" i="7" s="1"/>
  <c r="AK317" i="7" a="1"/>
  <c r="AK317" i="7" s="1"/>
  <c r="AJ317" i="7" a="1"/>
  <c r="AJ317" i="7" s="1"/>
  <c r="AI317" i="7" a="1"/>
  <c r="AI317" i="7" s="1"/>
  <c r="AH317" i="7" a="1"/>
  <c r="AH317" i="7" s="1"/>
  <c r="AG317" i="7" a="1"/>
  <c r="AG317" i="7" s="1"/>
  <c r="AE317" i="7" a="1"/>
  <c r="AE317" i="7" s="1"/>
  <c r="AA317" i="7" a="1"/>
  <c r="AA317" i="7" s="1"/>
  <c r="Z317" i="7" a="1"/>
  <c r="Z317" i="7" s="1"/>
  <c r="Y317" i="7" a="1"/>
  <c r="Y317" i="7" s="1"/>
  <c r="X317" i="7" a="1"/>
  <c r="X317" i="7" s="1"/>
  <c r="W317" i="7" a="1"/>
  <c r="W317" i="7" s="1"/>
  <c r="V317" i="7" a="1"/>
  <c r="V317" i="7" s="1"/>
  <c r="T317" i="7" a="1"/>
  <c r="T317" i="7" s="1"/>
  <c r="BZ153" i="18" s="1"/>
  <c r="U317" i="7" a="1"/>
  <c r="U317" i="7" s="1"/>
  <c r="BK153" i="18" s="1"/>
  <c r="CL151" i="18"/>
  <c r="Y39" i="18"/>
  <c r="CK152" i="18"/>
  <c r="CJ152" i="18"/>
  <c r="BM151" i="18"/>
  <c r="T317" i="12" a="1"/>
  <c r="T317" i="12" s="1"/>
  <c r="CA153" i="18" s="1"/>
  <c r="U317" i="12" a="1"/>
  <c r="U317" i="12" s="1"/>
  <c r="BL153" i="18" s="1"/>
  <c r="T316" i="17" a="1"/>
  <c r="T316" i="17" s="1"/>
  <c r="CB152" i="18" s="1"/>
  <c r="U316" i="17" a="1"/>
  <c r="U316" i="17" s="1"/>
  <c r="BM152" i="18" s="1"/>
  <c r="R316" i="17" a="1"/>
  <c r="R316" i="17" s="1"/>
  <c r="S316" i="17" a="1"/>
  <c r="S316" i="17" s="1"/>
  <c r="M316" i="17" a="1"/>
  <c r="M316" i="17" s="1"/>
  <c r="P316" i="17" a="1"/>
  <c r="P316" i="17" s="1"/>
  <c r="O152" i="18" s="1"/>
  <c r="F316" i="17" a="1"/>
  <c r="F316" i="17" s="1"/>
  <c r="L316" i="17" a="1"/>
  <c r="L316" i="17" s="1"/>
  <c r="BW152" i="18" s="1"/>
  <c r="G316" i="17" a="1"/>
  <c r="G316" i="17" s="1"/>
  <c r="J316" i="17" a="1"/>
  <c r="J316" i="17" s="1"/>
  <c r="CG152" i="18" s="1"/>
  <c r="I316" i="17" a="1"/>
  <c r="I316" i="17" s="1"/>
  <c r="H316" i="17" a="1"/>
  <c r="H316" i="17" s="1"/>
  <c r="N316" i="17" a="1"/>
  <c r="N316" i="17" s="1"/>
  <c r="E317" i="17"/>
  <c r="Q316" i="17" a="1"/>
  <c r="Q316" i="17" s="1"/>
  <c r="O316" i="17" a="1"/>
  <c r="O316" i="17" s="1"/>
  <c r="BR152" i="18" s="1"/>
  <c r="K316" i="17" a="1"/>
  <c r="K316" i="17" s="1"/>
  <c r="D151" i="18"/>
  <c r="BH151" i="18"/>
  <c r="BG152" i="18"/>
  <c r="C152" i="18"/>
  <c r="N317" i="12" a="1"/>
  <c r="N317" i="12" s="1"/>
  <c r="H317" i="12" a="1"/>
  <c r="H317" i="12" s="1"/>
  <c r="G317" i="12" a="1"/>
  <c r="G317" i="12" s="1"/>
  <c r="S317" i="12" a="1"/>
  <c r="S317" i="12" s="1"/>
  <c r="Q317" i="12" a="1"/>
  <c r="Q317" i="12" s="1"/>
  <c r="P317" i="12" a="1"/>
  <c r="P317" i="12" s="1"/>
  <c r="N153" i="18" s="1"/>
  <c r="L317" i="12" a="1"/>
  <c r="L317" i="12" s="1"/>
  <c r="BV153" i="18" s="1"/>
  <c r="K317" i="12" a="1"/>
  <c r="K317" i="12" s="1"/>
  <c r="J317" i="12" a="1"/>
  <c r="J317" i="12" s="1"/>
  <c r="CF153" i="18" s="1"/>
  <c r="R317" i="12" a="1"/>
  <c r="R317" i="12" s="1"/>
  <c r="O317" i="12" a="1"/>
  <c r="O317" i="12" s="1"/>
  <c r="BQ153" i="18" s="1"/>
  <c r="M317" i="12" a="1"/>
  <c r="M317" i="12" s="1"/>
  <c r="I317" i="12" a="1"/>
  <c r="I317" i="12" s="1"/>
  <c r="F317" i="12" a="1"/>
  <c r="F317" i="12" s="1"/>
  <c r="B152" i="18"/>
  <c r="BF152" i="18"/>
  <c r="E318" i="12"/>
  <c r="N317" i="7" a="1"/>
  <c r="N317" i="7" s="1"/>
  <c r="L317" i="7" a="1"/>
  <c r="L317" i="7" s="1"/>
  <c r="BU153" i="18" s="1"/>
  <c r="F317" i="7" a="1"/>
  <c r="F317" i="7" s="1"/>
  <c r="J317" i="7" a="1"/>
  <c r="J317" i="7" s="1"/>
  <c r="CE153" i="18" s="1"/>
  <c r="O317" i="7" a="1"/>
  <c r="O317" i="7" s="1"/>
  <c r="BP153" i="18" s="1"/>
  <c r="I317" i="7" a="1"/>
  <c r="I317" i="7" s="1"/>
  <c r="K317" i="7" a="1"/>
  <c r="K317" i="7" s="1"/>
  <c r="E318" i="7"/>
  <c r="Q317" i="7" a="1"/>
  <c r="Q317" i="7" s="1"/>
  <c r="G317" i="7" a="1"/>
  <c r="G317" i="7" s="1"/>
  <c r="M317" i="7" a="1"/>
  <c r="M317" i="7" s="1"/>
  <c r="P317" i="7" a="1"/>
  <c r="P317" i="7" s="1"/>
  <c r="M153" i="18" s="1"/>
  <c r="S317" i="7" a="1"/>
  <c r="S317" i="7" s="1"/>
  <c r="H317" i="7" a="1"/>
  <c r="H317" i="7" s="1"/>
  <c r="R317" i="7" a="1"/>
  <c r="R317" i="7" s="1"/>
  <c r="AD317" i="17" l="1" a="1"/>
  <c r="AD317" i="17" s="1"/>
  <c r="AC317" i="17" a="1"/>
  <c r="AC317" i="17" s="1"/>
  <c r="AB317" i="17" a="1"/>
  <c r="AB317" i="17" s="1"/>
  <c r="AA317" i="17" a="1"/>
  <c r="AA317" i="17" s="1"/>
  <c r="AE317" i="17" a="1"/>
  <c r="AE317" i="17" s="1"/>
  <c r="Y317" i="17" a="1"/>
  <c r="Y317" i="17" s="1"/>
  <c r="X317" i="17" a="1"/>
  <c r="X317" i="17" s="1"/>
  <c r="W317" i="17" a="1"/>
  <c r="W317" i="17" s="1"/>
  <c r="V317" i="17" a="1"/>
  <c r="V317" i="17" s="1"/>
  <c r="Z317" i="17" a="1"/>
  <c r="Z317" i="17" s="1"/>
  <c r="AB318" i="12" a="1"/>
  <c r="AB318" i="12" s="1"/>
  <c r="AC318" i="12" a="1"/>
  <c r="AC318" i="12" s="1"/>
  <c r="AD318" i="12" a="1"/>
  <c r="AD318" i="12" s="1"/>
  <c r="X318" i="12" a="1"/>
  <c r="X318" i="12" s="1"/>
  <c r="W318" i="12" a="1"/>
  <c r="W318" i="12" s="1"/>
  <c r="V318" i="12" a="1"/>
  <c r="V318" i="12" s="1"/>
  <c r="AE318" i="12" a="1"/>
  <c r="AE318" i="12" s="1"/>
  <c r="AR60" i="18" s="1"/>
  <c r="AA318" i="12" a="1"/>
  <c r="AA318" i="12" s="1"/>
  <c r="Z318" i="12" a="1"/>
  <c r="Z318" i="12" s="1"/>
  <c r="Y318" i="12" a="1"/>
  <c r="Y318" i="12" s="1"/>
  <c r="AW60" i="18"/>
  <c r="AB318" i="7" a="1"/>
  <c r="AB318" i="7" s="1"/>
  <c r="AD318" i="7" a="1"/>
  <c r="AD318" i="7" s="1"/>
  <c r="AC318" i="7" a="1"/>
  <c r="AC318" i="7" s="1"/>
  <c r="AK318" i="7" a="1"/>
  <c r="AK318" i="7" s="1"/>
  <c r="BB60" i="18" s="1"/>
  <c r="AJ318" i="7" a="1"/>
  <c r="AJ318" i="7" s="1"/>
  <c r="AG318" i="7" a="1"/>
  <c r="AG318" i="7" s="1"/>
  <c r="AF318" i="7" a="1"/>
  <c r="AF318" i="7" s="1"/>
  <c r="AE318" i="7" a="1"/>
  <c r="AE318" i="7" s="1"/>
  <c r="AQ60" i="18" s="1"/>
  <c r="AH318" i="7" a="1"/>
  <c r="AH318" i="7" s="1"/>
  <c r="AY60" i="18" s="1"/>
  <c r="AI318" i="7" a="1"/>
  <c r="AI318" i="7" s="1"/>
  <c r="AA318" i="7" a="1"/>
  <c r="AA318" i="7" s="1"/>
  <c r="Z318" i="7" a="1"/>
  <c r="Z318" i="7" s="1"/>
  <c r="Y318" i="7" a="1"/>
  <c r="Y318" i="7" s="1"/>
  <c r="X318" i="7" a="1"/>
  <c r="X318" i="7" s="1"/>
  <c r="W318" i="7" a="1"/>
  <c r="W318" i="7" s="1"/>
  <c r="V318" i="7" a="1"/>
  <c r="V318" i="7" s="1"/>
  <c r="T318" i="7" a="1"/>
  <c r="T318" i="7" s="1"/>
  <c r="BZ154" i="18" s="1"/>
  <c r="U318" i="7" a="1"/>
  <c r="U318" i="7" s="1"/>
  <c r="AX60" i="18"/>
  <c r="CL152" i="18"/>
  <c r="CK153" i="18"/>
  <c r="CJ153" i="18"/>
  <c r="T318" i="12" a="1"/>
  <c r="T318" i="12" s="1"/>
  <c r="CA154" i="18" s="1"/>
  <c r="U318" i="12" a="1"/>
  <c r="U318" i="12" s="1"/>
  <c r="BL154" i="18" s="1"/>
  <c r="D152" i="18"/>
  <c r="BH152" i="18"/>
  <c r="T317" i="17" a="1"/>
  <c r="T317" i="17" s="1"/>
  <c r="CB153" i="18" s="1"/>
  <c r="U317" i="17" a="1"/>
  <c r="U317" i="17" s="1"/>
  <c r="BM153" i="18" s="1"/>
  <c r="S317" i="17" a="1"/>
  <c r="S317" i="17" s="1"/>
  <c r="J317" i="17" a="1"/>
  <c r="J317" i="17" s="1"/>
  <c r="CG153" i="18" s="1"/>
  <c r="R317" i="17" a="1"/>
  <c r="R317" i="17" s="1"/>
  <c r="H317" i="17" a="1"/>
  <c r="H317" i="17" s="1"/>
  <c r="F317" i="17" a="1"/>
  <c r="F317" i="17" s="1"/>
  <c r="I317" i="17" a="1"/>
  <c r="I317" i="17" s="1"/>
  <c r="Q317" i="17" a="1"/>
  <c r="Q317" i="17" s="1"/>
  <c r="P317" i="17" a="1"/>
  <c r="P317" i="17" s="1"/>
  <c r="O153" i="18" s="1"/>
  <c r="E318" i="17"/>
  <c r="N317" i="17" a="1"/>
  <c r="N317" i="17" s="1"/>
  <c r="O317" i="17" a="1"/>
  <c r="O317" i="17" s="1"/>
  <c r="BR153" i="18" s="1"/>
  <c r="G317" i="17" a="1"/>
  <c r="G317" i="17" s="1"/>
  <c r="K317" i="17" a="1"/>
  <c r="K317" i="17" s="1"/>
  <c r="L317" i="17" a="1"/>
  <c r="L317" i="17" s="1"/>
  <c r="BW153" i="18" s="1"/>
  <c r="M317" i="17" a="1"/>
  <c r="M317" i="17" s="1"/>
  <c r="BG153" i="18"/>
  <c r="C153" i="18"/>
  <c r="P318" i="12" a="1"/>
  <c r="P318" i="12" s="1"/>
  <c r="N154" i="18" s="1"/>
  <c r="L318" i="12" a="1"/>
  <c r="L318" i="12" s="1"/>
  <c r="BV154" i="18" s="1"/>
  <c r="H318" i="12" a="1"/>
  <c r="H318" i="12" s="1"/>
  <c r="G318" i="12" a="1"/>
  <c r="G318" i="12" s="1"/>
  <c r="Q318" i="12" a="1"/>
  <c r="Q318" i="12" s="1"/>
  <c r="O318" i="12" a="1"/>
  <c r="O318" i="12" s="1"/>
  <c r="BQ154" i="18" s="1"/>
  <c r="S318" i="12" a="1"/>
  <c r="S318" i="12" s="1"/>
  <c r="R318" i="12" a="1"/>
  <c r="R318" i="12" s="1"/>
  <c r="K318" i="12" a="1"/>
  <c r="K318" i="12" s="1"/>
  <c r="M318" i="12" a="1"/>
  <c r="M318" i="12" s="1"/>
  <c r="J318" i="12" a="1"/>
  <c r="J318" i="12" s="1"/>
  <c r="CF154" i="18" s="1"/>
  <c r="I318" i="12" a="1"/>
  <c r="I318" i="12" s="1"/>
  <c r="F318" i="12" a="1"/>
  <c r="F318" i="12" s="1"/>
  <c r="N318" i="12" a="1"/>
  <c r="N318" i="12" s="1"/>
  <c r="BF153" i="18"/>
  <c r="B153" i="18"/>
  <c r="E319" i="12"/>
  <c r="E319" i="7"/>
  <c r="H318" i="7" a="1"/>
  <c r="H318" i="7" s="1"/>
  <c r="J318" i="7" a="1"/>
  <c r="J318" i="7" s="1"/>
  <c r="CE154" i="18" s="1"/>
  <c r="P318" i="7" a="1"/>
  <c r="P318" i="7" s="1"/>
  <c r="M154" i="18" s="1"/>
  <c r="G318" i="7" a="1"/>
  <c r="G318" i="7" s="1"/>
  <c r="O318" i="7" a="1"/>
  <c r="O318" i="7" s="1"/>
  <c r="BP154" i="18" s="1"/>
  <c r="Q318" i="7" a="1"/>
  <c r="Q318" i="7" s="1"/>
  <c r="S318" i="7" a="1"/>
  <c r="S318" i="7" s="1"/>
  <c r="F318" i="7" a="1"/>
  <c r="F318" i="7" s="1"/>
  <c r="K318" i="7" a="1"/>
  <c r="K318" i="7" s="1"/>
  <c r="N318" i="7" a="1"/>
  <c r="N318" i="7" s="1"/>
  <c r="I318" i="7" a="1"/>
  <c r="I318" i="7" s="1"/>
  <c r="M318" i="7" a="1"/>
  <c r="M318" i="7" s="1"/>
  <c r="L318" i="7" a="1"/>
  <c r="L318" i="7" s="1"/>
  <c r="BU154" i="18" s="1"/>
  <c r="R318" i="7" a="1"/>
  <c r="R318" i="7" s="1"/>
  <c r="AD318" i="17" l="1" a="1"/>
  <c r="AD318" i="17" s="1"/>
  <c r="AC318" i="17" a="1"/>
  <c r="AC318" i="17" s="1"/>
  <c r="AB318" i="17" a="1"/>
  <c r="AB318" i="17" s="1"/>
  <c r="AA318" i="17" a="1"/>
  <c r="AA318" i="17" s="1"/>
  <c r="Z318" i="17" a="1"/>
  <c r="Z318" i="17" s="1"/>
  <c r="Y318" i="17" a="1"/>
  <c r="Y318" i="17" s="1"/>
  <c r="AE318" i="17" a="1"/>
  <c r="AE318" i="17" s="1"/>
  <c r="X318" i="17" a="1"/>
  <c r="X318" i="17" s="1"/>
  <c r="W318" i="17" a="1"/>
  <c r="W318" i="17" s="1"/>
  <c r="V318" i="17" a="1"/>
  <c r="V318" i="17" s="1"/>
  <c r="AD319" i="12" a="1"/>
  <c r="AD319" i="12" s="1"/>
  <c r="AB319" i="12" a="1"/>
  <c r="AB319" i="12" s="1"/>
  <c r="AC319" i="12" a="1"/>
  <c r="AC319" i="12" s="1"/>
  <c r="AE319" i="12" a="1"/>
  <c r="AE319" i="12" s="1"/>
  <c r="Y319" i="12" a="1"/>
  <c r="Y319" i="12" s="1"/>
  <c r="V319" i="12" a="1"/>
  <c r="V319" i="12" s="1"/>
  <c r="AA319" i="12" a="1"/>
  <c r="AA319" i="12" s="1"/>
  <c r="Z319" i="12" a="1"/>
  <c r="Z319" i="12" s="1"/>
  <c r="X319" i="12" a="1"/>
  <c r="X319" i="12" s="1"/>
  <c r="W319" i="12" a="1"/>
  <c r="W319" i="12" s="1"/>
  <c r="AD319" i="7" a="1"/>
  <c r="AD319" i="7" s="1"/>
  <c r="AC319" i="7" a="1"/>
  <c r="AC319" i="7" s="1"/>
  <c r="AB319" i="7" a="1"/>
  <c r="AB319" i="7" s="1"/>
  <c r="AK319" i="7" a="1"/>
  <c r="AK319" i="7" s="1"/>
  <c r="AJ319" i="7" a="1"/>
  <c r="AJ319" i="7" s="1"/>
  <c r="AI319" i="7" a="1"/>
  <c r="AI319" i="7" s="1"/>
  <c r="AH319" i="7" a="1"/>
  <c r="AH319" i="7" s="1"/>
  <c r="AG319" i="7" a="1"/>
  <c r="AG319" i="7" s="1"/>
  <c r="AF319" i="7" a="1"/>
  <c r="AF319" i="7" s="1"/>
  <c r="AE319" i="7" a="1"/>
  <c r="AE319" i="7" s="1"/>
  <c r="V319" i="7" a="1"/>
  <c r="V319" i="7" s="1"/>
  <c r="AA319" i="7" a="1"/>
  <c r="AA319" i="7" s="1"/>
  <c r="Z319" i="7" a="1"/>
  <c r="Z319" i="7" s="1"/>
  <c r="Y319" i="7" a="1"/>
  <c r="Y319" i="7" s="1"/>
  <c r="X319" i="7" a="1"/>
  <c r="X319" i="7" s="1"/>
  <c r="W319" i="7" a="1"/>
  <c r="W319" i="7" s="1"/>
  <c r="U319" i="7" a="1"/>
  <c r="U319" i="7" s="1"/>
  <c r="T319" i="7" a="1"/>
  <c r="T319" i="7" s="1"/>
  <c r="BZ155" i="18" s="1"/>
  <c r="BK154" i="18"/>
  <c r="DD80" i="18"/>
  <c r="DP80" i="18" s="1"/>
  <c r="CL153" i="18"/>
  <c r="CK154" i="18"/>
  <c r="CJ154" i="18"/>
  <c r="DW80" i="18"/>
  <c r="EI80" i="18" s="1"/>
  <c r="EL80" i="18" s="1"/>
  <c r="U319" i="12" a="1"/>
  <c r="U319" i="12" s="1"/>
  <c r="T319" i="12" a="1"/>
  <c r="T319" i="12" s="1"/>
  <c r="CA155" i="18" s="1"/>
  <c r="BH153" i="18"/>
  <c r="D153" i="18"/>
  <c r="T318" i="17" a="1"/>
  <c r="T318" i="17" s="1"/>
  <c r="CB154" i="18" s="1"/>
  <c r="U318" i="17" a="1"/>
  <c r="U318" i="17" s="1"/>
  <c r="BM154" i="18" s="1"/>
  <c r="J318" i="17" a="1"/>
  <c r="J318" i="17" s="1"/>
  <c r="CG154" i="18" s="1"/>
  <c r="I318" i="17" a="1"/>
  <c r="I318" i="17" s="1"/>
  <c r="F318" i="17" a="1"/>
  <c r="F318" i="17" s="1"/>
  <c r="H318" i="17" a="1"/>
  <c r="H318" i="17" s="1"/>
  <c r="E319" i="17"/>
  <c r="S318" i="17" a="1"/>
  <c r="S318" i="17" s="1"/>
  <c r="L318" i="17" a="1"/>
  <c r="L318" i="17" s="1"/>
  <c r="BW154" i="18" s="1"/>
  <c r="G318" i="17" a="1"/>
  <c r="G318" i="17" s="1"/>
  <c r="Q318" i="17" a="1"/>
  <c r="Q318" i="17" s="1"/>
  <c r="K318" i="17" a="1"/>
  <c r="K318" i="17" s="1"/>
  <c r="R318" i="17" a="1"/>
  <c r="R318" i="17" s="1"/>
  <c r="P318" i="17" a="1"/>
  <c r="P318" i="17" s="1"/>
  <c r="O154" i="18" s="1"/>
  <c r="N318" i="17" a="1"/>
  <c r="N318" i="17" s="1"/>
  <c r="O318" i="17" a="1"/>
  <c r="O318" i="17" s="1"/>
  <c r="BR154" i="18" s="1"/>
  <c r="M318" i="17" a="1"/>
  <c r="M318" i="17" s="1"/>
  <c r="C154" i="18"/>
  <c r="BG154" i="18"/>
  <c r="N319" i="12" a="1"/>
  <c r="N319" i="12" s="1"/>
  <c r="L319" i="12" a="1"/>
  <c r="L319" i="12" s="1"/>
  <c r="BV155" i="18" s="1"/>
  <c r="I319" i="12" a="1"/>
  <c r="I319" i="12" s="1"/>
  <c r="H319" i="12" a="1"/>
  <c r="H319" i="12" s="1"/>
  <c r="G319" i="12" a="1"/>
  <c r="G319" i="12" s="1"/>
  <c r="R319" i="12" a="1"/>
  <c r="R319" i="12" s="1"/>
  <c r="Q319" i="12" a="1"/>
  <c r="Q319" i="12" s="1"/>
  <c r="P319" i="12" a="1"/>
  <c r="P319" i="12" s="1"/>
  <c r="N155" i="18" s="1"/>
  <c r="J319" i="12" a="1"/>
  <c r="J319" i="12" s="1"/>
  <c r="CF155" i="18" s="1"/>
  <c r="F319" i="12" a="1"/>
  <c r="F319" i="12" s="1"/>
  <c r="S319" i="12" a="1"/>
  <c r="S319" i="12" s="1"/>
  <c r="M319" i="12" a="1"/>
  <c r="M319" i="12" s="1"/>
  <c r="O319" i="12" a="1"/>
  <c r="O319" i="12" s="1"/>
  <c r="BQ155" i="18" s="1"/>
  <c r="K319" i="12" a="1"/>
  <c r="K319" i="12" s="1"/>
  <c r="BF154" i="18"/>
  <c r="B154" i="18"/>
  <c r="E320" i="12"/>
  <c r="I319" i="7" a="1"/>
  <c r="I319" i="7" s="1"/>
  <c r="H319" i="7" a="1"/>
  <c r="H319" i="7" s="1"/>
  <c r="G319" i="7" a="1"/>
  <c r="G319" i="7" s="1"/>
  <c r="J319" i="7" a="1"/>
  <c r="J319" i="7" s="1"/>
  <c r="CE155" i="18" s="1"/>
  <c r="N319" i="7" a="1"/>
  <c r="N319" i="7" s="1"/>
  <c r="K319" i="7" a="1"/>
  <c r="K319" i="7" s="1"/>
  <c r="Q319" i="7" a="1"/>
  <c r="Q319" i="7" s="1"/>
  <c r="R40" i="18" s="1"/>
  <c r="S319" i="7" a="1"/>
  <c r="S319" i="7" s="1"/>
  <c r="F319" i="7" a="1"/>
  <c r="F319" i="7" s="1"/>
  <c r="L319" i="7" a="1"/>
  <c r="L319" i="7" s="1"/>
  <c r="BU155" i="18" s="1"/>
  <c r="R319" i="7" a="1"/>
  <c r="R319" i="7" s="1"/>
  <c r="P319" i="7" a="1"/>
  <c r="P319" i="7" s="1"/>
  <c r="M155" i="18" s="1"/>
  <c r="M319" i="7" a="1"/>
  <c r="M319" i="7" s="1"/>
  <c r="O319" i="7" a="1"/>
  <c r="O319" i="7" s="1"/>
  <c r="BP155" i="18" s="1"/>
  <c r="E320" i="7"/>
  <c r="AD319" i="17" l="1" a="1"/>
  <c r="AD319" i="17" s="1"/>
  <c r="AC319" i="17" a="1"/>
  <c r="AC319" i="17" s="1"/>
  <c r="AB319" i="17" a="1"/>
  <c r="AB319" i="17" s="1"/>
  <c r="V319" i="17" a="1"/>
  <c r="V319" i="17" s="1"/>
  <c r="AE319" i="17" a="1"/>
  <c r="AE319" i="17" s="1"/>
  <c r="X319" i="17" a="1"/>
  <c r="X319" i="17" s="1"/>
  <c r="W319" i="17" a="1"/>
  <c r="W319" i="17" s="1"/>
  <c r="AA319" i="17" a="1"/>
  <c r="AA319" i="17" s="1"/>
  <c r="Z319" i="17" a="1"/>
  <c r="Z319" i="17" s="1"/>
  <c r="Y319" i="17" a="1"/>
  <c r="Y319" i="17" s="1"/>
  <c r="AD320" i="12" a="1"/>
  <c r="AD320" i="12" s="1"/>
  <c r="AC320" i="12" a="1"/>
  <c r="AC320" i="12" s="1"/>
  <c r="AB320" i="12" a="1"/>
  <c r="AB320" i="12" s="1"/>
  <c r="AA320" i="12" a="1"/>
  <c r="AA320" i="12" s="1"/>
  <c r="Z320" i="12" a="1"/>
  <c r="Z320" i="12" s="1"/>
  <c r="AE320" i="12" a="1"/>
  <c r="AE320" i="12" s="1"/>
  <c r="Y320" i="12" a="1"/>
  <c r="Y320" i="12" s="1"/>
  <c r="X320" i="12" a="1"/>
  <c r="X320" i="12" s="1"/>
  <c r="W320" i="12" a="1"/>
  <c r="W320" i="12" s="1"/>
  <c r="V320" i="12" a="1"/>
  <c r="V320" i="12" s="1"/>
  <c r="AB320" i="7" a="1"/>
  <c r="AB320" i="7" s="1"/>
  <c r="AD320" i="7" a="1"/>
  <c r="AD320" i="7" s="1"/>
  <c r="AC320" i="7" a="1"/>
  <c r="AC320" i="7" s="1"/>
  <c r="AK320" i="7" a="1"/>
  <c r="AK320" i="7" s="1"/>
  <c r="AG320" i="7" a="1"/>
  <c r="AG320" i="7" s="1"/>
  <c r="AF320" i="7" a="1"/>
  <c r="AF320" i="7" s="1"/>
  <c r="AJ320" i="7" a="1"/>
  <c r="AJ320" i="7" s="1"/>
  <c r="AI320" i="7" a="1"/>
  <c r="AI320" i="7" s="1"/>
  <c r="AH320" i="7" a="1"/>
  <c r="AH320" i="7" s="1"/>
  <c r="AE320" i="7" a="1"/>
  <c r="AE320" i="7" s="1"/>
  <c r="AA320" i="7" a="1"/>
  <c r="AA320" i="7" s="1"/>
  <c r="Z320" i="7" a="1"/>
  <c r="Z320" i="7" s="1"/>
  <c r="Y320" i="7" a="1"/>
  <c r="Y320" i="7" s="1"/>
  <c r="X320" i="7" a="1"/>
  <c r="X320" i="7" s="1"/>
  <c r="W320" i="7" a="1"/>
  <c r="W320" i="7" s="1"/>
  <c r="V320" i="7" a="1"/>
  <c r="V320" i="7" s="1"/>
  <c r="T320" i="7" a="1"/>
  <c r="T320" i="7" s="1"/>
  <c r="BZ156" i="18" s="1"/>
  <c r="U320" i="7" a="1"/>
  <c r="U320" i="7" s="1"/>
  <c r="BK156" i="18" s="1"/>
  <c r="BK155" i="18"/>
  <c r="CL154" i="18"/>
  <c r="CK155" i="18"/>
  <c r="X40" i="18"/>
  <c r="CJ155" i="18"/>
  <c r="EP80" i="18"/>
  <c r="FB80" i="18" s="1"/>
  <c r="FE80" i="18" s="1"/>
  <c r="BL155" i="18"/>
  <c r="W40" i="18"/>
  <c r="U320" i="12" a="1"/>
  <c r="U320" i="12" s="1"/>
  <c r="BL156" i="18" s="1"/>
  <c r="T320" i="12" a="1"/>
  <c r="T320" i="12" s="1"/>
  <c r="CA156" i="18" s="1"/>
  <c r="T319" i="17" a="1"/>
  <c r="T319" i="17" s="1"/>
  <c r="CB155" i="18" s="1"/>
  <c r="U319" i="17" a="1"/>
  <c r="U319" i="17" s="1"/>
  <c r="L319" i="17" a="1"/>
  <c r="L319" i="17" s="1"/>
  <c r="BW155" i="18" s="1"/>
  <c r="M319" i="17" a="1"/>
  <c r="M319" i="17" s="1"/>
  <c r="K319" i="17" a="1"/>
  <c r="K319" i="17" s="1"/>
  <c r="Q319" i="17" a="1"/>
  <c r="Q319" i="17" s="1"/>
  <c r="R319" i="17" a="1"/>
  <c r="R319" i="17" s="1"/>
  <c r="Y40" i="18" s="1"/>
  <c r="E320" i="17"/>
  <c r="S319" i="17" a="1"/>
  <c r="S319" i="17" s="1"/>
  <c r="H319" i="17" a="1"/>
  <c r="H319" i="17" s="1"/>
  <c r="F319" i="17" a="1"/>
  <c r="F319" i="17" s="1"/>
  <c r="O319" i="17" a="1"/>
  <c r="O319" i="17" s="1"/>
  <c r="BR155" i="18" s="1"/>
  <c r="J319" i="17" a="1"/>
  <c r="J319" i="17" s="1"/>
  <c r="CG155" i="18" s="1"/>
  <c r="P319" i="17" a="1"/>
  <c r="P319" i="17" s="1"/>
  <c r="O155" i="18" s="1"/>
  <c r="N319" i="17" a="1"/>
  <c r="N319" i="17" s="1"/>
  <c r="G319" i="17" a="1"/>
  <c r="G319" i="17" s="1"/>
  <c r="I319" i="17" a="1"/>
  <c r="I319" i="17" s="1"/>
  <c r="BH154" i="18"/>
  <c r="D154" i="18"/>
  <c r="BG155" i="18"/>
  <c r="C155" i="18"/>
  <c r="L320" i="12" a="1"/>
  <c r="L320" i="12" s="1"/>
  <c r="BV156" i="18" s="1"/>
  <c r="J320" i="12" a="1"/>
  <c r="J320" i="12" s="1"/>
  <c r="CF156" i="18" s="1"/>
  <c r="H320" i="12" a="1"/>
  <c r="H320" i="12" s="1"/>
  <c r="K320" i="12" a="1"/>
  <c r="K320" i="12" s="1"/>
  <c r="I320" i="12" a="1"/>
  <c r="I320" i="12" s="1"/>
  <c r="G320" i="12" a="1"/>
  <c r="G320" i="12" s="1"/>
  <c r="F320" i="12" a="1"/>
  <c r="F320" i="12" s="1"/>
  <c r="S320" i="12" a="1"/>
  <c r="S320" i="12" s="1"/>
  <c r="R320" i="12" a="1"/>
  <c r="R320" i="12" s="1"/>
  <c r="Q320" i="12" a="1"/>
  <c r="Q320" i="12" s="1"/>
  <c r="N320" i="12" a="1"/>
  <c r="N320" i="12" s="1"/>
  <c r="M320" i="12" a="1"/>
  <c r="M320" i="12" s="1"/>
  <c r="O320" i="12" a="1"/>
  <c r="O320" i="12" s="1"/>
  <c r="BQ156" i="18" s="1"/>
  <c r="P320" i="12" a="1"/>
  <c r="P320" i="12" s="1"/>
  <c r="N156" i="18" s="1"/>
  <c r="B155" i="18"/>
  <c r="BF155" i="18"/>
  <c r="E321" i="12"/>
  <c r="H320" i="7" a="1"/>
  <c r="H320" i="7" s="1"/>
  <c r="L320" i="7" a="1"/>
  <c r="L320" i="7" s="1"/>
  <c r="BU156" i="18" s="1"/>
  <c r="N320" i="7" a="1"/>
  <c r="N320" i="7" s="1"/>
  <c r="R320" i="7" a="1"/>
  <c r="R320" i="7" s="1"/>
  <c r="J320" i="7" a="1"/>
  <c r="J320" i="7" s="1"/>
  <c r="CE156" i="18" s="1"/>
  <c r="M320" i="7" a="1"/>
  <c r="M320" i="7" s="1"/>
  <c r="O320" i="7" a="1"/>
  <c r="O320" i="7" s="1"/>
  <c r="BP156" i="18" s="1"/>
  <c r="K320" i="7" a="1"/>
  <c r="K320" i="7" s="1"/>
  <c r="P320" i="7" a="1"/>
  <c r="P320" i="7" s="1"/>
  <c r="M156" i="18" s="1"/>
  <c r="E321" i="7"/>
  <c r="G320" i="7" a="1"/>
  <c r="G320" i="7" s="1"/>
  <c r="S320" i="7" a="1"/>
  <c r="S320" i="7" s="1"/>
  <c r="F320" i="7" a="1"/>
  <c r="F320" i="7" s="1"/>
  <c r="Q320" i="7" a="1"/>
  <c r="Q320" i="7" s="1"/>
  <c r="I320" i="7" a="1"/>
  <c r="I320" i="7" s="1"/>
  <c r="AC320" i="17" l="1" a="1"/>
  <c r="AC320" i="17" s="1"/>
  <c r="AB320" i="17" a="1"/>
  <c r="AB320" i="17" s="1"/>
  <c r="AD320" i="17" a="1"/>
  <c r="AD320" i="17" s="1"/>
  <c r="Y320" i="17" a="1"/>
  <c r="Y320" i="17" s="1"/>
  <c r="AE320" i="17" a="1"/>
  <c r="AE320" i="17" s="1"/>
  <c r="AA320" i="17" a="1"/>
  <c r="AA320" i="17" s="1"/>
  <c r="Z320" i="17" a="1"/>
  <c r="Z320" i="17" s="1"/>
  <c r="X320" i="17" a="1"/>
  <c r="X320" i="17" s="1"/>
  <c r="W320" i="17" a="1"/>
  <c r="W320" i="17" s="1"/>
  <c r="V320" i="17" a="1"/>
  <c r="V320" i="17" s="1"/>
  <c r="AB321" i="12" a="1"/>
  <c r="AB321" i="12" s="1"/>
  <c r="AD321" i="12" a="1"/>
  <c r="AD321" i="12" s="1"/>
  <c r="AC321" i="12" a="1"/>
  <c r="AC321" i="12" s="1"/>
  <c r="V321" i="12" a="1"/>
  <c r="V321" i="12" s="1"/>
  <c r="AE321" i="12" a="1"/>
  <c r="AE321" i="12" s="1"/>
  <c r="Z321" i="12" a="1"/>
  <c r="Z321" i="12" s="1"/>
  <c r="Y321" i="12" a="1"/>
  <c r="Y321" i="12" s="1"/>
  <c r="X321" i="12" a="1"/>
  <c r="X321" i="12" s="1"/>
  <c r="W321" i="12" a="1"/>
  <c r="W321" i="12" s="1"/>
  <c r="AA321" i="12" a="1"/>
  <c r="AA321" i="12" s="1"/>
  <c r="AD321" i="7" a="1"/>
  <c r="AD321" i="7" s="1"/>
  <c r="AB321" i="7" a="1"/>
  <c r="AB321" i="7" s="1"/>
  <c r="AC321" i="7" a="1"/>
  <c r="AC321" i="7" s="1"/>
  <c r="AH321" i="7" a="1"/>
  <c r="AH321" i="7" s="1"/>
  <c r="AF321" i="7" a="1"/>
  <c r="AF321" i="7" s="1"/>
  <c r="AK321" i="7" a="1"/>
  <c r="AK321" i="7" s="1"/>
  <c r="AJ321" i="7" a="1"/>
  <c r="AJ321" i="7" s="1"/>
  <c r="AI321" i="7" a="1"/>
  <c r="AI321" i="7" s="1"/>
  <c r="AG321" i="7" a="1"/>
  <c r="AG321" i="7" s="1"/>
  <c r="Z321" i="7" a="1"/>
  <c r="Z321" i="7" s="1"/>
  <c r="Y321" i="7" a="1"/>
  <c r="Y321" i="7" s="1"/>
  <c r="AE321" i="7" a="1"/>
  <c r="AE321" i="7" s="1"/>
  <c r="X321" i="7" a="1"/>
  <c r="X321" i="7" s="1"/>
  <c r="W321" i="7" a="1"/>
  <c r="W321" i="7" s="1"/>
  <c r="V321" i="7" a="1"/>
  <c r="V321" i="7" s="1"/>
  <c r="AA321" i="7" a="1"/>
  <c r="AA321" i="7" s="1"/>
  <c r="T321" i="7" a="1"/>
  <c r="T321" i="7" s="1"/>
  <c r="BZ157" i="18" s="1"/>
  <c r="U321" i="7" a="1"/>
  <c r="U321" i="7" s="1"/>
  <c r="CL155" i="18"/>
  <c r="CK156" i="18"/>
  <c r="CJ156" i="18"/>
  <c r="BM155" i="18"/>
  <c r="U321" i="12" a="1"/>
  <c r="U321" i="12" s="1"/>
  <c r="BL157" i="18" s="1"/>
  <c r="T321" i="12" a="1"/>
  <c r="T321" i="12" s="1"/>
  <c r="CA157" i="18" s="1"/>
  <c r="D155" i="18"/>
  <c r="BH155" i="18"/>
  <c r="T320" i="17" a="1"/>
  <c r="T320" i="17" s="1"/>
  <c r="CB156" i="18" s="1"/>
  <c r="U320" i="17" a="1"/>
  <c r="U320" i="17" s="1"/>
  <c r="BM156" i="18" s="1"/>
  <c r="S320" i="17" a="1"/>
  <c r="S320" i="17" s="1"/>
  <c r="Q320" i="17" a="1"/>
  <c r="Q320" i="17" s="1"/>
  <c r="P320" i="17" a="1"/>
  <c r="P320" i="17" s="1"/>
  <c r="O156" i="18" s="1"/>
  <c r="G320" i="17" a="1"/>
  <c r="G320" i="17" s="1"/>
  <c r="O320" i="17" a="1"/>
  <c r="O320" i="17" s="1"/>
  <c r="BR156" i="18" s="1"/>
  <c r="F320" i="17" a="1"/>
  <c r="F320" i="17" s="1"/>
  <c r="H320" i="17" a="1"/>
  <c r="H320" i="17" s="1"/>
  <c r="E321" i="17"/>
  <c r="K320" i="17" a="1"/>
  <c r="K320" i="17" s="1"/>
  <c r="M320" i="17" a="1"/>
  <c r="M320" i="17" s="1"/>
  <c r="J320" i="17" a="1"/>
  <c r="J320" i="17" s="1"/>
  <c r="CG156" i="18" s="1"/>
  <c r="I320" i="17" a="1"/>
  <c r="I320" i="17" s="1"/>
  <c r="R320" i="17" a="1"/>
  <c r="R320" i="17" s="1"/>
  <c r="N320" i="17" a="1"/>
  <c r="N320" i="17" s="1"/>
  <c r="L320" i="17" a="1"/>
  <c r="L320" i="17" s="1"/>
  <c r="BW156" i="18" s="1"/>
  <c r="J321" i="12" a="1"/>
  <c r="J321" i="12" s="1"/>
  <c r="CF157" i="18" s="1"/>
  <c r="G321" i="12" a="1"/>
  <c r="G321" i="12" s="1"/>
  <c r="M321" i="12" a="1"/>
  <c r="M321" i="12" s="1"/>
  <c r="L321" i="12" a="1"/>
  <c r="L321" i="12" s="1"/>
  <c r="BV157" i="18" s="1"/>
  <c r="K321" i="12" a="1"/>
  <c r="K321" i="12" s="1"/>
  <c r="I321" i="12" a="1"/>
  <c r="I321" i="12" s="1"/>
  <c r="F321" i="12" a="1"/>
  <c r="F321" i="12" s="1"/>
  <c r="S321" i="12" a="1"/>
  <c r="S321" i="12" s="1"/>
  <c r="N321" i="12" a="1"/>
  <c r="N321" i="12" s="1"/>
  <c r="H321" i="12" a="1"/>
  <c r="H321" i="12" s="1"/>
  <c r="R321" i="12" a="1"/>
  <c r="R321" i="12" s="1"/>
  <c r="Q321" i="12" a="1"/>
  <c r="Q321" i="12" s="1"/>
  <c r="P321" i="12" a="1"/>
  <c r="P321" i="12" s="1"/>
  <c r="N157" i="18" s="1"/>
  <c r="O321" i="12" a="1"/>
  <c r="O321" i="12" s="1"/>
  <c r="BQ157" i="18" s="1"/>
  <c r="BG156" i="18"/>
  <c r="C156" i="18"/>
  <c r="B156" i="18"/>
  <c r="BF156" i="18"/>
  <c r="E322" i="12"/>
  <c r="L321" i="7" a="1"/>
  <c r="L321" i="7" s="1"/>
  <c r="BU157" i="18" s="1"/>
  <c r="F321" i="7" a="1"/>
  <c r="F321" i="7" s="1"/>
  <c r="J321" i="7" a="1"/>
  <c r="J321" i="7" s="1"/>
  <c r="CE157" i="18" s="1"/>
  <c r="Q321" i="7" a="1"/>
  <c r="Q321" i="7" s="1"/>
  <c r="O321" i="7" a="1"/>
  <c r="O321" i="7" s="1"/>
  <c r="BP157" i="18" s="1"/>
  <c r="G321" i="7" a="1"/>
  <c r="G321" i="7" s="1"/>
  <c r="R321" i="7" a="1"/>
  <c r="R321" i="7" s="1"/>
  <c r="N321" i="7" a="1"/>
  <c r="N321" i="7" s="1"/>
  <c r="H321" i="7" a="1"/>
  <c r="H321" i="7" s="1"/>
  <c r="E322" i="7"/>
  <c r="I321" i="7" a="1"/>
  <c r="I321" i="7" s="1"/>
  <c r="S321" i="7" a="1"/>
  <c r="S321" i="7" s="1"/>
  <c r="P321" i="7" a="1"/>
  <c r="P321" i="7" s="1"/>
  <c r="M157" i="18" s="1"/>
  <c r="M321" i="7" a="1"/>
  <c r="M321" i="7" s="1"/>
  <c r="K321" i="7" a="1"/>
  <c r="K321" i="7" s="1"/>
  <c r="AB321" i="17" l="1" a="1"/>
  <c r="AB321" i="17" s="1"/>
  <c r="AC321" i="17" a="1"/>
  <c r="AC321" i="17" s="1"/>
  <c r="AD321" i="17" a="1"/>
  <c r="AD321" i="17" s="1"/>
  <c r="Y321" i="17" a="1"/>
  <c r="Y321" i="17" s="1"/>
  <c r="X321" i="17" a="1"/>
  <c r="X321" i="17" s="1"/>
  <c r="W321" i="17" a="1"/>
  <c r="W321" i="17" s="1"/>
  <c r="AE321" i="17" a="1"/>
  <c r="AE321" i="17" s="1"/>
  <c r="AA321" i="17" a="1"/>
  <c r="AA321" i="17" s="1"/>
  <c r="Z321" i="17" a="1"/>
  <c r="Z321" i="17" s="1"/>
  <c r="V321" i="17" a="1"/>
  <c r="V321" i="17" s="1"/>
  <c r="AB322" i="12" a="1"/>
  <c r="AB322" i="12" s="1"/>
  <c r="AD322" i="12" a="1"/>
  <c r="AD322" i="12" s="1"/>
  <c r="AC322" i="12" a="1"/>
  <c r="AC322" i="12" s="1"/>
  <c r="AE322" i="12" a="1"/>
  <c r="AE322" i="12" s="1"/>
  <c r="AA322" i="12" a="1"/>
  <c r="AA322" i="12" s="1"/>
  <c r="Z322" i="12" a="1"/>
  <c r="Z322" i="12" s="1"/>
  <c r="W322" i="12" a="1"/>
  <c r="W322" i="12" s="1"/>
  <c r="Y322" i="12" a="1"/>
  <c r="Y322" i="12" s="1"/>
  <c r="X322" i="12" a="1"/>
  <c r="X322" i="12" s="1"/>
  <c r="V322" i="12" a="1"/>
  <c r="V322" i="12" s="1"/>
  <c r="EC81" i="18"/>
  <c r="EH81" i="18" s="1"/>
  <c r="DY81" i="18"/>
  <c r="AR61" i="18"/>
  <c r="AD322" i="7" a="1"/>
  <c r="AD322" i="7" s="1"/>
  <c r="AC322" i="7" a="1"/>
  <c r="AC322" i="7" s="1"/>
  <c r="AB322" i="7" a="1"/>
  <c r="AB322" i="7" s="1"/>
  <c r="AJ322" i="7" a="1"/>
  <c r="AJ322" i="7" s="1"/>
  <c r="AI322" i="7" a="1"/>
  <c r="AI322" i="7" s="1"/>
  <c r="AH322" i="7" a="1"/>
  <c r="AH322" i="7" s="1"/>
  <c r="AG322" i="7" a="1"/>
  <c r="AG322" i="7" s="1"/>
  <c r="AF322" i="7" a="1"/>
  <c r="AF322" i="7" s="1"/>
  <c r="AK322" i="7" a="1"/>
  <c r="AK322" i="7" s="1"/>
  <c r="AE322" i="7" a="1"/>
  <c r="AE322" i="7" s="1"/>
  <c r="AQ61" i="18" s="1"/>
  <c r="AA322" i="7" a="1"/>
  <c r="AA322" i="7" s="1"/>
  <c r="Z322" i="7" a="1"/>
  <c r="Z322" i="7" s="1"/>
  <c r="Y322" i="7" a="1"/>
  <c r="Y322" i="7" s="1"/>
  <c r="X322" i="7" a="1"/>
  <c r="X322" i="7" s="1"/>
  <c r="W322" i="7" a="1"/>
  <c r="W322" i="7" s="1"/>
  <c r="V322" i="7" a="1"/>
  <c r="V322" i="7" s="1"/>
  <c r="T322" i="7" a="1"/>
  <c r="T322" i="7" s="1"/>
  <c r="BZ158" i="18" s="1"/>
  <c r="U322" i="7" a="1"/>
  <c r="U322" i="7" s="1"/>
  <c r="BK158" i="18" s="1"/>
  <c r="BA61" i="18"/>
  <c r="BB61" i="18"/>
  <c r="AW61" i="18"/>
  <c r="BK157" i="18"/>
  <c r="DD81" i="18"/>
  <c r="DP81" i="18" s="1"/>
  <c r="DS81" i="18" s="1"/>
  <c r="DG81" i="18"/>
  <c r="AV61" i="18"/>
  <c r="CL156" i="18"/>
  <c r="CK157" i="18"/>
  <c r="CJ157" i="18"/>
  <c r="U322" i="12" a="1"/>
  <c r="U322" i="12" s="1"/>
  <c r="BL158" i="18" s="1"/>
  <c r="T322" i="12" a="1"/>
  <c r="T322" i="12" s="1"/>
  <c r="CA158" i="18" s="1"/>
  <c r="T321" i="17" a="1"/>
  <c r="T321" i="17" s="1"/>
  <c r="CB157" i="18" s="1"/>
  <c r="U321" i="17" a="1"/>
  <c r="U321" i="17" s="1"/>
  <c r="BM157" i="18" s="1"/>
  <c r="O321" i="17" a="1"/>
  <c r="O321" i="17" s="1"/>
  <c r="BR157" i="18" s="1"/>
  <c r="M321" i="17" a="1"/>
  <c r="M321" i="17" s="1"/>
  <c r="I321" i="17" a="1"/>
  <c r="I321" i="17" s="1"/>
  <c r="F321" i="17" a="1"/>
  <c r="F321" i="17" s="1"/>
  <c r="J321" i="17" a="1"/>
  <c r="J321" i="17" s="1"/>
  <c r="CG157" i="18" s="1"/>
  <c r="K321" i="17" a="1"/>
  <c r="K321" i="17" s="1"/>
  <c r="S321" i="17" a="1"/>
  <c r="S321" i="17" s="1"/>
  <c r="N321" i="17" a="1"/>
  <c r="N321" i="17" s="1"/>
  <c r="P321" i="17" a="1"/>
  <c r="P321" i="17" s="1"/>
  <c r="O157" i="18" s="1"/>
  <c r="E322" i="17"/>
  <c r="H321" i="17" a="1"/>
  <c r="H321" i="17" s="1"/>
  <c r="L321" i="17" a="1"/>
  <c r="L321" i="17" s="1"/>
  <c r="BW157" i="18" s="1"/>
  <c r="G321" i="17" a="1"/>
  <c r="G321" i="17" s="1"/>
  <c r="Q321" i="17" a="1"/>
  <c r="Q321" i="17" s="1"/>
  <c r="R321" i="17" a="1"/>
  <c r="R321" i="17" s="1"/>
  <c r="D156" i="18"/>
  <c r="BH156" i="18"/>
  <c r="BG157" i="18"/>
  <c r="C157" i="18"/>
  <c r="J322" i="12" a="1"/>
  <c r="J322" i="12" s="1"/>
  <c r="CF158" i="18" s="1"/>
  <c r="G322" i="12" a="1"/>
  <c r="G322" i="12" s="1"/>
  <c r="R322" i="12" a="1"/>
  <c r="R322" i="12" s="1"/>
  <c r="N322" i="12" a="1"/>
  <c r="N322" i="12" s="1"/>
  <c r="M322" i="12" a="1"/>
  <c r="M322" i="12" s="1"/>
  <c r="L322" i="12" a="1"/>
  <c r="L322" i="12" s="1"/>
  <c r="BV158" i="18" s="1"/>
  <c r="K322" i="12" a="1"/>
  <c r="K322" i="12" s="1"/>
  <c r="H322" i="12" a="1"/>
  <c r="H322" i="12" s="1"/>
  <c r="F322" i="12" a="1"/>
  <c r="F322" i="12" s="1"/>
  <c r="S322" i="12" a="1"/>
  <c r="S322" i="12" s="1"/>
  <c r="P322" i="12" a="1"/>
  <c r="P322" i="12" s="1"/>
  <c r="N158" i="18" s="1"/>
  <c r="O322" i="12" a="1"/>
  <c r="O322" i="12" s="1"/>
  <c r="BQ158" i="18" s="1"/>
  <c r="Q322" i="12" a="1"/>
  <c r="Q322" i="12" s="1"/>
  <c r="I322" i="12" a="1"/>
  <c r="I322" i="12" s="1"/>
  <c r="B157" i="18"/>
  <c r="BF157" i="18"/>
  <c r="E323" i="12"/>
  <c r="F322" i="7" a="1"/>
  <c r="F322" i="7" s="1"/>
  <c r="I322" i="7" a="1"/>
  <c r="I322" i="7" s="1"/>
  <c r="Q322" i="7" a="1"/>
  <c r="Q322" i="7" s="1"/>
  <c r="K322" i="7" a="1"/>
  <c r="K322" i="7" s="1"/>
  <c r="H322" i="7" a="1"/>
  <c r="H322" i="7" s="1"/>
  <c r="R322" i="7" a="1"/>
  <c r="R322" i="7" s="1"/>
  <c r="J322" i="7" a="1"/>
  <c r="J322" i="7" s="1"/>
  <c r="CE158" i="18" s="1"/>
  <c r="L322" i="7" a="1"/>
  <c r="L322" i="7" s="1"/>
  <c r="BU158" i="18" s="1"/>
  <c r="S322" i="7" a="1"/>
  <c r="S322" i="7" s="1"/>
  <c r="M322" i="7" a="1"/>
  <c r="M322" i="7" s="1"/>
  <c r="G322" i="7" a="1"/>
  <c r="G322" i="7" s="1"/>
  <c r="N322" i="7" a="1"/>
  <c r="N322" i="7" s="1"/>
  <c r="P322" i="7" a="1"/>
  <c r="P322" i="7" s="1"/>
  <c r="M158" i="18" s="1"/>
  <c r="O322" i="7" a="1"/>
  <c r="O322" i="7" s="1"/>
  <c r="BP158" i="18" s="1"/>
  <c r="E323" i="7"/>
  <c r="AD322" i="17" l="1" a="1"/>
  <c r="AD322" i="17" s="1"/>
  <c r="AC322" i="17" a="1"/>
  <c r="AC322" i="17" s="1"/>
  <c r="AB322" i="17" a="1"/>
  <c r="AB322" i="17" s="1"/>
  <c r="AE322" i="17" a="1"/>
  <c r="AE322" i="17" s="1"/>
  <c r="AS61" i="18" s="1"/>
  <c r="Z322" i="17" a="1"/>
  <c r="Z322" i="17" s="1"/>
  <c r="Y322" i="17" a="1"/>
  <c r="Y322" i="17" s="1"/>
  <c r="X322" i="17" a="1"/>
  <c r="X322" i="17" s="1"/>
  <c r="W322" i="17" a="1"/>
  <c r="W322" i="17" s="1"/>
  <c r="V322" i="17" a="1"/>
  <c r="V322" i="17" s="1"/>
  <c r="AA322" i="17" a="1"/>
  <c r="AA322" i="17" s="1"/>
  <c r="AD323" i="12" a="1"/>
  <c r="AD323" i="12" s="1"/>
  <c r="AB323" i="12" a="1"/>
  <c r="AB323" i="12" s="1"/>
  <c r="AC323" i="12" a="1"/>
  <c r="AC323" i="12" s="1"/>
  <c r="AE323" i="12" a="1"/>
  <c r="AE323" i="12" s="1"/>
  <c r="Z323" i="12" a="1"/>
  <c r="Z323" i="12" s="1"/>
  <c r="Y323" i="12" a="1"/>
  <c r="Y323" i="12" s="1"/>
  <c r="X323" i="12" a="1"/>
  <c r="X323" i="12" s="1"/>
  <c r="W323" i="12" a="1"/>
  <c r="W323" i="12" s="1"/>
  <c r="V323" i="12" a="1"/>
  <c r="V323" i="12" s="1"/>
  <c r="AA323" i="12" a="1"/>
  <c r="AA323" i="12" s="1"/>
  <c r="AB323" i="7" a="1"/>
  <c r="AB323" i="7" s="1"/>
  <c r="AD323" i="7" a="1"/>
  <c r="AD323" i="7" s="1"/>
  <c r="AC323" i="7" a="1"/>
  <c r="AC323" i="7" s="1"/>
  <c r="AH323" i="7" a="1"/>
  <c r="AH323" i="7" s="1"/>
  <c r="AG323" i="7" a="1"/>
  <c r="AG323" i="7" s="1"/>
  <c r="AF323" i="7" a="1"/>
  <c r="AF323" i="7" s="1"/>
  <c r="AK323" i="7" a="1"/>
  <c r="AK323" i="7" s="1"/>
  <c r="AJ323" i="7" a="1"/>
  <c r="AJ323" i="7" s="1"/>
  <c r="AI323" i="7" a="1"/>
  <c r="AI323" i="7" s="1"/>
  <c r="AE323" i="7" a="1"/>
  <c r="AE323" i="7" s="1"/>
  <c r="AA323" i="7" a="1"/>
  <c r="AA323" i="7" s="1"/>
  <c r="Z323" i="7" a="1"/>
  <c r="Z323" i="7" s="1"/>
  <c r="Y323" i="7" a="1"/>
  <c r="Y323" i="7" s="1"/>
  <c r="X323" i="7" a="1"/>
  <c r="X323" i="7" s="1"/>
  <c r="W323" i="7" a="1"/>
  <c r="W323" i="7" s="1"/>
  <c r="V323" i="7" a="1"/>
  <c r="V323" i="7" s="1"/>
  <c r="U323" i="7" a="1"/>
  <c r="U323" i="7" s="1"/>
  <c r="T323" i="7" a="1"/>
  <c r="T323" i="7" s="1"/>
  <c r="BZ159" i="18" s="1"/>
  <c r="CL157" i="18"/>
  <c r="CK158" i="18"/>
  <c r="CJ158" i="18"/>
  <c r="DW81" i="18"/>
  <c r="EI81" i="18" s="1"/>
  <c r="EL81" i="18" s="1"/>
  <c r="U323" i="12" a="1"/>
  <c r="U323" i="12" s="1"/>
  <c r="T323" i="12" a="1"/>
  <c r="T323" i="12" s="1"/>
  <c r="CA159" i="18" s="1"/>
  <c r="T322" i="17" a="1"/>
  <c r="T322" i="17" s="1"/>
  <c r="CB158" i="18" s="1"/>
  <c r="U322" i="17" a="1"/>
  <c r="U322" i="17" s="1"/>
  <c r="BM158" i="18" s="1"/>
  <c r="S322" i="17" a="1"/>
  <c r="S322" i="17" s="1"/>
  <c r="E323" i="17"/>
  <c r="L322" i="17" a="1"/>
  <c r="L322" i="17" s="1"/>
  <c r="BW158" i="18" s="1"/>
  <c r="R322" i="17" a="1"/>
  <c r="R322" i="17" s="1"/>
  <c r="J322" i="17" a="1"/>
  <c r="J322" i="17" s="1"/>
  <c r="CG158" i="18" s="1"/>
  <c r="Q322" i="17" a="1"/>
  <c r="Q322" i="17" s="1"/>
  <c r="F322" i="17" a="1"/>
  <c r="F322" i="17" s="1"/>
  <c r="P322" i="17" a="1"/>
  <c r="P322" i="17" s="1"/>
  <c r="O158" i="18" s="1"/>
  <c r="I322" i="17" a="1"/>
  <c r="I322" i="17" s="1"/>
  <c r="M322" i="17" a="1"/>
  <c r="M322" i="17" s="1"/>
  <c r="K322" i="17" a="1"/>
  <c r="K322" i="17" s="1"/>
  <c r="H322" i="17" a="1"/>
  <c r="H322" i="17" s="1"/>
  <c r="O322" i="17" a="1"/>
  <c r="O322" i="17" s="1"/>
  <c r="BR158" i="18" s="1"/>
  <c r="N322" i="17" a="1"/>
  <c r="N322" i="17" s="1"/>
  <c r="G322" i="17" a="1"/>
  <c r="G322" i="17" s="1"/>
  <c r="BH157" i="18"/>
  <c r="D157" i="18"/>
  <c r="BG158" i="18"/>
  <c r="C158" i="18"/>
  <c r="S323" i="12" a="1"/>
  <c r="S323" i="12" s="1"/>
  <c r="P323" i="12" a="1"/>
  <c r="P323" i="12" s="1"/>
  <c r="N159" i="18" s="1"/>
  <c r="F323" i="12" a="1"/>
  <c r="F323" i="12" s="1"/>
  <c r="M323" i="12" a="1"/>
  <c r="M323" i="12" s="1"/>
  <c r="L323" i="12" a="1"/>
  <c r="L323" i="12" s="1"/>
  <c r="BV159" i="18" s="1"/>
  <c r="K323" i="12" a="1"/>
  <c r="K323" i="12" s="1"/>
  <c r="J323" i="12" a="1"/>
  <c r="J323" i="12" s="1"/>
  <c r="CF159" i="18" s="1"/>
  <c r="I323" i="12" a="1"/>
  <c r="I323" i="12" s="1"/>
  <c r="H323" i="12" a="1"/>
  <c r="H323" i="12" s="1"/>
  <c r="G323" i="12" a="1"/>
  <c r="G323" i="12" s="1"/>
  <c r="O323" i="12" a="1"/>
  <c r="O323" i="12" s="1"/>
  <c r="BQ159" i="18" s="1"/>
  <c r="N323" i="12" a="1"/>
  <c r="N323" i="12" s="1"/>
  <c r="R323" i="12" a="1"/>
  <c r="R323" i="12" s="1"/>
  <c r="X41" i="18" s="1"/>
  <c r="Q323" i="12" a="1"/>
  <c r="Q323" i="12" s="1"/>
  <c r="BF158" i="18"/>
  <c r="B158" i="18"/>
  <c r="E324" i="12"/>
  <c r="E324" i="7"/>
  <c r="F323" i="7" a="1"/>
  <c r="F323" i="7" s="1"/>
  <c r="N323" i="7" a="1"/>
  <c r="N323" i="7" s="1"/>
  <c r="R323" i="7" a="1"/>
  <c r="R323" i="7" s="1"/>
  <c r="W41" i="18" s="1"/>
  <c r="K323" i="7" a="1"/>
  <c r="K323" i="7" s="1"/>
  <c r="P323" i="7" a="1"/>
  <c r="P323" i="7" s="1"/>
  <c r="M159" i="18" s="1"/>
  <c r="S323" i="7" a="1"/>
  <c r="S323" i="7" s="1"/>
  <c r="M323" i="7" a="1"/>
  <c r="M323" i="7" s="1"/>
  <c r="J323" i="7" a="1"/>
  <c r="J323" i="7" s="1"/>
  <c r="CE159" i="18" s="1"/>
  <c r="G323" i="7" a="1"/>
  <c r="G323" i="7" s="1"/>
  <c r="I323" i="7" a="1"/>
  <c r="I323" i="7" s="1"/>
  <c r="H323" i="7" a="1"/>
  <c r="H323" i="7" s="1"/>
  <c r="L323" i="7" a="1"/>
  <c r="L323" i="7" s="1"/>
  <c r="BU159" i="18" s="1"/>
  <c r="O323" i="7" a="1"/>
  <c r="O323" i="7" s="1"/>
  <c r="BP159" i="18" s="1"/>
  <c r="Q323" i="7" a="1"/>
  <c r="Q323" i="7" s="1"/>
  <c r="AC323" i="17" l="1" a="1"/>
  <c r="AC323" i="17" s="1"/>
  <c r="AB323" i="17" a="1"/>
  <c r="AB323" i="17" s="1"/>
  <c r="AD323" i="17" a="1"/>
  <c r="AD323" i="17" s="1"/>
  <c r="AA323" i="17" a="1"/>
  <c r="AA323" i="17" s="1"/>
  <c r="Z323" i="17" a="1"/>
  <c r="Z323" i="17" s="1"/>
  <c r="V323" i="17" a="1"/>
  <c r="V323" i="17" s="1"/>
  <c r="Y323" i="17" a="1"/>
  <c r="Y323" i="17" s="1"/>
  <c r="X323" i="17" a="1"/>
  <c r="X323" i="17" s="1"/>
  <c r="W323" i="17" a="1"/>
  <c r="W323" i="17" s="1"/>
  <c r="AE323" i="17" a="1"/>
  <c r="AE323" i="17" s="1"/>
  <c r="AB324" i="12" a="1"/>
  <c r="AB324" i="12" s="1"/>
  <c r="AC324" i="12" a="1"/>
  <c r="AC324" i="12" s="1"/>
  <c r="AD324" i="12" a="1"/>
  <c r="AD324" i="12" s="1"/>
  <c r="AA324" i="12" a="1"/>
  <c r="AA324" i="12" s="1"/>
  <c r="X324" i="12" a="1"/>
  <c r="X324" i="12" s="1"/>
  <c r="W324" i="12" a="1"/>
  <c r="W324" i="12" s="1"/>
  <c r="V324" i="12" a="1"/>
  <c r="V324" i="12" s="1"/>
  <c r="AE324" i="12" a="1"/>
  <c r="AE324" i="12" s="1"/>
  <c r="Z324" i="12" a="1"/>
  <c r="Z324" i="12" s="1"/>
  <c r="Y324" i="12" a="1"/>
  <c r="Y324" i="12" s="1"/>
  <c r="AD324" i="7" a="1"/>
  <c r="AD324" i="7" s="1"/>
  <c r="AB324" i="7" a="1"/>
  <c r="AB324" i="7" s="1"/>
  <c r="AC324" i="7" a="1"/>
  <c r="AC324" i="7" s="1"/>
  <c r="AI324" i="7" a="1"/>
  <c r="AI324" i="7" s="1"/>
  <c r="AK324" i="7" a="1"/>
  <c r="AK324" i="7" s="1"/>
  <c r="AG324" i="7" a="1"/>
  <c r="AG324" i="7" s="1"/>
  <c r="AF324" i="7" a="1"/>
  <c r="AF324" i="7" s="1"/>
  <c r="AE324" i="7" a="1"/>
  <c r="AE324" i="7" s="1"/>
  <c r="AJ324" i="7" a="1"/>
  <c r="AJ324" i="7" s="1"/>
  <c r="X324" i="7" a="1"/>
  <c r="X324" i="7" s="1"/>
  <c r="W324" i="7" a="1"/>
  <c r="W324" i="7" s="1"/>
  <c r="V324" i="7" a="1"/>
  <c r="V324" i="7" s="1"/>
  <c r="AA324" i="7" a="1"/>
  <c r="AA324" i="7" s="1"/>
  <c r="Y324" i="7" a="1"/>
  <c r="Y324" i="7" s="1"/>
  <c r="AH324" i="7" a="1"/>
  <c r="AH324" i="7" s="1"/>
  <c r="Z324" i="7" a="1"/>
  <c r="Z324" i="7" s="1"/>
  <c r="T324" i="7" a="1"/>
  <c r="T324" i="7" s="1"/>
  <c r="BZ160" i="18" s="1"/>
  <c r="U324" i="7" a="1"/>
  <c r="U324" i="7" s="1"/>
  <c r="BK160" i="18" s="1"/>
  <c r="BK159" i="18"/>
  <c r="CL158" i="18"/>
  <c r="CK159" i="18"/>
  <c r="CJ159" i="18"/>
  <c r="EP81" i="18"/>
  <c r="FB81" i="18" s="1"/>
  <c r="FE81" i="18" s="1"/>
  <c r="BL159" i="18"/>
  <c r="U324" i="12" a="1"/>
  <c r="U324" i="12" s="1"/>
  <c r="BL160" i="18" s="1"/>
  <c r="T324" i="12" a="1"/>
  <c r="T324" i="12" s="1"/>
  <c r="CA160" i="18" s="1"/>
  <c r="D158" i="18"/>
  <c r="BH158" i="18"/>
  <c r="U323" i="17" a="1"/>
  <c r="U323" i="17" s="1"/>
  <c r="T323" i="17" a="1"/>
  <c r="T323" i="17" s="1"/>
  <c r="CB159" i="18" s="1"/>
  <c r="N323" i="17" a="1"/>
  <c r="N323" i="17" s="1"/>
  <c r="H323" i="17" a="1"/>
  <c r="H323" i="17" s="1"/>
  <c r="O323" i="17" a="1"/>
  <c r="O323" i="17" s="1"/>
  <c r="BR159" i="18" s="1"/>
  <c r="K323" i="17" a="1"/>
  <c r="K323" i="17" s="1"/>
  <c r="Q323" i="17" a="1"/>
  <c r="Q323" i="17" s="1"/>
  <c r="S323" i="17" a="1"/>
  <c r="S323" i="17" s="1"/>
  <c r="L323" i="17" a="1"/>
  <c r="L323" i="17" s="1"/>
  <c r="BW159" i="18" s="1"/>
  <c r="I323" i="17" a="1"/>
  <c r="I323" i="17" s="1"/>
  <c r="G323" i="17" a="1"/>
  <c r="G323" i="17" s="1"/>
  <c r="R323" i="17" a="1"/>
  <c r="R323" i="17" s="1"/>
  <c r="M323" i="17" a="1"/>
  <c r="M323" i="17" s="1"/>
  <c r="E324" i="17"/>
  <c r="J323" i="17" a="1"/>
  <c r="J323" i="17" s="1"/>
  <c r="CG159" i="18" s="1"/>
  <c r="P323" i="17" a="1"/>
  <c r="P323" i="17" s="1"/>
  <c r="O159" i="18" s="1"/>
  <c r="F323" i="17" a="1"/>
  <c r="F323" i="17" s="1"/>
  <c r="BG159" i="18"/>
  <c r="C159" i="18"/>
  <c r="R324" i="12" a="1"/>
  <c r="R324" i="12" s="1"/>
  <c r="P324" i="12" a="1"/>
  <c r="P324" i="12" s="1"/>
  <c r="N160" i="18" s="1"/>
  <c r="M324" i="12" a="1"/>
  <c r="M324" i="12" s="1"/>
  <c r="L324" i="12" a="1"/>
  <c r="L324" i="12" s="1"/>
  <c r="BV160" i="18" s="1"/>
  <c r="O324" i="12" a="1"/>
  <c r="O324" i="12" s="1"/>
  <c r="BQ160" i="18" s="1"/>
  <c r="N324" i="12" a="1"/>
  <c r="N324" i="12" s="1"/>
  <c r="K324" i="12" a="1"/>
  <c r="K324" i="12" s="1"/>
  <c r="I324" i="12" a="1"/>
  <c r="I324" i="12" s="1"/>
  <c r="H324" i="12" a="1"/>
  <c r="H324" i="12" s="1"/>
  <c r="G324" i="12" a="1"/>
  <c r="G324" i="12" s="1"/>
  <c r="J324" i="12" a="1"/>
  <c r="J324" i="12" s="1"/>
  <c r="CF160" i="18" s="1"/>
  <c r="F324" i="12" a="1"/>
  <c r="F324" i="12" s="1"/>
  <c r="S324" i="12" a="1"/>
  <c r="S324" i="12" s="1"/>
  <c r="Q324" i="12" a="1"/>
  <c r="Q324" i="12" s="1"/>
  <c r="BF159" i="18"/>
  <c r="B159" i="18"/>
  <c r="E325" i="12"/>
  <c r="F324" i="7" a="1"/>
  <c r="F324" i="7" s="1"/>
  <c r="N324" i="7" a="1"/>
  <c r="N324" i="7" s="1"/>
  <c r="E325" i="7"/>
  <c r="M324" i="7" a="1"/>
  <c r="M324" i="7" s="1"/>
  <c r="Q324" i="7" a="1"/>
  <c r="Q324" i="7" s="1"/>
  <c r="L324" i="7" a="1"/>
  <c r="L324" i="7" s="1"/>
  <c r="BU160" i="18" s="1"/>
  <c r="H324" i="7" a="1"/>
  <c r="H324" i="7" s="1"/>
  <c r="I324" i="7" a="1"/>
  <c r="I324" i="7" s="1"/>
  <c r="G324" i="7" a="1"/>
  <c r="G324" i="7" s="1"/>
  <c r="P324" i="7" a="1"/>
  <c r="P324" i="7" s="1"/>
  <c r="M160" i="18" s="1"/>
  <c r="R324" i="7" a="1"/>
  <c r="R324" i="7" s="1"/>
  <c r="O324" i="7" a="1"/>
  <c r="O324" i="7" s="1"/>
  <c r="BP160" i="18" s="1"/>
  <c r="K324" i="7" a="1"/>
  <c r="K324" i="7" s="1"/>
  <c r="J324" i="7" a="1"/>
  <c r="J324" i="7" s="1"/>
  <c r="CE160" i="18" s="1"/>
  <c r="S324" i="7" a="1"/>
  <c r="S324" i="7" s="1"/>
  <c r="AD324" i="17" l="1" a="1"/>
  <c r="AD324" i="17" s="1"/>
  <c r="AB324" i="17" a="1"/>
  <c r="AB324" i="17" s="1"/>
  <c r="AC324" i="17" a="1"/>
  <c r="AC324" i="17" s="1"/>
  <c r="W324" i="17" a="1"/>
  <c r="W324" i="17" s="1"/>
  <c r="V324" i="17" a="1"/>
  <c r="V324" i="17" s="1"/>
  <c r="AE324" i="17" a="1"/>
  <c r="AE324" i="17" s="1"/>
  <c r="AA324" i="17" a="1"/>
  <c r="AA324" i="17" s="1"/>
  <c r="Z324" i="17" a="1"/>
  <c r="Z324" i="17" s="1"/>
  <c r="Y324" i="17" a="1"/>
  <c r="Y324" i="17" s="1"/>
  <c r="X324" i="17" a="1"/>
  <c r="X324" i="17" s="1"/>
  <c r="AB325" i="12" a="1"/>
  <c r="AB325" i="12" s="1"/>
  <c r="AD325" i="12" a="1"/>
  <c r="AD325" i="12" s="1"/>
  <c r="AC325" i="12" a="1"/>
  <c r="AC325" i="12" s="1"/>
  <c r="AA325" i="12" a="1"/>
  <c r="AA325" i="12" s="1"/>
  <c r="Z325" i="12" a="1"/>
  <c r="Z325" i="12" s="1"/>
  <c r="Y325" i="12" a="1"/>
  <c r="Y325" i="12" s="1"/>
  <c r="X325" i="12" a="1"/>
  <c r="X325" i="12" s="1"/>
  <c r="AE325" i="12" a="1"/>
  <c r="AE325" i="12" s="1"/>
  <c r="W325" i="12" a="1"/>
  <c r="W325" i="12" s="1"/>
  <c r="V325" i="12" a="1"/>
  <c r="V325" i="12" s="1"/>
  <c r="AC325" i="7" a="1"/>
  <c r="AC325" i="7" s="1"/>
  <c r="AD325" i="7" a="1"/>
  <c r="AD325" i="7" s="1"/>
  <c r="AB325" i="7" a="1"/>
  <c r="AB325" i="7" s="1"/>
  <c r="AJ325" i="7" a="1"/>
  <c r="AJ325" i="7" s="1"/>
  <c r="AI325" i="7" a="1"/>
  <c r="AI325" i="7" s="1"/>
  <c r="AH325" i="7" a="1"/>
  <c r="AH325" i="7" s="1"/>
  <c r="AG325" i="7" a="1"/>
  <c r="AG325" i="7" s="1"/>
  <c r="AE325" i="7" a="1"/>
  <c r="AE325" i="7" s="1"/>
  <c r="AK325" i="7" a="1"/>
  <c r="AK325" i="7" s="1"/>
  <c r="AF325" i="7" a="1"/>
  <c r="AF325" i="7" s="1"/>
  <c r="AA325" i="7" a="1"/>
  <c r="AA325" i="7" s="1"/>
  <c r="Z325" i="7" a="1"/>
  <c r="Z325" i="7" s="1"/>
  <c r="Y325" i="7" a="1"/>
  <c r="Y325" i="7" s="1"/>
  <c r="X325" i="7" a="1"/>
  <c r="X325" i="7" s="1"/>
  <c r="W325" i="7" a="1"/>
  <c r="W325" i="7" s="1"/>
  <c r="V325" i="7" a="1"/>
  <c r="V325" i="7" s="1"/>
  <c r="T325" i="7" a="1"/>
  <c r="T325" i="7" s="1"/>
  <c r="BZ161" i="18" s="1"/>
  <c r="U325" i="7" a="1"/>
  <c r="U325" i="7" s="1"/>
  <c r="BK161" i="18" s="1"/>
  <c r="CL159" i="18"/>
  <c r="CK160" i="18"/>
  <c r="CJ160" i="18"/>
  <c r="BM159" i="18"/>
  <c r="Y41" i="18"/>
  <c r="U325" i="12" a="1"/>
  <c r="U325" i="12" s="1"/>
  <c r="BL161" i="18" s="1"/>
  <c r="T325" i="12" a="1"/>
  <c r="T325" i="12" s="1"/>
  <c r="CA161" i="18" s="1"/>
  <c r="BH159" i="18"/>
  <c r="D159" i="18"/>
  <c r="U324" i="17" a="1"/>
  <c r="U324" i="17" s="1"/>
  <c r="BM160" i="18" s="1"/>
  <c r="T324" i="17" a="1"/>
  <c r="T324" i="17" s="1"/>
  <c r="CB160" i="18" s="1"/>
  <c r="O324" i="17" a="1"/>
  <c r="O324" i="17" s="1"/>
  <c r="BR160" i="18" s="1"/>
  <c r="F324" i="17" a="1"/>
  <c r="F324" i="17" s="1"/>
  <c r="N324" i="17" a="1"/>
  <c r="N324" i="17" s="1"/>
  <c r="E325" i="17"/>
  <c r="J324" i="17" a="1"/>
  <c r="J324" i="17" s="1"/>
  <c r="CG160" i="18" s="1"/>
  <c r="M324" i="17" a="1"/>
  <c r="M324" i="17" s="1"/>
  <c r="K324" i="17" a="1"/>
  <c r="K324" i="17" s="1"/>
  <c r="S324" i="17" a="1"/>
  <c r="S324" i="17" s="1"/>
  <c r="P324" i="17" a="1"/>
  <c r="P324" i="17" s="1"/>
  <c r="O160" i="18" s="1"/>
  <c r="L324" i="17" a="1"/>
  <c r="L324" i="17" s="1"/>
  <c r="BW160" i="18" s="1"/>
  <c r="I324" i="17" a="1"/>
  <c r="I324" i="17" s="1"/>
  <c r="G324" i="17" a="1"/>
  <c r="G324" i="17" s="1"/>
  <c r="H324" i="17" a="1"/>
  <c r="H324" i="17" s="1"/>
  <c r="R324" i="17" a="1"/>
  <c r="R324" i="17" s="1"/>
  <c r="Q324" i="17" a="1"/>
  <c r="Q324" i="17" s="1"/>
  <c r="BG160" i="18"/>
  <c r="C160" i="18"/>
  <c r="R325" i="12" a="1"/>
  <c r="R325" i="12" s="1"/>
  <c r="Q325" i="12" a="1"/>
  <c r="Q325" i="12" s="1"/>
  <c r="O325" i="12" a="1"/>
  <c r="O325" i="12" s="1"/>
  <c r="BQ161" i="18" s="1"/>
  <c r="M325" i="12" a="1"/>
  <c r="M325" i="12" s="1"/>
  <c r="L325" i="12" a="1"/>
  <c r="L325" i="12" s="1"/>
  <c r="BV161" i="18" s="1"/>
  <c r="S325" i="12" a="1"/>
  <c r="S325" i="12" s="1"/>
  <c r="P325" i="12" a="1"/>
  <c r="P325" i="12" s="1"/>
  <c r="N161" i="18" s="1"/>
  <c r="K325" i="12" a="1"/>
  <c r="K325" i="12" s="1"/>
  <c r="J325" i="12" a="1"/>
  <c r="J325" i="12" s="1"/>
  <c r="CF161" i="18" s="1"/>
  <c r="I325" i="12" a="1"/>
  <c r="I325" i="12" s="1"/>
  <c r="G325" i="12" a="1"/>
  <c r="G325" i="12" s="1"/>
  <c r="F325" i="12" a="1"/>
  <c r="F325" i="12" s="1"/>
  <c r="N325" i="12" a="1"/>
  <c r="N325" i="12" s="1"/>
  <c r="H325" i="12" a="1"/>
  <c r="H325" i="12" s="1"/>
  <c r="B160" i="18"/>
  <c r="BF160" i="18"/>
  <c r="E326" i="12"/>
  <c r="J325" i="7" a="1"/>
  <c r="J325" i="7" s="1"/>
  <c r="CE161" i="18" s="1"/>
  <c r="F325" i="7" a="1"/>
  <c r="F325" i="7" s="1"/>
  <c r="R325" i="7" a="1"/>
  <c r="R325" i="7" s="1"/>
  <c r="S325" i="7" a="1"/>
  <c r="S325" i="7" s="1"/>
  <c r="E326" i="7"/>
  <c r="P325" i="7" a="1"/>
  <c r="P325" i="7" s="1"/>
  <c r="M161" i="18" s="1"/>
  <c r="N325" i="7" a="1"/>
  <c r="N325" i="7" s="1"/>
  <c r="M325" i="7" a="1"/>
  <c r="M325" i="7" s="1"/>
  <c r="O325" i="7" a="1"/>
  <c r="O325" i="7" s="1"/>
  <c r="BP161" i="18" s="1"/>
  <c r="K325" i="7" a="1"/>
  <c r="K325" i="7" s="1"/>
  <c r="G325" i="7" a="1"/>
  <c r="G325" i="7" s="1"/>
  <c r="H325" i="7" a="1"/>
  <c r="H325" i="7" s="1"/>
  <c r="L325" i="7" a="1"/>
  <c r="L325" i="7" s="1"/>
  <c r="BU161" i="18" s="1"/>
  <c r="I325" i="7" a="1"/>
  <c r="I325" i="7" s="1"/>
  <c r="Q325" i="7" a="1"/>
  <c r="Q325" i="7" s="1"/>
  <c r="AD325" i="17" l="1" a="1"/>
  <c r="AD325" i="17" s="1"/>
  <c r="AC325" i="17" a="1"/>
  <c r="AC325" i="17" s="1"/>
  <c r="AB325" i="17" a="1"/>
  <c r="AB325" i="17" s="1"/>
  <c r="AE325" i="17" a="1"/>
  <c r="AE325" i="17" s="1"/>
  <c r="Z325" i="17" a="1"/>
  <c r="Z325" i="17" s="1"/>
  <c r="AA325" i="17" a="1"/>
  <c r="AA325" i="17" s="1"/>
  <c r="Y325" i="17" a="1"/>
  <c r="Y325" i="17" s="1"/>
  <c r="X325" i="17" a="1"/>
  <c r="X325" i="17" s="1"/>
  <c r="W325" i="17" a="1"/>
  <c r="W325" i="17" s="1"/>
  <c r="V325" i="17" a="1"/>
  <c r="V325" i="17" s="1"/>
  <c r="AD326" i="12" a="1"/>
  <c r="AD326" i="12" s="1"/>
  <c r="AB326" i="12" a="1"/>
  <c r="AB326" i="12" s="1"/>
  <c r="AC326" i="12" a="1"/>
  <c r="AC326" i="12" s="1"/>
  <c r="X326" i="12" a="1"/>
  <c r="X326" i="12" s="1"/>
  <c r="W326" i="12" a="1"/>
  <c r="W326" i="12" s="1"/>
  <c r="V326" i="12" a="1"/>
  <c r="V326" i="12" s="1"/>
  <c r="AE326" i="12" a="1"/>
  <c r="AE326" i="12" s="1"/>
  <c r="AA326" i="12" a="1"/>
  <c r="AA326" i="12" s="1"/>
  <c r="Z326" i="12" a="1"/>
  <c r="Z326" i="12" s="1"/>
  <c r="Y326" i="12" a="1"/>
  <c r="Y326" i="12" s="1"/>
  <c r="DX82" i="18"/>
  <c r="AR62" i="18"/>
  <c r="DZ82" i="18"/>
  <c r="EA82" i="18"/>
  <c r="EB82" i="18"/>
  <c r="EG82" i="18" s="1"/>
  <c r="EC82" i="18"/>
  <c r="EH82" i="18" s="1"/>
  <c r="AV62" i="18"/>
  <c r="AC326" i="7" a="1"/>
  <c r="AC326" i="7" s="1"/>
  <c r="AB326" i="7" a="1"/>
  <c r="AB326" i="7" s="1"/>
  <c r="AD326" i="7" a="1"/>
  <c r="AD326" i="7" s="1"/>
  <c r="AI326" i="7" a="1"/>
  <c r="AI326" i="7" s="1"/>
  <c r="AH326" i="7" a="1"/>
  <c r="AH326" i="7" s="1"/>
  <c r="AG326" i="7" a="1"/>
  <c r="AG326" i="7" s="1"/>
  <c r="AF326" i="7" a="1"/>
  <c r="AF326" i="7" s="1"/>
  <c r="AK326" i="7" a="1"/>
  <c r="AK326" i="7" s="1"/>
  <c r="AJ326" i="7" a="1"/>
  <c r="AJ326" i="7" s="1"/>
  <c r="AE326" i="7" a="1"/>
  <c r="AE326" i="7" s="1"/>
  <c r="AQ62" i="18" s="1"/>
  <c r="AA326" i="7" a="1"/>
  <c r="AA326" i="7" s="1"/>
  <c r="Z326" i="7" a="1"/>
  <c r="Z326" i="7" s="1"/>
  <c r="Y326" i="7" a="1"/>
  <c r="Y326" i="7" s="1"/>
  <c r="X326" i="7" a="1"/>
  <c r="X326" i="7" s="1"/>
  <c r="W326" i="7" a="1"/>
  <c r="W326" i="7" s="1"/>
  <c r="V326" i="7" a="1"/>
  <c r="V326" i="7" s="1"/>
  <c r="U326" i="7" a="1"/>
  <c r="U326" i="7" s="1"/>
  <c r="BK162" i="18" s="1"/>
  <c r="T326" i="7" a="1"/>
  <c r="T326" i="7" s="1"/>
  <c r="BZ162" i="18" s="1"/>
  <c r="AW62" i="18"/>
  <c r="AZ62" i="18"/>
  <c r="DD82" i="18"/>
  <c r="DP82" i="18" s="1"/>
  <c r="DE82" i="18"/>
  <c r="CL160" i="18"/>
  <c r="CK161" i="18"/>
  <c r="CJ161" i="18"/>
  <c r="U326" i="12" a="1"/>
  <c r="U326" i="12" s="1"/>
  <c r="BL162" i="18" s="1"/>
  <c r="T326" i="12" a="1"/>
  <c r="T326" i="12" s="1"/>
  <c r="CA162" i="18" s="1"/>
  <c r="U325" i="17" a="1"/>
  <c r="U325" i="17" s="1"/>
  <c r="BM161" i="18" s="1"/>
  <c r="T325" i="17" a="1"/>
  <c r="T325" i="17" s="1"/>
  <c r="CB161" i="18" s="1"/>
  <c r="S325" i="17" a="1"/>
  <c r="S325" i="17" s="1"/>
  <c r="P325" i="17" a="1"/>
  <c r="P325" i="17" s="1"/>
  <c r="O161" i="18" s="1"/>
  <c r="F325" i="17" a="1"/>
  <c r="F325" i="17" s="1"/>
  <c r="R325" i="17" a="1"/>
  <c r="R325" i="17" s="1"/>
  <c r="E326" i="17"/>
  <c r="K325" i="17" a="1"/>
  <c r="K325" i="17" s="1"/>
  <c r="N325" i="17" a="1"/>
  <c r="N325" i="17" s="1"/>
  <c r="Q325" i="17" a="1"/>
  <c r="Q325" i="17" s="1"/>
  <c r="J325" i="17" a="1"/>
  <c r="J325" i="17" s="1"/>
  <c r="CG161" i="18" s="1"/>
  <c r="I325" i="17" a="1"/>
  <c r="I325" i="17" s="1"/>
  <c r="L325" i="17" a="1"/>
  <c r="L325" i="17" s="1"/>
  <c r="BW161" i="18" s="1"/>
  <c r="H325" i="17" a="1"/>
  <c r="H325" i="17" s="1"/>
  <c r="O325" i="17" a="1"/>
  <c r="O325" i="17" s="1"/>
  <c r="BR161" i="18" s="1"/>
  <c r="M325" i="17" a="1"/>
  <c r="M325" i="17" s="1"/>
  <c r="G325" i="17" a="1"/>
  <c r="G325" i="17" s="1"/>
  <c r="BH160" i="18"/>
  <c r="D160" i="18"/>
  <c r="BG161" i="18"/>
  <c r="C161" i="18"/>
  <c r="P326" i="12" a="1"/>
  <c r="P326" i="12" s="1"/>
  <c r="N162" i="18" s="1"/>
  <c r="O326" i="12" a="1"/>
  <c r="O326" i="12" s="1"/>
  <c r="BQ162" i="18" s="1"/>
  <c r="N326" i="12" a="1"/>
  <c r="N326" i="12" s="1"/>
  <c r="L326" i="12" a="1"/>
  <c r="L326" i="12" s="1"/>
  <c r="BV162" i="18" s="1"/>
  <c r="K326" i="12" a="1"/>
  <c r="K326" i="12" s="1"/>
  <c r="G326" i="12" a="1"/>
  <c r="G326" i="12" s="1"/>
  <c r="F326" i="12" a="1"/>
  <c r="F326" i="12" s="1"/>
  <c r="S326" i="12" a="1"/>
  <c r="S326" i="12" s="1"/>
  <c r="R326" i="12" a="1"/>
  <c r="R326" i="12" s="1"/>
  <c r="Q326" i="12" a="1"/>
  <c r="Q326" i="12" s="1"/>
  <c r="J326" i="12" a="1"/>
  <c r="J326" i="12" s="1"/>
  <c r="CF162" i="18" s="1"/>
  <c r="I326" i="12" a="1"/>
  <c r="I326" i="12" s="1"/>
  <c r="H326" i="12" a="1"/>
  <c r="H326" i="12" s="1"/>
  <c r="M326" i="12" a="1"/>
  <c r="M326" i="12" s="1"/>
  <c r="B161" i="18"/>
  <c r="BF161" i="18"/>
  <c r="E327" i="12"/>
  <c r="M326" i="7" a="1"/>
  <c r="M326" i="7" s="1"/>
  <c r="L326" i="7" a="1"/>
  <c r="L326" i="7" s="1"/>
  <c r="BU162" i="18" s="1"/>
  <c r="E327" i="7"/>
  <c r="H326" i="7" a="1"/>
  <c r="H326" i="7" s="1"/>
  <c r="O326" i="7" a="1"/>
  <c r="O326" i="7" s="1"/>
  <c r="BP162" i="18" s="1"/>
  <c r="G326" i="7" a="1"/>
  <c r="G326" i="7" s="1"/>
  <c r="R326" i="7" a="1"/>
  <c r="R326" i="7" s="1"/>
  <c r="P326" i="7" a="1"/>
  <c r="P326" i="7" s="1"/>
  <c r="M162" i="18" s="1"/>
  <c r="I326" i="7" a="1"/>
  <c r="I326" i="7" s="1"/>
  <c r="F326" i="7" a="1"/>
  <c r="F326" i="7" s="1"/>
  <c r="J326" i="7" a="1"/>
  <c r="J326" i="7" s="1"/>
  <c r="CE162" i="18" s="1"/>
  <c r="S326" i="7" a="1"/>
  <c r="S326" i="7" s="1"/>
  <c r="K326" i="7" a="1"/>
  <c r="K326" i="7" s="1"/>
  <c r="Q326" i="7" a="1"/>
  <c r="Q326" i="7" s="1"/>
  <c r="N326" i="7" a="1"/>
  <c r="N326" i="7" s="1"/>
  <c r="AD326" i="17" l="1" a="1"/>
  <c r="AD326" i="17" s="1"/>
  <c r="AC326" i="17" a="1"/>
  <c r="AC326" i="17" s="1"/>
  <c r="AB326" i="17" a="1"/>
  <c r="AB326" i="17" s="1"/>
  <c r="AA326" i="17" a="1"/>
  <c r="AA326" i="17" s="1"/>
  <c r="Z326" i="17" a="1"/>
  <c r="Z326" i="17" s="1"/>
  <c r="Y326" i="17" a="1"/>
  <c r="Y326" i="17" s="1"/>
  <c r="X326" i="17" a="1"/>
  <c r="X326" i="17" s="1"/>
  <c r="AE326" i="17" a="1"/>
  <c r="AE326" i="17" s="1"/>
  <c r="W326" i="17" a="1"/>
  <c r="W326" i="17" s="1"/>
  <c r="V326" i="17" a="1"/>
  <c r="V326" i="17" s="1"/>
  <c r="EF82" i="18"/>
  <c r="EF93" i="18" s="1"/>
  <c r="AB327" i="12" a="1"/>
  <c r="AB327" i="12" s="1"/>
  <c r="AD327" i="12" a="1"/>
  <c r="AD327" i="12" s="1"/>
  <c r="AC327" i="12" a="1"/>
  <c r="AC327" i="12" s="1"/>
  <c r="Y327" i="12" a="1"/>
  <c r="Y327" i="12" s="1"/>
  <c r="AE327" i="12" a="1"/>
  <c r="AE327" i="12" s="1"/>
  <c r="V327" i="12" a="1"/>
  <c r="V327" i="12" s="1"/>
  <c r="AA327" i="12" a="1"/>
  <c r="AA327" i="12" s="1"/>
  <c r="X327" i="12" a="1"/>
  <c r="X327" i="12" s="1"/>
  <c r="W327" i="12" a="1"/>
  <c r="W327" i="12" s="1"/>
  <c r="Z327" i="12" a="1"/>
  <c r="Z327" i="12" s="1"/>
  <c r="AC327" i="7" a="1"/>
  <c r="AC327" i="7" s="1"/>
  <c r="AB327" i="7" a="1"/>
  <c r="AB327" i="7" s="1"/>
  <c r="AD327" i="7" a="1"/>
  <c r="AD327" i="7" s="1"/>
  <c r="AJ327" i="7" a="1"/>
  <c r="AJ327" i="7" s="1"/>
  <c r="AH327" i="7" a="1"/>
  <c r="AH327" i="7" s="1"/>
  <c r="AG327" i="7" a="1"/>
  <c r="AG327" i="7" s="1"/>
  <c r="AF327" i="7" a="1"/>
  <c r="AF327" i="7" s="1"/>
  <c r="AE327" i="7" a="1"/>
  <c r="AE327" i="7" s="1"/>
  <c r="AK327" i="7" a="1"/>
  <c r="AK327" i="7" s="1"/>
  <c r="AI327" i="7" a="1"/>
  <c r="AI327" i="7" s="1"/>
  <c r="V327" i="7" a="1"/>
  <c r="V327" i="7" s="1"/>
  <c r="AA327" i="7" a="1"/>
  <c r="AA327" i="7" s="1"/>
  <c r="Z327" i="7" a="1"/>
  <c r="Z327" i="7" s="1"/>
  <c r="Y327" i="7" a="1"/>
  <c r="Y327" i="7" s="1"/>
  <c r="X327" i="7" a="1"/>
  <c r="X327" i="7" s="1"/>
  <c r="W327" i="7" a="1"/>
  <c r="W327" i="7" s="1"/>
  <c r="U327" i="7" a="1"/>
  <c r="U327" i="7" s="1"/>
  <c r="T327" i="7" a="1"/>
  <c r="T327" i="7" s="1"/>
  <c r="BZ163" i="18" s="1"/>
  <c r="DS82" i="18"/>
  <c r="DP93" i="18"/>
  <c r="CL161" i="18"/>
  <c r="CK162" i="18"/>
  <c r="CJ162" i="18"/>
  <c r="DW82" i="18"/>
  <c r="EI82" i="18" s="1"/>
  <c r="U327" i="12" a="1"/>
  <c r="U327" i="12" s="1"/>
  <c r="T327" i="12" a="1"/>
  <c r="T327" i="12" s="1"/>
  <c r="CA163" i="18" s="1"/>
  <c r="U326" i="17" a="1"/>
  <c r="U326" i="17" s="1"/>
  <c r="BM162" i="18" s="1"/>
  <c r="T326" i="17" a="1"/>
  <c r="T326" i="17" s="1"/>
  <c r="CB162" i="18" s="1"/>
  <c r="L326" i="17" a="1"/>
  <c r="L326" i="17" s="1"/>
  <c r="BW162" i="18" s="1"/>
  <c r="G326" i="17" a="1"/>
  <c r="G326" i="17" s="1"/>
  <c r="O326" i="17" a="1"/>
  <c r="O326" i="17" s="1"/>
  <c r="BR162" i="18" s="1"/>
  <c r="M326" i="17" a="1"/>
  <c r="M326" i="17" s="1"/>
  <c r="J326" i="17" a="1"/>
  <c r="J326" i="17" s="1"/>
  <c r="CG162" i="18" s="1"/>
  <c r="E327" i="17"/>
  <c r="I326" i="17" a="1"/>
  <c r="I326" i="17" s="1"/>
  <c r="N326" i="17" a="1"/>
  <c r="N326" i="17" s="1"/>
  <c r="R326" i="17" a="1"/>
  <c r="R326" i="17" s="1"/>
  <c r="S326" i="17" a="1"/>
  <c r="S326" i="17" s="1"/>
  <c r="H326" i="17" a="1"/>
  <c r="H326" i="17" s="1"/>
  <c r="F326" i="17" a="1"/>
  <c r="F326" i="17" s="1"/>
  <c r="P326" i="17" a="1"/>
  <c r="P326" i="17" s="1"/>
  <c r="O162" i="18" s="1"/>
  <c r="Q326" i="17" a="1"/>
  <c r="Q326" i="17" s="1"/>
  <c r="K326" i="17" a="1"/>
  <c r="K326" i="17" s="1"/>
  <c r="D161" i="18"/>
  <c r="BH161" i="18"/>
  <c r="BG162" i="18"/>
  <c r="C162" i="18"/>
  <c r="O327" i="12" a="1"/>
  <c r="O327" i="12" s="1"/>
  <c r="BQ163" i="18" s="1"/>
  <c r="N327" i="12" a="1"/>
  <c r="N327" i="12" s="1"/>
  <c r="M327" i="12" a="1"/>
  <c r="M327" i="12" s="1"/>
  <c r="J327" i="12" a="1"/>
  <c r="J327" i="12" s="1"/>
  <c r="CF163" i="18" s="1"/>
  <c r="I327" i="12" a="1"/>
  <c r="I327" i="12" s="1"/>
  <c r="K327" i="12" a="1"/>
  <c r="K327" i="12" s="1"/>
  <c r="H327" i="12" a="1"/>
  <c r="H327" i="12" s="1"/>
  <c r="G327" i="12" a="1"/>
  <c r="G327" i="12" s="1"/>
  <c r="F327" i="12" a="1"/>
  <c r="F327" i="12" s="1"/>
  <c r="S327" i="12" a="1"/>
  <c r="S327" i="12" s="1"/>
  <c r="R327" i="12" a="1"/>
  <c r="R327" i="12" s="1"/>
  <c r="X42" i="18" s="1"/>
  <c r="Q327" i="12" a="1"/>
  <c r="Q327" i="12" s="1"/>
  <c r="S42" i="18" s="1"/>
  <c r="P327" i="12" a="1"/>
  <c r="P327" i="12" s="1"/>
  <c r="N163" i="18" s="1"/>
  <c r="L327" i="12" a="1"/>
  <c r="L327" i="12" s="1"/>
  <c r="BV163" i="18" s="1"/>
  <c r="B162" i="18"/>
  <c r="BF162" i="18"/>
  <c r="E328" i="12"/>
  <c r="I327" i="7" a="1"/>
  <c r="I327" i="7" s="1"/>
  <c r="E328" i="7"/>
  <c r="Q327" i="7" a="1"/>
  <c r="Q327" i="7" s="1"/>
  <c r="R327" i="7" a="1"/>
  <c r="R327" i="7" s="1"/>
  <c r="L327" i="7" a="1"/>
  <c r="L327" i="7" s="1"/>
  <c r="BU163" i="18" s="1"/>
  <c r="O327" i="7" a="1"/>
  <c r="O327" i="7" s="1"/>
  <c r="BP163" i="18" s="1"/>
  <c r="M327" i="7" a="1"/>
  <c r="M327" i="7" s="1"/>
  <c r="F327" i="7" a="1"/>
  <c r="F327" i="7" s="1"/>
  <c r="N327" i="7" a="1"/>
  <c r="N327" i="7" s="1"/>
  <c r="G327" i="7" a="1"/>
  <c r="G327" i="7" s="1"/>
  <c r="J327" i="7" a="1"/>
  <c r="J327" i="7" s="1"/>
  <c r="CE163" i="18" s="1"/>
  <c r="P327" i="7" a="1"/>
  <c r="P327" i="7" s="1"/>
  <c r="M163" i="18" s="1"/>
  <c r="H327" i="7" a="1"/>
  <c r="H327" i="7" s="1"/>
  <c r="K327" i="7" a="1"/>
  <c r="K327" i="7" s="1"/>
  <c r="S327" i="7" a="1"/>
  <c r="S327" i="7" s="1"/>
  <c r="AC327" i="17" l="1" a="1"/>
  <c r="AC327" i="17" s="1"/>
  <c r="AD327" i="17" a="1"/>
  <c r="AD327" i="17" s="1"/>
  <c r="AB327" i="17" a="1"/>
  <c r="AB327" i="17" s="1"/>
  <c r="AE327" i="17" a="1"/>
  <c r="AE327" i="17" s="1"/>
  <c r="V327" i="17" a="1"/>
  <c r="V327" i="17" s="1"/>
  <c r="AA327" i="17" a="1"/>
  <c r="AA327" i="17" s="1"/>
  <c r="Z327" i="17" a="1"/>
  <c r="Z327" i="17" s="1"/>
  <c r="Y327" i="17" a="1"/>
  <c r="Y327" i="17" s="1"/>
  <c r="W327" i="17" a="1"/>
  <c r="W327" i="17" s="1"/>
  <c r="X327" i="17" a="1"/>
  <c r="X327" i="17" s="1"/>
  <c r="AC328" i="12" a="1"/>
  <c r="AC328" i="12" s="1"/>
  <c r="AB328" i="12" a="1"/>
  <c r="AB328" i="12" s="1"/>
  <c r="AD328" i="12" a="1"/>
  <c r="AD328" i="12" s="1"/>
  <c r="AA328" i="12" a="1"/>
  <c r="AA328" i="12" s="1"/>
  <c r="Z328" i="12" a="1"/>
  <c r="Z328" i="12" s="1"/>
  <c r="Y328" i="12" a="1"/>
  <c r="Y328" i="12" s="1"/>
  <c r="X328" i="12" a="1"/>
  <c r="X328" i="12" s="1"/>
  <c r="W328" i="12" a="1"/>
  <c r="W328" i="12" s="1"/>
  <c r="V328" i="12" a="1"/>
  <c r="V328" i="12" s="1"/>
  <c r="AE328" i="12" a="1"/>
  <c r="AE328" i="12" s="1"/>
  <c r="AB328" i="7" a="1"/>
  <c r="AB328" i="7" s="1"/>
  <c r="AD328" i="7" a="1"/>
  <c r="AD328" i="7" s="1"/>
  <c r="AC328" i="7" a="1"/>
  <c r="AC328" i="7" s="1"/>
  <c r="AJ328" i="7" a="1"/>
  <c r="AJ328" i="7" s="1"/>
  <c r="AI328" i="7" a="1"/>
  <c r="AI328" i="7" s="1"/>
  <c r="AH328" i="7" a="1"/>
  <c r="AH328" i="7" s="1"/>
  <c r="AE328" i="7" a="1"/>
  <c r="AE328" i="7" s="1"/>
  <c r="AG328" i="7" a="1"/>
  <c r="AG328" i="7" s="1"/>
  <c r="AK328" i="7" a="1"/>
  <c r="AK328" i="7" s="1"/>
  <c r="AF328" i="7" a="1"/>
  <c r="AF328" i="7" s="1"/>
  <c r="AA328" i="7" a="1"/>
  <c r="AA328" i="7" s="1"/>
  <c r="Z328" i="7" a="1"/>
  <c r="Z328" i="7" s="1"/>
  <c r="Y328" i="7" a="1"/>
  <c r="Y328" i="7" s="1"/>
  <c r="X328" i="7" a="1"/>
  <c r="X328" i="7" s="1"/>
  <c r="W328" i="7" a="1"/>
  <c r="W328" i="7" s="1"/>
  <c r="V328" i="7" a="1"/>
  <c r="V328" i="7" s="1"/>
  <c r="U328" i="7" a="1"/>
  <c r="U328" i="7" s="1"/>
  <c r="BK164" i="18" s="1"/>
  <c r="T328" i="7" a="1"/>
  <c r="T328" i="7" s="1"/>
  <c r="BZ164" i="18" s="1"/>
  <c r="BK163" i="18"/>
  <c r="CL162" i="18"/>
  <c r="CK163" i="18"/>
  <c r="CJ163" i="18"/>
  <c r="EP82" i="18"/>
  <c r="FB82" i="18" s="1"/>
  <c r="BL163" i="18"/>
  <c r="EL82" i="18"/>
  <c r="EI93" i="18"/>
  <c r="U328" i="12" a="1"/>
  <c r="U328" i="12" s="1"/>
  <c r="BL164" i="18" s="1"/>
  <c r="T328" i="12" a="1"/>
  <c r="T328" i="12" s="1"/>
  <c r="CA164" i="18" s="1"/>
  <c r="D162" i="18"/>
  <c r="BH162" i="18"/>
  <c r="U327" i="17" a="1"/>
  <c r="U327" i="17" s="1"/>
  <c r="T327" i="17" a="1"/>
  <c r="T327" i="17" s="1"/>
  <c r="CB163" i="18" s="1"/>
  <c r="K327" i="17" a="1"/>
  <c r="K327" i="17" s="1"/>
  <c r="S327" i="17" a="1"/>
  <c r="S327" i="17" s="1"/>
  <c r="J327" i="17" a="1"/>
  <c r="J327" i="17" s="1"/>
  <c r="CG163" i="18" s="1"/>
  <c r="F327" i="17" a="1"/>
  <c r="F327" i="17" s="1"/>
  <c r="M327" i="17" a="1"/>
  <c r="M327" i="17" s="1"/>
  <c r="Q327" i="17" a="1"/>
  <c r="Q327" i="17" s="1"/>
  <c r="G327" i="17" a="1"/>
  <c r="G327" i="17" s="1"/>
  <c r="N327" i="17" a="1"/>
  <c r="N327" i="17" s="1"/>
  <c r="R327" i="17" a="1"/>
  <c r="R327" i="17" s="1"/>
  <c r="O327" i="17" a="1"/>
  <c r="O327" i="17" s="1"/>
  <c r="BR163" i="18" s="1"/>
  <c r="E328" i="17"/>
  <c r="H327" i="17" a="1"/>
  <c r="H327" i="17" s="1"/>
  <c r="P327" i="17" a="1"/>
  <c r="P327" i="17" s="1"/>
  <c r="O163" i="18" s="1"/>
  <c r="L327" i="17" a="1"/>
  <c r="L327" i="17" s="1"/>
  <c r="BW163" i="18" s="1"/>
  <c r="I327" i="17" a="1"/>
  <c r="I327" i="17" s="1"/>
  <c r="W42" i="18"/>
  <c r="BG163" i="18"/>
  <c r="C163" i="18"/>
  <c r="N328" i="12" a="1"/>
  <c r="N328" i="12" s="1"/>
  <c r="M328" i="12" a="1"/>
  <c r="M328" i="12" s="1"/>
  <c r="L328" i="12" a="1"/>
  <c r="L328" i="12" s="1"/>
  <c r="BV164" i="18" s="1"/>
  <c r="K328" i="12" a="1"/>
  <c r="K328" i="12" s="1"/>
  <c r="H328" i="12" a="1"/>
  <c r="H328" i="12" s="1"/>
  <c r="Q328" i="12" a="1"/>
  <c r="Q328" i="12" s="1"/>
  <c r="P328" i="12" a="1"/>
  <c r="P328" i="12" s="1"/>
  <c r="N164" i="18" s="1"/>
  <c r="O328" i="12" a="1"/>
  <c r="O328" i="12" s="1"/>
  <c r="BQ164" i="18" s="1"/>
  <c r="J328" i="12" a="1"/>
  <c r="J328" i="12" s="1"/>
  <c r="CF164" i="18" s="1"/>
  <c r="I328" i="12" a="1"/>
  <c r="I328" i="12" s="1"/>
  <c r="G328" i="12" a="1"/>
  <c r="G328" i="12" s="1"/>
  <c r="F328" i="12" a="1"/>
  <c r="F328" i="12" s="1"/>
  <c r="S328" i="12" a="1"/>
  <c r="S328" i="12" s="1"/>
  <c r="R328" i="12" a="1"/>
  <c r="R328" i="12" s="1"/>
  <c r="B163" i="18"/>
  <c r="BF163" i="18"/>
  <c r="E329" i="12"/>
  <c r="O328" i="7" a="1"/>
  <c r="O328" i="7" s="1"/>
  <c r="BP164" i="18" s="1"/>
  <c r="R328" i="7" a="1"/>
  <c r="R328" i="7" s="1"/>
  <c r="M328" i="7" a="1"/>
  <c r="M328" i="7" s="1"/>
  <c r="E329" i="7"/>
  <c r="F328" i="7" a="1"/>
  <c r="F328" i="7" s="1"/>
  <c r="J328" i="7" a="1"/>
  <c r="J328" i="7" s="1"/>
  <c r="CE164" i="18" s="1"/>
  <c r="P328" i="7" a="1"/>
  <c r="P328" i="7" s="1"/>
  <c r="M164" i="18" s="1"/>
  <c r="N328" i="7" a="1"/>
  <c r="N328" i="7" s="1"/>
  <c r="K328" i="7" a="1"/>
  <c r="K328" i="7" s="1"/>
  <c r="G328" i="7" a="1"/>
  <c r="G328" i="7" s="1"/>
  <c r="L328" i="7" a="1"/>
  <c r="L328" i="7" s="1"/>
  <c r="BU164" i="18" s="1"/>
  <c r="I328" i="7" a="1"/>
  <c r="I328" i="7" s="1"/>
  <c r="H328" i="7" a="1"/>
  <c r="H328" i="7" s="1"/>
  <c r="Q328" i="7" a="1"/>
  <c r="Q328" i="7" s="1"/>
  <c r="S328" i="7" a="1"/>
  <c r="S328" i="7" s="1"/>
  <c r="AD328" i="17" l="1" a="1"/>
  <c r="AD328" i="17" s="1"/>
  <c r="AC328" i="17" a="1"/>
  <c r="AC328" i="17" s="1"/>
  <c r="AB328" i="17" a="1"/>
  <c r="AB328" i="17" s="1"/>
  <c r="AE328" i="17" a="1"/>
  <c r="AE328" i="17" s="1"/>
  <c r="X328" i="17" a="1"/>
  <c r="X328" i="17" s="1"/>
  <c r="AA328" i="17" a="1"/>
  <c r="AA328" i="17" s="1"/>
  <c r="Z328" i="17" a="1"/>
  <c r="Z328" i="17" s="1"/>
  <c r="Y328" i="17" a="1"/>
  <c r="Y328" i="17" s="1"/>
  <c r="W328" i="17" a="1"/>
  <c r="W328" i="17" s="1"/>
  <c r="V328" i="17" a="1"/>
  <c r="V328" i="17" s="1"/>
  <c r="AD329" i="12" a="1"/>
  <c r="AD329" i="12" s="1"/>
  <c r="AC329" i="12" a="1"/>
  <c r="AC329" i="12" s="1"/>
  <c r="AB329" i="12" a="1"/>
  <c r="AB329" i="12" s="1"/>
  <c r="V329" i="12" a="1"/>
  <c r="V329" i="12" s="1"/>
  <c r="Z329" i="12" a="1"/>
  <c r="Z329" i="12" s="1"/>
  <c r="Y329" i="12" a="1"/>
  <c r="Y329" i="12" s="1"/>
  <c r="X329" i="12" a="1"/>
  <c r="X329" i="12" s="1"/>
  <c r="W329" i="12" a="1"/>
  <c r="W329" i="12" s="1"/>
  <c r="AE329" i="12" a="1"/>
  <c r="AE329" i="12" s="1"/>
  <c r="AA329" i="12" a="1"/>
  <c r="AA329" i="12" s="1"/>
  <c r="AD329" i="7" a="1"/>
  <c r="AD329" i="7" s="1"/>
  <c r="AC329" i="7" a="1"/>
  <c r="AC329" i="7" s="1"/>
  <c r="AB329" i="7" a="1"/>
  <c r="AB329" i="7" s="1"/>
  <c r="AJ329" i="7" a="1"/>
  <c r="AJ329" i="7" s="1"/>
  <c r="AI329" i="7" a="1"/>
  <c r="AI329" i="7" s="1"/>
  <c r="AH329" i="7" a="1"/>
  <c r="AH329" i="7" s="1"/>
  <c r="AG329" i="7" a="1"/>
  <c r="AG329" i="7" s="1"/>
  <c r="AF329" i="7" a="1"/>
  <c r="AF329" i="7" s="1"/>
  <c r="AK329" i="7" a="1"/>
  <c r="AK329" i="7" s="1"/>
  <c r="AE329" i="7" a="1"/>
  <c r="AE329" i="7" s="1"/>
  <c r="Z329" i="7" a="1"/>
  <c r="Z329" i="7" s="1"/>
  <c r="Y329" i="7" a="1"/>
  <c r="Y329" i="7" s="1"/>
  <c r="X329" i="7" a="1"/>
  <c r="X329" i="7" s="1"/>
  <c r="W329" i="7" a="1"/>
  <c r="W329" i="7" s="1"/>
  <c r="V329" i="7" a="1"/>
  <c r="V329" i="7" s="1"/>
  <c r="AA329" i="7" a="1"/>
  <c r="AA329" i="7" s="1"/>
  <c r="T329" i="7" a="1"/>
  <c r="T329" i="7" s="1"/>
  <c r="BZ165" i="18" s="1"/>
  <c r="U329" i="7" a="1"/>
  <c r="U329" i="7" s="1"/>
  <c r="BK165" i="18" s="1"/>
  <c r="CL163" i="18"/>
  <c r="CK164" i="18"/>
  <c r="CJ164" i="18"/>
  <c r="Y42" i="18"/>
  <c r="BM163" i="18"/>
  <c r="FE82" i="18"/>
  <c r="FB93" i="18"/>
  <c r="EI99" i="18"/>
  <c r="U329" i="12" a="1"/>
  <c r="U329" i="12" s="1"/>
  <c r="BL165" i="18" s="1"/>
  <c r="T329" i="12" a="1"/>
  <c r="T329" i="12" s="1"/>
  <c r="CA165" i="18" s="1"/>
  <c r="BH163" i="18"/>
  <c r="D163" i="18"/>
  <c r="U328" i="17" a="1"/>
  <c r="U328" i="17" s="1"/>
  <c r="BM164" i="18" s="1"/>
  <c r="T328" i="17" a="1"/>
  <c r="T328" i="17" s="1"/>
  <c r="CB164" i="18" s="1"/>
  <c r="P328" i="17" a="1"/>
  <c r="P328" i="17" s="1"/>
  <c r="O164" i="18" s="1"/>
  <c r="S328" i="17" a="1"/>
  <c r="S328" i="17" s="1"/>
  <c r="O328" i="17" a="1"/>
  <c r="O328" i="17" s="1"/>
  <c r="BR164" i="18" s="1"/>
  <c r="G328" i="17" a="1"/>
  <c r="G328" i="17" s="1"/>
  <c r="L328" i="17" a="1"/>
  <c r="L328" i="17" s="1"/>
  <c r="BW164" i="18" s="1"/>
  <c r="N328" i="17" a="1"/>
  <c r="N328" i="17" s="1"/>
  <c r="E329" i="17"/>
  <c r="H328" i="17" a="1"/>
  <c r="H328" i="17" s="1"/>
  <c r="M328" i="17" a="1"/>
  <c r="M328" i="17" s="1"/>
  <c r="J328" i="17" a="1"/>
  <c r="J328" i="17" s="1"/>
  <c r="CG164" i="18" s="1"/>
  <c r="Q328" i="17" a="1"/>
  <c r="Q328" i="17" s="1"/>
  <c r="R328" i="17" a="1"/>
  <c r="R328" i="17" s="1"/>
  <c r="F328" i="17" a="1"/>
  <c r="F328" i="17" s="1"/>
  <c r="K328" i="17" a="1"/>
  <c r="K328" i="17" s="1"/>
  <c r="I328" i="17" a="1"/>
  <c r="I328" i="17" s="1"/>
  <c r="BG164" i="18"/>
  <c r="C164" i="18"/>
  <c r="M329" i="12" a="1"/>
  <c r="M329" i="12" s="1"/>
  <c r="L329" i="12" a="1"/>
  <c r="L329" i="12" s="1"/>
  <c r="BV165" i="18" s="1"/>
  <c r="K329" i="12" a="1"/>
  <c r="K329" i="12" s="1"/>
  <c r="J329" i="12" a="1"/>
  <c r="J329" i="12" s="1"/>
  <c r="CF165" i="18" s="1"/>
  <c r="H329" i="12" a="1"/>
  <c r="H329" i="12" s="1"/>
  <c r="G329" i="12" a="1"/>
  <c r="G329" i="12" s="1"/>
  <c r="S329" i="12" a="1"/>
  <c r="S329" i="12" s="1"/>
  <c r="R329" i="12" a="1"/>
  <c r="R329" i="12" s="1"/>
  <c r="Q329" i="12" a="1"/>
  <c r="Q329" i="12" s="1"/>
  <c r="P329" i="12" a="1"/>
  <c r="P329" i="12" s="1"/>
  <c r="N165" i="18" s="1"/>
  <c r="O329" i="12" a="1"/>
  <c r="O329" i="12" s="1"/>
  <c r="BQ165" i="18" s="1"/>
  <c r="N329" i="12" a="1"/>
  <c r="N329" i="12" s="1"/>
  <c r="I329" i="12" a="1"/>
  <c r="I329" i="12" s="1"/>
  <c r="F329" i="12" a="1"/>
  <c r="F329" i="12" s="1"/>
  <c r="BF164" i="18"/>
  <c r="B164" i="18"/>
  <c r="E330" i="12"/>
  <c r="H329" i="7" a="1"/>
  <c r="H329" i="7" s="1"/>
  <c r="R329" i="7" a="1"/>
  <c r="R329" i="7" s="1"/>
  <c r="E330" i="7"/>
  <c r="K329" i="7" a="1"/>
  <c r="K329" i="7" s="1"/>
  <c r="F329" i="7" a="1"/>
  <c r="F329" i="7" s="1"/>
  <c r="L329" i="7" a="1"/>
  <c r="L329" i="7" s="1"/>
  <c r="BU165" i="18" s="1"/>
  <c r="I329" i="7" a="1"/>
  <c r="I329" i="7" s="1"/>
  <c r="P329" i="7" a="1"/>
  <c r="P329" i="7" s="1"/>
  <c r="M165" i="18" s="1"/>
  <c r="S329" i="7" a="1"/>
  <c r="S329" i="7" s="1"/>
  <c r="M329" i="7" a="1"/>
  <c r="M329" i="7" s="1"/>
  <c r="Q329" i="7" a="1"/>
  <c r="Q329" i="7" s="1"/>
  <c r="O329" i="7" a="1"/>
  <c r="O329" i="7" s="1"/>
  <c r="BP165" i="18" s="1"/>
  <c r="G329" i="7" a="1"/>
  <c r="G329" i="7" s="1"/>
  <c r="N329" i="7" a="1"/>
  <c r="N329" i="7" s="1"/>
  <c r="J329" i="7" a="1"/>
  <c r="J329" i="7" s="1"/>
  <c r="CE165" i="18" s="1"/>
  <c r="AD329" i="17" l="1" a="1"/>
  <c r="AD329" i="17" s="1"/>
  <c r="AC329" i="17" a="1"/>
  <c r="AC329" i="17" s="1"/>
  <c r="AB329" i="17" a="1"/>
  <c r="AB329" i="17" s="1"/>
  <c r="Y329" i="17" a="1"/>
  <c r="Y329" i="17" s="1"/>
  <c r="X329" i="17" a="1"/>
  <c r="X329" i="17" s="1"/>
  <c r="AE329" i="17" a="1"/>
  <c r="AE329" i="17" s="1"/>
  <c r="W329" i="17" a="1"/>
  <c r="W329" i="17" s="1"/>
  <c r="V329" i="17" a="1"/>
  <c r="V329" i="17" s="1"/>
  <c r="AA329" i="17" a="1"/>
  <c r="AA329" i="17" s="1"/>
  <c r="Z329" i="17" a="1"/>
  <c r="Z329" i="17" s="1"/>
  <c r="AD330" i="12" a="1"/>
  <c r="AD330" i="12" s="1"/>
  <c r="AC330" i="12" a="1"/>
  <c r="AC330" i="12" s="1"/>
  <c r="AB330" i="12" a="1"/>
  <c r="AB330" i="12" s="1"/>
  <c r="AA330" i="12" a="1"/>
  <c r="AA330" i="12" s="1"/>
  <c r="Z330" i="12" a="1"/>
  <c r="Z330" i="12" s="1"/>
  <c r="AE330" i="12" a="1"/>
  <c r="AE330" i="12" s="1"/>
  <c r="W330" i="12" a="1"/>
  <c r="W330" i="12" s="1"/>
  <c r="Y330" i="12" a="1"/>
  <c r="Y330" i="12" s="1"/>
  <c r="X330" i="12" a="1"/>
  <c r="X330" i="12" s="1"/>
  <c r="V330" i="12" a="1"/>
  <c r="V330" i="12" s="1"/>
  <c r="DG83" i="18"/>
  <c r="AW63" i="18"/>
  <c r="AD330" i="7" a="1"/>
  <c r="AD330" i="7" s="1"/>
  <c r="AC330" i="7" a="1"/>
  <c r="AC330" i="7" s="1"/>
  <c r="AB330" i="7" a="1"/>
  <c r="AB330" i="7" s="1"/>
  <c r="AK330" i="7" a="1"/>
  <c r="AK330" i="7" s="1"/>
  <c r="AI330" i="7" a="1"/>
  <c r="AI330" i="7" s="1"/>
  <c r="AH330" i="7" a="1"/>
  <c r="AH330" i="7" s="1"/>
  <c r="AG330" i="7" a="1"/>
  <c r="AG330" i="7" s="1"/>
  <c r="AF330" i="7" a="1"/>
  <c r="AF330" i="7" s="1"/>
  <c r="AE330" i="7" a="1"/>
  <c r="AE330" i="7" s="1"/>
  <c r="AJ330" i="7" a="1"/>
  <c r="AJ330" i="7" s="1"/>
  <c r="AA330" i="7" a="1"/>
  <c r="AA330" i="7" s="1"/>
  <c r="Z330" i="7" a="1"/>
  <c r="Z330" i="7" s="1"/>
  <c r="Y330" i="7" a="1"/>
  <c r="Y330" i="7" s="1"/>
  <c r="X330" i="7" a="1"/>
  <c r="X330" i="7" s="1"/>
  <c r="W330" i="7" a="1"/>
  <c r="W330" i="7" s="1"/>
  <c r="V330" i="7" a="1"/>
  <c r="V330" i="7" s="1"/>
  <c r="U330" i="7" a="1"/>
  <c r="U330" i="7" s="1"/>
  <c r="T330" i="7" a="1"/>
  <c r="T330" i="7" s="1"/>
  <c r="BZ166" i="18" s="1"/>
  <c r="CL164" i="18"/>
  <c r="CK165" i="18"/>
  <c r="CJ165" i="18"/>
  <c r="FB99" i="18"/>
  <c r="U330" i="12" a="1"/>
  <c r="U330" i="12" s="1"/>
  <c r="T330" i="12" a="1"/>
  <c r="T330" i="12" s="1"/>
  <c r="CA166" i="18" s="1"/>
  <c r="U329" i="17" a="1"/>
  <c r="U329" i="17" s="1"/>
  <c r="BM165" i="18" s="1"/>
  <c r="T329" i="17" a="1"/>
  <c r="T329" i="17" s="1"/>
  <c r="CB165" i="18" s="1"/>
  <c r="M329" i="17" a="1"/>
  <c r="M329" i="17" s="1"/>
  <c r="S329" i="17" a="1"/>
  <c r="S329" i="17" s="1"/>
  <c r="R329" i="17" a="1"/>
  <c r="R329" i="17" s="1"/>
  <c r="N329" i="17" a="1"/>
  <c r="N329" i="17" s="1"/>
  <c r="K329" i="17" a="1"/>
  <c r="K329" i="17" s="1"/>
  <c r="F329" i="17" a="1"/>
  <c r="F329" i="17" s="1"/>
  <c r="P329" i="17" a="1"/>
  <c r="P329" i="17" s="1"/>
  <c r="O165" i="18" s="1"/>
  <c r="J329" i="17" a="1"/>
  <c r="J329" i="17" s="1"/>
  <c r="CG165" i="18" s="1"/>
  <c r="I329" i="17" a="1"/>
  <c r="I329" i="17" s="1"/>
  <c r="Q329" i="17" a="1"/>
  <c r="Q329" i="17" s="1"/>
  <c r="E330" i="17"/>
  <c r="H329" i="17" a="1"/>
  <c r="H329" i="17" s="1"/>
  <c r="G329" i="17" a="1"/>
  <c r="G329" i="17" s="1"/>
  <c r="O329" i="17" a="1"/>
  <c r="O329" i="17" s="1"/>
  <c r="BR165" i="18" s="1"/>
  <c r="L329" i="17" a="1"/>
  <c r="L329" i="17" s="1"/>
  <c r="BW165" i="18" s="1"/>
  <c r="BH164" i="18"/>
  <c r="D164" i="18"/>
  <c r="T5" i="18"/>
  <c r="T8" i="18"/>
  <c r="T11" i="18"/>
  <c r="T15" i="18"/>
  <c r="T18" i="18"/>
  <c r="T19" i="18"/>
  <c r="T22" i="18"/>
  <c r="T24" i="18"/>
  <c r="T25" i="18"/>
  <c r="T27" i="18"/>
  <c r="T30" i="18"/>
  <c r="T31" i="18"/>
  <c r="T32" i="18"/>
  <c r="T34" i="18"/>
  <c r="T36" i="18"/>
  <c r="T37" i="18"/>
  <c r="T39" i="18"/>
  <c r="T40" i="18"/>
  <c r="T41" i="18"/>
  <c r="T42" i="18"/>
  <c r="BG165" i="18"/>
  <c r="C165" i="18"/>
  <c r="L330" i="12" a="1"/>
  <c r="L330" i="12" s="1"/>
  <c r="BV166" i="18" s="1"/>
  <c r="K330" i="12" a="1"/>
  <c r="K330" i="12" s="1"/>
  <c r="J330" i="12" a="1"/>
  <c r="J330" i="12" s="1"/>
  <c r="CF166" i="18" s="1"/>
  <c r="I330" i="12" a="1"/>
  <c r="I330" i="12" s="1"/>
  <c r="H330" i="12" a="1"/>
  <c r="H330" i="12" s="1"/>
  <c r="G330" i="12" a="1"/>
  <c r="G330" i="12" s="1"/>
  <c r="N330" i="12" a="1"/>
  <c r="N330" i="12" s="1"/>
  <c r="M330" i="12" a="1"/>
  <c r="M330" i="12" s="1"/>
  <c r="F330" i="12" a="1"/>
  <c r="F330" i="12" s="1"/>
  <c r="P330" i="12" a="1"/>
  <c r="P330" i="12" s="1"/>
  <c r="O330" i="12" a="1"/>
  <c r="O330" i="12" s="1"/>
  <c r="BQ166" i="18" s="1"/>
  <c r="Q330" i="12" a="1"/>
  <c r="Q330" i="12" s="1"/>
  <c r="S330" i="12" a="1"/>
  <c r="S330" i="12" s="1"/>
  <c r="R330" i="12" a="1"/>
  <c r="R330" i="12" s="1"/>
  <c r="B165" i="18"/>
  <c r="BF165" i="18"/>
  <c r="E6" i="12"/>
  <c r="E6" i="7"/>
  <c r="R330" i="7" a="1"/>
  <c r="R330" i="7" s="1"/>
  <c r="G330" i="7" a="1"/>
  <c r="G330" i="7" s="1"/>
  <c r="N330" i="7" a="1"/>
  <c r="N330" i="7" s="1"/>
  <c r="F330" i="7" a="1"/>
  <c r="F330" i="7" s="1"/>
  <c r="K330" i="7" a="1"/>
  <c r="K330" i="7" s="1"/>
  <c r="Q330" i="7" a="1"/>
  <c r="Q330" i="7" s="1"/>
  <c r="H330" i="7" a="1"/>
  <c r="H330" i="7" s="1"/>
  <c r="L330" i="7" a="1"/>
  <c r="L330" i="7" s="1"/>
  <c r="BU166" i="18" s="1"/>
  <c r="P330" i="7" a="1"/>
  <c r="P330" i="7" s="1"/>
  <c r="J330" i="7" a="1"/>
  <c r="J330" i="7" s="1"/>
  <c r="CE166" i="18" s="1"/>
  <c r="I330" i="7" a="1"/>
  <c r="I330" i="7" s="1"/>
  <c r="M330" i="7" a="1"/>
  <c r="M330" i="7" s="1"/>
  <c r="S330" i="7" a="1"/>
  <c r="S330" i="7" s="1"/>
  <c r="O330" i="7" a="1"/>
  <c r="O330" i="7" s="1"/>
  <c r="BP166" i="18" s="1"/>
  <c r="AD330" i="17" l="1" a="1"/>
  <c r="AD330" i="17" s="1"/>
  <c r="AC330" i="17" a="1"/>
  <c r="AC330" i="17" s="1"/>
  <c r="AB330" i="17" a="1"/>
  <c r="AB330" i="17" s="1"/>
  <c r="AE330" i="17" a="1"/>
  <c r="AE330" i="17" s="1"/>
  <c r="Y330" i="17" a="1"/>
  <c r="Y330" i="17" s="1"/>
  <c r="X330" i="17" a="1"/>
  <c r="X330" i="17" s="1"/>
  <c r="W330" i="17" a="1"/>
  <c r="W330" i="17" s="1"/>
  <c r="V330" i="17" a="1"/>
  <c r="V330" i="17" s="1"/>
  <c r="AA330" i="17" a="1"/>
  <c r="AA330" i="17" s="1"/>
  <c r="Z330" i="17" a="1"/>
  <c r="Z330" i="17" s="1"/>
  <c r="DX4" i="18"/>
  <c r="DX5" i="18"/>
  <c r="DX6" i="18"/>
  <c r="DX7" i="18"/>
  <c r="DX8" i="18"/>
  <c r="DX9" i="18"/>
  <c r="DX10" i="18"/>
  <c r="DX11" i="18"/>
  <c r="DX12" i="18"/>
  <c r="DX13" i="18"/>
  <c r="DX14" i="18"/>
  <c r="DX15" i="18"/>
  <c r="DX16" i="18"/>
  <c r="DX17" i="18"/>
  <c r="DX18" i="18"/>
  <c r="DX19" i="18"/>
  <c r="DX20" i="18"/>
  <c r="DX21" i="18"/>
  <c r="DX22" i="18"/>
  <c r="DX23" i="18"/>
  <c r="DX24" i="18"/>
  <c r="DX25" i="18"/>
  <c r="DX26" i="18"/>
  <c r="DX27" i="18"/>
  <c r="DX28" i="18"/>
  <c r="DX29" i="18"/>
  <c r="DX30" i="18"/>
  <c r="DX31" i="18"/>
  <c r="DX32" i="18"/>
  <c r="DX33" i="18"/>
  <c r="EE33" i="18" s="1"/>
  <c r="DX34" i="18"/>
  <c r="DX35" i="18"/>
  <c r="DX36" i="18"/>
  <c r="DX37" i="18"/>
  <c r="DX38" i="18"/>
  <c r="DX40" i="18"/>
  <c r="DX41" i="18"/>
  <c r="DX42" i="18"/>
  <c r="EE42" i="18" s="1"/>
  <c r="DX43" i="18"/>
  <c r="DX45" i="18"/>
  <c r="DX46" i="18"/>
  <c r="DX47" i="18"/>
  <c r="DX49" i="18"/>
  <c r="DX50" i="18"/>
  <c r="EE50" i="18" s="1"/>
  <c r="DX52" i="18"/>
  <c r="DX53" i="18"/>
  <c r="EE53" i="18" s="1"/>
  <c r="DX54" i="18"/>
  <c r="DX56" i="18"/>
  <c r="DX57" i="18"/>
  <c r="DX60" i="18"/>
  <c r="DX61" i="18"/>
  <c r="DX64" i="18"/>
  <c r="EE64" i="18" s="1"/>
  <c r="DX65" i="18"/>
  <c r="EE65" i="18" s="1"/>
  <c r="DX66" i="18"/>
  <c r="DX67" i="18"/>
  <c r="DX68" i="18"/>
  <c r="DX69" i="18"/>
  <c r="EE69" i="18" s="1"/>
  <c r="DX71" i="18"/>
  <c r="DX72" i="18"/>
  <c r="DX73" i="18"/>
  <c r="DX74" i="18"/>
  <c r="DX75" i="18"/>
  <c r="EE75" i="18" s="1"/>
  <c r="DX78" i="18"/>
  <c r="DX80" i="18"/>
  <c r="DX81" i="18"/>
  <c r="EE81" i="18" s="1"/>
  <c r="DX83" i="18"/>
  <c r="DZ4" i="18"/>
  <c r="DZ5" i="18"/>
  <c r="DZ6" i="18"/>
  <c r="DZ7" i="18"/>
  <c r="DZ8" i="18"/>
  <c r="DZ9" i="18"/>
  <c r="DZ10" i="18"/>
  <c r="DZ12" i="18"/>
  <c r="DZ13" i="18"/>
  <c r="DZ14" i="18"/>
  <c r="DZ15" i="18"/>
  <c r="DZ16" i="18"/>
  <c r="DZ17" i="18"/>
  <c r="DZ18" i="18"/>
  <c r="DZ19" i="18"/>
  <c r="DZ20" i="18"/>
  <c r="DZ21" i="18"/>
  <c r="DZ22" i="18"/>
  <c r="DZ23" i="18"/>
  <c r="DZ24" i="18"/>
  <c r="DZ26" i="18"/>
  <c r="DZ27" i="18"/>
  <c r="DZ28" i="18"/>
  <c r="DZ29" i="18"/>
  <c r="DZ30" i="18"/>
  <c r="DZ31" i="18"/>
  <c r="EF31" i="18" s="1"/>
  <c r="DZ32" i="18"/>
  <c r="DZ34" i="18"/>
  <c r="DZ35" i="18"/>
  <c r="DZ36" i="18"/>
  <c r="DZ37" i="18"/>
  <c r="DZ38" i="18"/>
  <c r="DZ40" i="18"/>
  <c r="DZ41" i="18"/>
  <c r="DZ42" i="18"/>
  <c r="DZ43" i="18"/>
  <c r="DZ45" i="18"/>
  <c r="DZ46" i="18"/>
  <c r="DZ47" i="18"/>
  <c r="DZ48" i="18"/>
  <c r="DZ49" i="18"/>
  <c r="DZ50" i="18"/>
  <c r="EF50" i="18" s="1"/>
  <c r="DZ51" i="18"/>
  <c r="EF51" i="18" s="1"/>
  <c r="DZ52" i="18"/>
  <c r="DZ53" i="18"/>
  <c r="DZ54" i="18"/>
  <c r="DZ56" i="18"/>
  <c r="DZ57" i="18"/>
  <c r="DZ58" i="18"/>
  <c r="EF58" i="18" s="1"/>
  <c r="DZ60" i="18"/>
  <c r="DZ61" i="18"/>
  <c r="DZ65" i="18"/>
  <c r="DZ66" i="18"/>
  <c r="DZ67" i="18"/>
  <c r="DZ68" i="18"/>
  <c r="DZ69" i="18"/>
  <c r="EF69" i="18" s="1"/>
  <c r="DZ71" i="18"/>
  <c r="EF71" i="18" s="1"/>
  <c r="DZ73" i="18"/>
  <c r="DZ74" i="18"/>
  <c r="DZ76" i="18"/>
  <c r="DZ78" i="18"/>
  <c r="DZ80" i="18"/>
  <c r="DZ81" i="18"/>
  <c r="EA4" i="18"/>
  <c r="EA5" i="18"/>
  <c r="EA6" i="18"/>
  <c r="EA7" i="18"/>
  <c r="EA8" i="18"/>
  <c r="EF8" i="18" s="1"/>
  <c r="EA9" i="18"/>
  <c r="EA10" i="18"/>
  <c r="EA11" i="18"/>
  <c r="EF11" i="18" s="1"/>
  <c r="EA12" i="18"/>
  <c r="EF12" i="18" s="1"/>
  <c r="EA13" i="18"/>
  <c r="EA14" i="18"/>
  <c r="EF14" i="18" s="1"/>
  <c r="EA15" i="18"/>
  <c r="EA16" i="18"/>
  <c r="EF16" i="18" s="1"/>
  <c r="EA17" i="18"/>
  <c r="EA18" i="18"/>
  <c r="EA19" i="18"/>
  <c r="EA20" i="18"/>
  <c r="EA21" i="18"/>
  <c r="EF21" i="18" s="1"/>
  <c r="EA22" i="18"/>
  <c r="EA23" i="18"/>
  <c r="EA24" i="18"/>
  <c r="EA25" i="18"/>
  <c r="EF25" i="18" s="1"/>
  <c r="EA26" i="18"/>
  <c r="EF26" i="18" s="1"/>
  <c r="EA27" i="18"/>
  <c r="EA28" i="18"/>
  <c r="EA29" i="18"/>
  <c r="EA30" i="18"/>
  <c r="EA31" i="18"/>
  <c r="EA32" i="18"/>
  <c r="EA34" i="18"/>
  <c r="EA35" i="18"/>
  <c r="EA36" i="18"/>
  <c r="EA37" i="18"/>
  <c r="EA38" i="18"/>
  <c r="EA40" i="18"/>
  <c r="EA41" i="18"/>
  <c r="EA42" i="18"/>
  <c r="EA43" i="18"/>
  <c r="EA45" i="18"/>
  <c r="EA46" i="18"/>
  <c r="EA47" i="18"/>
  <c r="EA48" i="18"/>
  <c r="EA49" i="18"/>
  <c r="EA52" i="18"/>
  <c r="EA53" i="18"/>
  <c r="EA54" i="18"/>
  <c r="EA56" i="18"/>
  <c r="EA57" i="18"/>
  <c r="EA59" i="18"/>
  <c r="EF59" i="18" s="1"/>
  <c r="EA60" i="18"/>
  <c r="EA61" i="18"/>
  <c r="EA63" i="18"/>
  <c r="EF63" i="18" s="1"/>
  <c r="EA64" i="18"/>
  <c r="EF64" i="18" s="1"/>
  <c r="EA65" i="18"/>
  <c r="EA66" i="18"/>
  <c r="EA67" i="18"/>
  <c r="EA68" i="18"/>
  <c r="EA73" i="18"/>
  <c r="EA74" i="18"/>
  <c r="EA76" i="18"/>
  <c r="EA77" i="18"/>
  <c r="EF77" i="18" s="1"/>
  <c r="EA78" i="18"/>
  <c r="EA80" i="18"/>
  <c r="EA81" i="18"/>
  <c r="EA83" i="18"/>
  <c r="DY4" i="18"/>
  <c r="DY5" i="18"/>
  <c r="DY6" i="18"/>
  <c r="DY7" i="18"/>
  <c r="DY8" i="18"/>
  <c r="DY9" i="18"/>
  <c r="DY10" i="18"/>
  <c r="DY11" i="18"/>
  <c r="DY12" i="18"/>
  <c r="DY13" i="18"/>
  <c r="DY14" i="18"/>
  <c r="DY15" i="18"/>
  <c r="EE15" i="18" s="1"/>
  <c r="DY16" i="18"/>
  <c r="DY17" i="18"/>
  <c r="DY18" i="18"/>
  <c r="DY19" i="18"/>
  <c r="DY20" i="18"/>
  <c r="DY21" i="18"/>
  <c r="DY22" i="18"/>
  <c r="DY23" i="18"/>
  <c r="DY24" i="18"/>
  <c r="DY25" i="18"/>
  <c r="DY26" i="18"/>
  <c r="DY27" i="18"/>
  <c r="DY28" i="18"/>
  <c r="DY29" i="18"/>
  <c r="DY30" i="18"/>
  <c r="DY31" i="18"/>
  <c r="DY32" i="18"/>
  <c r="DY34" i="18"/>
  <c r="DY35" i="18"/>
  <c r="DY36" i="18"/>
  <c r="DY37" i="18"/>
  <c r="DY38" i="18"/>
  <c r="DY39" i="18"/>
  <c r="EE39" i="18" s="1"/>
  <c r="DY40" i="18"/>
  <c r="DY41" i="18"/>
  <c r="DY43" i="18"/>
  <c r="DY45" i="18"/>
  <c r="DY46" i="18"/>
  <c r="DY47" i="18"/>
  <c r="DY48" i="18"/>
  <c r="EE48" i="18" s="1"/>
  <c r="DY49" i="18"/>
  <c r="EE49" i="18" s="1"/>
  <c r="DY51" i="18"/>
  <c r="EE51" i="18" s="1"/>
  <c r="DY52" i="18"/>
  <c r="DY54" i="18"/>
  <c r="DY55" i="18"/>
  <c r="EE55" i="18" s="1"/>
  <c r="DY56" i="18"/>
  <c r="DY57" i="18"/>
  <c r="DY60" i="18"/>
  <c r="DY61" i="18"/>
  <c r="DY62" i="18"/>
  <c r="EE62" i="18" s="1"/>
  <c r="DY63" i="18"/>
  <c r="EE63" i="18" s="1"/>
  <c r="DY66" i="18"/>
  <c r="DY67" i="18"/>
  <c r="DY68" i="18"/>
  <c r="DY71" i="18"/>
  <c r="EE71" i="18" s="1"/>
  <c r="DY72" i="18"/>
  <c r="DY73" i="18"/>
  <c r="DY74" i="18"/>
  <c r="DY76" i="18"/>
  <c r="EE76" i="18" s="1"/>
  <c r="DY77" i="18"/>
  <c r="EE77" i="18" s="1"/>
  <c r="DY78" i="18"/>
  <c r="DY80" i="18"/>
  <c r="DY82" i="18"/>
  <c r="EE82" i="18" s="1"/>
  <c r="AR3" i="18"/>
  <c r="AR4" i="18"/>
  <c r="AR5" i="18"/>
  <c r="AR6" i="18"/>
  <c r="AR7" i="18"/>
  <c r="AR8" i="18"/>
  <c r="AR10" i="18"/>
  <c r="AR11" i="18"/>
  <c r="AR12" i="18"/>
  <c r="AR14" i="18"/>
  <c r="AR15" i="18"/>
  <c r="AR16" i="18"/>
  <c r="AR18" i="18"/>
  <c r="AR19" i="18"/>
  <c r="AR20" i="18"/>
  <c r="AR23" i="18"/>
  <c r="AR25" i="18"/>
  <c r="AR26" i="18"/>
  <c r="AR27" i="18"/>
  <c r="AR28" i="18"/>
  <c r="AR29" i="18"/>
  <c r="AR31" i="18"/>
  <c r="AR34" i="18"/>
  <c r="AR35" i="18"/>
  <c r="AR39" i="18"/>
  <c r="AR40" i="18"/>
  <c r="AR43" i="18"/>
  <c r="AR45" i="18"/>
  <c r="AR46" i="18"/>
  <c r="AR48" i="18"/>
  <c r="AR49" i="18"/>
  <c r="AR51" i="18"/>
  <c r="AR53" i="18"/>
  <c r="AR54" i="18"/>
  <c r="AR55" i="18"/>
  <c r="AR57" i="18"/>
  <c r="AR58" i="18"/>
  <c r="EB4" i="18"/>
  <c r="EG4" i="18" s="1"/>
  <c r="EB5" i="18"/>
  <c r="EG5" i="18" s="1"/>
  <c r="EB6" i="18"/>
  <c r="EG6" i="18" s="1"/>
  <c r="EB7" i="18"/>
  <c r="EG7" i="18" s="1"/>
  <c r="EB8" i="18"/>
  <c r="EG8" i="18" s="1"/>
  <c r="EB9" i="18"/>
  <c r="EG9" i="18" s="1"/>
  <c r="EB10" i="18"/>
  <c r="EG10" i="18" s="1"/>
  <c r="EB11" i="18"/>
  <c r="EG11" i="18" s="1"/>
  <c r="EB12" i="18"/>
  <c r="EG12" i="18" s="1"/>
  <c r="EB13" i="18"/>
  <c r="EG13" i="18" s="1"/>
  <c r="EB14" i="18"/>
  <c r="EG14" i="18" s="1"/>
  <c r="EB15" i="18"/>
  <c r="EG15" i="18" s="1"/>
  <c r="EB17" i="18"/>
  <c r="EG17" i="18" s="1"/>
  <c r="EB18" i="18"/>
  <c r="EG18" i="18" s="1"/>
  <c r="EB19" i="18"/>
  <c r="EG19" i="18" s="1"/>
  <c r="EB20" i="18"/>
  <c r="EG20" i="18" s="1"/>
  <c r="EB21" i="18"/>
  <c r="EG21" i="18" s="1"/>
  <c r="EB22" i="18"/>
  <c r="EG22" i="18" s="1"/>
  <c r="EB23" i="18"/>
  <c r="EG23" i="18" s="1"/>
  <c r="EB24" i="18"/>
  <c r="EG24" i="18" s="1"/>
  <c r="EB25" i="18"/>
  <c r="EG25" i="18" s="1"/>
  <c r="EB26" i="18"/>
  <c r="EG26" i="18" s="1"/>
  <c r="EB27" i="18"/>
  <c r="EG27" i="18" s="1"/>
  <c r="EB28" i="18"/>
  <c r="EG28" i="18" s="1"/>
  <c r="EB29" i="18"/>
  <c r="EG29" i="18" s="1"/>
  <c r="EB30" i="18"/>
  <c r="EG30" i="18" s="1"/>
  <c r="EB31" i="18"/>
  <c r="EG31" i="18" s="1"/>
  <c r="EB32" i="18"/>
  <c r="EG32" i="18" s="1"/>
  <c r="EB33" i="18"/>
  <c r="EG33" i="18" s="1"/>
  <c r="EB34" i="18"/>
  <c r="EG34" i="18" s="1"/>
  <c r="EB35" i="18"/>
  <c r="EG35" i="18" s="1"/>
  <c r="EB36" i="18"/>
  <c r="EG36" i="18" s="1"/>
  <c r="EB37" i="18"/>
  <c r="EG37" i="18" s="1"/>
  <c r="EB38" i="18"/>
  <c r="EG38" i="18" s="1"/>
  <c r="EB40" i="18"/>
  <c r="EG40" i="18" s="1"/>
  <c r="EB41" i="18"/>
  <c r="EG41" i="18" s="1"/>
  <c r="EB42" i="18"/>
  <c r="EG42" i="18" s="1"/>
  <c r="EB43" i="18"/>
  <c r="EG43" i="18" s="1"/>
  <c r="EB45" i="18"/>
  <c r="EG45" i="18" s="1"/>
  <c r="EB46" i="18"/>
  <c r="EG46" i="18" s="1"/>
  <c r="EB47" i="18"/>
  <c r="EG47" i="18" s="1"/>
  <c r="EB48" i="18"/>
  <c r="EG48" i="18" s="1"/>
  <c r="EB49" i="18"/>
  <c r="EG49" i="18" s="1"/>
  <c r="EB50" i="18"/>
  <c r="EG50" i="18" s="1"/>
  <c r="EB51" i="18"/>
  <c r="EG51" i="18" s="1"/>
  <c r="EB52" i="18"/>
  <c r="EG52" i="18" s="1"/>
  <c r="EG90" i="18" s="1"/>
  <c r="EB53" i="18"/>
  <c r="EG53" i="18" s="1"/>
  <c r="EB54" i="18"/>
  <c r="EG54" i="18" s="1"/>
  <c r="EB57" i="18"/>
  <c r="EG57" i="18" s="1"/>
  <c r="EB58" i="18"/>
  <c r="EG58" i="18" s="1"/>
  <c r="EB60" i="18"/>
  <c r="EG60" i="18" s="1"/>
  <c r="EB61" i="18"/>
  <c r="EG61" i="18" s="1"/>
  <c r="EB62" i="18"/>
  <c r="EG62" i="18" s="1"/>
  <c r="EB63" i="18"/>
  <c r="EG63" i="18" s="1"/>
  <c r="EB64" i="18"/>
  <c r="EG64" i="18" s="1"/>
  <c r="EB65" i="18"/>
  <c r="EG65" i="18" s="1"/>
  <c r="EB66" i="18"/>
  <c r="EG66" i="18" s="1"/>
  <c r="EB67" i="18"/>
  <c r="EG67" i="18" s="1"/>
  <c r="EB68" i="18"/>
  <c r="EG68" i="18" s="1"/>
  <c r="EB71" i="18"/>
  <c r="EG71" i="18" s="1"/>
  <c r="EB72" i="18"/>
  <c r="EG72" i="18" s="1"/>
  <c r="EB74" i="18"/>
  <c r="EG74" i="18" s="1"/>
  <c r="EB77" i="18"/>
  <c r="EG77" i="18" s="1"/>
  <c r="EB80" i="18"/>
  <c r="EG80" i="18" s="1"/>
  <c r="EB81" i="18"/>
  <c r="EG81" i="18" s="1"/>
  <c r="EB83" i="18"/>
  <c r="EG83" i="18" s="1"/>
  <c r="EC4" i="18"/>
  <c r="EH4" i="18" s="1"/>
  <c r="EC5" i="18"/>
  <c r="EH5" i="18" s="1"/>
  <c r="EC6" i="18"/>
  <c r="EH6" i="18" s="1"/>
  <c r="EC7" i="18"/>
  <c r="EH7" i="18" s="1"/>
  <c r="EC8" i="18"/>
  <c r="EH8" i="18" s="1"/>
  <c r="EC9" i="18"/>
  <c r="EH9" i="18" s="1"/>
  <c r="EC10" i="18"/>
  <c r="EH10" i="18" s="1"/>
  <c r="EC12" i="18"/>
  <c r="EH12" i="18" s="1"/>
  <c r="EC13" i="18"/>
  <c r="EH13" i="18" s="1"/>
  <c r="EC14" i="18"/>
  <c r="EH14" i="18" s="1"/>
  <c r="EC15" i="18"/>
  <c r="EH15" i="18" s="1"/>
  <c r="EC16" i="18"/>
  <c r="EH16" i="18" s="1"/>
  <c r="EC17" i="18"/>
  <c r="EH17" i="18" s="1"/>
  <c r="EC18" i="18"/>
  <c r="EH18" i="18" s="1"/>
  <c r="EC19" i="18"/>
  <c r="EH19" i="18" s="1"/>
  <c r="EC20" i="18"/>
  <c r="EH20" i="18" s="1"/>
  <c r="EC21" i="18"/>
  <c r="EH21" i="18" s="1"/>
  <c r="EC22" i="18"/>
  <c r="EH22" i="18" s="1"/>
  <c r="EC23" i="18"/>
  <c r="EH23" i="18" s="1"/>
  <c r="EC24" i="18"/>
  <c r="EH24" i="18" s="1"/>
  <c r="EC25" i="18"/>
  <c r="EH25" i="18" s="1"/>
  <c r="EC26" i="18"/>
  <c r="EH26" i="18" s="1"/>
  <c r="EC27" i="18"/>
  <c r="EH27" i="18" s="1"/>
  <c r="EC28" i="18"/>
  <c r="EH28" i="18" s="1"/>
  <c r="EC29" i="18"/>
  <c r="EH29" i="18" s="1"/>
  <c r="EC30" i="18"/>
  <c r="EH30" i="18" s="1"/>
  <c r="EC31" i="18"/>
  <c r="EH31" i="18" s="1"/>
  <c r="EC32" i="18"/>
  <c r="EH32" i="18" s="1"/>
  <c r="EC34" i="18"/>
  <c r="EH34" i="18" s="1"/>
  <c r="EC35" i="18"/>
  <c r="EH35" i="18" s="1"/>
  <c r="EC36" i="18"/>
  <c r="EH36" i="18" s="1"/>
  <c r="EC37" i="18"/>
  <c r="EH37" i="18" s="1"/>
  <c r="EC38" i="18"/>
  <c r="EH38" i="18" s="1"/>
  <c r="EC40" i="18"/>
  <c r="EH40" i="18" s="1"/>
  <c r="EC41" i="18"/>
  <c r="EH41" i="18" s="1"/>
  <c r="EC43" i="18"/>
  <c r="EH43" i="18" s="1"/>
  <c r="EC44" i="18"/>
  <c r="EH44" i="18" s="1"/>
  <c r="EC45" i="18"/>
  <c r="EH45" i="18" s="1"/>
  <c r="EC47" i="18"/>
  <c r="EH47" i="18" s="1"/>
  <c r="EC48" i="18"/>
  <c r="EH48" i="18" s="1"/>
  <c r="EC49" i="18"/>
  <c r="EH49" i="18" s="1"/>
  <c r="EC51" i="18"/>
  <c r="EH51" i="18" s="1"/>
  <c r="EC52" i="18"/>
  <c r="EH52" i="18" s="1"/>
  <c r="EC53" i="18"/>
  <c r="EH53" i="18" s="1"/>
  <c r="EC54" i="18"/>
  <c r="EH54" i="18" s="1"/>
  <c r="EC56" i="18"/>
  <c r="EH56" i="18" s="1"/>
  <c r="EC57" i="18"/>
  <c r="EH57" i="18" s="1"/>
  <c r="EC59" i="18"/>
  <c r="EH59" i="18" s="1"/>
  <c r="EC60" i="18"/>
  <c r="EH60" i="18" s="1"/>
  <c r="EC61" i="18"/>
  <c r="EH61" i="18" s="1"/>
  <c r="EC64" i="18"/>
  <c r="EH64" i="18" s="1"/>
  <c r="EC66" i="18"/>
  <c r="EH66" i="18" s="1"/>
  <c r="EC67" i="18"/>
  <c r="EH67" i="18" s="1"/>
  <c r="EC68" i="18"/>
  <c r="EH68" i="18" s="1"/>
  <c r="EC71" i="18"/>
  <c r="EH71" i="18" s="1"/>
  <c r="EC73" i="18"/>
  <c r="EH73" i="18" s="1"/>
  <c r="EC78" i="18"/>
  <c r="EH78" i="18" s="1"/>
  <c r="EC80" i="18"/>
  <c r="EH80" i="18" s="1"/>
  <c r="EC83" i="18"/>
  <c r="EH83" i="18" s="1"/>
  <c r="AD6" i="12" a="1"/>
  <c r="AD6" i="12" s="1"/>
  <c r="AC6" i="12" a="1"/>
  <c r="AC6" i="12" s="1"/>
  <c r="AB6" i="12" a="1"/>
  <c r="AB6" i="12" s="1"/>
  <c r="AE6" i="12" a="1"/>
  <c r="AE6" i="12" s="1"/>
  <c r="Z6" i="12" a="1"/>
  <c r="Z6" i="12" s="1"/>
  <c r="X6" i="12" a="1"/>
  <c r="X6" i="12" s="1"/>
  <c r="AA6" i="12" a="1"/>
  <c r="AA6" i="12" s="1"/>
  <c r="V6" i="12" a="1"/>
  <c r="V6" i="12" s="1"/>
  <c r="Y6" i="12" a="1"/>
  <c r="Y6" i="12" s="1"/>
  <c r="W6" i="12" a="1"/>
  <c r="W6" i="12" s="1"/>
  <c r="AR63" i="18"/>
  <c r="AR65" i="18" s="1"/>
  <c r="DZ83" i="18"/>
  <c r="DY83" i="18"/>
  <c r="AW46" i="18"/>
  <c r="AW16" i="18"/>
  <c r="AW17" i="18"/>
  <c r="AW18" i="18"/>
  <c r="AW5" i="18"/>
  <c r="AW32" i="18"/>
  <c r="AW3" i="18"/>
  <c r="AW4" i="18"/>
  <c r="AW6" i="18"/>
  <c r="AW7" i="18"/>
  <c r="AW8" i="18"/>
  <c r="AW9" i="18"/>
  <c r="AW10" i="18"/>
  <c r="AW11" i="18"/>
  <c r="AW13" i="18"/>
  <c r="AW14" i="18"/>
  <c r="AW15" i="18"/>
  <c r="AW19" i="18"/>
  <c r="AW20" i="18"/>
  <c r="AW21" i="18"/>
  <c r="AW23" i="18"/>
  <c r="AW24" i="18"/>
  <c r="AW25" i="18"/>
  <c r="AW26" i="18"/>
  <c r="AW27" i="18"/>
  <c r="AW28" i="18"/>
  <c r="AW65" i="18" s="1"/>
  <c r="AW29" i="18"/>
  <c r="AW30" i="18"/>
  <c r="AW31" i="18"/>
  <c r="AW33" i="18"/>
  <c r="AW34" i="18"/>
  <c r="AW37" i="18"/>
  <c r="AW38" i="18"/>
  <c r="AW39" i="18"/>
  <c r="AW40" i="18"/>
  <c r="AW41" i="18"/>
  <c r="AW42" i="18"/>
  <c r="AW43" i="18"/>
  <c r="AW44" i="18"/>
  <c r="AW45" i="18"/>
  <c r="AW47" i="18"/>
  <c r="AW48" i="18"/>
  <c r="AW49" i="18"/>
  <c r="AW51" i="18"/>
  <c r="AW52" i="18"/>
  <c r="AW54" i="18"/>
  <c r="AW55" i="18"/>
  <c r="AW56" i="18"/>
  <c r="AW57" i="18"/>
  <c r="AW58" i="18"/>
  <c r="AW59" i="18"/>
  <c r="BA5" i="18"/>
  <c r="BA25" i="18"/>
  <c r="BA10" i="18"/>
  <c r="BA45" i="18"/>
  <c r="BA31" i="18"/>
  <c r="BA3" i="18"/>
  <c r="BA4" i="18"/>
  <c r="BA6" i="18"/>
  <c r="BA7" i="18"/>
  <c r="BA8" i="18"/>
  <c r="BA9" i="18"/>
  <c r="BA11" i="18"/>
  <c r="BA12" i="18"/>
  <c r="BA13" i="18"/>
  <c r="BA14" i="18"/>
  <c r="BA15" i="18"/>
  <c r="BA16" i="18"/>
  <c r="BA17" i="18"/>
  <c r="BA18" i="18"/>
  <c r="BA19" i="18"/>
  <c r="BA20" i="18"/>
  <c r="BA21" i="18"/>
  <c r="BA22" i="18"/>
  <c r="BA23" i="18"/>
  <c r="BA24" i="18"/>
  <c r="BA26" i="18"/>
  <c r="BA27" i="18"/>
  <c r="BA28" i="18"/>
  <c r="BA65" i="18" s="1"/>
  <c r="BA29" i="18"/>
  <c r="BA30" i="18"/>
  <c r="BA33" i="18"/>
  <c r="BA34" i="18"/>
  <c r="BA35" i="18"/>
  <c r="BA37" i="18"/>
  <c r="BA38" i="18"/>
  <c r="BA39" i="18"/>
  <c r="BA42" i="18"/>
  <c r="BA43" i="18"/>
  <c r="BA44" i="18"/>
  <c r="BA46" i="18"/>
  <c r="BA47" i="18"/>
  <c r="BA48" i="18"/>
  <c r="BA49" i="18"/>
  <c r="BA50" i="18"/>
  <c r="BA52" i="18"/>
  <c r="BA53" i="18"/>
  <c r="BA54" i="18"/>
  <c r="BA55" i="18"/>
  <c r="BA56" i="18"/>
  <c r="BA57" i="18"/>
  <c r="BA58" i="18"/>
  <c r="BA59" i="18"/>
  <c r="BA60" i="18"/>
  <c r="BA62" i="18"/>
  <c r="AX10" i="18"/>
  <c r="AX38" i="18"/>
  <c r="AX40" i="18"/>
  <c r="AX21" i="18"/>
  <c r="AX62" i="18"/>
  <c r="AX3" i="18"/>
  <c r="AX65" i="18" s="1"/>
  <c r="AX4" i="18"/>
  <c r="AX5" i="18"/>
  <c r="AX6" i="18"/>
  <c r="AX7" i="18"/>
  <c r="AX9" i="18"/>
  <c r="AX11" i="18"/>
  <c r="AX12" i="18"/>
  <c r="AX13" i="18"/>
  <c r="AX14" i="18"/>
  <c r="AX16" i="18"/>
  <c r="AX17" i="18"/>
  <c r="AX18" i="18"/>
  <c r="AX20" i="18"/>
  <c r="AX22" i="18"/>
  <c r="AX23" i="18"/>
  <c r="AX24" i="18"/>
  <c r="AX25" i="18"/>
  <c r="AX27" i="18"/>
  <c r="AX29" i="18"/>
  <c r="AX30" i="18"/>
  <c r="AX31" i="18"/>
  <c r="AX33" i="18"/>
  <c r="AX34" i="18"/>
  <c r="AX35" i="18"/>
  <c r="AX36" i="18"/>
  <c r="AX37" i="18"/>
  <c r="AX39" i="18"/>
  <c r="AX41" i="18"/>
  <c r="AX42" i="18"/>
  <c r="AX43" i="18"/>
  <c r="AX44" i="18"/>
  <c r="AX45" i="18"/>
  <c r="AX47" i="18"/>
  <c r="AX48" i="18"/>
  <c r="AX49" i="18"/>
  <c r="AX50" i="18"/>
  <c r="AX51" i="18"/>
  <c r="AX54" i="18"/>
  <c r="AX56" i="18"/>
  <c r="AX57" i="18"/>
  <c r="AX58" i="18"/>
  <c r="AX61" i="18"/>
  <c r="AV37" i="18"/>
  <c r="AQ42" i="18"/>
  <c r="AV48" i="18"/>
  <c r="AQ21" i="18"/>
  <c r="AQ48" i="18"/>
  <c r="AQ7" i="18"/>
  <c r="AV51" i="18"/>
  <c r="AQ3" i="18"/>
  <c r="AV6" i="18"/>
  <c r="AQ6" i="18"/>
  <c r="AV7" i="18"/>
  <c r="AQ10" i="18"/>
  <c r="AQ12" i="18"/>
  <c r="AQ13" i="18"/>
  <c r="AQ15" i="18"/>
  <c r="AV16" i="18"/>
  <c r="AQ19" i="18"/>
  <c r="AV21" i="18"/>
  <c r="AQ23" i="18"/>
  <c r="AV24" i="18"/>
  <c r="AQ26" i="18"/>
  <c r="AV31" i="18"/>
  <c r="AV32" i="18"/>
  <c r="AV34" i="18"/>
  <c r="AV35" i="18"/>
  <c r="AQ35" i="18"/>
  <c r="AQ36" i="18"/>
  <c r="AQ37" i="18"/>
  <c r="AQ38" i="18"/>
  <c r="AQ39" i="18"/>
  <c r="AV40" i="18"/>
  <c r="AV42" i="18"/>
  <c r="AV43" i="18"/>
  <c r="AV44" i="18"/>
  <c r="AV45" i="18"/>
  <c r="AQ46" i="18"/>
  <c r="AV49" i="18"/>
  <c r="AQ51" i="18"/>
  <c r="AV52" i="18"/>
  <c r="AV53" i="18"/>
  <c r="AV54" i="18"/>
  <c r="AQ58" i="18"/>
  <c r="AV60" i="18"/>
  <c r="AQ63" i="18"/>
  <c r="AQ65" i="18" s="1"/>
  <c r="AC6" i="7" a="1"/>
  <c r="AC6" i="7" s="1"/>
  <c r="AB6" i="7" a="1"/>
  <c r="AB6" i="7" s="1"/>
  <c r="AD6" i="7" a="1"/>
  <c r="AD6" i="7" s="1"/>
  <c r="AK6" i="7" a="1"/>
  <c r="AK6" i="7" s="1"/>
  <c r="AI6" i="7" a="1"/>
  <c r="AI6" i="7" s="1"/>
  <c r="AH6" i="7" a="1"/>
  <c r="AH6" i="7" s="1"/>
  <c r="AG6" i="7" a="1"/>
  <c r="AG6" i="7" s="1"/>
  <c r="AE6" i="7" a="1"/>
  <c r="AE6" i="7" s="1"/>
  <c r="AJ6" i="7" a="1"/>
  <c r="AJ6" i="7" s="1"/>
  <c r="Z6" i="7" a="1"/>
  <c r="Z6" i="7" s="1"/>
  <c r="AA6" i="7" a="1"/>
  <c r="AA6" i="7" s="1"/>
  <c r="AF6" i="7" a="1"/>
  <c r="AF6" i="7" s="1"/>
  <c r="Y6" i="7" a="1"/>
  <c r="Y6" i="7" s="1"/>
  <c r="X6" i="7" a="1"/>
  <c r="X6" i="7" s="1"/>
  <c r="W6" i="7" a="1"/>
  <c r="W6" i="7" s="1"/>
  <c r="V6" i="7" a="1"/>
  <c r="V6" i="7" s="1"/>
  <c r="U6" i="7" a="1"/>
  <c r="U6" i="7" s="1"/>
  <c r="T6" i="7" a="1"/>
  <c r="T6" i="7" s="1"/>
  <c r="AY15" i="18"/>
  <c r="AY14" i="18"/>
  <c r="AY35" i="18"/>
  <c r="AY61" i="18"/>
  <c r="AY4" i="18"/>
  <c r="AY30" i="18"/>
  <c r="AY45" i="18"/>
  <c r="AY41" i="18"/>
  <c r="AY44" i="18"/>
  <c r="AY3" i="18"/>
  <c r="AY65" i="18" s="1"/>
  <c r="AY5" i="18"/>
  <c r="AY6" i="18"/>
  <c r="AY7" i="18"/>
  <c r="AY8" i="18"/>
  <c r="AY9" i="18"/>
  <c r="AY12" i="18"/>
  <c r="AY13" i="18"/>
  <c r="AY16" i="18"/>
  <c r="AY18" i="18"/>
  <c r="AY19" i="18"/>
  <c r="AY20" i="18"/>
  <c r="AY21" i="18"/>
  <c r="AY22" i="18"/>
  <c r="AY24" i="18"/>
  <c r="AY25" i="18"/>
  <c r="AY26" i="18"/>
  <c r="AY27" i="18"/>
  <c r="AY29" i="18"/>
  <c r="AY31" i="18"/>
  <c r="AY32" i="18"/>
  <c r="AY33" i="18"/>
  <c r="AY34" i="18"/>
  <c r="AY36" i="18"/>
  <c r="AY37" i="18"/>
  <c r="AY39" i="18"/>
  <c r="AY40" i="18"/>
  <c r="AY42" i="18"/>
  <c r="AY43" i="18"/>
  <c r="AY46" i="18"/>
  <c r="AY47" i="18"/>
  <c r="AY48" i="18"/>
  <c r="AY49" i="18"/>
  <c r="AY50" i="18"/>
  <c r="AY51" i="18"/>
  <c r="AY52" i="18"/>
  <c r="AY53" i="18"/>
  <c r="AY54" i="18"/>
  <c r="AY57" i="18"/>
  <c r="AY58" i="18"/>
  <c r="AY62" i="18"/>
  <c r="AY63" i="18"/>
  <c r="AZ37" i="18"/>
  <c r="AZ54" i="18"/>
  <c r="AZ7" i="18"/>
  <c r="AZ19" i="18"/>
  <c r="AZ47" i="18"/>
  <c r="AZ45" i="18"/>
  <c r="AZ33" i="18"/>
  <c r="AZ3" i="18"/>
  <c r="AZ4" i="18"/>
  <c r="AZ5" i="18"/>
  <c r="AZ6" i="18"/>
  <c r="AZ8" i="18"/>
  <c r="AZ9" i="18"/>
  <c r="AZ10" i="18"/>
  <c r="AZ12" i="18"/>
  <c r="AZ13" i="18"/>
  <c r="AZ15" i="18"/>
  <c r="AZ16" i="18"/>
  <c r="AZ17" i="18"/>
  <c r="AZ18" i="18"/>
  <c r="AZ20" i="18"/>
  <c r="AZ21" i="18"/>
  <c r="AZ22" i="18"/>
  <c r="AZ23" i="18"/>
  <c r="AZ24" i="18"/>
  <c r="AZ25" i="18"/>
  <c r="AZ27" i="18"/>
  <c r="AZ28" i="18"/>
  <c r="AZ29" i="18"/>
  <c r="AZ30" i="18"/>
  <c r="AZ31" i="18"/>
  <c r="AZ32" i="18"/>
  <c r="AZ34" i="18"/>
  <c r="AZ35" i="18"/>
  <c r="AZ36" i="18"/>
  <c r="AZ38" i="18"/>
  <c r="AZ39" i="18"/>
  <c r="AZ40" i="18"/>
  <c r="AZ41" i="18"/>
  <c r="AZ43" i="18"/>
  <c r="AZ44" i="18"/>
  <c r="AZ46" i="18"/>
  <c r="AZ48" i="18"/>
  <c r="AZ49" i="18"/>
  <c r="AZ50" i="18"/>
  <c r="AZ51" i="18"/>
  <c r="AZ52" i="18"/>
  <c r="AZ53" i="18"/>
  <c r="AZ55" i="18"/>
  <c r="AZ56" i="18"/>
  <c r="AZ57" i="18"/>
  <c r="AZ58" i="18"/>
  <c r="AZ59" i="18"/>
  <c r="AZ60" i="18"/>
  <c r="AZ61" i="18"/>
  <c r="AZ63" i="18"/>
  <c r="BB63" i="18"/>
  <c r="BB34" i="18"/>
  <c r="BB55" i="18"/>
  <c r="BB28" i="18"/>
  <c r="BB36" i="18"/>
  <c r="BB12" i="18"/>
  <c r="BB3" i="18"/>
  <c r="BB4" i="18"/>
  <c r="BB5" i="18"/>
  <c r="BB6" i="18"/>
  <c r="BB7" i="18"/>
  <c r="BB8" i="18"/>
  <c r="BB9" i="18"/>
  <c r="BB10" i="18"/>
  <c r="BB11" i="18"/>
  <c r="BB15" i="18"/>
  <c r="BB16" i="18"/>
  <c r="BB19" i="18"/>
  <c r="BB20" i="18"/>
  <c r="BB21" i="18"/>
  <c r="BB23" i="18"/>
  <c r="BB24" i="18"/>
  <c r="BB25" i="18"/>
  <c r="BB26" i="18"/>
  <c r="BB27" i="18"/>
  <c r="BB31" i="18"/>
  <c r="BB33" i="18"/>
  <c r="BB35" i="18"/>
  <c r="BB37" i="18"/>
  <c r="BB38" i="18"/>
  <c r="BB39" i="18"/>
  <c r="BB40" i="18"/>
  <c r="BB41" i="18"/>
  <c r="BB43" i="18"/>
  <c r="BB45" i="18"/>
  <c r="BB46" i="18"/>
  <c r="BB47" i="18"/>
  <c r="BB48" i="18"/>
  <c r="BB50" i="18"/>
  <c r="BB51" i="18"/>
  <c r="BB53" i="18"/>
  <c r="BB54" i="18"/>
  <c r="BB56" i="18"/>
  <c r="BB59" i="18"/>
  <c r="BB62" i="18"/>
  <c r="BK166" i="18"/>
  <c r="DD8" i="18"/>
  <c r="DP8" i="18" s="1"/>
  <c r="DD10" i="18"/>
  <c r="DP10" i="18" s="1"/>
  <c r="DD11" i="18"/>
  <c r="DP11" i="18" s="1"/>
  <c r="DD79" i="18"/>
  <c r="DP79" i="18" s="1"/>
  <c r="DD22" i="18"/>
  <c r="DP22" i="18" s="1"/>
  <c r="DD61" i="18"/>
  <c r="DP61" i="18" s="1"/>
  <c r="DD39" i="18"/>
  <c r="DP39" i="18" s="1"/>
  <c r="DD36" i="18"/>
  <c r="DP36" i="18" s="1"/>
  <c r="DD45" i="18"/>
  <c r="DP45" i="18" s="1"/>
  <c r="DD60" i="18"/>
  <c r="DP60" i="18" s="1"/>
  <c r="DS60" i="18" s="1"/>
  <c r="DD50" i="18"/>
  <c r="DP50" i="18" s="1"/>
  <c r="DD57" i="18"/>
  <c r="DP57" i="18" s="1"/>
  <c r="DD6" i="18"/>
  <c r="DP6" i="18" s="1"/>
  <c r="DD7" i="18"/>
  <c r="DP7" i="18" s="1"/>
  <c r="DD9" i="18"/>
  <c r="DP9" i="18" s="1"/>
  <c r="DD12" i="18"/>
  <c r="DP12" i="18" s="1"/>
  <c r="DD13" i="18"/>
  <c r="DP13" i="18" s="1"/>
  <c r="DD15" i="18"/>
  <c r="DP15" i="18" s="1"/>
  <c r="DS15" i="18" s="1"/>
  <c r="DD16" i="18"/>
  <c r="DP16" i="18" s="1"/>
  <c r="DD17" i="18"/>
  <c r="DP17" i="18" s="1"/>
  <c r="DD18" i="18"/>
  <c r="DP18" i="18" s="1"/>
  <c r="DD19" i="18"/>
  <c r="DP19" i="18" s="1"/>
  <c r="DD20" i="18"/>
  <c r="DP20" i="18" s="1"/>
  <c r="DD21" i="18"/>
  <c r="DP21" i="18" s="1"/>
  <c r="DD23" i="18"/>
  <c r="DP23" i="18" s="1"/>
  <c r="DS23" i="18" s="1"/>
  <c r="DD24" i="18"/>
  <c r="DP24" i="18" s="1"/>
  <c r="DS24" i="18" s="1"/>
  <c r="DD25" i="18"/>
  <c r="DP25" i="18" s="1"/>
  <c r="DD26" i="18"/>
  <c r="DP26" i="18" s="1"/>
  <c r="DD28" i="18"/>
  <c r="DP28" i="18" s="1"/>
  <c r="DS28" i="18" s="1"/>
  <c r="DD29" i="18"/>
  <c r="DP29" i="18" s="1"/>
  <c r="DD31" i="18"/>
  <c r="DP31" i="18" s="1"/>
  <c r="DS31" i="18" s="1"/>
  <c r="DD32" i="18"/>
  <c r="DP32" i="18" s="1"/>
  <c r="DD33" i="18"/>
  <c r="DP33" i="18" s="1"/>
  <c r="DD34" i="18"/>
  <c r="DP34" i="18" s="1"/>
  <c r="DS34" i="18" s="1"/>
  <c r="DD35" i="18"/>
  <c r="DP35" i="18" s="1"/>
  <c r="DD38" i="18"/>
  <c r="DP38" i="18" s="1"/>
  <c r="DS38" i="18" s="1"/>
  <c r="DD42" i="18"/>
  <c r="DP42" i="18" s="1"/>
  <c r="DD83" i="18"/>
  <c r="DP83" i="18" s="1"/>
  <c r="DS83" i="18" s="1"/>
  <c r="DF4" i="18"/>
  <c r="DF10" i="18"/>
  <c r="DF11" i="18"/>
  <c r="DF74" i="18"/>
  <c r="DF41" i="18"/>
  <c r="DL41" i="18" s="1"/>
  <c r="DF5" i="18"/>
  <c r="DF43" i="18"/>
  <c r="DF40" i="18"/>
  <c r="DF72" i="18"/>
  <c r="DL72" i="18" s="1"/>
  <c r="DL92" i="18" s="1"/>
  <c r="DF6" i="18"/>
  <c r="DF7" i="18"/>
  <c r="DF8" i="18"/>
  <c r="DF9" i="18"/>
  <c r="DF12" i="18"/>
  <c r="DF13" i="18"/>
  <c r="DF14" i="18"/>
  <c r="DF15" i="18"/>
  <c r="DF16" i="18"/>
  <c r="DF17" i="18"/>
  <c r="DF18" i="18"/>
  <c r="DF19" i="18"/>
  <c r="DF20" i="18"/>
  <c r="DF21" i="18"/>
  <c r="DF22" i="18"/>
  <c r="DF23" i="18"/>
  <c r="DF24" i="18"/>
  <c r="DF25" i="18"/>
  <c r="DF26" i="18"/>
  <c r="DF27" i="18"/>
  <c r="DF28" i="18"/>
  <c r="DL28" i="18" s="1"/>
  <c r="DF29" i="18"/>
  <c r="DF31" i="18"/>
  <c r="DF33" i="18"/>
  <c r="DF35" i="18"/>
  <c r="DF36" i="18"/>
  <c r="DF37" i="18"/>
  <c r="DF38" i="18"/>
  <c r="DF39" i="18"/>
  <c r="DF42" i="18"/>
  <c r="DF44" i="18"/>
  <c r="DF45" i="18"/>
  <c r="DF48" i="18"/>
  <c r="DF49" i="18"/>
  <c r="DF50" i="18"/>
  <c r="DF51" i="18"/>
  <c r="DF52" i="18"/>
  <c r="DF53" i="18"/>
  <c r="DF55" i="18"/>
  <c r="DF56" i="18"/>
  <c r="DF57" i="18"/>
  <c r="DF58" i="18"/>
  <c r="DL58" i="18" s="1"/>
  <c r="DF59" i="18"/>
  <c r="DL59" i="18" s="1"/>
  <c r="DF60" i="18"/>
  <c r="DL60" i="18" s="1"/>
  <c r="DF61" i="18"/>
  <c r="DF63" i="18"/>
  <c r="DF64" i="18"/>
  <c r="DL64" i="18" s="1"/>
  <c r="DF65" i="18"/>
  <c r="DF66" i="18"/>
  <c r="DF67" i="18"/>
  <c r="DF68" i="18"/>
  <c r="DL68" i="18" s="1"/>
  <c r="DF69" i="18"/>
  <c r="DF70" i="18"/>
  <c r="DF71" i="18"/>
  <c r="DF73" i="18"/>
  <c r="DF75" i="18"/>
  <c r="DF76" i="18"/>
  <c r="DF78" i="18"/>
  <c r="DL78" i="18" s="1"/>
  <c r="DF79" i="18"/>
  <c r="DF80" i="18"/>
  <c r="DF81" i="18"/>
  <c r="DF82" i="18"/>
  <c r="DL82" i="18" s="1"/>
  <c r="DF83" i="18"/>
  <c r="DL83" i="18" s="1"/>
  <c r="DM83" i="18"/>
  <c r="DE4" i="18"/>
  <c r="DE32" i="18"/>
  <c r="DL32" i="18" s="1"/>
  <c r="DE66" i="18"/>
  <c r="DE26" i="18"/>
  <c r="DE25" i="18"/>
  <c r="DL25" i="18" s="1"/>
  <c r="DE5" i="18"/>
  <c r="DE6" i="18"/>
  <c r="DE7" i="18"/>
  <c r="DE8" i="18"/>
  <c r="DE9" i="18"/>
  <c r="DE10" i="18"/>
  <c r="DL10" i="18" s="1"/>
  <c r="DE11" i="18"/>
  <c r="DE12" i="18"/>
  <c r="DE13" i="18"/>
  <c r="DE14" i="18"/>
  <c r="DL14" i="18" s="1"/>
  <c r="DE15" i="18"/>
  <c r="DL15" i="18" s="1"/>
  <c r="DE16" i="18"/>
  <c r="DE17" i="18"/>
  <c r="DE18" i="18"/>
  <c r="DE19" i="18"/>
  <c r="DE20" i="18"/>
  <c r="DE21" i="18"/>
  <c r="DE22" i="18"/>
  <c r="DE23" i="18"/>
  <c r="DE24" i="18"/>
  <c r="DE27" i="18"/>
  <c r="DE29" i="18"/>
  <c r="DL29" i="18" s="1"/>
  <c r="DE30" i="18"/>
  <c r="DL30" i="18" s="1"/>
  <c r="DE31" i="18"/>
  <c r="DL31" i="18" s="1"/>
  <c r="DE33" i="18"/>
  <c r="DE34" i="18"/>
  <c r="DL34" i="18" s="1"/>
  <c r="DE35" i="18"/>
  <c r="DL35" i="18" s="1"/>
  <c r="DE36" i="18"/>
  <c r="DE37" i="18"/>
  <c r="DE38" i="18"/>
  <c r="DE39" i="18"/>
  <c r="DE40" i="18"/>
  <c r="DE42" i="18"/>
  <c r="DE43" i="18"/>
  <c r="DE44" i="18"/>
  <c r="DE45" i="18"/>
  <c r="DE46" i="18"/>
  <c r="DL46" i="18" s="1"/>
  <c r="DE47" i="18"/>
  <c r="DL47" i="18" s="1"/>
  <c r="DE48" i="18"/>
  <c r="DE49" i="18"/>
  <c r="DE50" i="18"/>
  <c r="DE51" i="18"/>
  <c r="DE52" i="18"/>
  <c r="DE53" i="18"/>
  <c r="DE54" i="18"/>
  <c r="DL54" i="18" s="1"/>
  <c r="DE55" i="18"/>
  <c r="DE56" i="18"/>
  <c r="DE57" i="18"/>
  <c r="DE61" i="18"/>
  <c r="DE63" i="18"/>
  <c r="DE65" i="18"/>
  <c r="DE67" i="18"/>
  <c r="DE69" i="18"/>
  <c r="DE70" i="18"/>
  <c r="DE71" i="18"/>
  <c r="DL71" i="18" s="1"/>
  <c r="DE72" i="18"/>
  <c r="DE73" i="18"/>
  <c r="DE74" i="18"/>
  <c r="DL74" i="18" s="1"/>
  <c r="DE75" i="18"/>
  <c r="DL75" i="18" s="1"/>
  <c r="DE76" i="18"/>
  <c r="DE77" i="18"/>
  <c r="DL77" i="18" s="1"/>
  <c r="DE79" i="18"/>
  <c r="DE80" i="18"/>
  <c r="DE81" i="18"/>
  <c r="DE83" i="18"/>
  <c r="DG4" i="18"/>
  <c r="DG9" i="18"/>
  <c r="DG11" i="18"/>
  <c r="DG13" i="18"/>
  <c r="DG26" i="18"/>
  <c r="DG65" i="18"/>
  <c r="DM65" i="18" s="1"/>
  <c r="DG59" i="18"/>
  <c r="DG6" i="18"/>
  <c r="DG7" i="18"/>
  <c r="DM7" i="18" s="1"/>
  <c r="DG8" i="18"/>
  <c r="DM8" i="18" s="1"/>
  <c r="DG10" i="18"/>
  <c r="DG12" i="18"/>
  <c r="DG14" i="18"/>
  <c r="DG15" i="18"/>
  <c r="DG16" i="18"/>
  <c r="DG17" i="18"/>
  <c r="DG18" i="18"/>
  <c r="DG19" i="18"/>
  <c r="DG20" i="18"/>
  <c r="DG21" i="18"/>
  <c r="DG22" i="18"/>
  <c r="DG23" i="18"/>
  <c r="DG24" i="18"/>
  <c r="DG25" i="18"/>
  <c r="DG27" i="18"/>
  <c r="DG28" i="18"/>
  <c r="DG30" i="18"/>
  <c r="DG31" i="18"/>
  <c r="DG32" i="18"/>
  <c r="DG33" i="18"/>
  <c r="DG34" i="18"/>
  <c r="DG35" i="18"/>
  <c r="DG36" i="18"/>
  <c r="DG37" i="18"/>
  <c r="DM37" i="18" s="1"/>
  <c r="DG38" i="18"/>
  <c r="DM38" i="18" s="1"/>
  <c r="DG39" i="18"/>
  <c r="DG40" i="18"/>
  <c r="DG41" i="18"/>
  <c r="DG42" i="18"/>
  <c r="DG43" i="18"/>
  <c r="DG44" i="18"/>
  <c r="DM44" i="18" s="1"/>
  <c r="DG45" i="18"/>
  <c r="DM45" i="18" s="1"/>
  <c r="DG46" i="18"/>
  <c r="DG47" i="18"/>
  <c r="DG48" i="18"/>
  <c r="DG50" i="18"/>
  <c r="DG51" i="18"/>
  <c r="DG52" i="18"/>
  <c r="DG53" i="18"/>
  <c r="DG54" i="18"/>
  <c r="DG55" i="18"/>
  <c r="DG56" i="18"/>
  <c r="DG57" i="18"/>
  <c r="DG58" i="18"/>
  <c r="DG60" i="18"/>
  <c r="DG61" i="18"/>
  <c r="DM61" i="18" s="1"/>
  <c r="DG62" i="18"/>
  <c r="DM62" i="18" s="1"/>
  <c r="DG63" i="18"/>
  <c r="DM63" i="18" s="1"/>
  <c r="DG66" i="18"/>
  <c r="DG67" i="18"/>
  <c r="DG68" i="18"/>
  <c r="DG69" i="18"/>
  <c r="DG70" i="18"/>
  <c r="DG71" i="18"/>
  <c r="DM71" i="18" s="1"/>
  <c r="DG72" i="18"/>
  <c r="DG73" i="18"/>
  <c r="DG75" i="18"/>
  <c r="DG76" i="18"/>
  <c r="DG77" i="18"/>
  <c r="DG78" i="18"/>
  <c r="DG79" i="18"/>
  <c r="DG80" i="18"/>
  <c r="DG82" i="18"/>
  <c r="DM82" i="18" s="1"/>
  <c r="DH4" i="18"/>
  <c r="DH5" i="18"/>
  <c r="DM5" i="18" s="1"/>
  <c r="DH55" i="18"/>
  <c r="DH72" i="18"/>
  <c r="DH58" i="18"/>
  <c r="DH28" i="18"/>
  <c r="DH59" i="18"/>
  <c r="DH51" i="18"/>
  <c r="DH45" i="18"/>
  <c r="DH26" i="18"/>
  <c r="DH41" i="18"/>
  <c r="DH6" i="18"/>
  <c r="DH7" i="18"/>
  <c r="DH8" i="18"/>
  <c r="DH9" i="18"/>
  <c r="DH10" i="18"/>
  <c r="DH11" i="18"/>
  <c r="DH12" i="18"/>
  <c r="DH13" i="18"/>
  <c r="DH14" i="18"/>
  <c r="DH15" i="18"/>
  <c r="DH16" i="18"/>
  <c r="DH17" i="18"/>
  <c r="DH18" i="18"/>
  <c r="DH19" i="18"/>
  <c r="DH20" i="18"/>
  <c r="DH21" i="18"/>
  <c r="DH22" i="18"/>
  <c r="DH23" i="18"/>
  <c r="DM23" i="18" s="1"/>
  <c r="DH24" i="18"/>
  <c r="DH25" i="18"/>
  <c r="DH27" i="18"/>
  <c r="DH29" i="18"/>
  <c r="DM29" i="18" s="1"/>
  <c r="DH30" i="18"/>
  <c r="DH31" i="18"/>
  <c r="DH32" i="18"/>
  <c r="DH33" i="18"/>
  <c r="DH34" i="18"/>
  <c r="DH35" i="18"/>
  <c r="DH36" i="18"/>
  <c r="DH39" i="18"/>
  <c r="DH40" i="18"/>
  <c r="DH42" i="18"/>
  <c r="DH43" i="18"/>
  <c r="DH44" i="18"/>
  <c r="DH46" i="18"/>
  <c r="DH47" i="18"/>
  <c r="DH48" i="18"/>
  <c r="DH50" i="18"/>
  <c r="DH52" i="18"/>
  <c r="DH53" i="18"/>
  <c r="DH54" i="18"/>
  <c r="DH56" i="18"/>
  <c r="DH57" i="18"/>
  <c r="DH60" i="18"/>
  <c r="DH62" i="18"/>
  <c r="DH63" i="18"/>
  <c r="DH64" i="18"/>
  <c r="DM64" i="18" s="1"/>
  <c r="DH66" i="18"/>
  <c r="DH67" i="18"/>
  <c r="DH68" i="18"/>
  <c r="DH69" i="18"/>
  <c r="DH70" i="18"/>
  <c r="DH73" i="18"/>
  <c r="DH74" i="18"/>
  <c r="DM74" i="18" s="1"/>
  <c r="DH75" i="18"/>
  <c r="DH76" i="18"/>
  <c r="DH77" i="18"/>
  <c r="DH78" i="18"/>
  <c r="DH79" i="18"/>
  <c r="DH80" i="18"/>
  <c r="DH81" i="18"/>
  <c r="DM81" i="18" s="1"/>
  <c r="DH82" i="18"/>
  <c r="DH83" i="18"/>
  <c r="BA63" i="18"/>
  <c r="DI4" i="18"/>
  <c r="DN4" i="18" s="1"/>
  <c r="DI9" i="18"/>
  <c r="DN9" i="18" s="1"/>
  <c r="DI11" i="18"/>
  <c r="DN11" i="18" s="1"/>
  <c r="DI5" i="18"/>
  <c r="DN5" i="18" s="1"/>
  <c r="DI78" i="18"/>
  <c r="DN78" i="18" s="1"/>
  <c r="DI25" i="18"/>
  <c r="DN25" i="18" s="1"/>
  <c r="DI44" i="18"/>
  <c r="DN44" i="18" s="1"/>
  <c r="DI60" i="18"/>
  <c r="DN60" i="18" s="1"/>
  <c r="DI67" i="18"/>
  <c r="DN67" i="18" s="1"/>
  <c r="DI6" i="18"/>
  <c r="DN6" i="18" s="1"/>
  <c r="DI7" i="18"/>
  <c r="DN7" i="18" s="1"/>
  <c r="DI8" i="18"/>
  <c r="DN8" i="18" s="1"/>
  <c r="DI10" i="18"/>
  <c r="DN10" i="18" s="1"/>
  <c r="DI12" i="18"/>
  <c r="DN12" i="18" s="1"/>
  <c r="DI13" i="18"/>
  <c r="DN13" i="18" s="1"/>
  <c r="DI14" i="18"/>
  <c r="DN14" i="18" s="1"/>
  <c r="DI15" i="18"/>
  <c r="DN15" i="18" s="1"/>
  <c r="DI16" i="18"/>
  <c r="DN16" i="18" s="1"/>
  <c r="DI17" i="18"/>
  <c r="DN17" i="18" s="1"/>
  <c r="DI18" i="18"/>
  <c r="DN18" i="18" s="1"/>
  <c r="DI19" i="18"/>
  <c r="DN19" i="18" s="1"/>
  <c r="DI20" i="18"/>
  <c r="DN20" i="18" s="1"/>
  <c r="DI21" i="18"/>
  <c r="DN21" i="18" s="1"/>
  <c r="DI22" i="18"/>
  <c r="DN22" i="18" s="1"/>
  <c r="DI23" i="18"/>
  <c r="DN23" i="18" s="1"/>
  <c r="DI24" i="18"/>
  <c r="DN24" i="18" s="1"/>
  <c r="DI26" i="18"/>
  <c r="DN26" i="18" s="1"/>
  <c r="DI27" i="18"/>
  <c r="DN27" i="18" s="1"/>
  <c r="DI28" i="18"/>
  <c r="DN28" i="18" s="1"/>
  <c r="DI29" i="18"/>
  <c r="DN29" i="18" s="1"/>
  <c r="DI30" i="18"/>
  <c r="DN30" i="18" s="1"/>
  <c r="DI31" i="18"/>
  <c r="DN31" i="18" s="1"/>
  <c r="DI32" i="18"/>
  <c r="DN32" i="18" s="1"/>
  <c r="DI33" i="18"/>
  <c r="DN33" i="18" s="1"/>
  <c r="DI34" i="18"/>
  <c r="DN34" i="18" s="1"/>
  <c r="DI35" i="18"/>
  <c r="DN35" i="18" s="1"/>
  <c r="DI37" i="18"/>
  <c r="DN37" i="18" s="1"/>
  <c r="DI38" i="18"/>
  <c r="DN38" i="18" s="1"/>
  <c r="DI39" i="18"/>
  <c r="DN39" i="18" s="1"/>
  <c r="DI40" i="18"/>
  <c r="DN40" i="18" s="1"/>
  <c r="DI41" i="18"/>
  <c r="DN41" i="18" s="1"/>
  <c r="DI42" i="18"/>
  <c r="DN42" i="18" s="1"/>
  <c r="DI43" i="18"/>
  <c r="DN43" i="18" s="1"/>
  <c r="DI45" i="18"/>
  <c r="DN45" i="18" s="1"/>
  <c r="DI46" i="18"/>
  <c r="DN46" i="18" s="1"/>
  <c r="DI48" i="18"/>
  <c r="DN48" i="18" s="1"/>
  <c r="DI49" i="18"/>
  <c r="DN49" i="18" s="1"/>
  <c r="DI50" i="18"/>
  <c r="DN50" i="18" s="1"/>
  <c r="DI51" i="18"/>
  <c r="DN51" i="18" s="1"/>
  <c r="DI52" i="18"/>
  <c r="DN52" i="18" s="1"/>
  <c r="DI53" i="18"/>
  <c r="DN53" i="18" s="1"/>
  <c r="DI54" i="18"/>
  <c r="DN54" i="18" s="1"/>
  <c r="DI55" i="18"/>
  <c r="DN55" i="18" s="1"/>
  <c r="DI56" i="18"/>
  <c r="DN56" i="18" s="1"/>
  <c r="DI57" i="18"/>
  <c r="DN57" i="18" s="1"/>
  <c r="DI58" i="18"/>
  <c r="DN58" i="18" s="1"/>
  <c r="DI59" i="18"/>
  <c r="DN59" i="18" s="1"/>
  <c r="DI62" i="18"/>
  <c r="DN62" i="18" s="1"/>
  <c r="DI63" i="18"/>
  <c r="DN63" i="18" s="1"/>
  <c r="DI64" i="18"/>
  <c r="DN64" i="18" s="1"/>
  <c r="DI65" i="18"/>
  <c r="DN65" i="18" s="1"/>
  <c r="DI66" i="18"/>
  <c r="DN66" i="18" s="1"/>
  <c r="DI68" i="18"/>
  <c r="DN68" i="18" s="1"/>
  <c r="DI69" i="18"/>
  <c r="DN69" i="18" s="1"/>
  <c r="DI70" i="18"/>
  <c r="DN70" i="18" s="1"/>
  <c r="DI72" i="18"/>
  <c r="DN72" i="18" s="1"/>
  <c r="DI73" i="18"/>
  <c r="DN73" i="18" s="1"/>
  <c r="DI74" i="18"/>
  <c r="DN74" i="18" s="1"/>
  <c r="DI75" i="18"/>
  <c r="DN75" i="18" s="1"/>
  <c r="DI76" i="18"/>
  <c r="DN76" i="18" s="1"/>
  <c r="DI77" i="18"/>
  <c r="DN77" i="18" s="1"/>
  <c r="DI79" i="18"/>
  <c r="DN79" i="18" s="1"/>
  <c r="DI80" i="18"/>
  <c r="DN80" i="18" s="1"/>
  <c r="DI81" i="18"/>
  <c r="DN81" i="18" s="1"/>
  <c r="DI82" i="18"/>
  <c r="DN82" i="18" s="1"/>
  <c r="DI83" i="18"/>
  <c r="DN83" i="18" s="1"/>
  <c r="AX63" i="18"/>
  <c r="DJ4" i="18"/>
  <c r="DO4" i="18" s="1"/>
  <c r="DJ10" i="18"/>
  <c r="DO10" i="18" s="1"/>
  <c r="DJ11" i="18"/>
  <c r="DO11" i="18" s="1"/>
  <c r="DJ68" i="18"/>
  <c r="DO68" i="18" s="1"/>
  <c r="DJ83" i="18"/>
  <c r="DO83" i="18" s="1"/>
  <c r="DJ5" i="18"/>
  <c r="DO5" i="18" s="1"/>
  <c r="DJ63" i="18"/>
  <c r="DO63" i="18" s="1"/>
  <c r="DJ76" i="18"/>
  <c r="DO76" i="18" s="1"/>
  <c r="DJ32" i="18"/>
  <c r="DO32" i="18" s="1"/>
  <c r="DJ81" i="18"/>
  <c r="DO81" i="18" s="1"/>
  <c r="DJ6" i="18"/>
  <c r="DO6" i="18" s="1"/>
  <c r="DJ7" i="18"/>
  <c r="DO7" i="18" s="1"/>
  <c r="DJ8" i="18"/>
  <c r="DO8" i="18" s="1"/>
  <c r="DJ9" i="18"/>
  <c r="DO9" i="18" s="1"/>
  <c r="DJ12" i="18"/>
  <c r="DO12" i="18" s="1"/>
  <c r="DJ13" i="18"/>
  <c r="DO13" i="18" s="1"/>
  <c r="DJ14" i="18"/>
  <c r="DO14" i="18" s="1"/>
  <c r="DJ15" i="18"/>
  <c r="DO15" i="18" s="1"/>
  <c r="DJ16" i="18"/>
  <c r="DO16" i="18" s="1"/>
  <c r="DJ17" i="18"/>
  <c r="DO17" i="18" s="1"/>
  <c r="DJ18" i="18"/>
  <c r="DO18" i="18" s="1"/>
  <c r="DJ19" i="18"/>
  <c r="DO19" i="18" s="1"/>
  <c r="DJ20" i="18"/>
  <c r="DO20" i="18" s="1"/>
  <c r="DJ21" i="18"/>
  <c r="DO21" i="18" s="1"/>
  <c r="DJ22" i="18"/>
  <c r="DO22" i="18" s="1"/>
  <c r="DJ23" i="18"/>
  <c r="DO23" i="18" s="1"/>
  <c r="DJ24" i="18"/>
  <c r="DO24" i="18" s="1"/>
  <c r="DJ25" i="18"/>
  <c r="DO25" i="18" s="1"/>
  <c r="DJ26" i="18"/>
  <c r="DO26" i="18" s="1"/>
  <c r="DJ27" i="18"/>
  <c r="DO27" i="18" s="1"/>
  <c r="DJ28" i="18"/>
  <c r="DO28" i="18" s="1"/>
  <c r="DJ29" i="18"/>
  <c r="DO29" i="18" s="1"/>
  <c r="DJ30" i="18"/>
  <c r="DO30" i="18" s="1"/>
  <c r="DJ31" i="18"/>
  <c r="DO31" i="18" s="1"/>
  <c r="DJ33" i="18"/>
  <c r="DO33" i="18" s="1"/>
  <c r="DJ34" i="18"/>
  <c r="DO34" i="18" s="1"/>
  <c r="DJ35" i="18"/>
  <c r="DO35" i="18" s="1"/>
  <c r="DJ36" i="18"/>
  <c r="DO36" i="18" s="1"/>
  <c r="DJ37" i="18"/>
  <c r="DO37" i="18" s="1"/>
  <c r="DJ38" i="18"/>
  <c r="DO38" i="18" s="1"/>
  <c r="DJ39" i="18"/>
  <c r="DO39" i="18" s="1"/>
  <c r="DJ40" i="18"/>
  <c r="DO40" i="18" s="1"/>
  <c r="DJ41" i="18"/>
  <c r="DO41" i="18" s="1"/>
  <c r="DJ42" i="18"/>
  <c r="DO42" i="18" s="1"/>
  <c r="DJ43" i="18"/>
  <c r="DO43" i="18" s="1"/>
  <c r="DJ44" i="18"/>
  <c r="DO44" i="18" s="1"/>
  <c r="DJ45" i="18"/>
  <c r="DO45" i="18" s="1"/>
  <c r="DJ46" i="18"/>
  <c r="DO46" i="18" s="1"/>
  <c r="DJ47" i="18"/>
  <c r="DO47" i="18" s="1"/>
  <c r="DJ48" i="18"/>
  <c r="DO48" i="18" s="1"/>
  <c r="DJ50" i="18"/>
  <c r="DO50" i="18" s="1"/>
  <c r="DJ51" i="18"/>
  <c r="DO51" i="18" s="1"/>
  <c r="DJ52" i="18"/>
  <c r="DO52" i="18" s="1"/>
  <c r="DJ53" i="18"/>
  <c r="DO53" i="18" s="1"/>
  <c r="DJ54" i="18"/>
  <c r="DO54" i="18" s="1"/>
  <c r="DJ55" i="18"/>
  <c r="DO55" i="18" s="1"/>
  <c r="DJ56" i="18"/>
  <c r="DO56" i="18" s="1"/>
  <c r="DJ57" i="18"/>
  <c r="DO57" i="18" s="1"/>
  <c r="DJ58" i="18"/>
  <c r="DO58" i="18" s="1"/>
  <c r="DJ59" i="18"/>
  <c r="DO59" i="18" s="1"/>
  <c r="DJ60" i="18"/>
  <c r="DO60" i="18" s="1"/>
  <c r="DJ61" i="18"/>
  <c r="DO61" i="18" s="1"/>
  <c r="DJ62" i="18"/>
  <c r="DO62" i="18" s="1"/>
  <c r="DJ64" i="18"/>
  <c r="DO64" i="18" s="1"/>
  <c r="DJ66" i="18"/>
  <c r="DO66" i="18" s="1"/>
  <c r="DJ67" i="18"/>
  <c r="DO67" i="18" s="1"/>
  <c r="DJ69" i="18"/>
  <c r="DO69" i="18" s="1"/>
  <c r="DJ70" i="18"/>
  <c r="DO70" i="18" s="1"/>
  <c r="DJ72" i="18"/>
  <c r="DO72" i="18" s="1"/>
  <c r="DJ73" i="18"/>
  <c r="DO73" i="18" s="1"/>
  <c r="DJ74" i="18"/>
  <c r="DO74" i="18" s="1"/>
  <c r="DJ75" i="18"/>
  <c r="DO75" i="18" s="1"/>
  <c r="DJ77" i="18"/>
  <c r="DO77" i="18" s="1"/>
  <c r="DJ78" i="18"/>
  <c r="DO78" i="18" s="1"/>
  <c r="DJ79" i="18"/>
  <c r="DO79" i="18" s="1"/>
  <c r="DJ80" i="18"/>
  <c r="DO80" i="18" s="1"/>
  <c r="DJ82" i="18"/>
  <c r="DO82" i="18" s="1"/>
  <c r="AV63" i="18"/>
  <c r="CL165" i="18"/>
  <c r="CK166" i="18"/>
  <c r="CJ166" i="18"/>
  <c r="EJ4" i="18"/>
  <c r="EM4" i="18" s="1"/>
  <c r="EJ5" i="18"/>
  <c r="EJ6" i="18"/>
  <c r="EJ7" i="18"/>
  <c r="EJ8" i="18"/>
  <c r="EJ9" i="18"/>
  <c r="EJ10" i="18"/>
  <c r="EJ11" i="18"/>
  <c r="EJ12" i="18"/>
  <c r="EJ13" i="18"/>
  <c r="EJ14" i="18"/>
  <c r="EJ15" i="18"/>
  <c r="EJ16" i="18"/>
  <c r="EJ17" i="18"/>
  <c r="EJ18" i="18"/>
  <c r="EJ19" i="18"/>
  <c r="EJ20" i="18"/>
  <c r="EJ21" i="18"/>
  <c r="EJ22" i="18"/>
  <c r="EJ23" i="18"/>
  <c r="EJ24" i="18"/>
  <c r="EJ25" i="18"/>
  <c r="EJ26" i="18"/>
  <c r="EJ27" i="18"/>
  <c r="EJ28" i="18"/>
  <c r="EJ29" i="18"/>
  <c r="EJ30" i="18"/>
  <c r="EJ31" i="18"/>
  <c r="EJ32" i="18"/>
  <c r="EJ33" i="18"/>
  <c r="EJ34" i="18"/>
  <c r="EJ35" i="18"/>
  <c r="EJ36" i="18"/>
  <c r="EJ37" i="18"/>
  <c r="EJ38" i="18"/>
  <c r="EJ39" i="18"/>
  <c r="EJ40" i="18"/>
  <c r="EJ41" i="18"/>
  <c r="EJ42" i="18"/>
  <c r="EJ43" i="18"/>
  <c r="EJ44" i="18"/>
  <c r="EJ45" i="18"/>
  <c r="EJ46" i="18"/>
  <c r="EJ47" i="18"/>
  <c r="EJ48" i="18"/>
  <c r="EJ49" i="18"/>
  <c r="EJ50" i="18"/>
  <c r="EJ51" i="18"/>
  <c r="EJ52" i="18"/>
  <c r="EJ53" i="18"/>
  <c r="EJ54" i="18"/>
  <c r="EJ55" i="18"/>
  <c r="EJ56" i="18"/>
  <c r="EJ57" i="18"/>
  <c r="EJ58" i="18"/>
  <c r="EJ59" i="18"/>
  <c r="EJ60" i="18"/>
  <c r="EJ61" i="18"/>
  <c r="EJ62" i="18"/>
  <c r="EJ63" i="18"/>
  <c r="EJ64" i="18"/>
  <c r="EJ65" i="18"/>
  <c r="EJ66" i="18"/>
  <c r="EJ67" i="18"/>
  <c r="EJ68" i="18"/>
  <c r="EJ69" i="18"/>
  <c r="EJ70" i="18"/>
  <c r="EJ71" i="18"/>
  <c r="EJ73" i="18"/>
  <c r="EJ74" i="18"/>
  <c r="EJ75" i="18"/>
  <c r="EJ76" i="18"/>
  <c r="EJ77" i="18"/>
  <c r="EJ78" i="18"/>
  <c r="EJ79" i="18"/>
  <c r="EJ80" i="18"/>
  <c r="EJ81" i="18"/>
  <c r="EJ82" i="18"/>
  <c r="BL166" i="18"/>
  <c r="DW4" i="18"/>
  <c r="EI4" i="18" s="1"/>
  <c r="EL4" i="18" s="1"/>
  <c r="DW5" i="18"/>
  <c r="EI5" i="18" s="1"/>
  <c r="DW6" i="18"/>
  <c r="EI6" i="18" s="1"/>
  <c r="DW7" i="18"/>
  <c r="EI7" i="18" s="1"/>
  <c r="DW8" i="18"/>
  <c r="EI8" i="18" s="1"/>
  <c r="DW9" i="18"/>
  <c r="EI9" i="18" s="1"/>
  <c r="DW10" i="18"/>
  <c r="EI10" i="18" s="1"/>
  <c r="DW11" i="18"/>
  <c r="EI11" i="18" s="1"/>
  <c r="DW12" i="18"/>
  <c r="EI12" i="18" s="1"/>
  <c r="DW13" i="18"/>
  <c r="EI13" i="18" s="1"/>
  <c r="DW14" i="18"/>
  <c r="EI14" i="18" s="1"/>
  <c r="DW15" i="18"/>
  <c r="EI15" i="18" s="1"/>
  <c r="DW16" i="18"/>
  <c r="EI16" i="18" s="1"/>
  <c r="DW17" i="18"/>
  <c r="EI17" i="18" s="1"/>
  <c r="DW18" i="18"/>
  <c r="EI18" i="18" s="1"/>
  <c r="DW19" i="18"/>
  <c r="EI19" i="18" s="1"/>
  <c r="DW20" i="18"/>
  <c r="EI20" i="18" s="1"/>
  <c r="DW21" i="18"/>
  <c r="EI21" i="18" s="1"/>
  <c r="DW22" i="18"/>
  <c r="EI22" i="18" s="1"/>
  <c r="DW23" i="18"/>
  <c r="EI23" i="18" s="1"/>
  <c r="DW24" i="18"/>
  <c r="EI24" i="18" s="1"/>
  <c r="DW25" i="18"/>
  <c r="EI25" i="18" s="1"/>
  <c r="DW26" i="18"/>
  <c r="EI26" i="18" s="1"/>
  <c r="DW27" i="18"/>
  <c r="EI27" i="18" s="1"/>
  <c r="DW28" i="18"/>
  <c r="EI28" i="18" s="1"/>
  <c r="DW29" i="18"/>
  <c r="EI29" i="18" s="1"/>
  <c r="DW30" i="18"/>
  <c r="EI30" i="18" s="1"/>
  <c r="DW31" i="18"/>
  <c r="EI31" i="18" s="1"/>
  <c r="DW32" i="18"/>
  <c r="EI32" i="18" s="1"/>
  <c r="DW33" i="18"/>
  <c r="EI33" i="18" s="1"/>
  <c r="DW34" i="18"/>
  <c r="EI34" i="18" s="1"/>
  <c r="DW35" i="18"/>
  <c r="EI35" i="18" s="1"/>
  <c r="DW36" i="18"/>
  <c r="EI36" i="18" s="1"/>
  <c r="DW37" i="18"/>
  <c r="EI37" i="18" s="1"/>
  <c r="DW38" i="18"/>
  <c r="EI38" i="18" s="1"/>
  <c r="DW39" i="18"/>
  <c r="EI39" i="18" s="1"/>
  <c r="DW40" i="18"/>
  <c r="EI40" i="18" s="1"/>
  <c r="DW41" i="18"/>
  <c r="EI41" i="18" s="1"/>
  <c r="DW42" i="18"/>
  <c r="EI42" i="18" s="1"/>
  <c r="DW83" i="18"/>
  <c r="EI83" i="18" s="1"/>
  <c r="EL83" i="18" s="1"/>
  <c r="EJ83" i="18"/>
  <c r="DQ4" i="18"/>
  <c r="DT4" i="18" s="1"/>
  <c r="DQ5" i="18"/>
  <c r="DQ6" i="18"/>
  <c r="DQ7" i="18"/>
  <c r="DQ8" i="18"/>
  <c r="DQ9" i="18"/>
  <c r="DQ10" i="18"/>
  <c r="DQ11" i="18"/>
  <c r="DQ12" i="18"/>
  <c r="DQ13" i="18"/>
  <c r="DQ14" i="18"/>
  <c r="DQ15" i="18"/>
  <c r="DQ16" i="18"/>
  <c r="DQ17" i="18"/>
  <c r="DQ19" i="18"/>
  <c r="DT19" i="18" s="1"/>
  <c r="DQ20" i="18"/>
  <c r="DQ21" i="18"/>
  <c r="DQ22" i="18"/>
  <c r="DQ23" i="18"/>
  <c r="DQ24" i="18"/>
  <c r="DQ25" i="18"/>
  <c r="DQ26" i="18"/>
  <c r="DQ27" i="18"/>
  <c r="DQ28" i="18"/>
  <c r="DQ29" i="18"/>
  <c r="DQ30" i="18"/>
  <c r="DQ31" i="18"/>
  <c r="DQ32" i="18"/>
  <c r="DQ33" i="18"/>
  <c r="DQ34" i="18"/>
  <c r="DQ35" i="18"/>
  <c r="DQ36" i="18"/>
  <c r="DQ37" i="18"/>
  <c r="DQ38" i="18"/>
  <c r="DQ39" i="18"/>
  <c r="DQ40" i="18"/>
  <c r="DQ41" i="18"/>
  <c r="DQ42" i="18"/>
  <c r="DQ43" i="18"/>
  <c r="DQ44" i="18"/>
  <c r="DQ45" i="18"/>
  <c r="DQ46" i="18"/>
  <c r="DQ47" i="18"/>
  <c r="DQ48" i="18"/>
  <c r="DQ49" i="18"/>
  <c r="DQ50" i="18"/>
  <c r="DQ51" i="18"/>
  <c r="DQ52" i="18"/>
  <c r="DQ53" i="18"/>
  <c r="DQ54" i="18"/>
  <c r="DQ55" i="18"/>
  <c r="DQ56" i="18"/>
  <c r="DQ57" i="18"/>
  <c r="DQ58" i="18"/>
  <c r="DQ59" i="18"/>
  <c r="DQ60" i="18"/>
  <c r="DQ61" i="18"/>
  <c r="DQ62" i="18"/>
  <c r="DQ63" i="18"/>
  <c r="DQ64" i="18"/>
  <c r="DQ65" i="18"/>
  <c r="DQ66" i="18"/>
  <c r="DQ67" i="18"/>
  <c r="DQ68" i="18"/>
  <c r="DQ69" i="18"/>
  <c r="DQ70" i="18"/>
  <c r="DQ71" i="18"/>
  <c r="DQ72" i="18"/>
  <c r="DQ73" i="18"/>
  <c r="DQ74" i="18"/>
  <c r="DQ75" i="18"/>
  <c r="DQ76" i="18"/>
  <c r="DQ77" i="18"/>
  <c r="DQ78" i="18"/>
  <c r="DQ79" i="18"/>
  <c r="DQ80" i="18"/>
  <c r="DQ81" i="18"/>
  <c r="DQ82" i="18"/>
  <c r="DQ83" i="18"/>
  <c r="N166" i="18"/>
  <c r="N168" i="18"/>
  <c r="M168" i="18"/>
  <c r="M166" i="18"/>
  <c r="U6" i="12" a="1"/>
  <c r="U6" i="12" s="1"/>
  <c r="T6" i="12" a="1"/>
  <c r="T6" i="12" s="1"/>
  <c r="U330" i="17" a="1"/>
  <c r="U330" i="17" s="1"/>
  <c r="T330" i="17" a="1"/>
  <c r="T330" i="17" s="1"/>
  <c r="CB166" i="18" s="1"/>
  <c r="I330" i="17" a="1"/>
  <c r="I330" i="17" s="1"/>
  <c r="S330" i="17" a="1"/>
  <c r="S330" i="17" s="1"/>
  <c r="P330" i="17" a="1"/>
  <c r="P330" i="17" s="1"/>
  <c r="Q330" i="17" a="1"/>
  <c r="Q330" i="17" s="1"/>
  <c r="E6" i="17"/>
  <c r="G330" i="17" a="1"/>
  <c r="G330" i="17" s="1"/>
  <c r="N330" i="17" a="1"/>
  <c r="N330" i="17" s="1"/>
  <c r="F330" i="17" a="1"/>
  <c r="F330" i="17" s="1"/>
  <c r="H330" i="17" a="1"/>
  <c r="H330" i="17" s="1"/>
  <c r="M330" i="17" a="1"/>
  <c r="M330" i="17" s="1"/>
  <c r="R330" i="17" a="1"/>
  <c r="R330" i="17" s="1"/>
  <c r="J330" i="17" a="1"/>
  <c r="J330" i="17" s="1"/>
  <c r="CG166" i="18" s="1"/>
  <c r="O330" i="17" a="1"/>
  <c r="O330" i="17" s="1"/>
  <c r="BR166" i="18" s="1"/>
  <c r="L330" i="17" a="1"/>
  <c r="L330" i="17" s="1"/>
  <c r="BW166" i="18" s="1"/>
  <c r="K330" i="17" a="1"/>
  <c r="K330" i="17" s="1"/>
  <c r="D165" i="18"/>
  <c r="BH165" i="18"/>
  <c r="BG166" i="18"/>
  <c r="C166" i="18"/>
  <c r="C172" i="18" s="1"/>
  <c r="C173" i="18" s="1"/>
  <c r="S3" i="18"/>
  <c r="S4" i="18"/>
  <c r="S5" i="18"/>
  <c r="S6" i="18"/>
  <c r="S7" i="18"/>
  <c r="S8" i="18"/>
  <c r="S9" i="18"/>
  <c r="S11" i="18"/>
  <c r="S12" i="18"/>
  <c r="S13" i="18"/>
  <c r="S14" i="18"/>
  <c r="S15" i="18"/>
  <c r="S16" i="18"/>
  <c r="S17" i="18"/>
  <c r="S18" i="18"/>
  <c r="S19" i="18"/>
  <c r="S21" i="18"/>
  <c r="S22" i="18"/>
  <c r="S23" i="18"/>
  <c r="S24" i="18"/>
  <c r="S25" i="18"/>
  <c r="S27" i="18"/>
  <c r="S28" i="18"/>
  <c r="S29" i="18"/>
  <c r="S30" i="18"/>
  <c r="S33" i="18"/>
  <c r="S35" i="18"/>
  <c r="S36" i="18"/>
  <c r="S37" i="18"/>
  <c r="S38" i="18"/>
  <c r="S39" i="18"/>
  <c r="S40" i="18"/>
  <c r="S41" i="18"/>
  <c r="N6" i="12" a="1"/>
  <c r="N6" i="12" s="1"/>
  <c r="M6" i="12" a="1"/>
  <c r="M6" i="12" s="1"/>
  <c r="L6" i="12" a="1"/>
  <c r="L6" i="12" s="1"/>
  <c r="K6" i="12" a="1"/>
  <c r="K6" i="12" s="1"/>
  <c r="I6" i="12" a="1"/>
  <c r="I6" i="12" s="1"/>
  <c r="J6" i="12" a="1"/>
  <c r="J6" i="12" s="1"/>
  <c r="H6" i="12" a="1"/>
  <c r="H6" i="12" s="1"/>
  <c r="R6" i="12" a="1"/>
  <c r="R6" i="12" s="1"/>
  <c r="F6" i="12" a="1"/>
  <c r="F6" i="12" s="1"/>
  <c r="S6" i="12" a="1"/>
  <c r="S6" i="12" s="1"/>
  <c r="Q6" i="12" a="1"/>
  <c r="Q6" i="12" s="1"/>
  <c r="P6" i="12" a="1"/>
  <c r="P6" i="12" s="1"/>
  <c r="O6" i="12" a="1"/>
  <c r="O6" i="12" s="1"/>
  <c r="G6" i="12" a="1"/>
  <c r="G6" i="12" s="1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8" i="18"/>
  <c r="R19" i="18"/>
  <c r="R20" i="18"/>
  <c r="R22" i="18"/>
  <c r="R23" i="18"/>
  <c r="R24" i="18"/>
  <c r="R25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1" i="18"/>
  <c r="R42" i="18"/>
  <c r="B166" i="18"/>
  <c r="B172" i="18" s="1"/>
  <c r="B173" i="18" s="1"/>
  <c r="BF166" i="18"/>
  <c r="G6" i="7" a="1"/>
  <c r="G6" i="7" s="1"/>
  <c r="S6" i="7" a="1"/>
  <c r="S6" i="7" s="1"/>
  <c r="H6" i="7" a="1"/>
  <c r="H6" i="7" s="1"/>
  <c r="F6" i="7" a="1"/>
  <c r="F6" i="7" s="1"/>
  <c r="I6" i="7" a="1"/>
  <c r="I6" i="7" s="1"/>
  <c r="J6" i="7" a="1"/>
  <c r="J6" i="7" s="1"/>
  <c r="K6" i="7" a="1"/>
  <c r="K6" i="7" s="1"/>
  <c r="N6" i="7" a="1"/>
  <c r="N6" i="7" s="1"/>
  <c r="O6" i="7" a="1"/>
  <c r="O6" i="7" s="1"/>
  <c r="L6" i="7" a="1"/>
  <c r="L6" i="7" s="1"/>
  <c r="M6" i="7" a="1"/>
  <c r="M6" i="7" s="1"/>
  <c r="P6" i="7" a="1"/>
  <c r="P6" i="7" s="1"/>
  <c r="Q6" i="7" a="1"/>
  <c r="Q6" i="7" s="1"/>
  <c r="R6" i="7" a="1"/>
  <c r="R6" i="7" s="1"/>
  <c r="EF53" i="18" l="1"/>
  <c r="EF57" i="18"/>
  <c r="DL51" i="18"/>
  <c r="DL69" i="18"/>
  <c r="DL9" i="18"/>
  <c r="EF83" i="18"/>
  <c r="DM60" i="18"/>
  <c r="DL61" i="18"/>
  <c r="DL5" i="18"/>
  <c r="EE8" i="18"/>
  <c r="DL26" i="18"/>
  <c r="DS35" i="18"/>
  <c r="DS16" i="18"/>
  <c r="EF61" i="18"/>
  <c r="EF6" i="18"/>
  <c r="DS12" i="18"/>
  <c r="EF80" i="18"/>
  <c r="EF54" i="18"/>
  <c r="EF36" i="18"/>
  <c r="EE80" i="18"/>
  <c r="EE56" i="18"/>
  <c r="EE35" i="18"/>
  <c r="EE19" i="18"/>
  <c r="EE78" i="18"/>
  <c r="EE18" i="18"/>
  <c r="DL52" i="18"/>
  <c r="DL91" i="18" s="1"/>
  <c r="DM79" i="18"/>
  <c r="DL49" i="18"/>
  <c r="DL12" i="18"/>
  <c r="EF76" i="18"/>
  <c r="DN92" i="18"/>
  <c r="DM78" i="18"/>
  <c r="DM58" i="18"/>
  <c r="DL48" i="18"/>
  <c r="DL11" i="18"/>
  <c r="EG89" i="18"/>
  <c r="DM77" i="18"/>
  <c r="DM57" i="18"/>
  <c r="DL70" i="18"/>
  <c r="DM76" i="18"/>
  <c r="DM56" i="18"/>
  <c r="DM13" i="18"/>
  <c r="EF73" i="18"/>
  <c r="EF49" i="18"/>
  <c r="EF30" i="18"/>
  <c r="DS9" i="18"/>
  <c r="DM75" i="18"/>
  <c r="DM55" i="18"/>
  <c r="DL67" i="18"/>
  <c r="DL24" i="18"/>
  <c r="DL8" i="18"/>
  <c r="DL50" i="18"/>
  <c r="DN102" i="18"/>
  <c r="DM54" i="18"/>
  <c r="DM9" i="18"/>
  <c r="DL7" i="18"/>
  <c r="DS20" i="18"/>
  <c r="DM72" i="18"/>
  <c r="DM93" i="18" s="1"/>
  <c r="EF99" i="18" s="1"/>
  <c r="DM53" i="18"/>
  <c r="DL63" i="18"/>
  <c r="DL43" i="18"/>
  <c r="DL6" i="18"/>
  <c r="DS19" i="18"/>
  <c r="BB65" i="18"/>
  <c r="EE66" i="18"/>
  <c r="EE9" i="18"/>
  <c r="DM28" i="18"/>
  <c r="DM52" i="18"/>
  <c r="DM91" i="18" s="1"/>
  <c r="DL42" i="18"/>
  <c r="DL89" i="18" s="1"/>
  <c r="DL21" i="18"/>
  <c r="DS18" i="18"/>
  <c r="EU4" i="18"/>
  <c r="EZ4" i="18" s="1"/>
  <c r="EU5" i="18"/>
  <c r="EZ5" i="18" s="1"/>
  <c r="EU6" i="18"/>
  <c r="EZ6" i="18" s="1"/>
  <c r="EU7" i="18"/>
  <c r="EZ7" i="18" s="1"/>
  <c r="EU8" i="18"/>
  <c r="EZ8" i="18" s="1"/>
  <c r="EU9" i="18"/>
  <c r="EZ9" i="18" s="1"/>
  <c r="EU10" i="18"/>
  <c r="EZ10" i="18" s="1"/>
  <c r="EU11" i="18"/>
  <c r="EZ11" i="18" s="1"/>
  <c r="EU12" i="18"/>
  <c r="EZ12" i="18" s="1"/>
  <c r="EZ87" i="18" s="1"/>
  <c r="EU14" i="18"/>
  <c r="EZ14" i="18" s="1"/>
  <c r="EU15" i="18"/>
  <c r="EZ15" i="18" s="1"/>
  <c r="EU16" i="18"/>
  <c r="EZ16" i="18" s="1"/>
  <c r="EU17" i="18"/>
  <c r="EZ17" i="18" s="1"/>
  <c r="EU18" i="18"/>
  <c r="EZ18" i="18" s="1"/>
  <c r="EU19" i="18"/>
  <c r="EZ19" i="18" s="1"/>
  <c r="EU20" i="18"/>
  <c r="EZ20" i="18" s="1"/>
  <c r="EU21" i="18"/>
  <c r="EZ21" i="18" s="1"/>
  <c r="EU23" i="18"/>
  <c r="EZ23" i="18" s="1"/>
  <c r="EU24" i="18"/>
  <c r="EZ24" i="18" s="1"/>
  <c r="EU25" i="18"/>
  <c r="EZ25" i="18" s="1"/>
  <c r="EU26" i="18"/>
  <c r="EZ26" i="18" s="1"/>
  <c r="EU27" i="18"/>
  <c r="EZ27" i="18" s="1"/>
  <c r="EU28" i="18"/>
  <c r="EZ28" i="18" s="1"/>
  <c r="EU29" i="18"/>
  <c r="EZ29" i="18" s="1"/>
  <c r="EU31" i="18"/>
  <c r="EZ31" i="18" s="1"/>
  <c r="EU32" i="18"/>
  <c r="EZ32" i="18" s="1"/>
  <c r="EU34" i="18"/>
  <c r="EZ34" i="18" s="1"/>
  <c r="EU35" i="18"/>
  <c r="EZ35" i="18" s="1"/>
  <c r="EU36" i="18"/>
  <c r="EZ36" i="18" s="1"/>
  <c r="EU37" i="18"/>
  <c r="EZ37" i="18" s="1"/>
  <c r="EU38" i="18"/>
  <c r="EZ38" i="18" s="1"/>
  <c r="EU39" i="18"/>
  <c r="EZ39" i="18" s="1"/>
  <c r="EU40" i="18"/>
  <c r="EZ40" i="18" s="1"/>
  <c r="EU41" i="18"/>
  <c r="EZ41" i="18" s="1"/>
  <c r="EU42" i="18"/>
  <c r="EZ42" i="18" s="1"/>
  <c r="EU44" i="18"/>
  <c r="EZ44" i="18" s="1"/>
  <c r="EU45" i="18"/>
  <c r="EZ45" i="18" s="1"/>
  <c r="EU46" i="18"/>
  <c r="EZ46" i="18" s="1"/>
  <c r="EU47" i="18"/>
  <c r="EZ47" i="18" s="1"/>
  <c r="EU48" i="18"/>
  <c r="EZ48" i="18" s="1"/>
  <c r="EU49" i="18"/>
  <c r="EZ49" i="18" s="1"/>
  <c r="EU50" i="18"/>
  <c r="EZ50" i="18" s="1"/>
  <c r="EU51" i="18"/>
  <c r="EZ51" i="18" s="1"/>
  <c r="EU52" i="18"/>
  <c r="EZ52" i="18" s="1"/>
  <c r="EU53" i="18"/>
  <c r="EZ53" i="18" s="1"/>
  <c r="EU54" i="18"/>
  <c r="EZ54" i="18" s="1"/>
  <c r="EU55" i="18"/>
  <c r="EZ55" i="18" s="1"/>
  <c r="EU56" i="18"/>
  <c r="EZ56" i="18" s="1"/>
  <c r="EU57" i="18"/>
  <c r="EZ57" i="18" s="1"/>
  <c r="EU58" i="18"/>
  <c r="EZ58" i="18" s="1"/>
  <c r="EU59" i="18"/>
  <c r="EZ59" i="18" s="1"/>
  <c r="EU60" i="18"/>
  <c r="EZ60" i="18" s="1"/>
  <c r="EU62" i="18"/>
  <c r="EZ62" i="18" s="1"/>
  <c r="EU63" i="18"/>
  <c r="EZ63" i="18" s="1"/>
  <c r="EU64" i="18"/>
  <c r="EZ64" i="18" s="1"/>
  <c r="EU66" i="18"/>
  <c r="EZ66" i="18" s="1"/>
  <c r="EU67" i="18"/>
  <c r="EZ67" i="18" s="1"/>
  <c r="EU68" i="18"/>
  <c r="EZ68" i="18" s="1"/>
  <c r="EU69" i="18"/>
  <c r="EZ69" i="18" s="1"/>
  <c r="EU70" i="18"/>
  <c r="EZ70" i="18" s="1"/>
  <c r="EU71" i="18"/>
  <c r="EZ71" i="18" s="1"/>
  <c r="EU72" i="18"/>
  <c r="EZ72" i="18" s="1"/>
  <c r="EU73" i="18"/>
  <c r="EZ73" i="18" s="1"/>
  <c r="EU74" i="18"/>
  <c r="EZ74" i="18" s="1"/>
  <c r="EU75" i="18"/>
  <c r="EZ75" i="18" s="1"/>
  <c r="EU76" i="18"/>
  <c r="EZ76" i="18" s="1"/>
  <c r="EU77" i="18"/>
  <c r="EZ77" i="18" s="1"/>
  <c r="EU78" i="18"/>
  <c r="EZ78" i="18" s="1"/>
  <c r="EU79" i="18"/>
  <c r="EZ79" i="18" s="1"/>
  <c r="EU80" i="18"/>
  <c r="EZ80" i="18" s="1"/>
  <c r="EU81" i="18"/>
  <c r="EZ81" i="18" s="1"/>
  <c r="EU82" i="18"/>
  <c r="EZ82" i="18" s="1"/>
  <c r="EU83" i="18"/>
  <c r="EZ83" i="18" s="1"/>
  <c r="EV4" i="18"/>
  <c r="FA4" i="18" s="1"/>
  <c r="EV5" i="18"/>
  <c r="FA5" i="18" s="1"/>
  <c r="EV6" i="18"/>
  <c r="FA6" i="18" s="1"/>
  <c r="EV7" i="18"/>
  <c r="FA7" i="18" s="1"/>
  <c r="EV8" i="18"/>
  <c r="FA8" i="18" s="1"/>
  <c r="EV9" i="18"/>
  <c r="FA9" i="18" s="1"/>
  <c r="EV10" i="18"/>
  <c r="FA10" i="18" s="1"/>
  <c r="EV11" i="18"/>
  <c r="FA11" i="18" s="1"/>
  <c r="EV12" i="18"/>
  <c r="FA12" i="18" s="1"/>
  <c r="EV15" i="18"/>
  <c r="FA15" i="18" s="1"/>
  <c r="EV16" i="18"/>
  <c r="FA16" i="18" s="1"/>
  <c r="EV17" i="18"/>
  <c r="FA17" i="18" s="1"/>
  <c r="EV19" i="18"/>
  <c r="FA19" i="18" s="1"/>
  <c r="EV20" i="18"/>
  <c r="FA20" i="18" s="1"/>
  <c r="EV21" i="18"/>
  <c r="FA21" i="18" s="1"/>
  <c r="EV22" i="18"/>
  <c r="FA22" i="18" s="1"/>
  <c r="EV23" i="18"/>
  <c r="FA23" i="18" s="1"/>
  <c r="EV24" i="18"/>
  <c r="FA24" i="18" s="1"/>
  <c r="EV25" i="18"/>
  <c r="FA25" i="18" s="1"/>
  <c r="EV26" i="18"/>
  <c r="FA26" i="18" s="1"/>
  <c r="EV27" i="18"/>
  <c r="FA27" i="18" s="1"/>
  <c r="EV28" i="18"/>
  <c r="FA28" i="18" s="1"/>
  <c r="EV29" i="18"/>
  <c r="FA29" i="18" s="1"/>
  <c r="EV30" i="18"/>
  <c r="FA30" i="18" s="1"/>
  <c r="EV31" i="18"/>
  <c r="FA31" i="18" s="1"/>
  <c r="EV32" i="18"/>
  <c r="FA32" i="18" s="1"/>
  <c r="EV34" i="18"/>
  <c r="FA34" i="18" s="1"/>
  <c r="EV36" i="18"/>
  <c r="FA36" i="18" s="1"/>
  <c r="EV37" i="18"/>
  <c r="FA37" i="18" s="1"/>
  <c r="EV38" i="18"/>
  <c r="FA38" i="18" s="1"/>
  <c r="EV39" i="18"/>
  <c r="FA39" i="18" s="1"/>
  <c r="EV41" i="18"/>
  <c r="FA41" i="18" s="1"/>
  <c r="EV42" i="18"/>
  <c r="FA42" i="18" s="1"/>
  <c r="EV43" i="18"/>
  <c r="FA43" i="18" s="1"/>
  <c r="EV44" i="18"/>
  <c r="FA44" i="18" s="1"/>
  <c r="EV45" i="18"/>
  <c r="FA45" i="18" s="1"/>
  <c r="EV47" i="18"/>
  <c r="FA47" i="18" s="1"/>
  <c r="EV48" i="18"/>
  <c r="FA48" i="18" s="1"/>
  <c r="EV49" i="18"/>
  <c r="FA49" i="18" s="1"/>
  <c r="EV50" i="18"/>
  <c r="FA50" i="18" s="1"/>
  <c r="EV51" i="18"/>
  <c r="FA51" i="18" s="1"/>
  <c r="EV52" i="18"/>
  <c r="FA52" i="18" s="1"/>
  <c r="EV53" i="18"/>
  <c r="FA53" i="18" s="1"/>
  <c r="EV54" i="18"/>
  <c r="FA54" i="18" s="1"/>
  <c r="EV55" i="18"/>
  <c r="FA55" i="18" s="1"/>
  <c r="EV56" i="18"/>
  <c r="FA56" i="18" s="1"/>
  <c r="EV57" i="18"/>
  <c r="FA57" i="18" s="1"/>
  <c r="EV59" i="18"/>
  <c r="FA59" i="18" s="1"/>
  <c r="EV60" i="18"/>
  <c r="FA60" i="18" s="1"/>
  <c r="EV63" i="18"/>
  <c r="FA63" i="18" s="1"/>
  <c r="EV64" i="18"/>
  <c r="FA64" i="18" s="1"/>
  <c r="EV65" i="18"/>
  <c r="FA65" i="18" s="1"/>
  <c r="EV66" i="18"/>
  <c r="FA66" i="18" s="1"/>
  <c r="EV67" i="18"/>
  <c r="FA67" i="18" s="1"/>
  <c r="EV68" i="18"/>
  <c r="FA68" i="18" s="1"/>
  <c r="EV69" i="18"/>
  <c r="FA69" i="18" s="1"/>
  <c r="EV70" i="18"/>
  <c r="FA70" i="18" s="1"/>
  <c r="EV71" i="18"/>
  <c r="FA71" i="18" s="1"/>
  <c r="EV72" i="18"/>
  <c r="FA72" i="18" s="1"/>
  <c r="EV73" i="18"/>
  <c r="FA73" i="18" s="1"/>
  <c r="EV74" i="18"/>
  <c r="FA74" i="18" s="1"/>
  <c r="EV75" i="18"/>
  <c r="FA75" i="18" s="1"/>
  <c r="EV76" i="18"/>
  <c r="FA76" i="18" s="1"/>
  <c r="EV78" i="18"/>
  <c r="FA78" i="18" s="1"/>
  <c r="EV79" i="18"/>
  <c r="FA79" i="18" s="1"/>
  <c r="EV80" i="18"/>
  <c r="FA80" i="18" s="1"/>
  <c r="EV81" i="18"/>
  <c r="FA81" i="18" s="1"/>
  <c r="EV82" i="18"/>
  <c r="FA82" i="18" s="1"/>
  <c r="EV83" i="18"/>
  <c r="FA83" i="18" s="1"/>
  <c r="EQ4" i="18"/>
  <c r="EQ5" i="18"/>
  <c r="EX5" i="18" s="1"/>
  <c r="EQ6" i="18"/>
  <c r="EQ7" i="18"/>
  <c r="EQ8" i="18"/>
  <c r="EQ9" i="18"/>
  <c r="EQ10" i="18"/>
  <c r="EQ11" i="18"/>
  <c r="EQ12" i="18"/>
  <c r="EQ13" i="18"/>
  <c r="EX13" i="18" s="1"/>
  <c r="EQ14" i="18"/>
  <c r="EQ15" i="18"/>
  <c r="EQ16" i="18"/>
  <c r="EQ17" i="18"/>
  <c r="EQ19" i="18"/>
  <c r="EQ20" i="18"/>
  <c r="EQ21" i="18"/>
  <c r="EQ22" i="18"/>
  <c r="EQ23" i="18"/>
  <c r="EQ24" i="18"/>
  <c r="EQ25" i="18"/>
  <c r="EQ26" i="18"/>
  <c r="EQ27" i="18"/>
  <c r="EQ28" i="18"/>
  <c r="EQ29" i="18"/>
  <c r="EQ30" i="18"/>
  <c r="EQ31" i="18"/>
  <c r="EQ32" i="18"/>
  <c r="EQ33" i="18"/>
  <c r="EQ34" i="18"/>
  <c r="EQ35" i="18"/>
  <c r="EQ36" i="18"/>
  <c r="EQ37" i="18"/>
  <c r="EQ38" i="18"/>
  <c r="EQ39" i="18"/>
  <c r="EX39" i="18" s="1"/>
  <c r="EQ40" i="18"/>
  <c r="EQ41" i="18"/>
  <c r="EQ42" i="18"/>
  <c r="EQ43" i="18"/>
  <c r="EQ44" i="18"/>
  <c r="EQ45" i="18"/>
  <c r="EQ46" i="18"/>
  <c r="EQ47" i="18"/>
  <c r="EQ48" i="18"/>
  <c r="EQ49" i="18"/>
  <c r="EQ50" i="18"/>
  <c r="EX50" i="18" s="1"/>
  <c r="EQ51" i="18"/>
  <c r="EQ52" i="18"/>
  <c r="EQ53" i="18"/>
  <c r="EQ54" i="18"/>
  <c r="EX54" i="18" s="1"/>
  <c r="EQ55" i="18"/>
  <c r="EQ56" i="18"/>
  <c r="EQ57" i="18"/>
  <c r="EQ58" i="18"/>
  <c r="EQ59" i="18"/>
  <c r="EQ60" i="18"/>
  <c r="EQ61" i="18"/>
  <c r="EQ62" i="18"/>
  <c r="EX62" i="18" s="1"/>
  <c r="EQ63" i="18"/>
  <c r="EQ64" i="18"/>
  <c r="EQ66" i="18"/>
  <c r="EQ67" i="18"/>
  <c r="EQ68" i="18"/>
  <c r="EQ69" i="18"/>
  <c r="EQ70" i="18"/>
  <c r="EQ71" i="18"/>
  <c r="EQ72" i="18"/>
  <c r="EQ73" i="18"/>
  <c r="EQ74" i="18"/>
  <c r="EQ75" i="18"/>
  <c r="EQ76" i="18"/>
  <c r="EQ77" i="18"/>
  <c r="EQ78" i="18"/>
  <c r="EQ79" i="18"/>
  <c r="EQ80" i="18"/>
  <c r="EQ81" i="18"/>
  <c r="EQ82" i="18"/>
  <c r="ER4" i="18"/>
  <c r="ER5" i="18"/>
  <c r="ER6" i="18"/>
  <c r="ER7" i="18"/>
  <c r="ER8" i="18"/>
  <c r="ER9" i="18"/>
  <c r="ER10" i="18"/>
  <c r="ER11" i="18"/>
  <c r="ER12" i="18"/>
  <c r="ER14" i="18"/>
  <c r="ER15" i="18"/>
  <c r="ER16" i="18"/>
  <c r="ER17" i="18"/>
  <c r="ER19" i="18"/>
  <c r="ER20" i="18"/>
  <c r="ER21" i="18"/>
  <c r="ER22" i="18"/>
  <c r="ER23" i="18"/>
  <c r="ER24" i="18"/>
  <c r="ER25" i="18"/>
  <c r="ER26" i="18"/>
  <c r="ER27" i="18"/>
  <c r="ER28" i="18"/>
  <c r="ER29" i="18"/>
  <c r="ER30" i="18"/>
  <c r="ER31" i="18"/>
  <c r="ER32" i="18"/>
  <c r="ER33" i="18"/>
  <c r="ER34" i="18"/>
  <c r="ER35" i="18"/>
  <c r="ER36" i="18"/>
  <c r="ER37" i="18"/>
  <c r="ER38" i="18"/>
  <c r="ER40" i="18"/>
  <c r="ER41" i="18"/>
  <c r="ER42" i="18"/>
  <c r="ER43" i="18"/>
  <c r="ER44" i="18"/>
  <c r="ER45" i="18"/>
  <c r="ER46" i="18"/>
  <c r="ER47" i="18"/>
  <c r="ER48" i="18"/>
  <c r="ER49" i="18"/>
  <c r="ER51" i="18"/>
  <c r="ER52" i="18"/>
  <c r="ER53" i="18"/>
  <c r="ER54" i="18"/>
  <c r="ER55" i="18"/>
  <c r="ER56" i="18"/>
  <c r="ER57" i="18"/>
  <c r="ER58" i="18"/>
  <c r="ER59" i="18"/>
  <c r="ER60" i="18"/>
  <c r="ER61" i="18"/>
  <c r="ER62" i="18"/>
  <c r="ER63" i="18"/>
  <c r="ER64" i="18"/>
  <c r="ER65" i="18"/>
  <c r="EX65" i="18" s="1"/>
  <c r="ER66" i="18"/>
  <c r="ER67" i="18"/>
  <c r="ER68" i="18"/>
  <c r="ER69" i="18"/>
  <c r="ER70" i="18"/>
  <c r="ER71" i="18"/>
  <c r="ER72" i="18"/>
  <c r="ER73" i="18"/>
  <c r="ER74" i="18"/>
  <c r="ER75" i="18"/>
  <c r="ER76" i="18"/>
  <c r="ER77" i="18"/>
  <c r="ER78" i="18"/>
  <c r="ER79" i="18"/>
  <c r="ER80" i="18"/>
  <c r="ER81" i="18"/>
  <c r="ER82" i="18"/>
  <c r="ER83" i="18"/>
  <c r="ES4" i="18"/>
  <c r="ES5" i="18"/>
  <c r="ES6" i="18"/>
  <c r="ES7" i="18"/>
  <c r="ES8" i="18"/>
  <c r="ES9" i="18"/>
  <c r="ES10" i="18"/>
  <c r="ES11" i="18"/>
  <c r="ES14" i="18"/>
  <c r="EY14" i="18" s="1"/>
  <c r="ES15" i="18"/>
  <c r="ES16" i="18"/>
  <c r="ES17" i="18"/>
  <c r="ES19" i="18"/>
  <c r="ES20" i="18"/>
  <c r="ES21" i="18"/>
  <c r="ES22" i="18"/>
  <c r="EY22" i="18" s="1"/>
  <c r="ES23" i="18"/>
  <c r="ES24" i="18"/>
  <c r="ES25" i="18"/>
  <c r="ES26" i="18"/>
  <c r="ES27" i="18"/>
  <c r="ES28" i="18"/>
  <c r="ES29" i="18"/>
  <c r="EY29" i="18" s="1"/>
  <c r="ES30" i="18"/>
  <c r="ES31" i="18"/>
  <c r="ES32" i="18"/>
  <c r="ES33" i="18"/>
  <c r="EY33" i="18" s="1"/>
  <c r="ES34" i="18"/>
  <c r="ES35" i="18"/>
  <c r="ES36" i="18"/>
  <c r="ES37" i="18"/>
  <c r="ES38" i="18"/>
  <c r="ES39" i="18"/>
  <c r="ES40" i="18"/>
  <c r="ES41" i="18"/>
  <c r="ES42" i="18"/>
  <c r="ES43" i="18"/>
  <c r="ES45" i="18"/>
  <c r="ES46" i="18"/>
  <c r="ES47" i="18"/>
  <c r="ES48" i="18"/>
  <c r="ES49" i="18"/>
  <c r="ES50" i="18"/>
  <c r="ES52" i="18"/>
  <c r="ES53" i="18"/>
  <c r="ES54" i="18"/>
  <c r="ES55" i="18"/>
  <c r="ES56" i="18"/>
  <c r="ES57" i="18"/>
  <c r="ES58" i="18"/>
  <c r="ES59" i="18"/>
  <c r="ES60" i="18"/>
  <c r="ES62" i="18"/>
  <c r="ES63" i="18"/>
  <c r="ES64" i="18"/>
  <c r="EY64" i="18" s="1"/>
  <c r="ES65" i="18"/>
  <c r="ES66" i="18"/>
  <c r="ES67" i="18"/>
  <c r="ES68" i="18"/>
  <c r="ES69" i="18"/>
  <c r="ES70" i="18"/>
  <c r="ES71" i="18"/>
  <c r="ES72" i="18"/>
  <c r="ES73" i="18"/>
  <c r="ES74" i="18"/>
  <c r="ES75" i="18"/>
  <c r="ES76" i="18"/>
  <c r="ES78" i="18"/>
  <c r="ES79" i="18"/>
  <c r="ES80" i="18"/>
  <c r="ES81" i="18"/>
  <c r="ES82" i="18"/>
  <c r="ES83" i="18"/>
  <c r="ET4" i="18"/>
  <c r="ET5" i="18"/>
  <c r="ET6" i="18"/>
  <c r="ET7" i="18"/>
  <c r="ET8" i="18"/>
  <c r="ET9" i="18"/>
  <c r="ET10" i="18"/>
  <c r="ET11" i="18"/>
  <c r="ET12" i="18"/>
  <c r="EY12" i="18" s="1"/>
  <c r="ET14" i="18"/>
  <c r="ET15" i="18"/>
  <c r="ET16" i="18"/>
  <c r="ET17" i="18"/>
  <c r="ET19" i="18"/>
  <c r="ET20" i="18"/>
  <c r="ET21" i="18"/>
  <c r="ET23" i="18"/>
  <c r="ET24" i="18"/>
  <c r="ET25" i="18"/>
  <c r="ET26" i="18"/>
  <c r="ET27" i="18"/>
  <c r="ET28" i="18"/>
  <c r="ET30" i="18"/>
  <c r="ET31" i="18"/>
  <c r="ET32" i="18"/>
  <c r="ET34" i="18"/>
  <c r="ET35" i="18"/>
  <c r="ET36" i="18"/>
  <c r="ET37" i="18"/>
  <c r="ET38" i="18"/>
  <c r="ET39" i="18"/>
  <c r="ET40" i="18"/>
  <c r="EY40" i="18" s="1"/>
  <c r="ET41" i="18"/>
  <c r="ET42" i="18"/>
  <c r="ET43" i="18"/>
  <c r="ET44" i="18"/>
  <c r="EY44" i="18" s="1"/>
  <c r="ET45" i="18"/>
  <c r="ET46" i="18"/>
  <c r="ET47" i="18"/>
  <c r="ET48" i="18"/>
  <c r="ET49" i="18"/>
  <c r="ET50" i="18"/>
  <c r="ET51" i="18"/>
  <c r="EY51" i="18" s="1"/>
  <c r="ET52" i="18"/>
  <c r="ET53" i="18"/>
  <c r="ET54" i="18"/>
  <c r="ET55" i="18"/>
  <c r="ET56" i="18"/>
  <c r="ET57" i="18"/>
  <c r="ET58" i="18"/>
  <c r="ET59" i="18"/>
  <c r="ET60" i="18"/>
  <c r="ET62" i="18"/>
  <c r="ET63" i="18"/>
  <c r="ET65" i="18"/>
  <c r="ET66" i="18"/>
  <c r="ET67" i="18"/>
  <c r="ET68" i="18"/>
  <c r="ET69" i="18"/>
  <c r="ET70" i="18"/>
  <c r="ET71" i="18"/>
  <c r="ET72" i="18"/>
  <c r="ET73" i="18"/>
  <c r="ET74" i="18"/>
  <c r="ET75" i="18"/>
  <c r="ET76" i="18"/>
  <c r="ET78" i="18"/>
  <c r="ET79" i="18"/>
  <c r="ET80" i="18"/>
  <c r="ET81" i="18"/>
  <c r="ET82" i="18"/>
  <c r="ET83" i="18"/>
  <c r="AS3" i="18"/>
  <c r="AS4" i="18"/>
  <c r="AS5" i="18"/>
  <c r="AS7" i="18"/>
  <c r="AS9" i="18"/>
  <c r="AS10" i="18"/>
  <c r="AS11" i="18"/>
  <c r="AS14" i="18"/>
  <c r="AS15" i="18"/>
  <c r="AS16" i="18"/>
  <c r="AS17" i="18"/>
  <c r="AS18" i="18"/>
  <c r="AS21" i="18"/>
  <c r="AS22" i="18"/>
  <c r="AS23" i="18"/>
  <c r="AS25" i="18"/>
  <c r="AS27" i="18"/>
  <c r="AS30" i="18"/>
  <c r="AS33" i="18"/>
  <c r="AS34" i="18"/>
  <c r="AS35" i="18"/>
  <c r="AS36" i="18"/>
  <c r="AS39" i="18"/>
  <c r="AS40" i="18"/>
  <c r="AS42" i="18"/>
  <c r="AS43" i="18"/>
  <c r="AS44" i="18"/>
  <c r="AS45" i="18"/>
  <c r="AS46" i="18"/>
  <c r="AS47" i="18"/>
  <c r="AS48" i="18"/>
  <c r="AS51" i="18"/>
  <c r="AS52" i="18"/>
  <c r="AS56" i="18"/>
  <c r="AS58" i="18"/>
  <c r="AS60" i="18"/>
  <c r="AS62" i="18"/>
  <c r="AC6" i="17" a="1"/>
  <c r="AC6" i="17" s="1"/>
  <c r="AD6" i="17" a="1"/>
  <c r="AD6" i="17" s="1"/>
  <c r="AB6" i="17" a="1"/>
  <c r="AB6" i="17" s="1"/>
  <c r="AE6" i="17" a="1"/>
  <c r="AE6" i="17" s="1"/>
  <c r="AA6" i="17" a="1"/>
  <c r="AA6" i="17" s="1"/>
  <c r="Z6" i="17" a="1"/>
  <c r="Z6" i="17" s="1"/>
  <c r="V6" i="17" a="1"/>
  <c r="V6" i="17" s="1"/>
  <c r="W6" i="17" a="1"/>
  <c r="W6" i="17" s="1"/>
  <c r="Y6" i="17" a="1"/>
  <c r="Y6" i="17" s="1"/>
  <c r="X6" i="17" a="1"/>
  <c r="X6" i="17" s="1"/>
  <c r="AS63" i="18"/>
  <c r="AS65" i="18" s="1"/>
  <c r="AS66" i="18" s="1"/>
  <c r="EQ83" i="18"/>
  <c r="EF34" i="18"/>
  <c r="EE17" i="18"/>
  <c r="EE54" i="18"/>
  <c r="EG91" i="18"/>
  <c r="EF52" i="18"/>
  <c r="EF91" i="18" s="1"/>
  <c r="EF74" i="18"/>
  <c r="EF32" i="18"/>
  <c r="EF15" i="18"/>
  <c r="EE74" i="18"/>
  <c r="EE52" i="18"/>
  <c r="EE90" i="18" s="1"/>
  <c r="EE32" i="18"/>
  <c r="EE16" i="18"/>
  <c r="EE34" i="18"/>
  <c r="EE73" i="18"/>
  <c r="EE31" i="18"/>
  <c r="EF13" i="18"/>
  <c r="EE72" i="18"/>
  <c r="EE92" i="18" s="1"/>
  <c r="EE98" i="18" s="1"/>
  <c r="EE30" i="18"/>
  <c r="EE14" i="18"/>
  <c r="EF48" i="18"/>
  <c r="EF29" i="18"/>
  <c r="EE47" i="18"/>
  <c r="EE29" i="18"/>
  <c r="EE13" i="18"/>
  <c r="EF68" i="18"/>
  <c r="EF47" i="18"/>
  <c r="EF28" i="18"/>
  <c r="EF10" i="18"/>
  <c r="EE46" i="18"/>
  <c r="EE28" i="18"/>
  <c r="EE12" i="18"/>
  <c r="EF67" i="18"/>
  <c r="EF46" i="18"/>
  <c r="EF27" i="18"/>
  <c r="EF9" i="18"/>
  <c r="EE68" i="18"/>
  <c r="EE45" i="18"/>
  <c r="EE27" i="18"/>
  <c r="EE11" i="18"/>
  <c r="EF78" i="18"/>
  <c r="EF66" i="18"/>
  <c r="EF45" i="18"/>
  <c r="EE67" i="18"/>
  <c r="EE43" i="18"/>
  <c r="EE26" i="18"/>
  <c r="EE10" i="18"/>
  <c r="EE91" i="18"/>
  <c r="EF65" i="18"/>
  <c r="EF43" i="18"/>
  <c r="EF24" i="18"/>
  <c r="EF7" i="18"/>
  <c r="EE25" i="18"/>
  <c r="EG92" i="18"/>
  <c r="EG98" i="18" s="1"/>
  <c r="EG93" i="18"/>
  <c r="EF42" i="18"/>
  <c r="EF23" i="18"/>
  <c r="EE41" i="18"/>
  <c r="EE24" i="18"/>
  <c r="EF17" i="18"/>
  <c r="EG88" i="18"/>
  <c r="EF60" i="18"/>
  <c r="EF41" i="18"/>
  <c r="EF22" i="18"/>
  <c r="EF87" i="18" s="1"/>
  <c r="EF5" i="18"/>
  <c r="EE40" i="18"/>
  <c r="EE23" i="18"/>
  <c r="EE7" i="18"/>
  <c r="EF18" i="18"/>
  <c r="EF35" i="18"/>
  <c r="EE93" i="18"/>
  <c r="EH93" i="18" s="1"/>
  <c r="EF40" i="18"/>
  <c r="EF4" i="18"/>
  <c r="EE61" i="18"/>
  <c r="EE38" i="18"/>
  <c r="EE22" i="18"/>
  <c r="EE6" i="18"/>
  <c r="EF38" i="18"/>
  <c r="EF20" i="18"/>
  <c r="EE83" i="18"/>
  <c r="EE60" i="18"/>
  <c r="EE37" i="18"/>
  <c r="EE21" i="18"/>
  <c r="EE5" i="18"/>
  <c r="EG87" i="18"/>
  <c r="EF81" i="18"/>
  <c r="EF56" i="18"/>
  <c r="EF37" i="18"/>
  <c r="EF19" i="18"/>
  <c r="EE57" i="18"/>
  <c r="EE36" i="18"/>
  <c r="EE20" i="18"/>
  <c r="EE4" i="18"/>
  <c r="DL90" i="18"/>
  <c r="DS29" i="18"/>
  <c r="DS30" i="18"/>
  <c r="DM80" i="18"/>
  <c r="DM43" i="18"/>
  <c r="DM25" i="18"/>
  <c r="DM6" i="18"/>
  <c r="DL73" i="18"/>
  <c r="DL33" i="18"/>
  <c r="DL13" i="18"/>
  <c r="DL93" i="18"/>
  <c r="DS7" i="18"/>
  <c r="DS6" i="18"/>
  <c r="DN103" i="18"/>
  <c r="DM42" i="18"/>
  <c r="DM90" i="18" s="1"/>
  <c r="DM24" i="18"/>
  <c r="DM59" i="18"/>
  <c r="DS26" i="18"/>
  <c r="DS27" i="18"/>
  <c r="DS57" i="18"/>
  <c r="DS58" i="18"/>
  <c r="DM41" i="18"/>
  <c r="DS25" i="18"/>
  <c r="DS50" i="18"/>
  <c r="DS51" i="18"/>
  <c r="DM40" i="18"/>
  <c r="DM22" i="18"/>
  <c r="DM26" i="18"/>
  <c r="DM39" i="18"/>
  <c r="DM21" i="18"/>
  <c r="DS45" i="18"/>
  <c r="DS46" i="18"/>
  <c r="DM20" i="18"/>
  <c r="DM11" i="18"/>
  <c r="DL45" i="18"/>
  <c r="DS21" i="18"/>
  <c r="DS36" i="18"/>
  <c r="DS37" i="18"/>
  <c r="DM73" i="18"/>
  <c r="DM19" i="18"/>
  <c r="DL65" i="18"/>
  <c r="DL44" i="18"/>
  <c r="DL23" i="18"/>
  <c r="DS39" i="18"/>
  <c r="DS40" i="18"/>
  <c r="DM36" i="18"/>
  <c r="DM18" i="18"/>
  <c r="DM4" i="18"/>
  <c r="DL22" i="18"/>
  <c r="DL87" i="18" s="1"/>
  <c r="DS61" i="18"/>
  <c r="DS62" i="18"/>
  <c r="DM35" i="18"/>
  <c r="DM17" i="18"/>
  <c r="DS42" i="18"/>
  <c r="DP89" i="18"/>
  <c r="DS43" i="18"/>
  <c r="DP102" i="18"/>
  <c r="DP90" i="18"/>
  <c r="DS22" i="18"/>
  <c r="DP87" i="18"/>
  <c r="AR66" i="18"/>
  <c r="DN93" i="18"/>
  <c r="DM70" i="18"/>
  <c r="DM51" i="18"/>
  <c r="DM34" i="18"/>
  <c r="DM16" i="18"/>
  <c r="DL81" i="18"/>
  <c r="DL57" i="18"/>
  <c r="DL40" i="18"/>
  <c r="DL20" i="18"/>
  <c r="DS17" i="18"/>
  <c r="DS79" i="18"/>
  <c r="DS80" i="18"/>
  <c r="DN91" i="18"/>
  <c r="DN90" i="18"/>
  <c r="DN89" i="18"/>
  <c r="DM69" i="18"/>
  <c r="DM50" i="18"/>
  <c r="DM33" i="18"/>
  <c r="DM15" i="18"/>
  <c r="DL80" i="18"/>
  <c r="DL56" i="18"/>
  <c r="DL39" i="18"/>
  <c r="DL19" i="18"/>
  <c r="DL27" i="18"/>
  <c r="DM68" i="18"/>
  <c r="DM48" i="18"/>
  <c r="DM32" i="18"/>
  <c r="DM14" i="18"/>
  <c r="DL79" i="18"/>
  <c r="DL55" i="18"/>
  <c r="DL38" i="18"/>
  <c r="DL18" i="18"/>
  <c r="DL66" i="18"/>
  <c r="DS11" i="18"/>
  <c r="DS10" i="18"/>
  <c r="AZ65" i="18"/>
  <c r="DM27" i="18"/>
  <c r="DN88" i="18"/>
  <c r="DN87" i="18"/>
  <c r="DM67" i="18"/>
  <c r="DM47" i="18"/>
  <c r="DM31" i="18"/>
  <c r="DM12" i="18"/>
  <c r="DL37" i="18"/>
  <c r="DL17" i="18"/>
  <c r="DL88" i="18"/>
  <c r="DL98" i="18" s="1"/>
  <c r="DS33" i="18"/>
  <c r="DS13" i="18"/>
  <c r="DS14" i="18"/>
  <c r="DS8" i="18"/>
  <c r="DM66" i="18"/>
  <c r="DM46" i="18"/>
  <c r="DM30" i="18"/>
  <c r="DM10" i="18"/>
  <c r="DL76" i="18"/>
  <c r="DL53" i="18"/>
  <c r="DL103" i="18" s="1"/>
  <c r="DL36" i="18"/>
  <c r="DL16" i="18"/>
  <c r="DL4" i="18"/>
  <c r="DS32" i="18"/>
  <c r="DP88" i="18"/>
  <c r="CL166" i="18"/>
  <c r="EM23" i="18"/>
  <c r="EL20" i="18"/>
  <c r="EM35" i="18"/>
  <c r="EM19" i="18"/>
  <c r="DT76" i="18"/>
  <c r="DT60" i="18"/>
  <c r="DT44" i="18"/>
  <c r="DT11" i="18"/>
  <c r="DT74" i="18"/>
  <c r="DT26" i="18"/>
  <c r="DT9" i="18"/>
  <c r="EL34" i="18"/>
  <c r="EL18" i="18"/>
  <c r="EM65" i="18"/>
  <c r="EM49" i="18"/>
  <c r="EM33" i="18"/>
  <c r="EM17" i="18"/>
  <c r="DT73" i="18"/>
  <c r="DT57" i="18"/>
  <c r="DT25" i="18"/>
  <c r="DT8" i="18"/>
  <c r="EL33" i="18"/>
  <c r="EL17" i="18"/>
  <c r="EM81" i="18"/>
  <c r="DT58" i="18"/>
  <c r="DT41" i="18"/>
  <c r="EM64" i="18"/>
  <c r="EM16" i="18"/>
  <c r="EL29" i="18"/>
  <c r="EM28" i="18"/>
  <c r="EL10" i="18"/>
  <c r="EL39" i="18"/>
  <c r="EL23" i="18"/>
  <c r="EM70" i="18"/>
  <c r="EM6" i="18"/>
  <c r="DT79" i="18"/>
  <c r="DT47" i="18"/>
  <c r="DT31" i="18"/>
  <c r="DT14" i="18"/>
  <c r="DT83" i="18"/>
  <c r="DT67" i="18"/>
  <c r="DT51" i="18"/>
  <c r="DT81" i="18"/>
  <c r="DT65" i="18"/>
  <c r="DT49" i="18"/>
  <c r="DT33" i="18"/>
  <c r="DT16" i="18"/>
  <c r="EM8" i="18"/>
  <c r="DT28" i="18"/>
  <c r="EL36" i="18"/>
  <c r="DT71" i="18"/>
  <c r="DT55" i="18"/>
  <c r="DT39" i="18"/>
  <c r="DT23" i="18"/>
  <c r="DT6" i="18"/>
  <c r="EL31" i="18"/>
  <c r="EL15" i="18"/>
  <c r="EM79" i="18"/>
  <c r="EM46" i="18"/>
  <c r="EM30" i="18"/>
  <c r="EM14" i="18"/>
  <c r="EM12" i="18"/>
  <c r="DT35" i="18"/>
  <c r="DT10" i="18"/>
  <c r="DT56" i="18"/>
  <c r="DT40" i="18"/>
  <c r="DT24" i="18"/>
  <c r="DT7" i="18"/>
  <c r="EL16" i="18"/>
  <c r="EM80" i="18"/>
  <c r="EM63" i="18"/>
  <c r="EM31" i="18"/>
  <c r="EM15" i="18"/>
  <c r="DT70" i="18"/>
  <c r="DT54" i="18"/>
  <c r="DT38" i="18"/>
  <c r="DT5" i="18"/>
  <c r="DT36" i="18"/>
  <c r="DT20" i="18"/>
  <c r="EL28" i="18"/>
  <c r="EL12" i="18"/>
  <c r="EM76" i="18"/>
  <c r="EM43" i="18"/>
  <c r="EM27" i="18"/>
  <c r="EM11" i="18"/>
  <c r="EL11" i="18"/>
  <c r="EL26" i="18"/>
  <c r="EM57" i="18"/>
  <c r="EM41" i="18"/>
  <c r="DT80" i="18"/>
  <c r="DT64" i="18"/>
  <c r="DT15" i="18"/>
  <c r="EL40" i="18"/>
  <c r="EL24" i="18"/>
  <c r="EL8" i="18"/>
  <c r="EM55" i="18"/>
  <c r="EM39" i="18"/>
  <c r="EM7" i="18"/>
  <c r="DT63" i="18"/>
  <c r="DT77" i="18"/>
  <c r="DT61" i="18"/>
  <c r="DT45" i="18"/>
  <c r="DT29" i="18"/>
  <c r="DT12" i="18"/>
  <c r="FC4" i="18"/>
  <c r="FC5" i="18"/>
  <c r="FC6" i="18"/>
  <c r="FC7" i="18"/>
  <c r="FC8" i="18"/>
  <c r="FC9" i="18"/>
  <c r="FC10" i="18"/>
  <c r="FC11" i="18"/>
  <c r="FC12" i="18"/>
  <c r="FC13" i="18"/>
  <c r="FC14" i="18"/>
  <c r="FC15" i="18"/>
  <c r="FC16" i="18"/>
  <c r="FC17" i="18"/>
  <c r="FC18" i="18"/>
  <c r="FC19" i="18"/>
  <c r="FC20" i="18"/>
  <c r="FC21" i="18"/>
  <c r="FC22" i="18"/>
  <c r="FC23" i="18"/>
  <c r="FC24" i="18"/>
  <c r="FC25" i="18"/>
  <c r="FC26" i="18"/>
  <c r="FC27" i="18"/>
  <c r="FC28" i="18"/>
  <c r="FC29" i="18"/>
  <c r="FC31" i="18"/>
  <c r="FF31" i="18" s="1"/>
  <c r="FC32" i="18"/>
  <c r="FC33" i="18"/>
  <c r="FC34" i="18"/>
  <c r="FC35" i="18"/>
  <c r="FC36" i="18"/>
  <c r="FC37" i="18"/>
  <c r="FC38" i="18"/>
  <c r="FC39" i="18"/>
  <c r="FC40" i="18"/>
  <c r="FC41" i="18"/>
  <c r="FC42" i="18"/>
  <c r="FC43" i="18"/>
  <c r="FC44" i="18"/>
  <c r="FC45" i="18"/>
  <c r="FC46" i="18"/>
  <c r="FC47" i="18"/>
  <c r="FC48" i="18"/>
  <c r="FC49" i="18"/>
  <c r="FC50" i="18"/>
  <c r="FC51" i="18"/>
  <c r="FC52" i="18"/>
  <c r="FC53" i="18"/>
  <c r="FC54" i="18"/>
  <c r="FC55" i="18"/>
  <c r="FC56" i="18"/>
  <c r="FC57" i="18"/>
  <c r="FF58" i="18" s="1"/>
  <c r="FC59" i="18"/>
  <c r="FF59" i="18" s="1"/>
  <c r="FC60" i="18"/>
  <c r="FC61" i="18"/>
  <c r="FC62" i="18"/>
  <c r="FC63" i="18"/>
  <c r="FC64" i="18"/>
  <c r="FC66" i="18"/>
  <c r="FC67" i="18"/>
  <c r="FC68" i="18"/>
  <c r="FC70" i="18"/>
  <c r="FC71" i="18"/>
  <c r="FC72" i="18"/>
  <c r="FC73" i="18"/>
  <c r="FC74" i="18"/>
  <c r="FC75" i="18"/>
  <c r="FC76" i="18"/>
  <c r="FC77" i="18"/>
  <c r="FC78" i="18"/>
  <c r="FC79" i="18"/>
  <c r="FC80" i="18"/>
  <c r="FC81" i="18"/>
  <c r="FC82" i="18"/>
  <c r="BM166" i="18"/>
  <c r="EP3" i="18"/>
  <c r="FB3" i="18" s="1"/>
  <c r="EP4" i="18"/>
  <c r="FB4" i="18" s="1"/>
  <c r="EP5" i="18"/>
  <c r="FB5" i="18" s="1"/>
  <c r="EP6" i="18"/>
  <c r="FB6" i="18" s="1"/>
  <c r="EP7" i="18"/>
  <c r="FB7" i="18" s="1"/>
  <c r="EP8" i="18"/>
  <c r="FB8" i="18" s="1"/>
  <c r="EP9" i="18"/>
  <c r="FB9" i="18" s="1"/>
  <c r="EP10" i="18"/>
  <c r="FB10" i="18" s="1"/>
  <c r="EP11" i="18"/>
  <c r="FB11" i="18" s="1"/>
  <c r="EP12" i="18"/>
  <c r="FB12" i="18" s="1"/>
  <c r="EP13" i="18"/>
  <c r="FB13" i="18" s="1"/>
  <c r="EP14" i="18"/>
  <c r="FB14" i="18" s="1"/>
  <c r="EP15" i="18"/>
  <c r="FB15" i="18" s="1"/>
  <c r="EP16" i="18"/>
  <c r="FB16" i="18" s="1"/>
  <c r="EP17" i="18"/>
  <c r="FB17" i="18" s="1"/>
  <c r="EP18" i="18"/>
  <c r="FB18" i="18" s="1"/>
  <c r="EP19" i="18"/>
  <c r="FB19" i="18" s="1"/>
  <c r="EP20" i="18"/>
  <c r="FB20" i="18" s="1"/>
  <c r="EP21" i="18"/>
  <c r="FB21" i="18" s="1"/>
  <c r="EP22" i="18"/>
  <c r="FB22" i="18" s="1"/>
  <c r="EP23" i="18"/>
  <c r="FB23" i="18" s="1"/>
  <c r="EP24" i="18"/>
  <c r="FB24" i="18" s="1"/>
  <c r="EP25" i="18"/>
  <c r="FB25" i="18" s="1"/>
  <c r="EP26" i="18"/>
  <c r="FB26" i="18" s="1"/>
  <c r="EP27" i="18"/>
  <c r="FB27" i="18" s="1"/>
  <c r="EP28" i="18"/>
  <c r="FB28" i="18" s="1"/>
  <c r="EP29" i="18"/>
  <c r="FB29" i="18" s="1"/>
  <c r="EP30" i="18"/>
  <c r="FB30" i="18" s="1"/>
  <c r="EP31" i="18"/>
  <c r="FB31" i="18" s="1"/>
  <c r="EP32" i="18"/>
  <c r="FB32" i="18" s="1"/>
  <c r="EP33" i="18"/>
  <c r="FB33" i="18" s="1"/>
  <c r="EP34" i="18"/>
  <c r="FB34" i="18" s="1"/>
  <c r="EP35" i="18"/>
  <c r="FB35" i="18" s="1"/>
  <c r="EP36" i="18"/>
  <c r="FB36" i="18" s="1"/>
  <c r="EP37" i="18"/>
  <c r="FB37" i="18" s="1"/>
  <c r="EP38" i="18"/>
  <c r="FB38" i="18" s="1"/>
  <c r="EP39" i="18"/>
  <c r="FB39" i="18" s="1"/>
  <c r="EP40" i="18"/>
  <c r="FB40" i="18" s="1"/>
  <c r="EP41" i="18"/>
  <c r="FB41" i="18" s="1"/>
  <c r="EP42" i="18"/>
  <c r="FB42" i="18" s="1"/>
  <c r="EP83" i="18"/>
  <c r="FB83" i="18" s="1"/>
  <c r="FE83" i="18" s="1"/>
  <c r="FC83" i="18"/>
  <c r="EL35" i="18"/>
  <c r="EL19" i="18"/>
  <c r="EM66" i="18"/>
  <c r="EM50" i="18"/>
  <c r="EM34" i="18"/>
  <c r="EM18" i="18"/>
  <c r="EL32" i="18"/>
  <c r="EI88" i="18"/>
  <c r="EM48" i="18"/>
  <c r="EM47" i="18"/>
  <c r="EJ91" i="18"/>
  <c r="EM62" i="18"/>
  <c r="EJ92" i="18"/>
  <c r="EM52" i="18"/>
  <c r="EM51" i="18"/>
  <c r="EL30" i="18"/>
  <c r="EL14" i="18"/>
  <c r="EM78" i="18"/>
  <c r="EM61" i="18"/>
  <c r="EM45" i="18"/>
  <c r="EM29" i="18"/>
  <c r="EM13" i="18"/>
  <c r="EL13" i="18"/>
  <c r="EM77" i="18"/>
  <c r="EM44" i="18"/>
  <c r="EJ88" i="18"/>
  <c r="EM32" i="18"/>
  <c r="EM60" i="18"/>
  <c r="EM59" i="18"/>
  <c r="EM75" i="18"/>
  <c r="EM58" i="18"/>
  <c r="EM42" i="18"/>
  <c r="EJ89" i="18"/>
  <c r="EM26" i="18"/>
  <c r="EM25" i="18"/>
  <c r="EM10" i="18"/>
  <c r="EM9" i="18"/>
  <c r="EJ93" i="18"/>
  <c r="EM82" i="18"/>
  <c r="EL27" i="18"/>
  <c r="EL41" i="18"/>
  <c r="EL25" i="18"/>
  <c r="EL9" i="18"/>
  <c r="EM74" i="18"/>
  <c r="EM73" i="18"/>
  <c r="EM56" i="18"/>
  <c r="EM40" i="18"/>
  <c r="EM24" i="18"/>
  <c r="EM71" i="18"/>
  <c r="EM72" i="18"/>
  <c r="EL42" i="18"/>
  <c r="EI89" i="18"/>
  <c r="EL43" i="18"/>
  <c r="EI90" i="18"/>
  <c r="EL7" i="18"/>
  <c r="EJ87" i="18"/>
  <c r="EM22" i="18"/>
  <c r="EM68" i="18"/>
  <c r="EM67" i="18"/>
  <c r="EL38" i="18"/>
  <c r="EL22" i="18"/>
  <c r="EI87" i="18"/>
  <c r="EL6" i="18"/>
  <c r="EM69" i="18"/>
  <c r="EM54" i="18"/>
  <c r="EM53" i="18"/>
  <c r="EM38" i="18"/>
  <c r="EM37" i="18"/>
  <c r="EM21" i="18"/>
  <c r="EM5" i="18"/>
  <c r="EM83" i="18"/>
  <c r="EL37" i="18"/>
  <c r="EL21" i="18"/>
  <c r="EL5" i="18"/>
  <c r="EJ90" i="18"/>
  <c r="EM36" i="18"/>
  <c r="EM20" i="18"/>
  <c r="DQ93" i="18"/>
  <c r="DT82" i="18"/>
  <c r="DT66" i="18"/>
  <c r="DT50" i="18"/>
  <c r="DT34" i="18"/>
  <c r="DT17" i="18"/>
  <c r="DT18" i="18"/>
  <c r="DT69" i="18"/>
  <c r="DT68" i="18"/>
  <c r="DQ90" i="18"/>
  <c r="DT52" i="18"/>
  <c r="DQ102" i="18"/>
  <c r="DT48" i="18"/>
  <c r="DT32" i="18"/>
  <c r="DQ88" i="18"/>
  <c r="DT78" i="18"/>
  <c r="DT62" i="18"/>
  <c r="DQ91" i="18"/>
  <c r="DT46" i="18"/>
  <c r="DT30" i="18"/>
  <c r="DT13" i="18"/>
  <c r="DT75" i="18"/>
  <c r="DT59" i="18"/>
  <c r="DT43" i="18"/>
  <c r="DT27" i="18"/>
  <c r="DQ89" i="18"/>
  <c r="DT42" i="18"/>
  <c r="DT72" i="18"/>
  <c r="DQ92" i="18"/>
  <c r="DQ87" i="18"/>
  <c r="DT22" i="18"/>
  <c r="DT53" i="18"/>
  <c r="DQ103" i="18"/>
  <c r="DT37" i="18"/>
  <c r="DT21" i="18"/>
  <c r="O166" i="18"/>
  <c r="O168" i="18"/>
  <c r="O170" i="18" s="1"/>
  <c r="C168" i="18"/>
  <c r="N169" i="18"/>
  <c r="N170" i="18"/>
  <c r="D166" i="18"/>
  <c r="D168" i="18" s="1"/>
  <c r="BH166" i="18"/>
  <c r="U6" i="17" a="1"/>
  <c r="U6" i="17" s="1"/>
  <c r="T6" i="17" a="1"/>
  <c r="T6" i="17" s="1"/>
  <c r="J6" i="17" a="1"/>
  <c r="J6" i="17" s="1"/>
  <c r="R6" i="17" a="1"/>
  <c r="R6" i="17" s="1"/>
  <c r="F6" i="17" a="1"/>
  <c r="F6" i="17" s="1"/>
  <c r="I6" i="17" a="1"/>
  <c r="I6" i="17" s="1"/>
  <c r="K6" i="17" a="1"/>
  <c r="K6" i="17" s="1"/>
  <c r="G6" i="17" a="1"/>
  <c r="G6" i="17" s="1"/>
  <c r="P6" i="17" a="1"/>
  <c r="P6" i="17" s="1"/>
  <c r="H6" i="17" a="1"/>
  <c r="H6" i="17" s="1"/>
  <c r="S6" i="17" a="1"/>
  <c r="S6" i="17" s="1"/>
  <c r="O6" i="17" a="1"/>
  <c r="O6" i="17" s="1"/>
  <c r="L6" i="17" a="1"/>
  <c r="L6" i="17" s="1"/>
  <c r="Q6" i="17" a="1"/>
  <c r="Q6" i="17" s="1"/>
  <c r="M6" i="17" a="1"/>
  <c r="M6" i="17" s="1"/>
  <c r="N6" i="17" a="1"/>
  <c r="N6" i="17" s="1"/>
  <c r="DM92" i="18" l="1"/>
  <c r="DO92" i="18" s="1"/>
  <c r="EX28" i="18"/>
  <c r="EY82" i="18"/>
  <c r="EY65" i="18"/>
  <c r="EY47" i="18"/>
  <c r="EY30" i="18"/>
  <c r="EY11" i="18"/>
  <c r="EX70" i="18"/>
  <c r="EX37" i="18"/>
  <c r="EY83" i="18"/>
  <c r="EX41" i="18"/>
  <c r="EF97" i="18"/>
  <c r="EY31" i="18"/>
  <c r="EY52" i="18"/>
  <c r="EY90" i="18" s="1"/>
  <c r="EY96" i="18" s="1"/>
  <c r="EY36" i="18"/>
  <c r="EY16" i="18"/>
  <c r="EY79" i="18"/>
  <c r="EY27" i="18"/>
  <c r="EY8" i="18"/>
  <c r="EZ90" i="18"/>
  <c r="EY66" i="18"/>
  <c r="EY42" i="18"/>
  <c r="EY54" i="18"/>
  <c r="DN98" i="18"/>
  <c r="EY34" i="18"/>
  <c r="EY76" i="18"/>
  <c r="EY59" i="18"/>
  <c r="EY25" i="18"/>
  <c r="EX81" i="18"/>
  <c r="EX48" i="18"/>
  <c r="DM103" i="18"/>
  <c r="EX83" i="18"/>
  <c r="EY58" i="18"/>
  <c r="EY5" i="18"/>
  <c r="EX69" i="18"/>
  <c r="EX19" i="18"/>
  <c r="EX63" i="18"/>
  <c r="EX31" i="18"/>
  <c r="EX14" i="18"/>
  <c r="EX38" i="18"/>
  <c r="EY35" i="18"/>
  <c r="EY78" i="18"/>
  <c r="EY60" i="18"/>
  <c r="EY26" i="18"/>
  <c r="EY7" i="18"/>
  <c r="DL102" i="18"/>
  <c r="EY41" i="18"/>
  <c r="EX64" i="18"/>
  <c r="EY75" i="18"/>
  <c r="EX80" i="18"/>
  <c r="EY23" i="18"/>
  <c r="EY4" i="18"/>
  <c r="EX34" i="18"/>
  <c r="EX30" i="18"/>
  <c r="EH91" i="18"/>
  <c r="EY10" i="18"/>
  <c r="EX51" i="18"/>
  <c r="EX78" i="18"/>
  <c r="EX61" i="18"/>
  <c r="EX45" i="18"/>
  <c r="EX29" i="18"/>
  <c r="EX12" i="18"/>
  <c r="EY63" i="18"/>
  <c r="EY46" i="18"/>
  <c r="EX44" i="18"/>
  <c r="EX72" i="18"/>
  <c r="EX92" i="18" s="1"/>
  <c r="EX98" i="18" s="1"/>
  <c r="DM89" i="18"/>
  <c r="DO89" i="18" s="1"/>
  <c r="EY72" i="18"/>
  <c r="EY93" i="18" s="1"/>
  <c r="EY99" i="18" s="1"/>
  <c r="EY38" i="18"/>
  <c r="EY81" i="18"/>
  <c r="EX52" i="18"/>
  <c r="EX36" i="18"/>
  <c r="EX20" i="18"/>
  <c r="EZ93" i="18"/>
  <c r="EZ99" i="18" s="1"/>
  <c r="EZ92" i="18"/>
  <c r="EZ98" i="18" s="1"/>
  <c r="EY28" i="18"/>
  <c r="EY9" i="18"/>
  <c r="EX68" i="18"/>
  <c r="EX35" i="18"/>
  <c r="EX22" i="18"/>
  <c r="EX87" i="18" s="1"/>
  <c r="EX4" i="18"/>
  <c r="EX67" i="18"/>
  <c r="EX17" i="18"/>
  <c r="EX71" i="18"/>
  <c r="EX21" i="18"/>
  <c r="EX82" i="18"/>
  <c r="EX66" i="18"/>
  <c r="EX49" i="18"/>
  <c r="EX33" i="18"/>
  <c r="EX16" i="18"/>
  <c r="EX32" i="18"/>
  <c r="EX15" i="18"/>
  <c r="EZ89" i="18"/>
  <c r="EZ88" i="18"/>
  <c r="EX53" i="18"/>
  <c r="EY48" i="18"/>
  <c r="EY74" i="18"/>
  <c r="EY39" i="18"/>
  <c r="EY73" i="18"/>
  <c r="EY56" i="18"/>
  <c r="EY87" i="18"/>
  <c r="EY55" i="18"/>
  <c r="EY37" i="18"/>
  <c r="EY21" i="18"/>
  <c r="EX60" i="18"/>
  <c r="EY80" i="18"/>
  <c r="EY62" i="18"/>
  <c r="EY45" i="18"/>
  <c r="EY71" i="18"/>
  <c r="EY20" i="18"/>
  <c r="EX76" i="18"/>
  <c r="EX59" i="18"/>
  <c r="EX43" i="18"/>
  <c r="EX27" i="18"/>
  <c r="EX10" i="18"/>
  <c r="EZ91" i="18"/>
  <c r="EZ97" i="18" s="1"/>
  <c r="EY70" i="18"/>
  <c r="EY53" i="18"/>
  <c r="EY19" i="18"/>
  <c r="EX47" i="18"/>
  <c r="EX75" i="18"/>
  <c r="EX58" i="18"/>
  <c r="EX42" i="18"/>
  <c r="EX26" i="18"/>
  <c r="EX9" i="18"/>
  <c r="EY43" i="18"/>
  <c r="EY6" i="18"/>
  <c r="EY69" i="18"/>
  <c r="EY17" i="18"/>
  <c r="EX79" i="18"/>
  <c r="EX46" i="18"/>
  <c r="EX11" i="18"/>
  <c r="EX74" i="18"/>
  <c r="EX57" i="18"/>
  <c r="EX25" i="18"/>
  <c r="EX8" i="18"/>
  <c r="EY24" i="18"/>
  <c r="EY68" i="18"/>
  <c r="EY50" i="18"/>
  <c r="EX73" i="18"/>
  <c r="EX56" i="18"/>
  <c r="EX40" i="18"/>
  <c r="EX24" i="18"/>
  <c r="EX7" i="18"/>
  <c r="EY57" i="18"/>
  <c r="EY67" i="18"/>
  <c r="EY49" i="18"/>
  <c r="EY32" i="18"/>
  <c r="EY88" i="18" s="1"/>
  <c r="EY15" i="18"/>
  <c r="EX77" i="18"/>
  <c r="EX55" i="18"/>
  <c r="EX23" i="18"/>
  <c r="EX6" i="18"/>
  <c r="EE87" i="18"/>
  <c r="EH87" i="18" s="1"/>
  <c r="EE88" i="18"/>
  <c r="EF90" i="18"/>
  <c r="EF96" i="18" s="1"/>
  <c r="EF89" i="18"/>
  <c r="EF88" i="18"/>
  <c r="EE89" i="18"/>
  <c r="EH89" i="18" s="1"/>
  <c r="EH88" i="18"/>
  <c r="EH92" i="18"/>
  <c r="EH98" i="18" s="1"/>
  <c r="DM88" i="18"/>
  <c r="DM96" i="18" s="1"/>
  <c r="DM87" i="18"/>
  <c r="DO87" i="18" s="1"/>
  <c r="DN96" i="18"/>
  <c r="EZ96" i="18"/>
  <c r="EG96" i="18"/>
  <c r="EG99" i="18"/>
  <c r="DN99" i="18"/>
  <c r="DP97" i="18"/>
  <c r="DP98" i="18"/>
  <c r="DP99" i="18"/>
  <c r="EG97" i="18"/>
  <c r="DN97" i="18"/>
  <c r="DO103" i="18"/>
  <c r="EE99" i="18"/>
  <c r="DL99" i="18"/>
  <c r="DO93" i="18"/>
  <c r="DM102" i="18"/>
  <c r="EF98" i="18"/>
  <c r="DO90" i="18"/>
  <c r="DP96" i="18"/>
  <c r="EE96" i="18"/>
  <c r="DL96" i="18"/>
  <c r="EE97" i="18"/>
  <c r="DL97" i="18"/>
  <c r="DO91" i="18"/>
  <c r="D172" i="18"/>
  <c r="D173" i="18" s="1"/>
  <c r="FF13" i="18"/>
  <c r="FE31" i="18"/>
  <c r="FF28" i="18"/>
  <c r="FF18" i="18"/>
  <c r="FE35" i="18"/>
  <c r="FE19" i="18"/>
  <c r="FF49" i="18"/>
  <c r="FF16" i="18"/>
  <c r="FE24" i="18"/>
  <c r="FE8" i="18"/>
  <c r="FF54" i="18"/>
  <c r="FF21" i="18"/>
  <c r="FE16" i="18"/>
  <c r="FF63" i="18"/>
  <c r="FF15" i="18"/>
  <c r="FF12" i="18"/>
  <c r="FE29" i="18"/>
  <c r="FE13" i="18"/>
  <c r="FF78" i="18"/>
  <c r="FF60" i="18"/>
  <c r="FF43" i="18"/>
  <c r="FF26" i="18"/>
  <c r="FF35" i="18"/>
  <c r="FE41" i="18"/>
  <c r="FE37" i="18"/>
  <c r="FF83" i="18"/>
  <c r="FE38" i="18"/>
  <c r="FE6" i="18"/>
  <c r="FF19" i="18"/>
  <c r="FE26" i="18"/>
  <c r="FE10" i="18"/>
  <c r="FF40" i="18"/>
  <c r="FF7" i="18"/>
  <c r="FE25" i="18"/>
  <c r="FE9" i="18"/>
  <c r="FF55" i="18"/>
  <c r="FF6" i="18"/>
  <c r="FE27" i="18"/>
  <c r="FE11" i="18"/>
  <c r="FE28" i="18"/>
  <c r="FE12" i="18"/>
  <c r="FF77" i="18"/>
  <c r="FE21" i="18"/>
  <c r="FE5" i="18"/>
  <c r="O169" i="18"/>
  <c r="FF48" i="18"/>
  <c r="FE40" i="18"/>
  <c r="FE15" i="18"/>
  <c r="FF37" i="18"/>
  <c r="FF36" i="18"/>
  <c r="FE36" i="18"/>
  <c r="FE20" i="18"/>
  <c r="FE4" i="18"/>
  <c r="FF68" i="18"/>
  <c r="FF69" i="18"/>
  <c r="FF51" i="18"/>
  <c r="FF50" i="18"/>
  <c r="FF34" i="18"/>
  <c r="FF17" i="18"/>
  <c r="FE34" i="18"/>
  <c r="FE18" i="18"/>
  <c r="FF67" i="18"/>
  <c r="FF66" i="18"/>
  <c r="FF33" i="18"/>
  <c r="FF32" i="18"/>
  <c r="FC88" i="18"/>
  <c r="FE33" i="18"/>
  <c r="FE17" i="18"/>
  <c r="FC93" i="18"/>
  <c r="FC99" i="18" s="1"/>
  <c r="FF82" i="18"/>
  <c r="FF65" i="18"/>
  <c r="FF64" i="18"/>
  <c r="FF47" i="18"/>
  <c r="FF14" i="18"/>
  <c r="FF46" i="18"/>
  <c r="FF29" i="18"/>
  <c r="FF30" i="18"/>
  <c r="FE30" i="18"/>
  <c r="FE14" i="18"/>
  <c r="FF79" i="18"/>
  <c r="FF61" i="18"/>
  <c r="FF45" i="18"/>
  <c r="FF44" i="18"/>
  <c r="FF27" i="18"/>
  <c r="FF11" i="18"/>
  <c r="FF10" i="18"/>
  <c r="FF42" i="18"/>
  <c r="FC89" i="18"/>
  <c r="FF76" i="18"/>
  <c r="FF41" i="18"/>
  <c r="FF25" i="18"/>
  <c r="FF24" i="18"/>
  <c r="FF9" i="18"/>
  <c r="FF8" i="18"/>
  <c r="FF52" i="18"/>
  <c r="FC90" i="18"/>
  <c r="FC96" i="18" s="1"/>
  <c r="FC91" i="18"/>
  <c r="FC97" i="18" s="1"/>
  <c r="FF62" i="18"/>
  <c r="FE42" i="18"/>
  <c r="FB89" i="18"/>
  <c r="FE43" i="18"/>
  <c r="FB90" i="18"/>
  <c r="FF57" i="18"/>
  <c r="FF56" i="18"/>
  <c r="FF75" i="18"/>
  <c r="FF74" i="18"/>
  <c r="FF23" i="18"/>
  <c r="FF22" i="18"/>
  <c r="FC87" i="18"/>
  <c r="FF71" i="18"/>
  <c r="FF70" i="18"/>
  <c r="FB88" i="18"/>
  <c r="FE32" i="18"/>
  <c r="FF81" i="18"/>
  <c r="FF80" i="18"/>
  <c r="FF39" i="18"/>
  <c r="FF38" i="18"/>
  <c r="FB87" i="18"/>
  <c r="FE22" i="18"/>
  <c r="FE39" i="18"/>
  <c r="FE23" i="18"/>
  <c r="FE7" i="18"/>
  <c r="FF73" i="18"/>
  <c r="FC92" i="18"/>
  <c r="FC98" i="18" s="1"/>
  <c r="FF72" i="18"/>
  <c r="FF53" i="18"/>
  <c r="FF20" i="18"/>
  <c r="FF5" i="18"/>
  <c r="FF4" i="18"/>
  <c r="EH90" i="18"/>
  <c r="EH96" i="18" s="1"/>
  <c r="EI96" i="18"/>
  <c r="EJ98" i="18"/>
  <c r="DQ98" i="18"/>
  <c r="EJ96" i="18"/>
  <c r="DQ96" i="18"/>
  <c r="EJ97" i="18"/>
  <c r="DQ97" i="18"/>
  <c r="EJ99" i="18"/>
  <c r="DQ99" i="18"/>
  <c r="EZ102" i="18" l="1"/>
  <c r="EX93" i="18"/>
  <c r="EX99" i="18" s="1"/>
  <c r="DO102" i="18"/>
  <c r="EY91" i="18"/>
  <c r="EY97" i="18" s="1"/>
  <c r="EI102" i="18"/>
  <c r="EG102" i="18"/>
  <c r="FA87" i="18"/>
  <c r="EX89" i="18"/>
  <c r="EX88" i="18"/>
  <c r="FA88" i="18"/>
  <c r="FA93" i="18"/>
  <c r="FA99" i="18" s="1"/>
  <c r="EX90" i="18"/>
  <c r="EX96" i="18" s="1"/>
  <c r="EX102" i="18" s="1"/>
  <c r="EX91" i="18"/>
  <c r="EY89" i="18"/>
  <c r="EY92" i="18"/>
  <c r="EY102" i="18"/>
  <c r="EG103" i="18"/>
  <c r="DM98" i="18"/>
  <c r="EE103" i="18"/>
  <c r="EF102" i="18"/>
  <c r="EH97" i="18"/>
  <c r="EI103" i="18"/>
  <c r="FB103" i="18"/>
  <c r="EH99" i="18"/>
  <c r="DM99" i="18"/>
  <c r="DM97" i="18"/>
  <c r="EZ103" i="18"/>
  <c r="DO88" i="18"/>
  <c r="DO98" i="18" s="1"/>
  <c r="EE102" i="18"/>
  <c r="DO96" i="18"/>
  <c r="EH102" i="18" s="1"/>
  <c r="FC103" i="18"/>
  <c r="FC102" i="18"/>
  <c r="EJ102" i="18"/>
  <c r="FB96" i="18"/>
  <c r="FB102" i="18" s="1"/>
  <c r="EJ103" i="18"/>
  <c r="FA89" i="18" l="1"/>
  <c r="DO97" i="18"/>
  <c r="DO99" i="18"/>
  <c r="EH103" i="18"/>
  <c r="EY98" i="18"/>
  <c r="FA92" i="18"/>
  <c r="FA98" i="18" s="1"/>
  <c r="FA91" i="18"/>
  <c r="FA97" i="18" s="1"/>
  <c r="FA103" i="18" s="1"/>
  <c r="EX97" i="18"/>
  <c r="EX103" i="18" s="1"/>
  <c r="FA90" i="18"/>
  <c r="FA96" i="18" s="1"/>
  <c r="FA102" i="18" s="1"/>
  <c r="EF103" i="18"/>
  <c r="EY103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<sst xmlns="http://schemas.openxmlformats.org/spreadsheetml/2006/main" count="3089" uniqueCount="809">
  <si>
    <t>Location</t>
  </si>
  <si>
    <t>Indicator</t>
  </si>
  <si>
    <t>Scenario</t>
  </si>
  <si>
    <t>Units</t>
  </si>
  <si>
    <t>Scale</t>
  </si>
  <si>
    <t>Measurement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</si>
  <si>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</si>
  <si>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</si>
  <si>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</si>
  <si>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</si>
  <si>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</si>
  <si>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</si>
  <si>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</si>
  <si>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</si>
  <si>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</si>
  <si>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</si>
  <si>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</si>
  <si>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</si>
  <si>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</si>
  <si>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</si>
  <si>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</si>
  <si>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</si>
  <si>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</si>
  <si>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</si>
  <si>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</si>
  <si>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</si>
  <si>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</si>
  <si>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</si>
  <si>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</si>
  <si>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</si>
  <si>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</si>
  <si>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</si>
  <si>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</si>
  <si>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</si>
  <si>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</si>
  <si>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</si>
  <si>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</si>
  <si>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</si>
  <si>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</si>
  <si>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</si>
  <si>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</si>
  <si>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</si>
  <si>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</si>
  <si>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</si>
  <si>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</si>
  <si>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</si>
  <si>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</si>
  <si>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</si>
  <si>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</si>
  <si>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</si>
  <si>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</si>
  <si>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</si>
  <si>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</si>
  <si>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</si>
  <si>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</si>
  <si>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</si>
  <si>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</si>
  <si>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</si>
  <si>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</si>
  <si>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</si>
  <si>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</si>
  <si>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</si>
  <si>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</si>
  <si>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</si>
  <si>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</si>
  <si>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</si>
  <si>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</si>
  <si>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</si>
  <si>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</si>
  <si>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</si>
  <si>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</si>
  <si>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</si>
  <si>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</si>
  <si>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</si>
  <si>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</si>
  <si>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</si>
  <si>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</si>
  <si>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</si>
  <si>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</si>
  <si>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</si>
  <si>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</si>
  <si>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</si>
  <si>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</si>
  <si>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</si>
  <si>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</si>
  <si>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</si>
  <si>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</si>
  <si>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</si>
  <si>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</si>
  <si>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</si>
  <si>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</si>
  <si>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</si>
  <si>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</si>
  <si>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</si>
  <si>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</si>
  <si>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</si>
  <si>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</si>
  <si>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</si>
  <si>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</si>
  <si>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</si>
  <si>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</si>
  <si>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</si>
  <si>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</si>
  <si>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</si>
  <si>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</si>
  <si>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</si>
  <si>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</si>
  <si>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</si>
  <si>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</si>
  <si>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</si>
  <si>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</si>
  <si>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</si>
  <si>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</si>
  <si>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</si>
  <si>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</si>
  <si>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</si>
  <si>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</si>
  <si>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</si>
  <si>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</si>
  <si>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</si>
  <si>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</si>
  <si>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</si>
  <si>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</si>
  <si>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</si>
  <si>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</si>
  <si>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</si>
  <si>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</si>
  <si>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</si>
  <si>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</si>
  <si>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</si>
  <si>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</si>
  <si>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</si>
  <si>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</si>
  <si>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</si>
  <si>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</si>
  <si>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</si>
  <si>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</si>
  <si>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</si>
  <si>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</si>
  <si>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</si>
  <si>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</si>
  <si>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</si>
  <si>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</si>
  <si>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</si>
  <si>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</si>
  <si>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</si>
  <si>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</si>
  <si>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</si>
  <si>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</si>
  <si>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</si>
  <si>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</si>
  <si>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</si>
  <si>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</si>
  <si>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</si>
  <si>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</si>
  <si>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</si>
  <si>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</si>
  <si>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</si>
  <si>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</si>
  <si>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</si>
  <si>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</si>
  <si>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</si>
  <si>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</si>
  <si>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</si>
  <si>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</si>
  <si>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</si>
  <si>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</si>
  <si>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</si>
  <si>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</si>
  <si>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</si>
  <si>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</si>
  <si>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</si>
  <si>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</si>
  <si>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</si>
  <si>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</si>
  <si>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</si>
  <si>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</si>
  <si>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</si>
  <si>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</si>
  <si>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</si>
  <si>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</si>
  <si>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</si>
  <si>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</si>
  <si>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</si>
  <si>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</si>
  <si>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</si>
  <si>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</si>
  <si>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</si>
  <si>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</si>
  <si>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</si>
  <si>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</si>
  <si>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</si>
  <si>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</si>
  <si>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</si>
  <si>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</si>
  <si>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</si>
  <si>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</si>
  <si>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</si>
  <si>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</si>
  <si>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</si>
  <si>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</si>
  <si>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</si>
  <si>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</si>
  <si>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</si>
  <si>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</si>
  <si>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</si>
  <si>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</si>
  <si>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</si>
  <si>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</si>
  <si>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</si>
  <si>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</si>
  <si>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</si>
  <si>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</si>
  <si>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</si>
  <si>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</si>
  <si>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</si>
  <si>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</si>
  <si>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</si>
  <si>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</si>
  <si>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</si>
  <si>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</si>
  <si>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</si>
  <si>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</si>
  <si>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</si>
  <si>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</si>
  <si>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</si>
  <si>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</si>
  <si>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</si>
  <si>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</si>
  <si>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</si>
  <si>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</si>
  <si>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</si>
  <si>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</si>
  <si>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</si>
  <si>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</si>
  <si>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</si>
  <si>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</si>
  <si>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</si>
  <si>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</si>
  <si>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</si>
  <si>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</si>
  <si>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</si>
  <si>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</si>
  <si>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</si>
  <si>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</si>
  <si>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</si>
  <si>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</si>
  <si>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</si>
  <si>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</si>
  <si>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</si>
  <si>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</si>
  <si>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</si>
  <si>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</si>
  <si>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</si>
  <si>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</si>
  <si>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</si>
  <si>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</si>
  <si>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</si>
  <si>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</si>
  <si>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</si>
  <si>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</si>
  <si>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</si>
  <si>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</si>
  <si>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</si>
  <si>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</si>
  <si>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</si>
  <si>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</si>
  <si>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</si>
  <si>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</si>
  <si>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</si>
  <si>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</si>
  <si>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</si>
  <si>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</si>
  <si>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</si>
  <si>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</si>
  <si>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</si>
  <si>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</si>
  <si>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</si>
  <si>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</si>
  <si>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</si>
  <si>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</si>
  <si>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</si>
  <si>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</si>
  <si>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</si>
  <si>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</si>
  <si>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</si>
  <si>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</si>
  <si>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</si>
  <si>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</si>
  <si>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</si>
  <si>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</si>
  <si>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</si>
  <si>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</si>
  <si>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</si>
  <si>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</si>
  <si>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</si>
  <si>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</si>
  <si>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</si>
  <si>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</si>
  <si>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</si>
  <si>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</si>
  <si>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</si>
  <si>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</si>
  <si>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</si>
  <si>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</si>
  <si>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</si>
  <si>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</si>
  <si>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</si>
  <si>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</si>
  <si>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</si>
  <si>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</si>
  <si>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</si>
  <si>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</si>
  <si>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</si>
  <si>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</si>
  <si>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</si>
  <si>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</si>
  <si>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</si>
  <si>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</si>
  <si>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</si>
  <si>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</si>
  <si>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</si>
  <si>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</si>
  <si>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</si>
  <si>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</si>
  <si>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</si>
  <si>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</si>
  <si>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</si>
  <si>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</si>
  <si>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</si>
  <si>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</si>
  <si>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</si>
  <si>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</si>
  <si>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</si>
  <si>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</si>
  <si>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</si>
  <si>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</si>
  <si>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</si>
  <si>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</si>
  <si>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</si>
  <si>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</si>
  <si>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</si>
  <si>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</si>
  <si>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</si>
  <si>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Baseline</t>
  </si>
  <si>
    <t>Index</t>
  </si>
  <si>
    <t>2015=100</t>
  </si>
  <si>
    <t>Level</t>
  </si>
  <si>
    <t>Office for National Statistics\Haver Analytics</t>
  </si>
  <si>
    <t>NA</t>
  </si>
  <si>
    <t>D7BT@UK</t>
  </si>
  <si>
    <t xml:space="preserve">UK: Consumer Price Index: All Items (NSA, 2015=100) </t>
  </si>
  <si>
    <t>GBR</t>
  </si>
  <si>
    <t>CPI</t>
  </si>
  <si>
    <t>Desktop</t>
  </si>
  <si>
    <t>Consumption, private, real, LCU</t>
  </si>
  <si>
    <t>Pound</t>
  </si>
  <si>
    <t>Millions: chained 2023 prices</t>
  </si>
  <si>
    <t>chained 2023</t>
  </si>
  <si>
    <t>ABJRQ@UK</t>
  </si>
  <si>
    <t>U.K.: Household Final Consumption Expenditure (SA, Mil.Chn.2023.GBP)</t>
  </si>
  <si>
    <t>C</t>
  </si>
  <si>
    <t>Employment, aged 16 and over, ILO definition</t>
  </si>
  <si>
    <t>Person</t>
  </si>
  <si>
    <t>Thousands</t>
  </si>
  <si>
    <t>MGRZQ@UK</t>
  </si>
  <si>
    <t xml:space="preserve">UK: LFS: Employment: Aged 16 and Over (SA, Thous) </t>
  </si>
  <si>
    <t>ETILO</t>
  </si>
  <si>
    <t>GDP, nominal, LCU</t>
  </si>
  <si>
    <t>Millions</t>
  </si>
  <si>
    <t>YBHAQ@UK</t>
  </si>
  <si>
    <t xml:space="preserve">U.K.: Gross Domestic Product (SA, Mil.Pounds) </t>
  </si>
  <si>
    <t>GDP!</t>
  </si>
  <si>
    <t>GDP, real, LCU</t>
  </si>
  <si>
    <t>ABMIQ@UK</t>
  </si>
  <si>
    <t>U.K.: Real Gross Domestic Product (SA, Mil.Chn.2023.GBP)</t>
  </si>
  <si>
    <t>GDP</t>
  </si>
  <si>
    <t>Income, personal disposable, real, LCU</t>
  </si>
  <si>
    <t>NRJRQ@UK</t>
  </si>
  <si>
    <t>UK: HH &amp; NPISH: Real Household Disposable Income (SA, Mil.Chn.2023.Pounds)</t>
  </si>
  <si>
    <t>PEDY</t>
  </si>
  <si>
    <t>Interest rate, 10-year government bond yield</t>
  </si>
  <si>
    <t>%</t>
  </si>
  <si>
    <t>Refinitiv\Bank of England\Haver Analytics</t>
  </si>
  <si>
    <t>T112GA@INTDAILY, spliced with R112GA@INTDAILY</t>
  </si>
  <si>
    <t>UK: 10-Yr Government Bond Yield (%), spliced with United Kingdom: Government Securities: 10-Years [Nominal Par Yields] (% p.a.)</t>
  </si>
  <si>
    <t>RLG</t>
  </si>
  <si>
    <t>Interest rate, central bank policy</t>
  </si>
  <si>
    <t>Bank of England \Haver Analytics</t>
  </si>
  <si>
    <t>agg(R112RD@INTDAILY,avg)</t>
  </si>
  <si>
    <t>United Kingdom: Official Bank Rate (%)</t>
  </si>
  <si>
    <t>RCB</t>
  </si>
  <si>
    <t>Labour supply</t>
  </si>
  <si>
    <t>Oxford Economics calculation using Office for National Statistics data</t>
  </si>
  <si>
    <t>LS</t>
  </si>
  <si>
    <t>Population of working age</t>
  </si>
  <si>
    <t>Office for National Statistics Population Estimates</t>
  </si>
  <si>
    <t>Calculated by Oxford Economics using ONS single-year population estimates. Allows for changing state pension age</t>
  </si>
  <si>
    <t>POPW</t>
  </si>
  <si>
    <t>Public sector current balance</t>
  </si>
  <si>
    <t>JW2TQ@UK</t>
  </si>
  <si>
    <t>UK: Public Sector Current Budget excl Financial Interventions (NSA, Mil.GBP)</t>
  </si>
  <si>
    <t>PSCB</t>
  </si>
  <si>
    <t>Public sector net financial liabilities</t>
  </si>
  <si>
    <t>CPNF@UK</t>
  </si>
  <si>
    <t>UK: Public Sect Net Financial Liabilities ex PSBs (EOP, NSA, Mil.GBP)</t>
  </si>
  <si>
    <t>PSNFL</t>
  </si>
  <si>
    <t>Unemployment rate, ILO definition</t>
  </si>
  <si>
    <t>MGSXQ@UK</t>
  </si>
  <si>
    <t xml:space="preserve">UK: LFS: Unemployment Rate: Aged 16 and Over (SA, %) </t>
  </si>
  <si>
    <t>UPILO</t>
  </si>
  <si>
    <t>Unemployment, ILO definition</t>
  </si>
  <si>
    <t>MGSCQ@UK</t>
  </si>
  <si>
    <t xml:space="preserve">UK: LFS: Unemployed: Aged 16 &amp; Over (SA, Thous) </t>
  </si>
  <si>
    <t>UILO</t>
  </si>
  <si>
    <t>lookups</t>
  </si>
  <si>
    <t>UK</t>
  </si>
  <si>
    <t>L</t>
  </si>
  <si>
    <t>CY total</t>
  </si>
  <si>
    <t>FY total</t>
  </si>
  <si>
    <t>Upside</t>
  </si>
  <si>
    <t>Zero_net</t>
  </si>
  <si>
    <t>GDP (%y/y)</t>
  </si>
  <si>
    <t>Zero net migration</t>
  </si>
  <si>
    <t>Unemployment</t>
  </si>
  <si>
    <t>Bank Rate</t>
  </si>
  <si>
    <t>POPW (%y/y)</t>
  </si>
  <si>
    <t>CPI (%y/y)</t>
  </si>
  <si>
    <t>ETILO (%y/y)</t>
  </si>
  <si>
    <t>PSCB (% of GDP)</t>
  </si>
  <si>
    <t>PSNFL (% of GDP)</t>
  </si>
  <si>
    <t>FY end</t>
  </si>
  <si>
    <t>Output gap</t>
  </si>
  <si>
    <t>Oxford Economics calculation</t>
  </si>
  <si>
    <t>CUMOD</t>
  </si>
  <si>
    <t>YHAT (%y/y)</t>
  </si>
  <si>
    <t>Potential output, LCU</t>
  </si>
  <si>
    <t>Oxford Economics estimate</t>
  </si>
  <si>
    <t>Potential output</t>
  </si>
  <si>
    <t>YHAT</t>
  </si>
  <si>
    <t>Migration assumptions</t>
  </si>
  <si>
    <t>POPW 2060</t>
  </si>
  <si>
    <t>Diff</t>
  </si>
  <si>
    <t>Diff %</t>
  </si>
  <si>
    <t>Average hours of work per week</t>
  </si>
  <si>
    <t>Hours per Week</t>
  </si>
  <si>
    <t>ONS\Haver Analytics</t>
  </si>
  <si>
    <t>YBUVQ@UK</t>
  </si>
  <si>
    <t>UK: LFS: Average Actual Weekly Hours Worked: All Workers (SA, Number)</t>
  </si>
  <si>
    <t>AVHR</t>
  </si>
  <si>
    <t>Capital stock, real, LCU</t>
  </si>
  <si>
    <t>(MLR3A@UK-MLO9A@UK)*1000, interpolated</t>
  </si>
  <si>
    <t>(UK: Net Capital Stock: Assets (Bil.Chn.2023.GBP)  - UK: Net Capital Stock: Dwellings excluding Land (Bil.Chn.2023.GBP)) *1000, interpolated</t>
  </si>
  <si>
    <t>K</t>
  </si>
  <si>
    <t>Employment at the Nairu</t>
  </si>
  <si>
    <t>ESTAR</t>
  </si>
  <si>
    <t>Population, 15-64</t>
  </si>
  <si>
    <t>Office for National Statistics Mid-Year Population Estimates</t>
  </si>
  <si>
    <t>Population aged 15-64 aggregated from ONS mid-year population estimates</t>
  </si>
  <si>
    <t>POP15_64</t>
  </si>
  <si>
    <t>Total factor productivity trend</t>
  </si>
  <si>
    <t>Number</t>
  </si>
  <si>
    <t>Ln(Potential output, LCU) - 0.65 * Ln(Labour supply * Average hours of work per week) - 0.3 * Ln( Years of schooling in population / Population, total) - 0.35 * Ln(Capital stock, real, LCU(-1))</t>
  </si>
  <si>
    <t>TREND</t>
  </si>
  <si>
    <t>Total Years of Schooling in Population</t>
  </si>
  <si>
    <t>Years</t>
  </si>
  <si>
    <t>Barro R. &amp; J.W. Lee\Office for National Statistics Mid-Year Population Estimates</t>
  </si>
  <si>
    <t>EDUCAVE * POP15_64</t>
  </si>
  <si>
    <t>EDUC</t>
  </si>
  <si>
    <t>ESTAR * AVHR</t>
  </si>
  <si>
    <t>EDUC / POP15_64</t>
  </si>
  <si>
    <t>Contributions to growth</t>
  </si>
  <si>
    <t>Human capital</t>
  </si>
  <si>
    <t>Capital stock</t>
  </si>
  <si>
    <t>Total factor productivity</t>
  </si>
  <si>
    <t>1990s</t>
  </si>
  <si>
    <t>2000s</t>
  </si>
  <si>
    <t>2010s</t>
  </si>
  <si>
    <t>2020s</t>
  </si>
  <si>
    <t>2030s</t>
  </si>
  <si>
    <t>2040s</t>
  </si>
  <si>
    <t>2050s</t>
  </si>
  <si>
    <t>diff vs 10-19</t>
  </si>
  <si>
    <t>2020-30</t>
  </si>
  <si>
    <t>2030-40</t>
  </si>
  <si>
    <t>2040-50</t>
  </si>
  <si>
    <t>2050-60</t>
  </si>
  <si>
    <t>diff</t>
  </si>
  <si>
    <t>2019-2025</t>
  </si>
  <si>
    <t>2026-2030</t>
  </si>
  <si>
    <t>Potential output - baseline</t>
  </si>
  <si>
    <t>Potential output - upside</t>
  </si>
  <si>
    <t>Potential output - zero net migration</t>
  </si>
  <si>
    <t>diff vs baseline</t>
  </si>
  <si>
    <t>Old-age dependency ratio</t>
  </si>
  <si>
    <t>Share (of 1)</t>
  </si>
  <si>
    <t>Office for National Statistics Mid-Year Population Estimates/Office for National Statistics Population Estimates</t>
  </si>
  <si>
    <t>Population, 65+/Population of working age * 100</t>
  </si>
  <si>
    <t>OADP</t>
  </si>
  <si>
    <t>Old age dependency ratio</t>
  </si>
  <si>
    <t>Canada</t>
  </si>
  <si>
    <t>Statistics Canada\Haver Analytics</t>
  </si>
  <si>
    <t>CAN</t>
  </si>
  <si>
    <t>France</t>
  </si>
  <si>
    <t>Eurostat</t>
  </si>
  <si>
    <t>FRA</t>
  </si>
  <si>
    <t>Germany</t>
  </si>
  <si>
    <t>DEU</t>
  </si>
  <si>
    <t>Italy</t>
  </si>
  <si>
    <t>ITA</t>
  </si>
  <si>
    <t>Japan</t>
  </si>
  <si>
    <t>United Nations</t>
  </si>
  <si>
    <t>JPN</t>
  </si>
  <si>
    <t>United States</t>
  </si>
  <si>
    <t>BLS\Census Bureau\Haver Analytics</t>
  </si>
  <si>
    <t xml:space="preserve">POP65/POPW *100 </t>
  </si>
  <si>
    <t>Population, 65+/Population of working age (16 and over) * 100</t>
  </si>
  <si>
    <t>USA</t>
  </si>
  <si>
    <t>US</t>
  </si>
  <si>
    <t>SCENARIO RESULTS &gt;&gt;</t>
  </si>
  <si>
    <t>2000-2025</t>
  </si>
  <si>
    <t>2025-2060</t>
  </si>
  <si>
    <t>Monthly counts of payrolled employments in the UK by industry 2007 SIC codes (A - U) for UK, EU and non-EU nationals</t>
  </si>
  <si>
    <t>This tab contains 1 table.</t>
  </si>
  <si>
    <t>Date</t>
  </si>
  <si>
    <t>Total employment counts</t>
  </si>
  <si>
    <t>Total UK nationals employment counts</t>
  </si>
  <si>
    <t>Total EU nationals employment counts</t>
  </si>
  <si>
    <t>Total non-EU nationals employment counts</t>
  </si>
  <si>
    <t>Total employment counts in Agriculture, Forestry and Fishing</t>
  </si>
  <si>
    <t>Total UK nationals employment counts in Agriculture, Forestry and Fishing</t>
  </si>
  <si>
    <t>Total EU nationals employment counts in Agriculture, Forestry and Fishing</t>
  </si>
  <si>
    <t>Total non-EU nationals employment counts in Agriculture, Forestry and Fishing</t>
  </si>
  <si>
    <t>Total employment counts in Mining and Quarrying</t>
  </si>
  <si>
    <t>Total UK nationals employment counts in Mining and Quarrying</t>
  </si>
  <si>
    <t>Total EU nationals employment counts in Mining and Quarrying</t>
  </si>
  <si>
    <t>Total non-EU nationals employment counts in Mining and Quarrying</t>
  </si>
  <si>
    <t>Total employment counts in Manufacturing</t>
  </si>
  <si>
    <t>Total UK nationals employment counts in Manufacturing</t>
  </si>
  <si>
    <t>Total EU nationals employment counts in Manufacturing</t>
  </si>
  <si>
    <t>Total non-EU nationals employment counts in Manufacturing</t>
  </si>
  <si>
    <t>Total employment counts in Energy production and supply</t>
  </si>
  <si>
    <t>Total UK nationals employment counts in Energy production and supply</t>
  </si>
  <si>
    <t>Total EU nationals employment counts in Energy production and supply</t>
  </si>
  <si>
    <t>Total non-EU nationals employment counts in Energy production and supply</t>
  </si>
  <si>
    <t>Total employment counts in Water supply, sewerage and waste</t>
  </si>
  <si>
    <t>Total UK nationals employment counts in Water supply, sewerage and waste</t>
  </si>
  <si>
    <t>Total EU nationals employment counts in Water supply, sewerage and waste</t>
  </si>
  <si>
    <t>Total non-EU nationals employment counts in Water supply, sewerage and waste</t>
  </si>
  <si>
    <t>Total employment counts in Construction</t>
  </si>
  <si>
    <t>Total UK nationals employment counts in Construction</t>
  </si>
  <si>
    <t>Total EU nationals employment counts in Construction</t>
  </si>
  <si>
    <t>Total non-EU nationals employment counts in Construction</t>
  </si>
  <si>
    <t>Total employment counts in Wholesale and retail; repair of motor vehicles</t>
  </si>
  <si>
    <t>Total UK nationals employment counts in Wholesale and retail; repair of motor vehicles</t>
  </si>
  <si>
    <t>Total EU nationals employment counts in Wholesale and retail; repair of motor vehicles</t>
  </si>
  <si>
    <t>Total non-EU nationals employment counts in Wholesale and retail; repair of motor vehicles</t>
  </si>
  <si>
    <t>Total employment counts in Transportation and storage</t>
  </si>
  <si>
    <t>Total UK nationals employment counts in Transportation and storage</t>
  </si>
  <si>
    <t>Total EU nationals employment counts in Transportation and storage</t>
  </si>
  <si>
    <t>Total non-EU nationals employment counts in Transportation and storage</t>
  </si>
  <si>
    <t>Total employment counts in Accommodation and food service activities</t>
  </si>
  <si>
    <t>Total UK nationals employment counts in Accommodation and food service activities</t>
  </si>
  <si>
    <t>Total EU nationals employment counts in Accommodation and food service activities</t>
  </si>
  <si>
    <t>Total non-EU nationals employment counts in Accommodation and food service activities</t>
  </si>
  <si>
    <t>Total employment counts in Information and communication</t>
  </si>
  <si>
    <t>Total UK nationals employment counts in Information and communication</t>
  </si>
  <si>
    <t>Total EU nationals employment counts in Information and communication</t>
  </si>
  <si>
    <t>Total non-EU nationals employment counts in Information and communication</t>
  </si>
  <si>
    <t>Total employment counts in Finance and insurance</t>
  </si>
  <si>
    <t>Total UK nationals employment counts in Finance and insurance</t>
  </si>
  <si>
    <t>Total EU nationals employment counts in Finance and insurance</t>
  </si>
  <si>
    <t>Total non-EU nationals employment counts in Finance and insurance</t>
  </si>
  <si>
    <t>Total employment counts in Real estate</t>
  </si>
  <si>
    <t>Total UK nationals employment counts in Real estate</t>
  </si>
  <si>
    <t>Total EU nationals employment counts in Real estate</t>
  </si>
  <si>
    <t>Total non-EU nationals employment counts in Real estate</t>
  </si>
  <si>
    <t>Total employment counts in Professional, scientific and technical</t>
  </si>
  <si>
    <t>Total UK nationals employment counts in Professional, scientific and technical</t>
  </si>
  <si>
    <t>Total EU nationals employment counts in Professional, scientific and technical</t>
  </si>
  <si>
    <t>Total non-EU nationals employment counts in Professional, scientific and technical</t>
  </si>
  <si>
    <t>Total employment counts in Administrative and support services</t>
  </si>
  <si>
    <t>Total UK nationals employment counts in Administrative and support services</t>
  </si>
  <si>
    <t>Total EU nationals employment counts in Administrative and support services</t>
  </si>
  <si>
    <t>Total non-EU nationals employment counts in Administrative and support services</t>
  </si>
  <si>
    <t>Total employment counts in Public administration and defence; social security</t>
  </si>
  <si>
    <t>Total UK nationals employment counts in Public administration and defence; social security</t>
  </si>
  <si>
    <t>Total EU nationals employment counts in Public administration and defence; social security</t>
  </si>
  <si>
    <t>Total non-EU nationals employment counts in Public administration and defence; social security</t>
  </si>
  <si>
    <t>Total employment counts in Education</t>
  </si>
  <si>
    <t>Total UK nationals employment counts in Education</t>
  </si>
  <si>
    <t>Total EU nationals employment counts in Education</t>
  </si>
  <si>
    <t>Total non-EU nationals employment counts in Education</t>
  </si>
  <si>
    <t>Total employment counts in Health and social work</t>
  </si>
  <si>
    <t>Total UK nationals employment counts in Health and social work</t>
  </si>
  <si>
    <t>Total EU nationals employment counts in Health and social work</t>
  </si>
  <si>
    <t>Total non-EU nationals employment counts in Health and social work</t>
  </si>
  <si>
    <t>Total employment counts in Arts, entertainment and recreation</t>
  </si>
  <si>
    <t>Total UK nationals employment counts in Arts, entertainment and recreation</t>
  </si>
  <si>
    <t>Total EU nationals employment counts in Arts, entertainment and recreation</t>
  </si>
  <si>
    <t>Total non-EU nationals employment counts in Arts, entertainment and recreation</t>
  </si>
  <si>
    <t>Total employment counts in Other service activities</t>
  </si>
  <si>
    <t>Total UK nationals employment counts in Other service activities</t>
  </si>
  <si>
    <t>Total EU nationals employment counts in Other service activities</t>
  </si>
  <si>
    <t>Total non-EU nationals employment counts in Other service activities</t>
  </si>
  <si>
    <t>Total employment counts in Households, Extraterritorial Organisations and Unknown Entities</t>
  </si>
  <si>
    <t>Total UK nationals employment counts in Households, Extraterritorial Organisations and Unknown Entities</t>
  </si>
  <si>
    <t>Total EU nationals employment counts in Households, Extraterritorial Organisations and Unknown Entities</t>
  </si>
  <si>
    <t>Total non-EU nationals employment counts in Households, Extraterritorial Organisations and Unknown Entities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</si>
  <si>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</si>
  <si>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</si>
  <si>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</si>
  <si>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</si>
  <si>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</si>
  <si>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</si>
  <si>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</si>
  <si>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</si>
  <si>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</si>
  <si>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</si>
  <si>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</si>
  <si>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</si>
  <si>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</si>
  <si>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</si>
  <si>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</si>
  <si>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</si>
  <si>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</si>
  <si>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</si>
  <si>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</si>
  <si>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</si>
  <si>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</si>
  <si>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</si>
  <si>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</si>
  <si>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</si>
  <si>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</si>
  <si>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</si>
  <si>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</si>
  <si>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</si>
  <si>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</si>
  <si>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</si>
  <si>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</si>
  <si>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</si>
  <si>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</si>
  <si>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</si>
  <si>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</si>
  <si>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</si>
  <si>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</si>
  <si>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</si>
  <si>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</si>
  <si>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</si>
  <si>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</si>
  <si>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</si>
  <si>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</si>
  <si>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</si>
  <si>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</si>
  <si>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</si>
  <si>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</si>
  <si>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</si>
  <si>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</si>
  <si>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</si>
  <si>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</si>
  <si>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</si>
  <si>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</si>
  <si>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</si>
  <si>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</si>
  <si>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</si>
  <si>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</si>
  <si>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</si>
  <si>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</si>
  <si>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</si>
  <si>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</si>
  <si>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</si>
  <si>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</si>
  <si>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</si>
  <si>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</si>
  <si>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</si>
  <si>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</si>
  <si>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</si>
  <si>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</si>
  <si>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</si>
  <si>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</si>
  <si>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</si>
  <si>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</si>
  <si>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</si>
  <si>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</si>
  <si>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</si>
  <si>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</si>
  <si>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</si>
  <si>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</si>
  <si>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</si>
  <si>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</si>
  <si>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</si>
  <si>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</si>
  <si>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</si>
  <si>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</si>
  <si>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</si>
  <si>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</si>
  <si>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</si>
  <si>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</si>
  <si>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</si>
  <si>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</si>
  <si>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</si>
  <si>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</si>
  <si>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</si>
  <si>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</si>
  <si>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</si>
  <si>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</si>
  <si>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</si>
  <si>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</si>
  <si>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</si>
  <si>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</si>
  <si>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</si>
  <si>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</si>
  <si>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</si>
  <si>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</si>
  <si>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</si>
  <si>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</si>
  <si>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</si>
  <si>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</si>
  <si>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</si>
  <si>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</si>
  <si>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</si>
  <si>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</si>
  <si>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</si>
  <si>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</si>
  <si>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</si>
  <si>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</si>
  <si>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</si>
  <si>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</si>
  <si>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</si>
  <si>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</si>
  <si>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</si>
  <si>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</si>
  <si>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</si>
  <si>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</si>
  <si>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</si>
  <si>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</si>
  <si>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</si>
  <si>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</si>
  <si>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</si>
  <si>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</si>
  <si>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</si>
  <si>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</si>
  <si>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</si>
  <si>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</si>
  <si>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</si>
  <si>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</si>
  <si>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</si>
  <si>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End of worksheet</t>
  </si>
  <si>
    <t>https://www.gov.uk/government/statistics/uk-payrolled-employments-by-nationality-region-industry-age-and-sex-from-july-2014-to-december-2025</t>
  </si>
  <si>
    <t>Q4 2025</t>
  </si>
  <si>
    <t>Nationality</t>
  </si>
  <si>
    <t>Sector</t>
  </si>
  <si>
    <t>Total</t>
  </si>
  <si>
    <t>Employment by sector &amp; nationality</t>
  </si>
  <si>
    <t>Agriculture</t>
  </si>
  <si>
    <t>Extraction</t>
  </si>
  <si>
    <t>Manufacturing</t>
  </si>
  <si>
    <t>Utilities</t>
  </si>
  <si>
    <t>Water</t>
  </si>
  <si>
    <t>Construction</t>
  </si>
  <si>
    <t>Wholesale &amp; retail</t>
  </si>
  <si>
    <t>Transport</t>
  </si>
  <si>
    <t>Accommodation &amp; food</t>
  </si>
  <si>
    <t>Communications</t>
  </si>
  <si>
    <t>Financial services</t>
  </si>
  <si>
    <t>Real estate</t>
  </si>
  <si>
    <t>Professional services</t>
  </si>
  <si>
    <t>Administrative services</t>
  </si>
  <si>
    <t>Education</t>
  </si>
  <si>
    <t>Health</t>
  </si>
  <si>
    <t>Art &amp; recreation</t>
  </si>
  <si>
    <t>Other services</t>
  </si>
  <si>
    <t>AGR</t>
  </si>
  <si>
    <t>TOT</t>
  </si>
  <si>
    <t>MIN</t>
  </si>
  <si>
    <t>MAN</t>
  </si>
  <si>
    <t>UEGAS</t>
  </si>
  <si>
    <t>UWSWM</t>
  </si>
  <si>
    <t>CON</t>
  </si>
  <si>
    <t>Non-UK share</t>
  </si>
  <si>
    <t>Non-UK</t>
  </si>
  <si>
    <t>DISTR</t>
  </si>
  <si>
    <t>TRA</t>
  </si>
  <si>
    <t>HOTL</t>
  </si>
  <si>
    <t>COM</t>
  </si>
  <si>
    <t>FIN</t>
  </si>
  <si>
    <t>REAL</t>
  </si>
  <si>
    <t>PROF</t>
  </si>
  <si>
    <t>ADMIN</t>
  </si>
  <si>
    <t>PUB</t>
  </si>
  <si>
    <t>HEAL</t>
  </si>
  <si>
    <t>ART</t>
  </si>
  <si>
    <t>STU</t>
  </si>
  <si>
    <t>Public administration</t>
  </si>
  <si>
    <t>Apr26_1</t>
  </si>
  <si>
    <t>GEXP per head</t>
  </si>
  <si>
    <t>Government expenditure, total, LCU</t>
  </si>
  <si>
    <t>Office for National Statistics</t>
  </si>
  <si>
    <t>GEXP</t>
  </si>
  <si>
    <t>Government revenue, total, LCU</t>
  </si>
  <si>
    <t>JW2OQ@UK</t>
  </si>
  <si>
    <t>UK: Public Sector ex Finl Intervention: Total Current Receipts (NSA, Mil.GBP)</t>
  </si>
  <si>
    <t>GREV</t>
  </si>
  <si>
    <t>Population, total</t>
  </si>
  <si>
    <t>DYAYA@UK</t>
  </si>
  <si>
    <t xml:space="preserve">U.K.: Population: Midyear Estimates (Thous.Persons)  </t>
  </si>
  <si>
    <t>POP</t>
  </si>
  <si>
    <t>GDP per head</t>
  </si>
  <si>
    <t>GREV per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</si>
</sst>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;\-###0.0;0.0;@"/>
    <numFmt numFmtId="165" formatCode="0.0"/>
    <numFmt numFmtId="166" formatCode="0.00000"/>
    <numFmt numFmtId="167" formatCode="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20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rgb="FF008670"/>
        <bgColor rgb="FF008670"/>
      </patternFill>
    </fill>
  </fills>
  <borders count="8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" fillId="0" borderId="0"/>
    <xf numFmtId="0" fontId="6" fillId="0" borderId="0"/>
    <xf numFmtId="0" fontId="2" fillId="0" borderId="0"/>
    <xf numFmtId="0" fontId="12" fillId="0" borderId="0" applyNumberFormat="0" applyFill="0" applyBorder="0" applyAlignment="0" applyProtection="0"/>
    <xf numFmtId="0" fontId="13" fillId="0" borderId="0"/>
  </cellStyleXfs>
  <cellXfs count="33">
    <xf numFmtId="0" fontId="0" fillId="0" borderId="0" xfId="0"/>
    <xf numFmtId="0" fontId="3" fillId="2" borderId="1" xfId="1" applyFont="1" applyFill="1" applyBorder="1" applyAlignment="1">
      <alignment horizontal="left" wrapText="1"/>
    </xf>
    <xf numFmtId="15" fontId="0" fillId="0" borderId="0" xfId="0" applyNumberFormat="1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165" fontId="0" fillId="0" borderId="0" xfId="0" applyNumberFormat="1"/>
    <xf numFmtId="1" fontId="0" fillId="0" borderId="0" xfId="0" applyNumberFormat="1"/>
    <xf numFmtId="0" fontId="7" fillId="0" borderId="0" xfId="0" applyFont="1"/>
    <xf numFmtId="0" fontId="0" fillId="0" borderId="0" xfId="0" applyAlignment="1">
      <alignment horizontal="left"/>
    </xf>
    <xf numFmtId="166" fontId="0" fillId="0" borderId="0" xfId="0" applyNumberFormat="1"/>
    <xf numFmtId="2" fontId="0" fillId="0" borderId="0" xfId="0" applyNumberFormat="1"/>
    <xf numFmtId="0" fontId="8" fillId="0" borderId="0" xfId="0" applyFont="1"/>
    <xf numFmtId="167" fontId="0" fillId="0" borderId="0" xfId="0" applyNumberFormat="1"/>
    <xf numFmtId="0" fontId="9" fillId="3" borderId="0" xfId="3" applyFont="1" applyFill="1" applyAlignment="1">
      <alignment vertical="center"/>
    </xf>
    <xf numFmtId="0" fontId="2" fillId="0" borderId="0" xfId="3"/>
    <xf numFmtId="0" fontId="10" fillId="0" borderId="0" xfId="3" applyFont="1"/>
    <xf numFmtId="0" fontId="11" fillId="0" borderId="2" xfId="3" applyFont="1" applyBorder="1" applyAlignment="1">
      <alignment horizontal="left" vertical="center" wrapText="1"/>
    </xf>
    <xf numFmtId="0" fontId="11" fillId="0" borderId="3" xfId="3" applyFont="1" applyBorder="1" applyAlignment="1">
      <alignment horizontal="right" vertical="center" wrapText="1"/>
    </xf>
    <xf numFmtId="0" fontId="11" fillId="0" borderId="2" xfId="3" applyFont="1" applyBorder="1" applyAlignment="1">
      <alignment horizontal="right" vertical="center" wrapText="1"/>
    </xf>
    <xf numFmtId="0" fontId="11" fillId="0" borderId="4" xfId="3" applyFont="1" applyBorder="1" applyAlignment="1">
      <alignment horizontal="left"/>
    </xf>
    <xf numFmtId="3" fontId="10" fillId="0" borderId="0" xfId="3" applyNumberFormat="1" applyFont="1" applyAlignment="1">
      <alignment horizontal="right"/>
    </xf>
    <xf numFmtId="3" fontId="10" fillId="0" borderId="4" xfId="3" applyNumberFormat="1" applyFont="1" applyBorder="1" applyAlignment="1">
      <alignment horizontal="right"/>
    </xf>
    <xf numFmtId="0" fontId="11" fillId="0" borderId="5" xfId="3" applyFont="1" applyBorder="1" applyAlignment="1">
      <alignment horizontal="left"/>
    </xf>
    <xf numFmtId="3" fontId="10" fillId="0" borderId="6" xfId="3" applyNumberFormat="1" applyFont="1" applyBorder="1" applyAlignment="1">
      <alignment horizontal="right"/>
    </xf>
    <xf numFmtId="3" fontId="10" fillId="0" borderId="5" xfId="3" applyNumberFormat="1" applyFont="1" applyBorder="1" applyAlignment="1">
      <alignment horizontal="right"/>
    </xf>
    <xf numFmtId="0" fontId="11" fillId="0" borderId="7" xfId="3" applyFont="1" applyBorder="1" applyAlignment="1">
      <alignment horizontal="left"/>
    </xf>
    <xf numFmtId="0" fontId="12" fillId="0" borderId="0" xfId="4"/>
    <xf numFmtId="3" fontId="2" fillId="0" borderId="0" xfId="3" applyNumberFormat="1"/>
    <xf numFmtId="0" fontId="14" fillId="2" borderId="1" xfId="5" applyFont="1" applyFill="1" applyBorder="1" applyAlignment="1">
      <alignment horizontal="left" wrapText="1"/>
    </xf>
  </cellXfs>
  <cellStyles count="6">
    <cellStyle name="Hyperlink" xfId="4" builtinId="8"/>
    <cellStyle name="Normal" xfId="0" builtinId="0"/>
    <cellStyle name="Normal 2" xfId="1" xr:uid="{B878B22B-9D31-4423-9CA1-0FE41CA428B9}"/>
    <cellStyle name="Normal 3" xfId="2" xr:uid="{D1AF49DB-FCEB-4D0F-ABC3-E4E090CF3118}"/>
    <cellStyle name="Normal 4" xfId="3" xr:uid="{C492520D-174D-4F7B-95AA-FD8B098B6EB9}"/>
    <cellStyle name="Normal 5" xfId="5" xr:uid="{C9C24B50-5E28-4EB6-B700-F427D03BE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26" Type="http://schemas.openxmlformats.org/officeDocument/2006/relationships/worksheet" Target="worksheets/sheet8.xml"/><Relationship Id="rId21" Type="http://schemas.openxmlformats.org/officeDocument/2006/relationships/worksheet" Target="worksheets/sheet3.xml"/><Relationship Id="rId34" Type="http://schemas.openxmlformats.org/officeDocument/2006/relationships/theme" Target="theme/theme1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worksheet" Target="worksheets/sheet7.xml"/><Relationship Id="rId33" Type="http://schemas.openxmlformats.org/officeDocument/2006/relationships/externalLink" Target="externalLinks/externalLink4.xml"/><Relationship Id="rId38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29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9.xml"/><Relationship Id="rId24" Type="http://schemas.openxmlformats.org/officeDocument/2006/relationships/worksheet" Target="worksheets/sheet6.xml"/><Relationship Id="rId32" Type="http://schemas.openxmlformats.org/officeDocument/2006/relationships/externalLink" Target="externalLinks/externalLink3.xml"/><Relationship Id="rId37" Type="http://schemas.openxmlformats.org/officeDocument/2006/relationships/sheetMetadata" Target="metadata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3.xml"/><Relationship Id="rId23" Type="http://schemas.openxmlformats.org/officeDocument/2006/relationships/worksheet" Target="worksheets/sheet5.xml"/><Relationship Id="rId28" Type="http://schemas.openxmlformats.org/officeDocument/2006/relationships/worksheet" Target="worksheets/sheet10.xml"/><Relationship Id="rId36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31" Type="http://schemas.openxmlformats.org/officeDocument/2006/relationships/externalLink" Target="externalLinks/externalLink2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worksheet" Target="worksheets/sheet4.xml"/><Relationship Id="rId27" Type="http://schemas.openxmlformats.org/officeDocument/2006/relationships/worksheet" Target="worksheets/sheet9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2.xml"/><Relationship Id="rId3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3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5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7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9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1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3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5.xml"/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7.xml"/><Relationship Id="rId1" Type="http://schemas.openxmlformats.org/officeDocument/2006/relationships/themeOverride" Target="../theme/themeOverrid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995216127232006E-2"/>
          <c:y val="0.15196998123827393"/>
          <c:w val="0.8842854531762917"/>
          <c:h val="0.7084012153265082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Data'!$A$3:$A$166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Data'!$B$3:$B$166</c:f>
              <c:numCache>
                <c:formatCode>0</c:formatCode>
                <c:ptCount val="164"/>
                <c:pt idx="0">
                  <c:v>652180</c:v>
                </c:pt>
                <c:pt idx="1">
                  <c:v>522356</c:v>
                </c:pt>
                <c:pt idx="2">
                  <c:v>610972</c:v>
                </c:pt>
                <c:pt idx="3">
                  <c:v>619330</c:v>
                </c:pt>
                <c:pt idx="4">
                  <c:v>612665</c:v>
                </c:pt>
                <c:pt idx="5">
                  <c:v>655443</c:v>
                </c:pt>
                <c:pt idx="6">
                  <c:v>666498</c:v>
                </c:pt>
                <c:pt idx="7">
                  <c:v>675680</c:v>
                </c:pt>
                <c:pt idx="8">
                  <c:v>682527</c:v>
                </c:pt>
                <c:pt idx="9">
                  <c:v>686335</c:v>
                </c:pt>
                <c:pt idx="10">
                  <c:v>687029</c:v>
                </c:pt>
                <c:pt idx="11">
                  <c:v>688817</c:v>
                </c:pt>
                <c:pt idx="12">
                  <c:v>689206</c:v>
                </c:pt>
                <c:pt idx="13">
                  <c:v>689491</c:v>
                </c:pt>
                <c:pt idx="14">
                  <c:v>687839</c:v>
                </c:pt>
                <c:pt idx="15">
                  <c:v>685628</c:v>
                </c:pt>
                <c:pt idx="16">
                  <c:v>690904</c:v>
                </c:pt>
                <c:pt idx="17">
                  <c:v>695145</c:v>
                </c:pt>
                <c:pt idx="18">
                  <c:v>696752</c:v>
                </c:pt>
                <c:pt idx="19">
                  <c:v>699094</c:v>
                </c:pt>
                <c:pt idx="20">
                  <c:v>703655</c:v>
                </c:pt>
                <c:pt idx="21">
                  <c:v>705117</c:v>
                </c:pt>
                <c:pt idx="22">
                  <c:v>705681</c:v>
                </c:pt>
                <c:pt idx="23">
                  <c:v>706067</c:v>
                </c:pt>
                <c:pt idx="24">
                  <c:v>707517.2</c:v>
                </c:pt>
                <c:pt idx="25">
                  <c:v>707609.5</c:v>
                </c:pt>
                <c:pt idx="26">
                  <c:v>707824.5</c:v>
                </c:pt>
                <c:pt idx="27">
                  <c:v>708804.8</c:v>
                </c:pt>
                <c:pt idx="28">
                  <c:v>710718.4</c:v>
                </c:pt>
                <c:pt idx="29">
                  <c:v>713134.7</c:v>
                </c:pt>
                <c:pt idx="30">
                  <c:v>715844.8</c:v>
                </c:pt>
                <c:pt idx="31">
                  <c:v>718923.1</c:v>
                </c:pt>
                <c:pt idx="32">
                  <c:v>722230.4</c:v>
                </c:pt>
                <c:pt idx="33">
                  <c:v>725697.9</c:v>
                </c:pt>
                <c:pt idx="34">
                  <c:v>729108.6</c:v>
                </c:pt>
                <c:pt idx="35">
                  <c:v>732462.4</c:v>
                </c:pt>
                <c:pt idx="36">
                  <c:v>735611.5</c:v>
                </c:pt>
                <c:pt idx="37">
                  <c:v>738553.4</c:v>
                </c:pt>
                <c:pt idx="38">
                  <c:v>741286.40000000002</c:v>
                </c:pt>
                <c:pt idx="39">
                  <c:v>743917.6</c:v>
                </c:pt>
                <c:pt idx="40">
                  <c:v>746670.2</c:v>
                </c:pt>
                <c:pt idx="41">
                  <c:v>749395.6</c:v>
                </c:pt>
                <c:pt idx="42">
                  <c:v>752206.5</c:v>
                </c:pt>
                <c:pt idx="43">
                  <c:v>755102.8</c:v>
                </c:pt>
                <c:pt idx="44">
                  <c:v>758010.5</c:v>
                </c:pt>
                <c:pt idx="45">
                  <c:v>760853.4</c:v>
                </c:pt>
                <c:pt idx="46">
                  <c:v>763669</c:v>
                </c:pt>
                <c:pt idx="47">
                  <c:v>766532.7</c:v>
                </c:pt>
                <c:pt idx="48">
                  <c:v>769368.1</c:v>
                </c:pt>
                <c:pt idx="49">
                  <c:v>772176.5</c:v>
                </c:pt>
                <c:pt idx="50">
                  <c:v>774995.8</c:v>
                </c:pt>
                <c:pt idx="51">
                  <c:v>777825.2</c:v>
                </c:pt>
                <c:pt idx="52">
                  <c:v>780630</c:v>
                </c:pt>
                <c:pt idx="53">
                  <c:v>783446.9</c:v>
                </c:pt>
                <c:pt idx="54">
                  <c:v>786337.9</c:v>
                </c:pt>
                <c:pt idx="55">
                  <c:v>789241.8</c:v>
                </c:pt>
                <c:pt idx="56">
                  <c:v>792220.8</c:v>
                </c:pt>
                <c:pt idx="57">
                  <c:v>795214.3</c:v>
                </c:pt>
                <c:pt idx="58">
                  <c:v>798195.9</c:v>
                </c:pt>
                <c:pt idx="59">
                  <c:v>801126.5</c:v>
                </c:pt>
                <c:pt idx="60">
                  <c:v>804139.1</c:v>
                </c:pt>
                <c:pt idx="61">
                  <c:v>807164.3</c:v>
                </c:pt>
                <c:pt idx="62">
                  <c:v>810201.7</c:v>
                </c:pt>
                <c:pt idx="63">
                  <c:v>813250.4</c:v>
                </c:pt>
                <c:pt idx="64">
                  <c:v>816310.9</c:v>
                </c:pt>
                <c:pt idx="65">
                  <c:v>819386.3</c:v>
                </c:pt>
                <c:pt idx="66">
                  <c:v>822473.9</c:v>
                </c:pt>
                <c:pt idx="67">
                  <c:v>825576.8</c:v>
                </c:pt>
                <c:pt idx="68">
                  <c:v>828691.9</c:v>
                </c:pt>
                <c:pt idx="69">
                  <c:v>831821.8</c:v>
                </c:pt>
                <c:pt idx="70">
                  <c:v>834966</c:v>
                </c:pt>
                <c:pt idx="71">
                  <c:v>838124.2</c:v>
                </c:pt>
                <c:pt idx="72">
                  <c:v>841295.4</c:v>
                </c:pt>
                <c:pt idx="73">
                  <c:v>844480.4</c:v>
                </c:pt>
                <c:pt idx="74">
                  <c:v>847679.7</c:v>
                </c:pt>
                <c:pt idx="75">
                  <c:v>850893.6</c:v>
                </c:pt>
                <c:pt idx="76">
                  <c:v>854120.2</c:v>
                </c:pt>
                <c:pt idx="77">
                  <c:v>857361.1</c:v>
                </c:pt>
                <c:pt idx="78">
                  <c:v>860616.5</c:v>
                </c:pt>
                <c:pt idx="79">
                  <c:v>863886.9</c:v>
                </c:pt>
                <c:pt idx="80">
                  <c:v>867238</c:v>
                </c:pt>
                <c:pt idx="81">
                  <c:v>870603.5</c:v>
                </c:pt>
                <c:pt idx="82">
                  <c:v>873983.6</c:v>
                </c:pt>
                <c:pt idx="83">
                  <c:v>877377.4</c:v>
                </c:pt>
                <c:pt idx="84">
                  <c:v>880855.6</c:v>
                </c:pt>
                <c:pt idx="85">
                  <c:v>884349.8</c:v>
                </c:pt>
                <c:pt idx="86">
                  <c:v>887872.2</c:v>
                </c:pt>
                <c:pt idx="87">
                  <c:v>891412.1</c:v>
                </c:pt>
                <c:pt idx="88">
                  <c:v>894968.5</c:v>
                </c:pt>
                <c:pt idx="89">
                  <c:v>898541.8</c:v>
                </c:pt>
                <c:pt idx="90">
                  <c:v>902057.6</c:v>
                </c:pt>
                <c:pt idx="91">
                  <c:v>905589.4</c:v>
                </c:pt>
                <c:pt idx="92">
                  <c:v>909137</c:v>
                </c:pt>
                <c:pt idx="93">
                  <c:v>912699.9</c:v>
                </c:pt>
                <c:pt idx="94">
                  <c:v>916115.4</c:v>
                </c:pt>
                <c:pt idx="95">
                  <c:v>919542.6</c:v>
                </c:pt>
                <c:pt idx="96">
                  <c:v>922979.4</c:v>
                </c:pt>
                <c:pt idx="97">
                  <c:v>926428.5</c:v>
                </c:pt>
                <c:pt idx="98">
                  <c:v>929742.2</c:v>
                </c:pt>
                <c:pt idx="99">
                  <c:v>933063.5</c:v>
                </c:pt>
                <c:pt idx="100">
                  <c:v>936395.2</c:v>
                </c:pt>
                <c:pt idx="101">
                  <c:v>939736.2</c:v>
                </c:pt>
                <c:pt idx="102">
                  <c:v>943020.5</c:v>
                </c:pt>
                <c:pt idx="103">
                  <c:v>946313.8</c:v>
                </c:pt>
                <c:pt idx="104">
                  <c:v>949612.4</c:v>
                </c:pt>
                <c:pt idx="105">
                  <c:v>952919.6</c:v>
                </c:pt>
                <c:pt idx="106">
                  <c:v>956267.8</c:v>
                </c:pt>
                <c:pt idx="107">
                  <c:v>959624.1</c:v>
                </c:pt>
                <c:pt idx="108">
                  <c:v>962988.8</c:v>
                </c:pt>
                <c:pt idx="109">
                  <c:v>966362.3</c:v>
                </c:pt>
                <c:pt idx="110">
                  <c:v>969688.6</c:v>
                </c:pt>
                <c:pt idx="111">
                  <c:v>973022.9</c:v>
                </c:pt>
                <c:pt idx="112">
                  <c:v>976364.9</c:v>
                </c:pt>
                <c:pt idx="113">
                  <c:v>979714.6</c:v>
                </c:pt>
                <c:pt idx="114">
                  <c:v>983047.5</c:v>
                </c:pt>
                <c:pt idx="115">
                  <c:v>986386.9</c:v>
                </c:pt>
                <c:pt idx="116">
                  <c:v>989734.40000000002</c:v>
                </c:pt>
                <c:pt idx="117">
                  <c:v>993088.1</c:v>
                </c:pt>
                <c:pt idx="118">
                  <c:v>996371</c:v>
                </c:pt>
                <c:pt idx="119">
                  <c:v>999660.9</c:v>
                </c:pt>
                <c:pt idx="120">
                  <c:v>1002955</c:v>
                </c:pt>
                <c:pt idx="121">
                  <c:v>1006252</c:v>
                </c:pt>
                <c:pt idx="122">
                  <c:v>1009531</c:v>
                </c:pt>
                <c:pt idx="123">
                  <c:v>1012812</c:v>
                </c:pt>
                <c:pt idx="124">
                  <c:v>1016099</c:v>
                </c:pt>
                <c:pt idx="125">
                  <c:v>1019390</c:v>
                </c:pt>
                <c:pt idx="126">
                  <c:v>1022648</c:v>
                </c:pt>
                <c:pt idx="127">
                  <c:v>1025908</c:v>
                </c:pt>
                <c:pt idx="128">
                  <c:v>1029173</c:v>
                </c:pt>
                <c:pt idx="129">
                  <c:v>1032444</c:v>
                </c:pt>
                <c:pt idx="130">
                  <c:v>1035638</c:v>
                </c:pt>
                <c:pt idx="131">
                  <c:v>1038835</c:v>
                </c:pt>
                <c:pt idx="132">
                  <c:v>1042036</c:v>
                </c:pt>
                <c:pt idx="133">
                  <c:v>1045240</c:v>
                </c:pt>
                <c:pt idx="134">
                  <c:v>1048446</c:v>
                </c:pt>
                <c:pt idx="135">
                  <c:v>1051656</c:v>
                </c:pt>
                <c:pt idx="136">
                  <c:v>1054867</c:v>
                </c:pt>
                <c:pt idx="137">
                  <c:v>1058083</c:v>
                </c:pt>
                <c:pt idx="138">
                  <c:v>1061266</c:v>
                </c:pt>
                <c:pt idx="139">
                  <c:v>1064451</c:v>
                </c:pt>
                <c:pt idx="140">
                  <c:v>1067639</c:v>
                </c:pt>
                <c:pt idx="141">
                  <c:v>1070831</c:v>
                </c:pt>
                <c:pt idx="142">
                  <c:v>1073992</c:v>
                </c:pt>
                <c:pt idx="143">
                  <c:v>1077158</c:v>
                </c:pt>
                <c:pt idx="144">
                  <c:v>1080324</c:v>
                </c:pt>
                <c:pt idx="145">
                  <c:v>1083492</c:v>
                </c:pt>
                <c:pt idx="146">
                  <c:v>1086659</c:v>
                </c:pt>
                <c:pt idx="147">
                  <c:v>1089832</c:v>
                </c:pt>
                <c:pt idx="148">
                  <c:v>1093007</c:v>
                </c:pt>
                <c:pt idx="149">
                  <c:v>1096184</c:v>
                </c:pt>
                <c:pt idx="150">
                  <c:v>1099390</c:v>
                </c:pt>
                <c:pt idx="151">
                  <c:v>1102600</c:v>
                </c:pt>
                <c:pt idx="152">
                  <c:v>1105812</c:v>
                </c:pt>
                <c:pt idx="153">
                  <c:v>1109028</c:v>
                </c:pt>
                <c:pt idx="154">
                  <c:v>1112226</c:v>
                </c:pt>
                <c:pt idx="155">
                  <c:v>1115425</c:v>
                </c:pt>
                <c:pt idx="156">
                  <c:v>1118629</c:v>
                </c:pt>
                <c:pt idx="157">
                  <c:v>1121836</c:v>
                </c:pt>
                <c:pt idx="158">
                  <c:v>1125072</c:v>
                </c:pt>
                <c:pt idx="159">
                  <c:v>1128312</c:v>
                </c:pt>
                <c:pt idx="160">
                  <c:v>1131555</c:v>
                </c:pt>
                <c:pt idx="161">
                  <c:v>1134801</c:v>
                </c:pt>
                <c:pt idx="162">
                  <c:v>1138052</c:v>
                </c:pt>
                <c:pt idx="163">
                  <c:v>1141307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Data'!$A$3:$A$166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Data'!$C$3:$C$166</c:f>
              <c:numCache>
                <c:formatCode>0</c:formatCode>
                <c:ptCount val="164"/>
                <c:pt idx="0">
                  <c:v>652180</c:v>
                </c:pt>
                <c:pt idx="1">
                  <c:v>522356</c:v>
                </c:pt>
                <c:pt idx="2">
                  <c:v>610972</c:v>
                </c:pt>
                <c:pt idx="3">
                  <c:v>619330</c:v>
                </c:pt>
                <c:pt idx="4">
                  <c:v>612665</c:v>
                </c:pt>
                <c:pt idx="5">
                  <c:v>655443</c:v>
                </c:pt>
                <c:pt idx="6">
                  <c:v>666498</c:v>
                </c:pt>
                <c:pt idx="7">
                  <c:v>675680</c:v>
                </c:pt>
                <c:pt idx="8">
                  <c:v>682527</c:v>
                </c:pt>
                <c:pt idx="9">
                  <c:v>686335</c:v>
                </c:pt>
                <c:pt idx="10">
                  <c:v>687029</c:v>
                </c:pt>
                <c:pt idx="11">
                  <c:v>688817</c:v>
                </c:pt>
                <c:pt idx="12">
                  <c:v>689206</c:v>
                </c:pt>
                <c:pt idx="13">
                  <c:v>689491</c:v>
                </c:pt>
                <c:pt idx="14">
                  <c:v>687839</c:v>
                </c:pt>
                <c:pt idx="15">
                  <c:v>685628</c:v>
                </c:pt>
                <c:pt idx="16">
                  <c:v>690904</c:v>
                </c:pt>
                <c:pt idx="17">
                  <c:v>695145</c:v>
                </c:pt>
                <c:pt idx="18">
                  <c:v>696752</c:v>
                </c:pt>
                <c:pt idx="19">
                  <c:v>699094</c:v>
                </c:pt>
                <c:pt idx="20">
                  <c:v>703655</c:v>
                </c:pt>
                <c:pt idx="21">
                  <c:v>705117</c:v>
                </c:pt>
                <c:pt idx="22">
                  <c:v>705681</c:v>
                </c:pt>
                <c:pt idx="23">
                  <c:v>706067</c:v>
                </c:pt>
                <c:pt idx="24">
                  <c:v>707464.9</c:v>
                </c:pt>
                <c:pt idx="25">
                  <c:v>707955.8</c:v>
                </c:pt>
                <c:pt idx="26">
                  <c:v>709019.1</c:v>
                </c:pt>
                <c:pt idx="27">
                  <c:v>710863.6</c:v>
                </c:pt>
                <c:pt idx="28">
                  <c:v>713502</c:v>
                </c:pt>
                <c:pt idx="29">
                  <c:v>716608.8</c:v>
                </c:pt>
                <c:pt idx="30">
                  <c:v>719879.9</c:v>
                </c:pt>
                <c:pt idx="31">
                  <c:v>723412.3</c:v>
                </c:pt>
                <c:pt idx="32">
                  <c:v>727113.5</c:v>
                </c:pt>
                <c:pt idx="33">
                  <c:v>730978.9</c:v>
                </c:pt>
                <c:pt idx="34">
                  <c:v>734707.1</c:v>
                </c:pt>
                <c:pt idx="35">
                  <c:v>738367.4</c:v>
                </c:pt>
                <c:pt idx="36">
                  <c:v>741877.6</c:v>
                </c:pt>
                <c:pt idx="37">
                  <c:v>745244.8</c:v>
                </c:pt>
                <c:pt idx="38">
                  <c:v>748359.8</c:v>
                </c:pt>
                <c:pt idx="39">
                  <c:v>751354</c:v>
                </c:pt>
                <c:pt idx="40">
                  <c:v>754469.2</c:v>
                </c:pt>
                <c:pt idx="41">
                  <c:v>757561.9</c:v>
                </c:pt>
                <c:pt idx="42">
                  <c:v>760750.1</c:v>
                </c:pt>
                <c:pt idx="43">
                  <c:v>764015.4</c:v>
                </c:pt>
                <c:pt idx="44">
                  <c:v>767278.5</c:v>
                </c:pt>
                <c:pt idx="45">
                  <c:v>770467.7</c:v>
                </c:pt>
                <c:pt idx="46">
                  <c:v>773646.9</c:v>
                </c:pt>
                <c:pt idx="47">
                  <c:v>776868.1</c:v>
                </c:pt>
                <c:pt idx="48">
                  <c:v>780047.2</c:v>
                </c:pt>
                <c:pt idx="49">
                  <c:v>783196.5</c:v>
                </c:pt>
                <c:pt idx="50">
                  <c:v>786327.4</c:v>
                </c:pt>
                <c:pt idx="51">
                  <c:v>789455.8</c:v>
                </c:pt>
                <c:pt idx="52">
                  <c:v>792572.1</c:v>
                </c:pt>
                <c:pt idx="53">
                  <c:v>795711.7</c:v>
                </c:pt>
                <c:pt idx="54">
                  <c:v>798881.9</c:v>
                </c:pt>
                <c:pt idx="55">
                  <c:v>802059.1</c:v>
                </c:pt>
                <c:pt idx="56">
                  <c:v>805314.1</c:v>
                </c:pt>
                <c:pt idx="57">
                  <c:v>808585.2</c:v>
                </c:pt>
                <c:pt idx="58">
                  <c:v>811886.5</c:v>
                </c:pt>
                <c:pt idx="59">
                  <c:v>815188.6</c:v>
                </c:pt>
                <c:pt idx="60">
                  <c:v>818595.9</c:v>
                </c:pt>
                <c:pt idx="61">
                  <c:v>822010.1</c:v>
                </c:pt>
                <c:pt idx="62">
                  <c:v>825377.8</c:v>
                </c:pt>
                <c:pt idx="63">
                  <c:v>828743.7</c:v>
                </c:pt>
                <c:pt idx="64">
                  <c:v>832119.5</c:v>
                </c:pt>
                <c:pt idx="65">
                  <c:v>835514.1</c:v>
                </c:pt>
                <c:pt idx="66">
                  <c:v>838917.6</c:v>
                </c:pt>
                <c:pt idx="67">
                  <c:v>842339.9</c:v>
                </c:pt>
                <c:pt idx="68">
                  <c:v>845775.2</c:v>
                </c:pt>
                <c:pt idx="69">
                  <c:v>849230.8</c:v>
                </c:pt>
                <c:pt idx="70">
                  <c:v>852745.6</c:v>
                </c:pt>
                <c:pt idx="71">
                  <c:v>856288.5</c:v>
                </c:pt>
                <c:pt idx="72">
                  <c:v>859838.6</c:v>
                </c:pt>
                <c:pt idx="73">
                  <c:v>863403.5</c:v>
                </c:pt>
                <c:pt idx="74">
                  <c:v>866949.1</c:v>
                </c:pt>
                <c:pt idx="75">
                  <c:v>870502.6</c:v>
                </c:pt>
                <c:pt idx="76">
                  <c:v>874065.9</c:v>
                </c:pt>
                <c:pt idx="77">
                  <c:v>877649.2</c:v>
                </c:pt>
                <c:pt idx="78">
                  <c:v>881261.9</c:v>
                </c:pt>
                <c:pt idx="79">
                  <c:v>884895.8</c:v>
                </c:pt>
                <c:pt idx="80">
                  <c:v>888609.2</c:v>
                </c:pt>
                <c:pt idx="81">
                  <c:v>892342</c:v>
                </c:pt>
                <c:pt idx="82">
                  <c:v>896167.8</c:v>
                </c:pt>
                <c:pt idx="83">
                  <c:v>900037.5</c:v>
                </c:pt>
                <c:pt idx="84">
                  <c:v>903897.4</c:v>
                </c:pt>
                <c:pt idx="85">
                  <c:v>907760</c:v>
                </c:pt>
                <c:pt idx="86">
                  <c:v>911660.5</c:v>
                </c:pt>
                <c:pt idx="87">
                  <c:v>915582.8</c:v>
                </c:pt>
                <c:pt idx="88">
                  <c:v>919513.9</c:v>
                </c:pt>
                <c:pt idx="89">
                  <c:v>923456.6</c:v>
                </c:pt>
                <c:pt idx="90">
                  <c:v>927379.6</c:v>
                </c:pt>
                <c:pt idx="91">
                  <c:v>931322.8</c:v>
                </c:pt>
                <c:pt idx="92">
                  <c:v>935254.6</c:v>
                </c:pt>
                <c:pt idx="93">
                  <c:v>939177.1</c:v>
                </c:pt>
                <c:pt idx="94">
                  <c:v>943029</c:v>
                </c:pt>
                <c:pt idx="95">
                  <c:v>946888.6</c:v>
                </c:pt>
                <c:pt idx="96">
                  <c:v>950719</c:v>
                </c:pt>
                <c:pt idx="97">
                  <c:v>954531.9</c:v>
                </c:pt>
                <c:pt idx="98">
                  <c:v>958285.7</c:v>
                </c:pt>
                <c:pt idx="99">
                  <c:v>962043.8</c:v>
                </c:pt>
                <c:pt idx="100">
                  <c:v>965774.5</c:v>
                </c:pt>
                <c:pt idx="101">
                  <c:v>969495.9</c:v>
                </c:pt>
                <c:pt idx="102">
                  <c:v>973185.6</c:v>
                </c:pt>
                <c:pt idx="103">
                  <c:v>976882.5</c:v>
                </c:pt>
                <c:pt idx="104">
                  <c:v>980573.2</c:v>
                </c:pt>
                <c:pt idx="105">
                  <c:v>984279.8</c:v>
                </c:pt>
                <c:pt idx="106">
                  <c:v>988000.2</c:v>
                </c:pt>
                <c:pt idx="107">
                  <c:v>991734.1</c:v>
                </c:pt>
                <c:pt idx="108">
                  <c:v>995476.4</c:v>
                </c:pt>
                <c:pt idx="109">
                  <c:v>999226.4</c:v>
                </c:pt>
                <c:pt idx="110">
                  <c:v>1002956</c:v>
                </c:pt>
                <c:pt idx="111">
                  <c:v>1006695</c:v>
                </c:pt>
                <c:pt idx="112">
                  <c:v>1010430</c:v>
                </c:pt>
                <c:pt idx="113">
                  <c:v>1014171</c:v>
                </c:pt>
                <c:pt idx="114">
                  <c:v>1017910</c:v>
                </c:pt>
                <c:pt idx="115">
                  <c:v>1021659</c:v>
                </c:pt>
                <c:pt idx="116">
                  <c:v>1025397</c:v>
                </c:pt>
                <c:pt idx="117">
                  <c:v>1029130</c:v>
                </c:pt>
                <c:pt idx="118">
                  <c:v>1032831</c:v>
                </c:pt>
                <c:pt idx="119">
                  <c:v>1036542</c:v>
                </c:pt>
                <c:pt idx="120">
                  <c:v>1040237</c:v>
                </c:pt>
                <c:pt idx="121">
                  <c:v>1043930</c:v>
                </c:pt>
                <c:pt idx="122">
                  <c:v>1047622</c:v>
                </c:pt>
                <c:pt idx="123">
                  <c:v>1051321</c:v>
                </c:pt>
                <c:pt idx="124">
                  <c:v>1055010</c:v>
                </c:pt>
                <c:pt idx="125">
                  <c:v>1058700</c:v>
                </c:pt>
                <c:pt idx="126">
                  <c:v>1062382</c:v>
                </c:pt>
                <c:pt idx="127">
                  <c:v>1066068</c:v>
                </c:pt>
                <c:pt idx="128">
                  <c:v>1069743</c:v>
                </c:pt>
                <c:pt idx="129">
                  <c:v>1073412</c:v>
                </c:pt>
                <c:pt idx="130">
                  <c:v>1077042</c:v>
                </c:pt>
                <c:pt idx="131">
                  <c:v>1080679</c:v>
                </c:pt>
                <c:pt idx="132">
                  <c:v>1084300</c:v>
                </c:pt>
                <c:pt idx="133">
                  <c:v>1087924</c:v>
                </c:pt>
                <c:pt idx="134">
                  <c:v>1091561</c:v>
                </c:pt>
                <c:pt idx="135">
                  <c:v>1095203</c:v>
                </c:pt>
                <c:pt idx="136">
                  <c:v>1098837</c:v>
                </c:pt>
                <c:pt idx="137">
                  <c:v>1102474</c:v>
                </c:pt>
                <c:pt idx="138">
                  <c:v>1106100</c:v>
                </c:pt>
                <c:pt idx="139">
                  <c:v>1109730</c:v>
                </c:pt>
                <c:pt idx="140">
                  <c:v>1113350</c:v>
                </c:pt>
                <c:pt idx="141">
                  <c:v>1116969</c:v>
                </c:pt>
                <c:pt idx="142">
                  <c:v>1120578</c:v>
                </c:pt>
                <c:pt idx="143">
                  <c:v>1124194</c:v>
                </c:pt>
                <c:pt idx="144">
                  <c:v>1127798</c:v>
                </c:pt>
                <c:pt idx="145">
                  <c:v>1131406</c:v>
                </c:pt>
                <c:pt idx="146">
                  <c:v>1135024</c:v>
                </c:pt>
                <c:pt idx="147">
                  <c:v>1138653</c:v>
                </c:pt>
                <c:pt idx="148">
                  <c:v>1142277</c:v>
                </c:pt>
                <c:pt idx="149">
                  <c:v>1145910</c:v>
                </c:pt>
                <c:pt idx="150">
                  <c:v>1149570</c:v>
                </c:pt>
                <c:pt idx="151">
                  <c:v>1153241</c:v>
                </c:pt>
                <c:pt idx="152">
                  <c:v>1156904</c:v>
                </c:pt>
                <c:pt idx="153">
                  <c:v>1160573</c:v>
                </c:pt>
                <c:pt idx="154">
                  <c:v>1164244</c:v>
                </c:pt>
                <c:pt idx="155">
                  <c:v>1167921</c:v>
                </c:pt>
                <c:pt idx="156">
                  <c:v>1171592</c:v>
                </c:pt>
                <c:pt idx="157">
                  <c:v>1175270</c:v>
                </c:pt>
                <c:pt idx="158">
                  <c:v>1178979</c:v>
                </c:pt>
                <c:pt idx="159">
                  <c:v>1182698</c:v>
                </c:pt>
                <c:pt idx="160">
                  <c:v>1186413</c:v>
                </c:pt>
                <c:pt idx="161">
                  <c:v>1190133</c:v>
                </c:pt>
                <c:pt idx="162">
                  <c:v>1193872</c:v>
                </c:pt>
                <c:pt idx="163">
                  <c:v>1197622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Data'!$A$3:$A$166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Data'!$D$3:$D$166</c:f>
              <c:numCache>
                <c:formatCode>0</c:formatCode>
                <c:ptCount val="164"/>
                <c:pt idx="0">
                  <c:v>652180</c:v>
                </c:pt>
                <c:pt idx="1">
                  <c:v>522356</c:v>
                </c:pt>
                <c:pt idx="2">
                  <c:v>610972</c:v>
                </c:pt>
                <c:pt idx="3">
                  <c:v>619330</c:v>
                </c:pt>
                <c:pt idx="4">
                  <c:v>612665</c:v>
                </c:pt>
                <c:pt idx="5">
                  <c:v>655443</c:v>
                </c:pt>
                <c:pt idx="6">
                  <c:v>666498</c:v>
                </c:pt>
                <c:pt idx="7">
                  <c:v>675680</c:v>
                </c:pt>
                <c:pt idx="8">
                  <c:v>682527</c:v>
                </c:pt>
                <c:pt idx="9">
                  <c:v>686335</c:v>
                </c:pt>
                <c:pt idx="10">
                  <c:v>687029</c:v>
                </c:pt>
                <c:pt idx="11">
                  <c:v>688817</c:v>
                </c:pt>
                <c:pt idx="12">
                  <c:v>689206</c:v>
                </c:pt>
                <c:pt idx="13">
                  <c:v>689491</c:v>
                </c:pt>
                <c:pt idx="14">
                  <c:v>687839</c:v>
                </c:pt>
                <c:pt idx="15">
                  <c:v>685628</c:v>
                </c:pt>
                <c:pt idx="16">
                  <c:v>690904</c:v>
                </c:pt>
                <c:pt idx="17">
                  <c:v>695145</c:v>
                </c:pt>
                <c:pt idx="18">
                  <c:v>696752</c:v>
                </c:pt>
                <c:pt idx="19">
                  <c:v>699094</c:v>
                </c:pt>
                <c:pt idx="20">
                  <c:v>703655</c:v>
                </c:pt>
                <c:pt idx="21">
                  <c:v>705117</c:v>
                </c:pt>
                <c:pt idx="22">
                  <c:v>705681</c:v>
                </c:pt>
                <c:pt idx="23">
                  <c:v>706067</c:v>
                </c:pt>
                <c:pt idx="24">
                  <c:v>705959.9</c:v>
                </c:pt>
                <c:pt idx="25">
                  <c:v>704772.2</c:v>
                </c:pt>
                <c:pt idx="26">
                  <c:v>704649.9</c:v>
                </c:pt>
                <c:pt idx="27">
                  <c:v>705388.4</c:v>
                </c:pt>
                <c:pt idx="28">
                  <c:v>706883.5</c:v>
                </c:pt>
                <c:pt idx="29">
                  <c:v>708917.8</c:v>
                </c:pt>
                <c:pt idx="30">
                  <c:v>711306</c:v>
                </c:pt>
                <c:pt idx="31">
                  <c:v>714042.6</c:v>
                </c:pt>
                <c:pt idx="32">
                  <c:v>717024.6</c:v>
                </c:pt>
                <c:pt idx="33">
                  <c:v>720163.4</c:v>
                </c:pt>
                <c:pt idx="34">
                  <c:v>723168.6</c:v>
                </c:pt>
                <c:pt idx="35">
                  <c:v>726116.8</c:v>
                </c:pt>
                <c:pt idx="36">
                  <c:v>728816</c:v>
                </c:pt>
                <c:pt idx="37">
                  <c:v>731354.1</c:v>
                </c:pt>
                <c:pt idx="38">
                  <c:v>733656</c:v>
                </c:pt>
                <c:pt idx="39">
                  <c:v>735737.8</c:v>
                </c:pt>
                <c:pt idx="40">
                  <c:v>737925.1</c:v>
                </c:pt>
                <c:pt idx="41">
                  <c:v>740107.4</c:v>
                </c:pt>
                <c:pt idx="42">
                  <c:v>742376.8</c:v>
                </c:pt>
                <c:pt idx="43">
                  <c:v>744690.7</c:v>
                </c:pt>
                <c:pt idx="44">
                  <c:v>746992.7</c:v>
                </c:pt>
                <c:pt idx="45">
                  <c:v>749219</c:v>
                </c:pt>
                <c:pt idx="46">
                  <c:v>751399.4</c:v>
                </c:pt>
                <c:pt idx="47">
                  <c:v>753577.5</c:v>
                </c:pt>
                <c:pt idx="48">
                  <c:v>755669.5</c:v>
                </c:pt>
                <c:pt idx="49">
                  <c:v>757699.9</c:v>
                </c:pt>
                <c:pt idx="50">
                  <c:v>759674.5</c:v>
                </c:pt>
                <c:pt idx="51">
                  <c:v>761575.3</c:v>
                </c:pt>
                <c:pt idx="52">
                  <c:v>763433.1</c:v>
                </c:pt>
                <c:pt idx="53">
                  <c:v>765294.6</c:v>
                </c:pt>
                <c:pt idx="54">
                  <c:v>767155.4</c:v>
                </c:pt>
                <c:pt idx="55">
                  <c:v>768989.5</c:v>
                </c:pt>
                <c:pt idx="56">
                  <c:v>770883.8</c:v>
                </c:pt>
                <c:pt idx="57">
                  <c:v>772781.2</c:v>
                </c:pt>
                <c:pt idx="58">
                  <c:v>774680.6</c:v>
                </c:pt>
                <c:pt idx="59">
                  <c:v>776554.2</c:v>
                </c:pt>
                <c:pt idx="60">
                  <c:v>778524.1</c:v>
                </c:pt>
                <c:pt idx="61">
                  <c:v>780498</c:v>
                </c:pt>
                <c:pt idx="62">
                  <c:v>782411.9</c:v>
                </c:pt>
                <c:pt idx="63">
                  <c:v>784304.6</c:v>
                </c:pt>
                <c:pt idx="64">
                  <c:v>786206.2</c:v>
                </c:pt>
                <c:pt idx="65">
                  <c:v>788120.8</c:v>
                </c:pt>
                <c:pt idx="66">
                  <c:v>790027.1</c:v>
                </c:pt>
                <c:pt idx="67">
                  <c:v>791929.8</c:v>
                </c:pt>
                <c:pt idx="68">
                  <c:v>793845.2</c:v>
                </c:pt>
                <c:pt idx="69">
                  <c:v>795777.9</c:v>
                </c:pt>
                <c:pt idx="70">
                  <c:v>797748.3</c:v>
                </c:pt>
                <c:pt idx="71">
                  <c:v>799722.2</c:v>
                </c:pt>
                <c:pt idx="72">
                  <c:v>801705.9</c:v>
                </c:pt>
                <c:pt idx="73">
                  <c:v>803706</c:v>
                </c:pt>
                <c:pt idx="74">
                  <c:v>805677.2</c:v>
                </c:pt>
                <c:pt idx="75">
                  <c:v>807634.5</c:v>
                </c:pt>
                <c:pt idx="76">
                  <c:v>809601.4</c:v>
                </c:pt>
                <c:pt idx="77">
                  <c:v>811588.8</c:v>
                </c:pt>
                <c:pt idx="78">
                  <c:v>813579.6</c:v>
                </c:pt>
                <c:pt idx="79">
                  <c:v>815566</c:v>
                </c:pt>
                <c:pt idx="80">
                  <c:v>817627.9</c:v>
                </c:pt>
                <c:pt idx="81">
                  <c:v>819712.2</c:v>
                </c:pt>
                <c:pt idx="82">
                  <c:v>821862.40000000002</c:v>
                </c:pt>
                <c:pt idx="83">
                  <c:v>824032.4</c:v>
                </c:pt>
                <c:pt idx="84">
                  <c:v>826203.4</c:v>
                </c:pt>
                <c:pt idx="85">
                  <c:v>828389.2</c:v>
                </c:pt>
                <c:pt idx="86">
                  <c:v>830593.6</c:v>
                </c:pt>
                <c:pt idx="87">
                  <c:v>832792.6</c:v>
                </c:pt>
                <c:pt idx="88">
                  <c:v>835000.2</c:v>
                </c:pt>
                <c:pt idx="89">
                  <c:v>837226.9</c:v>
                </c:pt>
                <c:pt idx="90">
                  <c:v>839412</c:v>
                </c:pt>
                <c:pt idx="91">
                  <c:v>841588.6</c:v>
                </c:pt>
                <c:pt idx="92">
                  <c:v>843759.6</c:v>
                </c:pt>
                <c:pt idx="93">
                  <c:v>845932.9</c:v>
                </c:pt>
                <c:pt idx="94">
                  <c:v>847994.2</c:v>
                </c:pt>
                <c:pt idx="95">
                  <c:v>850036.3</c:v>
                </c:pt>
                <c:pt idx="96">
                  <c:v>852059.4</c:v>
                </c:pt>
                <c:pt idx="97">
                  <c:v>854085.3</c:v>
                </c:pt>
                <c:pt idx="98">
                  <c:v>855988</c:v>
                </c:pt>
                <c:pt idx="99">
                  <c:v>857868.3</c:v>
                </c:pt>
                <c:pt idx="100">
                  <c:v>859737.8</c:v>
                </c:pt>
                <c:pt idx="101">
                  <c:v>861621.5</c:v>
                </c:pt>
                <c:pt idx="102">
                  <c:v>863475.6</c:v>
                </c:pt>
                <c:pt idx="103">
                  <c:v>865308.1</c:v>
                </c:pt>
                <c:pt idx="104">
                  <c:v>867137.2</c:v>
                </c:pt>
                <c:pt idx="105">
                  <c:v>868994.3</c:v>
                </c:pt>
                <c:pt idx="106">
                  <c:v>870908.2</c:v>
                </c:pt>
                <c:pt idx="107">
                  <c:v>872803.8</c:v>
                </c:pt>
                <c:pt idx="108">
                  <c:v>874695.8</c:v>
                </c:pt>
                <c:pt idx="109">
                  <c:v>876603.6</c:v>
                </c:pt>
                <c:pt idx="110">
                  <c:v>878478.1</c:v>
                </c:pt>
                <c:pt idx="111">
                  <c:v>880331.8</c:v>
                </c:pt>
                <c:pt idx="112">
                  <c:v>882180.4</c:v>
                </c:pt>
                <c:pt idx="113">
                  <c:v>884054.9</c:v>
                </c:pt>
                <c:pt idx="114">
                  <c:v>885909.2</c:v>
                </c:pt>
                <c:pt idx="115">
                  <c:v>887745.4</c:v>
                </c:pt>
                <c:pt idx="116">
                  <c:v>889578.6</c:v>
                </c:pt>
                <c:pt idx="117">
                  <c:v>891435.4</c:v>
                </c:pt>
                <c:pt idx="118">
                  <c:v>893236.8</c:v>
                </c:pt>
                <c:pt idx="119">
                  <c:v>895015.4</c:v>
                </c:pt>
                <c:pt idx="120">
                  <c:v>896781.2</c:v>
                </c:pt>
                <c:pt idx="121">
                  <c:v>898572.80000000005</c:v>
                </c:pt>
                <c:pt idx="122">
                  <c:v>900337.8</c:v>
                </c:pt>
                <c:pt idx="123">
                  <c:v>902073.8</c:v>
                </c:pt>
                <c:pt idx="124">
                  <c:v>903803.5</c:v>
                </c:pt>
                <c:pt idx="125">
                  <c:v>905562.2</c:v>
                </c:pt>
                <c:pt idx="126">
                  <c:v>907284.1</c:v>
                </c:pt>
                <c:pt idx="127">
                  <c:v>908975.3</c:v>
                </c:pt>
                <c:pt idx="128">
                  <c:v>910655.2</c:v>
                </c:pt>
                <c:pt idx="129">
                  <c:v>912363</c:v>
                </c:pt>
                <c:pt idx="130">
                  <c:v>914015.4</c:v>
                </c:pt>
                <c:pt idx="131">
                  <c:v>915634</c:v>
                </c:pt>
                <c:pt idx="132">
                  <c:v>917238.8</c:v>
                </c:pt>
                <c:pt idx="133">
                  <c:v>918883.8</c:v>
                </c:pt>
                <c:pt idx="134">
                  <c:v>920513.1</c:v>
                </c:pt>
                <c:pt idx="135">
                  <c:v>922111.4</c:v>
                </c:pt>
                <c:pt idx="136">
                  <c:v>923697.9</c:v>
                </c:pt>
                <c:pt idx="137">
                  <c:v>925324.80000000005</c:v>
                </c:pt>
                <c:pt idx="138">
                  <c:v>926913.7</c:v>
                </c:pt>
                <c:pt idx="139">
                  <c:v>928466.8</c:v>
                </c:pt>
                <c:pt idx="140">
                  <c:v>930005.6</c:v>
                </c:pt>
                <c:pt idx="141">
                  <c:v>931588.8</c:v>
                </c:pt>
                <c:pt idx="142">
                  <c:v>933137.7</c:v>
                </c:pt>
                <c:pt idx="143">
                  <c:v>934649.5</c:v>
                </c:pt>
                <c:pt idx="144">
                  <c:v>936147.1</c:v>
                </c:pt>
                <c:pt idx="145">
                  <c:v>937694.8</c:v>
                </c:pt>
                <c:pt idx="146">
                  <c:v>939220.4</c:v>
                </c:pt>
                <c:pt idx="147">
                  <c:v>940712.9</c:v>
                </c:pt>
                <c:pt idx="148">
                  <c:v>942195.4</c:v>
                </c:pt>
                <c:pt idx="149">
                  <c:v>943738.6</c:v>
                </c:pt>
                <c:pt idx="150">
                  <c:v>945281.5</c:v>
                </c:pt>
                <c:pt idx="151">
                  <c:v>946788.8</c:v>
                </c:pt>
                <c:pt idx="152">
                  <c:v>948284.8</c:v>
                </c:pt>
                <c:pt idx="153">
                  <c:v>949839.8</c:v>
                </c:pt>
                <c:pt idx="154">
                  <c:v>951362.5</c:v>
                </c:pt>
                <c:pt idx="155">
                  <c:v>952845.8</c:v>
                </c:pt>
                <c:pt idx="156">
                  <c:v>954315.2</c:v>
                </c:pt>
                <c:pt idx="157">
                  <c:v>955852.2</c:v>
                </c:pt>
                <c:pt idx="158">
                  <c:v>957381.6</c:v>
                </c:pt>
                <c:pt idx="159">
                  <c:v>958870.4</c:v>
                </c:pt>
                <c:pt idx="160">
                  <c:v>960347.9</c:v>
                </c:pt>
                <c:pt idx="161">
                  <c:v>961895.3</c:v>
                </c:pt>
                <c:pt idx="162">
                  <c:v>963420.1</c:v>
                </c:pt>
                <c:pt idx="163">
                  <c:v>964902.6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20"/>
        <c:tickLblSkip val="20"/>
        <c:tickMarkSkip val="4"/>
        <c:noMultiLvlLbl val="0"/>
      </c:catAx>
      <c:valAx>
        <c:axId val="263608576"/>
        <c:scaling>
          <c:orientation val="minMax"/>
          <c:max val="1200000"/>
          <c:min val="500000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Data'!$G$3:$G$63</c:f>
              <c:numCache>
                <c:formatCode>0</c:formatCode>
                <c:ptCount val="61"/>
                <c:pt idx="0">
                  <c:v>139.30000000000001</c:v>
                </c:pt>
                <c:pt idx="1">
                  <c:v>153.19999999999999</c:v>
                </c:pt>
                <c:pt idx="2">
                  <c:v>190.9</c:v>
                </c:pt>
                <c:pt idx="3">
                  <c:v>194.3</c:v>
                </c:pt>
                <c:pt idx="4">
                  <c:v>209.5</c:v>
                </c:pt>
                <c:pt idx="5">
                  <c:v>335.6</c:v>
                </c:pt>
                <c:pt idx="6">
                  <c:v>254.5</c:v>
                </c:pt>
                <c:pt idx="7">
                  <c:v>304.60000000000002</c:v>
                </c:pt>
                <c:pt idx="8">
                  <c:v>283.60000000000002</c:v>
                </c:pt>
                <c:pt idx="9">
                  <c:v>219.8</c:v>
                </c:pt>
                <c:pt idx="10">
                  <c:v>255.4</c:v>
                </c:pt>
                <c:pt idx="11">
                  <c:v>270.3</c:v>
                </c:pt>
                <c:pt idx="12">
                  <c:v>162</c:v>
                </c:pt>
                <c:pt idx="13">
                  <c:v>215</c:v>
                </c:pt>
                <c:pt idx="14">
                  <c:v>248</c:v>
                </c:pt>
                <c:pt idx="15">
                  <c:v>296</c:v>
                </c:pt>
                <c:pt idx="16">
                  <c:v>321</c:v>
                </c:pt>
                <c:pt idx="17">
                  <c:v>200</c:v>
                </c:pt>
                <c:pt idx="18">
                  <c:v>216</c:v>
                </c:pt>
                <c:pt idx="19">
                  <c:v>224</c:v>
                </c:pt>
                <c:pt idx="20">
                  <c:v>111</c:v>
                </c:pt>
                <c:pt idx="21">
                  <c:v>251</c:v>
                </c:pt>
                <c:pt idx="22">
                  <c:v>681</c:v>
                </c:pt>
                <c:pt idx="23">
                  <c:v>924</c:v>
                </c:pt>
                <c:pt idx="24">
                  <c:v>649</c:v>
                </c:pt>
                <c:pt idx="25">
                  <c:v>204</c:v>
                </c:pt>
                <c:pt idx="26">
                  <c:v>93.400344269696802</c:v>
                </c:pt>
                <c:pt idx="27">
                  <c:v>139.06537737978783</c:v>
                </c:pt>
                <c:pt idx="28">
                  <c:v>177.48164459327268</c:v>
                </c:pt>
                <c:pt idx="29">
                  <c:v>204.08699676424123</c:v>
                </c:pt>
                <c:pt idx="30">
                  <c:v>228.95652419294163</c:v>
                </c:pt>
                <c:pt idx="31">
                  <c:v>250.57003687260146</c:v>
                </c:pt>
                <c:pt idx="32">
                  <c:v>271.97854202724068</c:v>
                </c:pt>
                <c:pt idx="33">
                  <c:v>271.97854202724068</c:v>
                </c:pt>
                <c:pt idx="34">
                  <c:v>271.97854202724068</c:v>
                </c:pt>
                <c:pt idx="35">
                  <c:v>271.97854202724068</c:v>
                </c:pt>
                <c:pt idx="36">
                  <c:v>271.97854202724068</c:v>
                </c:pt>
                <c:pt idx="37">
                  <c:v>271.97854202724068</c:v>
                </c:pt>
                <c:pt idx="38">
                  <c:v>271.97854202724068</c:v>
                </c:pt>
                <c:pt idx="39">
                  <c:v>271.97854202724068</c:v>
                </c:pt>
                <c:pt idx="40">
                  <c:v>271.97854202724068</c:v>
                </c:pt>
                <c:pt idx="41">
                  <c:v>271.97854202724068</c:v>
                </c:pt>
                <c:pt idx="42">
                  <c:v>271.97854202724068</c:v>
                </c:pt>
                <c:pt idx="43">
                  <c:v>271.97854202724068</c:v>
                </c:pt>
                <c:pt idx="44">
                  <c:v>271.97854202724068</c:v>
                </c:pt>
                <c:pt idx="45">
                  <c:v>271.97854202724068</c:v>
                </c:pt>
                <c:pt idx="46">
                  <c:v>271.97854202724068</c:v>
                </c:pt>
                <c:pt idx="47">
                  <c:v>271.97854202724068</c:v>
                </c:pt>
                <c:pt idx="48">
                  <c:v>271.97854202724068</c:v>
                </c:pt>
                <c:pt idx="49">
                  <c:v>271.97854202724068</c:v>
                </c:pt>
                <c:pt idx="50">
                  <c:v>271.97854202724068</c:v>
                </c:pt>
                <c:pt idx="51">
                  <c:v>271.97854202724068</c:v>
                </c:pt>
                <c:pt idx="52">
                  <c:v>271.97854202724068</c:v>
                </c:pt>
                <c:pt idx="53">
                  <c:v>271.97854202724068</c:v>
                </c:pt>
                <c:pt idx="54">
                  <c:v>271.97854202724068</c:v>
                </c:pt>
                <c:pt idx="55">
                  <c:v>271.97854202724068</c:v>
                </c:pt>
                <c:pt idx="56">
                  <c:v>271.97854202724068</c:v>
                </c:pt>
                <c:pt idx="57">
                  <c:v>271.97854202724068</c:v>
                </c:pt>
                <c:pt idx="58">
                  <c:v>271.97854202724068</c:v>
                </c:pt>
                <c:pt idx="59">
                  <c:v>271.97854202724068</c:v>
                </c:pt>
                <c:pt idx="60">
                  <c:v>271.97854202724068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Data'!$H$2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Data'!$H$3:$H$63</c:f>
              <c:numCache>
                <c:formatCode>General</c:formatCode>
                <c:ptCount val="61"/>
                <c:pt idx="25" formatCode="0">
                  <c:v>204</c:v>
                </c:pt>
                <c:pt idx="26" formatCode="0">
                  <c:v>313.60017213484844</c:v>
                </c:pt>
                <c:pt idx="27" formatCode="0">
                  <c:v>436.70000000000005</c:v>
                </c:pt>
                <c:pt idx="28" formatCode="0">
                  <c:v>340.00000000000023</c:v>
                </c:pt>
                <c:pt idx="29" formatCode="0">
                  <c:v>340.00000000000023</c:v>
                </c:pt>
                <c:pt idx="30" formatCode="0">
                  <c:v>340.00000000000023</c:v>
                </c:pt>
                <c:pt idx="31" formatCode="0">
                  <c:v>340.00000000000023</c:v>
                </c:pt>
                <c:pt idx="32" formatCode="0">
                  <c:v>340.00000000000023</c:v>
                </c:pt>
                <c:pt idx="33" formatCode="0">
                  <c:v>340.00000000000023</c:v>
                </c:pt>
                <c:pt idx="34" formatCode="0">
                  <c:v>340.00000000000023</c:v>
                </c:pt>
                <c:pt idx="35" formatCode="0">
                  <c:v>340.00000000000023</c:v>
                </c:pt>
                <c:pt idx="36" formatCode="0">
                  <c:v>340.00000000000023</c:v>
                </c:pt>
                <c:pt idx="37" formatCode="0">
                  <c:v>340.00000000000023</c:v>
                </c:pt>
                <c:pt idx="38" formatCode="0">
                  <c:v>340.00000000000023</c:v>
                </c:pt>
                <c:pt idx="39" formatCode="0">
                  <c:v>340.00000000000023</c:v>
                </c:pt>
                <c:pt idx="40" formatCode="0">
                  <c:v>340.00000000000023</c:v>
                </c:pt>
                <c:pt idx="41" formatCode="0">
                  <c:v>340.00000000000023</c:v>
                </c:pt>
                <c:pt idx="42" formatCode="0">
                  <c:v>340.00000000000023</c:v>
                </c:pt>
                <c:pt idx="43" formatCode="0">
                  <c:v>340.00000000000023</c:v>
                </c:pt>
                <c:pt idx="44" formatCode="0">
                  <c:v>340.00000000000023</c:v>
                </c:pt>
                <c:pt idx="45" formatCode="0">
                  <c:v>340.00000000000023</c:v>
                </c:pt>
                <c:pt idx="46" formatCode="0">
                  <c:v>340.00000000000023</c:v>
                </c:pt>
                <c:pt idx="47" formatCode="0">
                  <c:v>340.00000000000023</c:v>
                </c:pt>
                <c:pt idx="48" formatCode="0">
                  <c:v>340.00000000000023</c:v>
                </c:pt>
                <c:pt idx="49" formatCode="0">
                  <c:v>340.00000000000023</c:v>
                </c:pt>
                <c:pt idx="50" formatCode="0">
                  <c:v>340.00000000000023</c:v>
                </c:pt>
                <c:pt idx="51" formatCode="0">
                  <c:v>340.00000000000023</c:v>
                </c:pt>
                <c:pt idx="52" formatCode="0">
                  <c:v>340.00000000000023</c:v>
                </c:pt>
                <c:pt idx="53" formatCode="0">
                  <c:v>340.00000000000023</c:v>
                </c:pt>
                <c:pt idx="54" formatCode="0">
                  <c:v>340.00000000000023</c:v>
                </c:pt>
                <c:pt idx="55" formatCode="0">
                  <c:v>340.00000000000023</c:v>
                </c:pt>
                <c:pt idx="56" formatCode="0">
                  <c:v>340.00000000000023</c:v>
                </c:pt>
                <c:pt idx="57" formatCode="0">
                  <c:v>340.00000000000023</c:v>
                </c:pt>
                <c:pt idx="58" formatCode="0">
                  <c:v>340.00000000000023</c:v>
                </c:pt>
                <c:pt idx="59" formatCode="0">
                  <c:v>340.00000000000023</c:v>
                </c:pt>
                <c:pt idx="60" formatCode="0">
                  <c:v>340.00000000000023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Data'!$I$2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Data'!$F$3:$F$63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Data'!$I$3:$I$63</c:f>
              <c:numCache>
                <c:formatCode>General</c:formatCode>
                <c:ptCount val="61"/>
                <c:pt idx="25" formatCode="0">
                  <c:v>204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5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Data'!$M$2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Data'!$L$3:$L$166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Data'!$M$3:$M$166</c:f>
              <c:numCache>
                <c:formatCode>0.0</c:formatCode>
                <c:ptCount val="164"/>
                <c:pt idx="0">
                  <c:v>0.98561726071222377</c:v>
                </c:pt>
                <c:pt idx="1">
                  <c:v>0.91787614651632765</c:v>
                </c:pt>
                <c:pt idx="2">
                  <c:v>0.82324974665513029</c:v>
                </c:pt>
                <c:pt idx="3">
                  <c:v>0.72907922395306635</c:v>
                </c:pt>
                <c:pt idx="4">
                  <c:v>0.63536161093122878</c:v>
                </c:pt>
                <c:pt idx="5">
                  <c:v>0.54204656545837615</c:v>
                </c:pt>
                <c:pt idx="6">
                  <c:v>0.62382593241119277</c:v>
                </c:pt>
                <c:pt idx="7">
                  <c:v>0.70533731524358156</c:v>
                </c:pt>
                <c:pt idx="8">
                  <c:v>0.78665203939640715</c:v>
                </c:pt>
                <c:pt idx="9">
                  <c:v>0.86774756035710165</c:v>
                </c:pt>
                <c:pt idx="10">
                  <c:v>0.99731335803230348</c:v>
                </c:pt>
                <c:pt idx="11">
                  <c:v>1.1263196789313756</c:v>
                </c:pt>
                <c:pt idx="12">
                  <c:v>1.2547696481677972</c:v>
                </c:pt>
                <c:pt idx="13">
                  <c:v>1.382667086252698</c:v>
                </c:pt>
                <c:pt idx="14">
                  <c:v>1.3110784131286524</c:v>
                </c:pt>
                <c:pt idx="15">
                  <c:v>1.2400045316696362</c:v>
                </c:pt>
                <c:pt idx="16">
                  <c:v>1.1694166726210264</c:v>
                </c:pt>
                <c:pt idx="17">
                  <c:v>1.0992873404504167</c:v>
                </c:pt>
                <c:pt idx="18">
                  <c:v>0.84941081357161607</c:v>
                </c:pt>
                <c:pt idx="19">
                  <c:v>0.60090018129377309</c:v>
                </c:pt>
                <c:pt idx="20">
                  <c:v>0.3537215577964492</c:v>
                </c:pt>
                <c:pt idx="21">
                  <c:v>0.10790944636582811</c:v>
                </c:pt>
                <c:pt idx="22">
                  <c:v>0.16242988059813612</c:v>
                </c:pt>
                <c:pt idx="23">
                  <c:v>0.21692091434399874</c:v>
                </c:pt>
                <c:pt idx="24">
                  <c:v>0.27140512832080077</c:v>
                </c:pt>
                <c:pt idx="25">
                  <c:v>0.32583742631506762</c:v>
                </c:pt>
                <c:pt idx="26">
                  <c:v>0.50053717503613093</c:v>
                </c:pt>
                <c:pt idx="27">
                  <c:v>0.67497530193774136</c:v>
                </c:pt>
                <c:pt idx="28">
                  <c:v>0.84908476607765682</c:v>
                </c:pt>
                <c:pt idx="29">
                  <c:v>1.0229566211097607</c:v>
                </c:pt>
                <c:pt idx="30">
                  <c:v>0.97039490646928517</c:v>
                </c:pt>
                <c:pt idx="31">
                  <c:v>0.91807808527728518</c:v>
                </c:pt>
                <c:pt idx="32">
                  <c:v>0.86602702073901305</c:v>
                </c:pt>
                <c:pt idx="33">
                  <c:v>0.81423929757591385</c:v>
                </c:pt>
                <c:pt idx="34">
                  <c:v>0.64225202996406328</c:v>
                </c:pt>
                <c:pt idx="35">
                  <c:v>0.47096213622204175</c:v>
                </c:pt>
                <c:pt idx="36">
                  <c:v>0.30038756475538886</c:v>
                </c:pt>
                <c:pt idx="37">
                  <c:v>0.13047967169972363</c:v>
                </c:pt>
                <c:pt idx="38">
                  <c:v>0.12346517955403868</c:v>
                </c:pt>
                <c:pt idx="39">
                  <c:v>0.11645526066788037</c:v>
                </c:pt>
                <c:pt idx="40">
                  <c:v>0.10944991057033615</c:v>
                </c:pt>
                <c:pt idx="41">
                  <c:v>0.10244912479615564</c:v>
                </c:pt>
                <c:pt idx="42">
                  <c:v>0.102951753705538</c:v>
                </c:pt>
                <c:pt idx="43">
                  <c:v>0.10343209501213479</c:v>
                </c:pt>
                <c:pt idx="44">
                  <c:v>0.10393421508194667</c:v>
                </c:pt>
                <c:pt idx="45">
                  <c:v>0.10441405921437497</c:v>
                </c:pt>
                <c:pt idx="46">
                  <c:v>0.11508523527754555</c:v>
                </c:pt>
                <c:pt idx="47">
                  <c:v>0.12577287597339559</c:v>
                </c:pt>
                <c:pt idx="48">
                  <c:v>0.13643291190428286</c:v>
                </c:pt>
                <c:pt idx="49">
                  <c:v>0.14710941438662584</c:v>
                </c:pt>
                <c:pt idx="50">
                  <c:v>0.14105262417247744</c:v>
                </c:pt>
                <c:pt idx="51">
                  <c:v>0.13497830588049542</c:v>
                </c:pt>
                <c:pt idx="52">
                  <c:v>0.12890845061137579</c:v>
                </c:pt>
                <c:pt idx="53">
                  <c:v>0.12284305344825164</c:v>
                </c:pt>
                <c:pt idx="54">
                  <c:v>0.11485689656272058</c:v>
                </c:pt>
                <c:pt idx="55">
                  <c:v>0.10687566797293879</c:v>
                </c:pt>
                <c:pt idx="56">
                  <c:v>9.8899336187319165E-2</c:v>
                </c:pt>
                <c:pt idx="57">
                  <c:v>9.0949833467046659E-2</c:v>
                </c:pt>
                <c:pt idx="58">
                  <c:v>9.2201191597318655E-2</c:v>
                </c:pt>
                <c:pt idx="59">
                  <c:v>9.3495854739367168E-2</c:v>
                </c:pt>
                <c:pt idx="60">
                  <c:v>9.4789929819505403E-2</c:v>
                </c:pt>
                <c:pt idx="61">
                  <c:v>9.6061479346776224E-2</c:v>
                </c:pt>
                <c:pt idx="62">
                  <c:v>9.0472891219106621E-2</c:v>
                </c:pt>
                <c:pt idx="63">
                  <c:v>8.4865059298189216E-2</c:v>
                </c:pt>
                <c:pt idx="64">
                  <c:v>7.9259919535501488E-2</c:v>
                </c:pt>
                <c:pt idx="65">
                  <c:v>7.3679365792544971E-2</c:v>
                </c:pt>
                <c:pt idx="66">
                  <c:v>7.515444095320678E-2</c:v>
                </c:pt>
                <c:pt idx="67">
                  <c:v>7.6607085323665558E-2</c:v>
                </c:pt>
                <c:pt idx="68">
                  <c:v>7.8081078709368867E-2</c:v>
                </c:pt>
                <c:pt idx="69">
                  <c:v>7.9532632556400529E-2</c:v>
                </c:pt>
                <c:pt idx="70">
                  <c:v>7.3719855797849121E-2</c:v>
                </c:pt>
                <c:pt idx="71">
                  <c:v>6.790940513548005E-2</c:v>
                </c:pt>
                <c:pt idx="72">
                  <c:v>6.2079381576540804E-2</c:v>
                </c:pt>
                <c:pt idx="73">
                  <c:v>5.6273537489226477E-2</c:v>
                </c:pt>
                <c:pt idx="74">
                  <c:v>5.5544261628548419E-2</c:v>
                </c:pt>
                <c:pt idx="75">
                  <c:v>5.4815203044644711E-2</c:v>
                </c:pt>
                <c:pt idx="76">
                  <c:v>5.4108202418867712E-2</c:v>
                </c:pt>
                <c:pt idx="77">
                  <c:v>5.3379538790299108E-2</c:v>
                </c:pt>
                <c:pt idx="78">
                  <c:v>6.971402829327733E-2</c:v>
                </c:pt>
                <c:pt idx="79">
                  <c:v>8.6044176333976985E-2</c:v>
                </c:pt>
                <c:pt idx="80">
                  <c:v>0.1023699506300435</c:v>
                </c:pt>
                <c:pt idx="81">
                  <c:v>0.1186913681566093</c:v>
                </c:pt>
                <c:pt idx="82">
                  <c:v>0.13697308262790031</c:v>
                </c:pt>
                <c:pt idx="83">
                  <c:v>0.15526581140246076</c:v>
                </c:pt>
                <c:pt idx="84">
                  <c:v>0.17354766200490257</c:v>
                </c:pt>
                <c:pt idx="85">
                  <c:v>0.19179686153762976</c:v>
                </c:pt>
                <c:pt idx="86">
                  <c:v>0.19820194578452632</c:v>
                </c:pt>
                <c:pt idx="87">
                  <c:v>0.20457910268485424</c:v>
                </c:pt>
                <c:pt idx="88">
                  <c:v>0.21092832640656756</c:v>
                </c:pt>
                <c:pt idx="89">
                  <c:v>0.21731505959401431</c:v>
                </c:pt>
                <c:pt idx="90">
                  <c:v>0.22485615755336585</c:v>
                </c:pt>
                <c:pt idx="91">
                  <c:v>0.23238911933527451</c:v>
                </c:pt>
                <c:pt idx="92">
                  <c:v>0.23993564621240804</c:v>
                </c:pt>
                <c:pt idx="93">
                  <c:v>0.2474522153935732</c:v>
                </c:pt>
                <c:pt idx="94">
                  <c:v>0.31653257452355366</c:v>
                </c:pt>
                <c:pt idx="95">
                  <c:v>0.38557103827980832</c:v>
                </c:pt>
                <c:pt idx="96">
                  <c:v>0.45448079905359151</c:v>
                </c:pt>
                <c:pt idx="97">
                  <c:v>0.52330550345156546</c:v>
                </c:pt>
                <c:pt idx="98">
                  <c:v>0.65506809405675437</c:v>
                </c:pt>
                <c:pt idx="99">
                  <c:v>0.78648666815510637</c:v>
                </c:pt>
                <c:pt idx="100">
                  <c:v>0.91756288184119406</c:v>
                </c:pt>
                <c:pt idx="101">
                  <c:v>1.0482979305444617</c:v>
                </c:pt>
                <c:pt idx="102">
                  <c:v>0.98640940354890461</c:v>
                </c:pt>
                <c:pt idx="103">
                  <c:v>0.92480047898768625</c:v>
                </c:pt>
                <c:pt idx="104">
                  <c:v>0.86355494003089728</c:v>
                </c:pt>
                <c:pt idx="105">
                  <c:v>0.80262708208800326</c:v>
                </c:pt>
                <c:pt idx="106">
                  <c:v>0.63205680016216181</c:v>
                </c:pt>
                <c:pt idx="107">
                  <c:v>0.46218966817408447</c:v>
                </c:pt>
                <c:pt idx="108">
                  <c:v>0.29297883516314904</c:v>
                </c:pt>
                <c:pt idx="109">
                  <c:v>0.12444167907379455</c:v>
                </c:pt>
                <c:pt idx="110">
                  <c:v>0.10616566964452012</c:v>
                </c:pt>
                <c:pt idx="111">
                  <c:v>8.7879874239771283E-2</c:v>
                </c:pt>
                <c:pt idx="112">
                  <c:v>6.96265896185988E-2</c:v>
                </c:pt>
                <c:pt idx="113">
                  <c:v>5.1363510981339289E-2</c:v>
                </c:pt>
                <c:pt idx="114">
                  <c:v>5.1293507281791051E-2</c:v>
                </c:pt>
                <c:pt idx="115">
                  <c:v>5.1223532395083815E-2</c:v>
                </c:pt>
                <c:pt idx="116">
                  <c:v>5.1132435543554955E-2</c:v>
                </c:pt>
                <c:pt idx="117">
                  <c:v>5.1083625669834376E-2</c:v>
                </c:pt>
                <c:pt idx="118">
                  <c:v>5.4414641256261831E-2</c:v>
                </c:pt>
                <c:pt idx="119">
                  <c:v>5.7765938752463164E-2</c:v>
                </c:pt>
                <c:pt idx="120">
                  <c:v>6.1116381302017686E-2</c:v>
                </c:pt>
                <c:pt idx="121">
                  <c:v>6.4465955619641413E-2</c:v>
                </c:pt>
                <c:pt idx="122">
                  <c:v>6.0845383477925452E-2</c:v>
                </c:pt>
                <c:pt idx="123">
                  <c:v>5.7225977596386812E-2</c:v>
                </c:pt>
                <c:pt idx="124">
                  <c:v>5.3607737411587308E-2</c:v>
                </c:pt>
                <c:pt idx="125">
                  <c:v>4.9990651811415709E-2</c:v>
                </c:pt>
                <c:pt idx="126">
                  <c:v>4.8739544734677231E-2</c:v>
                </c:pt>
                <c:pt idx="127">
                  <c:v>4.7467653431287893E-2</c:v>
                </c:pt>
                <c:pt idx="128">
                  <c:v>4.6217173888374319E-2</c:v>
                </c:pt>
                <c:pt idx="129">
                  <c:v>4.4945905672655329E-2</c:v>
                </c:pt>
                <c:pt idx="130">
                  <c:v>2.9630173259542758E-2</c:v>
                </c:pt>
                <c:pt idx="131">
                  <c:v>1.436006005499646E-2</c:v>
                </c:pt>
                <c:pt idx="132">
                  <c:v>-9.2771165373095599E-4</c:v>
                </c:pt>
                <c:pt idx="133">
                  <c:v>-1.623312966728685E-2</c:v>
                </c:pt>
                <c:pt idx="134">
                  <c:v>-1.9965453651160647E-2</c:v>
                </c:pt>
                <c:pt idx="135">
                  <c:v>-2.3740243782366388E-2</c:v>
                </c:pt>
                <c:pt idx="136">
                  <c:v>-2.7494254986848432E-2</c:v>
                </c:pt>
                <c:pt idx="137">
                  <c:v>-3.1227491325469536E-2</c:v>
                </c:pt>
                <c:pt idx="138">
                  <c:v>-3.6754736047017733E-2</c:v>
                </c:pt>
                <c:pt idx="139">
                  <c:v>-4.2282852247266245E-2</c:v>
                </c:pt>
                <c:pt idx="140">
                  <c:v>-4.7811823461130221E-2</c:v>
                </c:pt>
                <c:pt idx="141">
                  <c:v>-5.3341657641048368E-2</c:v>
                </c:pt>
                <c:pt idx="142">
                  <c:v>-6.6680687682296735E-2</c:v>
                </c:pt>
                <c:pt idx="143">
                  <c:v>-8.0023291778041905E-2</c:v>
                </c:pt>
                <c:pt idx="144">
                  <c:v>-9.3369440403712201E-2</c:v>
                </c:pt>
                <c:pt idx="145">
                  <c:v>-0.10674025230203998</c:v>
                </c:pt>
                <c:pt idx="146">
                  <c:v>-0.10465784399775746</c:v>
                </c:pt>
                <c:pt idx="147">
                  <c:v>-0.10255323129247929</c:v>
                </c:pt>
                <c:pt idx="148">
                  <c:v>-0.10046859295181898</c:v>
                </c:pt>
                <c:pt idx="149">
                  <c:v>-9.8361736270557998E-2</c:v>
                </c:pt>
                <c:pt idx="150">
                  <c:v>-0.1048731463887953</c:v>
                </c:pt>
                <c:pt idx="151">
                  <c:v>-0.11138776045078735</c:v>
                </c:pt>
                <c:pt idx="152">
                  <c:v>-0.11792672222061817</c:v>
                </c:pt>
                <c:pt idx="153">
                  <c:v>-0.12444775647233453</c:v>
                </c:pt>
                <c:pt idx="154">
                  <c:v>-0.1310439666786567</c:v>
                </c:pt>
                <c:pt idx="155">
                  <c:v>-0.13762312339318239</c:v>
                </c:pt>
                <c:pt idx="156">
                  <c:v>-0.14420640756501735</c:v>
                </c:pt>
                <c:pt idx="157">
                  <c:v>-0.15079376337998607</c:v>
                </c:pt>
                <c:pt idx="158">
                  <c:v>-0.15053293360665077</c:v>
                </c:pt>
                <c:pt idx="159">
                  <c:v>-0.15027187513110274</c:v>
                </c:pt>
                <c:pt idx="160">
                  <c:v>-0.15001065145575643</c:v>
                </c:pt>
                <c:pt idx="161">
                  <c:v>-0.14974919871878489</c:v>
                </c:pt>
                <c:pt idx="162">
                  <c:v>-0.14978408478869554</c:v>
                </c:pt>
                <c:pt idx="163">
                  <c:v>-0.14984018603017013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0-4DC3-AE09-8A332F81A474}"/>
            </c:ext>
          </c:extLst>
        </c:ser>
        <c:ser>
          <c:idx val="1"/>
          <c:order val="1"/>
          <c:tx>
            <c:strRef>
              <c:f>'Chart Data'!$N$2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Data'!$L$3:$L$166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Data'!$N$3:$N$166</c:f>
              <c:numCache>
                <c:formatCode>0.0</c:formatCode>
                <c:ptCount val="164"/>
                <c:pt idx="0">
                  <c:v>0.98561726071222377</c:v>
                </c:pt>
                <c:pt idx="1">
                  <c:v>0.91787614651632765</c:v>
                </c:pt>
                <c:pt idx="2">
                  <c:v>0.82324974665513029</c:v>
                </c:pt>
                <c:pt idx="3">
                  <c:v>0.72907922395306635</c:v>
                </c:pt>
                <c:pt idx="4">
                  <c:v>0.63536161093122878</c:v>
                </c:pt>
                <c:pt idx="5">
                  <c:v>0.54204656545837615</c:v>
                </c:pt>
                <c:pt idx="6">
                  <c:v>0.62382593241119277</c:v>
                </c:pt>
                <c:pt idx="7">
                  <c:v>0.70533731524358156</c:v>
                </c:pt>
                <c:pt idx="8">
                  <c:v>0.78665203939640715</c:v>
                </c:pt>
                <c:pt idx="9">
                  <c:v>0.86774756035710165</c:v>
                </c:pt>
                <c:pt idx="10">
                  <c:v>0.99731335803230348</c:v>
                </c:pt>
                <c:pt idx="11">
                  <c:v>1.1263196789313756</c:v>
                </c:pt>
                <c:pt idx="12">
                  <c:v>1.2547696481677972</c:v>
                </c:pt>
                <c:pt idx="13">
                  <c:v>1.382667086252698</c:v>
                </c:pt>
                <c:pt idx="14">
                  <c:v>1.3110784131286524</c:v>
                </c:pt>
                <c:pt idx="15">
                  <c:v>1.2400045316696362</c:v>
                </c:pt>
                <c:pt idx="16">
                  <c:v>1.1694166726210264</c:v>
                </c:pt>
                <c:pt idx="17">
                  <c:v>1.0992873404504167</c:v>
                </c:pt>
                <c:pt idx="18">
                  <c:v>0.84941081357161607</c:v>
                </c:pt>
                <c:pt idx="19">
                  <c:v>0.60090018129377309</c:v>
                </c:pt>
                <c:pt idx="20">
                  <c:v>0.3537215577964492</c:v>
                </c:pt>
                <c:pt idx="21">
                  <c:v>0.10790944636582811</c:v>
                </c:pt>
                <c:pt idx="22">
                  <c:v>0.26649604419934914</c:v>
                </c:pt>
                <c:pt idx="23">
                  <c:v>0.42501968623858133</c:v>
                </c:pt>
                <c:pt idx="24">
                  <c:v>0.58343530950943912</c:v>
                </c:pt>
                <c:pt idx="25">
                  <c:v>0.74178810306646525</c:v>
                </c:pt>
                <c:pt idx="26">
                  <c:v>0.95146065078828279</c:v>
                </c:pt>
                <c:pt idx="27">
                  <c:v>1.160335727848083</c:v>
                </c:pt>
                <c:pt idx="28">
                  <c:v>1.3684630720617763</c:v>
                </c:pt>
                <c:pt idx="29">
                  <c:v>1.5757790923136339</c:v>
                </c:pt>
                <c:pt idx="30">
                  <c:v>1.4566837751367911</c:v>
                </c:pt>
                <c:pt idx="31">
                  <c:v>1.3384972655264393</c:v>
                </c:pt>
                <c:pt idx="32">
                  <c:v>1.2212310715378427</c:v>
                </c:pt>
                <c:pt idx="33">
                  <c:v>1.1048967661875242</c:v>
                </c:pt>
                <c:pt idx="34">
                  <c:v>0.92107148539726236</c:v>
                </c:pt>
                <c:pt idx="35">
                  <c:v>0.73827830326174126</c:v>
                </c:pt>
                <c:pt idx="36">
                  <c:v>0.5564866395996626</c:v>
                </c:pt>
                <c:pt idx="37">
                  <c:v>0.37568828596252768</c:v>
                </c:pt>
                <c:pt idx="38">
                  <c:v>0.35717435495969951</c:v>
                </c:pt>
                <c:pt idx="39">
                  <c:v>0.33869513608721924</c:v>
                </c:pt>
                <c:pt idx="40">
                  <c:v>0.3202505318127935</c:v>
                </c:pt>
                <c:pt idx="41">
                  <c:v>0.30184044496928131</c:v>
                </c:pt>
                <c:pt idx="42">
                  <c:v>0.29234747449147225</c:v>
                </c:pt>
                <c:pt idx="43">
                  <c:v>0.28289049165313163</c:v>
                </c:pt>
                <c:pt idx="44">
                  <c:v>0.27342608298501769</c:v>
                </c:pt>
                <c:pt idx="45">
                  <c:v>0.26397591503928286</c:v>
                </c:pt>
                <c:pt idx="46">
                  <c:v>0.26468889211017643</c:v>
                </c:pt>
                <c:pt idx="47">
                  <c:v>0.26537925081928648</c:v>
                </c:pt>
                <c:pt idx="48">
                  <c:v>0.26609036441740397</c:v>
                </c:pt>
                <c:pt idx="49">
                  <c:v>0.26677894918676337</c:v>
                </c:pt>
                <c:pt idx="50">
                  <c:v>0.2607102228099123</c:v>
                </c:pt>
                <c:pt idx="51">
                  <c:v>0.25462801731936935</c:v>
                </c:pt>
                <c:pt idx="52">
                  <c:v>0.24855390930433874</c:v>
                </c:pt>
                <c:pt idx="53">
                  <c:v>0.24250947016601909</c:v>
                </c:pt>
                <c:pt idx="54">
                  <c:v>0.23457142451293045</c:v>
                </c:pt>
                <c:pt idx="55">
                  <c:v>0.22664304376640576</c:v>
                </c:pt>
                <c:pt idx="56">
                  <c:v>0.21872425825069097</c:v>
                </c:pt>
                <c:pt idx="57">
                  <c:v>0.21081505055757788</c:v>
                </c:pt>
                <c:pt idx="58">
                  <c:v>0.21197081106962834</c:v>
                </c:pt>
                <c:pt idx="59">
                  <c:v>0.21312539997226931</c:v>
                </c:pt>
                <c:pt idx="60">
                  <c:v>0.21430022322312947</c:v>
                </c:pt>
                <c:pt idx="61">
                  <c:v>0.21547381085296191</c:v>
                </c:pt>
                <c:pt idx="62">
                  <c:v>0.20989403094029413</c:v>
                </c:pt>
                <c:pt idx="63">
                  <c:v>0.20434171536967138</c:v>
                </c:pt>
                <c:pt idx="64">
                  <c:v>0.19877392425144969</c:v>
                </c:pt>
                <c:pt idx="65">
                  <c:v>0.19321211939704597</c:v>
                </c:pt>
                <c:pt idx="66">
                  <c:v>0.19457278764860586</c:v>
                </c:pt>
                <c:pt idx="67">
                  <c:v>0.19593214268083248</c:v>
                </c:pt>
                <c:pt idx="68">
                  <c:v>0.19726882539496948</c:v>
                </c:pt>
                <c:pt idx="69">
                  <c:v>0.19862556998364589</c:v>
                </c:pt>
                <c:pt idx="70">
                  <c:v>0.19285051065800474</c:v>
                </c:pt>
                <c:pt idx="71">
                  <c:v>0.18710251114519849</c:v>
                </c:pt>
                <c:pt idx="72">
                  <c:v>0.18136025091544106</c:v>
                </c:pt>
                <c:pt idx="73">
                  <c:v>0.17560233454576579</c:v>
                </c:pt>
                <c:pt idx="74">
                  <c:v>0.17484371838425439</c:v>
                </c:pt>
                <c:pt idx="75">
                  <c:v>0.17404315120506109</c:v>
                </c:pt>
                <c:pt idx="76">
                  <c:v>0.17328588382929944</c:v>
                </c:pt>
                <c:pt idx="77">
                  <c:v>0.1725292800970557</c:v>
                </c:pt>
                <c:pt idx="78">
                  <c:v>0.1883374910886193</c:v>
                </c:pt>
                <c:pt idx="79">
                  <c:v>0.2041746240292186</c:v>
                </c:pt>
                <c:pt idx="80">
                  <c:v>0.21995558401246562</c:v>
                </c:pt>
                <c:pt idx="81">
                  <c:v>0.23574418676750586</c:v>
                </c:pt>
                <c:pt idx="82">
                  <c:v>0.25343173779428518</c:v>
                </c:pt>
                <c:pt idx="83">
                  <c:v>0.27107720153987103</c:v>
                </c:pt>
                <c:pt idx="84">
                  <c:v>0.28872315728871722</c:v>
                </c:pt>
                <c:pt idx="85">
                  <c:v>0.30634830113438483</c:v>
                </c:pt>
                <c:pt idx="86">
                  <c:v>0.31240084004031665</c:v>
                </c:pt>
                <c:pt idx="87">
                  <c:v>0.3184441228392787</c:v>
                </c:pt>
                <c:pt idx="88">
                  <c:v>0.32447817074798824</c:v>
                </c:pt>
                <c:pt idx="89">
                  <c:v>0.33050293511696083</c:v>
                </c:pt>
                <c:pt idx="90">
                  <c:v>0.33765811171859728</c:v>
                </c:pt>
                <c:pt idx="91">
                  <c:v>0.34482256945316259</c:v>
                </c:pt>
                <c:pt idx="92">
                  <c:v>0.35197521784351427</c:v>
                </c:pt>
                <c:pt idx="93">
                  <c:v>0.35909496029304933</c:v>
                </c:pt>
                <c:pt idx="94">
                  <c:v>0.42586277750273904</c:v>
                </c:pt>
                <c:pt idx="95">
                  <c:v>0.49248983470133734</c:v>
                </c:pt>
                <c:pt idx="96">
                  <c:v>0.55899757901374247</c:v>
                </c:pt>
                <c:pt idx="97">
                  <c:v>0.62538633064388449</c:v>
                </c:pt>
                <c:pt idx="98">
                  <c:v>0.7525758277318495</c:v>
                </c:pt>
                <c:pt idx="99">
                  <c:v>0.87936885169974666</c:v>
                </c:pt>
                <c:pt idx="100">
                  <c:v>1.0057881304182059</c:v>
                </c:pt>
                <c:pt idx="101">
                  <c:v>1.1317728725114939</c:v>
                </c:pt>
                <c:pt idx="102">
                  <c:v>1.0713566381064465</c:v>
                </c:pt>
                <c:pt idx="103">
                  <c:v>1.0113010943757494</c:v>
                </c:pt>
                <c:pt idx="104">
                  <c:v>0.95152033255672119</c:v>
                </c:pt>
                <c:pt idx="105">
                  <c:v>0.89213630203690553</c:v>
                </c:pt>
                <c:pt idx="106">
                  <c:v>0.72698541052362842</c:v>
                </c:pt>
                <c:pt idx="107">
                  <c:v>0.56252677819528252</c:v>
                </c:pt>
                <c:pt idx="108">
                  <c:v>0.39883804636513531</c:v>
                </c:pt>
                <c:pt idx="109">
                  <c:v>0.2358729064645404</c:v>
                </c:pt>
                <c:pt idx="110">
                  <c:v>0.21811406367142627</c:v>
                </c:pt>
                <c:pt idx="111">
                  <c:v>0.20041699467554519</c:v>
                </c:pt>
                <c:pt idx="112">
                  <c:v>0.18272036361353106</c:v>
                </c:pt>
                <c:pt idx="113">
                  <c:v>0.16502413607917266</c:v>
                </c:pt>
                <c:pt idx="114">
                  <c:v>0.16491534515385986</c:v>
                </c:pt>
                <c:pt idx="115">
                  <c:v>0.16476588216032262</c:v>
                </c:pt>
                <c:pt idx="116">
                  <c:v>0.16463693159751713</c:v>
                </c:pt>
                <c:pt idx="117">
                  <c:v>0.16452843456669086</c:v>
                </c:pt>
                <c:pt idx="118">
                  <c:v>0.1676743261806779</c:v>
                </c:pt>
                <c:pt idx="119">
                  <c:v>0.17083799666375299</c:v>
                </c:pt>
                <c:pt idx="120">
                  <c:v>0.17397874618245712</c:v>
                </c:pt>
                <c:pt idx="121">
                  <c:v>0.17711688089028232</c:v>
                </c:pt>
                <c:pt idx="122">
                  <c:v>0.1735866465187863</c:v>
                </c:pt>
                <c:pt idx="123">
                  <c:v>0.17003924013689886</c:v>
                </c:pt>
                <c:pt idx="124">
                  <c:v>0.16651529220208516</c:v>
                </c:pt>
                <c:pt idx="125">
                  <c:v>0.16297414739701033</c:v>
                </c:pt>
                <c:pt idx="126">
                  <c:v>0.16169156497856108</c:v>
                </c:pt>
                <c:pt idx="127">
                  <c:v>0.16043032120913736</c:v>
                </c:pt>
                <c:pt idx="128">
                  <c:v>0.15914985058183007</c:v>
                </c:pt>
                <c:pt idx="129">
                  <c:v>0.15789066653386641</c:v>
                </c:pt>
                <c:pt idx="130">
                  <c:v>0.14315653481047352</c:v>
                </c:pt>
                <c:pt idx="131">
                  <c:v>0.12841379829322541</c:v>
                </c:pt>
                <c:pt idx="132">
                  <c:v>0.1137029322334282</c:v>
                </c:pt>
                <c:pt idx="133">
                  <c:v>9.9003636938421735E-2</c:v>
                </c:pt>
                <c:pt idx="134">
                  <c:v>9.5361884103484229E-2</c:v>
                </c:pt>
                <c:pt idx="135">
                  <c:v>9.17623585229288E-2</c:v>
                </c:pt>
                <c:pt idx="136">
                  <c:v>8.8144414645552338E-2</c:v>
                </c:pt>
                <c:pt idx="137">
                  <c:v>8.4528242145731625E-2</c:v>
                </c:pt>
                <c:pt idx="138">
                  <c:v>7.9220921591272031E-2</c:v>
                </c:pt>
                <c:pt idx="139">
                  <c:v>7.3915827191184391E-2</c:v>
                </c:pt>
                <c:pt idx="140">
                  <c:v>6.8633168729426153E-2</c:v>
                </c:pt>
                <c:pt idx="141">
                  <c:v>6.3332551176009666E-2</c:v>
                </c:pt>
                <c:pt idx="142">
                  <c:v>5.0573301936318593E-2</c:v>
                </c:pt>
                <c:pt idx="143">
                  <c:v>3.7818080309870439E-2</c:v>
                </c:pt>
                <c:pt idx="144">
                  <c:v>2.5046730705913234E-2</c:v>
                </c:pt>
                <c:pt idx="145">
                  <c:v>1.2279424040562148E-2</c:v>
                </c:pt>
                <c:pt idx="146">
                  <c:v>1.4315474342230239E-2</c:v>
                </c:pt>
                <c:pt idx="147">
                  <c:v>1.6331234534461281E-2</c:v>
                </c:pt>
                <c:pt idx="148">
                  <c:v>1.8367035465693959E-2</c:v>
                </c:pt>
                <c:pt idx="149">
                  <c:v>2.0402711625222558E-2</c:v>
                </c:pt>
                <c:pt idx="150">
                  <c:v>1.4192466783780056E-2</c:v>
                </c:pt>
                <c:pt idx="151">
                  <c:v>8.0030141326847826E-3</c:v>
                </c:pt>
                <c:pt idx="152">
                  <c:v>1.7940350953704609E-3</c:v>
                </c:pt>
                <c:pt idx="153">
                  <c:v>-4.3941540013969771E-3</c:v>
                </c:pt>
                <c:pt idx="154">
                  <c:v>-1.062268271315725E-2</c:v>
                </c:pt>
                <c:pt idx="155">
                  <c:v>-1.6871503244886288E-2</c:v>
                </c:pt>
                <c:pt idx="156">
                  <c:v>-2.3080149801268934E-2</c:v>
                </c:pt>
                <c:pt idx="157">
                  <c:v>-2.9329243230946656E-2</c:v>
                </c:pt>
                <c:pt idx="158">
                  <c:v>-2.900885082415261E-2</c:v>
                </c:pt>
                <c:pt idx="159">
                  <c:v>-2.8708571907831715E-2</c:v>
                </c:pt>
                <c:pt idx="160">
                  <c:v>-2.8428405178559935E-2</c:v>
                </c:pt>
                <c:pt idx="161">
                  <c:v>-2.8107876173721902E-2</c:v>
                </c:pt>
                <c:pt idx="162">
                  <c:v>-2.8130013494354067E-2</c:v>
                </c:pt>
                <c:pt idx="163">
                  <c:v>-2.8131993295910096E-2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0-4DC3-AE09-8A332F81A474}"/>
            </c:ext>
          </c:extLst>
        </c:ser>
        <c:ser>
          <c:idx val="2"/>
          <c:order val="2"/>
          <c:tx>
            <c:strRef>
              <c:f>'Chart Data'!$O$2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Data'!$L$3:$L$166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Data'!$O$3:$O$166</c:f>
              <c:numCache>
                <c:formatCode>0.0</c:formatCode>
                <c:ptCount val="164"/>
                <c:pt idx="0">
                  <c:v>0.98561726071222377</c:v>
                </c:pt>
                <c:pt idx="1">
                  <c:v>0.91787614651632765</c:v>
                </c:pt>
                <c:pt idx="2">
                  <c:v>0.82324974665513029</c:v>
                </c:pt>
                <c:pt idx="3">
                  <c:v>0.72907922395306635</c:v>
                </c:pt>
                <c:pt idx="4">
                  <c:v>0.63536161093122878</c:v>
                </c:pt>
                <c:pt idx="5">
                  <c:v>0.54204656545837615</c:v>
                </c:pt>
                <c:pt idx="6">
                  <c:v>0.62382593241119277</c:v>
                </c:pt>
                <c:pt idx="7">
                  <c:v>0.70533731524358156</c:v>
                </c:pt>
                <c:pt idx="8">
                  <c:v>0.78665203939640715</c:v>
                </c:pt>
                <c:pt idx="9">
                  <c:v>0.86774756035710165</c:v>
                </c:pt>
                <c:pt idx="10">
                  <c:v>0.99731335803230348</c:v>
                </c:pt>
                <c:pt idx="11">
                  <c:v>1.1263196789313756</c:v>
                </c:pt>
                <c:pt idx="12">
                  <c:v>1.2547696481677972</c:v>
                </c:pt>
                <c:pt idx="13">
                  <c:v>1.382667086252698</c:v>
                </c:pt>
                <c:pt idx="14">
                  <c:v>1.3110784131286524</c:v>
                </c:pt>
                <c:pt idx="15">
                  <c:v>1.2400045316696362</c:v>
                </c:pt>
                <c:pt idx="16">
                  <c:v>1.1694166726210264</c:v>
                </c:pt>
                <c:pt idx="17">
                  <c:v>1.0992873404504167</c:v>
                </c:pt>
                <c:pt idx="18">
                  <c:v>0.84941081357161607</c:v>
                </c:pt>
                <c:pt idx="19">
                  <c:v>0.60090018129377309</c:v>
                </c:pt>
                <c:pt idx="20">
                  <c:v>0.3537215577964492</c:v>
                </c:pt>
                <c:pt idx="21">
                  <c:v>0.10790944636582811</c:v>
                </c:pt>
                <c:pt idx="22">
                  <c:v>0.11828470254477974</c:v>
                </c:pt>
                <c:pt idx="23">
                  <c:v>0.12865436380167239</c:v>
                </c:pt>
                <c:pt idx="24">
                  <c:v>0.13904099160317873</c:v>
                </c:pt>
                <c:pt idx="25">
                  <c:v>0.14939947050571778</c:v>
                </c:pt>
                <c:pt idx="26">
                  <c:v>0.30297046308493947</c:v>
                </c:pt>
                <c:pt idx="27">
                  <c:v>0.45640430742550642</c:v>
                </c:pt>
                <c:pt idx="28">
                  <c:v>0.60972354528967543</c:v>
                </c:pt>
                <c:pt idx="29">
                  <c:v>0.76295106219370634</c:v>
                </c:pt>
                <c:pt idx="30">
                  <c:v>0.69364847772206417</c:v>
                </c:pt>
                <c:pt idx="31">
                  <c:v>0.62463184047683029</c:v>
                </c:pt>
                <c:pt idx="32">
                  <c:v>0.55585445018275781</c:v>
                </c:pt>
                <c:pt idx="33">
                  <c:v>0.48733744989863936</c:v>
                </c:pt>
                <c:pt idx="34">
                  <c:v>0.30316624929134228</c:v>
                </c:pt>
                <c:pt idx="35">
                  <c:v>0.11942043304340455</c:v>
                </c:pt>
                <c:pt idx="36">
                  <c:v>-6.3857017280566364E-2</c:v>
                </c:pt>
                <c:pt idx="37">
                  <c:v>-0.24669004362275482</c:v>
                </c:pt>
                <c:pt idx="38">
                  <c:v>-0.26540049395153975</c:v>
                </c:pt>
                <c:pt idx="39">
                  <c:v>-0.28411184655109389</c:v>
                </c:pt>
                <c:pt idx="40">
                  <c:v>-0.30286853981449369</c:v>
                </c:pt>
                <c:pt idx="41">
                  <c:v>-0.32164842364851287</c:v>
                </c:pt>
                <c:pt idx="42">
                  <c:v>-0.33143419642324146</c:v>
                </c:pt>
                <c:pt idx="43">
                  <c:v>-0.34123573244099203</c:v>
                </c:pt>
                <c:pt idx="44">
                  <c:v>-0.35105306982043949</c:v>
                </c:pt>
                <c:pt idx="45">
                  <c:v>-0.36088624680316039</c:v>
                </c:pt>
                <c:pt idx="46">
                  <c:v>-0.36029433327191551</c:v>
                </c:pt>
                <c:pt idx="47">
                  <c:v>-0.35970134974268042</c:v>
                </c:pt>
                <c:pt idx="48">
                  <c:v>-0.35910729331146696</c:v>
                </c:pt>
                <c:pt idx="49">
                  <c:v>-0.35853460735489895</c:v>
                </c:pt>
                <c:pt idx="50">
                  <c:v>-0.36501204425167799</c:v>
                </c:pt>
                <c:pt idx="51">
                  <c:v>-0.37147862659944186</c:v>
                </c:pt>
                <c:pt idx="52">
                  <c:v>-0.37797933874997858</c:v>
                </c:pt>
                <c:pt idx="53">
                  <c:v>-0.38446930530606771</c:v>
                </c:pt>
                <c:pt idx="54">
                  <c:v>-0.39300186545667692</c:v>
                </c:pt>
                <c:pt idx="55">
                  <c:v>-0.40157334051376115</c:v>
                </c:pt>
                <c:pt idx="56">
                  <c:v>-0.4101388381191895</c:v>
                </c:pt>
                <c:pt idx="57">
                  <c:v>-0.41872086609818782</c:v>
                </c:pt>
                <c:pt idx="58">
                  <c:v>-0.41780138135241174</c:v>
                </c:pt>
                <c:pt idx="59">
                  <c:v>-0.4169026289770561</c:v>
                </c:pt>
                <c:pt idx="60">
                  <c:v>-0.41597930379895232</c:v>
                </c:pt>
                <c:pt idx="61">
                  <c:v>-0.41507674650502757</c:v>
                </c:pt>
                <c:pt idx="62">
                  <c:v>-0.4213047010721227</c:v>
                </c:pt>
                <c:pt idx="63">
                  <c:v>-0.42752294747112618</c:v>
                </c:pt>
                <c:pt idx="64">
                  <c:v>-0.43377682203008527</c:v>
                </c:pt>
                <c:pt idx="65">
                  <c:v>-0.44002102505105167</c:v>
                </c:pt>
                <c:pt idx="66">
                  <c:v>-0.43895324216552956</c:v>
                </c:pt>
                <c:pt idx="67">
                  <c:v>-0.43788310486545523</c:v>
                </c:pt>
                <c:pt idx="68">
                  <c:v>-0.43683348460329396</c:v>
                </c:pt>
                <c:pt idx="69">
                  <c:v>-0.43575864033226219</c:v>
                </c:pt>
                <c:pt idx="70">
                  <c:v>-0.44233309555437028</c:v>
                </c:pt>
                <c:pt idx="71">
                  <c:v>-0.4489219056765914</c:v>
                </c:pt>
                <c:pt idx="72">
                  <c:v>-0.45547926318113552</c:v>
                </c:pt>
                <c:pt idx="73">
                  <c:v>-0.46209687585979653</c:v>
                </c:pt>
                <c:pt idx="74">
                  <c:v>-0.46339138930358015</c:v>
                </c:pt>
                <c:pt idx="75">
                  <c:v>-0.46466584272565337</c:v>
                </c:pt>
                <c:pt idx="76">
                  <c:v>-0.46598931313321934</c:v>
                </c:pt>
                <c:pt idx="77">
                  <c:v>-0.46726973999714483</c:v>
                </c:pt>
                <c:pt idx="78">
                  <c:v>-0.45050860964296335</c:v>
                </c:pt>
                <c:pt idx="79">
                  <c:v>-0.43373128906892822</c:v>
                </c:pt>
                <c:pt idx="80">
                  <c:v>-0.41686834785478188</c:v>
                </c:pt>
                <c:pt idx="81">
                  <c:v>-0.4000121673173429</c:v>
                </c:pt>
                <c:pt idx="82">
                  <c:v>-0.38088822939852385</c:v>
                </c:pt>
                <c:pt idx="83">
                  <c:v>-0.36170269694895119</c:v>
                </c:pt>
                <c:pt idx="84">
                  <c:v>-0.3425251746803859</c:v>
                </c:pt>
                <c:pt idx="85">
                  <c:v>-0.32328591091697056</c:v>
                </c:pt>
                <c:pt idx="86">
                  <c:v>-0.31661776629314797</c:v>
                </c:pt>
                <c:pt idx="87">
                  <c:v>-0.30996210354844456</c:v>
                </c:pt>
                <c:pt idx="88">
                  <c:v>-0.3032723594715736</c:v>
                </c:pt>
                <c:pt idx="89">
                  <c:v>-0.29657176604043212</c:v>
                </c:pt>
                <c:pt idx="90">
                  <c:v>-0.28852939420999091</c:v>
                </c:pt>
                <c:pt idx="91">
                  <c:v>-0.28047507896705737</c:v>
                </c:pt>
                <c:pt idx="92">
                  <c:v>-0.27243223476710599</c:v>
                </c:pt>
                <c:pt idx="93">
                  <c:v>-0.26435397017717799</c:v>
                </c:pt>
                <c:pt idx="94">
                  <c:v>-0.18967011484430918</c:v>
                </c:pt>
                <c:pt idx="95">
                  <c:v>-0.11488742277515618</c:v>
                </c:pt>
                <c:pt idx="96">
                  <c:v>-3.9982201926347383E-2</c:v>
                </c:pt>
                <c:pt idx="97">
                  <c:v>3.4998786332396392E-2</c:v>
                </c:pt>
                <c:pt idx="98">
                  <c:v>0.17892975172790759</c:v>
                </c:pt>
                <c:pt idx="99">
                  <c:v>0.32283553448471114</c:v>
                </c:pt>
                <c:pt idx="100">
                  <c:v>0.46671614121127636</c:v>
                </c:pt>
                <c:pt idx="101">
                  <c:v>0.61057157851374111</c:v>
                </c:pt>
                <c:pt idx="102">
                  <c:v>0.54519766848939444</c:v>
                </c:pt>
                <c:pt idx="103">
                  <c:v>0.47999928739665965</c:v>
                </c:pt>
                <c:pt idx="104">
                  <c:v>0.41502244566464785</c:v>
                </c:pt>
                <c:pt idx="105">
                  <c:v>0.35021939541466374</c:v>
                </c:pt>
                <c:pt idx="106">
                  <c:v>0.16454269529200261</c:v>
                </c:pt>
                <c:pt idx="107">
                  <c:v>-2.0809396889087672E-2</c:v>
                </c:pt>
                <c:pt idx="108">
                  <c:v>-0.2058377650647758</c:v>
                </c:pt>
                <c:pt idx="109">
                  <c:v>-0.39054330932007941</c:v>
                </c:pt>
                <c:pt idx="110">
                  <c:v>-0.41111224557826009</c:v>
                </c:pt>
                <c:pt idx="111">
                  <c:v>-0.43167485409972839</c:v>
                </c:pt>
                <c:pt idx="112">
                  <c:v>-0.45232434593868165</c:v>
                </c:pt>
                <c:pt idx="113">
                  <c:v>-0.47296766519033806</c:v>
                </c:pt>
                <c:pt idx="114">
                  <c:v>-0.47359785028288082</c:v>
                </c:pt>
                <c:pt idx="115">
                  <c:v>-0.47425285314519616</c:v>
                </c:pt>
                <c:pt idx="116">
                  <c:v>-0.4748860590205517</c:v>
                </c:pt>
                <c:pt idx="117">
                  <c:v>-0.47554414850959903</c:v>
                </c:pt>
                <c:pt idx="118">
                  <c:v>-0.47237072246967271</c:v>
                </c:pt>
                <c:pt idx="119">
                  <c:v>-0.46918973292494615</c:v>
                </c:pt>
                <c:pt idx="120">
                  <c:v>-0.46600115280296395</c:v>
                </c:pt>
                <c:pt idx="121">
                  <c:v>-0.46280495490199636</c:v>
                </c:pt>
                <c:pt idx="122">
                  <c:v>-0.46738181117009781</c:v>
                </c:pt>
                <c:pt idx="123">
                  <c:v>-0.4719692829615596</c:v>
                </c:pt>
                <c:pt idx="124">
                  <c:v>-0.47656740725160462</c:v>
                </c:pt>
                <c:pt idx="125">
                  <c:v>-0.48117622118741821</c:v>
                </c:pt>
                <c:pt idx="126">
                  <c:v>-0.48318021468186645</c:v>
                </c:pt>
                <c:pt idx="127">
                  <c:v>-0.48516527137973942</c:v>
                </c:pt>
                <c:pt idx="128">
                  <c:v>-0.48715512118550075</c:v>
                </c:pt>
                <c:pt idx="129">
                  <c:v>-0.48917360873830251</c:v>
                </c:pt>
                <c:pt idx="130">
                  <c:v>-0.50704468620557108</c:v>
                </c:pt>
                <c:pt idx="131">
                  <c:v>-0.52500723138940719</c:v>
                </c:pt>
                <c:pt idx="132">
                  <c:v>-0.54301386806623331</c:v>
                </c:pt>
                <c:pt idx="133">
                  <c:v>-0.5610170043463869</c:v>
                </c:pt>
                <c:pt idx="134">
                  <c:v>-0.56609695702205531</c:v>
                </c:pt>
                <c:pt idx="135">
                  <c:v>-0.57116732366797596</c:v>
                </c:pt>
                <c:pt idx="136">
                  <c:v>-0.57622792887610519</c:v>
                </c:pt>
                <c:pt idx="137">
                  <c:v>-0.58135082980288466</c:v>
                </c:pt>
                <c:pt idx="138">
                  <c:v>-0.58849090810002558</c:v>
                </c:pt>
                <c:pt idx="139">
                  <c:v>-0.59565180221801128</c:v>
                </c:pt>
                <c:pt idx="140">
                  <c:v>-0.60288182737429086</c:v>
                </c:pt>
                <c:pt idx="141">
                  <c:v>-0.61008469590587699</c:v>
                </c:pt>
                <c:pt idx="142">
                  <c:v>-0.62637144588419957</c:v>
                </c:pt>
                <c:pt idx="143">
                  <c:v>-0.64270802737588228</c:v>
                </c:pt>
                <c:pt idx="144">
                  <c:v>-0.6590461665659797</c:v>
                </c:pt>
                <c:pt idx="145">
                  <c:v>-0.67548302921691672</c:v>
                </c:pt>
                <c:pt idx="146">
                  <c:v>-0.67416026550460861</c:v>
                </c:pt>
                <c:pt idx="147">
                  <c:v>-0.67285747050777056</c:v>
                </c:pt>
                <c:pt idx="148">
                  <c:v>-0.67155008838312158</c:v>
                </c:pt>
                <c:pt idx="149">
                  <c:v>-0.67021389089868544</c:v>
                </c:pt>
                <c:pt idx="150">
                  <c:v>-0.6789080651574797</c:v>
                </c:pt>
                <c:pt idx="151">
                  <c:v>-0.68758240600422793</c:v>
                </c:pt>
                <c:pt idx="152">
                  <c:v>-0.69633511080973154</c:v>
                </c:pt>
                <c:pt idx="153">
                  <c:v>-0.70509264313657338</c:v>
                </c:pt>
                <c:pt idx="154">
                  <c:v>-0.71398366262854784</c:v>
                </c:pt>
                <c:pt idx="155">
                  <c:v>-0.72293074861319306</c:v>
                </c:pt>
                <c:pt idx="156">
                  <c:v>-0.73188489288664726</c:v>
                </c:pt>
                <c:pt idx="157">
                  <c:v>-0.74089552238805201</c:v>
                </c:pt>
                <c:pt idx="158">
                  <c:v>-0.74187163587081661</c:v>
                </c:pt>
                <c:pt idx="159">
                  <c:v>-0.74287634690499704</c:v>
                </c:pt>
                <c:pt idx="160">
                  <c:v>-0.74388480066600593</c:v>
                </c:pt>
                <c:pt idx="161">
                  <c:v>-0.74489701810629416</c:v>
                </c:pt>
                <c:pt idx="162">
                  <c:v>-0.74593513183988103</c:v>
                </c:pt>
                <c:pt idx="163">
                  <c:v>-0.74665029915567116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0-4DC3-AE09-8A332F81A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48484848484848486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Data'!$Q$8:$Q$42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Data'!$R$8:$R$42</c:f>
              <c:numCache>
                <c:formatCode>0.0</c:formatCode>
                <c:ptCount val="35"/>
                <c:pt idx="0">
                  <c:v>-1.8835894835695699</c:v>
                </c:pt>
                <c:pt idx="1">
                  <c:v>-1.8779702834536616</c:v>
                </c:pt>
                <c:pt idx="2">
                  <c:v>-0.55742427188980614</c:v>
                </c:pt>
                <c:pt idx="3">
                  <c:v>-6.7217030226583666E-2</c:v>
                </c:pt>
                <c:pt idx="4">
                  <c:v>-7.7177241610972669E-2</c:v>
                </c:pt>
                <c:pt idx="5">
                  <c:v>0.21616183065095523</c:v>
                </c:pt>
                <c:pt idx="6">
                  <c:v>1.6351714643046522E-2</c:v>
                </c:pt>
                <c:pt idx="7">
                  <c:v>-0.18565621138242655</c:v>
                </c:pt>
                <c:pt idx="8">
                  <c:v>-0.38739912227637818</c:v>
                </c:pt>
                <c:pt idx="9">
                  <c:v>-0.58967562504851045</c:v>
                </c:pt>
                <c:pt idx="10">
                  <c:v>-0.77550551573351989</c:v>
                </c:pt>
                <c:pt idx="11">
                  <c:v>-0.91839571067615555</c:v>
                </c:pt>
                <c:pt idx="12">
                  <c:v>-1.0615328761888436</c:v>
                </c:pt>
                <c:pt idx="13">
                  <c:v>-1.204725368059365</c:v>
                </c:pt>
                <c:pt idx="14">
                  <c:v>-1.348040024179598</c:v>
                </c:pt>
                <c:pt idx="15">
                  <c:v>-1.4566133956141041</c:v>
                </c:pt>
                <c:pt idx="16">
                  <c:v>-1.4546318973894463</c:v>
                </c:pt>
                <c:pt idx="17">
                  <c:v>-1.4551494007994044</c:v>
                </c:pt>
                <c:pt idx="18">
                  <c:v>-1.4561774666341627</c:v>
                </c:pt>
                <c:pt idx="19">
                  <c:v>-1.4573980436482554</c:v>
                </c:pt>
                <c:pt idx="20">
                  <c:v>-1.4578235881888855</c:v>
                </c:pt>
                <c:pt idx="21">
                  <c:v>-1.4576105740190042</c:v>
                </c:pt>
                <c:pt idx="22">
                  <c:v>-1.4581615487470014</c:v>
                </c:pt>
                <c:pt idx="23">
                  <c:v>-1.4583746840850031</c:v>
                </c:pt>
                <c:pt idx="24">
                  <c:v>-1.4590066204860961</c:v>
                </c:pt>
                <c:pt idx="25">
                  <c:v>-1.4593012021664309</c:v>
                </c:pt>
                <c:pt idx="26">
                  <c:v>-1.4596547580527419</c:v>
                </c:pt>
                <c:pt idx="27">
                  <c:v>-1.4603863480087851</c:v>
                </c:pt>
                <c:pt idx="28">
                  <c:v>-1.4605741307159323</c:v>
                </c:pt>
                <c:pt idx="29">
                  <c:v>-1.461005701141445</c:v>
                </c:pt>
                <c:pt idx="30">
                  <c:v>-1.4614696462998444</c:v>
                </c:pt>
                <c:pt idx="31">
                  <c:v>-1.4615867376337772</c:v>
                </c:pt>
                <c:pt idx="32">
                  <c:v>-1.4615170453235162</c:v>
                </c:pt>
                <c:pt idx="33">
                  <c:v>-1.4618337019737455</c:v>
                </c:pt>
                <c:pt idx="34">
                  <c:v>-1.4618934409417561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3-4472-BC64-D10D601A890B}"/>
            </c:ext>
          </c:extLst>
        </c:ser>
        <c:ser>
          <c:idx val="1"/>
          <c:order val="1"/>
          <c:tx>
            <c:strRef>
              <c:f>'Chart Data'!$S$2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Data'!$Q$8:$Q$42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Data'!$S$8:$S$42</c:f>
              <c:numCache>
                <c:formatCode>0.0</c:formatCode>
                <c:ptCount val="35"/>
                <c:pt idx="0">
                  <c:v>-1.9093813016178636</c:v>
                </c:pt>
                <c:pt idx="1">
                  <c:v>-1.9786354229305783</c:v>
                </c:pt>
                <c:pt idx="2">
                  <c:v>-0.5657713300527617</c:v>
                </c:pt>
                <c:pt idx="3">
                  <c:v>-6.1758709749450989E-2</c:v>
                </c:pt>
                <c:pt idx="4">
                  <c:v>-7.2489121954166208E-2</c:v>
                </c:pt>
                <c:pt idx="5">
                  <c:v>0.23563518720708035</c:v>
                </c:pt>
                <c:pt idx="6">
                  <c:v>7.5822062859140643E-2</c:v>
                </c:pt>
                <c:pt idx="7">
                  <c:v>-8.2709441864189562E-2</c:v>
                </c:pt>
                <c:pt idx="8">
                  <c:v>-0.270288835339967</c:v>
                </c:pt>
                <c:pt idx="9">
                  <c:v>-0.46906094580964075</c:v>
                </c:pt>
                <c:pt idx="10">
                  <c:v>-0.62393740790793717</c:v>
                </c:pt>
                <c:pt idx="11">
                  <c:v>-0.75859126799713839</c:v>
                </c:pt>
                <c:pt idx="12">
                  <c:v>-0.88762450600046594</c:v>
                </c:pt>
                <c:pt idx="13">
                  <c:v>-1.0078419201780837</c:v>
                </c:pt>
                <c:pt idx="14">
                  <c:v>-1.1404024620589783</c:v>
                </c:pt>
                <c:pt idx="15">
                  <c:v>-1.2213739577086287</c:v>
                </c:pt>
                <c:pt idx="16">
                  <c:v>-1.1966832817311395</c:v>
                </c:pt>
                <c:pt idx="17">
                  <c:v>-1.1811180086086106</c:v>
                </c:pt>
                <c:pt idx="18">
                  <c:v>-1.1637713197795434</c:v>
                </c:pt>
                <c:pt idx="19">
                  <c:v>-1.139289221931834</c:v>
                </c:pt>
                <c:pt idx="20">
                  <c:v>-1.1109529369318654</c:v>
                </c:pt>
                <c:pt idx="21">
                  <c:v>-1.0900995870121859</c:v>
                </c:pt>
                <c:pt idx="22">
                  <c:v>-1.0793854777548351</c:v>
                </c:pt>
                <c:pt idx="23">
                  <c:v>-1.0666664451356214</c:v>
                </c:pt>
                <c:pt idx="24">
                  <c:v>-1.0535688160827226</c:v>
                </c:pt>
                <c:pt idx="25">
                  <c:v>-1.0384342075770656</c:v>
                </c:pt>
                <c:pt idx="26">
                  <c:v>-1.0241906976344588</c:v>
                </c:pt>
                <c:pt idx="27">
                  <c:v>-1.0102605783090748</c:v>
                </c:pt>
                <c:pt idx="28">
                  <c:v>-0.99513751917757154</c:v>
                </c:pt>
                <c:pt idx="29">
                  <c:v>-0.98172742223477349</c:v>
                </c:pt>
                <c:pt idx="30">
                  <c:v>-0.96810635539528278</c:v>
                </c:pt>
                <c:pt idx="31">
                  <c:v>-0.95440322122135501</c:v>
                </c:pt>
                <c:pt idx="32">
                  <c:v>-0.94095609168249073</c:v>
                </c:pt>
                <c:pt idx="33">
                  <c:v>-0.92912084201868828</c:v>
                </c:pt>
                <c:pt idx="34">
                  <c:v>-0.91629104122179295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3-4472-BC64-D10D601A890B}"/>
            </c:ext>
          </c:extLst>
        </c:ser>
        <c:ser>
          <c:idx val="2"/>
          <c:order val="2"/>
          <c:tx>
            <c:strRef>
              <c:f>'Chart Data'!$T$2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Data'!$Q$8:$Q$42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Data'!$T$8:$T$42</c:f>
              <c:numCache>
                <c:formatCode>0.0</c:formatCode>
                <c:ptCount val="35"/>
                <c:pt idx="0">
                  <c:v>-1.9302827646403427</c:v>
                </c:pt>
                <c:pt idx="1">
                  <c:v>-2.1787484449069465</c:v>
                </c:pt>
                <c:pt idx="2">
                  <c:v>-0.69627702757841992</c:v>
                </c:pt>
                <c:pt idx="3">
                  <c:v>-5.4532060072709075E-2</c:v>
                </c:pt>
                <c:pt idx="4">
                  <c:v>-4.0584525074880293E-2</c:v>
                </c:pt>
                <c:pt idx="5">
                  <c:v>0.2070114853384025</c:v>
                </c:pt>
                <c:pt idx="6">
                  <c:v>-1.7115124628914038E-2</c:v>
                </c:pt>
                <c:pt idx="7">
                  <c:v>-0.26302892348974788</c:v>
                </c:pt>
                <c:pt idx="8">
                  <c:v>-0.56318928928888756</c:v>
                </c:pt>
                <c:pt idx="9">
                  <c:v>-0.87726379243517993</c:v>
                </c:pt>
                <c:pt idx="10">
                  <c:v>-1.149483021909391</c:v>
                </c:pt>
                <c:pt idx="11">
                  <c:v>-1.4037034817222174</c:v>
                </c:pt>
                <c:pt idx="12">
                  <c:v>-1.6522000768938765</c:v>
                </c:pt>
                <c:pt idx="13">
                  <c:v>-1.8927121690089854</c:v>
                </c:pt>
                <c:pt idx="14">
                  <c:v>-2.146832779412216</c:v>
                </c:pt>
                <c:pt idx="15">
                  <c:v>-2.3504937024642047</c:v>
                </c:pt>
                <c:pt idx="16">
                  <c:v>-2.4442592771905183</c:v>
                </c:pt>
                <c:pt idx="17">
                  <c:v>-2.5488226580370492</c:v>
                </c:pt>
                <c:pt idx="18">
                  <c:v>-2.6596327228824181</c:v>
                </c:pt>
                <c:pt idx="19">
                  <c:v>-2.7852611757217307</c:v>
                </c:pt>
                <c:pt idx="20">
                  <c:v>-2.9203410781461807</c:v>
                </c:pt>
                <c:pt idx="21">
                  <c:v>-3.0371608615349355</c:v>
                </c:pt>
                <c:pt idx="22">
                  <c:v>-3.1366017685091534</c:v>
                </c:pt>
                <c:pt idx="23">
                  <c:v>-3.2365033071995444</c:v>
                </c:pt>
                <c:pt idx="24">
                  <c:v>-3.3420854539085298</c:v>
                </c:pt>
                <c:pt idx="25">
                  <c:v>-3.4494223102496329</c:v>
                </c:pt>
                <c:pt idx="26">
                  <c:v>-3.5598353465223762</c:v>
                </c:pt>
                <c:pt idx="27">
                  <c:v>-3.6716575449788582</c:v>
                </c:pt>
                <c:pt idx="28">
                  <c:v>-3.7812004441670335</c:v>
                </c:pt>
                <c:pt idx="29">
                  <c:v>-3.8927649167728604</c:v>
                </c:pt>
                <c:pt idx="30">
                  <c:v>-4.0044493403333572</c:v>
                </c:pt>
                <c:pt idx="31">
                  <c:v>-4.1156131334600357</c:v>
                </c:pt>
                <c:pt idx="32">
                  <c:v>-4.2270099399824206</c:v>
                </c:pt>
                <c:pt idx="33">
                  <c:v>-4.3381707673614303</c:v>
                </c:pt>
                <c:pt idx="34">
                  <c:v>-4.4487498419921634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B3-4472-BC64-D10D601A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5"/>
        <c:tickMarkSkip val="1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Data'!$W$2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Data'!$V$8:$V$42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Data'!$W$8:$W$42</c:f>
              <c:numCache>
                <c:formatCode>0.0</c:formatCode>
                <c:ptCount val="35"/>
                <c:pt idx="0">
                  <c:v>83.419911502028526</c:v>
                </c:pt>
                <c:pt idx="1">
                  <c:v>85.18569326426892</c:v>
                </c:pt>
                <c:pt idx="2">
                  <c:v>85.553187740649321</c:v>
                </c:pt>
                <c:pt idx="3">
                  <c:v>85.250829556663405</c:v>
                </c:pt>
                <c:pt idx="4">
                  <c:v>85.146403687303646</c:v>
                </c:pt>
                <c:pt idx="5">
                  <c:v>84.699772940265035</c:v>
                </c:pt>
                <c:pt idx="6">
                  <c:v>84.339065033690872</c:v>
                </c:pt>
                <c:pt idx="7">
                  <c:v>84.20504801236433</c:v>
                </c:pt>
                <c:pt idx="8">
                  <c:v>84.074074710315131</c:v>
                </c:pt>
                <c:pt idx="9">
                  <c:v>84.128656725459493</c:v>
                </c:pt>
                <c:pt idx="10">
                  <c:v>84.373244459737407</c:v>
                </c:pt>
                <c:pt idx="11">
                  <c:v>84.763742389726531</c:v>
                </c:pt>
                <c:pt idx="12">
                  <c:v>85.288100967582665</c:v>
                </c:pt>
                <c:pt idx="13">
                  <c:v>85.942590657503089</c:v>
                </c:pt>
                <c:pt idx="14">
                  <c:v>86.714774649932451</c:v>
                </c:pt>
                <c:pt idx="15">
                  <c:v>87.541392790628066</c:v>
                </c:pt>
                <c:pt idx="16">
                  <c:v>88.301754879673553</c:v>
                </c:pt>
                <c:pt idx="17">
                  <c:v>89.029267677057405</c:v>
                </c:pt>
                <c:pt idx="18">
                  <c:v>89.766159718133466</c:v>
                </c:pt>
                <c:pt idx="19">
                  <c:v>90.53702048987877</c:v>
                </c:pt>
                <c:pt idx="20">
                  <c:v>91.327573237610054</c:v>
                </c:pt>
                <c:pt idx="21">
                  <c:v>92.103546488786776</c:v>
                </c:pt>
                <c:pt idx="22">
                  <c:v>92.857522107448446</c:v>
                </c:pt>
                <c:pt idx="23">
                  <c:v>93.606677820097531</c:v>
                </c:pt>
                <c:pt idx="24">
                  <c:v>94.350073068289319</c:v>
                </c:pt>
                <c:pt idx="25">
                  <c:v>95.096367338650822</c:v>
                </c:pt>
                <c:pt idx="26">
                  <c:v>95.834020801349496</c:v>
                </c:pt>
                <c:pt idx="27">
                  <c:v>96.573859926715727</c:v>
                </c:pt>
                <c:pt idx="28">
                  <c:v>97.316322478990216</c:v>
                </c:pt>
                <c:pt idx="29">
                  <c:v>98.049053940517311</c:v>
                </c:pt>
                <c:pt idx="30">
                  <c:v>98.779799114320994</c:v>
                </c:pt>
                <c:pt idx="31">
                  <c:v>99.503531503495097</c:v>
                </c:pt>
                <c:pt idx="32">
                  <c:v>100.20824204967369</c:v>
                </c:pt>
                <c:pt idx="33">
                  <c:v>100.89567756864835</c:v>
                </c:pt>
                <c:pt idx="34">
                  <c:v>101.57060390254151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7-46DF-B935-1E31B75EEE97}"/>
            </c:ext>
          </c:extLst>
        </c:ser>
        <c:ser>
          <c:idx val="1"/>
          <c:order val="1"/>
          <c:tx>
            <c:strRef>
              <c:f>'Chart Data'!$X$2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Data'!$V$8:$V$42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Data'!$X$8:$X$42</c:f>
              <c:numCache>
                <c:formatCode>0.0</c:formatCode>
                <c:ptCount val="35"/>
                <c:pt idx="0">
                  <c:v>83.453236752856725</c:v>
                </c:pt>
                <c:pt idx="1">
                  <c:v>85.186566071891818</c:v>
                </c:pt>
                <c:pt idx="2">
                  <c:v>85.234087491536471</c:v>
                </c:pt>
                <c:pt idx="3">
                  <c:v>84.784094014161852</c:v>
                </c:pt>
                <c:pt idx="4">
                  <c:v>84.576064620988873</c:v>
                </c:pt>
                <c:pt idx="5">
                  <c:v>84.02832414569373</c:v>
                </c:pt>
                <c:pt idx="6">
                  <c:v>83.534542714861175</c:v>
                </c:pt>
                <c:pt idx="7">
                  <c:v>83.229541649752136</c:v>
                </c:pt>
                <c:pt idx="8">
                  <c:v>82.946852614572038</c:v>
                </c:pt>
                <c:pt idx="9">
                  <c:v>82.869109654936253</c:v>
                </c:pt>
                <c:pt idx="10">
                  <c:v>82.924875311161244</c:v>
                </c:pt>
                <c:pt idx="11">
                  <c:v>83.154678661516542</c:v>
                </c:pt>
                <c:pt idx="12">
                  <c:v>83.50930271641694</c:v>
                </c:pt>
                <c:pt idx="13">
                  <c:v>83.966564358654352</c:v>
                </c:pt>
                <c:pt idx="14">
                  <c:v>84.557874699722973</c:v>
                </c:pt>
                <c:pt idx="15">
                  <c:v>85.168145855832009</c:v>
                </c:pt>
                <c:pt idx="16">
                  <c:v>85.697362402559463</c:v>
                </c:pt>
                <c:pt idx="17">
                  <c:v>86.20052446430752</c:v>
                </c:pt>
                <c:pt idx="18">
                  <c:v>86.699885904723715</c:v>
                </c:pt>
                <c:pt idx="19">
                  <c:v>87.207998750235291</c:v>
                </c:pt>
                <c:pt idx="20">
                  <c:v>87.710036020504305</c:v>
                </c:pt>
                <c:pt idx="21">
                  <c:v>88.191774677967572</c:v>
                </c:pt>
                <c:pt idx="22">
                  <c:v>88.661208322742581</c:v>
                </c:pt>
                <c:pt idx="23">
                  <c:v>89.12224415379572</c:v>
                </c:pt>
                <c:pt idx="24">
                  <c:v>89.578087320815001</c:v>
                </c:pt>
                <c:pt idx="25">
                  <c:v>90.030175478960601</c:v>
                </c:pt>
                <c:pt idx="26">
                  <c:v>90.47186689924095</c:v>
                </c:pt>
                <c:pt idx="27">
                  <c:v>90.911198564983692</c:v>
                </c:pt>
                <c:pt idx="28">
                  <c:v>91.346449958023385</c:v>
                </c:pt>
                <c:pt idx="29">
                  <c:v>91.771789595804449</c:v>
                </c:pt>
                <c:pt idx="30">
                  <c:v>92.191377922386309</c:v>
                </c:pt>
                <c:pt idx="31">
                  <c:v>92.601756597043334</c:v>
                </c:pt>
                <c:pt idx="32">
                  <c:v>92.992538744720136</c:v>
                </c:pt>
                <c:pt idx="33">
                  <c:v>93.368173737604593</c:v>
                </c:pt>
                <c:pt idx="34">
                  <c:v>93.729368871546797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7-46DF-B935-1E31B75EEE97}"/>
            </c:ext>
          </c:extLst>
        </c:ser>
        <c:ser>
          <c:idx val="2"/>
          <c:order val="2"/>
          <c:tx>
            <c:strRef>
              <c:f>'Chart Data'!$Y$2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Data'!$V$8:$V$42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Data'!$Y$8:$Y$42</c:f>
              <c:numCache>
                <c:formatCode>0.0</c:formatCode>
                <c:ptCount val="35"/>
                <c:pt idx="0">
                  <c:v>83.523153761010533</c:v>
                </c:pt>
                <c:pt idx="1">
                  <c:v>86.12330365591761</c:v>
                </c:pt>
                <c:pt idx="2">
                  <c:v>86.778071217472473</c:v>
                </c:pt>
                <c:pt idx="3">
                  <c:v>86.481021861441619</c:v>
                </c:pt>
                <c:pt idx="4">
                  <c:v>86.362172752755939</c:v>
                </c:pt>
                <c:pt idx="5">
                  <c:v>86.014588100741989</c:v>
                </c:pt>
                <c:pt idx="6">
                  <c:v>85.794666109683675</c:v>
                </c:pt>
                <c:pt idx="7">
                  <c:v>85.888522276249162</c:v>
                </c:pt>
                <c:pt idx="8">
                  <c:v>86.163267189107756</c:v>
                </c:pt>
                <c:pt idx="9">
                  <c:v>86.774702916099599</c:v>
                </c:pt>
                <c:pt idx="10">
                  <c:v>87.62714547142339</c:v>
                </c:pt>
                <c:pt idx="11">
                  <c:v>88.758677756389062</c:v>
                </c:pt>
                <c:pt idx="12">
                  <c:v>90.113704445291958</c:v>
                </c:pt>
                <c:pt idx="13">
                  <c:v>91.662699264341967</c:v>
                </c:pt>
                <c:pt idx="14">
                  <c:v>93.436179910040011</c:v>
                </c:pt>
                <c:pt idx="15">
                  <c:v>95.312864341934585</c:v>
                </c:pt>
                <c:pt idx="16">
                  <c:v>97.175379508615237</c:v>
                </c:pt>
                <c:pt idx="17">
                  <c:v>99.089229047759517</c:v>
                </c:pt>
                <c:pt idx="18">
                  <c:v>101.09659427944564</c:v>
                </c:pt>
                <c:pt idx="19">
                  <c:v>103.26325328099652</c:v>
                </c:pt>
                <c:pt idx="20">
                  <c:v>105.59204649805076</c:v>
                </c:pt>
                <c:pt idx="21">
                  <c:v>107.98352974376549</c:v>
                </c:pt>
                <c:pt idx="22">
                  <c:v>110.39130508602017</c:v>
                </c:pt>
                <c:pt idx="23">
                  <c:v>112.84465628327098</c:v>
                </c:pt>
                <c:pt idx="24">
                  <c:v>115.35091664031987</c:v>
                </c:pt>
                <c:pt idx="25">
                  <c:v>117.92065746524889</c:v>
                </c:pt>
                <c:pt idx="26">
                  <c:v>120.54422422427031</c:v>
                </c:pt>
                <c:pt idx="27">
                  <c:v>123.23340578863223</c:v>
                </c:pt>
                <c:pt idx="28">
                  <c:v>125.98068653459342</c:v>
                </c:pt>
                <c:pt idx="29">
                  <c:v>128.77648804392274</c:v>
                </c:pt>
                <c:pt idx="30">
                  <c:v>131.62549379121029</c:v>
                </c:pt>
                <c:pt idx="31">
                  <c:v>134.51750390787535</c:v>
                </c:pt>
                <c:pt idx="32">
                  <c:v>137.43185910372341</c:v>
                </c:pt>
                <c:pt idx="33">
                  <c:v>140.36082458388984</c:v>
                </c:pt>
                <c:pt idx="34">
                  <c:v>143.30483446524403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97-46DF-B935-1E31B75EE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5"/>
        <c:tickMarkSkip val="1"/>
        <c:noMultiLvlLbl val="0"/>
      </c:catAx>
      <c:valAx>
        <c:axId val="263608576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At val="1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4325861880566029"/>
          <c:y val="0.1801125703564728"/>
          <c:w val="0.4481774926000559"/>
          <c:h val="0.20338952002481864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9.5059412132582871E-2"/>
          <c:w val="0.99504797276385015"/>
          <c:h val="0.833020637898686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Data'!$AC$2</c:f>
              <c:strCache>
                <c:ptCount val="1"/>
                <c:pt idx="0">
                  <c:v>Non-UK share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008AC8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B4-44CE-A26D-558AA99C1025}"/>
              </c:ext>
            </c:extLst>
          </c:dPt>
          <c:cat>
            <c:strRef>
              <c:f>'Chart Data'!$AB$3:$AB$23</c:f>
              <c:strCache>
                <c:ptCount val="21"/>
                <c:pt idx="0">
                  <c:v>Administrative services</c:v>
                </c:pt>
                <c:pt idx="1">
                  <c:v>Accommodation &amp; food</c:v>
                </c:pt>
                <c:pt idx="2">
                  <c:v>Health</c:v>
                </c:pt>
                <c:pt idx="3">
                  <c:v>Transport</c:v>
                </c:pt>
                <c:pt idx="4">
                  <c:v>Communications</c:v>
                </c:pt>
                <c:pt idx="5">
                  <c:v>Other services</c:v>
                </c:pt>
                <c:pt idx="6">
                  <c:v>Manufacturing</c:v>
                </c:pt>
                <c:pt idx="7">
                  <c:v>Agriculture</c:v>
                </c:pt>
                <c:pt idx="8">
                  <c:v>Professional services</c:v>
                </c:pt>
                <c:pt idx="9">
                  <c:v>Financial services</c:v>
                </c:pt>
                <c:pt idx="10">
                  <c:v>Wholesale &amp; retail</c:v>
                </c:pt>
                <c:pt idx="11">
                  <c:v>Real estate</c:v>
                </c:pt>
                <c:pt idx="12">
                  <c:v>Education</c:v>
                </c:pt>
                <c:pt idx="13">
                  <c:v>Construction</c:v>
                </c:pt>
                <c:pt idx="14">
                  <c:v>Water</c:v>
                </c:pt>
                <c:pt idx="15">
                  <c:v>Utilities</c:v>
                </c:pt>
                <c:pt idx="16">
                  <c:v>Extraction</c:v>
                </c:pt>
                <c:pt idx="17">
                  <c:v>Art &amp; recreation</c:v>
                </c:pt>
                <c:pt idx="18">
                  <c:v>Public administration</c:v>
                </c:pt>
                <c:pt idx="20">
                  <c:v>Total</c:v>
                </c:pt>
              </c:strCache>
            </c:strRef>
          </c:cat>
          <c:val>
            <c:numRef>
              <c:f>'Chart Data'!$AC$3:$AC$23</c:f>
              <c:numCache>
                <c:formatCode>0.0</c:formatCode>
                <c:ptCount val="21"/>
                <c:pt idx="0">
                  <c:v>33.584696764669701</c:v>
                </c:pt>
                <c:pt idx="1">
                  <c:v>30.691507503410641</c:v>
                </c:pt>
                <c:pt idx="2">
                  <c:v>26.033779451288552</c:v>
                </c:pt>
                <c:pt idx="3">
                  <c:v>24.217836759953244</c:v>
                </c:pt>
                <c:pt idx="4">
                  <c:v>22.034733022291338</c:v>
                </c:pt>
                <c:pt idx="5">
                  <c:v>20.636898041811065</c:v>
                </c:pt>
                <c:pt idx="6">
                  <c:v>19.092139955818432</c:v>
                </c:pt>
                <c:pt idx="7">
                  <c:v>18.872630528766205</c:v>
                </c:pt>
                <c:pt idx="8">
                  <c:v>18.441099003253626</c:v>
                </c:pt>
                <c:pt idx="9">
                  <c:v>17.065333809353803</c:v>
                </c:pt>
                <c:pt idx="10">
                  <c:v>16.953289360395896</c:v>
                </c:pt>
                <c:pt idx="11">
                  <c:v>13.085794280381306</c:v>
                </c:pt>
                <c:pt idx="12">
                  <c:v>12.084881908644048</c:v>
                </c:pt>
                <c:pt idx="13">
                  <c:v>12.079649268902006</c:v>
                </c:pt>
                <c:pt idx="14">
                  <c:v>10.72535647861128</c:v>
                </c:pt>
                <c:pt idx="15">
                  <c:v>10.590137429264351</c:v>
                </c:pt>
                <c:pt idx="16">
                  <c:v>9.6848578016910079</c:v>
                </c:pt>
                <c:pt idx="17">
                  <c:v>9.4098437135526076</c:v>
                </c:pt>
                <c:pt idx="18">
                  <c:v>6.4230613073487666</c:v>
                </c:pt>
                <c:pt idx="20">
                  <c:v>20.103560152241919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4-49E1-BDE2-361B2F5A5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"/>
        <c:noMultiLvlLbl val="0"/>
      </c:catAx>
      <c:valAx>
        <c:axId val="274950400"/>
        <c:scaling>
          <c:orientation val="minMax"/>
        </c:scaling>
        <c:delete val="0"/>
        <c:axPos val="b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Data'!$AQ$2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Data'!$AP$3:$AP$63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Data'!$AQ$3:$AQ$63</c:f>
              <c:numCache>
                <c:formatCode>0.0</c:formatCode>
                <c:ptCount val="61"/>
                <c:pt idx="0">
                  <c:v>25.758362500000004</c:v>
                </c:pt>
                <c:pt idx="1">
                  <c:v>25.742497500000002</c:v>
                </c:pt>
                <c:pt idx="2">
                  <c:v>25.725449999999995</c:v>
                </c:pt>
                <c:pt idx="3">
                  <c:v>25.725754999999999</c:v>
                </c:pt>
                <c:pt idx="4">
                  <c:v>25.695999999999998</c:v>
                </c:pt>
                <c:pt idx="5">
                  <c:v>25.6085925</c:v>
                </c:pt>
                <c:pt idx="6">
                  <c:v>25.525467499999998</c:v>
                </c:pt>
                <c:pt idx="7">
                  <c:v>25.603512499999997</c:v>
                </c:pt>
                <c:pt idx="8">
                  <c:v>25.845307499999997</c:v>
                </c:pt>
                <c:pt idx="9">
                  <c:v>26.175472499999998</c:v>
                </c:pt>
                <c:pt idx="10">
                  <c:v>26.453032499999999</c:v>
                </c:pt>
                <c:pt idx="11">
                  <c:v>26.745010000000001</c:v>
                </c:pt>
                <c:pt idx="12">
                  <c:v>27.4397375</c:v>
                </c:pt>
                <c:pt idx="13">
                  <c:v>27.935090000000002</c:v>
                </c:pt>
                <c:pt idx="14">
                  <c:v>28.314322500000003</c:v>
                </c:pt>
                <c:pt idx="15">
                  <c:v>28.513655</c:v>
                </c:pt>
                <c:pt idx="16">
                  <c:v>28.666430000000002</c:v>
                </c:pt>
                <c:pt idx="17">
                  <c:v>28.7986775</c:v>
                </c:pt>
                <c:pt idx="18">
                  <c:v>28.924365000000002</c:v>
                </c:pt>
                <c:pt idx="19">
                  <c:v>29.024977499999999</c:v>
                </c:pt>
                <c:pt idx="20">
                  <c:v>29.084842500000001</c:v>
                </c:pt>
                <c:pt idx="21">
                  <c:v>29.299084999999998</c:v>
                </c:pt>
                <c:pt idx="22">
                  <c:v>29.467572499999999</c:v>
                </c:pt>
                <c:pt idx="23">
                  <c:v>29.544477499999999</c:v>
                </c:pt>
                <c:pt idx="24">
                  <c:v>29.760705000000002</c:v>
                </c:pt>
                <c:pt idx="25">
                  <c:v>30.107885000000003</c:v>
                </c:pt>
                <c:pt idx="26">
                  <c:v>30.5539375</c:v>
                </c:pt>
                <c:pt idx="27">
                  <c:v>30.897157500000002</c:v>
                </c:pt>
                <c:pt idx="28">
                  <c:v>31.330265000000004</c:v>
                </c:pt>
                <c:pt idx="29">
                  <c:v>31.939910000000001</c:v>
                </c:pt>
                <c:pt idx="30">
                  <c:v>32.561687499999998</c:v>
                </c:pt>
                <c:pt idx="31">
                  <c:v>33.1476975</c:v>
                </c:pt>
                <c:pt idx="32">
                  <c:v>33.699085000000004</c:v>
                </c:pt>
                <c:pt idx="33">
                  <c:v>34.222207499999996</c:v>
                </c:pt>
                <c:pt idx="34">
                  <c:v>34.720402499999999</c:v>
                </c:pt>
                <c:pt idx="35">
                  <c:v>35.169804999999997</c:v>
                </c:pt>
                <c:pt idx="36">
                  <c:v>35.618267500000002</c:v>
                </c:pt>
                <c:pt idx="37">
                  <c:v>35.983175000000003</c:v>
                </c:pt>
                <c:pt idx="38">
                  <c:v>36.267777500000001</c:v>
                </c:pt>
                <c:pt idx="39">
                  <c:v>36.474067499999997</c:v>
                </c:pt>
                <c:pt idx="40">
                  <c:v>36.616334999999999</c:v>
                </c:pt>
                <c:pt idx="41">
                  <c:v>36.69173</c:v>
                </c:pt>
                <c:pt idx="42">
                  <c:v>36.722597499999992</c:v>
                </c:pt>
                <c:pt idx="43">
                  <c:v>36.759889999999999</c:v>
                </c:pt>
                <c:pt idx="44">
                  <c:v>36.782747499999999</c:v>
                </c:pt>
                <c:pt idx="45">
                  <c:v>36.725580000000001</c:v>
                </c:pt>
                <c:pt idx="46">
                  <c:v>36.761854999999997</c:v>
                </c:pt>
                <c:pt idx="47">
                  <c:v>36.978392499999998</c:v>
                </c:pt>
                <c:pt idx="48">
                  <c:v>37.234110000000001</c:v>
                </c:pt>
                <c:pt idx="49">
                  <c:v>37.499692500000002</c:v>
                </c:pt>
                <c:pt idx="50">
                  <c:v>37.805394999999997</c:v>
                </c:pt>
                <c:pt idx="51">
                  <c:v>38.128149999999998</c:v>
                </c:pt>
                <c:pt idx="52">
                  <c:v>38.478634999999997</c:v>
                </c:pt>
                <c:pt idx="53">
                  <c:v>38.882392500000002</c:v>
                </c:pt>
                <c:pt idx="54">
                  <c:v>39.289760000000001</c:v>
                </c:pt>
                <c:pt idx="55">
                  <c:v>39.726817500000003</c:v>
                </c:pt>
                <c:pt idx="56">
                  <c:v>40.195732499999998</c:v>
                </c:pt>
                <c:pt idx="57">
                  <c:v>40.655450000000002</c:v>
                </c:pt>
                <c:pt idx="58">
                  <c:v>41.103904999999997</c:v>
                </c:pt>
                <c:pt idx="59">
                  <c:v>41.569760000000002</c:v>
                </c:pt>
                <c:pt idx="60">
                  <c:v>42.022005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Data'!$AR$2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Data'!$AP$3:$AP$63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Data'!$AR$3:$AR$63</c:f>
              <c:numCache>
                <c:formatCode>0.0</c:formatCode>
                <c:ptCount val="61"/>
                <c:pt idx="0">
                  <c:v>25.758362500000004</c:v>
                </c:pt>
                <c:pt idx="1">
                  <c:v>25.742497500000002</c:v>
                </c:pt>
                <c:pt idx="2">
                  <c:v>25.725449999999995</c:v>
                </c:pt>
                <c:pt idx="3">
                  <c:v>25.725754999999999</c:v>
                </c:pt>
                <c:pt idx="4">
                  <c:v>25.695999999999998</c:v>
                </c:pt>
                <c:pt idx="5">
                  <c:v>25.6085925</c:v>
                </c:pt>
                <c:pt idx="6">
                  <c:v>25.525467499999998</c:v>
                </c:pt>
                <c:pt idx="7">
                  <c:v>25.603512499999997</c:v>
                </c:pt>
                <c:pt idx="8">
                  <c:v>25.845307499999997</c:v>
                </c:pt>
                <c:pt idx="9">
                  <c:v>26.175472499999998</c:v>
                </c:pt>
                <c:pt idx="10">
                  <c:v>26.453032499999999</c:v>
                </c:pt>
                <c:pt idx="11">
                  <c:v>26.745010000000001</c:v>
                </c:pt>
                <c:pt idx="12">
                  <c:v>27.4397375</c:v>
                </c:pt>
                <c:pt idx="13">
                  <c:v>27.935090000000002</c:v>
                </c:pt>
                <c:pt idx="14">
                  <c:v>28.314322500000003</c:v>
                </c:pt>
                <c:pt idx="15">
                  <c:v>28.513655</c:v>
                </c:pt>
                <c:pt idx="16">
                  <c:v>28.666430000000002</c:v>
                </c:pt>
                <c:pt idx="17">
                  <c:v>28.7986775</c:v>
                </c:pt>
                <c:pt idx="18">
                  <c:v>28.924365000000002</c:v>
                </c:pt>
                <c:pt idx="19">
                  <c:v>29.024977499999999</c:v>
                </c:pt>
                <c:pt idx="20">
                  <c:v>29.084842500000001</c:v>
                </c:pt>
                <c:pt idx="21">
                  <c:v>29.299084999999998</c:v>
                </c:pt>
                <c:pt idx="22">
                  <c:v>29.467572499999999</c:v>
                </c:pt>
                <c:pt idx="23">
                  <c:v>29.544477499999999</c:v>
                </c:pt>
                <c:pt idx="24">
                  <c:v>29.760705000000002</c:v>
                </c:pt>
                <c:pt idx="25">
                  <c:v>30.085080000000001</c:v>
                </c:pt>
                <c:pt idx="26">
                  <c:v>30.408612499999997</c:v>
                </c:pt>
                <c:pt idx="27">
                  <c:v>30.604689999999998</c:v>
                </c:pt>
                <c:pt idx="28">
                  <c:v>30.944737499999999</c:v>
                </c:pt>
                <c:pt idx="29">
                  <c:v>31.4736975</c:v>
                </c:pt>
                <c:pt idx="30">
                  <c:v>32.0256775</c:v>
                </c:pt>
                <c:pt idx="31">
                  <c:v>32.552982499999999</c:v>
                </c:pt>
                <c:pt idx="32">
                  <c:v>33.055040000000005</c:v>
                </c:pt>
                <c:pt idx="33">
                  <c:v>33.528942499999999</c:v>
                </c:pt>
                <c:pt idx="34">
                  <c:v>33.977249999999998</c:v>
                </c:pt>
                <c:pt idx="35">
                  <c:v>34.376882499999994</c:v>
                </c:pt>
                <c:pt idx="36">
                  <c:v>34.774605000000001</c:v>
                </c:pt>
                <c:pt idx="37">
                  <c:v>35.089984999999999</c:v>
                </c:pt>
                <c:pt idx="38">
                  <c:v>35.326342500000003</c:v>
                </c:pt>
                <c:pt idx="39">
                  <c:v>35.4861425</c:v>
                </c:pt>
                <c:pt idx="40">
                  <c:v>35.584062500000002</c:v>
                </c:pt>
                <c:pt idx="41">
                  <c:v>35.617649999999998</c:v>
                </c:pt>
                <c:pt idx="42">
                  <c:v>35.608485000000002</c:v>
                </c:pt>
                <c:pt idx="43">
                  <c:v>35.606582499999995</c:v>
                </c:pt>
                <c:pt idx="44">
                  <c:v>35.594517500000002</c:v>
                </c:pt>
                <c:pt idx="45">
                  <c:v>35.509884999999997</c:v>
                </c:pt>
                <c:pt idx="46">
                  <c:v>35.512924999999996</c:v>
                </c:pt>
                <c:pt idx="47">
                  <c:v>35.683597500000005</c:v>
                </c:pt>
                <c:pt idx="48">
                  <c:v>35.890497500000002</c:v>
                </c:pt>
                <c:pt idx="49">
                  <c:v>36.106435000000005</c:v>
                </c:pt>
                <c:pt idx="50">
                  <c:v>36.360590000000002</c:v>
                </c:pt>
                <c:pt idx="51">
                  <c:v>36.630422500000002</c:v>
                </c:pt>
                <c:pt idx="52">
                  <c:v>36.926045000000002</c:v>
                </c:pt>
                <c:pt idx="53">
                  <c:v>37.271302500000004</c:v>
                </c:pt>
                <c:pt idx="54">
                  <c:v>37.618897500000003</c:v>
                </c:pt>
                <c:pt idx="55">
                  <c:v>37.993562499999996</c:v>
                </c:pt>
                <c:pt idx="56">
                  <c:v>38.397024999999999</c:v>
                </c:pt>
                <c:pt idx="57">
                  <c:v>38.790657500000002</c:v>
                </c:pt>
                <c:pt idx="58">
                  <c:v>39.172082500000002</c:v>
                </c:pt>
                <c:pt idx="59">
                  <c:v>39.568624999999997</c:v>
                </c:pt>
                <c:pt idx="60">
                  <c:v>39.951129999999999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Data'!$AS$2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Data'!$AP$3:$AP$63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'Chart Data'!$AS$3:$AS$63</c:f>
              <c:numCache>
                <c:formatCode>0.0</c:formatCode>
                <c:ptCount val="61"/>
                <c:pt idx="0">
                  <c:v>25.758362500000004</c:v>
                </c:pt>
                <c:pt idx="1">
                  <c:v>25.742497500000002</c:v>
                </c:pt>
                <c:pt idx="2">
                  <c:v>25.725449999999995</c:v>
                </c:pt>
                <c:pt idx="3">
                  <c:v>25.725754999999999</c:v>
                </c:pt>
                <c:pt idx="4">
                  <c:v>25.695999999999998</c:v>
                </c:pt>
                <c:pt idx="5">
                  <c:v>25.6085925</c:v>
                </c:pt>
                <c:pt idx="6">
                  <c:v>25.525467499999998</c:v>
                </c:pt>
                <c:pt idx="7">
                  <c:v>25.603512499999997</c:v>
                </c:pt>
                <c:pt idx="8">
                  <c:v>25.845307499999997</c:v>
                </c:pt>
                <c:pt idx="9">
                  <c:v>26.175472499999998</c:v>
                </c:pt>
                <c:pt idx="10">
                  <c:v>26.453032499999999</c:v>
                </c:pt>
                <c:pt idx="11">
                  <c:v>26.745010000000001</c:v>
                </c:pt>
                <c:pt idx="12">
                  <c:v>27.4397375</c:v>
                </c:pt>
                <c:pt idx="13">
                  <c:v>27.935090000000002</c:v>
                </c:pt>
                <c:pt idx="14">
                  <c:v>28.314322500000003</c:v>
                </c:pt>
                <c:pt idx="15">
                  <c:v>28.513655</c:v>
                </c:pt>
                <c:pt idx="16">
                  <c:v>28.666430000000002</c:v>
                </c:pt>
                <c:pt idx="17">
                  <c:v>28.7986775</c:v>
                </c:pt>
                <c:pt idx="18">
                  <c:v>28.924365000000002</c:v>
                </c:pt>
                <c:pt idx="19">
                  <c:v>29.024977499999999</c:v>
                </c:pt>
                <c:pt idx="20">
                  <c:v>29.084842500000001</c:v>
                </c:pt>
                <c:pt idx="21">
                  <c:v>29.299084999999998</c:v>
                </c:pt>
                <c:pt idx="22">
                  <c:v>29.467572499999999</c:v>
                </c:pt>
                <c:pt idx="23">
                  <c:v>29.544477499999999</c:v>
                </c:pt>
                <c:pt idx="24">
                  <c:v>29.760705000000002</c:v>
                </c:pt>
                <c:pt idx="25">
                  <c:v>30.117580000000004</c:v>
                </c:pt>
                <c:pt idx="26">
                  <c:v>30.617382499999998</c:v>
                </c:pt>
                <c:pt idx="27">
                  <c:v>31.0411675</c:v>
                </c:pt>
                <c:pt idx="28">
                  <c:v>31.577449999999999</c:v>
                </c:pt>
                <c:pt idx="29">
                  <c:v>32.311994999999996</c:v>
                </c:pt>
                <c:pt idx="30">
                  <c:v>33.078949999999999</c:v>
                </c:pt>
                <c:pt idx="31">
                  <c:v>33.829047500000001</c:v>
                </c:pt>
                <c:pt idx="32">
                  <c:v>34.561080000000004</c:v>
                </c:pt>
                <c:pt idx="33">
                  <c:v>35.271992499999996</c:v>
                </c:pt>
                <c:pt idx="34">
                  <c:v>35.964197499999997</c:v>
                </c:pt>
                <c:pt idx="35">
                  <c:v>36.612390000000005</c:v>
                </c:pt>
                <c:pt idx="36">
                  <c:v>37.266147500000002</c:v>
                </c:pt>
                <c:pt idx="37">
                  <c:v>37.838432499999996</c:v>
                </c:pt>
                <c:pt idx="38">
                  <c:v>38.331782500000003</c:v>
                </c:pt>
                <c:pt idx="39">
                  <c:v>38.746567499999998</c:v>
                </c:pt>
                <c:pt idx="40">
                  <c:v>39.095292499999999</c:v>
                </c:pt>
                <c:pt idx="41">
                  <c:v>39.373447499999997</c:v>
                </c:pt>
                <c:pt idx="42">
                  <c:v>39.6046975</c:v>
                </c:pt>
                <c:pt idx="43">
                  <c:v>39.841850000000001</c:v>
                </c:pt>
                <c:pt idx="44">
                  <c:v>40.053382499999998</c:v>
                </c:pt>
                <c:pt idx="45">
                  <c:v>40.163192500000001</c:v>
                </c:pt>
                <c:pt idx="46">
                  <c:v>40.384192500000005</c:v>
                </c:pt>
                <c:pt idx="47">
                  <c:v>40.82667</c:v>
                </c:pt>
                <c:pt idx="48">
                  <c:v>41.321044999999998</c:v>
                </c:pt>
                <c:pt idx="49">
                  <c:v>41.831560000000003</c:v>
                </c:pt>
                <c:pt idx="50">
                  <c:v>42.391945</c:v>
                </c:pt>
                <c:pt idx="51">
                  <c:v>42.977872500000004</c:v>
                </c:pt>
                <c:pt idx="52">
                  <c:v>43.602312500000004</c:v>
                </c:pt>
                <c:pt idx="53">
                  <c:v>44.297192500000001</c:v>
                </c:pt>
                <c:pt idx="54">
                  <c:v>45.005187499999998</c:v>
                </c:pt>
                <c:pt idx="55">
                  <c:v>45.7574325</c:v>
                </c:pt>
                <c:pt idx="56">
                  <c:v>46.558399999999992</c:v>
                </c:pt>
                <c:pt idx="57">
                  <c:v>47.358494999999998</c:v>
                </c:pt>
                <c:pt idx="58">
                  <c:v>48.157192500000001</c:v>
                </c:pt>
                <c:pt idx="59">
                  <c:v>48.988405</c:v>
                </c:pt>
                <c:pt idx="60">
                  <c:v>49.814120000000003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5"/>
        <c:noMultiLvlLbl val="0"/>
      </c:catAx>
      <c:valAx>
        <c:axId val="274950400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5219119894135793"/>
          <c:y val="4.0025015634771732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Data'!$BF$2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Data'!$BE$23:$BE$166</c:f>
              <c:numCache>
                <c:formatCode>General</c:formatCode>
                <c:ptCount val="144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  <c:pt idx="20">
                  <c:v>2030</c:v>
                </c:pt>
                <c:pt idx="24">
                  <c:v>2031</c:v>
                </c:pt>
                <c:pt idx="28">
                  <c:v>2032</c:v>
                </c:pt>
                <c:pt idx="32">
                  <c:v>2033</c:v>
                </c:pt>
                <c:pt idx="36">
                  <c:v>2034</c:v>
                </c:pt>
                <c:pt idx="40">
                  <c:v>2035</c:v>
                </c:pt>
                <c:pt idx="44">
                  <c:v>2036</c:v>
                </c:pt>
                <c:pt idx="48">
                  <c:v>2037</c:v>
                </c:pt>
                <c:pt idx="52">
                  <c:v>2038</c:v>
                </c:pt>
                <c:pt idx="56">
                  <c:v>2039</c:v>
                </c:pt>
                <c:pt idx="60">
                  <c:v>2040</c:v>
                </c:pt>
                <c:pt idx="64">
                  <c:v>2041</c:v>
                </c:pt>
                <c:pt idx="68">
                  <c:v>2042</c:v>
                </c:pt>
                <c:pt idx="72">
                  <c:v>2043</c:v>
                </c:pt>
                <c:pt idx="76">
                  <c:v>2044</c:v>
                </c:pt>
                <c:pt idx="80">
                  <c:v>2045</c:v>
                </c:pt>
                <c:pt idx="84">
                  <c:v>2046</c:v>
                </c:pt>
                <c:pt idx="88">
                  <c:v>2047</c:v>
                </c:pt>
                <c:pt idx="92">
                  <c:v>2048</c:v>
                </c:pt>
                <c:pt idx="96">
                  <c:v>2049</c:v>
                </c:pt>
                <c:pt idx="100">
                  <c:v>2050</c:v>
                </c:pt>
                <c:pt idx="104">
                  <c:v>2051</c:v>
                </c:pt>
                <c:pt idx="108">
                  <c:v>2052</c:v>
                </c:pt>
                <c:pt idx="112">
                  <c:v>2053</c:v>
                </c:pt>
                <c:pt idx="116">
                  <c:v>2054</c:v>
                </c:pt>
                <c:pt idx="120">
                  <c:v>2055</c:v>
                </c:pt>
                <c:pt idx="124">
                  <c:v>2056</c:v>
                </c:pt>
                <c:pt idx="128">
                  <c:v>2057</c:v>
                </c:pt>
                <c:pt idx="132">
                  <c:v>2058</c:v>
                </c:pt>
                <c:pt idx="136">
                  <c:v>2059</c:v>
                </c:pt>
                <c:pt idx="140">
                  <c:v>2060</c:v>
                </c:pt>
              </c:numCache>
            </c:numRef>
          </c:cat>
          <c:val>
            <c:numRef>
              <c:f>'Chart Data'!$BF$23:$BF$166</c:f>
              <c:numCache>
                <c:formatCode>0.0</c:formatCode>
                <c:ptCount val="144"/>
                <c:pt idx="0">
                  <c:v>1.8455530724963198</c:v>
                </c:pt>
                <c:pt idx="1">
                  <c:v>1.43452085536111</c:v>
                </c:pt>
                <c:pt idx="2">
                  <c:v>1.2815176705628373</c:v>
                </c:pt>
                <c:pt idx="3">
                  <c:v>0.99743382148895776</c:v>
                </c:pt>
                <c:pt idx="4">
                  <c:v>0.54887693542999827</c:v>
                </c:pt>
                <c:pt idx="5">
                  <c:v>0.35348743541852023</c:v>
                </c:pt>
                <c:pt idx="6">
                  <c:v>0.3037491444434437</c:v>
                </c:pt>
                <c:pt idx="7">
                  <c:v>0.38775357012861278</c:v>
                </c:pt>
                <c:pt idx="8">
                  <c:v>0.45245543147220957</c:v>
                </c:pt>
                <c:pt idx="9">
                  <c:v>0.7808261477552092</c:v>
                </c:pt>
                <c:pt idx="10">
                  <c:v>1.1330916067471497</c:v>
                </c:pt>
                <c:pt idx="11">
                  <c:v>1.427515727884443</c:v>
                </c:pt>
                <c:pt idx="12">
                  <c:v>1.6197695177161631</c:v>
                </c:pt>
                <c:pt idx="13">
                  <c:v>1.7616868173712552</c:v>
                </c:pt>
                <c:pt idx="14">
                  <c:v>1.852887665035774</c:v>
                </c:pt>
                <c:pt idx="15">
                  <c:v>1.883275137493845</c:v>
                </c:pt>
                <c:pt idx="16">
                  <c:v>1.8527467135141418</c:v>
                </c:pt>
                <c:pt idx="17">
                  <c:v>1.7714671628511036</c:v>
                </c:pt>
                <c:pt idx="18">
                  <c:v>1.6702312933903229</c:v>
                </c:pt>
                <c:pt idx="19">
                  <c:v>1.5639301075386136</c:v>
                </c:pt>
                <c:pt idx="20">
                  <c:v>1.5033343007823996</c:v>
                </c:pt>
                <c:pt idx="21">
                  <c:v>1.4680319662735197</c:v>
                </c:pt>
                <c:pt idx="22">
                  <c:v>1.4731283347434898</c:v>
                </c:pt>
                <c:pt idx="23">
                  <c:v>1.5035536193793497</c:v>
                </c:pt>
                <c:pt idx="24">
                  <c:v>1.5187829914733442</c:v>
                </c:pt>
                <c:pt idx="25">
                  <c:v>1.5289387874708682</c:v>
                </c:pt>
                <c:pt idx="26">
                  <c:v>1.5238501661445358</c:v>
                </c:pt>
                <c:pt idx="27">
                  <c:v>1.5136879375894141</c:v>
                </c:pt>
                <c:pt idx="28">
                  <c:v>1.4983433606790442</c:v>
                </c:pt>
                <c:pt idx="29">
                  <c:v>1.488210475237417</c:v>
                </c:pt>
                <c:pt idx="30">
                  <c:v>1.4832080390849933</c:v>
                </c:pt>
                <c:pt idx="31">
                  <c:v>1.4731922069338932</c:v>
                </c:pt>
                <c:pt idx="32">
                  <c:v>1.4637856703442864</c:v>
                </c:pt>
                <c:pt idx="33">
                  <c:v>1.4595626777038628</c:v>
                </c:pt>
                <c:pt idx="34">
                  <c:v>1.4635047054448513</c:v>
                </c:pt>
                <c:pt idx="35">
                  <c:v>1.467759080060671</c:v>
                </c:pt>
                <c:pt idx="36">
                  <c:v>1.4848007378655659</c:v>
                </c:pt>
                <c:pt idx="37">
                  <c:v>1.502003518043149</c:v>
                </c:pt>
                <c:pt idx="38">
                  <c:v>1.508003111639411</c:v>
                </c:pt>
                <c:pt idx="39">
                  <c:v>1.505837627961415</c:v>
                </c:pt>
                <c:pt idx="40">
                  <c:v>1.504416445516199</c:v>
                </c:pt>
                <c:pt idx="41">
                  <c:v>1.5027395759859896</c:v>
                </c:pt>
                <c:pt idx="42">
                  <c:v>1.5041169717859848</c:v>
                </c:pt>
                <c:pt idx="43">
                  <c:v>1.513356504871588</c:v>
                </c:pt>
                <c:pt idx="44">
                  <c:v>1.5136435972333606</c:v>
                </c:pt>
                <c:pt idx="45">
                  <c:v>1.5141898619648986</c:v>
                </c:pt>
                <c:pt idx="46">
                  <c:v>1.5147092384526051</c:v>
                </c:pt>
                <c:pt idx="47">
                  <c:v>1.5156955348561763</c:v>
                </c:pt>
                <c:pt idx="48">
                  <c:v>1.5167015410427531</c:v>
                </c:pt>
                <c:pt idx="49">
                  <c:v>1.5176602293692332</c:v>
                </c:pt>
                <c:pt idx="50">
                  <c:v>1.5188445493528713</c:v>
                </c:pt>
                <c:pt idx="51">
                  <c:v>1.519834375190765</c:v>
                </c:pt>
                <c:pt idx="52">
                  <c:v>1.5208909366677847</c:v>
                </c:pt>
                <c:pt idx="53">
                  <c:v>1.521792287723156</c:v>
                </c:pt>
                <c:pt idx="54">
                  <c:v>1.522660802954845</c:v>
                </c:pt>
                <c:pt idx="55">
                  <c:v>1.523568941214215</c:v>
                </c:pt>
                <c:pt idx="56">
                  <c:v>1.524411045157259</c:v>
                </c:pt>
                <c:pt idx="57">
                  <c:v>1.5252811077675732</c:v>
                </c:pt>
                <c:pt idx="58">
                  <c:v>1.5261424804675627</c:v>
                </c:pt>
                <c:pt idx="59">
                  <c:v>1.5270181841771979</c:v>
                </c:pt>
                <c:pt idx="60">
                  <c:v>1.5358259879581393</c:v>
                </c:pt>
                <c:pt idx="61">
                  <c:v>1.5445533976290671</c:v>
                </c:pt>
                <c:pt idx="62">
                  <c:v>1.5532005254372816</c:v>
                </c:pt>
                <c:pt idx="63">
                  <c:v>1.5616048813797301</c:v>
                </c:pt>
                <c:pt idx="64">
                  <c:v>1.5702263969060271</c:v>
                </c:pt>
                <c:pt idx="65">
                  <c:v>1.578939207113228</c:v>
                </c:pt>
                <c:pt idx="66">
                  <c:v>1.5891144868164453</c:v>
                </c:pt>
                <c:pt idx="67">
                  <c:v>1.5996195023942894</c:v>
                </c:pt>
                <c:pt idx="68">
                  <c:v>1.6021808795902537</c:v>
                </c:pt>
                <c:pt idx="69">
                  <c:v>1.6047948447548643</c:v>
                </c:pt>
                <c:pt idx="70">
                  <c:v>1.5976848920373987</c:v>
                </c:pt>
                <c:pt idx="71">
                  <c:v>1.590431630892164</c:v>
                </c:pt>
                <c:pt idx="72">
                  <c:v>1.5831283447406141</c:v>
                </c:pt>
                <c:pt idx="73">
                  <c:v>1.5756751661414103</c:v>
                </c:pt>
                <c:pt idx="74">
                  <c:v>1.5584148950133603</c:v>
                </c:pt>
                <c:pt idx="75">
                  <c:v>1.5407865860620706</c:v>
                </c:pt>
                <c:pt idx="76">
                  <c:v>1.5225868048490021</c:v>
                </c:pt>
                <c:pt idx="77">
                  <c:v>1.5041745923276562</c:v>
                </c:pt>
                <c:pt idx="78">
                  <c:v>1.4874545281085672</c:v>
                </c:pt>
                <c:pt idx="79">
                  <c:v>1.4703940850592456</c:v>
                </c:pt>
                <c:pt idx="80">
                  <c:v>1.4535318989784551</c:v>
                </c:pt>
                <c:pt idx="81">
                  <c:v>1.4364519226254258</c:v>
                </c:pt>
                <c:pt idx="82">
                  <c:v>1.4281700884395843</c:v>
                </c:pt>
                <c:pt idx="83">
                  <c:v>1.4200855568779591</c:v>
                </c:pt>
                <c:pt idx="84">
                  <c:v>1.4114980512501596</c:v>
                </c:pt>
                <c:pt idx="85">
                  <c:v>1.4028830644174484</c:v>
                </c:pt>
                <c:pt idx="86">
                  <c:v>1.4047732790538614</c:v>
                </c:pt>
                <c:pt idx="87">
                  <c:v>1.4065418891703763</c:v>
                </c:pt>
                <c:pt idx="88">
                  <c:v>1.4086168209261007</c:v>
                </c:pt>
                <c:pt idx="89">
                  <c:v>1.4106856444132454</c:v>
                </c:pt>
                <c:pt idx="90">
                  <c:v>1.4034562284749086</c:v>
                </c:pt>
                <c:pt idx="91">
                  <c:v>1.3962550544530883</c:v>
                </c:pt>
                <c:pt idx="92">
                  <c:v>1.3890192700060533</c:v>
                </c:pt>
                <c:pt idx="93">
                  <c:v>1.3817074610629865</c:v>
                </c:pt>
                <c:pt idx="94">
                  <c:v>1.3776484533282174</c:v>
                </c:pt>
                <c:pt idx="95">
                  <c:v>1.3734517450719741</c:v>
                </c:pt>
                <c:pt idx="96">
                  <c:v>1.3693138702548513</c:v>
                </c:pt>
                <c:pt idx="97">
                  <c:v>1.3650403903340935</c:v>
                </c:pt>
                <c:pt idx="98">
                  <c:v>1.355326166843418</c:v>
                </c:pt>
                <c:pt idx="99">
                  <c:v>1.3457194129403049</c:v>
                </c:pt>
                <c:pt idx="100">
                  <c:v>1.3357725062400627</c:v>
                </c:pt>
                <c:pt idx="101">
                  <c:v>1.3255520834455803</c:v>
                </c:pt>
                <c:pt idx="102">
                  <c:v>1.3207931583717247</c:v>
                </c:pt>
                <c:pt idx="103">
                  <c:v>1.3155561050752329</c:v>
                </c:pt>
                <c:pt idx="104">
                  <c:v>1.3105273915579474</c:v>
                </c:pt>
                <c:pt idx="105">
                  <c:v>1.3056371564975855</c:v>
                </c:pt>
                <c:pt idx="106">
                  <c:v>1.299316217134483</c:v>
                </c:pt>
                <c:pt idx="107">
                  <c:v>1.2930336528398145</c:v>
                </c:pt>
                <c:pt idx="108">
                  <c:v>1.2866856477567579</c:v>
                </c:pt>
                <c:pt idx="109">
                  <c:v>1.2805697524990389</c:v>
                </c:pt>
                <c:pt idx="110">
                  <c:v>1.2702317904107696</c:v>
                </c:pt>
                <c:pt idx="111">
                  <c:v>1.2600545078116143</c:v>
                </c:pt>
                <c:pt idx="112">
                  <c:v>1.2498384625325487</c:v>
                </c:pt>
                <c:pt idx="113">
                  <c:v>1.2393892550104368</c:v>
                </c:pt>
                <c:pt idx="114">
                  <c:v>1.2367255739939909</c:v>
                </c:pt>
                <c:pt idx="115">
                  <c:v>1.2341709703658443</c:v>
                </c:pt>
                <c:pt idx="116">
                  <c:v>1.2313394162965619</c:v>
                </c:pt>
                <c:pt idx="117">
                  <c:v>1.2287130228464171</c:v>
                </c:pt>
                <c:pt idx="118">
                  <c:v>1.2227620688142204</c:v>
                </c:pt>
                <c:pt idx="119">
                  <c:v>1.2166525936237793</c:v>
                </c:pt>
                <c:pt idx="120">
                  <c:v>1.2107687509420595</c:v>
                </c:pt>
                <c:pt idx="121">
                  <c:v>1.2048204157896869</c:v>
                </c:pt>
                <c:pt idx="122">
                  <c:v>1.1991338646484495</c:v>
                </c:pt>
                <c:pt idx="123">
                  <c:v>1.1937609152511408</c:v>
                </c:pt>
                <c:pt idx="124">
                  <c:v>1.1881356900600215</c:v>
                </c:pt>
                <c:pt idx="125">
                  <c:v>1.1823527708854087</c:v>
                </c:pt>
                <c:pt idx="126">
                  <c:v>1.1794315041452785</c:v>
                </c:pt>
                <c:pt idx="127">
                  <c:v>1.1766147584662656</c:v>
                </c:pt>
                <c:pt idx="128">
                  <c:v>1.173999651956259</c:v>
                </c:pt>
                <c:pt idx="129">
                  <c:v>1.1713976660649106</c:v>
                </c:pt>
                <c:pt idx="130">
                  <c:v>1.1715726828747552</c:v>
                </c:pt>
                <c:pt idx="131">
                  <c:v>1.1715567169985786</c:v>
                </c:pt>
                <c:pt idx="132">
                  <c:v>1.1715387001181243</c:v>
                </c:pt>
                <c:pt idx="133">
                  <c:v>1.1717011012749579</c:v>
                </c:pt>
                <c:pt idx="134">
                  <c:v>1.1675565540890886</c:v>
                </c:pt>
                <c:pt idx="135">
                  <c:v>1.1631598040994007</c:v>
                </c:pt>
                <c:pt idx="136">
                  <c:v>1.1590577783565426</c:v>
                </c:pt>
                <c:pt idx="137">
                  <c:v>1.1548851787330783</c:v>
                </c:pt>
                <c:pt idx="138">
                  <c:v>1.154981091972318</c:v>
                </c:pt>
                <c:pt idx="139">
                  <c:v>1.155344375462275</c:v>
                </c:pt>
                <c:pt idx="140">
                  <c:v>1.1555216251321943</c:v>
                </c:pt>
                <c:pt idx="141">
                  <c:v>1.155694771784832</c:v>
                </c:pt>
                <c:pt idx="142">
                  <c:v>1.1537039407255811</c:v>
                </c:pt>
                <c:pt idx="143">
                  <c:v>1.1517204461177322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Data'!$BG$2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Data'!$BE$23:$BE$166</c:f>
              <c:numCache>
                <c:formatCode>General</c:formatCode>
                <c:ptCount val="144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  <c:pt idx="20">
                  <c:v>2030</c:v>
                </c:pt>
                <c:pt idx="24">
                  <c:v>2031</c:v>
                </c:pt>
                <c:pt idx="28">
                  <c:v>2032</c:v>
                </c:pt>
                <c:pt idx="32">
                  <c:v>2033</c:v>
                </c:pt>
                <c:pt idx="36">
                  <c:v>2034</c:v>
                </c:pt>
                <c:pt idx="40">
                  <c:v>2035</c:v>
                </c:pt>
                <c:pt idx="44">
                  <c:v>2036</c:v>
                </c:pt>
                <c:pt idx="48">
                  <c:v>2037</c:v>
                </c:pt>
                <c:pt idx="52">
                  <c:v>2038</c:v>
                </c:pt>
                <c:pt idx="56">
                  <c:v>2039</c:v>
                </c:pt>
                <c:pt idx="60">
                  <c:v>2040</c:v>
                </c:pt>
                <c:pt idx="64">
                  <c:v>2041</c:v>
                </c:pt>
                <c:pt idx="68">
                  <c:v>2042</c:v>
                </c:pt>
                <c:pt idx="72">
                  <c:v>2043</c:v>
                </c:pt>
                <c:pt idx="76">
                  <c:v>2044</c:v>
                </c:pt>
                <c:pt idx="80">
                  <c:v>2045</c:v>
                </c:pt>
                <c:pt idx="84">
                  <c:v>2046</c:v>
                </c:pt>
                <c:pt idx="88">
                  <c:v>2047</c:v>
                </c:pt>
                <c:pt idx="92">
                  <c:v>2048</c:v>
                </c:pt>
                <c:pt idx="96">
                  <c:v>2049</c:v>
                </c:pt>
                <c:pt idx="100">
                  <c:v>2050</c:v>
                </c:pt>
                <c:pt idx="104">
                  <c:v>2051</c:v>
                </c:pt>
                <c:pt idx="108">
                  <c:v>2052</c:v>
                </c:pt>
                <c:pt idx="112">
                  <c:v>2053</c:v>
                </c:pt>
                <c:pt idx="116">
                  <c:v>2054</c:v>
                </c:pt>
                <c:pt idx="120">
                  <c:v>2055</c:v>
                </c:pt>
                <c:pt idx="124">
                  <c:v>2056</c:v>
                </c:pt>
                <c:pt idx="128">
                  <c:v>2057</c:v>
                </c:pt>
                <c:pt idx="132">
                  <c:v>2058</c:v>
                </c:pt>
                <c:pt idx="136">
                  <c:v>2059</c:v>
                </c:pt>
                <c:pt idx="140">
                  <c:v>2060</c:v>
                </c:pt>
              </c:numCache>
            </c:numRef>
          </c:cat>
          <c:val>
            <c:numRef>
              <c:f>'Chart Data'!$BG$23:$BG$166</c:f>
              <c:numCache>
                <c:formatCode>0.0</c:formatCode>
                <c:ptCount val="144"/>
                <c:pt idx="0">
                  <c:v>1.8455530724963198</c:v>
                </c:pt>
                <c:pt idx="1">
                  <c:v>1.43452085536111</c:v>
                </c:pt>
                <c:pt idx="2">
                  <c:v>1.2815176705628373</c:v>
                </c:pt>
                <c:pt idx="3">
                  <c:v>0.99743382148895776</c:v>
                </c:pt>
                <c:pt idx="4">
                  <c:v>0.54144431575133822</c:v>
                </c:pt>
                <c:pt idx="5">
                  <c:v>0.40259985222310668</c:v>
                </c:pt>
                <c:pt idx="6">
                  <c:v>0.47303243250136351</c:v>
                </c:pt>
                <c:pt idx="7">
                  <c:v>0.67934062914709603</c:v>
                </c:pt>
                <c:pt idx="8">
                  <c:v>0.85334268880334907</c:v>
                </c:pt>
                <c:pt idx="9">
                  <c:v>1.2222514456410982</c:v>
                </c:pt>
                <c:pt idx="10">
                  <c:v>1.5318064069077986</c:v>
                </c:pt>
                <c:pt idx="11">
                  <c:v>1.7652753636562712</c:v>
                </c:pt>
                <c:pt idx="12">
                  <c:v>1.9077031318762927</c:v>
                </c:pt>
                <c:pt idx="13">
                  <c:v>2.005292148240434</c:v>
                </c:pt>
                <c:pt idx="14">
                  <c:v>2.0596768988827119</c:v>
                </c:pt>
                <c:pt idx="15">
                  <c:v>2.0672996574705671</c:v>
                </c:pt>
                <c:pt idx="16">
                  <c:v>2.0305083044118932</c:v>
                </c:pt>
                <c:pt idx="17">
                  <c:v>1.9516158400741723</c:v>
                </c:pt>
                <c:pt idx="18">
                  <c:v>1.8582507233154688</c:v>
                </c:pt>
                <c:pt idx="19">
                  <c:v>1.7588262970439805</c:v>
                </c:pt>
                <c:pt idx="20">
                  <c:v>1.6972611115364522</c:v>
                </c:pt>
                <c:pt idx="21">
                  <c:v>1.6527589323669156</c:v>
                </c:pt>
                <c:pt idx="22">
                  <c:v>1.6556608198355915</c:v>
                </c:pt>
                <c:pt idx="23">
                  <c:v>1.6851444192750753</c:v>
                </c:pt>
                <c:pt idx="24">
                  <c:v>1.697789651320436</c:v>
                </c:pt>
                <c:pt idx="25">
                  <c:v>1.7035967621919612</c:v>
                </c:pt>
                <c:pt idx="26">
                  <c:v>1.6952741774204139</c:v>
                </c:pt>
                <c:pt idx="27">
                  <c:v>1.682256666554105</c:v>
                </c:pt>
                <c:pt idx="28">
                  <c:v>1.6641545410173597</c:v>
                </c:pt>
                <c:pt idx="29">
                  <c:v>1.6520874268966868</c:v>
                </c:pt>
                <c:pt idx="30">
                  <c:v>1.6390552330785457</c:v>
                </c:pt>
                <c:pt idx="31">
                  <c:v>1.6203136671463447</c:v>
                </c:pt>
                <c:pt idx="32">
                  <c:v>1.6056592472865727</c:v>
                </c:pt>
                <c:pt idx="33">
                  <c:v>1.5979642401364069</c:v>
                </c:pt>
                <c:pt idx="34">
                  <c:v>1.59659958434617</c:v>
                </c:pt>
                <c:pt idx="35">
                  <c:v>1.5964541650083319</c:v>
                </c:pt>
                <c:pt idx="36">
                  <c:v>1.6076770807349927</c:v>
                </c:pt>
                <c:pt idx="37">
                  <c:v>1.6178598354152696</c:v>
                </c:pt>
                <c:pt idx="38">
                  <c:v>1.6278501240295951</c:v>
                </c:pt>
                <c:pt idx="39">
                  <c:v>1.6369741332028953</c:v>
                </c:pt>
                <c:pt idx="40">
                  <c:v>1.6492695210477581</c:v>
                </c:pt>
                <c:pt idx="41">
                  <c:v>1.6602950437381248</c:v>
                </c:pt>
                <c:pt idx="42">
                  <c:v>1.661722420560019</c:v>
                </c:pt>
                <c:pt idx="43">
                  <c:v>1.6628176596188871</c:v>
                </c:pt>
                <c:pt idx="44">
                  <c:v>1.6520483427781674</c:v>
                </c:pt>
                <c:pt idx="45">
                  <c:v>1.6428021991457209</c:v>
                </c:pt>
                <c:pt idx="46">
                  <c:v>1.6404366582188024</c:v>
                </c:pt>
                <c:pt idx="47">
                  <c:v>1.6405795905296339</c:v>
                </c:pt>
                <c:pt idx="48">
                  <c:v>1.6410743889549551</c:v>
                </c:pt>
                <c:pt idx="49">
                  <c:v>1.6417077820709558</c:v>
                </c:pt>
                <c:pt idx="50">
                  <c:v>1.6483144470923028</c:v>
                </c:pt>
                <c:pt idx="51">
                  <c:v>1.6559348548014885</c:v>
                </c:pt>
                <c:pt idx="52">
                  <c:v>1.6627822617641286</c:v>
                </c:pt>
                <c:pt idx="53">
                  <c:v>1.6688867148954012</c:v>
                </c:pt>
                <c:pt idx="54">
                  <c:v>1.665619851923017</c:v>
                </c:pt>
                <c:pt idx="55">
                  <c:v>1.6599662380144098</c:v>
                </c:pt>
                <c:pt idx="56">
                  <c:v>1.6546477443557528</c:v>
                </c:pt>
                <c:pt idx="57">
                  <c:v>1.6499469830733693</c:v>
                </c:pt>
                <c:pt idx="58">
                  <c:v>1.6509389074860437</c:v>
                </c:pt>
                <c:pt idx="59">
                  <c:v>1.6534356129436212</c:v>
                </c:pt>
                <c:pt idx="60">
                  <c:v>1.6638676786269624</c:v>
                </c:pt>
                <c:pt idx="61">
                  <c:v>1.6741085162500058</c:v>
                </c:pt>
                <c:pt idx="62">
                  <c:v>1.6914268051302361</c:v>
                </c:pt>
                <c:pt idx="63">
                  <c:v>1.7111280220789782</c:v>
                </c:pt>
                <c:pt idx="64">
                  <c:v>1.7204638439485054</c:v>
                </c:pt>
                <c:pt idx="65">
                  <c:v>1.7278128789186109</c:v>
                </c:pt>
                <c:pt idx="66">
                  <c:v>1.7287722232376623</c:v>
                </c:pt>
                <c:pt idx="67">
                  <c:v>1.7271835895726673</c:v>
                </c:pt>
                <c:pt idx="68">
                  <c:v>1.7276850226585427</c:v>
                </c:pt>
                <c:pt idx="69">
                  <c:v>1.7291574865603287</c:v>
                </c:pt>
                <c:pt idx="70">
                  <c:v>1.7242273850846868</c:v>
                </c:pt>
                <c:pt idx="71">
                  <c:v>1.7191236008365474</c:v>
                </c:pt>
                <c:pt idx="72">
                  <c:v>1.7118501416889975</c:v>
                </c:pt>
                <c:pt idx="73">
                  <c:v>1.7023539601103144</c:v>
                </c:pt>
                <c:pt idx="74">
                  <c:v>1.6874859011347665</c:v>
                </c:pt>
                <c:pt idx="75">
                  <c:v>1.6713646439236785</c:v>
                </c:pt>
                <c:pt idx="76">
                  <c:v>1.6534962779119144</c:v>
                </c:pt>
                <c:pt idx="77">
                  <c:v>1.6349206129493643</c:v>
                </c:pt>
                <c:pt idx="78">
                  <c:v>1.6178399603829829</c:v>
                </c:pt>
                <c:pt idx="79">
                  <c:v>1.6005261865017717</c:v>
                </c:pt>
                <c:pt idx="80">
                  <c:v>1.5835909453792318</c:v>
                </c:pt>
                <c:pt idx="81">
                  <c:v>1.567679403904676</c:v>
                </c:pt>
                <c:pt idx="82">
                  <c:v>1.5548494566912652</c:v>
                </c:pt>
                <c:pt idx="83">
                  <c:v>1.5424141811422709</c:v>
                </c:pt>
                <c:pt idx="84">
                  <c:v>1.5323142203485407</c:v>
                </c:pt>
                <c:pt idx="85">
                  <c:v>1.5249058814998717</c:v>
                </c:pt>
                <c:pt idx="86">
                  <c:v>1.5222789979629781</c:v>
                </c:pt>
                <c:pt idx="87">
                  <c:v>1.5203056662392855</c:v>
                </c:pt>
                <c:pt idx="88">
                  <c:v>1.5198457392064268</c:v>
                </c:pt>
                <c:pt idx="89">
                  <c:v>1.5185316207850574</c:v>
                </c:pt>
                <c:pt idx="90">
                  <c:v>1.5137446328452153</c:v>
                </c:pt>
                <c:pt idx="91">
                  <c:v>1.5085596028209691</c:v>
                </c:pt>
                <c:pt idx="92">
                  <c:v>1.5021551490321583</c:v>
                </c:pt>
                <c:pt idx="93">
                  <c:v>1.4956170093184173</c:v>
                </c:pt>
                <c:pt idx="94">
                  <c:v>1.4909926257981487</c:v>
                </c:pt>
                <c:pt idx="95">
                  <c:v>1.4864482291061298</c:v>
                </c:pt>
                <c:pt idx="96">
                  <c:v>1.4812505566936807</c:v>
                </c:pt>
                <c:pt idx="97">
                  <c:v>1.474997806089906</c:v>
                </c:pt>
                <c:pt idx="98">
                  <c:v>1.4658466858563202</c:v>
                </c:pt>
                <c:pt idx="99">
                  <c:v>1.4567482888126149</c:v>
                </c:pt>
                <c:pt idx="100">
                  <c:v>1.447244335608544</c:v>
                </c:pt>
                <c:pt idx="101">
                  <c:v>1.4381079163954036</c:v>
                </c:pt>
                <c:pt idx="102">
                  <c:v>1.4320832740303047</c:v>
                </c:pt>
                <c:pt idx="103">
                  <c:v>1.4257984722278572</c:v>
                </c:pt>
                <c:pt idx="104">
                  <c:v>1.4201571372677524</c:v>
                </c:pt>
                <c:pt idx="105">
                  <c:v>1.4148458229958027</c:v>
                </c:pt>
                <c:pt idx="106">
                  <c:v>1.4089051203582947</c:v>
                </c:pt>
                <c:pt idx="107">
                  <c:v>1.4027114458857071</c:v>
                </c:pt>
                <c:pt idx="108">
                  <c:v>1.3964796542212943</c:v>
                </c:pt>
                <c:pt idx="109">
                  <c:v>1.38962879002551</c:v>
                </c:pt>
                <c:pt idx="110">
                  <c:v>1.3799179579473186</c:v>
                </c:pt>
                <c:pt idx="111">
                  <c:v>1.3705504714520922</c:v>
                </c:pt>
                <c:pt idx="112">
                  <c:v>1.360794134665988</c:v>
                </c:pt>
                <c:pt idx="113">
                  <c:v>1.3519506023782046</c:v>
                </c:pt>
                <c:pt idx="114">
                  <c:v>1.3480439945703138</c:v>
                </c:pt>
                <c:pt idx="115">
                  <c:v>1.3439698559886804</c:v>
                </c:pt>
                <c:pt idx="116">
                  <c:v>1.3406806234437019</c:v>
                </c:pt>
                <c:pt idx="117">
                  <c:v>1.3374095984646006</c:v>
                </c:pt>
                <c:pt idx="118">
                  <c:v>1.3319457181046213</c:v>
                </c:pt>
                <c:pt idx="119">
                  <c:v>1.3264207640044878</c:v>
                </c:pt>
                <c:pt idx="120">
                  <c:v>1.3207600399331332</c:v>
                </c:pt>
                <c:pt idx="121">
                  <c:v>1.3147702349443069</c:v>
                </c:pt>
                <c:pt idx="122">
                  <c:v>1.3089232438296738</c:v>
                </c:pt>
                <c:pt idx="123">
                  <c:v>1.3033801014661117</c:v>
                </c:pt>
                <c:pt idx="124">
                  <c:v>1.2977051241747972</c:v>
                </c:pt>
                <c:pt idx="125">
                  <c:v>1.2925157278313115</c:v>
                </c:pt>
                <c:pt idx="126">
                  <c:v>1.2891561319247735</c:v>
                </c:pt>
                <c:pt idx="127">
                  <c:v>1.2861659108659218</c:v>
                </c:pt>
                <c:pt idx="128">
                  <c:v>1.2838291963631843</c:v>
                </c:pt>
                <c:pt idx="129">
                  <c:v>1.2819447660698202</c:v>
                </c:pt>
                <c:pt idx="130">
                  <c:v>1.2815588040429038</c:v>
                </c:pt>
                <c:pt idx="131">
                  <c:v>1.2811629179390049</c:v>
                </c:pt>
                <c:pt idx="132">
                  <c:v>1.2805125201680534</c:v>
                </c:pt>
                <c:pt idx="133">
                  <c:v>1.2795943835030688</c:v>
                </c:pt>
                <c:pt idx="134">
                  <c:v>1.2764772915089928</c:v>
                </c:pt>
                <c:pt idx="135">
                  <c:v>1.2729342782644704</c:v>
                </c:pt>
                <c:pt idx="136">
                  <c:v>1.2695954029029233</c:v>
                </c:pt>
                <c:pt idx="137">
                  <c:v>1.2663572218206021</c:v>
                </c:pt>
                <c:pt idx="138">
                  <c:v>1.2656281672913883</c:v>
                </c:pt>
                <c:pt idx="139">
                  <c:v>1.2652396865883819</c:v>
                </c:pt>
                <c:pt idx="140">
                  <c:v>1.2650308298451929</c:v>
                </c:pt>
                <c:pt idx="141">
                  <c:v>1.2646455708050119</c:v>
                </c:pt>
                <c:pt idx="142">
                  <c:v>1.2632116432947482</c:v>
                </c:pt>
                <c:pt idx="143">
                  <c:v>1.2618605933213622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Data'!$BH$2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Data'!$BE$23:$BE$166</c:f>
              <c:numCache>
                <c:formatCode>General</c:formatCode>
                <c:ptCount val="144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  <c:pt idx="20">
                  <c:v>2030</c:v>
                </c:pt>
                <c:pt idx="24">
                  <c:v>2031</c:v>
                </c:pt>
                <c:pt idx="28">
                  <c:v>2032</c:v>
                </c:pt>
                <c:pt idx="32">
                  <c:v>2033</c:v>
                </c:pt>
                <c:pt idx="36">
                  <c:v>2034</c:v>
                </c:pt>
                <c:pt idx="40">
                  <c:v>2035</c:v>
                </c:pt>
                <c:pt idx="44">
                  <c:v>2036</c:v>
                </c:pt>
                <c:pt idx="48">
                  <c:v>2037</c:v>
                </c:pt>
                <c:pt idx="52">
                  <c:v>2038</c:v>
                </c:pt>
                <c:pt idx="56">
                  <c:v>2039</c:v>
                </c:pt>
                <c:pt idx="60">
                  <c:v>2040</c:v>
                </c:pt>
                <c:pt idx="64">
                  <c:v>2041</c:v>
                </c:pt>
                <c:pt idx="68">
                  <c:v>2042</c:v>
                </c:pt>
                <c:pt idx="72">
                  <c:v>2043</c:v>
                </c:pt>
                <c:pt idx="76">
                  <c:v>2044</c:v>
                </c:pt>
                <c:pt idx="80">
                  <c:v>2045</c:v>
                </c:pt>
                <c:pt idx="84">
                  <c:v>2046</c:v>
                </c:pt>
                <c:pt idx="88">
                  <c:v>2047</c:v>
                </c:pt>
                <c:pt idx="92">
                  <c:v>2048</c:v>
                </c:pt>
                <c:pt idx="96">
                  <c:v>2049</c:v>
                </c:pt>
                <c:pt idx="100">
                  <c:v>2050</c:v>
                </c:pt>
                <c:pt idx="104">
                  <c:v>2051</c:v>
                </c:pt>
                <c:pt idx="108">
                  <c:v>2052</c:v>
                </c:pt>
                <c:pt idx="112">
                  <c:v>2053</c:v>
                </c:pt>
                <c:pt idx="116">
                  <c:v>2054</c:v>
                </c:pt>
                <c:pt idx="120">
                  <c:v>2055</c:v>
                </c:pt>
                <c:pt idx="124">
                  <c:v>2056</c:v>
                </c:pt>
                <c:pt idx="128">
                  <c:v>2057</c:v>
                </c:pt>
                <c:pt idx="132">
                  <c:v>2058</c:v>
                </c:pt>
                <c:pt idx="136">
                  <c:v>2059</c:v>
                </c:pt>
                <c:pt idx="140">
                  <c:v>2060</c:v>
                </c:pt>
              </c:numCache>
            </c:numRef>
          </c:cat>
          <c:val>
            <c:numRef>
              <c:f>'Chart Data'!$BH$23:$BH$166</c:f>
              <c:numCache>
                <c:formatCode>0.0</c:formatCode>
                <c:ptCount val="144"/>
                <c:pt idx="0">
                  <c:v>1.8455530724963198</c:v>
                </c:pt>
                <c:pt idx="1">
                  <c:v>1.43452085536111</c:v>
                </c:pt>
                <c:pt idx="2">
                  <c:v>1.2815176705628373</c:v>
                </c:pt>
                <c:pt idx="3">
                  <c:v>0.99743382148895776</c:v>
                </c:pt>
                <c:pt idx="4">
                  <c:v>0.32756109172820125</c:v>
                </c:pt>
                <c:pt idx="5">
                  <c:v>-4.8899686151382404E-2</c:v>
                </c:pt>
                <c:pt idx="6">
                  <c:v>-0.14611417906957858</c:v>
                </c:pt>
                <c:pt idx="7">
                  <c:v>-9.6109859262649699E-2</c:v>
                </c:pt>
                <c:pt idx="8">
                  <c:v>0.13082896068175032</c:v>
                </c:pt>
                <c:pt idx="9">
                  <c:v>0.58821843426855036</c:v>
                </c:pt>
                <c:pt idx="10">
                  <c:v>0.94459674229712132</c:v>
                </c:pt>
                <c:pt idx="11">
                  <c:v>1.2268701895296275</c:v>
                </c:pt>
                <c:pt idx="12">
                  <c:v>1.4346211221509586</c:v>
                </c:pt>
                <c:pt idx="13">
                  <c:v>1.5863052105617781</c:v>
                </c:pt>
                <c:pt idx="14">
                  <c:v>1.667721065195571</c:v>
                </c:pt>
                <c:pt idx="15">
                  <c:v>1.6909635363492326</c:v>
                </c:pt>
                <c:pt idx="16">
                  <c:v>1.644490300611734</c:v>
                </c:pt>
                <c:pt idx="17">
                  <c:v>1.5539112373664121</c:v>
                </c:pt>
                <c:pt idx="18">
                  <c:v>1.4502012393790453</c:v>
                </c:pt>
                <c:pt idx="19">
                  <c:v>1.3249934445808131</c:v>
                </c:pt>
                <c:pt idx="20">
                  <c:v>1.2498490702728793</c:v>
                </c:pt>
                <c:pt idx="21">
                  <c:v>1.1968620945722597</c:v>
                </c:pt>
                <c:pt idx="22">
                  <c:v>1.1886769821278786</c:v>
                </c:pt>
                <c:pt idx="23">
                  <c:v>1.216860136858533</c:v>
                </c:pt>
                <c:pt idx="24">
                  <c:v>1.22879679794059</c:v>
                </c:pt>
                <c:pt idx="25">
                  <c:v>1.2311186187301981</c:v>
                </c:pt>
                <c:pt idx="26">
                  <c:v>1.215366644000726</c:v>
                </c:pt>
                <c:pt idx="27">
                  <c:v>1.1933545027486003</c:v>
                </c:pt>
                <c:pt idx="28">
                  <c:v>1.1615642294764195</c:v>
                </c:pt>
                <c:pt idx="29">
                  <c:v>1.131965419990677</c:v>
                </c:pt>
                <c:pt idx="30">
                  <c:v>1.1012918030011809</c:v>
                </c:pt>
                <c:pt idx="31">
                  <c:v>1.0613108804336635</c:v>
                </c:pt>
                <c:pt idx="32">
                  <c:v>1.0273803560948203</c:v>
                </c:pt>
                <c:pt idx="33">
                  <c:v>1.0023361491799054</c:v>
                </c:pt>
                <c:pt idx="34">
                  <c:v>0.98475070572989765</c:v>
                </c:pt>
                <c:pt idx="35">
                  <c:v>0.97353472466872315</c:v>
                </c:pt>
                <c:pt idx="36">
                  <c:v>0.97594668085521086</c:v>
                </c:pt>
                <c:pt idx="37">
                  <c:v>0.97826379540637554</c:v>
                </c:pt>
                <c:pt idx="38">
                  <c:v>0.9809225093116769</c:v>
                </c:pt>
                <c:pt idx="39">
                  <c:v>0.98371954363485337</c:v>
                </c:pt>
                <c:pt idx="40">
                  <c:v>0.99110916586908626</c:v>
                </c:pt>
                <c:pt idx="41">
                  <c:v>0.99857501709410545</c:v>
                </c:pt>
                <c:pt idx="42">
                  <c:v>0.99799840088934388</c:v>
                </c:pt>
                <c:pt idx="43">
                  <c:v>0.99805010390774385</c:v>
                </c:pt>
                <c:pt idx="44">
                  <c:v>0.98675172676092604</c:v>
                </c:pt>
                <c:pt idx="45">
                  <c:v>0.97665849239845226</c:v>
                </c:pt>
                <c:pt idx="46">
                  <c:v>0.97329807994994688</c:v>
                </c:pt>
                <c:pt idx="47">
                  <c:v>0.97222431182988345</c:v>
                </c:pt>
                <c:pt idx="48">
                  <c:v>0.97162805381081352</c:v>
                </c:pt>
                <c:pt idx="49">
                  <c:v>0.97156425766202759</c:v>
                </c:pt>
                <c:pt idx="50">
                  <c:v>0.97733356235503166</c:v>
                </c:pt>
                <c:pt idx="51">
                  <c:v>0.98397610495273291</c:v>
                </c:pt>
                <c:pt idx="52">
                  <c:v>0.99020564714633608</c:v>
                </c:pt>
                <c:pt idx="53">
                  <c:v>0.99627044179035895</c:v>
                </c:pt>
                <c:pt idx="54">
                  <c:v>0.99390998388839691</c:v>
                </c:pt>
                <c:pt idx="55">
                  <c:v>0.98938106257397962</c:v>
                </c:pt>
                <c:pt idx="56">
                  <c:v>0.9848374572271501</c:v>
                </c:pt>
                <c:pt idx="57">
                  <c:v>0.9808064142858175</c:v>
                </c:pt>
                <c:pt idx="58">
                  <c:v>0.98083947268210459</c:v>
                </c:pt>
                <c:pt idx="59">
                  <c:v>0.98206552592787766</c:v>
                </c:pt>
                <c:pt idx="60">
                  <c:v>0.99141379943266106</c:v>
                </c:pt>
                <c:pt idx="61">
                  <c:v>1.0009255918760784</c:v>
                </c:pt>
                <c:pt idx="62">
                  <c:v>1.0180687913020403</c:v>
                </c:pt>
                <c:pt idx="63">
                  <c:v>1.0381011469335455</c:v>
                </c:pt>
                <c:pt idx="64">
                  <c:v>1.0488267340192259</c:v>
                </c:pt>
                <c:pt idx="65">
                  <c:v>1.0585422542204403</c:v>
                </c:pt>
                <c:pt idx="66">
                  <c:v>1.0623676177423214</c:v>
                </c:pt>
                <c:pt idx="67">
                  <c:v>1.0630892668783254</c:v>
                </c:pt>
                <c:pt idx="68">
                  <c:v>1.064725707979397</c:v>
                </c:pt>
                <c:pt idx="69">
                  <c:v>1.0668535997330864</c:v>
                </c:pt>
                <c:pt idx="70">
                  <c:v>1.0616985250067046</c:v>
                </c:pt>
                <c:pt idx="71">
                  <c:v>1.0562053505278612</c:v>
                </c:pt>
                <c:pt idx="72">
                  <c:v>1.0490296888551631</c:v>
                </c:pt>
                <c:pt idx="73">
                  <c:v>1.0398614760228186</c:v>
                </c:pt>
                <c:pt idx="74">
                  <c:v>1.0224061605028201</c:v>
                </c:pt>
                <c:pt idx="75">
                  <c:v>1.0037802318139777</c:v>
                </c:pt>
                <c:pt idx="76">
                  <c:v>0.98366880803490986</c:v>
                </c:pt>
                <c:pt idx="77">
                  <c:v>0.96371709860203492</c:v>
                </c:pt>
                <c:pt idx="78">
                  <c:v>0.94267154185725399</c:v>
                </c:pt>
                <c:pt idx="79">
                  <c:v>0.92137241668384107</c:v>
                </c:pt>
                <c:pt idx="80">
                  <c:v>0.90115783007616024</c:v>
                </c:pt>
                <c:pt idx="81">
                  <c:v>0.88237088262728136</c:v>
                </c:pt>
                <c:pt idx="82">
                  <c:v>0.87473188876479036</c:v>
                </c:pt>
                <c:pt idx="83">
                  <c:v>0.86724267582796166</c:v>
                </c:pt>
                <c:pt idx="84">
                  <c:v>0.86065774937427175</c:v>
                </c:pt>
                <c:pt idx="85">
                  <c:v>0.85568895390841782</c:v>
                </c:pt>
                <c:pt idx="86">
                  <c:v>0.86077707349228039</c:v>
                </c:pt>
                <c:pt idx="87">
                  <c:v>0.86624636935677124</c:v>
                </c:pt>
                <c:pt idx="88">
                  <c:v>0.87167290251186635</c:v>
                </c:pt>
                <c:pt idx="89">
                  <c:v>0.87564440871474858</c:v>
                </c:pt>
                <c:pt idx="90">
                  <c:v>0.86919608748661226</c:v>
                </c:pt>
                <c:pt idx="91">
                  <c:v>0.86250770218920803</c:v>
                </c:pt>
                <c:pt idx="92">
                  <c:v>0.85568034052523334</c:v>
                </c:pt>
                <c:pt idx="93">
                  <c:v>0.8500193245841059</c:v>
                </c:pt>
                <c:pt idx="94">
                  <c:v>0.84590611877517485</c:v>
                </c:pt>
                <c:pt idx="95">
                  <c:v>0.84213702151847425</c:v>
                </c:pt>
                <c:pt idx="96">
                  <c:v>0.83862665731406771</c:v>
                </c:pt>
                <c:pt idx="97">
                  <c:v>0.8348463426875341</c:v>
                </c:pt>
                <c:pt idx="98">
                  <c:v>0.82712765597197091</c:v>
                </c:pt>
                <c:pt idx="99">
                  <c:v>0.81892849008284863</c:v>
                </c:pt>
                <c:pt idx="100">
                  <c:v>0.80966426125808066</c:v>
                </c:pt>
                <c:pt idx="101">
                  <c:v>0.80066373850533612</c:v>
                </c:pt>
                <c:pt idx="102">
                  <c:v>0.79497396435077583</c:v>
                </c:pt>
                <c:pt idx="103">
                  <c:v>0.78863447489283534</c:v>
                </c:pt>
                <c:pt idx="104">
                  <c:v>0.78305611223785654</c:v>
                </c:pt>
                <c:pt idx="105">
                  <c:v>0.77783347103317357</c:v>
                </c:pt>
                <c:pt idx="106">
                  <c:v>0.7715215333622405</c:v>
                </c:pt>
                <c:pt idx="107">
                  <c:v>0.76507044102156474</c:v>
                </c:pt>
                <c:pt idx="108">
                  <c:v>0.75809620122071486</c:v>
                </c:pt>
                <c:pt idx="109">
                  <c:v>0.75100307852955517</c:v>
                </c:pt>
                <c:pt idx="110">
                  <c:v>0.74191755371884049</c:v>
                </c:pt>
                <c:pt idx="111">
                  <c:v>0.73255015840363313</c:v>
                </c:pt>
                <c:pt idx="112">
                  <c:v>0.72295200203107424</c:v>
                </c:pt>
                <c:pt idx="113">
                  <c:v>0.71471552441297881</c:v>
                </c:pt>
                <c:pt idx="114">
                  <c:v>0.7108961183804885</c:v>
                </c:pt>
                <c:pt idx="115">
                  <c:v>0.70742239803240903</c:v>
                </c:pt>
                <c:pt idx="116">
                  <c:v>0.7041895741872306</c:v>
                </c:pt>
                <c:pt idx="117">
                  <c:v>0.70095914195027476</c:v>
                </c:pt>
                <c:pt idx="118">
                  <c:v>0.69532959389713156</c:v>
                </c:pt>
                <c:pt idx="119">
                  <c:v>0.68922258200039277</c:v>
                </c:pt>
                <c:pt idx="120">
                  <c:v>0.68287477973045796</c:v>
                </c:pt>
                <c:pt idx="121">
                  <c:v>0.67695148773705416</c:v>
                </c:pt>
                <c:pt idx="122">
                  <c:v>0.67147567243854844</c:v>
                </c:pt>
                <c:pt idx="123">
                  <c:v>0.66590426281263326</c:v>
                </c:pt>
                <c:pt idx="124">
                  <c:v>0.66037236765026375</c:v>
                </c:pt>
                <c:pt idx="125">
                  <c:v>0.65543939557881625</c:v>
                </c:pt>
                <c:pt idx="126">
                  <c:v>0.65185449050018107</c:v>
                </c:pt>
                <c:pt idx="127">
                  <c:v>0.64873516756815963</c:v>
                </c:pt>
                <c:pt idx="128">
                  <c:v>0.64608436003272818</c:v>
                </c:pt>
                <c:pt idx="129">
                  <c:v>0.64453807358213488</c:v>
                </c:pt>
                <c:pt idx="130">
                  <c:v>0.64533308688781155</c:v>
                </c:pt>
                <c:pt idx="131">
                  <c:v>0.64588250038879469</c:v>
                </c:pt>
                <c:pt idx="132">
                  <c:v>0.64629905856046221</c:v>
                </c:pt>
                <c:pt idx="133">
                  <c:v>0.64649257749975764</c:v>
                </c:pt>
                <c:pt idx="134">
                  <c:v>0.64330043484401855</c:v>
                </c:pt>
                <c:pt idx="135">
                  <c:v>0.63974140800988621</c:v>
                </c:pt>
                <c:pt idx="136">
                  <c:v>0.63592709700712735</c:v>
                </c:pt>
                <c:pt idx="137">
                  <c:v>0.63299095279012452</c:v>
                </c:pt>
                <c:pt idx="138">
                  <c:v>0.63268207439330926</c:v>
                </c:pt>
                <c:pt idx="139">
                  <c:v>0.6322743931914232</c:v>
                </c:pt>
                <c:pt idx="140">
                  <c:v>0.63214962938871189</c:v>
                </c:pt>
                <c:pt idx="141">
                  <c:v>0.63222117394301502</c:v>
                </c:pt>
                <c:pt idx="142">
                  <c:v>0.63073073474568808</c:v>
                </c:pt>
                <c:pt idx="143">
                  <c:v>0.62909440107858927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Data'!$BK$2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Data'!$BJ$3:$BJ$166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Data'!$BK$3:$BK$166</c:f>
              <c:numCache>
                <c:formatCode>0.0</c:formatCode>
                <c:ptCount val="164"/>
                <c:pt idx="0">
                  <c:v>-0.88167579367982585</c:v>
                </c:pt>
                <c:pt idx="1">
                  <c:v>-13.133792382062159</c:v>
                </c:pt>
                <c:pt idx="2">
                  <c:v>-8.098933271611708</c:v>
                </c:pt>
                <c:pt idx="3">
                  <c:v>-3.9425065659079883</c:v>
                </c:pt>
                <c:pt idx="4">
                  <c:v>-4.5221023369204749</c:v>
                </c:pt>
                <c:pt idx="5">
                  <c:v>12.597204870942491</c:v>
                </c:pt>
                <c:pt idx="6">
                  <c:v>8.4831444677151211</c:v>
                </c:pt>
                <c:pt idx="7">
                  <c:v>4.0591494577308929</c:v>
                </c:pt>
                <c:pt idx="8">
                  <c:v>6.0031991865870715</c:v>
                </c:pt>
                <c:pt idx="9">
                  <c:v>2.7705524396764991</c:v>
                </c:pt>
                <c:pt idx="10">
                  <c:v>1.1739650476016772</c:v>
                </c:pt>
                <c:pt idx="11">
                  <c:v>1.4010192047339443</c:v>
                </c:pt>
                <c:pt idx="12">
                  <c:v>1.8511418450944284</c:v>
                </c:pt>
                <c:pt idx="13">
                  <c:v>1.647062058190274</c:v>
                </c:pt>
                <c:pt idx="14">
                  <c:v>1.3678160508229231</c:v>
                </c:pt>
                <c:pt idx="15">
                  <c:v>1.3810240320490719</c:v>
                </c:pt>
                <c:pt idx="16">
                  <c:v>1.7968855319929533</c:v>
                </c:pt>
                <c:pt idx="17">
                  <c:v>1.9824639497215912</c:v>
                </c:pt>
                <c:pt idx="18">
                  <c:v>3.0734703471315017</c:v>
                </c:pt>
                <c:pt idx="19">
                  <c:v>2.3599045351649028</c:v>
                </c:pt>
                <c:pt idx="20">
                  <c:v>1.7821735176101416</c:v>
                </c:pt>
                <c:pt idx="21">
                  <c:v>2.3671889640061838</c:v>
                </c:pt>
                <c:pt idx="22">
                  <c:v>1.5146295701174095</c:v>
                </c:pt>
                <c:pt idx="23">
                  <c:v>2.3597132215237737</c:v>
                </c:pt>
                <c:pt idx="24">
                  <c:v>2.030586202365825</c:v>
                </c:pt>
                <c:pt idx="25">
                  <c:v>1.280430285407963</c:v>
                </c:pt>
                <c:pt idx="26">
                  <c:v>1.3894404438067554</c:v>
                </c:pt>
                <c:pt idx="27">
                  <c:v>0.99983955088771559</c:v>
                </c:pt>
                <c:pt idx="28">
                  <c:v>1.0471548595087699</c:v>
                </c:pt>
                <c:pt idx="29">
                  <c:v>1.050309845784092</c:v>
                </c:pt>
                <c:pt idx="30">
                  <c:v>1.0217026723352785</c:v>
                </c:pt>
                <c:pt idx="31">
                  <c:v>1.0092842984043893</c:v>
                </c:pt>
                <c:pt idx="32">
                  <c:v>1.0427028181112519</c:v>
                </c:pt>
                <c:pt idx="33">
                  <c:v>1.0833941479297282</c:v>
                </c:pt>
                <c:pt idx="34">
                  <c:v>1.1177066310708916</c:v>
                </c:pt>
                <c:pt idx="35">
                  <c:v>1.1415395110808468</c:v>
                </c:pt>
                <c:pt idx="36">
                  <c:v>1.1502066342450989</c:v>
                </c:pt>
                <c:pt idx="37">
                  <c:v>1.1548398451393105</c:v>
                </c:pt>
                <c:pt idx="38">
                  <c:v>1.1647735832820416</c:v>
                </c:pt>
                <c:pt idx="39">
                  <c:v>1.1771184383148059</c:v>
                </c:pt>
                <c:pt idx="40">
                  <c:v>1.1946962127603822</c:v>
                </c:pt>
                <c:pt idx="41">
                  <c:v>1.2191088404397643</c:v>
                </c:pt>
                <c:pt idx="42">
                  <c:v>1.2363831024690963</c:v>
                </c:pt>
                <c:pt idx="43">
                  <c:v>1.2548345566720798</c:v>
                </c:pt>
                <c:pt idx="44">
                  <c:v>1.2745403186810833</c:v>
                </c:pt>
                <c:pt idx="45">
                  <c:v>1.2937614453266466</c:v>
                </c:pt>
                <c:pt idx="46">
                  <c:v>1.3129915982267537</c:v>
                </c:pt>
                <c:pt idx="47">
                  <c:v>1.3321113065919432</c:v>
                </c:pt>
                <c:pt idx="48">
                  <c:v>1.3440900921565913</c:v>
                </c:pt>
                <c:pt idx="49">
                  <c:v>1.3564549036983342</c:v>
                </c:pt>
                <c:pt idx="50">
                  <c:v>1.3774432966549677</c:v>
                </c:pt>
                <c:pt idx="51">
                  <c:v>1.3977460956372312</c:v>
                </c:pt>
                <c:pt idx="52">
                  <c:v>1.4242573701684247</c:v>
                </c:pt>
                <c:pt idx="53">
                  <c:v>1.4420584942163028</c:v>
                </c:pt>
                <c:pt idx="54">
                  <c:v>1.4592689461803143</c:v>
                </c:pt>
                <c:pt idx="55">
                  <c:v>1.4680773813717574</c:v>
                </c:pt>
                <c:pt idx="56">
                  <c:v>1.4851046925275391</c:v>
                </c:pt>
                <c:pt idx="57">
                  <c:v>1.5023326517506597</c:v>
                </c:pt>
                <c:pt idx="58">
                  <c:v>1.5081508796932042</c:v>
                </c:pt>
                <c:pt idx="59">
                  <c:v>1.5089234499504167</c:v>
                </c:pt>
                <c:pt idx="60">
                  <c:v>1.5073762521653489</c:v>
                </c:pt>
                <c:pt idx="61">
                  <c:v>1.5056377000100429</c:v>
                </c:pt>
                <c:pt idx="62">
                  <c:v>1.506992158463949</c:v>
                </c:pt>
                <c:pt idx="63">
                  <c:v>1.5128937109846419</c:v>
                </c:pt>
                <c:pt idx="64">
                  <c:v>1.513469498001041</c:v>
                </c:pt>
                <c:pt idx="65">
                  <c:v>1.5139550326823237</c:v>
                </c:pt>
                <c:pt idx="66">
                  <c:v>1.5147227027956456</c:v>
                </c:pt>
                <c:pt idx="67">
                  <c:v>1.515984315716068</c:v>
                </c:pt>
                <c:pt idx="68">
                  <c:v>1.5170471493961557</c:v>
                </c:pt>
                <c:pt idx="69">
                  <c:v>1.5182134971864825</c:v>
                </c:pt>
                <c:pt idx="70">
                  <c:v>1.5189913740675243</c:v>
                </c:pt>
                <c:pt idx="71">
                  <c:v>1.5200540616556291</c:v>
                </c:pt>
                <c:pt idx="72">
                  <c:v>1.5206470234524705</c:v>
                </c:pt>
                <c:pt idx="73">
                  <c:v>1.5215115791908485</c:v>
                </c:pt>
                <c:pt idx="74">
                  <c:v>1.5225637142175952</c:v>
                </c:pt>
                <c:pt idx="75">
                  <c:v>1.523352540092171</c:v>
                </c:pt>
                <c:pt idx="76">
                  <c:v>1.5244002459066541</c:v>
                </c:pt>
                <c:pt idx="77">
                  <c:v>1.5252811077675732</c:v>
                </c:pt>
                <c:pt idx="78">
                  <c:v>1.526166254325334</c:v>
                </c:pt>
                <c:pt idx="79">
                  <c:v>1.5271255705919362</c:v>
                </c:pt>
                <c:pt idx="80">
                  <c:v>1.5359326183279842</c:v>
                </c:pt>
                <c:pt idx="81">
                  <c:v>1.5446350435073253</c:v>
                </c:pt>
                <c:pt idx="82">
                  <c:v>1.5532584428420204</c:v>
                </c:pt>
                <c:pt idx="83">
                  <c:v>1.5616859105051839</c:v>
                </c:pt>
                <c:pt idx="84">
                  <c:v>1.5702260347849162</c:v>
                </c:pt>
                <c:pt idx="85">
                  <c:v>1.5788575336530775</c:v>
                </c:pt>
                <c:pt idx="86">
                  <c:v>1.5891133958714665</c:v>
                </c:pt>
                <c:pt idx="87">
                  <c:v>1.5995726357883822</c:v>
                </c:pt>
                <c:pt idx="88">
                  <c:v>1.6019875216806145</c:v>
                </c:pt>
                <c:pt idx="89">
                  <c:v>1.6048966144392107</c:v>
                </c:pt>
                <c:pt idx="90">
                  <c:v>1.5978189668610199</c:v>
                </c:pt>
                <c:pt idx="91">
                  <c:v>1.5904647500976976</c:v>
                </c:pt>
                <c:pt idx="92">
                  <c:v>1.5832986020713591</c:v>
                </c:pt>
                <c:pt idx="93">
                  <c:v>1.5753508430929486</c:v>
                </c:pt>
                <c:pt idx="94">
                  <c:v>1.5581235559432027</c:v>
                </c:pt>
                <c:pt idx="95">
                  <c:v>1.5406751399639873</c:v>
                </c:pt>
                <c:pt idx="96">
                  <c:v>1.5225648059643326</c:v>
                </c:pt>
                <c:pt idx="97">
                  <c:v>1.5046599756611601</c:v>
                </c:pt>
                <c:pt idx="98">
                  <c:v>1.4875213210225002</c:v>
                </c:pt>
                <c:pt idx="99">
                  <c:v>1.4706992240269168</c:v>
                </c:pt>
                <c:pt idx="100">
                  <c:v>1.4536622277078415</c:v>
                </c:pt>
                <c:pt idx="101">
                  <c:v>1.4361459662021181</c:v>
                </c:pt>
                <c:pt idx="102">
                  <c:v>1.4280198162500923</c:v>
                </c:pt>
                <c:pt idx="103">
                  <c:v>1.4195138842819199</c:v>
                </c:pt>
                <c:pt idx="104">
                  <c:v>1.4111975251501541</c:v>
                </c:pt>
                <c:pt idx="105">
                  <c:v>1.4026814770704776</c:v>
                </c:pt>
                <c:pt idx="106">
                  <c:v>1.4046272031239315</c:v>
                </c:pt>
                <c:pt idx="107">
                  <c:v>1.4066413057273186</c:v>
                </c:pt>
                <c:pt idx="108">
                  <c:v>1.4086826747721659</c:v>
                </c:pt>
                <c:pt idx="109">
                  <c:v>1.4108149783826907</c:v>
                </c:pt>
                <c:pt idx="110">
                  <c:v>1.40374297997794</c:v>
                </c:pt>
                <c:pt idx="111">
                  <c:v>1.3962058606195038</c:v>
                </c:pt>
                <c:pt idx="112">
                  <c:v>1.3888548512981824</c:v>
                </c:pt>
                <c:pt idx="113">
                  <c:v>1.3815020718961124</c:v>
                </c:pt>
                <c:pt idx="114">
                  <c:v>1.377442627697989</c:v>
                </c:pt>
                <c:pt idx="115">
                  <c:v>1.3735786012297302</c:v>
                </c:pt>
                <c:pt idx="116">
                  <c:v>1.3693280392591989</c:v>
                </c:pt>
                <c:pt idx="117">
                  <c:v>1.3651671946282029</c:v>
                </c:pt>
                <c:pt idx="118">
                  <c:v>1.3554107176353636</c:v>
                </c:pt>
                <c:pt idx="119">
                  <c:v>1.3456400823369741</c:v>
                </c:pt>
                <c:pt idx="120">
                  <c:v>1.3358468764817832</c:v>
                </c:pt>
                <c:pt idx="121">
                  <c:v>1.3258466384891809</c:v>
                </c:pt>
                <c:pt idx="122">
                  <c:v>1.3208453289668132</c:v>
                </c:pt>
                <c:pt idx="123">
                  <c:v>1.3155688720991598</c:v>
                </c:pt>
                <c:pt idx="124">
                  <c:v>1.310430299326093</c:v>
                </c:pt>
                <c:pt idx="125">
                  <c:v>1.3053377232167263</c:v>
                </c:pt>
                <c:pt idx="126">
                  <c:v>1.299020336196044</c:v>
                </c:pt>
                <c:pt idx="127">
                  <c:v>1.2929374709965247</c:v>
                </c:pt>
                <c:pt idx="128">
                  <c:v>1.286787862564176</c:v>
                </c:pt>
                <c:pt idx="129">
                  <c:v>1.2804741668530628</c:v>
                </c:pt>
                <c:pt idx="130">
                  <c:v>1.2706279017918209</c:v>
                </c:pt>
                <c:pt idx="131">
                  <c:v>1.2603506172598866</c:v>
                </c:pt>
                <c:pt idx="132">
                  <c:v>1.2498408913582004</c:v>
                </c:pt>
                <c:pt idx="133">
                  <c:v>1.2392959985122687</c:v>
                </c:pt>
                <c:pt idx="134">
                  <c:v>1.236532456321604</c:v>
                </c:pt>
                <c:pt idx="135">
                  <c:v>1.2339784470103421</c:v>
                </c:pt>
                <c:pt idx="136">
                  <c:v>1.2313417796348203</c:v>
                </c:pt>
                <c:pt idx="137">
                  <c:v>1.2289090693393678</c:v>
                </c:pt>
                <c:pt idx="138">
                  <c:v>1.2228597807798947</c:v>
                </c:pt>
                <c:pt idx="139">
                  <c:v>1.2168450840295275</c:v>
                </c:pt>
                <c:pt idx="140">
                  <c:v>1.2111502419740905</c:v>
                </c:pt>
                <c:pt idx="141">
                  <c:v>1.2051062253267908</c:v>
                </c:pt>
                <c:pt idx="142">
                  <c:v>1.199417676075254</c:v>
                </c:pt>
                <c:pt idx="143">
                  <c:v>1.1937609152511408</c:v>
                </c:pt>
                <c:pt idx="144">
                  <c:v>1.187665142121741</c:v>
                </c:pt>
                <c:pt idx="145">
                  <c:v>1.1822582814110971</c:v>
                </c:pt>
                <c:pt idx="146">
                  <c:v>1.1792430870191106</c:v>
                </c:pt>
                <c:pt idx="147">
                  <c:v>1.1765219215751133</c:v>
                </c:pt>
                <c:pt idx="148">
                  <c:v>1.1741880422578177</c:v>
                </c:pt>
                <c:pt idx="149">
                  <c:v>1.1711207835406245</c:v>
                </c:pt>
                <c:pt idx="150">
                  <c:v>1.171388632496484</c:v>
                </c:pt>
                <c:pt idx="151">
                  <c:v>1.1712825199503341</c:v>
                </c:pt>
                <c:pt idx="152">
                  <c:v>1.1713567903561373</c:v>
                </c:pt>
                <c:pt idx="153">
                  <c:v>1.1718867595771121</c:v>
                </c:pt>
                <c:pt idx="154">
                  <c:v>1.1674677184033255</c:v>
                </c:pt>
                <c:pt idx="155">
                  <c:v>1.1636174990658388</c:v>
                </c:pt>
                <c:pt idx="156">
                  <c:v>1.1594226489384685</c:v>
                </c:pt>
                <c:pt idx="157">
                  <c:v>1.155066558343476</c:v>
                </c:pt>
                <c:pt idx="158">
                  <c:v>1.1552539373848481</c:v>
                </c:pt>
                <c:pt idx="159">
                  <c:v>1.1551640359826587</c:v>
                </c:pt>
                <c:pt idx="160">
                  <c:v>1.1552524069620818</c:v>
                </c:pt>
                <c:pt idx="161">
                  <c:v>1.1556046020946065</c:v>
                </c:pt>
                <c:pt idx="162">
                  <c:v>1.1535261743248482</c:v>
                </c:pt>
                <c:pt idx="163">
                  <c:v>1.1517214668650855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Data'!$BL$2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Data'!$BJ$3:$BJ$166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Data'!$BL$3:$BL$166</c:f>
              <c:numCache>
                <c:formatCode>0.0</c:formatCode>
                <c:ptCount val="164"/>
                <c:pt idx="0">
                  <c:v>-0.88167579367982585</c:v>
                </c:pt>
                <c:pt idx="1">
                  <c:v>-13.133792382062159</c:v>
                </c:pt>
                <c:pt idx="2">
                  <c:v>-8.098933271611708</c:v>
                </c:pt>
                <c:pt idx="3">
                  <c:v>-3.9425065659079883</c:v>
                </c:pt>
                <c:pt idx="4">
                  <c:v>-4.5221023369204749</c:v>
                </c:pt>
                <c:pt idx="5">
                  <c:v>12.597204870942491</c:v>
                </c:pt>
                <c:pt idx="6">
                  <c:v>8.4831444677151211</c:v>
                </c:pt>
                <c:pt idx="7">
                  <c:v>4.0591494577308929</c:v>
                </c:pt>
                <c:pt idx="8">
                  <c:v>6.0031991865870715</c:v>
                </c:pt>
                <c:pt idx="9">
                  <c:v>2.7705524396764991</c:v>
                </c:pt>
                <c:pt idx="10">
                  <c:v>1.1739650476016772</c:v>
                </c:pt>
                <c:pt idx="11">
                  <c:v>1.4010192047339443</c:v>
                </c:pt>
                <c:pt idx="12">
                  <c:v>1.8511418450944284</c:v>
                </c:pt>
                <c:pt idx="13">
                  <c:v>1.647062058190274</c:v>
                </c:pt>
                <c:pt idx="14">
                  <c:v>1.3678160508229231</c:v>
                </c:pt>
                <c:pt idx="15">
                  <c:v>1.3810240320490719</c:v>
                </c:pt>
                <c:pt idx="16">
                  <c:v>1.7968855319929533</c:v>
                </c:pt>
                <c:pt idx="17">
                  <c:v>1.9824639497215912</c:v>
                </c:pt>
                <c:pt idx="18">
                  <c:v>3.0734703471315017</c:v>
                </c:pt>
                <c:pt idx="19">
                  <c:v>2.3599045351649028</c:v>
                </c:pt>
                <c:pt idx="20">
                  <c:v>1.7821735176101416</c:v>
                </c:pt>
                <c:pt idx="21">
                  <c:v>2.3671889640061838</c:v>
                </c:pt>
                <c:pt idx="22">
                  <c:v>1.5146295701174095</c:v>
                </c:pt>
                <c:pt idx="23">
                  <c:v>2.3603135592566327</c:v>
                </c:pt>
                <c:pt idx="24">
                  <c:v>2.2380529579156816</c:v>
                </c:pt>
                <c:pt idx="25">
                  <c:v>1.5554981969350568</c:v>
                </c:pt>
                <c:pt idx="26">
                  <c:v>1.7575316005238983</c:v>
                </c:pt>
                <c:pt idx="27">
                  <c:v>1.4596454695873895</c:v>
                </c:pt>
                <c:pt idx="28">
                  <c:v>1.3973742399346234</c:v>
                </c:pt>
                <c:pt idx="29">
                  <c:v>1.4295652111215418</c:v>
                </c:pt>
                <c:pt idx="30">
                  <c:v>1.3674869138372125</c:v>
                </c:pt>
                <c:pt idx="31">
                  <c:v>1.3215897834749635</c:v>
                </c:pt>
                <c:pt idx="32">
                  <c:v>1.321095903864733</c:v>
                </c:pt>
                <c:pt idx="33">
                  <c:v>1.3264101036174036</c:v>
                </c:pt>
                <c:pt idx="34">
                  <c:v>1.3582107411244548</c:v>
                </c:pt>
                <c:pt idx="35">
                  <c:v>1.3790893514062263</c:v>
                </c:pt>
                <c:pt idx="36">
                  <c:v>1.3836363382834005</c:v>
                </c:pt>
                <c:pt idx="37">
                  <c:v>1.3835464687455445</c:v>
                </c:pt>
                <c:pt idx="38">
                  <c:v>1.3881725397732803</c:v>
                </c:pt>
                <c:pt idx="39">
                  <c:v>1.3947511190474549</c:v>
                </c:pt>
                <c:pt idx="40">
                  <c:v>1.4066421884228353</c:v>
                </c:pt>
                <c:pt idx="41">
                  <c:v>1.4255999039743728</c:v>
                </c:pt>
                <c:pt idx="42">
                  <c:v>1.4375952835883554</c:v>
                </c:pt>
                <c:pt idx="43">
                  <c:v>1.4512456852527444</c:v>
                </c:pt>
                <c:pt idx="44">
                  <c:v>1.4655720020942287</c:v>
                </c:pt>
                <c:pt idx="45">
                  <c:v>1.4790226442869869</c:v>
                </c:pt>
                <c:pt idx="46">
                  <c:v>1.4927601485778874</c:v>
                </c:pt>
                <c:pt idx="47">
                  <c:v>1.5053309925438851</c:v>
                </c:pt>
                <c:pt idx="48">
                  <c:v>1.511329749557011</c:v>
                </c:pt>
                <c:pt idx="49">
                  <c:v>1.5175218416971781</c:v>
                </c:pt>
                <c:pt idx="50">
                  <c:v>1.5383666137076313</c:v>
                </c:pt>
                <c:pt idx="51">
                  <c:v>1.5585000877097466</c:v>
                </c:pt>
                <c:pt idx="52">
                  <c:v>1.5845595985947813</c:v>
                </c:pt>
                <c:pt idx="53">
                  <c:v>1.6016141844047649</c:v>
                </c:pt>
                <c:pt idx="54">
                  <c:v>1.6180703445194622</c:v>
                </c:pt>
                <c:pt idx="55">
                  <c:v>1.6261279252644423</c:v>
                </c:pt>
                <c:pt idx="56">
                  <c:v>1.6424142170064826</c:v>
                </c:pt>
                <c:pt idx="57">
                  <c:v>1.658508873793374</c:v>
                </c:pt>
                <c:pt idx="58">
                  <c:v>1.6631653010758196</c:v>
                </c:pt>
                <c:pt idx="59">
                  <c:v>1.662672664839282</c:v>
                </c:pt>
                <c:pt idx="60">
                  <c:v>1.6596569150885587</c:v>
                </c:pt>
                <c:pt idx="61">
                  <c:v>1.6569382973376623</c:v>
                </c:pt>
                <c:pt idx="62">
                  <c:v>1.6576182692528585</c:v>
                </c:pt>
                <c:pt idx="63">
                  <c:v>1.6631564554600242</c:v>
                </c:pt>
                <c:pt idx="64">
                  <c:v>1.6631572998564659</c:v>
                </c:pt>
                <c:pt idx="65">
                  <c:v>1.6632511900596114</c:v>
                </c:pt>
                <c:pt idx="66">
                  <c:v>1.6629626578411383</c:v>
                </c:pt>
                <c:pt idx="67">
                  <c:v>1.6630514768464444</c:v>
                </c:pt>
                <c:pt idx="68">
                  <c:v>1.6628568964029977</c:v>
                </c:pt>
                <c:pt idx="69">
                  <c:v>1.6624790504851328</c:v>
                </c:pt>
                <c:pt idx="70">
                  <c:v>1.662091102929697</c:v>
                </c:pt>
                <c:pt idx="71">
                  <c:v>1.6621752073813889</c:v>
                </c:pt>
                <c:pt idx="72">
                  <c:v>1.6620907643135618</c:v>
                </c:pt>
                <c:pt idx="73">
                  <c:v>1.6622854265192721</c:v>
                </c:pt>
                <c:pt idx="74">
                  <c:v>1.6627691922176391</c:v>
                </c:pt>
                <c:pt idx="75">
                  <c:v>1.6627708750760473</c:v>
                </c:pt>
                <c:pt idx="76">
                  <c:v>1.6633400175430024</c:v>
                </c:pt>
                <c:pt idx="77">
                  <c:v>1.6636307626524127</c:v>
                </c:pt>
                <c:pt idx="78">
                  <c:v>1.6633491350083185</c:v>
                </c:pt>
                <c:pt idx="79">
                  <c:v>1.663156318352188</c:v>
                </c:pt>
                <c:pt idx="80">
                  <c:v>1.670628526393414</c:v>
                </c:pt>
                <c:pt idx="81">
                  <c:v>1.6780918747977269</c:v>
                </c:pt>
                <c:pt idx="82">
                  <c:v>1.6856430616326135</c:v>
                </c:pt>
                <c:pt idx="83">
                  <c:v>1.6930236245780828</c:v>
                </c:pt>
                <c:pt idx="84">
                  <c:v>1.7003949057572187</c:v>
                </c:pt>
                <c:pt idx="85">
                  <c:v>1.7084356488010544</c:v>
                </c:pt>
                <c:pt idx="86">
                  <c:v>1.718142930986466</c:v>
                </c:pt>
                <c:pt idx="87">
                  <c:v>1.7281281804519821</c:v>
                </c:pt>
                <c:pt idx="88">
                  <c:v>1.7302660481988585</c:v>
                </c:pt>
                <c:pt idx="89">
                  <c:v>1.7318284178502452</c:v>
                </c:pt>
                <c:pt idx="90">
                  <c:v>1.7237686535058083</c:v>
                </c:pt>
                <c:pt idx="91">
                  <c:v>1.7155253273089643</c:v>
                </c:pt>
                <c:pt idx="92">
                  <c:v>1.7070807146403411</c:v>
                </c:pt>
                <c:pt idx="93">
                  <c:v>1.6986446029232161</c:v>
                </c:pt>
                <c:pt idx="94">
                  <c:v>1.6792426163205976</c:v>
                </c:pt>
                <c:pt idx="95">
                  <c:v>1.6592780294884202</c:v>
                </c:pt>
                <c:pt idx="96">
                  <c:v>1.6393145603072146</c:v>
                </c:pt>
                <c:pt idx="97">
                  <c:v>1.6189481803707606</c:v>
                </c:pt>
                <c:pt idx="98">
                  <c:v>1.5983194744731977</c:v>
                </c:pt>
                <c:pt idx="99">
                  <c:v>1.5778706258315678</c:v>
                </c:pt>
                <c:pt idx="100">
                  <c:v>1.5571315593608581</c:v>
                </c:pt>
                <c:pt idx="101">
                  <c:v>1.5361216205856953</c:v>
                </c:pt>
                <c:pt idx="102">
                  <c:v>1.5285726666611765</c:v>
                </c:pt>
                <c:pt idx="103">
                  <c:v>1.5207331192923279</c:v>
                </c:pt>
                <c:pt idx="104">
                  <c:v>1.5129885630929651</c:v>
                </c:pt>
                <c:pt idx="105">
                  <c:v>1.5049617667730608</c:v>
                </c:pt>
                <c:pt idx="106">
                  <c:v>1.5099860111711827</c:v>
                </c:pt>
                <c:pt idx="107">
                  <c:v>1.5151150093231092</c:v>
                </c:pt>
                <c:pt idx="108">
                  <c:v>1.5199552548086803</c:v>
                </c:pt>
                <c:pt idx="109">
                  <c:v>1.5253404975135609</c:v>
                </c:pt>
                <c:pt idx="110">
                  <c:v>1.5178601984099593</c:v>
                </c:pt>
                <c:pt idx="111">
                  <c:v>1.5101617770433062</c:v>
                </c:pt>
                <c:pt idx="112">
                  <c:v>1.5030595801588387</c:v>
                </c:pt>
                <c:pt idx="113">
                  <c:v>1.4952769171803659</c:v>
                </c:pt>
                <c:pt idx="114">
                  <c:v>1.4907206591747713</c:v>
                </c:pt>
                <c:pt idx="115">
                  <c:v>1.4864864864864824</c:v>
                </c:pt>
                <c:pt idx="116">
                  <c:v>1.4815721444695784</c:v>
                </c:pt>
                <c:pt idx="117">
                  <c:v>1.477279767600348</c:v>
                </c:pt>
                <c:pt idx="118">
                  <c:v>1.4669629594792122</c:v>
                </c:pt>
                <c:pt idx="119">
                  <c:v>1.4566111265136295</c:v>
                </c:pt>
                <c:pt idx="120">
                  <c:v>1.4466167958502973</c:v>
                </c:pt>
                <c:pt idx="121">
                  <c:v>1.4359074747235967</c:v>
                </c:pt>
                <c:pt idx="122">
                  <c:v>1.4308834435448947</c:v>
                </c:pt>
                <c:pt idx="123">
                  <c:v>1.4254992615115203</c:v>
                </c:pt>
                <c:pt idx="124">
                  <c:v>1.4198520416185634</c:v>
                </c:pt>
                <c:pt idx="125">
                  <c:v>1.4146256644641975</c:v>
                </c:pt>
                <c:pt idx="126">
                  <c:v>1.4080323533275818</c:v>
                </c:pt>
                <c:pt idx="127">
                  <c:v>1.4019542737880641</c:v>
                </c:pt>
                <c:pt idx="128">
                  <c:v>1.3956258478642125</c:v>
                </c:pt>
                <c:pt idx="129">
                  <c:v>1.3894292591249302</c:v>
                </c:pt>
                <c:pt idx="130">
                  <c:v>1.3795634965339643</c:v>
                </c:pt>
                <c:pt idx="131">
                  <c:v>1.369473410435984</c:v>
                </c:pt>
                <c:pt idx="132">
                  <c:v>1.3591679035734883</c:v>
                </c:pt>
                <c:pt idx="133">
                  <c:v>1.3490184564382002</c:v>
                </c:pt>
                <c:pt idx="134">
                  <c:v>1.3463445712375455</c:v>
                </c:pt>
                <c:pt idx="135">
                  <c:v>1.3435888348672265</c:v>
                </c:pt>
                <c:pt idx="136">
                  <c:v>1.3411262148782299</c:v>
                </c:pt>
                <c:pt idx="137">
                  <c:v>1.3387630720317345</c:v>
                </c:pt>
                <c:pt idx="138">
                  <c:v>1.3329361692796082</c:v>
                </c:pt>
                <c:pt idx="139">
                  <c:v>1.3270508180687202</c:v>
                </c:pt>
                <c:pt idx="140">
                  <c:v>1.3212904115905477</c:v>
                </c:pt>
                <c:pt idx="141">
                  <c:v>1.315468080833293</c:v>
                </c:pt>
                <c:pt idx="142">
                  <c:v>1.3101728201807994</c:v>
                </c:pt>
                <c:pt idx="143">
                  <c:v>1.304817525070856</c:v>
                </c:pt>
                <c:pt idx="144">
                  <c:v>1.2994912580411855</c:v>
                </c:pt>
                <c:pt idx="145">
                  <c:v>1.29401291334168</c:v>
                </c:pt>
                <c:pt idx="146">
                  <c:v>1.2911821877914953</c:v>
                </c:pt>
                <c:pt idx="147">
                  <c:v>1.2885436369507897</c:v>
                </c:pt>
                <c:pt idx="148">
                  <c:v>1.2858278600163198</c:v>
                </c:pt>
                <c:pt idx="149">
                  <c:v>1.2831237840692067</c:v>
                </c:pt>
                <c:pt idx="150">
                  <c:v>1.2833344024125504</c:v>
                </c:pt>
                <c:pt idx="151">
                  <c:v>1.283450469830627</c:v>
                </c:pt>
                <c:pt idx="152">
                  <c:v>1.2839978731002288</c:v>
                </c:pt>
                <c:pt idx="153">
                  <c:v>1.284536217063037</c:v>
                </c:pt>
                <c:pt idx="154">
                  <c:v>1.2806075706889075</c:v>
                </c:pt>
                <c:pt idx="155">
                  <c:v>1.2768724796578201</c:v>
                </c:pt>
                <c:pt idx="156">
                  <c:v>1.272806423944095</c:v>
                </c:pt>
                <c:pt idx="157">
                  <c:v>1.2689325911247717</c:v>
                </c:pt>
                <c:pt idx="158">
                  <c:v>1.2691266274176272</c:v>
                </c:pt>
                <c:pt idx="159">
                  <c:v>1.2693129400754399</c:v>
                </c:pt>
                <c:pt idx="160">
                  <c:v>1.2694926796050332</c:v>
                </c:pt>
                <c:pt idx="161">
                  <c:v>1.2697486043711459</c:v>
                </c:pt>
                <c:pt idx="162">
                  <c:v>1.2678549829010066</c:v>
                </c:pt>
                <c:pt idx="163">
                  <c:v>1.2661355125884288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Data'!$BM$2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Data'!$BJ$3:$BJ$166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Data'!$BM$3:$BM$166</c:f>
              <c:numCache>
                <c:formatCode>0.0</c:formatCode>
                <c:ptCount val="164"/>
                <c:pt idx="0">
                  <c:v>-0.88167579367982585</c:v>
                </c:pt>
                <c:pt idx="1">
                  <c:v>-13.133792382062159</c:v>
                </c:pt>
                <c:pt idx="2">
                  <c:v>-8.098933271611708</c:v>
                </c:pt>
                <c:pt idx="3">
                  <c:v>-3.9425065659079883</c:v>
                </c:pt>
                <c:pt idx="4">
                  <c:v>-4.5221023369204749</c:v>
                </c:pt>
                <c:pt idx="5">
                  <c:v>12.597204870942491</c:v>
                </c:pt>
                <c:pt idx="6">
                  <c:v>8.4831444677151211</c:v>
                </c:pt>
                <c:pt idx="7">
                  <c:v>4.0591494577308929</c:v>
                </c:pt>
                <c:pt idx="8">
                  <c:v>6.0031991865870715</c:v>
                </c:pt>
                <c:pt idx="9">
                  <c:v>2.7705524396764991</c:v>
                </c:pt>
                <c:pt idx="10">
                  <c:v>1.1739650476016772</c:v>
                </c:pt>
                <c:pt idx="11">
                  <c:v>1.4010192047339443</c:v>
                </c:pt>
                <c:pt idx="12">
                  <c:v>1.8511418450944284</c:v>
                </c:pt>
                <c:pt idx="13">
                  <c:v>1.647062058190274</c:v>
                </c:pt>
                <c:pt idx="14">
                  <c:v>1.3678160508229231</c:v>
                </c:pt>
                <c:pt idx="15">
                  <c:v>1.3810240320490719</c:v>
                </c:pt>
                <c:pt idx="16">
                  <c:v>1.7968855319929533</c:v>
                </c:pt>
                <c:pt idx="17">
                  <c:v>1.9824639497215912</c:v>
                </c:pt>
                <c:pt idx="18">
                  <c:v>3.0734703471315017</c:v>
                </c:pt>
                <c:pt idx="19">
                  <c:v>2.3599045351649028</c:v>
                </c:pt>
                <c:pt idx="20">
                  <c:v>1.7821735176101416</c:v>
                </c:pt>
                <c:pt idx="21">
                  <c:v>2.3671889640061838</c:v>
                </c:pt>
                <c:pt idx="22">
                  <c:v>1.5146295701174095</c:v>
                </c:pt>
                <c:pt idx="23">
                  <c:v>2.3594273464129012</c:v>
                </c:pt>
                <c:pt idx="24">
                  <c:v>1.9427647710926532</c:v>
                </c:pt>
                <c:pt idx="25">
                  <c:v>1.163131437091125</c:v>
                </c:pt>
                <c:pt idx="26">
                  <c:v>1.2243230587847931</c:v>
                </c:pt>
                <c:pt idx="27">
                  <c:v>0.78459695391606132</c:v>
                </c:pt>
                <c:pt idx="28">
                  <c:v>0.86594144071008294</c:v>
                </c:pt>
                <c:pt idx="29">
                  <c:v>0.84661737924998093</c:v>
                </c:pt>
                <c:pt idx="30">
                  <c:v>0.80074191529799776</c:v>
                </c:pt>
                <c:pt idx="31">
                  <c:v>0.77373649341896389</c:v>
                </c:pt>
                <c:pt idx="32">
                  <c:v>0.79326182425052405</c:v>
                </c:pt>
                <c:pt idx="33">
                  <c:v>0.81978583400472704</c:v>
                </c:pt>
                <c:pt idx="34">
                  <c:v>0.84266930743921442</c:v>
                </c:pt>
                <c:pt idx="35">
                  <c:v>0.85565307394668277</c:v>
                </c:pt>
                <c:pt idx="36">
                  <c:v>0.85323244039459123</c:v>
                </c:pt>
                <c:pt idx="37">
                  <c:v>0.84651112613414181</c:v>
                </c:pt>
                <c:pt idx="38">
                  <c:v>0.8467074983260936</c:v>
                </c:pt>
                <c:pt idx="39">
                  <c:v>0.84873458006533564</c:v>
                </c:pt>
                <c:pt idx="40">
                  <c:v>0.85604022253100709</c:v>
                </c:pt>
                <c:pt idx="41">
                  <c:v>0.87008628369222851</c:v>
                </c:pt>
                <c:pt idx="42">
                  <c:v>0.87748995038081645</c:v>
                </c:pt>
                <c:pt idx="43">
                  <c:v>0.88605177131273472</c:v>
                </c:pt>
                <c:pt idx="44">
                  <c:v>0.89567446774732051</c:v>
                </c:pt>
                <c:pt idx="45">
                  <c:v>0.9045177166122631</c:v>
                </c:pt>
                <c:pt idx="46">
                  <c:v>0.91386490860814185</c:v>
                </c:pt>
                <c:pt idx="47">
                  <c:v>0.92241983193259713</c:v>
                </c:pt>
                <c:pt idx="48">
                  <c:v>0.92435421073675528</c:v>
                </c:pt>
                <c:pt idx="49">
                  <c:v>0.9266597541089272</c:v>
                </c:pt>
                <c:pt idx="50">
                  <c:v>0.94311676469562844</c:v>
                </c:pt>
                <c:pt idx="51">
                  <c:v>0.95939505350344234</c:v>
                </c:pt>
                <c:pt idx="52">
                  <c:v>0.98067669646022537</c:v>
                </c:pt>
                <c:pt idx="53">
                  <c:v>0.99309602214474602</c:v>
                </c:pt>
                <c:pt idx="54">
                  <c:v>1.0044670518670529</c:v>
                </c:pt>
                <c:pt idx="55">
                  <c:v>1.0071669976197795</c:v>
                </c:pt>
                <c:pt idx="56">
                  <c:v>1.0184163937281943</c:v>
                </c:pt>
                <c:pt idx="57">
                  <c:v>1.0296137613681422</c:v>
                </c:pt>
                <c:pt idx="58">
                  <c:v>1.0299930509763744</c:v>
                </c:pt>
                <c:pt idx="59">
                  <c:v>1.025545483803425</c:v>
                </c:pt>
                <c:pt idx="60">
                  <c:v>1.0191090742780906</c:v>
                </c:pt>
                <c:pt idx="61">
                  <c:v>1.0129296639080021</c:v>
                </c:pt>
                <c:pt idx="62">
                  <c:v>1.0100355006529949</c:v>
                </c:pt>
                <c:pt idx="63">
                  <c:v>1.0124671715599831</c:v>
                </c:pt>
                <c:pt idx="64">
                  <c:v>1.0092779269766927</c:v>
                </c:pt>
                <c:pt idx="65">
                  <c:v>1.0064907214136554</c:v>
                </c:pt>
                <c:pt idx="66">
                  <c:v>1.004092547491231</c:v>
                </c:pt>
                <c:pt idx="67">
                  <c:v>1.0017576687981533</c:v>
                </c:pt>
                <c:pt idx="68">
                  <c:v>0.99975324004475397</c:v>
                </c:pt>
                <c:pt idx="69">
                  <c:v>0.99771817746168168</c:v>
                </c:pt>
                <c:pt idx="70">
                  <c:v>0.99540236755024658</c:v>
                </c:pt>
                <c:pt idx="71">
                  <c:v>0.99357778823943033</c:v>
                </c:pt>
                <c:pt idx="72">
                  <c:v>0.9917345375068054</c:v>
                </c:pt>
                <c:pt idx="73">
                  <c:v>0.99001140010079869</c:v>
                </c:pt>
                <c:pt idx="74">
                  <c:v>0.98924033904919106</c:v>
                </c:pt>
                <c:pt idx="75">
                  <c:v>0.98838057173360472</c:v>
                </c:pt>
                <c:pt idx="76">
                  <c:v>0.98779729176383668</c:v>
                </c:pt>
                <c:pt idx="77">
                  <c:v>0.98713900321052428</c:v>
                </c:pt>
                <c:pt idx="78">
                  <c:v>0.98730975968435164</c:v>
                </c:pt>
                <c:pt idx="79">
                  <c:v>0.98731464164578675</c:v>
                </c:pt>
                <c:pt idx="80">
                  <c:v>0.99541911021352458</c:v>
                </c:pt>
                <c:pt idx="81">
                  <c:v>1.0038758213890775</c:v>
                </c:pt>
                <c:pt idx="82">
                  <c:v>1.0120800738713687</c:v>
                </c:pt>
                <c:pt idx="83">
                  <c:v>1.0207444138546906</c:v>
                </c:pt>
                <c:pt idx="84">
                  <c:v>1.0294132578073878</c:v>
                </c:pt>
                <c:pt idx="85">
                  <c:v>1.0384709759752919</c:v>
                </c:pt>
                <c:pt idx="86">
                  <c:v>1.0488819824296725</c:v>
                </c:pt>
                <c:pt idx="87">
                  <c:v>1.0596694580072841</c:v>
                </c:pt>
                <c:pt idx="88">
                  <c:v>1.0625615388974108</c:v>
                </c:pt>
                <c:pt idx="89">
                  <c:v>1.0653547350253367</c:v>
                </c:pt>
                <c:pt idx="90">
                  <c:v>1.0587952464299333</c:v>
                </c:pt>
                <c:pt idx="91">
                  <c:v>1.0520538414199976</c:v>
                </c:pt>
                <c:pt idx="92">
                  <c:v>1.0450161445858974</c:v>
                </c:pt>
                <c:pt idx="93">
                  <c:v>1.0381846674636597</c:v>
                </c:pt>
                <c:pt idx="94">
                  <c:v>1.0250815440986383</c:v>
                </c:pt>
                <c:pt idx="95">
                  <c:v>1.0115963043889842</c:v>
                </c:pt>
                <c:pt idx="96">
                  <c:v>0.99859070195278399</c:v>
                </c:pt>
                <c:pt idx="97">
                  <c:v>0.98500204592812945</c:v>
                </c:pt>
                <c:pt idx="98">
                  <c:v>0.97701167053341198</c:v>
                </c:pt>
                <c:pt idx="99">
                  <c:v>0.96902009533095246</c:v>
                </c:pt>
                <c:pt idx="100">
                  <c:v>0.9609299233982016</c:v>
                </c:pt>
                <c:pt idx="101">
                  <c:v>0.95285105824844951</c:v>
                </c:pt>
                <c:pt idx="102">
                  <c:v>0.94245154934720077</c:v>
                </c:pt>
                <c:pt idx="103">
                  <c:v>0.93185206734789361</c:v>
                </c:pt>
                <c:pt idx="104">
                  <c:v>0.92127253515992269</c:v>
                </c:pt>
                <c:pt idx="105">
                  <c:v>0.91039066872764529</c:v>
                </c:pt>
                <c:pt idx="106">
                  <c:v>0.90230990641602116</c:v>
                </c:pt>
                <c:pt idx="107">
                  <c:v>0.89433299636774155</c:v>
                </c:pt>
                <c:pt idx="108">
                  <c:v>0.8857635952061127</c:v>
                </c:pt>
                <c:pt idx="109">
                  <c:v>0.87749620500394698</c:v>
                </c:pt>
                <c:pt idx="110">
                  <c:v>0.86960242174616287</c:v>
                </c:pt>
                <c:pt idx="111">
                  <c:v>0.86142012598253714</c:v>
                </c:pt>
                <c:pt idx="112">
                  <c:v>0.85334122719651351</c:v>
                </c:pt>
                <c:pt idx="113">
                  <c:v>0.84526000742082275</c:v>
                </c:pt>
                <c:pt idx="114">
                  <c:v>0.84151152076248348</c:v>
                </c:pt>
                <c:pt idx="115">
                  <c:v>0.8379606477139534</c:v>
                </c:pt>
                <c:pt idx="116">
                  <c:v>0.83440070416467282</c:v>
                </c:pt>
                <c:pt idx="117">
                  <c:v>0.8304572639557195</c:v>
                </c:pt>
                <c:pt idx="118">
                  <c:v>0.82161117388490634</c:v>
                </c:pt>
                <c:pt idx="119">
                  <c:v>0.81257537678405267</c:v>
                </c:pt>
                <c:pt idx="120">
                  <c:v>0.8031490332945701</c:v>
                </c:pt>
                <c:pt idx="121">
                  <c:v>0.79353774473540639</c:v>
                </c:pt>
                <c:pt idx="122">
                  <c:v>0.78853071450166734</c:v>
                </c:pt>
                <c:pt idx="123">
                  <c:v>0.78334318256456648</c:v>
                </c:pt>
                <c:pt idx="124">
                  <c:v>0.7782563701727252</c:v>
                </c:pt>
                <c:pt idx="125">
                  <c:v>0.77315827862873832</c:v>
                </c:pt>
                <c:pt idx="126">
                  <c:v>0.76701395011684603</c:v>
                </c:pt>
                <c:pt idx="127">
                  <c:v>0.7608622093435935</c:v>
                </c:pt>
                <c:pt idx="128">
                  <c:v>0.75481309421632226</c:v>
                </c:pt>
                <c:pt idx="129">
                  <c:v>0.74884457045207853</c:v>
                </c:pt>
                <c:pt idx="130">
                  <c:v>0.73750899750404386</c:v>
                </c:pt>
                <c:pt idx="131">
                  <c:v>0.7257893248830305</c:v>
                </c:pt>
                <c:pt idx="132">
                  <c:v>0.71387285900681441</c:v>
                </c:pt>
                <c:pt idx="133">
                  <c:v>0.70226518716229869</c:v>
                </c:pt>
                <c:pt idx="134">
                  <c:v>0.69881004855658624</c:v>
                </c:pt>
                <c:pt idx="135">
                  <c:v>0.69583048455823526</c:v>
                </c:pt>
                <c:pt idx="136">
                  <c:v>0.69285299999173322</c:v>
                </c:pt>
                <c:pt idx="137">
                  <c:v>0.68959209665033772</c:v>
                </c:pt>
                <c:pt idx="138">
                  <c:v>0.68306079152022914</c:v>
                </c:pt>
                <c:pt idx="139">
                  <c:v>0.67642376940164617</c:v>
                </c:pt>
                <c:pt idx="140">
                  <c:v>0.66980125590576645</c:v>
                </c:pt>
                <c:pt idx="141">
                  <c:v>0.66288996696188818</c:v>
                </c:pt>
                <c:pt idx="142">
                  <c:v>0.655502677131925</c:v>
                </c:pt>
                <c:pt idx="143">
                  <c:v>0.64820705594614836</c:v>
                </c:pt>
                <c:pt idx="144">
                  <c:v>0.64062634339265845</c:v>
                </c:pt>
                <c:pt idx="145">
                  <c:v>0.63304204815497478</c:v>
                </c:pt>
                <c:pt idx="146">
                  <c:v>0.63005522503947198</c:v>
                </c:pt>
                <c:pt idx="147">
                  <c:v>0.62689812544487467</c:v>
                </c:pt>
                <c:pt idx="148">
                  <c:v>0.6239261869061874</c:v>
                </c:pt>
                <c:pt idx="149">
                  <c:v>0.62104198750496664</c:v>
                </c:pt>
                <c:pt idx="150">
                  <c:v>0.61961667758354544</c:v>
                </c:pt>
                <c:pt idx="151">
                  <c:v>0.61826272934806248</c:v>
                </c:pt>
                <c:pt idx="152">
                  <c:v>0.61701169371939368</c:v>
                </c:pt>
                <c:pt idx="153">
                  <c:v>0.61586314086492511</c:v>
                </c:pt>
                <c:pt idx="154">
                  <c:v>0.61019374272899274</c:v>
                </c:pt>
                <c:pt idx="155">
                  <c:v>0.60454450478140132</c:v>
                </c:pt>
                <c:pt idx="156">
                  <c:v>0.59878856354029786</c:v>
                </c:pt>
                <c:pt idx="157">
                  <c:v>0.59312649380833804</c:v>
                </c:pt>
                <c:pt idx="158">
                  <c:v>0.59245450198646132</c:v>
                </c:pt>
                <c:pt idx="159">
                  <c:v>0.59188161737644407</c:v>
                </c:pt>
                <c:pt idx="160">
                  <c:v>0.59139752815839941</c:v>
                </c:pt>
                <c:pt idx="161">
                  <c:v>0.59063429638397391</c:v>
                </c:pt>
                <c:pt idx="162">
                  <c:v>0.58804522006274951</c:v>
                </c:pt>
                <c:pt idx="163">
                  <c:v>0.58564326918901788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20"/>
        <c:tickMarkSkip val="4"/>
        <c:noMultiLvlLbl val="0"/>
      </c:catAx>
      <c:valAx>
        <c:axId val="274950400"/>
        <c:scaling>
          <c:orientation val="minMax"/>
          <c:max val="5"/>
          <c:min val="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Data'!$BP$2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Data'!$BO$3:$BO$166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Data'!$BP$3:$BP$166</c:f>
              <c:numCache>
                <c:formatCode>0.0</c:formatCode>
                <c:ptCount val="164"/>
                <c:pt idx="0">
                  <c:v>4.0999999999999996</c:v>
                </c:pt>
                <c:pt idx="1">
                  <c:v>4.0999999999999996</c:v>
                </c:pt>
                <c:pt idx="2">
                  <c:v>5</c:v>
                </c:pt>
                <c:pt idx="3">
                  <c:v>5.3</c:v>
                </c:pt>
                <c:pt idx="4">
                  <c:v>4.9000000000000004</c:v>
                </c:pt>
                <c:pt idx="5">
                  <c:v>4.7</c:v>
                </c:pt>
                <c:pt idx="6">
                  <c:v>4.4000000000000004</c:v>
                </c:pt>
                <c:pt idx="7">
                  <c:v>4.2</c:v>
                </c:pt>
                <c:pt idx="8">
                  <c:v>3.8</c:v>
                </c:pt>
                <c:pt idx="9">
                  <c:v>3.8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4.2</c:v>
                </c:pt>
                <c:pt idx="14">
                  <c:v>4.0999999999999996</c:v>
                </c:pt>
                <c:pt idx="15">
                  <c:v>3.9</c:v>
                </c:pt>
                <c:pt idx="16">
                  <c:v>4.3</c:v>
                </c:pt>
                <c:pt idx="17">
                  <c:v>4.2</c:v>
                </c:pt>
                <c:pt idx="18">
                  <c:v>4.3</c:v>
                </c:pt>
                <c:pt idx="19">
                  <c:v>4.4000000000000004</c:v>
                </c:pt>
                <c:pt idx="20">
                  <c:v>4.5</c:v>
                </c:pt>
                <c:pt idx="21">
                  <c:v>4.7</c:v>
                </c:pt>
                <c:pt idx="22">
                  <c:v>5</c:v>
                </c:pt>
                <c:pt idx="23">
                  <c:v>5.2</c:v>
                </c:pt>
                <c:pt idx="24">
                  <c:v>5.2415649999999996</c:v>
                </c:pt>
                <c:pt idx="25">
                  <c:v>5.3705119999999997</c:v>
                </c:pt>
                <c:pt idx="26">
                  <c:v>5.550808</c:v>
                </c:pt>
                <c:pt idx="27">
                  <c:v>5.6349799999999997</c:v>
                </c:pt>
                <c:pt idx="28">
                  <c:v>5.6242219999999996</c:v>
                </c:pt>
                <c:pt idx="29">
                  <c:v>5.5534829999999999</c:v>
                </c:pt>
                <c:pt idx="30">
                  <c:v>5.4510899999999998</c:v>
                </c:pt>
                <c:pt idx="31">
                  <c:v>5.3069439999999997</c:v>
                </c:pt>
                <c:pt idx="32">
                  <c:v>5.1506999999999996</c:v>
                </c:pt>
                <c:pt idx="33">
                  <c:v>4.9815820000000004</c:v>
                </c:pt>
                <c:pt idx="34">
                  <c:v>4.8283449999999997</c:v>
                </c:pt>
                <c:pt idx="35">
                  <c:v>4.6919190000000004</c:v>
                </c:pt>
                <c:pt idx="36">
                  <c:v>4.5823299999999998</c:v>
                </c:pt>
                <c:pt idx="37">
                  <c:v>4.5005290000000002</c:v>
                </c:pt>
                <c:pt idx="38">
                  <c:v>4.4518459999999997</c:v>
                </c:pt>
                <c:pt idx="39">
                  <c:v>4.4236829999999996</c:v>
                </c:pt>
                <c:pt idx="40">
                  <c:v>4.383731</c:v>
                </c:pt>
                <c:pt idx="41">
                  <c:v>4.3498289999999997</c:v>
                </c:pt>
                <c:pt idx="42">
                  <c:v>4.3071840000000003</c:v>
                </c:pt>
                <c:pt idx="43">
                  <c:v>4.2548409999999999</c:v>
                </c:pt>
                <c:pt idx="44">
                  <c:v>4.2022490000000001</c:v>
                </c:pt>
                <c:pt idx="45">
                  <c:v>4.1562650000000003</c:v>
                </c:pt>
                <c:pt idx="46">
                  <c:v>4.1248060000000004</c:v>
                </c:pt>
                <c:pt idx="47">
                  <c:v>4.0900429999999997</c:v>
                </c:pt>
                <c:pt idx="48">
                  <c:v>4.0624180000000001</c:v>
                </c:pt>
                <c:pt idx="49">
                  <c:v>4.0375810000000003</c:v>
                </c:pt>
                <c:pt idx="50">
                  <c:v>4.0185199999999996</c:v>
                </c:pt>
                <c:pt idx="51">
                  <c:v>3.999797</c:v>
                </c:pt>
                <c:pt idx="52">
                  <c:v>3.999708</c:v>
                </c:pt>
                <c:pt idx="53">
                  <c:v>3.9997150000000001</c:v>
                </c:pt>
                <c:pt idx="54">
                  <c:v>3.9998610000000001</c:v>
                </c:pt>
                <c:pt idx="55">
                  <c:v>3.9999349999999998</c:v>
                </c:pt>
                <c:pt idx="56">
                  <c:v>4.0000010000000001</c:v>
                </c:pt>
                <c:pt idx="57">
                  <c:v>4.0000179999999999</c:v>
                </c:pt>
                <c:pt idx="58">
                  <c:v>4.0000530000000003</c:v>
                </c:pt>
                <c:pt idx="59">
                  <c:v>4.0000739999999997</c:v>
                </c:pt>
                <c:pt idx="60">
                  <c:v>4.0000600000000004</c:v>
                </c:pt>
                <c:pt idx="61">
                  <c:v>4.0000859999999996</c:v>
                </c:pt>
                <c:pt idx="62">
                  <c:v>4.0000210000000003</c:v>
                </c:pt>
                <c:pt idx="63">
                  <c:v>3.9999449999999999</c:v>
                </c:pt>
                <c:pt idx="64">
                  <c:v>3.9998589999999998</c:v>
                </c:pt>
                <c:pt idx="65">
                  <c:v>3.9999380000000002</c:v>
                </c:pt>
                <c:pt idx="66">
                  <c:v>3.9999859999999998</c:v>
                </c:pt>
                <c:pt idx="67">
                  <c:v>4.0000119999999999</c:v>
                </c:pt>
                <c:pt idx="68">
                  <c:v>4.0000799999999996</c:v>
                </c:pt>
                <c:pt idx="69">
                  <c:v>4.0000859999999996</c:v>
                </c:pt>
                <c:pt idx="70">
                  <c:v>4.0000819999999999</c:v>
                </c:pt>
                <c:pt idx="71">
                  <c:v>4.0000780000000002</c:v>
                </c:pt>
                <c:pt idx="72">
                  <c:v>4.0000039999999997</c:v>
                </c:pt>
                <c:pt idx="73">
                  <c:v>3.9999389999999999</c:v>
                </c:pt>
                <c:pt idx="74">
                  <c:v>3.9999259999999999</c:v>
                </c:pt>
                <c:pt idx="75">
                  <c:v>3.9999319999999998</c:v>
                </c:pt>
                <c:pt idx="76">
                  <c:v>3.9998469999999999</c:v>
                </c:pt>
                <c:pt idx="77">
                  <c:v>3.999854</c:v>
                </c:pt>
                <c:pt idx="78">
                  <c:v>3.9999210000000001</c:v>
                </c:pt>
                <c:pt idx="79">
                  <c:v>3.9999280000000002</c:v>
                </c:pt>
                <c:pt idx="80">
                  <c:v>3.999924</c:v>
                </c:pt>
                <c:pt idx="81">
                  <c:v>3.9999199999999999</c:v>
                </c:pt>
                <c:pt idx="82">
                  <c:v>3.999997</c:v>
                </c:pt>
                <c:pt idx="83">
                  <c:v>4.0000030000000004</c:v>
                </c:pt>
                <c:pt idx="84">
                  <c:v>4</c:v>
                </c:pt>
                <c:pt idx="85">
                  <c:v>3.9999980000000002</c:v>
                </c:pt>
                <c:pt idx="86">
                  <c:v>3.9999959999999999</c:v>
                </c:pt>
                <c:pt idx="87">
                  <c:v>3.9999950000000002</c:v>
                </c:pt>
                <c:pt idx="88">
                  <c:v>3.9999929999999999</c:v>
                </c:pt>
                <c:pt idx="89">
                  <c:v>4.0000809999999998</c:v>
                </c:pt>
                <c:pt idx="90">
                  <c:v>4.0001059999999997</c:v>
                </c:pt>
                <c:pt idx="91">
                  <c:v>4.0000830000000001</c:v>
                </c:pt>
                <c:pt idx="92">
                  <c:v>4.0000099999999996</c:v>
                </c:pt>
                <c:pt idx="93">
                  <c:v>3.999987</c:v>
                </c:pt>
                <c:pt idx="94">
                  <c:v>3.9999319999999998</c:v>
                </c:pt>
                <c:pt idx="95">
                  <c:v>3.9999159999999998</c:v>
                </c:pt>
                <c:pt idx="96">
                  <c:v>3.9999400000000001</c:v>
                </c:pt>
                <c:pt idx="97">
                  <c:v>3.9999850000000001</c:v>
                </c:pt>
                <c:pt idx="98">
                  <c:v>4.0000669999999996</c:v>
                </c:pt>
                <c:pt idx="99">
                  <c:v>4.0001389999999999</c:v>
                </c:pt>
                <c:pt idx="100">
                  <c:v>4.0001439999999997</c:v>
                </c:pt>
                <c:pt idx="101">
                  <c:v>4.0000580000000001</c:v>
                </c:pt>
                <c:pt idx="102">
                  <c:v>4.000019</c:v>
                </c:pt>
                <c:pt idx="103">
                  <c:v>3.9999410000000002</c:v>
                </c:pt>
                <c:pt idx="104">
                  <c:v>3.9998330000000002</c:v>
                </c:pt>
                <c:pt idx="105">
                  <c:v>3.9998520000000002</c:v>
                </c:pt>
                <c:pt idx="106">
                  <c:v>3.9998819999999999</c:v>
                </c:pt>
                <c:pt idx="107">
                  <c:v>3.9999129999999998</c:v>
                </c:pt>
                <c:pt idx="108">
                  <c:v>3.999943</c:v>
                </c:pt>
                <c:pt idx="109">
                  <c:v>3.999914</c:v>
                </c:pt>
                <c:pt idx="110">
                  <c:v>3.9999180000000001</c:v>
                </c:pt>
                <c:pt idx="111">
                  <c:v>3.9999899999999999</c:v>
                </c:pt>
                <c:pt idx="112">
                  <c:v>4.0000119999999999</c:v>
                </c:pt>
                <c:pt idx="113">
                  <c:v>3.9999380000000002</c:v>
                </c:pt>
                <c:pt idx="114">
                  <c:v>3.9998490000000002</c:v>
                </c:pt>
                <c:pt idx="115">
                  <c:v>3.9998480000000001</c:v>
                </c:pt>
                <c:pt idx="116">
                  <c:v>3.9998649999999998</c:v>
                </c:pt>
                <c:pt idx="117">
                  <c:v>3.9999220000000002</c:v>
                </c:pt>
                <c:pt idx="118">
                  <c:v>3.9999739999999999</c:v>
                </c:pt>
                <c:pt idx="119">
                  <c:v>4.0000260000000001</c:v>
                </c:pt>
                <c:pt idx="120">
                  <c:v>4.0000099999999996</c:v>
                </c:pt>
                <c:pt idx="121">
                  <c:v>3.999908</c:v>
                </c:pt>
                <c:pt idx="122">
                  <c:v>4.000006</c:v>
                </c:pt>
                <c:pt idx="123">
                  <c:v>3.9999199999999999</c:v>
                </c:pt>
                <c:pt idx="124">
                  <c:v>3.9999419999999999</c:v>
                </c:pt>
                <c:pt idx="125">
                  <c:v>3.9998960000000001</c:v>
                </c:pt>
                <c:pt idx="126">
                  <c:v>3.9999039999999999</c:v>
                </c:pt>
                <c:pt idx="127">
                  <c:v>3.9999310000000001</c:v>
                </c:pt>
                <c:pt idx="128">
                  <c:v>3.9999210000000001</c:v>
                </c:pt>
                <c:pt idx="129">
                  <c:v>3.9998999999999998</c:v>
                </c:pt>
                <c:pt idx="130">
                  <c:v>3.9999920000000002</c:v>
                </c:pt>
                <c:pt idx="131">
                  <c:v>4.0000650000000002</c:v>
                </c:pt>
                <c:pt idx="132">
                  <c:v>4.0000410000000004</c:v>
                </c:pt>
                <c:pt idx="133">
                  <c:v>4.0000830000000001</c:v>
                </c:pt>
                <c:pt idx="134">
                  <c:v>3.9999899999999999</c:v>
                </c:pt>
                <c:pt idx="135">
                  <c:v>4.0000119999999999</c:v>
                </c:pt>
                <c:pt idx="136">
                  <c:v>3.9999859999999998</c:v>
                </c:pt>
                <c:pt idx="137">
                  <c:v>4.0000080000000002</c:v>
                </c:pt>
                <c:pt idx="138">
                  <c:v>3.9999950000000002</c:v>
                </c:pt>
                <c:pt idx="139">
                  <c:v>4.0000669999999996</c:v>
                </c:pt>
                <c:pt idx="140">
                  <c:v>4.00014</c:v>
                </c:pt>
                <c:pt idx="141">
                  <c:v>4.000127</c:v>
                </c:pt>
                <c:pt idx="142">
                  <c:v>4.0002300000000002</c:v>
                </c:pt>
                <c:pt idx="143">
                  <c:v>4.0002750000000002</c:v>
                </c:pt>
                <c:pt idx="144">
                  <c:v>4.000165</c:v>
                </c:pt>
                <c:pt idx="145">
                  <c:v>4.0000749999999998</c:v>
                </c:pt>
                <c:pt idx="146">
                  <c:v>4.0000540000000004</c:v>
                </c:pt>
                <c:pt idx="147">
                  <c:v>4.0001769999999999</c:v>
                </c:pt>
                <c:pt idx="148">
                  <c:v>4.0001660000000001</c:v>
                </c:pt>
                <c:pt idx="149">
                  <c:v>4.0000770000000001</c:v>
                </c:pt>
                <c:pt idx="150">
                  <c:v>4.0000859999999996</c:v>
                </c:pt>
                <c:pt idx="151">
                  <c:v>4.0000850000000003</c:v>
                </c:pt>
                <c:pt idx="152">
                  <c:v>4.0000850000000003</c:v>
                </c:pt>
                <c:pt idx="153">
                  <c:v>4.0000640000000001</c:v>
                </c:pt>
                <c:pt idx="154">
                  <c:v>4.0000629999999999</c:v>
                </c:pt>
                <c:pt idx="155">
                  <c:v>4.0001480000000003</c:v>
                </c:pt>
                <c:pt idx="156">
                  <c:v>4.0002050000000002</c:v>
                </c:pt>
                <c:pt idx="157">
                  <c:v>4.0002899999999997</c:v>
                </c:pt>
                <c:pt idx="158">
                  <c:v>4.000235</c:v>
                </c:pt>
                <c:pt idx="159">
                  <c:v>4.0002199999999997</c:v>
                </c:pt>
                <c:pt idx="160">
                  <c:v>4.0001369999999996</c:v>
                </c:pt>
                <c:pt idx="161">
                  <c:v>4.0000730000000004</c:v>
                </c:pt>
                <c:pt idx="162">
                  <c:v>4.0000580000000001</c:v>
                </c:pt>
                <c:pt idx="163">
                  <c:v>4.0000710000000002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Data'!$BQ$2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Data'!$BO$3:$BO$166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Data'!$BQ$3:$BQ$166</c:f>
              <c:numCache>
                <c:formatCode>0.0</c:formatCode>
                <c:ptCount val="164"/>
                <c:pt idx="0">
                  <c:v>4.0999999999999996</c:v>
                </c:pt>
                <c:pt idx="1">
                  <c:v>4.0999999999999996</c:v>
                </c:pt>
                <c:pt idx="2">
                  <c:v>5</c:v>
                </c:pt>
                <c:pt idx="3">
                  <c:v>5.3</c:v>
                </c:pt>
                <c:pt idx="4">
                  <c:v>4.9000000000000004</c:v>
                </c:pt>
                <c:pt idx="5">
                  <c:v>4.7</c:v>
                </c:pt>
                <c:pt idx="6">
                  <c:v>4.4000000000000004</c:v>
                </c:pt>
                <c:pt idx="7">
                  <c:v>4.2</c:v>
                </c:pt>
                <c:pt idx="8">
                  <c:v>3.8</c:v>
                </c:pt>
                <c:pt idx="9">
                  <c:v>3.8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4.2</c:v>
                </c:pt>
                <c:pt idx="14">
                  <c:v>4.0999999999999996</c:v>
                </c:pt>
                <c:pt idx="15">
                  <c:v>3.9</c:v>
                </c:pt>
                <c:pt idx="16">
                  <c:v>4.3</c:v>
                </c:pt>
                <c:pt idx="17">
                  <c:v>4.2</c:v>
                </c:pt>
                <c:pt idx="18">
                  <c:v>4.3</c:v>
                </c:pt>
                <c:pt idx="19">
                  <c:v>4.4000000000000004</c:v>
                </c:pt>
                <c:pt idx="20">
                  <c:v>4.5</c:v>
                </c:pt>
                <c:pt idx="21">
                  <c:v>4.7</c:v>
                </c:pt>
                <c:pt idx="22">
                  <c:v>5</c:v>
                </c:pt>
                <c:pt idx="23">
                  <c:v>5.2</c:v>
                </c:pt>
                <c:pt idx="24">
                  <c:v>5.4630349999999996</c:v>
                </c:pt>
                <c:pt idx="25">
                  <c:v>5.6194360000000003</c:v>
                </c:pt>
                <c:pt idx="26">
                  <c:v>5.7339719999999996</c:v>
                </c:pt>
                <c:pt idx="27">
                  <c:v>5.7631050000000004</c:v>
                </c:pt>
                <c:pt idx="28">
                  <c:v>5.7263760000000001</c:v>
                </c:pt>
                <c:pt idx="29">
                  <c:v>5.6307790000000004</c:v>
                </c:pt>
                <c:pt idx="30">
                  <c:v>5.5013249999999996</c:v>
                </c:pt>
                <c:pt idx="31">
                  <c:v>5.3400850000000002</c:v>
                </c:pt>
                <c:pt idx="32">
                  <c:v>5.1770849999999999</c:v>
                </c:pt>
                <c:pt idx="33">
                  <c:v>5.0014240000000001</c:v>
                </c:pt>
                <c:pt idx="34">
                  <c:v>4.8632179999999998</c:v>
                </c:pt>
                <c:pt idx="35">
                  <c:v>4.7422380000000004</c:v>
                </c:pt>
                <c:pt idx="36">
                  <c:v>4.6382890000000003</c:v>
                </c:pt>
                <c:pt idx="37">
                  <c:v>4.5527860000000002</c:v>
                </c:pt>
                <c:pt idx="38">
                  <c:v>4.5097569999999996</c:v>
                </c:pt>
                <c:pt idx="39">
                  <c:v>4.4872810000000003</c:v>
                </c:pt>
                <c:pt idx="40">
                  <c:v>4.4533480000000001</c:v>
                </c:pt>
                <c:pt idx="41">
                  <c:v>4.4258420000000003</c:v>
                </c:pt>
                <c:pt idx="42">
                  <c:v>4.3802560000000001</c:v>
                </c:pt>
                <c:pt idx="43">
                  <c:v>4.3252879999999996</c:v>
                </c:pt>
                <c:pt idx="44">
                  <c:v>4.2702689999999999</c:v>
                </c:pt>
                <c:pt idx="45">
                  <c:v>4.2220129999999996</c:v>
                </c:pt>
                <c:pt idx="46">
                  <c:v>4.176069</c:v>
                </c:pt>
                <c:pt idx="47">
                  <c:v>4.1270939999999996</c:v>
                </c:pt>
                <c:pt idx="48">
                  <c:v>4.085661</c:v>
                </c:pt>
                <c:pt idx="49">
                  <c:v>4.0472580000000002</c:v>
                </c:pt>
                <c:pt idx="50">
                  <c:v>4.022875</c:v>
                </c:pt>
                <c:pt idx="51">
                  <c:v>4.0016059999999998</c:v>
                </c:pt>
                <c:pt idx="52">
                  <c:v>3.9956860000000001</c:v>
                </c:pt>
                <c:pt idx="53">
                  <c:v>3.9899369999999998</c:v>
                </c:pt>
                <c:pt idx="54">
                  <c:v>3.997852</c:v>
                </c:pt>
                <c:pt idx="55">
                  <c:v>4.0063269999999997</c:v>
                </c:pt>
                <c:pt idx="56">
                  <c:v>4.0159570000000002</c:v>
                </c:pt>
                <c:pt idx="57">
                  <c:v>4.0275650000000001</c:v>
                </c:pt>
                <c:pt idx="58">
                  <c:v>4.0298920000000003</c:v>
                </c:pt>
                <c:pt idx="59">
                  <c:v>4.0222870000000004</c:v>
                </c:pt>
                <c:pt idx="60">
                  <c:v>4.0106780000000004</c:v>
                </c:pt>
                <c:pt idx="61">
                  <c:v>4.0009009999999998</c:v>
                </c:pt>
                <c:pt idx="62">
                  <c:v>4.0046999999999997</c:v>
                </c:pt>
                <c:pt idx="63">
                  <c:v>4.0085050000000004</c:v>
                </c:pt>
                <c:pt idx="64">
                  <c:v>4.0123759999999997</c:v>
                </c:pt>
                <c:pt idx="65">
                  <c:v>4.0162440000000004</c:v>
                </c:pt>
                <c:pt idx="66">
                  <c:v>4.0227890000000004</c:v>
                </c:pt>
                <c:pt idx="67">
                  <c:v>4.0294889999999999</c:v>
                </c:pt>
                <c:pt idx="68">
                  <c:v>4.0361580000000004</c:v>
                </c:pt>
                <c:pt idx="69">
                  <c:v>4.0429029999999999</c:v>
                </c:pt>
                <c:pt idx="70">
                  <c:v>4.040082</c:v>
                </c:pt>
                <c:pt idx="71">
                  <c:v>4.0373140000000003</c:v>
                </c:pt>
                <c:pt idx="72">
                  <c:v>4.034643</c:v>
                </c:pt>
                <c:pt idx="73">
                  <c:v>4.0320070000000001</c:v>
                </c:pt>
                <c:pt idx="74">
                  <c:v>4.0380469999999997</c:v>
                </c:pt>
                <c:pt idx="75">
                  <c:v>4.044136</c:v>
                </c:pt>
                <c:pt idx="76">
                  <c:v>4.0502320000000003</c:v>
                </c:pt>
                <c:pt idx="77">
                  <c:v>4.0564159999999996</c:v>
                </c:pt>
                <c:pt idx="78">
                  <c:v>4.0606900000000001</c:v>
                </c:pt>
                <c:pt idx="79">
                  <c:v>4.0651039999999998</c:v>
                </c:pt>
                <c:pt idx="80">
                  <c:v>4.0695030000000001</c:v>
                </c:pt>
                <c:pt idx="81">
                  <c:v>4.0739650000000003</c:v>
                </c:pt>
                <c:pt idx="82">
                  <c:v>4.0615370000000004</c:v>
                </c:pt>
                <c:pt idx="83">
                  <c:v>4.0467570000000004</c:v>
                </c:pt>
                <c:pt idx="84">
                  <c:v>4.0517909999999997</c:v>
                </c:pt>
                <c:pt idx="85">
                  <c:v>4.0541140000000002</c:v>
                </c:pt>
                <c:pt idx="86">
                  <c:v>4.056241</c:v>
                </c:pt>
                <c:pt idx="87">
                  <c:v>4.0580879999999997</c:v>
                </c:pt>
                <c:pt idx="88">
                  <c:v>4.0609310000000001</c:v>
                </c:pt>
                <c:pt idx="89">
                  <c:v>4.0662909999999997</c:v>
                </c:pt>
                <c:pt idx="90">
                  <c:v>4.0639240000000001</c:v>
                </c:pt>
                <c:pt idx="91">
                  <c:v>4.0640359999999998</c:v>
                </c:pt>
                <c:pt idx="92">
                  <c:v>4.0679869999999996</c:v>
                </c:pt>
                <c:pt idx="93">
                  <c:v>4.0770499999999998</c:v>
                </c:pt>
                <c:pt idx="94">
                  <c:v>4.0677349999999999</c:v>
                </c:pt>
                <c:pt idx="95">
                  <c:v>4.0635830000000004</c:v>
                </c:pt>
                <c:pt idx="96">
                  <c:v>4.06433</c:v>
                </c:pt>
                <c:pt idx="97">
                  <c:v>4.0697000000000001</c:v>
                </c:pt>
                <c:pt idx="98">
                  <c:v>4.0561109999999996</c:v>
                </c:pt>
                <c:pt idx="99">
                  <c:v>4.0471389999999996</c:v>
                </c:pt>
                <c:pt idx="100">
                  <c:v>4.0413829999999997</c:v>
                </c:pt>
                <c:pt idx="101">
                  <c:v>4.0376700000000003</c:v>
                </c:pt>
                <c:pt idx="102">
                  <c:v>4.0295240000000003</c:v>
                </c:pt>
                <c:pt idx="103">
                  <c:v>4.0233150000000002</c:v>
                </c:pt>
                <c:pt idx="104">
                  <c:v>4.0175190000000001</c:v>
                </c:pt>
                <c:pt idx="105">
                  <c:v>4.0106450000000002</c:v>
                </c:pt>
                <c:pt idx="106">
                  <c:v>4.0127480000000002</c:v>
                </c:pt>
                <c:pt idx="107">
                  <c:v>4.0137159999999996</c:v>
                </c:pt>
                <c:pt idx="108">
                  <c:v>4.0150860000000002</c:v>
                </c:pt>
                <c:pt idx="109">
                  <c:v>4.0181380000000004</c:v>
                </c:pt>
                <c:pt idx="110">
                  <c:v>4.0166599999999999</c:v>
                </c:pt>
                <c:pt idx="111">
                  <c:v>4.0169199999999998</c:v>
                </c:pt>
                <c:pt idx="112">
                  <c:v>4.0184189999999997</c:v>
                </c:pt>
                <c:pt idx="113">
                  <c:v>4.0206480000000004</c:v>
                </c:pt>
                <c:pt idx="114">
                  <c:v>4.0206790000000003</c:v>
                </c:pt>
                <c:pt idx="115">
                  <c:v>4.0214299999999996</c:v>
                </c:pt>
                <c:pt idx="116">
                  <c:v>4.0237040000000004</c:v>
                </c:pt>
                <c:pt idx="117">
                  <c:v>4.0282859999999996</c:v>
                </c:pt>
                <c:pt idx="118">
                  <c:v>4.0254409999999998</c:v>
                </c:pt>
                <c:pt idx="119">
                  <c:v>4.0249249999999996</c:v>
                </c:pt>
                <c:pt idx="120">
                  <c:v>4.0258849999999997</c:v>
                </c:pt>
                <c:pt idx="121">
                  <c:v>4.0275629999999998</c:v>
                </c:pt>
                <c:pt idx="122">
                  <c:v>4.0271189999999999</c:v>
                </c:pt>
                <c:pt idx="123">
                  <c:v>4.0274580000000002</c:v>
                </c:pt>
                <c:pt idx="124">
                  <c:v>4.0286730000000004</c:v>
                </c:pt>
                <c:pt idx="125">
                  <c:v>4.0309660000000003</c:v>
                </c:pt>
                <c:pt idx="126">
                  <c:v>4.0298749999999997</c:v>
                </c:pt>
                <c:pt idx="127">
                  <c:v>4.0298980000000002</c:v>
                </c:pt>
                <c:pt idx="128">
                  <c:v>4.0315599999999998</c:v>
                </c:pt>
                <c:pt idx="129">
                  <c:v>4.0355590000000001</c:v>
                </c:pt>
                <c:pt idx="130">
                  <c:v>4.0329379999999997</c:v>
                </c:pt>
                <c:pt idx="131">
                  <c:v>4.0325759999999997</c:v>
                </c:pt>
                <c:pt idx="132">
                  <c:v>4.0333730000000001</c:v>
                </c:pt>
                <c:pt idx="133">
                  <c:v>4.0343229999999997</c:v>
                </c:pt>
                <c:pt idx="134">
                  <c:v>4.035304</c:v>
                </c:pt>
                <c:pt idx="135">
                  <c:v>4.0364019999999998</c:v>
                </c:pt>
                <c:pt idx="136">
                  <c:v>4.0379440000000004</c:v>
                </c:pt>
                <c:pt idx="137">
                  <c:v>4.0405480000000003</c:v>
                </c:pt>
                <c:pt idx="138">
                  <c:v>4.0402040000000001</c:v>
                </c:pt>
                <c:pt idx="139">
                  <c:v>4.0409189999999997</c:v>
                </c:pt>
                <c:pt idx="140">
                  <c:v>4.0425779999999998</c:v>
                </c:pt>
                <c:pt idx="141">
                  <c:v>4.0451410000000001</c:v>
                </c:pt>
                <c:pt idx="142">
                  <c:v>4.0453429999999999</c:v>
                </c:pt>
                <c:pt idx="143">
                  <c:v>4.0465119999999999</c:v>
                </c:pt>
                <c:pt idx="144">
                  <c:v>4.048235</c:v>
                </c:pt>
                <c:pt idx="145">
                  <c:v>4.0499650000000003</c:v>
                </c:pt>
                <c:pt idx="146">
                  <c:v>4.0515600000000003</c:v>
                </c:pt>
                <c:pt idx="147">
                  <c:v>4.0531889999999997</c:v>
                </c:pt>
                <c:pt idx="148">
                  <c:v>4.0545499999999999</c:v>
                </c:pt>
                <c:pt idx="149">
                  <c:v>4.055218</c:v>
                </c:pt>
                <c:pt idx="150">
                  <c:v>4.0585360000000001</c:v>
                </c:pt>
                <c:pt idx="151">
                  <c:v>4.0611870000000003</c:v>
                </c:pt>
                <c:pt idx="152">
                  <c:v>4.0637619999999997</c:v>
                </c:pt>
                <c:pt idx="153">
                  <c:v>4.0670219999999997</c:v>
                </c:pt>
                <c:pt idx="154">
                  <c:v>4.0686010000000001</c:v>
                </c:pt>
                <c:pt idx="155">
                  <c:v>4.0708580000000003</c:v>
                </c:pt>
                <c:pt idx="156">
                  <c:v>4.0731210000000004</c:v>
                </c:pt>
                <c:pt idx="157">
                  <c:v>4.0747939999999998</c:v>
                </c:pt>
                <c:pt idx="158">
                  <c:v>4.0784969999999996</c:v>
                </c:pt>
                <c:pt idx="159">
                  <c:v>4.0815659999999996</c:v>
                </c:pt>
                <c:pt idx="160">
                  <c:v>4.0844189999999996</c:v>
                </c:pt>
                <c:pt idx="161">
                  <c:v>4.0872960000000003</c:v>
                </c:pt>
                <c:pt idx="162">
                  <c:v>4.0901059999999996</c:v>
                </c:pt>
                <c:pt idx="163">
                  <c:v>4.0929589999999996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Data'!$BR$2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Data'!$BO$3:$BO$166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Data'!$BR$3:$BR$166</c:f>
              <c:numCache>
                <c:formatCode>0.0</c:formatCode>
                <c:ptCount val="164"/>
                <c:pt idx="0">
                  <c:v>4.0999999999999996</c:v>
                </c:pt>
                <c:pt idx="1">
                  <c:v>4.0999999999999996</c:v>
                </c:pt>
                <c:pt idx="2">
                  <c:v>5</c:v>
                </c:pt>
                <c:pt idx="3">
                  <c:v>5.3</c:v>
                </c:pt>
                <c:pt idx="4">
                  <c:v>4.9000000000000004</c:v>
                </c:pt>
                <c:pt idx="5">
                  <c:v>4.7</c:v>
                </c:pt>
                <c:pt idx="6">
                  <c:v>4.4000000000000004</c:v>
                </c:pt>
                <c:pt idx="7">
                  <c:v>4.2</c:v>
                </c:pt>
                <c:pt idx="8">
                  <c:v>3.8</c:v>
                </c:pt>
                <c:pt idx="9">
                  <c:v>3.8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4.2</c:v>
                </c:pt>
                <c:pt idx="14">
                  <c:v>4.0999999999999996</c:v>
                </c:pt>
                <c:pt idx="15">
                  <c:v>3.9</c:v>
                </c:pt>
                <c:pt idx="16">
                  <c:v>4.3</c:v>
                </c:pt>
                <c:pt idx="17">
                  <c:v>4.2</c:v>
                </c:pt>
                <c:pt idx="18">
                  <c:v>4.3</c:v>
                </c:pt>
                <c:pt idx="19">
                  <c:v>4.4000000000000004</c:v>
                </c:pt>
                <c:pt idx="20">
                  <c:v>4.5</c:v>
                </c:pt>
                <c:pt idx="21">
                  <c:v>4.7</c:v>
                </c:pt>
                <c:pt idx="22">
                  <c:v>5</c:v>
                </c:pt>
                <c:pt idx="23">
                  <c:v>5.2</c:v>
                </c:pt>
                <c:pt idx="24">
                  <c:v>5.6230849999999997</c:v>
                </c:pt>
                <c:pt idx="25">
                  <c:v>5.9123330000000003</c:v>
                </c:pt>
                <c:pt idx="26">
                  <c:v>6.0205279999999997</c:v>
                </c:pt>
                <c:pt idx="27">
                  <c:v>6.0440300000000002</c:v>
                </c:pt>
                <c:pt idx="28">
                  <c:v>6.0030460000000003</c:v>
                </c:pt>
                <c:pt idx="29">
                  <c:v>5.876436</c:v>
                </c:pt>
                <c:pt idx="30">
                  <c:v>5.6932679999999998</c:v>
                </c:pt>
                <c:pt idx="31">
                  <c:v>5.4697180000000003</c:v>
                </c:pt>
                <c:pt idx="32">
                  <c:v>5.2219179999999996</c:v>
                </c:pt>
                <c:pt idx="33">
                  <c:v>4.9607089999999996</c:v>
                </c:pt>
                <c:pt idx="34">
                  <c:v>4.7340790000000004</c:v>
                </c:pt>
                <c:pt idx="35">
                  <c:v>4.5236000000000001</c:v>
                </c:pt>
                <c:pt idx="36">
                  <c:v>4.3629530000000001</c:v>
                </c:pt>
                <c:pt idx="37">
                  <c:v>4.2199099999999996</c:v>
                </c:pt>
                <c:pt idx="38">
                  <c:v>4.1198139999999999</c:v>
                </c:pt>
                <c:pt idx="39">
                  <c:v>4.0739380000000001</c:v>
                </c:pt>
                <c:pt idx="40">
                  <c:v>4.0160619999999998</c:v>
                </c:pt>
                <c:pt idx="41">
                  <c:v>3.9640939999999998</c:v>
                </c:pt>
                <c:pt idx="42">
                  <c:v>3.8937430000000002</c:v>
                </c:pt>
                <c:pt idx="43">
                  <c:v>3.8179349999999999</c:v>
                </c:pt>
                <c:pt idx="44">
                  <c:v>3.7416740000000002</c:v>
                </c:pt>
                <c:pt idx="45">
                  <c:v>3.6721379999999999</c:v>
                </c:pt>
                <c:pt idx="46">
                  <c:v>3.6070859999999998</c:v>
                </c:pt>
                <c:pt idx="47">
                  <c:v>3.540349</c:v>
                </c:pt>
                <c:pt idx="48">
                  <c:v>3.4867050000000002</c:v>
                </c:pt>
                <c:pt idx="49">
                  <c:v>3.4369900000000002</c:v>
                </c:pt>
                <c:pt idx="50">
                  <c:v>3.402002</c:v>
                </c:pt>
                <c:pt idx="51">
                  <c:v>3.3787250000000002</c:v>
                </c:pt>
                <c:pt idx="52">
                  <c:v>3.3702459999999999</c:v>
                </c:pt>
                <c:pt idx="53">
                  <c:v>3.3615590000000002</c:v>
                </c:pt>
                <c:pt idx="54">
                  <c:v>3.3670629999999999</c:v>
                </c:pt>
                <c:pt idx="55">
                  <c:v>3.3727930000000002</c:v>
                </c:pt>
                <c:pt idx="56">
                  <c:v>3.379381</c:v>
                </c:pt>
                <c:pt idx="57">
                  <c:v>3.3877809999999999</c:v>
                </c:pt>
                <c:pt idx="58">
                  <c:v>3.3871989999999998</c:v>
                </c:pt>
                <c:pt idx="59">
                  <c:v>3.3761190000000001</c:v>
                </c:pt>
                <c:pt idx="60">
                  <c:v>3.3606310000000001</c:v>
                </c:pt>
                <c:pt idx="61">
                  <c:v>3.3467250000000002</c:v>
                </c:pt>
                <c:pt idx="62">
                  <c:v>3.3479580000000002</c:v>
                </c:pt>
                <c:pt idx="63">
                  <c:v>3.3488579999999999</c:v>
                </c:pt>
                <c:pt idx="64">
                  <c:v>3.3495529999999998</c:v>
                </c:pt>
                <c:pt idx="65">
                  <c:v>3.349926</c:v>
                </c:pt>
                <c:pt idx="66">
                  <c:v>3.3524479999999999</c:v>
                </c:pt>
                <c:pt idx="67">
                  <c:v>3.3548469999999999</c:v>
                </c:pt>
                <c:pt idx="68">
                  <c:v>3.3569369999999998</c:v>
                </c:pt>
                <c:pt idx="69">
                  <c:v>3.358746</c:v>
                </c:pt>
                <c:pt idx="70">
                  <c:v>3.3512050000000002</c:v>
                </c:pt>
                <c:pt idx="71">
                  <c:v>3.3433280000000001</c:v>
                </c:pt>
                <c:pt idx="72">
                  <c:v>3.3352349999999999</c:v>
                </c:pt>
                <c:pt idx="73">
                  <c:v>3.3268390000000001</c:v>
                </c:pt>
                <c:pt idx="74">
                  <c:v>3.326638</c:v>
                </c:pt>
                <c:pt idx="75">
                  <c:v>3.326273</c:v>
                </c:pt>
                <c:pt idx="76">
                  <c:v>3.325523</c:v>
                </c:pt>
                <c:pt idx="77">
                  <c:v>3.3245559999999998</c:v>
                </c:pt>
                <c:pt idx="78">
                  <c:v>3.3229220000000002</c:v>
                </c:pt>
                <c:pt idx="79">
                  <c:v>3.3211539999999999</c:v>
                </c:pt>
                <c:pt idx="80">
                  <c:v>3.319137</c:v>
                </c:pt>
                <c:pt idx="81">
                  <c:v>3.3168600000000001</c:v>
                </c:pt>
                <c:pt idx="82">
                  <c:v>3.2979090000000002</c:v>
                </c:pt>
                <c:pt idx="83">
                  <c:v>3.2761179999999999</c:v>
                </c:pt>
                <c:pt idx="84">
                  <c:v>3.2747489999999999</c:v>
                </c:pt>
                <c:pt idx="85">
                  <c:v>3.2700849999999999</c:v>
                </c:pt>
                <c:pt idx="86">
                  <c:v>3.2654559999999999</c:v>
                </c:pt>
                <c:pt idx="87">
                  <c:v>3.2602760000000002</c:v>
                </c:pt>
                <c:pt idx="88">
                  <c:v>3.2560039999999999</c:v>
                </c:pt>
                <c:pt idx="89">
                  <c:v>3.2542049999999998</c:v>
                </c:pt>
                <c:pt idx="90">
                  <c:v>3.245619</c:v>
                </c:pt>
                <c:pt idx="91">
                  <c:v>3.2395459999999998</c:v>
                </c:pt>
                <c:pt idx="92">
                  <c:v>3.2375829999999999</c:v>
                </c:pt>
                <c:pt idx="93">
                  <c:v>3.2412109999999998</c:v>
                </c:pt>
                <c:pt idx="94">
                  <c:v>3.2353939999999999</c:v>
                </c:pt>
                <c:pt idx="95">
                  <c:v>3.2354379999999998</c:v>
                </c:pt>
                <c:pt idx="96">
                  <c:v>3.241155</c:v>
                </c:pt>
                <c:pt idx="97">
                  <c:v>3.2521870000000002</c:v>
                </c:pt>
                <c:pt idx="98">
                  <c:v>3.2613940000000001</c:v>
                </c:pt>
                <c:pt idx="99">
                  <c:v>3.2763420000000001</c:v>
                </c:pt>
                <c:pt idx="100">
                  <c:v>3.2953939999999999</c:v>
                </c:pt>
                <c:pt idx="101">
                  <c:v>3.3172519999999999</c:v>
                </c:pt>
                <c:pt idx="102">
                  <c:v>3.3281369999999999</c:v>
                </c:pt>
                <c:pt idx="103">
                  <c:v>3.3415430000000002</c:v>
                </c:pt>
                <c:pt idx="104">
                  <c:v>3.3558569999999999</c:v>
                </c:pt>
                <c:pt idx="105">
                  <c:v>3.3692500000000001</c:v>
                </c:pt>
                <c:pt idx="106">
                  <c:v>3.3694700000000002</c:v>
                </c:pt>
                <c:pt idx="107">
                  <c:v>3.3682509999999999</c:v>
                </c:pt>
                <c:pt idx="108">
                  <c:v>3.3674189999999999</c:v>
                </c:pt>
                <c:pt idx="109">
                  <c:v>3.3684159999999999</c:v>
                </c:pt>
                <c:pt idx="110">
                  <c:v>3.3620220000000001</c:v>
                </c:pt>
                <c:pt idx="111">
                  <c:v>3.3574269999999999</c:v>
                </c:pt>
                <c:pt idx="112">
                  <c:v>3.354225</c:v>
                </c:pt>
                <c:pt idx="113">
                  <c:v>3.3516620000000001</c:v>
                </c:pt>
                <c:pt idx="114">
                  <c:v>3.3466990000000001</c:v>
                </c:pt>
                <c:pt idx="115">
                  <c:v>3.3424469999999999</c:v>
                </c:pt>
                <c:pt idx="116">
                  <c:v>3.3398840000000001</c:v>
                </c:pt>
                <c:pt idx="117">
                  <c:v>3.339801</c:v>
                </c:pt>
                <c:pt idx="118">
                  <c:v>3.3335490000000001</c:v>
                </c:pt>
                <c:pt idx="119">
                  <c:v>3.3299319999999999</c:v>
                </c:pt>
                <c:pt idx="120">
                  <c:v>3.3279999999999998</c:v>
                </c:pt>
                <c:pt idx="121">
                  <c:v>3.326778</c:v>
                </c:pt>
                <c:pt idx="122">
                  <c:v>3.3230309999999998</c:v>
                </c:pt>
                <c:pt idx="123">
                  <c:v>3.3200880000000002</c:v>
                </c:pt>
                <c:pt idx="124">
                  <c:v>3.3181479999999999</c:v>
                </c:pt>
                <c:pt idx="125">
                  <c:v>3.31738</c:v>
                </c:pt>
                <c:pt idx="126">
                  <c:v>3.3131620000000002</c:v>
                </c:pt>
                <c:pt idx="127">
                  <c:v>3.3102100000000001</c:v>
                </c:pt>
                <c:pt idx="128">
                  <c:v>3.3091560000000002</c:v>
                </c:pt>
                <c:pt idx="129">
                  <c:v>3.3107410000000002</c:v>
                </c:pt>
                <c:pt idx="130">
                  <c:v>3.3035899999999998</c:v>
                </c:pt>
                <c:pt idx="131">
                  <c:v>3.2989830000000002</c:v>
                </c:pt>
                <c:pt idx="132">
                  <c:v>3.295747</c:v>
                </c:pt>
                <c:pt idx="133">
                  <c:v>3.2925580000000001</c:v>
                </c:pt>
                <c:pt idx="134">
                  <c:v>3.2882720000000001</c:v>
                </c:pt>
                <c:pt idx="135">
                  <c:v>3.2840319999999998</c:v>
                </c:pt>
                <c:pt idx="136">
                  <c:v>3.280249</c:v>
                </c:pt>
                <c:pt idx="137">
                  <c:v>3.2776049999999999</c:v>
                </c:pt>
                <c:pt idx="138">
                  <c:v>3.2711700000000001</c:v>
                </c:pt>
                <c:pt idx="139">
                  <c:v>3.2659539999999998</c:v>
                </c:pt>
                <c:pt idx="140">
                  <c:v>3.2616779999999999</c:v>
                </c:pt>
                <c:pt idx="141">
                  <c:v>3.2584420000000001</c:v>
                </c:pt>
                <c:pt idx="142">
                  <c:v>3.250451</c:v>
                </c:pt>
                <c:pt idx="143">
                  <c:v>3.243436</c:v>
                </c:pt>
                <c:pt idx="144">
                  <c:v>3.2369659999999998</c:v>
                </c:pt>
                <c:pt idx="145">
                  <c:v>3.2303920000000002</c:v>
                </c:pt>
                <c:pt idx="146">
                  <c:v>3.223643</c:v>
                </c:pt>
                <c:pt idx="147">
                  <c:v>3.2168329999999998</c:v>
                </c:pt>
                <c:pt idx="148">
                  <c:v>3.2096019999999998</c:v>
                </c:pt>
                <c:pt idx="149">
                  <c:v>3.2013940000000001</c:v>
                </c:pt>
                <c:pt idx="150">
                  <c:v>3.19346</c:v>
                </c:pt>
                <c:pt idx="151">
                  <c:v>3.184612</c:v>
                </c:pt>
                <c:pt idx="152">
                  <c:v>3.1754739999999999</c:v>
                </c:pt>
                <c:pt idx="153">
                  <c:v>3.167017</c:v>
                </c:pt>
                <c:pt idx="154">
                  <c:v>3.1556410000000001</c:v>
                </c:pt>
                <c:pt idx="155">
                  <c:v>3.1448749999999999</c:v>
                </c:pt>
                <c:pt idx="156">
                  <c:v>3.1339679999999999</c:v>
                </c:pt>
                <c:pt idx="157">
                  <c:v>3.1221209999999999</c:v>
                </c:pt>
                <c:pt idx="158">
                  <c:v>3.1117629999999998</c:v>
                </c:pt>
                <c:pt idx="159">
                  <c:v>3.100422</c:v>
                </c:pt>
                <c:pt idx="160">
                  <c:v>3.0886279999999999</c:v>
                </c:pt>
                <c:pt idx="161">
                  <c:v>3.0765989999999999</c:v>
                </c:pt>
                <c:pt idx="162">
                  <c:v>3.064597</c:v>
                </c:pt>
                <c:pt idx="163">
                  <c:v>3.0526140000000002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Data'!$BU$2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Data'!$BT$3:$BT$166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Data'!$BU$3:$BU$166</c:f>
              <c:numCache>
                <c:formatCode>0.0</c:formatCode>
                <c:ptCount val="164"/>
                <c:pt idx="0">
                  <c:v>0.61020258725896781</c:v>
                </c:pt>
                <c:pt idx="1">
                  <c:v>-0.99808876619239539</c:v>
                </c:pt>
                <c:pt idx="2">
                  <c:v>-1.6384970817120648</c:v>
                </c:pt>
                <c:pt idx="3">
                  <c:v>-2.3867864597513333</c:v>
                </c:pt>
                <c:pt idx="4">
                  <c:v>-2.0075206210577345</c:v>
                </c:pt>
                <c:pt idx="5">
                  <c:v>-0.56382913525770961</c:v>
                </c:pt>
                <c:pt idx="6">
                  <c:v>1.1342213431405845</c:v>
                </c:pt>
                <c:pt idx="7">
                  <c:v>1.4379571092103527</c:v>
                </c:pt>
                <c:pt idx="8">
                  <c:v>1.473045738689116</c:v>
                </c:pt>
                <c:pt idx="9">
                  <c:v>1.701078582434512</c:v>
                </c:pt>
                <c:pt idx="10">
                  <c:v>0.60200464490893779</c:v>
                </c:pt>
                <c:pt idx="11">
                  <c:v>1.1731638763289753</c:v>
                </c:pt>
                <c:pt idx="12">
                  <c:v>1.6315949984751388</c:v>
                </c:pt>
                <c:pt idx="13">
                  <c:v>1.0544815465729274</c:v>
                </c:pt>
                <c:pt idx="14">
                  <c:v>1.3031195893198788</c:v>
                </c:pt>
                <c:pt idx="15">
                  <c:v>0.79417804082617671</c:v>
                </c:pt>
                <c:pt idx="16">
                  <c:v>3.0007501875473075E-2</c:v>
                </c:pt>
                <c:pt idx="17">
                  <c:v>0.41679160419789696</c:v>
                </c:pt>
                <c:pt idx="18">
                  <c:v>1.2743628185907019</c:v>
                </c:pt>
                <c:pt idx="19">
                  <c:v>1.4500134815303101</c:v>
                </c:pt>
                <c:pt idx="20">
                  <c:v>1.9199040047997551</c:v>
                </c:pt>
                <c:pt idx="21">
                  <c:v>2.1648899638687435</c:v>
                </c:pt>
                <c:pt idx="22">
                  <c:v>1.2346410066617297</c:v>
                </c:pt>
                <c:pt idx="23">
                  <c:v>1.1251218143696562</c:v>
                </c:pt>
                <c:pt idx="24">
                  <c:v>0.78819720382634628</c:v>
                </c:pt>
                <c:pt idx="25">
                  <c:v>-2.2066990121016872E-2</c:v>
                </c:pt>
                <c:pt idx="26">
                  <c:v>-4.8432381843699357E-2</c:v>
                </c:pt>
                <c:pt idx="27">
                  <c:v>-0.17953510103960735</c:v>
                </c:pt>
                <c:pt idx="28">
                  <c:v>-2.5552824404784236E-2</c:v>
                </c:pt>
                <c:pt idx="29">
                  <c:v>0.29587987060921694</c:v>
                </c:pt>
                <c:pt idx="30">
                  <c:v>0.63642194511615013</c:v>
                </c:pt>
                <c:pt idx="31">
                  <c:v>0.92011940605900566</c:v>
                </c:pt>
                <c:pt idx="32">
                  <c:v>1.0960143763341978</c:v>
                </c:pt>
                <c:pt idx="33">
                  <c:v>1.2206311943163684</c:v>
                </c:pt>
                <c:pt idx="34">
                  <c:v>1.2943063314738268</c:v>
                </c:pt>
                <c:pt idx="35">
                  <c:v>1.2952125747600407</c:v>
                </c:pt>
                <c:pt idx="36">
                  <c:v>1.2344965580011191</c:v>
                </c:pt>
                <c:pt idx="37">
                  <c:v>1.1207601817981194</c:v>
                </c:pt>
                <c:pt idx="38">
                  <c:v>0.98923333627074506</c:v>
                </c:pt>
                <c:pt idx="39">
                  <c:v>0.85425618528010006</c:v>
                </c:pt>
                <c:pt idx="40">
                  <c:v>0.7704822114080967</c:v>
                </c:pt>
                <c:pt idx="41">
                  <c:v>0.71987886875446438</c:v>
                </c:pt>
                <c:pt idx="42">
                  <c:v>0.71344682844305396</c:v>
                </c:pt>
                <c:pt idx="43">
                  <c:v>0.73885517314957738</c:v>
                </c:pt>
                <c:pt idx="44">
                  <c:v>0.75207221343409625</c:v>
                </c:pt>
                <c:pt idx="45">
                  <c:v>0.76469347513967723</c:v>
                </c:pt>
                <c:pt idx="46">
                  <c:v>0.75281377376865688</c:v>
                </c:pt>
                <c:pt idx="47">
                  <c:v>0.73422481357077185</c:v>
                </c:pt>
                <c:pt idx="48">
                  <c:v>0.70794484872642727</c:v>
                </c:pt>
                <c:pt idx="49">
                  <c:v>0.68568372519002274</c:v>
                </c:pt>
                <c:pt idx="50">
                  <c:v>0.67268003119285158</c:v>
                </c:pt>
                <c:pt idx="51">
                  <c:v>0.6558097631602422</c:v>
                </c:pt>
                <c:pt idx="52">
                  <c:v>0.62692940812270059</c:v>
                </c:pt>
                <c:pt idx="53">
                  <c:v>0.60086530623619794</c:v>
                </c:pt>
                <c:pt idx="54">
                  <c:v>0.58070768375513282</c:v>
                </c:pt>
                <c:pt idx="55">
                  <c:v>0.56105957115348826</c:v>
                </c:pt>
                <c:pt idx="56">
                  <c:v>0.56085706993931339</c:v>
                </c:pt>
                <c:pt idx="57">
                  <c:v>0.56087643764928252</c:v>
                </c:pt>
                <c:pt idx="58">
                  <c:v>0.55594375996905754</c:v>
                </c:pt>
                <c:pt idx="59">
                  <c:v>0.54306734847275884</c:v>
                </c:pt>
                <c:pt idx="60">
                  <c:v>0.52708122187286044</c:v>
                </c:pt>
                <c:pt idx="61">
                  <c:v>0.51083527793609473</c:v>
                </c:pt>
                <c:pt idx="62">
                  <c:v>0.49963810487450022</c:v>
                </c:pt>
                <c:pt idx="63">
                  <c:v>0.49611885971516667</c:v>
                </c:pt>
                <c:pt idx="64">
                  <c:v>0.49558678051075944</c:v>
                </c:pt>
                <c:pt idx="65">
                  <c:v>0.4949191172581191</c:v>
                </c:pt>
                <c:pt idx="66">
                  <c:v>0.49414306881678804</c:v>
                </c:pt>
                <c:pt idx="67">
                  <c:v>0.49342361571136362</c:v>
                </c:pt>
                <c:pt idx="68">
                  <c:v>0.4926513253554754</c:v>
                </c:pt>
                <c:pt idx="69">
                  <c:v>0.49212719217506251</c:v>
                </c:pt>
                <c:pt idx="70">
                  <c:v>0.49160434675430409</c:v>
                </c:pt>
                <c:pt idx="71">
                  <c:v>0.49102810659136242</c:v>
                </c:pt>
                <c:pt idx="72">
                  <c:v>0.49056223366403806</c:v>
                </c:pt>
                <c:pt idx="73">
                  <c:v>0.49004282480908934</c:v>
                </c:pt>
                <c:pt idx="74">
                  <c:v>0.48944337031513463</c:v>
                </c:pt>
                <c:pt idx="75">
                  <c:v>0.48884538061826355</c:v>
                </c:pt>
                <c:pt idx="76">
                  <c:v>0.48827562561497562</c:v>
                </c:pt>
                <c:pt idx="77">
                  <c:v>0.48759910306610532</c:v>
                </c:pt>
                <c:pt idx="78">
                  <c:v>0.48689764926430623</c:v>
                </c:pt>
                <c:pt idx="79">
                  <c:v>0.48630566375968964</c:v>
                </c:pt>
                <c:pt idx="80">
                  <c:v>0.48563400019210334</c:v>
                </c:pt>
                <c:pt idx="81">
                  <c:v>0.48504498383721284</c:v>
                </c:pt>
                <c:pt idx="82">
                  <c:v>0.48448475747979725</c:v>
                </c:pt>
                <c:pt idx="83">
                  <c:v>0.48389855637420709</c:v>
                </c:pt>
                <c:pt idx="84">
                  <c:v>0.49608681599613291</c:v>
                </c:pt>
                <c:pt idx="85">
                  <c:v>0.50824565251113007</c:v>
                </c:pt>
                <c:pt idx="86">
                  <c:v>0.52243251546033598</c:v>
                </c:pt>
                <c:pt idx="87">
                  <c:v>0.53650476272044667</c:v>
                </c:pt>
                <c:pt idx="88">
                  <c:v>0.53776319607519163</c:v>
                </c:pt>
                <c:pt idx="89">
                  <c:v>0.53893845649068961</c:v>
                </c:pt>
                <c:pt idx="90">
                  <c:v>0.52553715685355051</c:v>
                </c:pt>
                <c:pt idx="91">
                  <c:v>0.51225149419955596</c:v>
                </c:pt>
                <c:pt idx="92">
                  <c:v>0.49897499029323278</c:v>
                </c:pt>
                <c:pt idx="93">
                  <c:v>0.48578739694817852</c:v>
                </c:pt>
                <c:pt idx="94">
                  <c:v>0.45807544339708794</c:v>
                </c:pt>
                <c:pt idx="95">
                  <c:v>0.4302982568656244</c:v>
                </c:pt>
                <c:pt idx="96">
                  <c:v>0.40258842256328808</c:v>
                </c:pt>
                <c:pt idx="97">
                  <c:v>0.37491933465909622</c:v>
                </c:pt>
                <c:pt idx="98">
                  <c:v>0.34975294142722824</c:v>
                </c:pt>
                <c:pt idx="99">
                  <c:v>0.3247127116705828</c:v>
                </c:pt>
                <c:pt idx="100">
                  <c:v>0.29979817336918124</c:v>
                </c:pt>
                <c:pt idx="101">
                  <c:v>0.27508775097198068</c:v>
                </c:pt>
                <c:pt idx="102">
                  <c:v>0.26456691426712808</c:v>
                </c:pt>
                <c:pt idx="103">
                  <c:v>0.25406044673235151</c:v>
                </c:pt>
                <c:pt idx="104">
                  <c:v>0.24351588863267271</c:v>
                </c:pt>
                <c:pt idx="105">
                  <c:v>0.23280236633556051</c:v>
                </c:pt>
                <c:pt idx="106">
                  <c:v>0.23797623689971736</c:v>
                </c:pt>
                <c:pt idx="107">
                  <c:v>0.24306561177045438</c:v>
                </c:pt>
                <c:pt idx="108">
                  <c:v>0.2482013176273945</c:v>
                </c:pt>
                <c:pt idx="109">
                  <c:v>0.25343568929050431</c:v>
                </c:pt>
                <c:pt idx="110">
                  <c:v>0.24440391484608082</c:v>
                </c:pt>
                <c:pt idx="111">
                  <c:v>0.23535761920097098</c:v>
                </c:pt>
                <c:pt idx="112">
                  <c:v>0.22634869790865153</c:v>
                </c:pt>
                <c:pt idx="113">
                  <c:v>0.21740319333727331</c:v>
                </c:pt>
                <c:pt idx="114">
                  <c:v>0.21361509251665023</c:v>
                </c:pt>
                <c:pt idx="115">
                  <c:v>0.20980525441844922</c:v>
                </c:pt>
                <c:pt idx="116">
                  <c:v>0.20586938344224759</c:v>
                </c:pt>
                <c:pt idx="117">
                  <c:v>0.20191163806206891</c:v>
                </c:pt>
                <c:pt idx="118">
                  <c:v>0.18957634012473079</c:v>
                </c:pt>
                <c:pt idx="119">
                  <c:v>0.17740944823430027</c:v>
                </c:pt>
                <c:pt idx="120">
                  <c:v>0.16538463733954956</c:v>
                </c:pt>
                <c:pt idx="121">
                  <c:v>0.15329404552089088</c:v>
                </c:pt>
                <c:pt idx="122">
                  <c:v>0.14937278724385106</c:v>
                </c:pt>
                <c:pt idx="123">
                  <c:v>0.14558402048230334</c:v>
                </c:pt>
                <c:pt idx="124">
                  <c:v>0.1416167152797021</c:v>
                </c:pt>
                <c:pt idx="125">
                  <c:v>0.13770427450330303</c:v>
                </c:pt>
                <c:pt idx="126">
                  <c:v>0.13175520452473055</c:v>
                </c:pt>
                <c:pt idx="127">
                  <c:v>0.12562885587432682</c:v>
                </c:pt>
                <c:pt idx="128">
                  <c:v>0.11961032487497469</c:v>
                </c:pt>
                <c:pt idx="129">
                  <c:v>0.11359590113511064</c:v>
                </c:pt>
                <c:pt idx="130">
                  <c:v>0.10143951565473319</c:v>
                </c:pt>
                <c:pt idx="131">
                  <c:v>8.9315872976092336E-2</c:v>
                </c:pt>
                <c:pt idx="132">
                  <c:v>7.7276617996946406E-2</c:v>
                </c:pt>
                <c:pt idx="133">
                  <c:v>6.5192516808254553E-2</c:v>
                </c:pt>
                <c:pt idx="134">
                  <c:v>6.5181927045299126E-2</c:v>
                </c:pt>
                <c:pt idx="135">
                  <c:v>6.5042220637967496E-2</c:v>
                </c:pt>
                <c:pt idx="136">
                  <c:v>6.4850876545308189E-2</c:v>
                </c:pt>
                <c:pt idx="137">
                  <c:v>6.4659611670636608E-2</c:v>
                </c:pt>
                <c:pt idx="138">
                  <c:v>5.9410085210376273E-2</c:v>
                </c:pt>
                <c:pt idx="139">
                  <c:v>5.418812258282113E-2</c:v>
                </c:pt>
                <c:pt idx="140">
                  <c:v>4.8942031685128562E-2</c:v>
                </c:pt>
                <c:pt idx="141">
                  <c:v>4.3800828501194822E-2</c:v>
                </c:pt>
                <c:pt idx="142">
                  <c:v>3.8843816134104259E-2</c:v>
                </c:pt>
                <c:pt idx="143">
                  <c:v>3.4068448438784316E-2</c:v>
                </c:pt>
                <c:pt idx="144">
                  <c:v>2.934569669081899E-2</c:v>
                </c:pt>
                <c:pt idx="145">
                  <c:v>2.457238759807634E-2</c:v>
                </c:pt>
                <c:pt idx="146">
                  <c:v>2.4390426267806298E-2</c:v>
                </c:pt>
                <c:pt idx="147">
                  <c:v>2.4002213050455801E-2</c:v>
                </c:pt>
                <c:pt idx="148">
                  <c:v>2.3665594324784323E-2</c:v>
                </c:pt>
                <c:pt idx="149">
                  <c:v>2.3380567062525337E-2</c:v>
                </c:pt>
                <c:pt idx="150">
                  <c:v>2.6962119253504113E-2</c:v>
                </c:pt>
                <c:pt idx="151">
                  <c:v>3.0672158443612041E-2</c:v>
                </c:pt>
                <c:pt idx="152">
                  <c:v>3.4252868645534562E-2</c:v>
                </c:pt>
                <c:pt idx="153">
                  <c:v>3.7781586862717376E-2</c:v>
                </c:pt>
                <c:pt idx="154">
                  <c:v>3.4659919192159272E-2</c:v>
                </c:pt>
                <c:pt idx="155">
                  <c:v>3.1435764108089792E-2</c:v>
                </c:pt>
                <c:pt idx="156">
                  <c:v>2.8263755199287033E-2</c:v>
                </c:pt>
                <c:pt idx="157">
                  <c:v>2.5118100154486456E-2</c:v>
                </c:pt>
                <c:pt idx="158">
                  <c:v>2.8362341405285818E-2</c:v>
                </c:pt>
                <c:pt idx="159">
                  <c:v>3.1683474363441988E-2</c:v>
                </c:pt>
                <c:pt idx="160">
                  <c:v>3.508145620498837E-2</c:v>
                </c:pt>
                <c:pt idx="161">
                  <c:v>3.840172583693402E-2</c:v>
                </c:pt>
                <c:pt idx="162">
                  <c:v>3.8423809988619162E-2</c:v>
                </c:pt>
                <c:pt idx="163">
                  <c:v>3.8420139157113731E-2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C-4D81-925A-8364CC1419CD}"/>
            </c:ext>
          </c:extLst>
        </c:ser>
        <c:ser>
          <c:idx val="1"/>
          <c:order val="1"/>
          <c:tx>
            <c:strRef>
              <c:f>'Chart Data'!$BV$2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Data'!$BT$3:$BT$166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Data'!$BV$3:$BV$166</c:f>
              <c:numCache>
                <c:formatCode>0.0</c:formatCode>
                <c:ptCount val="164"/>
                <c:pt idx="0">
                  <c:v>0.61020258725896781</c:v>
                </c:pt>
                <c:pt idx="1">
                  <c:v>-0.99808876619239539</c:v>
                </c:pt>
                <c:pt idx="2">
                  <c:v>-1.6384970817120648</c:v>
                </c:pt>
                <c:pt idx="3">
                  <c:v>-2.3867864597513333</c:v>
                </c:pt>
                <c:pt idx="4">
                  <c:v>-2.0075206210577345</c:v>
                </c:pt>
                <c:pt idx="5">
                  <c:v>-0.56382913525770961</c:v>
                </c:pt>
                <c:pt idx="6">
                  <c:v>1.1342213431405845</c:v>
                </c:pt>
                <c:pt idx="7">
                  <c:v>1.4379571092103527</c:v>
                </c:pt>
                <c:pt idx="8">
                  <c:v>1.473045738689116</c:v>
                </c:pt>
                <c:pt idx="9">
                  <c:v>1.701078582434512</c:v>
                </c:pt>
                <c:pt idx="10">
                  <c:v>0.60200464490893779</c:v>
                </c:pt>
                <c:pt idx="11">
                  <c:v>1.1731638763289753</c:v>
                </c:pt>
                <c:pt idx="12">
                  <c:v>1.6315949984751388</c:v>
                </c:pt>
                <c:pt idx="13">
                  <c:v>1.0544815465729274</c:v>
                </c:pt>
                <c:pt idx="14">
                  <c:v>1.3031195893198788</c:v>
                </c:pt>
                <c:pt idx="15">
                  <c:v>0.79417804082617671</c:v>
                </c:pt>
                <c:pt idx="16">
                  <c:v>3.0007501875473075E-2</c:v>
                </c:pt>
                <c:pt idx="17">
                  <c:v>0.41679160419789696</c:v>
                </c:pt>
                <c:pt idx="18">
                  <c:v>1.2743628185907019</c:v>
                </c:pt>
                <c:pt idx="19">
                  <c:v>1.4500134815303101</c:v>
                </c:pt>
                <c:pt idx="20">
                  <c:v>1.9199040047997551</c:v>
                </c:pt>
                <c:pt idx="21">
                  <c:v>2.1648899638687435</c:v>
                </c:pt>
                <c:pt idx="22">
                  <c:v>1.2346410066617297</c:v>
                </c:pt>
                <c:pt idx="23">
                  <c:v>1.1251218143696562</c:v>
                </c:pt>
                <c:pt idx="24">
                  <c:v>0.86551876379690196</c:v>
                </c:pt>
                <c:pt idx="25">
                  <c:v>0.12833927631965558</c:v>
                </c:pt>
                <c:pt idx="26">
                  <c:v>0.3093706130088858</c:v>
                </c:pt>
                <c:pt idx="27">
                  <c:v>0.37352528910175042</c:v>
                </c:pt>
                <c:pt idx="28">
                  <c:v>0.61571575059251593</c:v>
                </c:pt>
                <c:pt idx="29">
                  <c:v>1.0279669717154327</c:v>
                </c:pt>
                <c:pt idx="30">
                  <c:v>1.2638135762722769</c:v>
                </c:pt>
                <c:pt idx="31">
                  <c:v>1.4428060587846181</c:v>
                </c:pt>
                <c:pt idx="32">
                  <c:v>1.5337270294773386</c:v>
                </c:pt>
                <c:pt idx="33">
                  <c:v>1.5743972780176474</c:v>
                </c:pt>
                <c:pt idx="34">
                  <c:v>1.591679421754022</c:v>
                </c:pt>
                <c:pt idx="35">
                  <c:v>1.5466405566391783</c:v>
                </c:pt>
                <c:pt idx="36">
                  <c:v>1.4616858746449912</c:v>
                </c:pt>
                <c:pt idx="37">
                  <c:v>1.3340930172888843</c:v>
                </c:pt>
                <c:pt idx="38">
                  <c:v>1.2007125032415411</c:v>
                </c:pt>
                <c:pt idx="39">
                  <c:v>1.0642495250247741</c:v>
                </c:pt>
                <c:pt idx="40">
                  <c:v>0.96836737882599611</c:v>
                </c:pt>
                <c:pt idx="41">
                  <c:v>0.89549255739886924</c:v>
                </c:pt>
                <c:pt idx="42">
                  <c:v>0.88809951688304523</c:v>
                </c:pt>
                <c:pt idx="43">
                  <c:v>0.91230896103362547</c:v>
                </c:pt>
                <c:pt idx="44">
                  <c:v>0.92447757648352891</c:v>
                </c:pt>
                <c:pt idx="45">
                  <c:v>0.93628853255907085</c:v>
                </c:pt>
                <c:pt idx="46">
                  <c:v>0.92647210271359359</c:v>
                </c:pt>
                <c:pt idx="47">
                  <c:v>0.90998740251766463</c:v>
                </c:pt>
                <c:pt idx="48">
                  <c:v>0.88553641355126889</c:v>
                </c:pt>
                <c:pt idx="49">
                  <c:v>0.86500617014948489</c:v>
                </c:pt>
                <c:pt idx="50">
                  <c:v>0.84233189460867219</c:v>
                </c:pt>
                <c:pt idx="51">
                  <c:v>0.81313999098220346</c:v>
                </c:pt>
                <c:pt idx="52">
                  <c:v>0.77581006154177068</c:v>
                </c:pt>
                <c:pt idx="53">
                  <c:v>0.74155590649989112</c:v>
                </c:pt>
                <c:pt idx="54">
                  <c:v>0.70765324281976127</c:v>
                </c:pt>
                <c:pt idx="55">
                  <c:v>0.67651568832041153</c:v>
                </c:pt>
                <c:pt idx="56">
                  <c:v>0.66027227739586802</c:v>
                </c:pt>
                <c:pt idx="57">
                  <c:v>0.64213207814849405</c:v>
                </c:pt>
                <c:pt idx="58">
                  <c:v>0.64288269706327394</c:v>
                </c:pt>
                <c:pt idx="59">
                  <c:v>0.64666133640640666</c:v>
                </c:pt>
                <c:pt idx="60">
                  <c:v>0.65272879184838928</c:v>
                </c:pt>
                <c:pt idx="61">
                  <c:v>0.65881593179339948</c:v>
                </c:pt>
                <c:pt idx="62">
                  <c:v>0.64590711563441428</c:v>
                </c:pt>
                <c:pt idx="63">
                  <c:v>0.63039032081535495</c:v>
                </c:pt>
                <c:pt idx="64">
                  <c:v>0.61360224048765399</c:v>
                </c:pt>
                <c:pt idx="65">
                  <c:v>0.59867444406125347</c:v>
                </c:pt>
                <c:pt idx="66">
                  <c:v>0.59505284783694101</c:v>
                </c:pt>
                <c:pt idx="67">
                  <c:v>0.59133495400935931</c:v>
                </c:pt>
                <c:pt idx="68">
                  <c:v>0.58762814046775524</c:v>
                </c:pt>
                <c:pt idx="69">
                  <c:v>0.58393235775267005</c:v>
                </c:pt>
                <c:pt idx="70">
                  <c:v>0.59323394361301407</c:v>
                </c:pt>
                <c:pt idx="71">
                  <c:v>0.60258838316817886</c:v>
                </c:pt>
                <c:pt idx="72">
                  <c:v>0.61186262984325168</c:v>
                </c:pt>
                <c:pt idx="73">
                  <c:v>0.62116288424083344</c:v>
                </c:pt>
                <c:pt idx="74">
                  <c:v>0.61121638745826878</c:v>
                </c:pt>
                <c:pt idx="75">
                  <c:v>0.6012741461350446</c:v>
                </c:pt>
                <c:pt idx="76">
                  <c:v>0.59146831647387543</c:v>
                </c:pt>
                <c:pt idx="77">
                  <c:v>0.58158724347792123</c:v>
                </c:pt>
                <c:pt idx="78">
                  <c:v>0.58229235630000709</c:v>
                </c:pt>
                <c:pt idx="79">
                  <c:v>0.58291675506090268</c:v>
                </c:pt>
                <c:pt idx="80">
                  <c:v>0.58353904055550299</c:v>
                </c:pt>
                <c:pt idx="81">
                  <c:v>0.58421212681400991</c:v>
                </c:pt>
                <c:pt idx="82">
                  <c:v>0.60051372643832313</c:v>
                </c:pt>
                <c:pt idx="83">
                  <c:v>0.61942758936062159</c:v>
                </c:pt>
                <c:pt idx="84">
                  <c:v>0.63029388549067367</c:v>
                </c:pt>
                <c:pt idx="85">
                  <c:v>0.64406612231953098</c:v>
                </c:pt>
                <c:pt idx="86">
                  <c:v>0.64255523021479188</c:v>
                </c:pt>
                <c:pt idx="87">
                  <c:v>0.63885627728890171</c:v>
                </c:pt>
                <c:pt idx="88">
                  <c:v>0.6420752127509699</c:v>
                </c:pt>
                <c:pt idx="89">
                  <c:v>0.63976365241531497</c:v>
                </c:pt>
                <c:pt idx="90">
                  <c:v>0.63074228456665438</c:v>
                </c:pt>
                <c:pt idx="91">
                  <c:v>0.61881235915164368</c:v>
                </c:pt>
                <c:pt idx="92">
                  <c:v>0.60394514085710949</c:v>
                </c:pt>
                <c:pt idx="93">
                  <c:v>0.58634287686825104</c:v>
                </c:pt>
                <c:pt idx="94">
                  <c:v>0.56336425635228338</c:v>
                </c:pt>
                <c:pt idx="95">
                  <c:v>0.53760304271552872</c:v>
                </c:pt>
                <c:pt idx="96">
                  <c:v>0.51078901585155378</c:v>
                </c:pt>
                <c:pt idx="97">
                  <c:v>0.48453753711534819</c:v>
                </c:pt>
                <c:pt idx="98">
                  <c:v>0.45929736981924485</c:v>
                </c:pt>
                <c:pt idx="99">
                  <c:v>0.43462901663433584</c:v>
                </c:pt>
                <c:pt idx="100">
                  <c:v>0.41172014418848768</c:v>
                </c:pt>
                <c:pt idx="101">
                  <c:v>0.39152494127379089</c:v>
                </c:pt>
                <c:pt idx="102">
                  <c:v>0.37666030232765824</c:v>
                </c:pt>
                <c:pt idx="103">
                  <c:v>0.36465691460718652</c:v>
                </c:pt>
                <c:pt idx="104">
                  <c:v>0.35557538147452661</c:v>
                </c:pt>
                <c:pt idx="105">
                  <c:v>0.34983217869239969</c:v>
                </c:pt>
                <c:pt idx="106">
                  <c:v>0.34992550152534996</c:v>
                </c:pt>
                <c:pt idx="107">
                  <c:v>0.35320718129863149</c:v>
                </c:pt>
                <c:pt idx="108">
                  <c:v>0.35666164898369157</c:v>
                </c:pt>
                <c:pt idx="109">
                  <c:v>0.35723278556629712</c:v>
                </c:pt>
                <c:pt idx="110">
                  <c:v>0.35245751987862395</c:v>
                </c:pt>
                <c:pt idx="111">
                  <c:v>0.34479340323467778</c:v>
                </c:pt>
                <c:pt idx="112">
                  <c:v>0.33621417559404065</c:v>
                </c:pt>
                <c:pt idx="113">
                  <c:v>0.32866068885633037</c:v>
                </c:pt>
                <c:pt idx="114">
                  <c:v>0.32313911443773158</c:v>
                </c:pt>
                <c:pt idx="115">
                  <c:v>0.31866042768546876</c:v>
                </c:pt>
                <c:pt idx="116">
                  <c:v>0.31391754566083563</c:v>
                </c:pt>
                <c:pt idx="117">
                  <c:v>0.30753248053669857</c:v>
                </c:pt>
                <c:pt idx="118">
                  <c:v>0.29816041030072959</c:v>
                </c:pt>
                <c:pt idx="119">
                  <c:v>0.2871305861807949</c:v>
                </c:pt>
                <c:pt idx="120">
                  <c:v>0.27612222104564932</c:v>
                </c:pt>
                <c:pt idx="121">
                  <c:v>0.26678412821610209</c:v>
                </c:pt>
                <c:pt idx="122">
                  <c:v>0.26048888614003118</c:v>
                </c:pt>
                <c:pt idx="123">
                  <c:v>0.25577856947927025</c:v>
                </c:pt>
                <c:pt idx="124">
                  <c:v>0.25170108690237836</c:v>
                </c:pt>
                <c:pt idx="125">
                  <c:v>0.24720765119130572</c:v>
                </c:pt>
                <c:pt idx="126">
                  <c:v>0.24182798274619</c:v>
                </c:pt>
                <c:pt idx="127">
                  <c:v>0.23613387764191973</c:v>
                </c:pt>
                <c:pt idx="128">
                  <c:v>0.22957945297432669</c:v>
                </c:pt>
                <c:pt idx="129">
                  <c:v>0.22184388893951024</c:v>
                </c:pt>
                <c:pt idx="130">
                  <c:v>0.21191408794434263</c:v>
                </c:pt>
                <c:pt idx="131">
                  <c:v>0.20078284477249575</c:v>
                </c:pt>
                <c:pt idx="132">
                  <c:v>0.19023767191723717</c:v>
                </c:pt>
                <c:pt idx="133">
                  <c:v>0.18201222729752331</c:v>
                </c:pt>
                <c:pt idx="134">
                  <c:v>0.17813654906864151</c:v>
                </c:pt>
                <c:pt idx="135">
                  <c:v>0.17659522913200387</c:v>
                </c:pt>
                <c:pt idx="136">
                  <c:v>0.17577488148494691</c:v>
                </c:pt>
                <c:pt idx="137">
                  <c:v>0.1739414706981357</c:v>
                </c:pt>
                <c:pt idx="138">
                  <c:v>0.1703797320047773</c:v>
                </c:pt>
                <c:pt idx="139">
                  <c:v>0.16585759718221738</c:v>
                </c:pt>
                <c:pt idx="140">
                  <c:v>0.16082161272565898</c:v>
                </c:pt>
                <c:pt idx="141">
                  <c:v>0.15591508404380061</c:v>
                </c:pt>
                <c:pt idx="142">
                  <c:v>0.151114282767284</c:v>
                </c:pt>
                <c:pt idx="143">
                  <c:v>0.14636813880848365</c:v>
                </c:pt>
                <c:pt idx="144">
                  <c:v>0.14202167359227413</c:v>
                </c:pt>
                <c:pt idx="145">
                  <c:v>0.13864108079411075</c:v>
                </c:pt>
                <c:pt idx="146">
                  <c:v>0.13686695644847813</c:v>
                </c:pt>
                <c:pt idx="147">
                  <c:v>0.13603129976023087</c:v>
                </c:pt>
                <c:pt idx="148">
                  <c:v>0.13605881010341214</c:v>
                </c:pt>
                <c:pt idx="149">
                  <c:v>0.13682466358706513</c:v>
                </c:pt>
                <c:pt idx="150">
                  <c:v>0.13894353213796951</c:v>
                </c:pt>
                <c:pt idx="151">
                  <c:v>0.14177426408481519</c:v>
                </c:pt>
                <c:pt idx="152">
                  <c:v>0.14445519491617098</c:v>
                </c:pt>
                <c:pt idx="153">
                  <c:v>0.14568298330825957</c:v>
                </c:pt>
                <c:pt idx="154">
                  <c:v>0.14474599792426712</c:v>
                </c:pt>
                <c:pt idx="155">
                  <c:v>0.14238408481443976</c:v>
                </c:pt>
                <c:pt idx="156">
                  <c:v>0.13995010901377558</c:v>
                </c:pt>
                <c:pt idx="157">
                  <c:v>0.13884423282242153</c:v>
                </c:pt>
                <c:pt idx="158">
                  <c:v>0.13992417155099801</c:v>
                </c:pt>
                <c:pt idx="159">
                  <c:v>0.14235332812222445</c:v>
                </c:pt>
                <c:pt idx="160">
                  <c:v>0.14502596491914321</c:v>
                </c:pt>
                <c:pt idx="161">
                  <c:v>0.14708308098492218</c:v>
                </c:pt>
                <c:pt idx="162">
                  <c:v>0.14800996304773495</c:v>
                </c:pt>
                <c:pt idx="163">
                  <c:v>0.14829843768635609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C-4D81-925A-8364CC1419CD}"/>
            </c:ext>
          </c:extLst>
        </c:ser>
        <c:ser>
          <c:idx val="2"/>
          <c:order val="2"/>
          <c:tx>
            <c:strRef>
              <c:f>'Chart Data'!$BW$2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Data'!$BT$3:$BT$166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Data'!$BW$3:$BW$166</c:f>
              <c:numCache>
                <c:formatCode>0.0</c:formatCode>
                <c:ptCount val="164"/>
                <c:pt idx="0">
                  <c:v>0.61020258725896781</c:v>
                </c:pt>
                <c:pt idx="1">
                  <c:v>-0.99808876619239539</c:v>
                </c:pt>
                <c:pt idx="2">
                  <c:v>-1.6384970817120648</c:v>
                </c:pt>
                <c:pt idx="3">
                  <c:v>-2.3867864597513333</c:v>
                </c:pt>
                <c:pt idx="4">
                  <c:v>-2.0075206210577345</c:v>
                </c:pt>
                <c:pt idx="5">
                  <c:v>-0.56382913525770961</c:v>
                </c:pt>
                <c:pt idx="6">
                  <c:v>1.1342213431405845</c:v>
                </c:pt>
                <c:pt idx="7">
                  <c:v>1.4379571092103527</c:v>
                </c:pt>
                <c:pt idx="8">
                  <c:v>1.473045738689116</c:v>
                </c:pt>
                <c:pt idx="9">
                  <c:v>1.701078582434512</c:v>
                </c:pt>
                <c:pt idx="10">
                  <c:v>0.60200464490893779</c:v>
                </c:pt>
                <c:pt idx="11">
                  <c:v>1.1731638763289753</c:v>
                </c:pt>
                <c:pt idx="12">
                  <c:v>1.6315949984751388</c:v>
                </c:pt>
                <c:pt idx="13">
                  <c:v>1.0544815465729274</c:v>
                </c:pt>
                <c:pt idx="14">
                  <c:v>1.3031195893198788</c:v>
                </c:pt>
                <c:pt idx="15">
                  <c:v>0.79417804082617671</c:v>
                </c:pt>
                <c:pt idx="16">
                  <c:v>3.0007501875473075E-2</c:v>
                </c:pt>
                <c:pt idx="17">
                  <c:v>0.41679160419789696</c:v>
                </c:pt>
                <c:pt idx="18">
                  <c:v>1.2743628185907019</c:v>
                </c:pt>
                <c:pt idx="19">
                  <c:v>1.4500134815303101</c:v>
                </c:pt>
                <c:pt idx="20">
                  <c:v>1.9199040047997551</c:v>
                </c:pt>
                <c:pt idx="21">
                  <c:v>2.1648899638687435</c:v>
                </c:pt>
                <c:pt idx="22">
                  <c:v>1.2346410066617297</c:v>
                </c:pt>
                <c:pt idx="23">
                  <c:v>1.1251218143696562</c:v>
                </c:pt>
                <c:pt idx="24">
                  <c:v>0.24988962472407561</c:v>
                </c:pt>
                <c:pt idx="25">
                  <c:v>-0.76933419068218045</c:v>
                </c:pt>
                <c:pt idx="26">
                  <c:v>-0.78483270940570282</c:v>
                </c:pt>
                <c:pt idx="27">
                  <c:v>-0.91534283378109649</c:v>
                </c:pt>
                <c:pt idx="28">
                  <c:v>-0.26162730953408486</c:v>
                </c:pt>
                <c:pt idx="29">
                  <c:v>0.2698023432745833</c:v>
                </c:pt>
                <c:pt idx="30">
                  <c:v>0.60391496787637333</c:v>
                </c:pt>
                <c:pt idx="31">
                  <c:v>0.89102593385605999</c:v>
                </c:pt>
                <c:pt idx="32">
                  <c:v>1.1153405617002177</c:v>
                </c:pt>
                <c:pt idx="33">
                  <c:v>1.2608107893748777</c:v>
                </c:pt>
                <c:pt idx="34">
                  <c:v>1.3125093030696977</c:v>
                </c:pt>
                <c:pt idx="35">
                  <c:v>1.2931719446333645</c:v>
                </c:pt>
                <c:pt idx="36">
                  <c:v>1.174741656981948</c:v>
                </c:pt>
                <c:pt idx="37">
                  <c:v>1.0137043286950309</c:v>
                </c:pt>
                <c:pt idx="38">
                  <c:v>0.84670321947359906</c:v>
                </c:pt>
                <c:pt idx="39">
                  <c:v>0.64059509331786391</c:v>
                </c:pt>
                <c:pt idx="40">
                  <c:v>0.5102551707468761</c:v>
                </c:pt>
                <c:pt idx="41">
                  <c:v>0.40260153131599363</c:v>
                </c:pt>
                <c:pt idx="42">
                  <c:v>0.36089135346302204</c:v>
                </c:pt>
                <c:pt idx="43">
                  <c:v>0.38165839009447478</c:v>
                </c:pt>
                <c:pt idx="44">
                  <c:v>0.3902889535314813</c:v>
                </c:pt>
                <c:pt idx="45">
                  <c:v>0.39804102946063846</c:v>
                </c:pt>
                <c:pt idx="46">
                  <c:v>0.3821682260296333</c:v>
                </c:pt>
                <c:pt idx="47">
                  <c:v>0.3623944467297191</c:v>
                </c:pt>
                <c:pt idx="48">
                  <c:v>0.32857233296623711</c:v>
                </c:pt>
                <c:pt idx="49">
                  <c:v>0.29766059512748022</c:v>
                </c:pt>
                <c:pt idx="50">
                  <c:v>0.26590717587846591</c:v>
                </c:pt>
                <c:pt idx="51">
                  <c:v>0.2202069296634912</c:v>
                </c:pt>
                <c:pt idx="52">
                  <c:v>0.17284367496179787</c:v>
                </c:pt>
                <c:pt idx="53">
                  <c:v>0.12984002776890158</c:v>
                </c:pt>
                <c:pt idx="54">
                  <c:v>8.7217695879959756E-2</c:v>
                </c:pt>
                <c:pt idx="55">
                  <c:v>5.6562659109093971E-2</c:v>
                </c:pt>
                <c:pt idx="56">
                  <c:v>4.0320189405584905E-2</c:v>
                </c:pt>
                <c:pt idx="57">
                  <c:v>2.1957091757651703E-2</c:v>
                </c:pt>
                <c:pt idx="58">
                  <c:v>2.2948447121984294E-2</c:v>
                </c:pt>
                <c:pt idx="59">
                  <c:v>2.7088210274839319E-2</c:v>
                </c:pt>
                <c:pt idx="60">
                  <c:v>3.361025155217412E-2</c:v>
                </c:pt>
                <c:pt idx="61">
                  <c:v>4.0160745083928084E-2</c:v>
                </c:pt>
                <c:pt idx="62">
                  <c:v>2.6318013489134984E-2</c:v>
                </c:pt>
                <c:pt idx="63">
                  <c:v>9.6980723521822298E-3</c:v>
                </c:pt>
                <c:pt idx="64">
                  <c:v>-8.36429777466563E-3</c:v>
                </c:pt>
                <c:pt idx="65">
                  <c:v>-2.4438322578490546E-2</c:v>
                </c:pt>
                <c:pt idx="66">
                  <c:v>-2.6793080864084828E-2</c:v>
                </c:pt>
                <c:pt idx="67">
                  <c:v>-2.9318229247010663E-2</c:v>
                </c:pt>
                <c:pt idx="68">
                  <c:v>-3.1786990302273832E-2</c:v>
                </c:pt>
                <c:pt idx="69">
                  <c:v>-3.4256044079139514E-2</c:v>
                </c:pt>
                <c:pt idx="70">
                  <c:v>-2.5212097836546654E-2</c:v>
                </c:pt>
                <c:pt idx="71">
                  <c:v>-1.5996451283717406E-2</c:v>
                </c:pt>
                <c:pt idx="72">
                  <c:v>-6.8359505190795922E-3</c:v>
                </c:pt>
                <c:pt idx="73">
                  <c:v>2.297756963698383E-3</c:v>
                </c:pt>
                <c:pt idx="74">
                  <c:v>-6.4960926995261126E-3</c:v>
                </c:pt>
                <c:pt idx="75">
                  <c:v>-1.5403302717731382E-2</c:v>
                </c:pt>
                <c:pt idx="76">
                  <c:v>-2.4225314716341817E-2</c:v>
                </c:pt>
                <c:pt idx="77">
                  <c:v>-3.3047226614335568E-2</c:v>
                </c:pt>
                <c:pt idx="78">
                  <c:v>-3.1631501798456974E-2</c:v>
                </c:pt>
                <c:pt idx="79">
                  <c:v>-3.0272294608713057E-2</c:v>
                </c:pt>
                <c:pt idx="80">
                  <c:v>-2.8884480238233756E-2</c:v>
                </c:pt>
                <c:pt idx="81">
                  <c:v>-2.7524812767421025E-2</c:v>
                </c:pt>
                <c:pt idx="82">
                  <c:v>-9.2512398363941983E-3</c:v>
                </c:pt>
                <c:pt idx="83">
                  <c:v>1.189122058979919E-2</c:v>
                </c:pt>
                <c:pt idx="84">
                  <c:v>2.4323331723130615E-2</c:v>
                </c:pt>
                <c:pt idx="85">
                  <c:v>3.9992926730048062E-2</c:v>
                </c:pt>
                <c:pt idx="86">
                  <c:v>3.9505881324553016E-2</c:v>
                </c:pt>
                <c:pt idx="87">
                  <c:v>3.6634225560705502E-2</c:v>
                </c:pt>
                <c:pt idx="88">
                  <c:v>4.1257321117282864E-2</c:v>
                </c:pt>
                <c:pt idx="89">
                  <c:v>3.9920193659748193E-2</c:v>
                </c:pt>
                <c:pt idx="90">
                  <c:v>3.1234769149235397E-2</c:v>
                </c:pt>
                <c:pt idx="91">
                  <c:v>1.9430871200842859E-2</c:v>
                </c:pt>
                <c:pt idx="92">
                  <c:v>4.3395920840350044E-3</c:v>
                </c:pt>
                <c:pt idx="93">
                  <c:v>-1.3925368533018734E-2</c:v>
                </c:pt>
                <c:pt idx="94">
                  <c:v>-3.8456968042444029E-2</c:v>
                </c:pt>
                <c:pt idx="95">
                  <c:v>-6.6279013375758478E-2</c:v>
                </c:pt>
                <c:pt idx="96">
                  <c:v>-9.5381796626625714E-2</c:v>
                </c:pt>
                <c:pt idx="97">
                  <c:v>-0.12398424257004104</c:v>
                </c:pt>
                <c:pt idx="98">
                  <c:v>-0.15164570343320083</c:v>
                </c:pt>
                <c:pt idx="99">
                  <c:v>-0.17879106589557825</c:v>
                </c:pt>
                <c:pt idx="100">
                  <c:v>-0.20406152846853542</c:v>
                </c:pt>
                <c:pt idx="101">
                  <c:v>-0.22635119879513832</c:v>
                </c:pt>
                <c:pt idx="102">
                  <c:v>-0.24240492049879547</c:v>
                </c:pt>
                <c:pt idx="103">
                  <c:v>-0.25527624932976112</c:v>
                </c:pt>
                <c:pt idx="104">
                  <c:v>-0.26495763209690715</c:v>
                </c:pt>
                <c:pt idx="105">
                  <c:v>-0.27095673430954648</c:v>
                </c:pt>
                <c:pt idx="106">
                  <c:v>-0.27050914794888303</c:v>
                </c:pt>
                <c:pt idx="107">
                  <c:v>-0.2664757337203838</c:v>
                </c:pt>
                <c:pt idx="108">
                  <c:v>-0.26223878447161342</c:v>
                </c:pt>
                <c:pt idx="109">
                  <c:v>-0.26127501292960709</c:v>
                </c:pt>
                <c:pt idx="110">
                  <c:v>-0.26587343521959905</c:v>
                </c:pt>
                <c:pt idx="111">
                  <c:v>-0.27370380087325952</c:v>
                </c:pt>
                <c:pt idx="112">
                  <c:v>-0.28268937256685778</c:v>
                </c:pt>
                <c:pt idx="113">
                  <c:v>-0.29049053437550931</c:v>
                </c:pt>
                <c:pt idx="114">
                  <c:v>-0.29639336525599802</c:v>
                </c:pt>
                <c:pt idx="115">
                  <c:v>-0.30122130609856468</c:v>
                </c:pt>
                <c:pt idx="116">
                  <c:v>-0.30629048382999624</c:v>
                </c:pt>
                <c:pt idx="117">
                  <c:v>-0.3132925769806949</c:v>
                </c:pt>
                <c:pt idx="118">
                  <c:v>-0.32421586319744122</c:v>
                </c:pt>
                <c:pt idx="119">
                  <c:v>-0.33708446514033596</c:v>
                </c:pt>
                <c:pt idx="120">
                  <c:v>-0.35000802599155501</c:v>
                </c:pt>
                <c:pt idx="121">
                  <c:v>-0.36103296887429748</c:v>
                </c:pt>
                <c:pt idx="122">
                  <c:v>-0.36846501916382168</c:v>
                </c:pt>
                <c:pt idx="123">
                  <c:v>-0.37401690055701708</c:v>
                </c:pt>
                <c:pt idx="124">
                  <c:v>-0.37889296281017337</c:v>
                </c:pt>
                <c:pt idx="125">
                  <c:v>-0.38424341927520977</c:v>
                </c:pt>
                <c:pt idx="126">
                  <c:v>-0.3905070518019027</c:v>
                </c:pt>
                <c:pt idx="127">
                  <c:v>-0.39724918976740131</c:v>
                </c:pt>
                <c:pt idx="128">
                  <c:v>-0.40490722168097237</c:v>
                </c:pt>
                <c:pt idx="129">
                  <c:v>-0.41406468226953264</c:v>
                </c:pt>
                <c:pt idx="130">
                  <c:v>-0.42569018952665072</c:v>
                </c:pt>
                <c:pt idx="131">
                  <c:v>-0.43876922558219178</c:v>
                </c:pt>
                <c:pt idx="132">
                  <c:v>-0.45130248089798597</c:v>
                </c:pt>
                <c:pt idx="133">
                  <c:v>-0.46110774210121885</c:v>
                </c:pt>
                <c:pt idx="134">
                  <c:v>-0.46568007807794576</c:v>
                </c:pt>
                <c:pt idx="135">
                  <c:v>-0.46753158794046179</c:v>
                </c:pt>
                <c:pt idx="136">
                  <c:v>-0.46848832213431946</c:v>
                </c:pt>
                <c:pt idx="137">
                  <c:v>-0.4707055579599051</c:v>
                </c:pt>
                <c:pt idx="138">
                  <c:v>-0.47524142188062335</c:v>
                </c:pt>
                <c:pt idx="139">
                  <c:v>-0.48104928049388374</c:v>
                </c:pt>
                <c:pt idx="140">
                  <c:v>-0.4874022178298576</c:v>
                </c:pt>
                <c:pt idx="141">
                  <c:v>-0.49362941690282991</c:v>
                </c:pt>
                <c:pt idx="142">
                  <c:v>-0.49988210883018525</c:v>
                </c:pt>
                <c:pt idx="143">
                  <c:v>-0.50595030210540681</c:v>
                </c:pt>
                <c:pt idx="144">
                  <c:v>-0.51159657259508551</c:v>
                </c:pt>
                <c:pt idx="145">
                  <c:v>-0.51616951987962789</c:v>
                </c:pt>
                <c:pt idx="146">
                  <c:v>-0.51845753189364574</c:v>
                </c:pt>
                <c:pt idx="147">
                  <c:v>-0.5197203433560893</c:v>
                </c:pt>
                <c:pt idx="148">
                  <c:v>-0.52001117614712822</c:v>
                </c:pt>
                <c:pt idx="149">
                  <c:v>-0.51935254227923888</c:v>
                </c:pt>
                <c:pt idx="150">
                  <c:v>-0.5167880276944592</c:v>
                </c:pt>
                <c:pt idx="151">
                  <c:v>-0.51332381862418952</c:v>
                </c:pt>
                <c:pt idx="152">
                  <c:v>-0.51005774114815106</c:v>
                </c:pt>
                <c:pt idx="153">
                  <c:v>-0.50848014234577965</c:v>
                </c:pt>
                <c:pt idx="154">
                  <c:v>-0.51041515958432093</c:v>
                </c:pt>
                <c:pt idx="155">
                  <c:v>-0.51399701293296518</c:v>
                </c:pt>
                <c:pt idx="156">
                  <c:v>-0.51764745370376231</c:v>
                </c:pt>
                <c:pt idx="157">
                  <c:v>-0.5197809010375809</c:v>
                </c:pt>
                <c:pt idx="158">
                  <c:v>-0.51883262059447821</c:v>
                </c:pt>
                <c:pt idx="159">
                  <c:v>-0.51629156980496083</c:v>
                </c:pt>
                <c:pt idx="160">
                  <c:v>-0.51344246847618846</c:v>
                </c:pt>
                <c:pt idx="161">
                  <c:v>-0.51127581867475014</c:v>
                </c:pt>
                <c:pt idx="162">
                  <c:v>-0.51060519067961385</c:v>
                </c:pt>
                <c:pt idx="163">
                  <c:v>-0.51059413270367893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5C-4D81-925A-8364CC14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Data'!$BZ$2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Data'!$BY$3:$BY$166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Data'!$BZ$3:$BZ$166</c:f>
              <c:numCache>
                <c:formatCode>0.0</c:formatCode>
                <c:ptCount val="164"/>
                <c:pt idx="0">
                  <c:v>-0.95453259999999995</c:v>
                </c:pt>
                <c:pt idx="1">
                  <c:v>-10.17914</c:v>
                </c:pt>
                <c:pt idx="2">
                  <c:v>-1.5926360000000001E-2</c:v>
                </c:pt>
                <c:pt idx="3">
                  <c:v>-3.1136509999999999</c:v>
                </c:pt>
                <c:pt idx="4">
                  <c:v>-2.5772089999999999</c:v>
                </c:pt>
                <c:pt idx="5">
                  <c:v>0.65240860000000001</c:v>
                </c:pt>
                <c:pt idx="6">
                  <c:v>0.54016109999999995</c:v>
                </c:pt>
                <c:pt idx="7">
                  <c:v>1.6156200000000001</c:v>
                </c:pt>
                <c:pt idx="8">
                  <c:v>2.3912429999999998</c:v>
                </c:pt>
                <c:pt idx="9">
                  <c:v>2.5250430000000001</c:v>
                </c:pt>
                <c:pt idx="10">
                  <c:v>2.4070740000000002</c:v>
                </c:pt>
                <c:pt idx="11">
                  <c:v>2.1498680000000001</c:v>
                </c:pt>
                <c:pt idx="12">
                  <c:v>1.5308379999999999</c:v>
                </c:pt>
                <c:pt idx="13">
                  <c:v>1.350212</c:v>
                </c:pt>
                <c:pt idx="14">
                  <c:v>1.166248</c:v>
                </c:pt>
                <c:pt idx="15">
                  <c:v>0.31423570000000001</c:v>
                </c:pt>
                <c:pt idx="16">
                  <c:v>-4.0054319999999997E-3</c:v>
                </c:pt>
                <c:pt idx="17">
                  <c:v>0.20380019999999999</c:v>
                </c:pt>
                <c:pt idx="18">
                  <c:v>-0.57344439999999997</c:v>
                </c:pt>
                <c:pt idx="19">
                  <c:v>-7.3242189999999999E-2</c:v>
                </c:pt>
                <c:pt idx="20">
                  <c:v>5.8269500000000002E-2</c:v>
                </c:pt>
                <c:pt idx="21">
                  <c:v>-0.71153639999999996</c:v>
                </c:pt>
                <c:pt idx="22">
                  <c:v>-0.80327990000000005</c:v>
                </c:pt>
                <c:pt idx="23">
                  <c:v>-1.4130590000000001</c:v>
                </c:pt>
                <c:pt idx="24">
                  <c:v>-1.4046670000000001</c:v>
                </c:pt>
                <c:pt idx="25">
                  <c:v>-1.6309739999999999</c:v>
                </c:pt>
                <c:pt idx="26">
                  <c:v>-1.879883</c:v>
                </c:pt>
                <c:pt idx="27">
                  <c:v>-2.020931</c:v>
                </c:pt>
                <c:pt idx="28">
                  <c:v>-1.994896</c:v>
                </c:pt>
                <c:pt idx="29">
                  <c:v>-1.8980030000000001</c:v>
                </c:pt>
                <c:pt idx="30">
                  <c:v>-1.769733</c:v>
                </c:pt>
                <c:pt idx="31">
                  <c:v>-1.607704</c:v>
                </c:pt>
                <c:pt idx="32">
                  <c:v>-1.425362</c:v>
                </c:pt>
                <c:pt idx="33">
                  <c:v>-1.2291909999999999</c:v>
                </c:pt>
                <c:pt idx="34">
                  <c:v>-1.0452269999999999</c:v>
                </c:pt>
                <c:pt idx="35">
                  <c:v>-0.87699890000000003</c:v>
                </c:pt>
                <c:pt idx="36">
                  <c:v>-0.73328020000000005</c:v>
                </c:pt>
                <c:pt idx="37">
                  <c:v>-0.6215096</c:v>
                </c:pt>
                <c:pt idx="38">
                  <c:v>-0.54683689999999996</c:v>
                </c:pt>
                <c:pt idx="39">
                  <c:v>-0.4955292</c:v>
                </c:pt>
                <c:pt idx="40">
                  <c:v>-0.42877199999999999</c:v>
                </c:pt>
                <c:pt idx="41">
                  <c:v>-0.37584299999999998</c:v>
                </c:pt>
                <c:pt idx="42">
                  <c:v>-0.31337739999999997</c:v>
                </c:pt>
                <c:pt idx="43">
                  <c:v>-0.2501488</c:v>
                </c:pt>
                <c:pt idx="44">
                  <c:v>-0.18777849999999999</c:v>
                </c:pt>
                <c:pt idx="45">
                  <c:v>-0.1439095</c:v>
                </c:pt>
                <c:pt idx="46">
                  <c:v>-0.105381</c:v>
                </c:pt>
                <c:pt idx="47">
                  <c:v>-7.1144100000000002E-2</c:v>
                </c:pt>
                <c:pt idx="48">
                  <c:v>-3.5762790000000003E-2</c:v>
                </c:pt>
                <c:pt idx="49">
                  <c:v>-1.401901E-2</c:v>
                </c:pt>
                <c:pt idx="50">
                  <c:v>-1.1444090000000001E-3</c:v>
                </c:pt>
                <c:pt idx="51">
                  <c:v>3.2424929999999999E-3</c:v>
                </c:pt>
                <c:pt idx="52">
                  <c:v>3.2424929999999999E-3</c:v>
                </c:pt>
                <c:pt idx="53">
                  <c:v>3.2424929999999999E-3</c:v>
                </c:pt>
                <c:pt idx="54">
                  <c:v>3.0517579999999999E-3</c:v>
                </c:pt>
                <c:pt idx="55">
                  <c:v>2.9563900000000001E-3</c:v>
                </c:pt>
                <c:pt idx="56">
                  <c:v>2.8610229999999999E-3</c:v>
                </c:pt>
                <c:pt idx="57">
                  <c:v>2.8610229999999999E-3</c:v>
                </c:pt>
                <c:pt idx="58">
                  <c:v>2.8610229999999999E-3</c:v>
                </c:pt>
                <c:pt idx="59">
                  <c:v>-9.536743E-5</c:v>
                </c:pt>
                <c:pt idx="60">
                  <c:v>0</c:v>
                </c:pt>
                <c:pt idx="61">
                  <c:v>9.536743E-5</c:v>
                </c:pt>
                <c:pt idx="62">
                  <c:v>9.536743E-5</c:v>
                </c:pt>
                <c:pt idx="63">
                  <c:v>3.8146970000000002E-4</c:v>
                </c:pt>
                <c:pt idx="64">
                  <c:v>1.907349E-4</c:v>
                </c:pt>
                <c:pt idx="65">
                  <c:v>2.8610229999999999E-4</c:v>
                </c:pt>
                <c:pt idx="66">
                  <c:v>9.536743E-5</c:v>
                </c:pt>
                <c:pt idx="67">
                  <c:v>9.536743E-5</c:v>
                </c:pt>
                <c:pt idx="68">
                  <c:v>-1.907349E-4</c:v>
                </c:pt>
                <c:pt idx="69">
                  <c:v>-2.8610229999999999E-4</c:v>
                </c:pt>
                <c:pt idx="70">
                  <c:v>-9.536743E-5</c:v>
                </c:pt>
                <c:pt idx="71">
                  <c:v>-9.536743E-5</c:v>
                </c:pt>
                <c:pt idx="72">
                  <c:v>9.536743E-5</c:v>
                </c:pt>
                <c:pt idx="73">
                  <c:v>0</c:v>
                </c:pt>
                <c:pt idx="74">
                  <c:v>0</c:v>
                </c:pt>
                <c:pt idx="75">
                  <c:v>9.536743E-5</c:v>
                </c:pt>
                <c:pt idx="76">
                  <c:v>9.536743E-5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-9.536743E-5</c:v>
                </c:pt>
                <c:pt idx="81">
                  <c:v>-9.536743E-5</c:v>
                </c:pt>
                <c:pt idx="82">
                  <c:v>-9.536743E-5</c:v>
                </c:pt>
                <c:pt idx="83">
                  <c:v>-9.536743E-5</c:v>
                </c:pt>
                <c:pt idx="84">
                  <c:v>0</c:v>
                </c:pt>
                <c:pt idx="85">
                  <c:v>0</c:v>
                </c:pt>
                <c:pt idx="86">
                  <c:v>-9.536743E-5</c:v>
                </c:pt>
                <c:pt idx="87">
                  <c:v>0</c:v>
                </c:pt>
                <c:pt idx="88">
                  <c:v>9.536743E-5</c:v>
                </c:pt>
                <c:pt idx="89">
                  <c:v>-9.536743E-5</c:v>
                </c:pt>
                <c:pt idx="90">
                  <c:v>-1.907349E-4</c:v>
                </c:pt>
                <c:pt idx="91">
                  <c:v>-9.536743E-5</c:v>
                </c:pt>
                <c:pt idx="92">
                  <c:v>0</c:v>
                </c:pt>
                <c:pt idx="93">
                  <c:v>1.907349E-4</c:v>
                </c:pt>
                <c:pt idx="94">
                  <c:v>9.536743E-5</c:v>
                </c:pt>
                <c:pt idx="95">
                  <c:v>0</c:v>
                </c:pt>
                <c:pt idx="96">
                  <c:v>0</c:v>
                </c:pt>
                <c:pt idx="97">
                  <c:v>-2.8610229999999999E-4</c:v>
                </c:pt>
                <c:pt idx="98">
                  <c:v>0</c:v>
                </c:pt>
                <c:pt idx="99">
                  <c:v>-2.8610229999999999E-4</c:v>
                </c:pt>
                <c:pt idx="100">
                  <c:v>-9.536743E-5</c:v>
                </c:pt>
                <c:pt idx="101">
                  <c:v>0</c:v>
                </c:pt>
                <c:pt idx="102">
                  <c:v>1.907349E-4</c:v>
                </c:pt>
                <c:pt idx="103">
                  <c:v>2.8610229999999999E-4</c:v>
                </c:pt>
                <c:pt idx="104">
                  <c:v>1.907349E-4</c:v>
                </c:pt>
                <c:pt idx="105">
                  <c:v>2.8610229999999999E-4</c:v>
                </c:pt>
                <c:pt idx="106">
                  <c:v>2.8610229999999999E-4</c:v>
                </c:pt>
                <c:pt idx="107">
                  <c:v>1.907349E-4</c:v>
                </c:pt>
                <c:pt idx="108">
                  <c:v>9.536743E-5</c:v>
                </c:pt>
                <c:pt idx="109">
                  <c:v>9.536743E-5</c:v>
                </c:pt>
                <c:pt idx="110">
                  <c:v>0</c:v>
                </c:pt>
                <c:pt idx="111">
                  <c:v>2.8610229999999999E-4</c:v>
                </c:pt>
                <c:pt idx="112">
                  <c:v>2.8610229999999999E-4</c:v>
                </c:pt>
                <c:pt idx="113">
                  <c:v>2.8610229999999999E-4</c:v>
                </c:pt>
                <c:pt idx="114">
                  <c:v>1.907349E-4</c:v>
                </c:pt>
                <c:pt idx="115">
                  <c:v>9.536743E-5</c:v>
                </c:pt>
                <c:pt idx="116">
                  <c:v>1.907349E-4</c:v>
                </c:pt>
                <c:pt idx="117">
                  <c:v>1.907349E-4</c:v>
                </c:pt>
                <c:pt idx="118">
                  <c:v>1.907349E-4</c:v>
                </c:pt>
                <c:pt idx="119">
                  <c:v>1.907349E-4</c:v>
                </c:pt>
                <c:pt idx="120">
                  <c:v>1.907349E-4</c:v>
                </c:pt>
                <c:pt idx="121">
                  <c:v>-9.536743E-5</c:v>
                </c:pt>
                <c:pt idx="122">
                  <c:v>9.536743E-5</c:v>
                </c:pt>
                <c:pt idx="123">
                  <c:v>1.907349E-4</c:v>
                </c:pt>
                <c:pt idx="124">
                  <c:v>2.8610229999999999E-4</c:v>
                </c:pt>
                <c:pt idx="125">
                  <c:v>1.907349E-4</c:v>
                </c:pt>
                <c:pt idx="126">
                  <c:v>3.8146970000000002E-4</c:v>
                </c:pt>
                <c:pt idx="127">
                  <c:v>2.8610229999999999E-4</c:v>
                </c:pt>
                <c:pt idx="128">
                  <c:v>2.8610229999999999E-4</c:v>
                </c:pt>
                <c:pt idx="129">
                  <c:v>1.907349E-4</c:v>
                </c:pt>
                <c:pt idx="130">
                  <c:v>-9.536743E-5</c:v>
                </c:pt>
                <c:pt idx="131">
                  <c:v>0</c:v>
                </c:pt>
                <c:pt idx="132">
                  <c:v>2.8610229999999999E-4</c:v>
                </c:pt>
                <c:pt idx="133">
                  <c:v>2.8610229999999999E-4</c:v>
                </c:pt>
                <c:pt idx="134">
                  <c:v>1.907349E-4</c:v>
                </c:pt>
                <c:pt idx="135">
                  <c:v>1.907349E-4</c:v>
                </c:pt>
                <c:pt idx="136">
                  <c:v>1.907349E-4</c:v>
                </c:pt>
                <c:pt idx="137">
                  <c:v>1.907349E-4</c:v>
                </c:pt>
                <c:pt idx="138">
                  <c:v>9.536743E-5</c:v>
                </c:pt>
                <c:pt idx="139">
                  <c:v>0</c:v>
                </c:pt>
                <c:pt idx="140">
                  <c:v>-2.8610229999999999E-4</c:v>
                </c:pt>
                <c:pt idx="141">
                  <c:v>-9.536743E-5</c:v>
                </c:pt>
                <c:pt idx="142">
                  <c:v>-1.907349E-4</c:v>
                </c:pt>
                <c:pt idx="143">
                  <c:v>0</c:v>
                </c:pt>
                <c:pt idx="144">
                  <c:v>2.8610229999999999E-4</c:v>
                </c:pt>
                <c:pt idx="145">
                  <c:v>0</c:v>
                </c:pt>
                <c:pt idx="146">
                  <c:v>0</c:v>
                </c:pt>
                <c:pt idx="147">
                  <c:v>9.536743E-5</c:v>
                </c:pt>
                <c:pt idx="148">
                  <c:v>9.536743E-5</c:v>
                </c:pt>
                <c:pt idx="149">
                  <c:v>2.8610229999999999E-4</c:v>
                </c:pt>
                <c:pt idx="150">
                  <c:v>1.907349E-4</c:v>
                </c:pt>
                <c:pt idx="151">
                  <c:v>3.8146970000000002E-4</c:v>
                </c:pt>
                <c:pt idx="152">
                  <c:v>1.907349E-4</c:v>
                </c:pt>
                <c:pt idx="153">
                  <c:v>9.536743E-5</c:v>
                </c:pt>
                <c:pt idx="154">
                  <c:v>2.8610229999999999E-4</c:v>
                </c:pt>
                <c:pt idx="155">
                  <c:v>-9.536743E-5</c:v>
                </c:pt>
                <c:pt idx="156">
                  <c:v>-9.536743E-5</c:v>
                </c:pt>
                <c:pt idx="157">
                  <c:v>-9.536743E-5</c:v>
                </c:pt>
                <c:pt idx="158">
                  <c:v>9.536743E-5</c:v>
                </c:pt>
                <c:pt idx="159">
                  <c:v>9.536743E-5</c:v>
                </c:pt>
                <c:pt idx="160">
                  <c:v>1.907349E-4</c:v>
                </c:pt>
                <c:pt idx="161">
                  <c:v>0</c:v>
                </c:pt>
                <c:pt idx="162">
                  <c:v>1.907349E-4</c:v>
                </c:pt>
                <c:pt idx="163">
                  <c:v>9.536743E-5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F-48D1-ACE0-8A70B869868E}"/>
            </c:ext>
          </c:extLst>
        </c:ser>
        <c:ser>
          <c:idx val="1"/>
          <c:order val="1"/>
          <c:tx>
            <c:strRef>
              <c:f>'Chart Data'!$CA$2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Data'!$BY$3:$BY$166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Data'!$CA$3:$CA$166</c:f>
              <c:numCache>
                <c:formatCode>0.0</c:formatCode>
                <c:ptCount val="164"/>
                <c:pt idx="0">
                  <c:v>-0.95453259999999995</c:v>
                </c:pt>
                <c:pt idx="1">
                  <c:v>-10.17914</c:v>
                </c:pt>
                <c:pt idx="2">
                  <c:v>-1.5926360000000001E-2</c:v>
                </c:pt>
                <c:pt idx="3">
                  <c:v>-3.1136509999999999</c:v>
                </c:pt>
                <c:pt idx="4">
                  <c:v>-2.5772089999999999</c:v>
                </c:pt>
                <c:pt idx="5">
                  <c:v>0.65240860000000001</c:v>
                </c:pt>
                <c:pt idx="6">
                  <c:v>0.54016109999999995</c:v>
                </c:pt>
                <c:pt idx="7">
                  <c:v>1.6156200000000001</c:v>
                </c:pt>
                <c:pt idx="8">
                  <c:v>2.3912429999999998</c:v>
                </c:pt>
                <c:pt idx="9">
                  <c:v>2.5250430000000001</c:v>
                </c:pt>
                <c:pt idx="10">
                  <c:v>2.4070740000000002</c:v>
                </c:pt>
                <c:pt idx="11">
                  <c:v>2.1498680000000001</c:v>
                </c:pt>
                <c:pt idx="12">
                  <c:v>1.5308379999999999</c:v>
                </c:pt>
                <c:pt idx="13">
                  <c:v>1.350212</c:v>
                </c:pt>
                <c:pt idx="14">
                  <c:v>1.166248</c:v>
                </c:pt>
                <c:pt idx="15">
                  <c:v>0.31423570000000001</c:v>
                </c:pt>
                <c:pt idx="16">
                  <c:v>-4.0054319999999997E-3</c:v>
                </c:pt>
                <c:pt idx="17">
                  <c:v>0.20380019999999999</c:v>
                </c:pt>
                <c:pt idx="18">
                  <c:v>-0.57344439999999997</c:v>
                </c:pt>
                <c:pt idx="19">
                  <c:v>-7.3242189999999999E-2</c:v>
                </c:pt>
                <c:pt idx="20">
                  <c:v>5.8269500000000002E-2</c:v>
                </c:pt>
                <c:pt idx="21">
                  <c:v>-0.71153639999999996</c:v>
                </c:pt>
                <c:pt idx="22">
                  <c:v>-0.80327990000000005</c:v>
                </c:pt>
                <c:pt idx="23">
                  <c:v>-1.4136310000000001</c:v>
                </c:pt>
                <c:pt idx="24">
                  <c:v>-1.615238</c:v>
                </c:pt>
                <c:pt idx="25">
                  <c:v>-1.853275</c:v>
                </c:pt>
                <c:pt idx="26">
                  <c:v>-2.0736690000000002</c:v>
                </c:pt>
                <c:pt idx="27">
                  <c:v>-2.1857259999999998</c:v>
                </c:pt>
                <c:pt idx="28">
                  <c:v>-2.153111</c:v>
                </c:pt>
                <c:pt idx="29">
                  <c:v>-2.0578379999999998</c:v>
                </c:pt>
                <c:pt idx="30">
                  <c:v>-1.9117360000000001</c:v>
                </c:pt>
                <c:pt idx="31">
                  <c:v>-1.7486569999999999</c:v>
                </c:pt>
                <c:pt idx="32">
                  <c:v>-1.5758509999999999</c:v>
                </c:pt>
                <c:pt idx="33">
                  <c:v>-1.3900760000000001</c:v>
                </c:pt>
                <c:pt idx="34">
                  <c:v>-1.222038</c:v>
                </c:pt>
                <c:pt idx="35">
                  <c:v>-1.0722160000000001</c:v>
                </c:pt>
                <c:pt idx="36">
                  <c:v>-0.93975070000000005</c:v>
                </c:pt>
                <c:pt idx="37">
                  <c:v>-0.83122249999999998</c:v>
                </c:pt>
                <c:pt idx="38">
                  <c:v>-0.7594109</c:v>
                </c:pt>
                <c:pt idx="39">
                  <c:v>-0.71372990000000003</c:v>
                </c:pt>
                <c:pt idx="40">
                  <c:v>-0.65364840000000002</c:v>
                </c:pt>
                <c:pt idx="41">
                  <c:v>-0.60758590000000001</c:v>
                </c:pt>
                <c:pt idx="42">
                  <c:v>-0.54473879999999997</c:v>
                </c:pt>
                <c:pt idx="43">
                  <c:v>-0.48351290000000002</c:v>
                </c:pt>
                <c:pt idx="44">
                  <c:v>-0.4250526</c:v>
                </c:pt>
                <c:pt idx="45">
                  <c:v>-0.38652419999999998</c:v>
                </c:pt>
                <c:pt idx="46">
                  <c:v>-0.34532550000000001</c:v>
                </c:pt>
                <c:pt idx="47">
                  <c:v>-0.30937189999999998</c:v>
                </c:pt>
                <c:pt idx="48">
                  <c:v>-0.2745628</c:v>
                </c:pt>
                <c:pt idx="49">
                  <c:v>-0.2541542</c:v>
                </c:pt>
                <c:pt idx="50">
                  <c:v>-0.2462387</c:v>
                </c:pt>
                <c:pt idx="51">
                  <c:v>-0.24852750000000001</c:v>
                </c:pt>
                <c:pt idx="52">
                  <c:v>-0.25386809999999999</c:v>
                </c:pt>
                <c:pt idx="53">
                  <c:v>-0.25768279999999999</c:v>
                </c:pt>
                <c:pt idx="54">
                  <c:v>-0.26741029999999999</c:v>
                </c:pt>
                <c:pt idx="55">
                  <c:v>-0.27771000000000001</c:v>
                </c:pt>
                <c:pt idx="56">
                  <c:v>-0.28800959999999998</c:v>
                </c:pt>
                <c:pt idx="57">
                  <c:v>-0.29764180000000001</c:v>
                </c:pt>
                <c:pt idx="58">
                  <c:v>-0.302124</c:v>
                </c:pt>
                <c:pt idx="59">
                  <c:v>-0.30298229999999998</c:v>
                </c:pt>
                <c:pt idx="60">
                  <c:v>-0.29821399999999998</c:v>
                </c:pt>
                <c:pt idx="61">
                  <c:v>-0.29439929999999997</c:v>
                </c:pt>
                <c:pt idx="62">
                  <c:v>-0.29811860000000001</c:v>
                </c:pt>
                <c:pt idx="63">
                  <c:v>-0.30326839999999999</c:v>
                </c:pt>
                <c:pt idx="64">
                  <c:v>-0.30918119999999999</c:v>
                </c:pt>
                <c:pt idx="65">
                  <c:v>-0.31452180000000002</c:v>
                </c:pt>
                <c:pt idx="66">
                  <c:v>-0.32024380000000002</c:v>
                </c:pt>
                <c:pt idx="67">
                  <c:v>-0.32548899999999997</c:v>
                </c:pt>
                <c:pt idx="68">
                  <c:v>-0.33063890000000001</c:v>
                </c:pt>
                <c:pt idx="69">
                  <c:v>-0.33493040000000002</c:v>
                </c:pt>
                <c:pt idx="70">
                  <c:v>-0.33378600000000003</c:v>
                </c:pt>
                <c:pt idx="71">
                  <c:v>-0.33159260000000002</c:v>
                </c:pt>
                <c:pt idx="72">
                  <c:v>-0.3298759</c:v>
                </c:pt>
                <c:pt idx="73">
                  <c:v>-0.3284454</c:v>
                </c:pt>
                <c:pt idx="74">
                  <c:v>-0.33102039999999999</c:v>
                </c:pt>
                <c:pt idx="75">
                  <c:v>-0.33435819999999999</c:v>
                </c:pt>
                <c:pt idx="76">
                  <c:v>-0.33845900000000001</c:v>
                </c:pt>
                <c:pt idx="77">
                  <c:v>-0.34189219999999998</c:v>
                </c:pt>
                <c:pt idx="78">
                  <c:v>-0.34322740000000002</c:v>
                </c:pt>
                <c:pt idx="79">
                  <c:v>-0.34389500000000001</c:v>
                </c:pt>
                <c:pt idx="80">
                  <c:v>-0.34513470000000002</c:v>
                </c:pt>
                <c:pt idx="81">
                  <c:v>-0.34580230000000001</c:v>
                </c:pt>
                <c:pt idx="82">
                  <c:v>-0.33760069999999998</c:v>
                </c:pt>
                <c:pt idx="83">
                  <c:v>-0.32615660000000002</c:v>
                </c:pt>
                <c:pt idx="84">
                  <c:v>-0.32539370000000001</c:v>
                </c:pt>
                <c:pt idx="85">
                  <c:v>-0.32672879999999999</c:v>
                </c:pt>
                <c:pt idx="86">
                  <c:v>-0.32711030000000002</c:v>
                </c:pt>
                <c:pt idx="87">
                  <c:v>-0.3270149</c:v>
                </c:pt>
                <c:pt idx="88">
                  <c:v>-0.32787319999999998</c:v>
                </c:pt>
                <c:pt idx="89">
                  <c:v>-0.3293991</c:v>
                </c:pt>
                <c:pt idx="90">
                  <c:v>-0.32663350000000002</c:v>
                </c:pt>
                <c:pt idx="91">
                  <c:v>-0.3234863</c:v>
                </c:pt>
                <c:pt idx="92">
                  <c:v>-0.32320019999999999</c:v>
                </c:pt>
                <c:pt idx="93">
                  <c:v>-0.32577509999999998</c:v>
                </c:pt>
                <c:pt idx="94">
                  <c:v>-0.31852720000000001</c:v>
                </c:pt>
                <c:pt idx="95">
                  <c:v>-0.31156539999999999</c:v>
                </c:pt>
                <c:pt idx="96">
                  <c:v>-0.30927660000000001</c:v>
                </c:pt>
                <c:pt idx="97">
                  <c:v>-0.31003950000000002</c:v>
                </c:pt>
                <c:pt idx="98">
                  <c:v>-0.299263</c:v>
                </c:pt>
                <c:pt idx="99">
                  <c:v>-0.28924939999999999</c:v>
                </c:pt>
                <c:pt idx="100">
                  <c:v>-0.28324129999999997</c:v>
                </c:pt>
                <c:pt idx="101">
                  <c:v>-0.27894970000000002</c:v>
                </c:pt>
                <c:pt idx="102">
                  <c:v>-0.27341840000000001</c:v>
                </c:pt>
                <c:pt idx="103">
                  <c:v>-0.26788709999999999</c:v>
                </c:pt>
                <c:pt idx="104">
                  <c:v>-0.26416780000000001</c:v>
                </c:pt>
                <c:pt idx="105">
                  <c:v>-0.25930399999999998</c:v>
                </c:pt>
                <c:pt idx="106">
                  <c:v>-0.26130680000000001</c:v>
                </c:pt>
                <c:pt idx="107">
                  <c:v>-0.26283260000000003</c:v>
                </c:pt>
                <c:pt idx="108">
                  <c:v>-0.26426319999999998</c:v>
                </c:pt>
                <c:pt idx="109">
                  <c:v>-0.26607510000000001</c:v>
                </c:pt>
                <c:pt idx="110">
                  <c:v>-0.2653122</c:v>
                </c:pt>
                <c:pt idx="111">
                  <c:v>-0.26426319999999998</c:v>
                </c:pt>
                <c:pt idx="112">
                  <c:v>-0.26512150000000001</c:v>
                </c:pt>
                <c:pt idx="113">
                  <c:v>-0.26569369999999998</c:v>
                </c:pt>
                <c:pt idx="114">
                  <c:v>-0.26502609999999999</c:v>
                </c:pt>
                <c:pt idx="115">
                  <c:v>-0.26445390000000002</c:v>
                </c:pt>
                <c:pt idx="116">
                  <c:v>-0.26559830000000001</c:v>
                </c:pt>
                <c:pt idx="117">
                  <c:v>-0.26798250000000001</c:v>
                </c:pt>
                <c:pt idx="118">
                  <c:v>-0.26617049999999998</c:v>
                </c:pt>
                <c:pt idx="119">
                  <c:v>-0.2643585</c:v>
                </c:pt>
                <c:pt idx="120">
                  <c:v>-0.26493070000000002</c:v>
                </c:pt>
                <c:pt idx="121">
                  <c:v>-0.26569369999999998</c:v>
                </c:pt>
                <c:pt idx="122">
                  <c:v>-0.26493070000000002</c:v>
                </c:pt>
                <c:pt idx="123">
                  <c:v>-0.26397710000000002</c:v>
                </c:pt>
                <c:pt idx="124">
                  <c:v>-0.26464460000000001</c:v>
                </c:pt>
                <c:pt idx="125">
                  <c:v>-0.26550289999999999</c:v>
                </c:pt>
                <c:pt idx="126">
                  <c:v>-0.26416780000000001</c:v>
                </c:pt>
                <c:pt idx="127">
                  <c:v>-0.26321410000000001</c:v>
                </c:pt>
                <c:pt idx="128">
                  <c:v>-0.26378629999999997</c:v>
                </c:pt>
                <c:pt idx="129">
                  <c:v>-0.26540760000000002</c:v>
                </c:pt>
                <c:pt idx="130">
                  <c:v>-0.2638817</c:v>
                </c:pt>
                <c:pt idx="131">
                  <c:v>-0.26216509999999998</c:v>
                </c:pt>
                <c:pt idx="132">
                  <c:v>-0.26216509999999998</c:v>
                </c:pt>
                <c:pt idx="133">
                  <c:v>-0.2624512</c:v>
                </c:pt>
                <c:pt idx="134">
                  <c:v>-0.26216509999999998</c:v>
                </c:pt>
                <c:pt idx="135">
                  <c:v>-0.26178360000000001</c:v>
                </c:pt>
                <c:pt idx="136">
                  <c:v>-0.26264189999999998</c:v>
                </c:pt>
                <c:pt idx="137">
                  <c:v>-0.26378629999999997</c:v>
                </c:pt>
                <c:pt idx="138">
                  <c:v>-0.26311869999999998</c:v>
                </c:pt>
                <c:pt idx="139">
                  <c:v>-0.2624512</c:v>
                </c:pt>
                <c:pt idx="140">
                  <c:v>-0.26311869999999998</c:v>
                </c:pt>
                <c:pt idx="141">
                  <c:v>-0.26454929999999999</c:v>
                </c:pt>
                <c:pt idx="142">
                  <c:v>-0.26426319999999998</c:v>
                </c:pt>
                <c:pt idx="143">
                  <c:v>-0.26378629999999997</c:v>
                </c:pt>
                <c:pt idx="144">
                  <c:v>-0.2648354</c:v>
                </c:pt>
                <c:pt idx="145">
                  <c:v>-0.26597979999999999</c:v>
                </c:pt>
                <c:pt idx="146">
                  <c:v>-0.26636120000000002</c:v>
                </c:pt>
                <c:pt idx="147">
                  <c:v>-0.26617049999999998</c:v>
                </c:pt>
                <c:pt idx="148">
                  <c:v>-0.26683810000000002</c:v>
                </c:pt>
                <c:pt idx="149">
                  <c:v>-0.26712419999999998</c:v>
                </c:pt>
                <c:pt idx="150">
                  <c:v>-0.26807789999999998</c:v>
                </c:pt>
                <c:pt idx="151">
                  <c:v>-0.26855469999999998</c:v>
                </c:pt>
                <c:pt idx="152">
                  <c:v>-0.27017590000000002</c:v>
                </c:pt>
                <c:pt idx="153">
                  <c:v>-0.27189249999999998</c:v>
                </c:pt>
                <c:pt idx="154">
                  <c:v>-0.27217859999999999</c:v>
                </c:pt>
                <c:pt idx="155">
                  <c:v>-0.27236939999999998</c:v>
                </c:pt>
                <c:pt idx="156">
                  <c:v>-0.27341840000000001</c:v>
                </c:pt>
                <c:pt idx="157">
                  <c:v>-0.27446749999999998</c:v>
                </c:pt>
                <c:pt idx="158">
                  <c:v>-0.27570719999999999</c:v>
                </c:pt>
                <c:pt idx="159">
                  <c:v>-0.27637479999999998</c:v>
                </c:pt>
                <c:pt idx="160">
                  <c:v>-0.2779007</c:v>
                </c:pt>
                <c:pt idx="161">
                  <c:v>-0.27961730000000001</c:v>
                </c:pt>
                <c:pt idx="162">
                  <c:v>-0.2802849</c:v>
                </c:pt>
                <c:pt idx="163">
                  <c:v>-0.28057100000000001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F-48D1-ACE0-8A70B869868E}"/>
            </c:ext>
          </c:extLst>
        </c:ser>
        <c:ser>
          <c:idx val="2"/>
          <c:order val="2"/>
          <c:tx>
            <c:strRef>
              <c:f>'Chart Data'!$CB$2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Data'!$BY$3:$BY$166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Data'!$CB$3:$CB$166</c:f>
              <c:numCache>
                <c:formatCode>0.0</c:formatCode>
                <c:ptCount val="164"/>
                <c:pt idx="0">
                  <c:v>-0.95453259999999995</c:v>
                </c:pt>
                <c:pt idx="1">
                  <c:v>-10.17914</c:v>
                </c:pt>
                <c:pt idx="2">
                  <c:v>-1.5926360000000001E-2</c:v>
                </c:pt>
                <c:pt idx="3">
                  <c:v>-3.1136509999999999</c:v>
                </c:pt>
                <c:pt idx="4">
                  <c:v>-2.5772089999999999</c:v>
                </c:pt>
                <c:pt idx="5">
                  <c:v>0.65240860000000001</c:v>
                </c:pt>
                <c:pt idx="6">
                  <c:v>0.54016109999999995</c:v>
                </c:pt>
                <c:pt idx="7">
                  <c:v>1.6156200000000001</c:v>
                </c:pt>
                <c:pt idx="8">
                  <c:v>2.3912429999999998</c:v>
                </c:pt>
                <c:pt idx="9">
                  <c:v>2.5250430000000001</c:v>
                </c:pt>
                <c:pt idx="10">
                  <c:v>2.4070740000000002</c:v>
                </c:pt>
                <c:pt idx="11">
                  <c:v>2.1498680000000001</c:v>
                </c:pt>
                <c:pt idx="12">
                  <c:v>1.5308379999999999</c:v>
                </c:pt>
                <c:pt idx="13">
                  <c:v>1.350212</c:v>
                </c:pt>
                <c:pt idx="14">
                  <c:v>1.166248</c:v>
                </c:pt>
                <c:pt idx="15">
                  <c:v>0.31423570000000001</c:v>
                </c:pt>
                <c:pt idx="16">
                  <c:v>-4.0054319999999997E-3</c:v>
                </c:pt>
                <c:pt idx="17">
                  <c:v>0.20380019999999999</c:v>
                </c:pt>
                <c:pt idx="18">
                  <c:v>-0.57344439999999997</c:v>
                </c:pt>
                <c:pt idx="19">
                  <c:v>-7.3242189999999999E-2</c:v>
                </c:pt>
                <c:pt idx="20">
                  <c:v>5.8269500000000002E-2</c:v>
                </c:pt>
                <c:pt idx="21">
                  <c:v>-0.71153639999999996</c:v>
                </c:pt>
                <c:pt idx="22">
                  <c:v>-0.80327990000000005</c:v>
                </c:pt>
                <c:pt idx="23">
                  <c:v>-1.4127730000000001</c:v>
                </c:pt>
                <c:pt idx="24">
                  <c:v>-1.5388489999999999</c:v>
                </c:pt>
                <c:pt idx="25">
                  <c:v>-1.916885</c:v>
                </c:pt>
                <c:pt idx="26">
                  <c:v>-2.1664620000000001</c:v>
                </c:pt>
                <c:pt idx="27">
                  <c:v>-2.2904399999999998</c:v>
                </c:pt>
                <c:pt idx="28">
                  <c:v>-2.2703169999999999</c:v>
                </c:pt>
                <c:pt idx="29">
                  <c:v>-2.1734239999999998</c:v>
                </c:pt>
                <c:pt idx="30">
                  <c:v>-2.0237919999999998</c:v>
                </c:pt>
                <c:pt idx="31">
                  <c:v>-1.841831</c:v>
                </c:pt>
                <c:pt idx="32">
                  <c:v>-1.636028</c:v>
                </c:pt>
                <c:pt idx="33">
                  <c:v>-1.4160159999999999</c:v>
                </c:pt>
                <c:pt idx="34">
                  <c:v>-1.2089730000000001</c:v>
                </c:pt>
                <c:pt idx="35">
                  <c:v>-1.0169980000000001</c:v>
                </c:pt>
                <c:pt idx="36">
                  <c:v>-0.85449220000000004</c:v>
                </c:pt>
                <c:pt idx="37">
                  <c:v>-0.71697239999999995</c:v>
                </c:pt>
                <c:pt idx="38">
                  <c:v>-0.61235430000000002</c:v>
                </c:pt>
                <c:pt idx="39">
                  <c:v>-0.54588320000000001</c:v>
                </c:pt>
                <c:pt idx="40">
                  <c:v>-0.46482089999999998</c:v>
                </c:pt>
                <c:pt idx="41">
                  <c:v>-0.39358140000000003</c:v>
                </c:pt>
                <c:pt idx="42">
                  <c:v>-0.30431750000000002</c:v>
                </c:pt>
                <c:pt idx="43">
                  <c:v>-0.21848680000000001</c:v>
                </c:pt>
                <c:pt idx="44">
                  <c:v>-0.13523099999999999</c:v>
                </c:pt>
                <c:pt idx="45">
                  <c:v>-7.0381159999999998E-2</c:v>
                </c:pt>
                <c:pt idx="46">
                  <c:v>-6.0081479999999996E-3</c:v>
                </c:pt>
                <c:pt idx="47">
                  <c:v>4.9591059999999999E-2</c:v>
                </c:pt>
                <c:pt idx="48">
                  <c:v>9.9563600000000002E-2</c:v>
                </c:pt>
                <c:pt idx="49">
                  <c:v>0.13284679999999999</c:v>
                </c:pt>
                <c:pt idx="50">
                  <c:v>0.1505852</c:v>
                </c:pt>
                <c:pt idx="51">
                  <c:v>0.15048980000000001</c:v>
                </c:pt>
                <c:pt idx="52">
                  <c:v>0.1458168</c:v>
                </c:pt>
                <c:pt idx="53">
                  <c:v>0.14200209999999999</c:v>
                </c:pt>
                <c:pt idx="54">
                  <c:v>0.13103490000000001</c:v>
                </c:pt>
                <c:pt idx="55">
                  <c:v>0.11720659999999999</c:v>
                </c:pt>
                <c:pt idx="56">
                  <c:v>0.1037598</c:v>
                </c:pt>
                <c:pt idx="57">
                  <c:v>9.1171260000000004E-2</c:v>
                </c:pt>
                <c:pt idx="58">
                  <c:v>8.2492830000000003E-2</c:v>
                </c:pt>
                <c:pt idx="59">
                  <c:v>7.5817109999999993E-2</c:v>
                </c:pt>
                <c:pt idx="60">
                  <c:v>7.6007839999999993E-2</c:v>
                </c:pt>
                <c:pt idx="61">
                  <c:v>7.6866149999999994E-2</c:v>
                </c:pt>
                <c:pt idx="62">
                  <c:v>7.0571900000000007E-2</c:v>
                </c:pt>
                <c:pt idx="63">
                  <c:v>6.1511990000000002E-2</c:v>
                </c:pt>
                <c:pt idx="64">
                  <c:v>5.3691860000000001E-2</c:v>
                </c:pt>
                <c:pt idx="65">
                  <c:v>4.739761E-2</c:v>
                </c:pt>
                <c:pt idx="66">
                  <c:v>4.0054319999999997E-2</c:v>
                </c:pt>
                <c:pt idx="67">
                  <c:v>3.2234190000000003E-2</c:v>
                </c:pt>
                <c:pt idx="68">
                  <c:v>2.5844570000000001E-2</c:v>
                </c:pt>
                <c:pt idx="69">
                  <c:v>2.1457670000000002E-2</c:v>
                </c:pt>
                <c:pt idx="70">
                  <c:v>2.2125240000000001E-2</c:v>
                </c:pt>
                <c:pt idx="71">
                  <c:v>2.2792819999999998E-2</c:v>
                </c:pt>
                <c:pt idx="72">
                  <c:v>2.4318699999999999E-2</c:v>
                </c:pt>
                <c:pt idx="73">
                  <c:v>2.765656E-2</c:v>
                </c:pt>
                <c:pt idx="74">
                  <c:v>2.6798249999999999E-2</c:v>
                </c:pt>
                <c:pt idx="75">
                  <c:v>2.3746489999999999E-2</c:v>
                </c:pt>
                <c:pt idx="76">
                  <c:v>2.1457670000000002E-2</c:v>
                </c:pt>
                <c:pt idx="77">
                  <c:v>2.1362300000000001E-2</c:v>
                </c:pt>
                <c:pt idx="78">
                  <c:v>2.031326E-2</c:v>
                </c:pt>
                <c:pt idx="79">
                  <c:v>1.8596649999999999E-2</c:v>
                </c:pt>
                <c:pt idx="80">
                  <c:v>1.7452240000000001E-2</c:v>
                </c:pt>
                <c:pt idx="81">
                  <c:v>1.8501279999999998E-2</c:v>
                </c:pt>
                <c:pt idx="82">
                  <c:v>2.632141E-2</c:v>
                </c:pt>
                <c:pt idx="83">
                  <c:v>3.5762790000000003E-2</c:v>
                </c:pt>
                <c:pt idx="84">
                  <c:v>3.6716459999999999E-2</c:v>
                </c:pt>
                <c:pt idx="85">
                  <c:v>3.8337709999999997E-2</c:v>
                </c:pt>
                <c:pt idx="86">
                  <c:v>3.9672850000000003E-2</c:v>
                </c:pt>
                <c:pt idx="87">
                  <c:v>3.9100650000000001E-2</c:v>
                </c:pt>
                <c:pt idx="88">
                  <c:v>3.8814540000000002E-2</c:v>
                </c:pt>
                <c:pt idx="89">
                  <c:v>3.9863589999999997E-2</c:v>
                </c:pt>
                <c:pt idx="90">
                  <c:v>4.2533870000000001E-2</c:v>
                </c:pt>
                <c:pt idx="91">
                  <c:v>4.3201450000000002E-2</c:v>
                </c:pt>
                <c:pt idx="92">
                  <c:v>4.2819980000000001E-2</c:v>
                </c:pt>
                <c:pt idx="93">
                  <c:v>4.148483E-2</c:v>
                </c:pt>
                <c:pt idx="94">
                  <c:v>3.9863589999999997E-2</c:v>
                </c:pt>
                <c:pt idx="95">
                  <c:v>3.5476679999999997E-2</c:v>
                </c:pt>
                <c:pt idx="96">
                  <c:v>2.803802E-2</c:v>
                </c:pt>
                <c:pt idx="97">
                  <c:v>2.0408630000000001E-2</c:v>
                </c:pt>
                <c:pt idx="98">
                  <c:v>5.8174129999999996E-3</c:v>
                </c:pt>
                <c:pt idx="99">
                  <c:v>-1.173019E-2</c:v>
                </c:pt>
                <c:pt idx="100">
                  <c:v>-3.1185149999999998E-2</c:v>
                </c:pt>
                <c:pt idx="101">
                  <c:v>-4.9400329999999999E-2</c:v>
                </c:pt>
                <c:pt idx="102">
                  <c:v>-6.1225889999999998E-2</c:v>
                </c:pt>
                <c:pt idx="103">
                  <c:v>-7.5721739999999996E-2</c:v>
                </c:pt>
                <c:pt idx="104">
                  <c:v>-9.1266630000000001E-2</c:v>
                </c:pt>
                <c:pt idx="105">
                  <c:v>-0.1036644</c:v>
                </c:pt>
                <c:pt idx="106">
                  <c:v>-0.1024246</c:v>
                </c:pt>
                <c:pt idx="107">
                  <c:v>-0.10356899999999999</c:v>
                </c:pt>
                <c:pt idx="108">
                  <c:v>-0.10528559999999999</c:v>
                </c:pt>
                <c:pt idx="109">
                  <c:v>-0.1054764</c:v>
                </c:pt>
                <c:pt idx="110">
                  <c:v>-0.1028061</c:v>
                </c:pt>
                <c:pt idx="111">
                  <c:v>-0.10252</c:v>
                </c:pt>
                <c:pt idx="112">
                  <c:v>-0.10290150000000001</c:v>
                </c:pt>
                <c:pt idx="113">
                  <c:v>-0.1008034</c:v>
                </c:pt>
                <c:pt idx="114">
                  <c:v>-9.8419190000000004E-2</c:v>
                </c:pt>
                <c:pt idx="115">
                  <c:v>-9.8323820000000006E-2</c:v>
                </c:pt>
                <c:pt idx="116">
                  <c:v>-9.8800659999999998E-2</c:v>
                </c:pt>
                <c:pt idx="117">
                  <c:v>-9.6416470000000004E-2</c:v>
                </c:pt>
                <c:pt idx="118">
                  <c:v>-9.2983250000000003E-2</c:v>
                </c:pt>
                <c:pt idx="119">
                  <c:v>-9.2029570000000005E-2</c:v>
                </c:pt>
                <c:pt idx="120">
                  <c:v>-9.2315670000000002E-2</c:v>
                </c:pt>
                <c:pt idx="121">
                  <c:v>-8.9359279999999999E-2</c:v>
                </c:pt>
                <c:pt idx="122">
                  <c:v>-8.6593630000000005E-2</c:v>
                </c:pt>
                <c:pt idx="123">
                  <c:v>-8.6784360000000005E-2</c:v>
                </c:pt>
                <c:pt idx="124">
                  <c:v>-8.7547299999999995E-2</c:v>
                </c:pt>
                <c:pt idx="125">
                  <c:v>-8.4686280000000003E-2</c:v>
                </c:pt>
                <c:pt idx="126">
                  <c:v>-8.2111359999999994E-2</c:v>
                </c:pt>
                <c:pt idx="127">
                  <c:v>-8.2588200000000001E-2</c:v>
                </c:pt>
                <c:pt idx="128">
                  <c:v>-8.4209439999999997E-2</c:v>
                </c:pt>
                <c:pt idx="129">
                  <c:v>-8.2588200000000001E-2</c:v>
                </c:pt>
                <c:pt idx="130">
                  <c:v>-7.7724459999999995E-2</c:v>
                </c:pt>
                <c:pt idx="131">
                  <c:v>-7.5912480000000004E-2</c:v>
                </c:pt>
                <c:pt idx="132">
                  <c:v>-7.5244900000000003E-2</c:v>
                </c:pt>
                <c:pt idx="133">
                  <c:v>-7.0190429999999998E-2</c:v>
                </c:pt>
                <c:pt idx="134">
                  <c:v>-6.5708160000000002E-2</c:v>
                </c:pt>
                <c:pt idx="135">
                  <c:v>-6.4373020000000003E-2</c:v>
                </c:pt>
                <c:pt idx="136">
                  <c:v>-6.3991549999999994E-2</c:v>
                </c:pt>
                <c:pt idx="137">
                  <c:v>-5.8937070000000001E-2</c:v>
                </c:pt>
                <c:pt idx="138">
                  <c:v>-5.3596499999999998E-2</c:v>
                </c:pt>
                <c:pt idx="139">
                  <c:v>-5.1689150000000003E-2</c:v>
                </c:pt>
                <c:pt idx="140">
                  <c:v>-5.1021579999999997E-2</c:v>
                </c:pt>
                <c:pt idx="141">
                  <c:v>-4.4918060000000003E-2</c:v>
                </c:pt>
                <c:pt idx="142">
                  <c:v>-3.7670139999999998E-2</c:v>
                </c:pt>
                <c:pt idx="143">
                  <c:v>-3.4141539999999998E-2</c:v>
                </c:pt>
                <c:pt idx="144">
                  <c:v>-3.1375889999999997E-2</c:v>
                </c:pt>
                <c:pt idx="145">
                  <c:v>-2.2697450000000001E-2</c:v>
                </c:pt>
                <c:pt idx="146">
                  <c:v>-1.6021730000000001E-2</c:v>
                </c:pt>
                <c:pt idx="147">
                  <c:v>-1.2397770000000001E-2</c:v>
                </c:pt>
                <c:pt idx="148">
                  <c:v>-9.3460079999999994E-3</c:v>
                </c:pt>
                <c:pt idx="149">
                  <c:v>6.6757199999999996E-4</c:v>
                </c:pt>
                <c:pt idx="150">
                  <c:v>9.5367430000000003E-3</c:v>
                </c:pt>
                <c:pt idx="151">
                  <c:v>1.497269E-2</c:v>
                </c:pt>
                <c:pt idx="152">
                  <c:v>1.9741060000000001E-2</c:v>
                </c:pt>
                <c:pt idx="153">
                  <c:v>3.1089780000000001E-2</c:v>
                </c:pt>
                <c:pt idx="154">
                  <c:v>4.2438509999999999E-2</c:v>
                </c:pt>
                <c:pt idx="155">
                  <c:v>4.9972530000000001E-2</c:v>
                </c:pt>
                <c:pt idx="156">
                  <c:v>5.6648249999999997E-2</c:v>
                </c:pt>
                <c:pt idx="157">
                  <c:v>7.0762630000000007E-2</c:v>
                </c:pt>
                <c:pt idx="158">
                  <c:v>8.2397460000000006E-2</c:v>
                </c:pt>
                <c:pt idx="159">
                  <c:v>9.0122220000000003E-2</c:v>
                </c:pt>
                <c:pt idx="160">
                  <c:v>9.7179409999999994E-2</c:v>
                </c:pt>
                <c:pt idx="161">
                  <c:v>0.1120567</c:v>
                </c:pt>
                <c:pt idx="162">
                  <c:v>0.124836</c:v>
                </c:pt>
                <c:pt idx="163">
                  <c:v>0.13332369999999999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8F-48D1-ACE0-8A70B869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  <c:min val="-3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Data'!$CE$2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Data'!$CD$3:$CD$166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Data'!$CE$3:$CE$166</c:f>
              <c:numCache>
                <c:formatCode>0.0</c:formatCode>
                <c:ptCount val="164"/>
                <c:pt idx="0">
                  <c:v>0.61384620000000001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0.12727269999999999</c:v>
                </c:pt>
                <c:pt idx="8">
                  <c:v>0.453125</c:v>
                </c:pt>
                <c:pt idx="9">
                  <c:v>0.95</c:v>
                </c:pt>
                <c:pt idx="10">
                  <c:v>1.6212120000000001</c:v>
                </c:pt>
                <c:pt idx="11">
                  <c:v>2.8269229999999999</c:v>
                </c:pt>
                <c:pt idx="12">
                  <c:v>3.85</c:v>
                </c:pt>
                <c:pt idx="13">
                  <c:v>4.4461539999999999</c:v>
                </c:pt>
                <c:pt idx="14">
                  <c:v>5.1615390000000003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5.0871209999999998</c:v>
                </c:pt>
                <c:pt idx="19">
                  <c:v>4.8522730000000003</c:v>
                </c:pt>
                <c:pt idx="20">
                  <c:v>4.6015629999999996</c:v>
                </c:pt>
                <c:pt idx="21">
                  <c:v>4.3538459999999999</c:v>
                </c:pt>
                <c:pt idx="22">
                  <c:v>4.1022730000000003</c:v>
                </c:pt>
                <c:pt idx="23">
                  <c:v>3.9621209999999998</c:v>
                </c:pt>
                <c:pt idx="24">
                  <c:v>3.75</c:v>
                </c:pt>
                <c:pt idx="25">
                  <c:v>3.7500010000000001</c:v>
                </c:pt>
                <c:pt idx="26">
                  <c:v>3.7500010000000001</c:v>
                </c:pt>
                <c:pt idx="27">
                  <c:v>3.7500019999999998</c:v>
                </c:pt>
                <c:pt idx="28">
                  <c:v>3.750003</c:v>
                </c:pt>
                <c:pt idx="29">
                  <c:v>3.750003</c:v>
                </c:pt>
                <c:pt idx="30">
                  <c:v>3.7500100000000001</c:v>
                </c:pt>
                <c:pt idx="31">
                  <c:v>3.590932</c:v>
                </c:pt>
                <c:pt idx="32">
                  <c:v>3.3385039999999999</c:v>
                </c:pt>
                <c:pt idx="33">
                  <c:v>3.0885250000000002</c:v>
                </c:pt>
                <c:pt idx="34">
                  <c:v>3.0000719999999998</c:v>
                </c:pt>
                <c:pt idx="35">
                  <c:v>3.0000710000000002</c:v>
                </c:pt>
                <c:pt idx="36">
                  <c:v>3.000051</c:v>
                </c:pt>
                <c:pt idx="37">
                  <c:v>2.842333</c:v>
                </c:pt>
                <c:pt idx="38">
                  <c:v>2.7499920000000002</c:v>
                </c:pt>
                <c:pt idx="39">
                  <c:v>2.7499479999999998</c:v>
                </c:pt>
                <c:pt idx="40">
                  <c:v>2.7499099999999999</c:v>
                </c:pt>
                <c:pt idx="41">
                  <c:v>2.5922000000000001</c:v>
                </c:pt>
                <c:pt idx="42">
                  <c:v>2.4999030000000002</c:v>
                </c:pt>
                <c:pt idx="43">
                  <c:v>2.499943</c:v>
                </c:pt>
                <c:pt idx="44">
                  <c:v>2.499997</c:v>
                </c:pt>
                <c:pt idx="45">
                  <c:v>2.500035</c:v>
                </c:pt>
                <c:pt idx="46">
                  <c:v>2.5000559999999998</c:v>
                </c:pt>
                <c:pt idx="47">
                  <c:v>2.5000499999999999</c:v>
                </c:pt>
                <c:pt idx="48">
                  <c:v>2.500038</c:v>
                </c:pt>
                <c:pt idx="49">
                  <c:v>2.500032</c:v>
                </c:pt>
                <c:pt idx="50">
                  <c:v>2.5000300000000002</c:v>
                </c:pt>
                <c:pt idx="51">
                  <c:v>2.5000369999999998</c:v>
                </c:pt>
                <c:pt idx="52">
                  <c:v>2.5000420000000001</c:v>
                </c:pt>
                <c:pt idx="53">
                  <c:v>2.5000559999999998</c:v>
                </c:pt>
                <c:pt idx="54">
                  <c:v>2.5000819999999999</c:v>
                </c:pt>
                <c:pt idx="55">
                  <c:v>2.5001129999999998</c:v>
                </c:pt>
                <c:pt idx="56">
                  <c:v>2.500143</c:v>
                </c:pt>
                <c:pt idx="57">
                  <c:v>2.5001530000000001</c:v>
                </c:pt>
                <c:pt idx="58">
                  <c:v>2.5001319999999998</c:v>
                </c:pt>
                <c:pt idx="59">
                  <c:v>2.5000930000000001</c:v>
                </c:pt>
                <c:pt idx="60">
                  <c:v>2.500038</c:v>
                </c:pt>
                <c:pt idx="61">
                  <c:v>2.4999910000000001</c:v>
                </c:pt>
                <c:pt idx="62">
                  <c:v>2.4999579999999999</c:v>
                </c:pt>
                <c:pt idx="63">
                  <c:v>2.4999440000000002</c:v>
                </c:pt>
                <c:pt idx="64">
                  <c:v>2.4999470000000001</c:v>
                </c:pt>
                <c:pt idx="65">
                  <c:v>2.4999549999999999</c:v>
                </c:pt>
                <c:pt idx="66">
                  <c:v>2.4999709999999999</c:v>
                </c:pt>
                <c:pt idx="67">
                  <c:v>2.4999799999999999</c:v>
                </c:pt>
                <c:pt idx="68">
                  <c:v>2.4999820000000001</c:v>
                </c:pt>
                <c:pt idx="69">
                  <c:v>2.4999829999999998</c:v>
                </c:pt>
                <c:pt idx="70">
                  <c:v>2.4999790000000002</c:v>
                </c:pt>
                <c:pt idx="71">
                  <c:v>2.4999739999999999</c:v>
                </c:pt>
                <c:pt idx="72">
                  <c:v>2.499981</c:v>
                </c:pt>
                <c:pt idx="73">
                  <c:v>2.4999790000000002</c:v>
                </c:pt>
                <c:pt idx="74">
                  <c:v>2.4999880000000001</c:v>
                </c:pt>
                <c:pt idx="75">
                  <c:v>2.500003</c:v>
                </c:pt>
                <c:pt idx="76">
                  <c:v>2.5000100000000001</c:v>
                </c:pt>
                <c:pt idx="77">
                  <c:v>2.5000209999999998</c:v>
                </c:pt>
                <c:pt idx="78">
                  <c:v>2.5000260000000001</c:v>
                </c:pt>
                <c:pt idx="79">
                  <c:v>2.5000339999999999</c:v>
                </c:pt>
                <c:pt idx="80">
                  <c:v>2.5000339999999999</c:v>
                </c:pt>
                <c:pt idx="81">
                  <c:v>2.500035</c:v>
                </c:pt>
                <c:pt idx="82">
                  <c:v>2.5000270000000002</c:v>
                </c:pt>
                <c:pt idx="83">
                  <c:v>2.5000149999999999</c:v>
                </c:pt>
                <c:pt idx="84">
                  <c:v>2.500006</c:v>
                </c:pt>
                <c:pt idx="85">
                  <c:v>2.4999950000000002</c:v>
                </c:pt>
                <c:pt idx="86">
                  <c:v>2.5000040000000001</c:v>
                </c:pt>
                <c:pt idx="87">
                  <c:v>2.500032</c:v>
                </c:pt>
                <c:pt idx="88">
                  <c:v>2.5000749999999998</c:v>
                </c:pt>
                <c:pt idx="89">
                  <c:v>2.5001060000000002</c:v>
                </c:pt>
                <c:pt idx="90">
                  <c:v>2.5001280000000001</c:v>
                </c:pt>
                <c:pt idx="91">
                  <c:v>2.5001310000000001</c:v>
                </c:pt>
                <c:pt idx="92">
                  <c:v>2.5001090000000001</c:v>
                </c:pt>
                <c:pt idx="93">
                  <c:v>2.500102</c:v>
                </c:pt>
                <c:pt idx="94">
                  <c:v>2.5000960000000001</c:v>
                </c:pt>
                <c:pt idx="95">
                  <c:v>2.5000969999999998</c:v>
                </c:pt>
                <c:pt idx="96">
                  <c:v>2.5001039999999999</c:v>
                </c:pt>
                <c:pt idx="97">
                  <c:v>2.5001069999999999</c:v>
                </c:pt>
                <c:pt idx="98">
                  <c:v>2.5001030000000002</c:v>
                </c:pt>
                <c:pt idx="99">
                  <c:v>2.5000819999999999</c:v>
                </c:pt>
                <c:pt idx="100">
                  <c:v>2.5000520000000002</c:v>
                </c:pt>
                <c:pt idx="101">
                  <c:v>2.5000249999999999</c:v>
                </c:pt>
                <c:pt idx="102">
                  <c:v>2.500006</c:v>
                </c:pt>
                <c:pt idx="103">
                  <c:v>2.5000089999999999</c:v>
                </c:pt>
                <c:pt idx="104">
                  <c:v>2.5000200000000001</c:v>
                </c:pt>
                <c:pt idx="105">
                  <c:v>2.5000439999999999</c:v>
                </c:pt>
                <c:pt idx="106">
                  <c:v>2.5000770000000001</c:v>
                </c:pt>
                <c:pt idx="107">
                  <c:v>2.5001000000000002</c:v>
                </c:pt>
                <c:pt idx="108">
                  <c:v>2.5001169999999999</c:v>
                </c:pt>
                <c:pt idx="109">
                  <c:v>2.5001199999999999</c:v>
                </c:pt>
                <c:pt idx="110">
                  <c:v>2.5001030000000002</c:v>
                </c:pt>
                <c:pt idx="111">
                  <c:v>2.5000830000000001</c:v>
                </c:pt>
                <c:pt idx="112">
                  <c:v>2.5000640000000001</c:v>
                </c:pt>
                <c:pt idx="113">
                  <c:v>2.5000420000000001</c:v>
                </c:pt>
                <c:pt idx="114">
                  <c:v>2.500032</c:v>
                </c:pt>
                <c:pt idx="115">
                  <c:v>2.5000309999999999</c:v>
                </c:pt>
                <c:pt idx="116">
                  <c:v>2.5000279999999999</c:v>
                </c:pt>
                <c:pt idx="117">
                  <c:v>2.5000300000000002</c:v>
                </c:pt>
                <c:pt idx="118">
                  <c:v>2.5000339999999999</c:v>
                </c:pt>
                <c:pt idx="119">
                  <c:v>2.5000399999999998</c:v>
                </c:pt>
                <c:pt idx="120">
                  <c:v>2.5000580000000001</c:v>
                </c:pt>
                <c:pt idx="121">
                  <c:v>2.5000680000000002</c:v>
                </c:pt>
                <c:pt idx="122">
                  <c:v>2.5000870000000002</c:v>
                </c:pt>
                <c:pt idx="123">
                  <c:v>2.5001030000000002</c:v>
                </c:pt>
                <c:pt idx="124">
                  <c:v>2.5001090000000001</c:v>
                </c:pt>
                <c:pt idx="125">
                  <c:v>2.500108</c:v>
                </c:pt>
                <c:pt idx="126">
                  <c:v>2.5001000000000002</c:v>
                </c:pt>
                <c:pt idx="127">
                  <c:v>2.5000719999999998</c:v>
                </c:pt>
                <c:pt idx="128">
                  <c:v>2.5000529999999999</c:v>
                </c:pt>
                <c:pt idx="129">
                  <c:v>2.5000339999999999</c:v>
                </c:pt>
                <c:pt idx="130">
                  <c:v>2.5000290000000001</c:v>
                </c:pt>
                <c:pt idx="131">
                  <c:v>2.5000339999999999</c:v>
                </c:pt>
                <c:pt idx="132">
                  <c:v>2.500035</c:v>
                </c:pt>
                <c:pt idx="133">
                  <c:v>2.5000249999999999</c:v>
                </c:pt>
                <c:pt idx="134">
                  <c:v>2.5000049999999998</c:v>
                </c:pt>
                <c:pt idx="135">
                  <c:v>2.4999989999999999</c:v>
                </c:pt>
                <c:pt idx="136">
                  <c:v>2.500003</c:v>
                </c:pt>
                <c:pt idx="137">
                  <c:v>2.5000200000000001</c:v>
                </c:pt>
                <c:pt idx="138">
                  <c:v>2.5000390000000001</c:v>
                </c:pt>
                <c:pt idx="139">
                  <c:v>2.500041</c:v>
                </c:pt>
                <c:pt idx="140">
                  <c:v>2.5000209999999998</c:v>
                </c:pt>
                <c:pt idx="141">
                  <c:v>2.4999899999999999</c:v>
                </c:pt>
                <c:pt idx="142">
                  <c:v>2.4999380000000002</c:v>
                </c:pt>
                <c:pt idx="143">
                  <c:v>2.4998969999999998</c:v>
                </c:pt>
                <c:pt idx="144">
                  <c:v>2.4998670000000001</c:v>
                </c:pt>
                <c:pt idx="145">
                  <c:v>2.4998520000000002</c:v>
                </c:pt>
                <c:pt idx="146">
                  <c:v>2.499857</c:v>
                </c:pt>
                <c:pt idx="147">
                  <c:v>2.4998719999999999</c:v>
                </c:pt>
                <c:pt idx="148">
                  <c:v>2.4998819999999999</c:v>
                </c:pt>
                <c:pt idx="149">
                  <c:v>2.4998849999999999</c:v>
                </c:pt>
                <c:pt idx="150">
                  <c:v>2.4998840000000002</c:v>
                </c:pt>
                <c:pt idx="151">
                  <c:v>2.499905</c:v>
                </c:pt>
                <c:pt idx="152">
                  <c:v>2.4999419999999999</c:v>
                </c:pt>
                <c:pt idx="153">
                  <c:v>2.4999920000000002</c:v>
                </c:pt>
                <c:pt idx="154">
                  <c:v>2.5000429999999998</c:v>
                </c:pt>
                <c:pt idx="155">
                  <c:v>2.5000659999999999</c:v>
                </c:pt>
                <c:pt idx="156">
                  <c:v>2.5000619999999998</c:v>
                </c:pt>
                <c:pt idx="157">
                  <c:v>2.5000330000000002</c:v>
                </c:pt>
                <c:pt idx="158">
                  <c:v>2.4999929999999999</c:v>
                </c:pt>
                <c:pt idx="159">
                  <c:v>2.499959</c:v>
                </c:pt>
                <c:pt idx="160">
                  <c:v>2.4999349999999998</c:v>
                </c:pt>
                <c:pt idx="161">
                  <c:v>2.4999199999999999</c:v>
                </c:pt>
                <c:pt idx="162">
                  <c:v>2.4999229999999999</c:v>
                </c:pt>
                <c:pt idx="163">
                  <c:v>2.499927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9-4E38-9DBF-02491CE641E8}"/>
            </c:ext>
          </c:extLst>
        </c:ser>
        <c:ser>
          <c:idx val="1"/>
          <c:order val="1"/>
          <c:tx>
            <c:strRef>
              <c:f>'Chart Data'!$CF$2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Data'!$CD$3:$CD$166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Data'!$CF$3:$CF$166</c:f>
              <c:numCache>
                <c:formatCode>0.0</c:formatCode>
                <c:ptCount val="164"/>
                <c:pt idx="0">
                  <c:v>0.61384620000000001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0.12727269999999999</c:v>
                </c:pt>
                <c:pt idx="8">
                  <c:v>0.453125</c:v>
                </c:pt>
                <c:pt idx="9">
                  <c:v>0.95</c:v>
                </c:pt>
                <c:pt idx="10">
                  <c:v>1.6212120000000001</c:v>
                </c:pt>
                <c:pt idx="11">
                  <c:v>2.8269229999999999</c:v>
                </c:pt>
                <c:pt idx="12">
                  <c:v>3.85</c:v>
                </c:pt>
                <c:pt idx="13">
                  <c:v>4.4461539999999999</c:v>
                </c:pt>
                <c:pt idx="14">
                  <c:v>5.1615390000000003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5.0871209999999998</c:v>
                </c:pt>
                <c:pt idx="19">
                  <c:v>4.8522730000000003</c:v>
                </c:pt>
                <c:pt idx="20">
                  <c:v>4.6015629999999996</c:v>
                </c:pt>
                <c:pt idx="21">
                  <c:v>4.3538459999999999</c:v>
                </c:pt>
                <c:pt idx="22">
                  <c:v>4.1022730000000003</c:v>
                </c:pt>
                <c:pt idx="23">
                  <c:v>3.9621209999999998</c:v>
                </c:pt>
                <c:pt idx="24">
                  <c:v>3.75</c:v>
                </c:pt>
                <c:pt idx="25">
                  <c:v>3.7407629999999998</c:v>
                </c:pt>
                <c:pt idx="26">
                  <c:v>3.731401</c:v>
                </c:pt>
                <c:pt idx="27">
                  <c:v>3.722512</c:v>
                </c:pt>
                <c:pt idx="28">
                  <c:v>3.7165520000000001</c:v>
                </c:pt>
                <c:pt idx="29">
                  <c:v>3.7160869999999999</c:v>
                </c:pt>
                <c:pt idx="30">
                  <c:v>3.7214160000000001</c:v>
                </c:pt>
                <c:pt idx="31">
                  <c:v>3.571148</c:v>
                </c:pt>
                <c:pt idx="32">
                  <c:v>3.3276690000000002</c:v>
                </c:pt>
                <c:pt idx="33">
                  <c:v>3.0841150000000002</c:v>
                </c:pt>
                <c:pt idx="34">
                  <c:v>2.998542</c:v>
                </c:pt>
                <c:pt idx="35">
                  <c:v>2.9979480000000001</c:v>
                </c:pt>
                <c:pt idx="36">
                  <c:v>2.9945580000000001</c:v>
                </c:pt>
                <c:pt idx="37">
                  <c:v>2.8315359999999998</c:v>
                </c:pt>
                <c:pt idx="38">
                  <c:v>2.7327439999999998</c:v>
                </c:pt>
                <c:pt idx="39">
                  <c:v>2.7258640000000001</c:v>
                </c:pt>
                <c:pt idx="40">
                  <c:v>2.7191920000000001</c:v>
                </c:pt>
                <c:pt idx="41">
                  <c:v>2.555294</c:v>
                </c:pt>
                <c:pt idx="42">
                  <c:v>2.4575550000000002</c:v>
                </c:pt>
                <c:pt idx="43">
                  <c:v>2.452833</c:v>
                </c:pt>
                <c:pt idx="44">
                  <c:v>2.4488150000000002</c:v>
                </c:pt>
                <c:pt idx="45">
                  <c:v>2.445624</c:v>
                </c:pt>
                <c:pt idx="46">
                  <c:v>2.4435389999999999</c:v>
                </c:pt>
                <c:pt idx="47">
                  <c:v>2.44251</c:v>
                </c:pt>
                <c:pt idx="48">
                  <c:v>2.4424250000000001</c:v>
                </c:pt>
                <c:pt idx="49">
                  <c:v>2.4431980000000002</c:v>
                </c:pt>
                <c:pt idx="50">
                  <c:v>2.444502</c:v>
                </c:pt>
                <c:pt idx="51">
                  <c:v>2.4459390000000001</c:v>
                </c:pt>
                <c:pt idx="52">
                  <c:v>2.4471699999999998</c:v>
                </c:pt>
                <c:pt idx="53">
                  <c:v>2.4479199999999999</c:v>
                </c:pt>
                <c:pt idx="54">
                  <c:v>2.447832</c:v>
                </c:pt>
                <c:pt idx="55">
                  <c:v>2.446869</c:v>
                </c:pt>
                <c:pt idx="56">
                  <c:v>2.445014</c:v>
                </c:pt>
                <c:pt idx="57">
                  <c:v>2.442215</c:v>
                </c:pt>
                <c:pt idx="58">
                  <c:v>2.4387780000000001</c:v>
                </c:pt>
                <c:pt idx="59">
                  <c:v>2.4352459999999998</c:v>
                </c:pt>
                <c:pt idx="60">
                  <c:v>2.4322339999999998</c:v>
                </c:pt>
                <c:pt idx="61">
                  <c:v>2.4303569999999999</c:v>
                </c:pt>
                <c:pt idx="62">
                  <c:v>2.4296549999999999</c:v>
                </c:pt>
                <c:pt idx="63">
                  <c:v>2.4298709999999999</c:v>
                </c:pt>
                <c:pt idx="64">
                  <c:v>2.4304389999999998</c:v>
                </c:pt>
                <c:pt idx="65">
                  <c:v>2.430688</c:v>
                </c:pt>
                <c:pt idx="66">
                  <c:v>2.4302549999999998</c:v>
                </c:pt>
                <c:pt idx="67">
                  <c:v>2.4290929999999999</c:v>
                </c:pt>
                <c:pt idx="68">
                  <c:v>2.4273720000000001</c:v>
                </c:pt>
                <c:pt idx="69">
                  <c:v>2.4253290000000001</c:v>
                </c:pt>
                <c:pt idx="70">
                  <c:v>2.4233220000000002</c:v>
                </c:pt>
                <c:pt idx="71">
                  <c:v>2.4215789999999999</c:v>
                </c:pt>
                <c:pt idx="72">
                  <c:v>2.4202880000000002</c:v>
                </c:pt>
                <c:pt idx="73">
                  <c:v>2.4196469999999999</c:v>
                </c:pt>
                <c:pt idx="74">
                  <c:v>2.419492</c:v>
                </c:pt>
                <c:pt idx="75">
                  <c:v>2.419578</c:v>
                </c:pt>
                <c:pt idx="76">
                  <c:v>2.419562</c:v>
                </c:pt>
                <c:pt idx="77">
                  <c:v>2.4191280000000002</c:v>
                </c:pt>
                <c:pt idx="78">
                  <c:v>2.4182380000000001</c:v>
                </c:pt>
                <c:pt idx="79">
                  <c:v>2.417001</c:v>
                </c:pt>
                <c:pt idx="80">
                  <c:v>2.4155639999999998</c:v>
                </c:pt>
                <c:pt idx="81">
                  <c:v>2.414145</c:v>
                </c:pt>
                <c:pt idx="82">
                  <c:v>2.4132129999999998</c:v>
                </c:pt>
                <c:pt idx="83">
                  <c:v>2.4130940000000001</c:v>
                </c:pt>
                <c:pt idx="84">
                  <c:v>2.4135960000000001</c:v>
                </c:pt>
                <c:pt idx="85">
                  <c:v>2.4147059999999998</c:v>
                </c:pt>
                <c:pt idx="86">
                  <c:v>2.4161570000000001</c:v>
                </c:pt>
                <c:pt idx="87">
                  <c:v>2.4174090000000001</c:v>
                </c:pt>
                <c:pt idx="88">
                  <c:v>2.4181590000000002</c:v>
                </c:pt>
                <c:pt idx="89">
                  <c:v>2.4182419999999998</c:v>
                </c:pt>
                <c:pt idx="90">
                  <c:v>2.4179300000000001</c:v>
                </c:pt>
                <c:pt idx="91">
                  <c:v>2.4175070000000001</c:v>
                </c:pt>
                <c:pt idx="92">
                  <c:v>2.4170280000000002</c:v>
                </c:pt>
                <c:pt idx="93">
                  <c:v>2.416499</c:v>
                </c:pt>
                <c:pt idx="94">
                  <c:v>2.4162059999999999</c:v>
                </c:pt>
                <c:pt idx="95">
                  <c:v>2.4161609999999998</c:v>
                </c:pt>
                <c:pt idx="96">
                  <c:v>2.4162789999999998</c:v>
                </c:pt>
                <c:pt idx="97">
                  <c:v>2.4165839999999998</c:v>
                </c:pt>
                <c:pt idx="98">
                  <c:v>2.4173909999999998</c:v>
                </c:pt>
                <c:pt idx="99">
                  <c:v>2.418625</c:v>
                </c:pt>
                <c:pt idx="100">
                  <c:v>2.4201609999999998</c:v>
                </c:pt>
                <c:pt idx="101">
                  <c:v>2.4220090000000001</c:v>
                </c:pt>
                <c:pt idx="102">
                  <c:v>2.4241459999999999</c:v>
                </c:pt>
                <c:pt idx="103">
                  <c:v>2.426463</c:v>
                </c:pt>
                <c:pt idx="104">
                  <c:v>2.4287779999999999</c:v>
                </c:pt>
                <c:pt idx="105">
                  <c:v>2.4310179999999999</c:v>
                </c:pt>
                <c:pt idx="106">
                  <c:v>2.4329100000000001</c:v>
                </c:pt>
                <c:pt idx="107">
                  <c:v>2.4344169999999998</c:v>
                </c:pt>
                <c:pt idx="108">
                  <c:v>2.435486</c:v>
                </c:pt>
                <c:pt idx="109">
                  <c:v>2.435956</c:v>
                </c:pt>
                <c:pt idx="110">
                  <c:v>2.435953</c:v>
                </c:pt>
                <c:pt idx="111">
                  <c:v>2.4356140000000002</c:v>
                </c:pt>
                <c:pt idx="112">
                  <c:v>2.4350320000000001</c:v>
                </c:pt>
                <c:pt idx="113">
                  <c:v>2.4344100000000002</c:v>
                </c:pt>
                <c:pt idx="114">
                  <c:v>2.4338549999999999</c:v>
                </c:pt>
                <c:pt idx="115">
                  <c:v>2.4333670000000001</c:v>
                </c:pt>
                <c:pt idx="116">
                  <c:v>2.4328789999999998</c:v>
                </c:pt>
                <c:pt idx="117">
                  <c:v>2.4323320000000002</c:v>
                </c:pt>
                <c:pt idx="118">
                  <c:v>2.4318439999999999</c:v>
                </c:pt>
                <c:pt idx="119">
                  <c:v>2.4314369999999998</c:v>
                </c:pt>
                <c:pt idx="120">
                  <c:v>2.431079</c:v>
                </c:pt>
                <c:pt idx="121">
                  <c:v>2.4308169999999998</c:v>
                </c:pt>
                <c:pt idx="122">
                  <c:v>2.4306809999999999</c:v>
                </c:pt>
                <c:pt idx="123">
                  <c:v>2.4306209999999999</c:v>
                </c:pt>
                <c:pt idx="124">
                  <c:v>2.4305490000000001</c:v>
                </c:pt>
                <c:pt idx="125">
                  <c:v>2.4304209999999999</c:v>
                </c:pt>
                <c:pt idx="126">
                  <c:v>2.4302890000000001</c:v>
                </c:pt>
                <c:pt idx="127">
                  <c:v>2.4301400000000002</c:v>
                </c:pt>
                <c:pt idx="128">
                  <c:v>2.429961</c:v>
                </c:pt>
                <c:pt idx="129">
                  <c:v>2.4297080000000002</c:v>
                </c:pt>
                <c:pt idx="130">
                  <c:v>2.4295059999999999</c:v>
                </c:pt>
                <c:pt idx="131">
                  <c:v>2.429354</c:v>
                </c:pt>
                <c:pt idx="132">
                  <c:v>2.429208</c:v>
                </c:pt>
                <c:pt idx="133">
                  <c:v>2.4291290000000001</c:v>
                </c:pt>
                <c:pt idx="134">
                  <c:v>2.4290959999999999</c:v>
                </c:pt>
                <c:pt idx="135">
                  <c:v>2.4290910000000001</c:v>
                </c:pt>
                <c:pt idx="136">
                  <c:v>2.4290250000000002</c:v>
                </c:pt>
                <c:pt idx="137">
                  <c:v>2.428833</c:v>
                </c:pt>
                <c:pt idx="138">
                  <c:v>2.4285899999999998</c:v>
                </c:pt>
                <c:pt idx="139">
                  <c:v>2.4283130000000002</c:v>
                </c:pt>
                <c:pt idx="140">
                  <c:v>2.4280119999999998</c:v>
                </c:pt>
                <c:pt idx="141">
                  <c:v>2.4276930000000001</c:v>
                </c:pt>
                <c:pt idx="142">
                  <c:v>2.4273989999999999</c:v>
                </c:pt>
                <c:pt idx="143">
                  <c:v>2.427127</c:v>
                </c:pt>
                <c:pt idx="144">
                  <c:v>2.426809</c:v>
                </c:pt>
                <c:pt idx="145">
                  <c:v>2.4264790000000001</c:v>
                </c:pt>
                <c:pt idx="146">
                  <c:v>2.4261499999999998</c:v>
                </c:pt>
                <c:pt idx="147">
                  <c:v>2.4258250000000001</c:v>
                </c:pt>
                <c:pt idx="148">
                  <c:v>2.425481</c:v>
                </c:pt>
                <c:pt idx="149">
                  <c:v>2.4251070000000001</c:v>
                </c:pt>
                <c:pt idx="150">
                  <c:v>2.4247049999999999</c:v>
                </c:pt>
                <c:pt idx="151">
                  <c:v>2.424296</c:v>
                </c:pt>
                <c:pt idx="152">
                  <c:v>2.4238520000000001</c:v>
                </c:pt>
                <c:pt idx="153">
                  <c:v>2.42334</c:v>
                </c:pt>
                <c:pt idx="154">
                  <c:v>2.4227910000000001</c:v>
                </c:pt>
                <c:pt idx="155">
                  <c:v>2.422228</c:v>
                </c:pt>
                <c:pt idx="156">
                  <c:v>2.421637</c:v>
                </c:pt>
                <c:pt idx="157">
                  <c:v>2.4210739999999999</c:v>
                </c:pt>
                <c:pt idx="158">
                  <c:v>2.4205390000000002</c:v>
                </c:pt>
                <c:pt idx="159">
                  <c:v>2.4200300000000001</c:v>
                </c:pt>
                <c:pt idx="160">
                  <c:v>2.4194909999999998</c:v>
                </c:pt>
                <c:pt idx="161">
                  <c:v>2.4188909999999999</c:v>
                </c:pt>
                <c:pt idx="162">
                  <c:v>2.418266</c:v>
                </c:pt>
                <c:pt idx="163">
                  <c:v>2.417627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9-4E38-9DBF-02491CE641E8}"/>
            </c:ext>
          </c:extLst>
        </c:ser>
        <c:ser>
          <c:idx val="2"/>
          <c:order val="2"/>
          <c:tx>
            <c:strRef>
              <c:f>'Chart Data'!$CG$2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Data'!$CD$3:$CD$166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Data'!$CG$3:$CG$166</c:f>
              <c:numCache>
                <c:formatCode>0.0</c:formatCode>
                <c:ptCount val="164"/>
                <c:pt idx="0">
                  <c:v>0.61384620000000001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0.12727269999999999</c:v>
                </c:pt>
                <c:pt idx="8">
                  <c:v>0.453125</c:v>
                </c:pt>
                <c:pt idx="9">
                  <c:v>0.95</c:v>
                </c:pt>
                <c:pt idx="10">
                  <c:v>1.6212120000000001</c:v>
                </c:pt>
                <c:pt idx="11">
                  <c:v>2.8269229999999999</c:v>
                </c:pt>
                <c:pt idx="12">
                  <c:v>3.85</c:v>
                </c:pt>
                <c:pt idx="13">
                  <c:v>4.4461539999999999</c:v>
                </c:pt>
                <c:pt idx="14">
                  <c:v>5.1615390000000003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5.0871209999999998</c:v>
                </c:pt>
                <c:pt idx="19">
                  <c:v>4.8522730000000003</c:v>
                </c:pt>
                <c:pt idx="20">
                  <c:v>4.6015629999999996</c:v>
                </c:pt>
                <c:pt idx="21">
                  <c:v>4.3538459999999999</c:v>
                </c:pt>
                <c:pt idx="22">
                  <c:v>4.1022730000000003</c:v>
                </c:pt>
                <c:pt idx="23">
                  <c:v>3.9621209999999998</c:v>
                </c:pt>
                <c:pt idx="24">
                  <c:v>3.75</c:v>
                </c:pt>
                <c:pt idx="25">
                  <c:v>3.7305830000000002</c:v>
                </c:pt>
                <c:pt idx="26">
                  <c:v>3.7037260000000001</c:v>
                </c:pt>
                <c:pt idx="27">
                  <c:v>3.6698219999999999</c:v>
                </c:pt>
                <c:pt idx="28">
                  <c:v>3.6365270000000001</c:v>
                </c:pt>
                <c:pt idx="29">
                  <c:v>3.6126230000000001</c:v>
                </c:pt>
                <c:pt idx="30">
                  <c:v>3.6025580000000001</c:v>
                </c:pt>
                <c:pt idx="31">
                  <c:v>3.447845</c:v>
                </c:pt>
                <c:pt idx="32">
                  <c:v>3.2101790000000001</c:v>
                </c:pt>
                <c:pt idx="33">
                  <c:v>2.980674</c:v>
                </c:pt>
                <c:pt idx="34">
                  <c:v>2.9155090000000001</c:v>
                </c:pt>
                <c:pt idx="35">
                  <c:v>2.9400909999999998</c:v>
                </c:pt>
                <c:pt idx="36">
                  <c:v>2.9642170000000001</c:v>
                </c:pt>
                <c:pt idx="37">
                  <c:v>2.8289279999999999</c:v>
                </c:pt>
                <c:pt idx="38">
                  <c:v>2.7565210000000002</c:v>
                </c:pt>
                <c:pt idx="39">
                  <c:v>2.772716</c:v>
                </c:pt>
                <c:pt idx="40">
                  <c:v>2.7850540000000001</c:v>
                </c:pt>
                <c:pt idx="41">
                  <c:v>2.6360389999999998</c:v>
                </c:pt>
                <c:pt idx="42">
                  <c:v>2.5491679999999999</c:v>
                </c:pt>
                <c:pt idx="43">
                  <c:v>2.552022</c:v>
                </c:pt>
                <c:pt idx="44">
                  <c:v>2.5531929999999998</c:v>
                </c:pt>
                <c:pt idx="45">
                  <c:v>2.553709</c:v>
                </c:pt>
                <c:pt idx="46">
                  <c:v>2.5545900000000001</c:v>
                </c:pt>
                <c:pt idx="47">
                  <c:v>2.556346</c:v>
                </c:pt>
                <c:pt idx="48">
                  <c:v>2.559253</c:v>
                </c:pt>
                <c:pt idx="49">
                  <c:v>2.5635750000000002</c:v>
                </c:pt>
                <c:pt idx="50">
                  <c:v>2.5692520000000001</c:v>
                </c:pt>
                <c:pt idx="51">
                  <c:v>2.5755729999999999</c:v>
                </c:pt>
                <c:pt idx="52">
                  <c:v>2.5817730000000001</c:v>
                </c:pt>
                <c:pt idx="53">
                  <c:v>2.587005</c:v>
                </c:pt>
                <c:pt idx="54">
                  <c:v>2.5902690000000002</c:v>
                </c:pt>
                <c:pt idx="55">
                  <c:v>2.591237</c:v>
                </c:pt>
                <c:pt idx="56">
                  <c:v>2.5899420000000002</c:v>
                </c:pt>
                <c:pt idx="57">
                  <c:v>2.5865200000000002</c:v>
                </c:pt>
                <c:pt idx="58">
                  <c:v>2.5815419999999998</c:v>
                </c:pt>
                <c:pt idx="59">
                  <c:v>2.5757629999999998</c:v>
                </c:pt>
                <c:pt idx="60">
                  <c:v>2.5700759999999998</c:v>
                </c:pt>
                <c:pt idx="61">
                  <c:v>2.5653980000000001</c:v>
                </c:pt>
                <c:pt idx="62">
                  <c:v>2.5619619999999999</c:v>
                </c:pt>
                <c:pt idx="63">
                  <c:v>2.5595859999999999</c:v>
                </c:pt>
                <c:pt idx="64">
                  <c:v>2.557766</c:v>
                </c:pt>
                <c:pt idx="65">
                  <c:v>2.555758</c:v>
                </c:pt>
                <c:pt idx="66">
                  <c:v>2.553077</c:v>
                </c:pt>
                <c:pt idx="67">
                  <c:v>2.549588</c:v>
                </c:pt>
                <c:pt idx="68">
                  <c:v>2.5454789999999998</c:v>
                </c:pt>
                <c:pt idx="69">
                  <c:v>2.541032</c:v>
                </c:pt>
                <c:pt idx="70">
                  <c:v>2.5366300000000002</c:v>
                </c:pt>
                <c:pt idx="71">
                  <c:v>2.5325299999999999</c:v>
                </c:pt>
                <c:pt idx="72">
                  <c:v>2.5290180000000002</c:v>
                </c:pt>
                <c:pt idx="73">
                  <c:v>2.5264099999999998</c:v>
                </c:pt>
                <c:pt idx="74">
                  <c:v>2.5245700000000002</c:v>
                </c:pt>
                <c:pt idx="75">
                  <c:v>2.5231870000000001</c:v>
                </c:pt>
                <c:pt idx="76">
                  <c:v>2.5219299999999998</c:v>
                </c:pt>
                <c:pt idx="77">
                  <c:v>2.5204390000000001</c:v>
                </c:pt>
                <c:pt idx="78">
                  <c:v>2.5185089999999999</c:v>
                </c:pt>
                <c:pt idx="79">
                  <c:v>2.5161739999999999</c:v>
                </c:pt>
                <c:pt idx="80">
                  <c:v>2.513592</c:v>
                </c:pt>
                <c:pt idx="81">
                  <c:v>2.5110070000000002</c:v>
                </c:pt>
                <c:pt idx="82">
                  <c:v>2.5088530000000002</c:v>
                </c:pt>
                <c:pt idx="83">
                  <c:v>2.507482</c:v>
                </c:pt>
                <c:pt idx="84">
                  <c:v>2.5067940000000002</c:v>
                </c:pt>
                <c:pt idx="85">
                  <c:v>2.506907</c:v>
                </c:pt>
                <c:pt idx="86">
                  <c:v>2.50753</c:v>
                </c:pt>
                <c:pt idx="87">
                  <c:v>2.5080119999999999</c:v>
                </c:pt>
                <c:pt idx="88">
                  <c:v>2.5080339999999999</c:v>
                </c:pt>
                <c:pt idx="89">
                  <c:v>2.5074190000000001</c:v>
                </c:pt>
                <c:pt idx="90">
                  <c:v>2.5062929999999999</c:v>
                </c:pt>
                <c:pt idx="91">
                  <c:v>2.504864</c:v>
                </c:pt>
                <c:pt idx="92">
                  <c:v>2.5032580000000002</c:v>
                </c:pt>
                <c:pt idx="93">
                  <c:v>2.5015179999999999</c:v>
                </c:pt>
                <c:pt idx="94">
                  <c:v>2.4996010000000002</c:v>
                </c:pt>
                <c:pt idx="95">
                  <c:v>2.4973589999999999</c:v>
                </c:pt>
                <c:pt idx="96">
                  <c:v>2.494583</c:v>
                </c:pt>
                <c:pt idx="97">
                  <c:v>2.491206</c:v>
                </c:pt>
                <c:pt idx="98">
                  <c:v>2.4868779999999999</c:v>
                </c:pt>
                <c:pt idx="99">
                  <c:v>2.4813860000000001</c:v>
                </c:pt>
                <c:pt idx="100">
                  <c:v>2.4746320000000002</c:v>
                </c:pt>
                <c:pt idx="101">
                  <c:v>2.4666939999999999</c:v>
                </c:pt>
                <c:pt idx="102">
                  <c:v>2.457932</c:v>
                </c:pt>
                <c:pt idx="103">
                  <c:v>2.4486219999999999</c:v>
                </c:pt>
                <c:pt idx="104">
                  <c:v>2.4391060000000002</c:v>
                </c:pt>
                <c:pt idx="105">
                  <c:v>2.4298519999999999</c:v>
                </c:pt>
                <c:pt idx="106">
                  <c:v>2.4214730000000002</c:v>
                </c:pt>
                <c:pt idx="107">
                  <c:v>2.4140320000000002</c:v>
                </c:pt>
                <c:pt idx="108">
                  <c:v>2.4076369999999998</c:v>
                </c:pt>
                <c:pt idx="109">
                  <c:v>2.4023430000000001</c:v>
                </c:pt>
                <c:pt idx="110">
                  <c:v>2.3982049999999999</c:v>
                </c:pt>
                <c:pt idx="111">
                  <c:v>2.3950070000000001</c:v>
                </c:pt>
                <c:pt idx="112">
                  <c:v>2.3924949999999998</c:v>
                </c:pt>
                <c:pt idx="113">
                  <c:v>2.3904990000000002</c:v>
                </c:pt>
                <c:pt idx="114">
                  <c:v>2.3887809999999998</c:v>
                </c:pt>
                <c:pt idx="115">
                  <c:v>2.3871060000000002</c:v>
                </c:pt>
                <c:pt idx="116">
                  <c:v>2.385345</c:v>
                </c:pt>
                <c:pt idx="117">
                  <c:v>2.383499</c:v>
                </c:pt>
                <c:pt idx="118">
                  <c:v>2.3815729999999999</c:v>
                </c:pt>
                <c:pt idx="119">
                  <c:v>2.3795109999999999</c:v>
                </c:pt>
                <c:pt idx="120">
                  <c:v>2.3774549999999999</c:v>
                </c:pt>
                <c:pt idx="121">
                  <c:v>2.3757419999999998</c:v>
                </c:pt>
                <c:pt idx="122">
                  <c:v>2.3745620000000001</c:v>
                </c:pt>
                <c:pt idx="123">
                  <c:v>2.3739940000000002</c:v>
                </c:pt>
                <c:pt idx="124">
                  <c:v>2.3739089999999998</c:v>
                </c:pt>
                <c:pt idx="125">
                  <c:v>2.3741400000000001</c:v>
                </c:pt>
                <c:pt idx="126">
                  <c:v>2.374441</c:v>
                </c:pt>
                <c:pt idx="127">
                  <c:v>2.3745349999999998</c:v>
                </c:pt>
                <c:pt idx="128">
                  <c:v>2.3743989999999999</c:v>
                </c:pt>
                <c:pt idx="129">
                  <c:v>2.3741349999999999</c:v>
                </c:pt>
                <c:pt idx="130">
                  <c:v>2.3738800000000002</c:v>
                </c:pt>
                <c:pt idx="131">
                  <c:v>2.3735529999999998</c:v>
                </c:pt>
                <c:pt idx="132">
                  <c:v>2.3731409999999999</c:v>
                </c:pt>
                <c:pt idx="133">
                  <c:v>2.372846</c:v>
                </c:pt>
                <c:pt idx="134">
                  <c:v>2.3726400000000001</c:v>
                </c:pt>
                <c:pt idx="135">
                  <c:v>2.372439</c:v>
                </c:pt>
                <c:pt idx="136">
                  <c:v>2.3722050000000001</c:v>
                </c:pt>
                <c:pt idx="137">
                  <c:v>2.37202</c:v>
                </c:pt>
                <c:pt idx="138">
                  <c:v>2.3718919999999999</c:v>
                </c:pt>
                <c:pt idx="139">
                  <c:v>2.3717389999999998</c:v>
                </c:pt>
                <c:pt idx="140">
                  <c:v>2.371559</c:v>
                </c:pt>
                <c:pt idx="141">
                  <c:v>2.3715259999999998</c:v>
                </c:pt>
                <c:pt idx="142">
                  <c:v>2.371648</c:v>
                </c:pt>
                <c:pt idx="143">
                  <c:v>2.3718319999999999</c:v>
                </c:pt>
                <c:pt idx="144">
                  <c:v>2.3720659999999998</c:v>
                </c:pt>
                <c:pt idx="145">
                  <c:v>2.3725499999999999</c:v>
                </c:pt>
                <c:pt idx="146">
                  <c:v>2.3732039999999999</c:v>
                </c:pt>
                <c:pt idx="147">
                  <c:v>2.3739180000000002</c:v>
                </c:pt>
                <c:pt idx="148">
                  <c:v>2.3746610000000001</c:v>
                </c:pt>
                <c:pt idx="149">
                  <c:v>2.375572</c:v>
                </c:pt>
                <c:pt idx="150">
                  <c:v>2.3766430000000001</c:v>
                </c:pt>
                <c:pt idx="151">
                  <c:v>2.3778410000000001</c:v>
                </c:pt>
                <c:pt idx="152">
                  <c:v>2.3792249999999999</c:v>
                </c:pt>
                <c:pt idx="153">
                  <c:v>2.381046</c:v>
                </c:pt>
                <c:pt idx="154">
                  <c:v>2.3833250000000001</c:v>
                </c:pt>
                <c:pt idx="155">
                  <c:v>2.3859910000000002</c:v>
                </c:pt>
                <c:pt idx="156">
                  <c:v>2.3890449999999999</c:v>
                </c:pt>
                <c:pt idx="157">
                  <c:v>2.3926850000000002</c:v>
                </c:pt>
                <c:pt idx="158">
                  <c:v>2.3967710000000002</c:v>
                </c:pt>
                <c:pt idx="159">
                  <c:v>2.401135</c:v>
                </c:pt>
                <c:pt idx="160">
                  <c:v>2.4056929999999999</c:v>
                </c:pt>
                <c:pt idx="161">
                  <c:v>2.410587</c:v>
                </c:pt>
                <c:pt idx="162">
                  <c:v>2.4157090000000001</c:v>
                </c:pt>
                <c:pt idx="163">
                  <c:v>2.4209230000000002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9-4E38-9DBF-02491CE6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Data'!$CJ$2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Data'!$CI$23:$CI$166</c:f>
              <c:numCache>
                <c:formatCode>General</c:formatCode>
                <c:ptCount val="144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  <c:pt idx="20">
                  <c:v>2030</c:v>
                </c:pt>
                <c:pt idx="24">
                  <c:v>2031</c:v>
                </c:pt>
                <c:pt idx="28">
                  <c:v>2032</c:v>
                </c:pt>
                <c:pt idx="32">
                  <c:v>2033</c:v>
                </c:pt>
                <c:pt idx="36">
                  <c:v>2034</c:v>
                </c:pt>
                <c:pt idx="40">
                  <c:v>2035</c:v>
                </c:pt>
                <c:pt idx="44">
                  <c:v>2036</c:v>
                </c:pt>
                <c:pt idx="48">
                  <c:v>2037</c:v>
                </c:pt>
                <c:pt idx="52">
                  <c:v>2038</c:v>
                </c:pt>
                <c:pt idx="56">
                  <c:v>2039</c:v>
                </c:pt>
                <c:pt idx="60">
                  <c:v>2040</c:v>
                </c:pt>
                <c:pt idx="64">
                  <c:v>2041</c:v>
                </c:pt>
                <c:pt idx="68">
                  <c:v>2042</c:v>
                </c:pt>
                <c:pt idx="72">
                  <c:v>2043</c:v>
                </c:pt>
                <c:pt idx="76">
                  <c:v>2044</c:v>
                </c:pt>
                <c:pt idx="80">
                  <c:v>2045</c:v>
                </c:pt>
                <c:pt idx="84">
                  <c:v>2046</c:v>
                </c:pt>
                <c:pt idx="88">
                  <c:v>2047</c:v>
                </c:pt>
                <c:pt idx="92">
                  <c:v>2048</c:v>
                </c:pt>
                <c:pt idx="96">
                  <c:v>2049</c:v>
                </c:pt>
                <c:pt idx="100">
                  <c:v>2050</c:v>
                </c:pt>
                <c:pt idx="104">
                  <c:v>2051</c:v>
                </c:pt>
                <c:pt idx="108">
                  <c:v>2052</c:v>
                </c:pt>
                <c:pt idx="112">
                  <c:v>2053</c:v>
                </c:pt>
                <c:pt idx="116">
                  <c:v>2054</c:v>
                </c:pt>
                <c:pt idx="120">
                  <c:v>2055</c:v>
                </c:pt>
                <c:pt idx="124">
                  <c:v>2056</c:v>
                </c:pt>
                <c:pt idx="128">
                  <c:v>2057</c:v>
                </c:pt>
                <c:pt idx="132">
                  <c:v>2058</c:v>
                </c:pt>
                <c:pt idx="136">
                  <c:v>2059</c:v>
                </c:pt>
                <c:pt idx="140">
                  <c:v>2060</c:v>
                </c:pt>
              </c:numCache>
            </c:numRef>
          </c:cat>
          <c:val>
            <c:numRef>
              <c:f>'Chart Data'!$CJ$23:$CJ$166</c:f>
              <c:numCache>
                <c:formatCode>0.0</c:formatCode>
                <c:ptCount val="144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3.0472902556287762</c:v>
                </c:pt>
                <c:pt idx="5">
                  <c:v>3.5795667870035963</c:v>
                </c:pt>
                <c:pt idx="6">
                  <c:v>4.3912356321839097</c:v>
                </c:pt>
                <c:pt idx="7">
                  <c:v>4.4773962804005807</c:v>
                </c:pt>
                <c:pt idx="8">
                  <c:v>4.2242523731353954</c:v>
                </c:pt>
                <c:pt idx="9">
                  <c:v>2.815952019306045</c:v>
                </c:pt>
                <c:pt idx="10">
                  <c:v>1.8769879556211899</c:v>
                </c:pt>
                <c:pt idx="11">
                  <c:v>1.7349790564660683</c:v>
                </c:pt>
                <c:pt idx="12">
                  <c:v>1.8296415907568697</c:v>
                </c:pt>
                <c:pt idx="13">
                  <c:v>1.6171132508098429</c:v>
                </c:pt>
                <c:pt idx="14">
                  <c:v>1.6782614980670685</c:v>
                </c:pt>
                <c:pt idx="15">
                  <c:v>1.7303583265755318</c:v>
                </c:pt>
                <c:pt idx="16">
                  <c:v>1.8082668237610511</c:v>
                </c:pt>
                <c:pt idx="17">
                  <c:v>1.8370377882422684</c:v>
                </c:pt>
                <c:pt idx="18">
                  <c:v>1.8518567729128632</c:v>
                </c:pt>
                <c:pt idx="19">
                  <c:v>1.8323060873338903</c:v>
                </c:pt>
                <c:pt idx="20">
                  <c:v>1.8161785542307296</c:v>
                </c:pt>
                <c:pt idx="21">
                  <c:v>1.7997064912602667</c:v>
                </c:pt>
                <c:pt idx="22">
                  <c:v>1.7969227477805161</c:v>
                </c:pt>
                <c:pt idx="23">
                  <c:v>1.8133686730394949</c:v>
                </c:pt>
                <c:pt idx="24">
                  <c:v>1.8589089833318972</c:v>
                </c:pt>
                <c:pt idx="25">
                  <c:v>1.9056782273479067</c:v>
                </c:pt>
                <c:pt idx="26">
                  <c:v>1.9511491859265595</c:v>
                </c:pt>
                <c:pt idx="27">
                  <c:v>1.9698722419204451</c:v>
                </c:pt>
                <c:pt idx="28">
                  <c:v>1.974470730382194</c:v>
                </c:pt>
                <c:pt idx="29">
                  <c:v>1.9829598955692029</c:v>
                </c:pt>
                <c:pt idx="30">
                  <c:v>1.9959512821463576</c:v>
                </c:pt>
                <c:pt idx="31">
                  <c:v>2.0004605376777507</c:v>
                </c:pt>
                <c:pt idx="32">
                  <c:v>2.0076312848952726</c:v>
                </c:pt>
                <c:pt idx="33">
                  <c:v>2.0176611924401122</c:v>
                </c:pt>
                <c:pt idx="34">
                  <c:v>2.0243037219657145</c:v>
                </c:pt>
                <c:pt idx="35">
                  <c:v>2.0206710991091503</c:v>
                </c:pt>
                <c:pt idx="36">
                  <c:v>2.0188784607245713</c:v>
                </c:pt>
                <c:pt idx="37">
                  <c:v>2.0181228610520074</c:v>
                </c:pt>
                <c:pt idx="38">
                  <c:v>2.0181418358416803</c:v>
                </c:pt>
                <c:pt idx="39">
                  <c:v>2.0093912296810457</c:v>
                </c:pt>
                <c:pt idx="40">
                  <c:v>2.0049143057432772</c:v>
                </c:pt>
                <c:pt idx="41">
                  <c:v>2.0058084012973376</c:v>
                </c:pt>
                <c:pt idx="42">
                  <c:v>2.0076417313837913</c:v>
                </c:pt>
                <c:pt idx="43">
                  <c:v>2.0000495149305131</c:v>
                </c:pt>
                <c:pt idx="44">
                  <c:v>2.0001047329280874</c:v>
                </c:pt>
                <c:pt idx="45">
                  <c:v>1.9999650019248971</c:v>
                </c:pt>
                <c:pt idx="46">
                  <c:v>2.0000487505353881</c:v>
                </c:pt>
                <c:pt idx="47">
                  <c:v>1.9999560792146154</c:v>
                </c:pt>
                <c:pt idx="48">
                  <c:v>1.9999953852028796</c:v>
                </c:pt>
                <c:pt idx="49">
                  <c:v>2.0000949294519677</c:v>
                </c:pt>
                <c:pt idx="50">
                  <c:v>1.9999772406572802</c:v>
                </c:pt>
                <c:pt idx="51">
                  <c:v>2.0000056657384357</c:v>
                </c:pt>
                <c:pt idx="52">
                  <c:v>2.00002827694441</c:v>
                </c:pt>
                <c:pt idx="53">
                  <c:v>1.9999529053475795</c:v>
                </c:pt>
                <c:pt idx="54">
                  <c:v>2.0000892523442726</c:v>
                </c:pt>
                <c:pt idx="55">
                  <c:v>2.0000611010973168</c:v>
                </c:pt>
                <c:pt idx="56">
                  <c:v>2.0000110889947242</c:v>
                </c:pt>
                <c:pt idx="57">
                  <c:v>2.0000945411292381</c:v>
                </c:pt>
                <c:pt idx="58">
                  <c:v>2.0000273444443106</c:v>
                </c:pt>
                <c:pt idx="59">
                  <c:v>2.0000522789824338</c:v>
                </c:pt>
                <c:pt idx="60">
                  <c:v>2.0000413119366511</c:v>
                </c:pt>
                <c:pt idx="61">
                  <c:v>2.0000517324441081</c:v>
                </c:pt>
                <c:pt idx="62">
                  <c:v>1.9999506727803817</c:v>
                </c:pt>
                <c:pt idx="63">
                  <c:v>1.9999690341153231</c:v>
                </c:pt>
                <c:pt idx="64">
                  <c:v>1.9999936049659661</c:v>
                </c:pt>
                <c:pt idx="65">
                  <c:v>2.0000348686640024</c:v>
                </c:pt>
                <c:pt idx="66">
                  <c:v>2.0001608497069778</c:v>
                </c:pt>
                <c:pt idx="67">
                  <c:v>2.0001685432368355</c:v>
                </c:pt>
                <c:pt idx="68">
                  <c:v>2.000172415144319</c:v>
                </c:pt>
                <c:pt idx="69">
                  <c:v>1.9999751382159703</c:v>
                </c:pt>
                <c:pt idx="70">
                  <c:v>2.0000020613796465</c:v>
                </c:pt>
                <c:pt idx="71">
                  <c:v>1.9999979473516172</c:v>
                </c:pt>
                <c:pt idx="72">
                  <c:v>1.9999815599087922</c:v>
                </c:pt>
                <c:pt idx="73">
                  <c:v>2.0001655421480136</c:v>
                </c:pt>
                <c:pt idx="74">
                  <c:v>2.0000939746581681</c:v>
                </c:pt>
                <c:pt idx="75">
                  <c:v>2.0001247688255175</c:v>
                </c:pt>
                <c:pt idx="76">
                  <c:v>2.000137597655427</c:v>
                </c:pt>
                <c:pt idx="77">
                  <c:v>2.0000238963376882</c:v>
                </c:pt>
                <c:pt idx="78">
                  <c:v>2.0000059439956752</c:v>
                </c:pt>
                <c:pt idx="79">
                  <c:v>1.9999191094941748</c:v>
                </c:pt>
                <c:pt idx="80">
                  <c:v>1.9999586439549688</c:v>
                </c:pt>
                <c:pt idx="81">
                  <c:v>2.0000000000000018</c:v>
                </c:pt>
                <c:pt idx="82">
                  <c:v>2.0000281659909414</c:v>
                </c:pt>
                <c:pt idx="83">
                  <c:v>2.0001653788553897</c:v>
                </c:pt>
                <c:pt idx="84">
                  <c:v>2.0001795571310321</c:v>
                </c:pt>
                <c:pt idx="85">
                  <c:v>2.0001655639438232</c:v>
                </c:pt>
                <c:pt idx="86">
                  <c:v>2.0002323360340579</c:v>
                </c:pt>
                <c:pt idx="87">
                  <c:v>2.0000549934529266</c:v>
                </c:pt>
                <c:pt idx="88">
                  <c:v>2.000044482238561</c:v>
                </c:pt>
                <c:pt idx="89">
                  <c:v>2.0000684922831136</c:v>
                </c:pt>
                <c:pt idx="90">
                  <c:v>1.9999355868296709</c:v>
                </c:pt>
                <c:pt idx="91">
                  <c:v>1.9999721128685088</c:v>
                </c:pt>
                <c:pt idx="92">
                  <c:v>2.0000296919276961</c:v>
                </c:pt>
                <c:pt idx="93">
                  <c:v>1.9999898816195572</c:v>
                </c:pt>
                <c:pt idx="94">
                  <c:v>2.0000311174932506</c:v>
                </c:pt>
                <c:pt idx="95">
                  <c:v>2.0000364537766213</c:v>
                </c:pt>
                <c:pt idx="96">
                  <c:v>1.999929045046378</c:v>
                </c:pt>
                <c:pt idx="97">
                  <c:v>1.9999585164396816</c:v>
                </c:pt>
                <c:pt idx="98">
                  <c:v>1.9999802599584005</c:v>
                </c:pt>
                <c:pt idx="99">
                  <c:v>2.0000428867806841</c:v>
                </c:pt>
                <c:pt idx="100">
                  <c:v>2.0000909679525281</c:v>
                </c:pt>
                <c:pt idx="101">
                  <c:v>2.0000884134211416</c:v>
                </c:pt>
                <c:pt idx="102">
                  <c:v>2.0001310724940824</c:v>
                </c:pt>
                <c:pt idx="103">
                  <c:v>2.0001121222553042</c:v>
                </c:pt>
                <c:pt idx="104">
                  <c:v>1.9999991256452132</c:v>
                </c:pt>
                <c:pt idx="105">
                  <c:v>2.0000052007849822</c:v>
                </c:pt>
                <c:pt idx="106">
                  <c:v>1.9999353176442636</c:v>
                </c:pt>
                <c:pt idx="107">
                  <c:v>1.9998806297766958</c:v>
                </c:pt>
                <c:pt idx="108">
                  <c:v>2.0000437177394303</c:v>
                </c:pt>
                <c:pt idx="109">
                  <c:v>2.0000501382839264</c:v>
                </c:pt>
                <c:pt idx="110">
                  <c:v>2.0000811700665144</c:v>
                </c:pt>
                <c:pt idx="111">
                  <c:v>2.000030309867884</c:v>
                </c:pt>
                <c:pt idx="112">
                  <c:v>1.9999050345552272</c:v>
                </c:pt>
                <c:pt idx="113">
                  <c:v>1.999865031605097</c:v>
                </c:pt>
                <c:pt idx="114">
                  <c:v>1.9999055006105104</c:v>
                </c:pt>
                <c:pt idx="115">
                  <c:v>2.0000627328233822</c:v>
                </c:pt>
                <c:pt idx="116">
                  <c:v>2.0000354287517341</c:v>
                </c:pt>
                <c:pt idx="117">
                  <c:v>2.0000653442621585</c:v>
                </c:pt>
                <c:pt idx="118">
                  <c:v>2.0000276314260379</c:v>
                </c:pt>
                <c:pt idx="119">
                  <c:v>1.9998907517292608</c:v>
                </c:pt>
                <c:pt idx="120">
                  <c:v>1.9998739880676464</c:v>
                </c:pt>
                <c:pt idx="121">
                  <c:v>1.9998854874570648</c:v>
                </c:pt>
                <c:pt idx="122">
                  <c:v>1.9998119661252201</c:v>
                </c:pt>
                <c:pt idx="123">
                  <c:v>1.9997929278924964</c:v>
                </c:pt>
                <c:pt idx="124">
                  <c:v>1.9999033843970393</c:v>
                </c:pt>
                <c:pt idx="125">
                  <c:v>1.999928557156827</c:v>
                </c:pt>
                <c:pt idx="126">
                  <c:v>1.9999726603616264</c:v>
                </c:pt>
                <c:pt idx="127">
                  <c:v>1.9999043275451545</c:v>
                </c:pt>
                <c:pt idx="128">
                  <c:v>1.9998610237117687</c:v>
                </c:pt>
                <c:pt idx="129">
                  <c:v>1.9998930126895464</c:v>
                </c:pt>
                <c:pt idx="130">
                  <c:v>1.9999295448906329</c:v>
                </c:pt>
                <c:pt idx="131">
                  <c:v>2.0001555651131486</c:v>
                </c:pt>
                <c:pt idx="132">
                  <c:v>2.0001179830979599</c:v>
                </c:pt>
                <c:pt idx="133">
                  <c:v>2.0000339570744874</c:v>
                </c:pt>
                <c:pt idx="134">
                  <c:v>2.0000210224256687</c:v>
                </c:pt>
                <c:pt idx="135">
                  <c:v>1.9999222474668787</c:v>
                </c:pt>
                <c:pt idx="136">
                  <c:v>1.9998895542169493</c:v>
                </c:pt>
                <c:pt idx="137">
                  <c:v>1.9998786719311212</c:v>
                </c:pt>
                <c:pt idx="138">
                  <c:v>1.9998903242024024</c:v>
                </c:pt>
                <c:pt idx="139">
                  <c:v>1.9998863909141962</c:v>
                </c:pt>
                <c:pt idx="140">
                  <c:v>1.9999297641318581</c:v>
                </c:pt>
                <c:pt idx="141">
                  <c:v>1.9999427012862059</c:v>
                </c:pt>
                <c:pt idx="142">
                  <c:v>1.9999725774128896</c:v>
                </c:pt>
                <c:pt idx="143">
                  <c:v>1.9999820352289088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B3-4B93-A9A6-39179FB298D3}"/>
            </c:ext>
          </c:extLst>
        </c:ser>
        <c:ser>
          <c:idx val="1"/>
          <c:order val="1"/>
          <c:tx>
            <c:strRef>
              <c:f>'Chart Data'!$CK$2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Data'!$CI$23:$CI$166</c:f>
              <c:numCache>
                <c:formatCode>General</c:formatCode>
                <c:ptCount val="144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  <c:pt idx="20">
                  <c:v>2030</c:v>
                </c:pt>
                <c:pt idx="24">
                  <c:v>2031</c:v>
                </c:pt>
                <c:pt idx="28">
                  <c:v>2032</c:v>
                </c:pt>
                <c:pt idx="32">
                  <c:v>2033</c:v>
                </c:pt>
                <c:pt idx="36">
                  <c:v>2034</c:v>
                </c:pt>
                <c:pt idx="40">
                  <c:v>2035</c:v>
                </c:pt>
                <c:pt idx="44">
                  <c:v>2036</c:v>
                </c:pt>
                <c:pt idx="48">
                  <c:v>2037</c:v>
                </c:pt>
                <c:pt idx="52">
                  <c:v>2038</c:v>
                </c:pt>
                <c:pt idx="56">
                  <c:v>2039</c:v>
                </c:pt>
                <c:pt idx="60">
                  <c:v>2040</c:v>
                </c:pt>
                <c:pt idx="64">
                  <c:v>2041</c:v>
                </c:pt>
                <c:pt idx="68">
                  <c:v>2042</c:v>
                </c:pt>
                <c:pt idx="72">
                  <c:v>2043</c:v>
                </c:pt>
                <c:pt idx="76">
                  <c:v>2044</c:v>
                </c:pt>
                <c:pt idx="80">
                  <c:v>2045</c:v>
                </c:pt>
                <c:pt idx="84">
                  <c:v>2046</c:v>
                </c:pt>
                <c:pt idx="88">
                  <c:v>2047</c:v>
                </c:pt>
                <c:pt idx="92">
                  <c:v>2048</c:v>
                </c:pt>
                <c:pt idx="96">
                  <c:v>2049</c:v>
                </c:pt>
                <c:pt idx="100">
                  <c:v>2050</c:v>
                </c:pt>
                <c:pt idx="104">
                  <c:v>2051</c:v>
                </c:pt>
                <c:pt idx="108">
                  <c:v>2052</c:v>
                </c:pt>
                <c:pt idx="112">
                  <c:v>2053</c:v>
                </c:pt>
                <c:pt idx="116">
                  <c:v>2054</c:v>
                </c:pt>
                <c:pt idx="120">
                  <c:v>2055</c:v>
                </c:pt>
                <c:pt idx="124">
                  <c:v>2056</c:v>
                </c:pt>
                <c:pt idx="128">
                  <c:v>2057</c:v>
                </c:pt>
                <c:pt idx="132">
                  <c:v>2058</c:v>
                </c:pt>
                <c:pt idx="136">
                  <c:v>2059</c:v>
                </c:pt>
                <c:pt idx="140">
                  <c:v>2060</c:v>
                </c:pt>
              </c:numCache>
            </c:numRef>
          </c:cat>
          <c:val>
            <c:numRef>
              <c:f>'Chart Data'!$CK$23:$CK$166</c:f>
              <c:numCache>
                <c:formatCode>0.0</c:formatCode>
                <c:ptCount val="144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3.0334633406561951</c:v>
                </c:pt>
                <c:pt idx="5">
                  <c:v>3.5500361010830206</c:v>
                </c:pt>
                <c:pt idx="6">
                  <c:v>4.3596982758620673</c:v>
                </c:pt>
                <c:pt idx="7">
                  <c:v>4.454577968526463</c:v>
                </c:pt>
                <c:pt idx="8">
                  <c:v>4.227531779298066</c:v>
                </c:pt>
                <c:pt idx="9">
                  <c:v>2.8477835232692428</c:v>
                </c:pt>
                <c:pt idx="10">
                  <c:v>1.9213361171401599</c:v>
                </c:pt>
                <c:pt idx="11">
                  <c:v>1.7802126311824873</c:v>
                </c:pt>
                <c:pt idx="12">
                  <c:v>1.8709216127812622</c:v>
                </c:pt>
                <c:pt idx="13">
                  <c:v>1.6521921885275237</c:v>
                </c:pt>
                <c:pt idx="14">
                  <c:v>1.7055946313584203</c:v>
                </c:pt>
                <c:pt idx="15">
                  <c:v>1.7486716756230702</c:v>
                </c:pt>
                <c:pt idx="16">
                  <c:v>1.8180058005155209</c:v>
                </c:pt>
                <c:pt idx="17">
                  <c:v>1.8395603516120129</c:v>
                </c:pt>
                <c:pt idx="18">
                  <c:v>1.8493861610477946</c:v>
                </c:pt>
                <c:pt idx="19">
                  <c:v>1.8265365568509662</c:v>
                </c:pt>
                <c:pt idx="20">
                  <c:v>1.8072678963826805</c:v>
                </c:pt>
                <c:pt idx="21">
                  <c:v>1.7864884653318258</c:v>
                </c:pt>
                <c:pt idx="22">
                  <c:v>1.7807263480472013</c:v>
                </c:pt>
                <c:pt idx="23">
                  <c:v>1.7954610837316753</c:v>
                </c:pt>
                <c:pt idx="24">
                  <c:v>1.8406256830193479</c:v>
                </c:pt>
                <c:pt idx="25">
                  <c:v>1.8878024707879915</c:v>
                </c:pt>
                <c:pt idx="26">
                  <c:v>1.9345795769536656</c:v>
                </c:pt>
                <c:pt idx="27">
                  <c:v>1.9554318224009659</c:v>
                </c:pt>
                <c:pt idx="28">
                  <c:v>1.9626848514915141</c:v>
                </c:pt>
                <c:pt idx="29">
                  <c:v>1.9743215065591846</c:v>
                </c:pt>
                <c:pt idx="30">
                  <c:v>1.9891780468951348</c:v>
                </c:pt>
                <c:pt idx="31">
                  <c:v>1.9938267394910225</c:v>
                </c:pt>
                <c:pt idx="32">
                  <c:v>2.000229846864543</c:v>
                </c:pt>
                <c:pt idx="33">
                  <c:v>2.0092305958397283</c:v>
                </c:pt>
                <c:pt idx="34">
                  <c:v>2.0137879869021491</c:v>
                </c:pt>
                <c:pt idx="35">
                  <c:v>2.0074868960914038</c:v>
                </c:pt>
                <c:pt idx="36">
                  <c:v>2.0020317300138091</c:v>
                </c:pt>
                <c:pt idx="37">
                  <c:v>1.996366159511398</c:v>
                </c:pt>
                <c:pt idx="38">
                  <c:v>1.99306209503467</c:v>
                </c:pt>
                <c:pt idx="39">
                  <c:v>1.9838570675095868</c:v>
                </c:pt>
                <c:pt idx="40">
                  <c:v>1.9817071340496373</c:v>
                </c:pt>
                <c:pt idx="41">
                  <c:v>1.9868716368910633</c:v>
                </c:pt>
                <c:pt idx="42">
                  <c:v>1.9917810604315189</c:v>
                </c:pt>
                <c:pt idx="43">
                  <c:v>1.9848351002914377</c:v>
                </c:pt>
                <c:pt idx="44">
                  <c:v>1.9832858193180147</c:v>
                </c:pt>
                <c:pt idx="45">
                  <c:v>1.9802610001855792</c:v>
                </c:pt>
                <c:pt idx="46">
                  <c:v>1.9777943073016724</c:v>
                </c:pt>
                <c:pt idx="47">
                  <c:v>1.9755801958580399</c:v>
                </c:pt>
                <c:pt idx="48">
                  <c:v>1.9736921850586064</c:v>
                </c:pt>
                <c:pt idx="49">
                  <c:v>1.9717366859418606</c:v>
                </c:pt>
                <c:pt idx="50">
                  <c:v>1.9709241148094359</c:v>
                </c:pt>
                <c:pt idx="51">
                  <c:v>1.9713288069395096</c:v>
                </c:pt>
                <c:pt idx="52">
                  <c:v>1.9726232719735393</c:v>
                </c:pt>
                <c:pt idx="53">
                  <c:v>1.9746334214577166</c:v>
                </c:pt>
                <c:pt idx="54">
                  <c:v>1.975323394641415</c:v>
                </c:pt>
                <c:pt idx="55">
                  <c:v>1.9745344060215331</c:v>
                </c:pt>
                <c:pt idx="56">
                  <c:v>1.9725977820000962</c:v>
                </c:pt>
                <c:pt idx="57">
                  <c:v>1.9701310522370896</c:v>
                </c:pt>
                <c:pt idx="58">
                  <c:v>1.9681626703449417</c:v>
                </c:pt>
                <c:pt idx="59">
                  <c:v>1.9670017891253222</c:v>
                </c:pt>
                <c:pt idx="60">
                  <c:v>1.965902224738314</c:v>
                </c:pt>
                <c:pt idx="61">
                  <c:v>1.9651494005735737</c:v>
                </c:pt>
                <c:pt idx="62">
                  <c:v>1.9665292638027632</c:v>
                </c:pt>
                <c:pt idx="63">
                  <c:v>1.9698608877663393</c:v>
                </c:pt>
                <c:pt idx="64">
                  <c:v>1.9726295053611898</c:v>
                </c:pt>
                <c:pt idx="65">
                  <c:v>1.974699248577938</c:v>
                </c:pt>
                <c:pt idx="66">
                  <c:v>1.974368859227793</c:v>
                </c:pt>
                <c:pt idx="67">
                  <c:v>1.9719273072073884</c:v>
                </c:pt>
                <c:pt idx="68">
                  <c:v>1.9704356129615963</c:v>
                </c:pt>
                <c:pt idx="69">
                  <c:v>1.9690033529527806</c:v>
                </c:pt>
                <c:pt idx="70">
                  <c:v>1.9687822946454325</c:v>
                </c:pt>
                <c:pt idx="71">
                  <c:v>1.9687671649958549</c:v>
                </c:pt>
                <c:pt idx="72">
                  <c:v>1.9685035327507316</c:v>
                </c:pt>
                <c:pt idx="73">
                  <c:v>1.967885509285372</c:v>
                </c:pt>
                <c:pt idx="74">
                  <c:v>1.9677430138057561</c:v>
                </c:pt>
                <c:pt idx="75">
                  <c:v>1.9683311779623569</c:v>
                </c:pt>
                <c:pt idx="76">
                  <c:v>1.9690189294079508</c:v>
                </c:pt>
                <c:pt idx="77">
                  <c:v>1.9698421121204124</c:v>
                </c:pt>
                <c:pt idx="78">
                  <c:v>1.9709970718913894</c:v>
                </c:pt>
                <c:pt idx="79">
                  <c:v>1.9722813180594878</c:v>
                </c:pt>
                <c:pt idx="80">
                  <c:v>1.974152969821108</c:v>
                </c:pt>
                <c:pt idx="81">
                  <c:v>1.9766311355752464</c:v>
                </c:pt>
                <c:pt idx="82">
                  <c:v>1.978298292291103</c:v>
                </c:pt>
                <c:pt idx="83">
                  <c:v>1.9793921249239732</c:v>
                </c:pt>
                <c:pt idx="84">
                  <c:v>1.9804823155484819</c:v>
                </c:pt>
                <c:pt idx="85">
                  <c:v>1.9820987520972277</c:v>
                </c:pt>
                <c:pt idx="86">
                  <c:v>1.982575915710183</c:v>
                </c:pt>
                <c:pt idx="87">
                  <c:v>1.9823549669226948</c:v>
                </c:pt>
                <c:pt idx="88">
                  <c:v>1.981620099662651</c:v>
                </c:pt>
                <c:pt idx="89">
                  <c:v>1.9801504812689164</c:v>
                </c:pt>
                <c:pt idx="90">
                  <c:v>1.9793025439744705</c:v>
                </c:pt>
                <c:pt idx="91">
                  <c:v>1.978942399898509</c:v>
                </c:pt>
                <c:pt idx="92">
                  <c:v>1.9787786799761564</c:v>
                </c:pt>
                <c:pt idx="93">
                  <c:v>1.9786286320939706</c:v>
                </c:pt>
                <c:pt idx="94">
                  <c:v>1.9783640685912429</c:v>
                </c:pt>
                <c:pt idx="95">
                  <c:v>1.9779066826499436</c:v>
                </c:pt>
                <c:pt idx="96">
                  <c:v>1.9773176870633513</c:v>
                </c:pt>
                <c:pt idx="97">
                  <c:v>1.976584608086851</c:v>
                </c:pt>
                <c:pt idx="98">
                  <c:v>1.976239191597462</c:v>
                </c:pt>
                <c:pt idx="99">
                  <c:v>1.9760963251093555</c:v>
                </c:pt>
                <c:pt idx="100">
                  <c:v>1.9760472876022117</c:v>
                </c:pt>
                <c:pt idx="101">
                  <c:v>1.9762670412807992</c:v>
                </c:pt>
                <c:pt idx="102">
                  <c:v>1.9760990240073939</c:v>
                </c:pt>
                <c:pt idx="103">
                  <c:v>1.9758021954823679</c:v>
                </c:pt>
                <c:pt idx="104">
                  <c:v>1.9754244137626609</c:v>
                </c:pt>
                <c:pt idx="105">
                  <c:v>1.9750512511371054</c:v>
                </c:pt>
                <c:pt idx="106">
                  <c:v>1.9747484087287992</c:v>
                </c:pt>
                <c:pt idx="107">
                  <c:v>1.9745243532433232</c:v>
                </c:pt>
                <c:pt idx="108">
                  <c:v>1.9743540620418942</c:v>
                </c:pt>
                <c:pt idx="109">
                  <c:v>1.9738467967084894</c:v>
                </c:pt>
                <c:pt idx="110">
                  <c:v>1.9737535037798404</c:v>
                </c:pt>
                <c:pt idx="111">
                  <c:v>1.9735940600591917</c:v>
                </c:pt>
                <c:pt idx="112">
                  <c:v>1.9735756096840085</c:v>
                </c:pt>
                <c:pt idx="113">
                  <c:v>1.9738967959911813</c:v>
                </c:pt>
                <c:pt idx="114">
                  <c:v>1.9736168064790949</c:v>
                </c:pt>
                <c:pt idx="115">
                  <c:v>1.9733046663124698</c:v>
                </c:pt>
                <c:pt idx="116">
                  <c:v>1.9728060704018224</c:v>
                </c:pt>
                <c:pt idx="117">
                  <c:v>1.9722602923870847</c:v>
                </c:pt>
                <c:pt idx="118">
                  <c:v>1.9720134517096755</c:v>
                </c:pt>
                <c:pt idx="119">
                  <c:v>1.9717234064014155</c:v>
                </c:pt>
                <c:pt idx="120">
                  <c:v>1.9715855549415906</c:v>
                </c:pt>
                <c:pt idx="121">
                  <c:v>1.9713074815413734</c:v>
                </c:pt>
                <c:pt idx="122">
                  <c:v>1.9708853043121088</c:v>
                </c:pt>
                <c:pt idx="123">
                  <c:v>1.9705718471388911</c:v>
                </c:pt>
                <c:pt idx="124">
                  <c:v>1.9702946802123256</c:v>
                </c:pt>
                <c:pt idx="125">
                  <c:v>1.9701853105515976</c:v>
                </c:pt>
                <c:pt idx="126">
                  <c:v>1.9699099041066814</c:v>
                </c:pt>
                <c:pt idx="127">
                  <c:v>1.9694539264498934</c:v>
                </c:pt>
                <c:pt idx="128">
                  <c:v>1.96908347617617</c:v>
                </c:pt>
                <c:pt idx="129">
                  <c:v>1.9687785737678265</c:v>
                </c:pt>
                <c:pt idx="130">
                  <c:v>1.9684088521775056</c:v>
                </c:pt>
                <c:pt idx="131">
                  <c:v>1.9680484612658145</c:v>
                </c:pt>
                <c:pt idx="132">
                  <c:v>1.9675514642813363</c:v>
                </c:pt>
                <c:pt idx="133">
                  <c:v>1.9667178419519038</c:v>
                </c:pt>
                <c:pt idx="134">
                  <c:v>1.9662217830175299</c:v>
                </c:pt>
                <c:pt idx="135">
                  <c:v>1.9658768499925205</c:v>
                </c:pt>
                <c:pt idx="136">
                  <c:v>1.9654865385633657</c:v>
                </c:pt>
                <c:pt idx="137">
                  <c:v>1.9653455522547603</c:v>
                </c:pt>
                <c:pt idx="138">
                  <c:v>1.9648725816974189</c:v>
                </c:pt>
                <c:pt idx="139">
                  <c:v>1.9642783356059734</c:v>
                </c:pt>
                <c:pt idx="140">
                  <c:v>1.9637291998282347</c:v>
                </c:pt>
                <c:pt idx="141">
                  <c:v>1.9631018784259213</c:v>
                </c:pt>
                <c:pt idx="142">
                  <c:v>1.9626522728659834</c:v>
                </c:pt>
                <c:pt idx="143">
                  <c:v>1.9621138494960055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B3-4B93-A9A6-39179FB298D3}"/>
            </c:ext>
          </c:extLst>
        </c:ser>
        <c:ser>
          <c:idx val="2"/>
          <c:order val="2"/>
          <c:tx>
            <c:strRef>
              <c:f>'Chart Data'!$CL$2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Data'!$CI$23:$CI$166</c:f>
              <c:numCache>
                <c:formatCode>General</c:formatCode>
                <c:ptCount val="144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  <c:pt idx="20">
                  <c:v>2030</c:v>
                </c:pt>
                <c:pt idx="24">
                  <c:v>2031</c:v>
                </c:pt>
                <c:pt idx="28">
                  <c:v>2032</c:v>
                </c:pt>
                <c:pt idx="32">
                  <c:v>2033</c:v>
                </c:pt>
                <c:pt idx="36">
                  <c:v>2034</c:v>
                </c:pt>
                <c:pt idx="40">
                  <c:v>2035</c:v>
                </c:pt>
                <c:pt idx="44">
                  <c:v>2036</c:v>
                </c:pt>
                <c:pt idx="48">
                  <c:v>2037</c:v>
                </c:pt>
                <c:pt idx="52">
                  <c:v>2038</c:v>
                </c:pt>
                <c:pt idx="56">
                  <c:v>2039</c:v>
                </c:pt>
                <c:pt idx="60">
                  <c:v>2040</c:v>
                </c:pt>
                <c:pt idx="64">
                  <c:v>2041</c:v>
                </c:pt>
                <c:pt idx="68">
                  <c:v>2042</c:v>
                </c:pt>
                <c:pt idx="72">
                  <c:v>2043</c:v>
                </c:pt>
                <c:pt idx="76">
                  <c:v>2044</c:v>
                </c:pt>
                <c:pt idx="80">
                  <c:v>2045</c:v>
                </c:pt>
                <c:pt idx="84">
                  <c:v>2046</c:v>
                </c:pt>
                <c:pt idx="88">
                  <c:v>2047</c:v>
                </c:pt>
                <c:pt idx="92">
                  <c:v>2048</c:v>
                </c:pt>
                <c:pt idx="96">
                  <c:v>2049</c:v>
                </c:pt>
                <c:pt idx="100">
                  <c:v>2050</c:v>
                </c:pt>
                <c:pt idx="104">
                  <c:v>2051</c:v>
                </c:pt>
                <c:pt idx="108">
                  <c:v>2052</c:v>
                </c:pt>
                <c:pt idx="112">
                  <c:v>2053</c:v>
                </c:pt>
                <c:pt idx="116">
                  <c:v>2054</c:v>
                </c:pt>
                <c:pt idx="120">
                  <c:v>2055</c:v>
                </c:pt>
                <c:pt idx="124">
                  <c:v>2056</c:v>
                </c:pt>
                <c:pt idx="128">
                  <c:v>2057</c:v>
                </c:pt>
                <c:pt idx="132">
                  <c:v>2058</c:v>
                </c:pt>
                <c:pt idx="136">
                  <c:v>2059</c:v>
                </c:pt>
                <c:pt idx="140">
                  <c:v>2060</c:v>
                </c:pt>
              </c:numCache>
            </c:numRef>
          </c:cat>
          <c:val>
            <c:numRef>
              <c:f>'Chart Data'!$CL$23:$CL$166</c:f>
              <c:numCache>
                <c:formatCode>0.0</c:formatCode>
                <c:ptCount val="144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2.9955864193218051</c:v>
                </c:pt>
                <c:pt idx="5">
                  <c:v>3.4623104693140672</c:v>
                </c:pt>
                <c:pt idx="6">
                  <c:v>4.2259339080459979</c:v>
                </c:pt>
                <c:pt idx="7">
                  <c:v>4.2819742489270451</c:v>
                </c:pt>
                <c:pt idx="8">
                  <c:v>4.0599915595363356</c:v>
                </c:pt>
                <c:pt idx="9">
                  <c:v>2.7048340036274654</c:v>
                </c:pt>
                <c:pt idx="10">
                  <c:v>1.8064894111970542</c:v>
                </c:pt>
                <c:pt idx="11">
                  <c:v>1.6930957799846658</c:v>
                </c:pt>
                <c:pt idx="12">
                  <c:v>1.8151961258614513</c:v>
                </c:pt>
                <c:pt idx="13">
                  <c:v>1.6295987258376776</c:v>
                </c:pt>
                <c:pt idx="14">
                  <c:v>1.71363692372688</c:v>
                </c:pt>
                <c:pt idx="15">
                  <c:v>1.7861177906909997</c:v>
                </c:pt>
                <c:pt idx="16">
                  <c:v>1.8775969616601662</c:v>
                </c:pt>
                <c:pt idx="17">
                  <c:v>1.9150294679062041</c:v>
                </c:pt>
                <c:pt idx="18">
                  <c:v>1.9361731160286277</c:v>
                </c:pt>
                <c:pt idx="19">
                  <c:v>1.9175295306572027</c:v>
                </c:pt>
                <c:pt idx="20">
                  <c:v>1.8994907919815507</c:v>
                </c:pt>
                <c:pt idx="21">
                  <c:v>1.8777331536706354</c:v>
                </c:pt>
                <c:pt idx="22">
                  <c:v>1.8677278078766735</c:v>
                </c:pt>
                <c:pt idx="23">
                  <c:v>1.8793064323477715</c:v>
                </c:pt>
                <c:pt idx="24">
                  <c:v>1.9229033776435811</c:v>
                </c:pt>
                <c:pt idx="25">
                  <c:v>1.9694634958637103</c:v>
                </c:pt>
                <c:pt idx="26">
                  <c:v>2.0165560281942163</c:v>
                </c:pt>
                <c:pt idx="27">
                  <c:v>2.0392963269307396</c:v>
                </c:pt>
                <c:pt idx="28">
                  <c:v>2.0494390382019834</c:v>
                </c:pt>
                <c:pt idx="29">
                  <c:v>2.0644806023948581</c:v>
                </c:pt>
                <c:pt idx="30">
                  <c:v>2.083072834033417</c:v>
                </c:pt>
                <c:pt idx="31">
                  <c:v>2.0885442173807389</c:v>
                </c:pt>
                <c:pt idx="32">
                  <c:v>2.0935454010350352</c:v>
                </c:pt>
                <c:pt idx="33">
                  <c:v>2.0993814029864444</c:v>
                </c:pt>
                <c:pt idx="34">
                  <c:v>2.0994714544144033</c:v>
                </c:pt>
                <c:pt idx="35">
                  <c:v>2.0893770344361684</c:v>
                </c:pt>
                <c:pt idx="36">
                  <c:v>2.080450866253325</c:v>
                </c:pt>
                <c:pt idx="37">
                  <c:v>2.0714241995819949</c:v>
                </c:pt>
                <c:pt idx="38">
                  <c:v>2.0652223714639151</c:v>
                </c:pt>
                <c:pt idx="39">
                  <c:v>2.0534569756444077</c:v>
                </c:pt>
                <c:pt idx="40">
                  <c:v>2.0493101785719503</c:v>
                </c:pt>
                <c:pt idx="41">
                  <c:v>2.0533131158529283</c:v>
                </c:pt>
                <c:pt idx="42">
                  <c:v>2.057101747003709</c:v>
                </c:pt>
                <c:pt idx="43">
                  <c:v>2.0487154291400023</c:v>
                </c:pt>
                <c:pt idx="44">
                  <c:v>2.0454253335532302</c:v>
                </c:pt>
                <c:pt idx="45">
                  <c:v>2.040157399693765</c:v>
                </c:pt>
                <c:pt idx="46">
                  <c:v>2.0356051486248639</c:v>
                </c:pt>
                <c:pt idx="47">
                  <c:v>2.0314999469853046</c:v>
                </c:pt>
                <c:pt idx="48">
                  <c:v>2.0277195287058847</c:v>
                </c:pt>
                <c:pt idx="49">
                  <c:v>2.0240535232225687</c:v>
                </c:pt>
                <c:pt idx="50">
                  <c:v>2.0217105725882867</c:v>
                </c:pt>
                <c:pt idx="51">
                  <c:v>2.020984716105434</c:v>
                </c:pt>
                <c:pt idx="52">
                  <c:v>2.0212428930109994</c:v>
                </c:pt>
                <c:pt idx="53">
                  <c:v>2.0225682268915302</c:v>
                </c:pt>
                <c:pt idx="54">
                  <c:v>2.0224556682632233</c:v>
                </c:pt>
                <c:pt idx="55">
                  <c:v>2.0206420926413893</c:v>
                </c:pt>
                <c:pt idx="56">
                  <c:v>2.0178316666795482</c:v>
                </c:pt>
                <c:pt idx="57">
                  <c:v>2.0142400097277635</c:v>
                </c:pt>
                <c:pt idx="58">
                  <c:v>2.0111910854960557</c:v>
                </c:pt>
                <c:pt idx="59">
                  <c:v>2.008891387357048</c:v>
                </c:pt>
                <c:pt idx="60">
                  <c:v>2.0074385281528384</c:v>
                </c:pt>
                <c:pt idx="61">
                  <c:v>2.0057181975597027</c:v>
                </c:pt>
                <c:pt idx="62">
                  <c:v>2.0059959250787074</c:v>
                </c:pt>
                <c:pt idx="63">
                  <c:v>2.0085864944899612</c:v>
                </c:pt>
                <c:pt idx="64">
                  <c:v>2.0099320536243859</c:v>
                </c:pt>
                <c:pt idx="65">
                  <c:v>2.0113367978520147</c:v>
                </c:pt>
                <c:pt idx="66">
                  <c:v>2.0106426378994513</c:v>
                </c:pt>
                <c:pt idx="67">
                  <c:v>2.0075726564630525</c:v>
                </c:pt>
                <c:pt idx="68">
                  <c:v>2.0051508079106606</c:v>
                </c:pt>
                <c:pt idx="69">
                  <c:v>2.0028451381109758</c:v>
                </c:pt>
                <c:pt idx="70">
                  <c:v>2.0014559403495724</c:v>
                </c:pt>
                <c:pt idx="71">
                  <c:v>2.0004212274076005</c:v>
                </c:pt>
                <c:pt idx="72">
                  <c:v>1.9990549940401392</c:v>
                </c:pt>
                <c:pt idx="73">
                  <c:v>1.9970063621128187</c:v>
                </c:pt>
                <c:pt idx="74">
                  <c:v>1.9945965207552652</c:v>
                </c:pt>
                <c:pt idx="75">
                  <c:v>1.9916604855361397</c:v>
                </c:pt>
                <c:pt idx="76">
                  <c:v>1.9877405821947747</c:v>
                </c:pt>
                <c:pt idx="77">
                  <c:v>1.9832002289299711</c:v>
                </c:pt>
                <c:pt idx="78">
                  <c:v>1.9773027163115797</c:v>
                </c:pt>
                <c:pt idx="79">
                  <c:v>1.9701630418759164</c:v>
                </c:pt>
                <c:pt idx="80">
                  <c:v>1.9625867040894418</c:v>
                </c:pt>
                <c:pt idx="81">
                  <c:v>1.9549925230690768</c:v>
                </c:pt>
                <c:pt idx="82">
                  <c:v>1.9479155779050128</c:v>
                </c:pt>
                <c:pt idx="83">
                  <c:v>1.941831786942072</c:v>
                </c:pt>
                <c:pt idx="84">
                  <c:v>1.9365487434923168</c:v>
                </c:pt>
                <c:pt idx="85">
                  <c:v>1.9323871967244832</c:v>
                </c:pt>
                <c:pt idx="86">
                  <c:v>1.928685988334089</c:v>
                </c:pt>
                <c:pt idx="87">
                  <c:v>1.9260204684582671</c:v>
                </c:pt>
                <c:pt idx="88">
                  <c:v>1.9244409857132272</c:v>
                </c:pt>
                <c:pt idx="89">
                  <c:v>1.9233153910621192</c:v>
                </c:pt>
                <c:pt idx="90">
                  <c:v>1.9226927477476785</c:v>
                </c:pt>
                <c:pt idx="91">
                  <c:v>1.921951364302088</c:v>
                </c:pt>
                <c:pt idx="92">
                  <c:v>1.9208873697696749</c:v>
                </c:pt>
                <c:pt idx="93">
                  <c:v>1.9197563426793796</c:v>
                </c:pt>
                <c:pt idx="94">
                  <c:v>1.9184044196996819</c:v>
                </c:pt>
                <c:pt idx="95">
                  <c:v>1.9168788265567338</c:v>
                </c:pt>
                <c:pt idx="96">
                  <c:v>1.9151678367012481</c:v>
                </c:pt>
                <c:pt idx="97">
                  <c:v>1.9134163019447259</c:v>
                </c:pt>
                <c:pt idx="98">
                  <c:v>1.9117465768009101</c:v>
                </c:pt>
                <c:pt idx="99">
                  <c:v>1.9102038119245712</c:v>
                </c:pt>
                <c:pt idx="100">
                  <c:v>1.9090887208285334</c:v>
                </c:pt>
                <c:pt idx="101">
                  <c:v>1.9088300073416553</c:v>
                </c:pt>
                <c:pt idx="102">
                  <c:v>1.9086110071299123</c:v>
                </c:pt>
                <c:pt idx="103">
                  <c:v>1.9084399212282666</c:v>
                </c:pt>
                <c:pt idx="104">
                  <c:v>1.9079241466851915</c:v>
                </c:pt>
                <c:pt idx="105">
                  <c:v>1.9070800509537689</c:v>
                </c:pt>
                <c:pt idx="106">
                  <c:v>1.9061012072405958</c:v>
                </c:pt>
                <c:pt idx="107">
                  <c:v>1.9053731859167256</c:v>
                </c:pt>
                <c:pt idx="108">
                  <c:v>1.9047815261344248</c:v>
                </c:pt>
                <c:pt idx="109">
                  <c:v>1.9038223280752442</c:v>
                </c:pt>
                <c:pt idx="110">
                  <c:v>1.9033169542015393</c:v>
                </c:pt>
                <c:pt idx="111">
                  <c:v>1.9027373549153737</c:v>
                </c:pt>
                <c:pt idx="112">
                  <c:v>1.9023679143997496</c:v>
                </c:pt>
                <c:pt idx="113">
                  <c:v>1.9023764983893132</c:v>
                </c:pt>
                <c:pt idx="114">
                  <c:v>1.9019754624840068</c:v>
                </c:pt>
                <c:pt idx="115">
                  <c:v>1.9015288570210176</c:v>
                </c:pt>
                <c:pt idx="116">
                  <c:v>1.9010773488084665</c:v>
                </c:pt>
                <c:pt idx="117">
                  <c:v>1.9005110928041358</c:v>
                </c:pt>
                <c:pt idx="118">
                  <c:v>1.9002082699400402</c:v>
                </c:pt>
                <c:pt idx="119">
                  <c:v>1.8999277665062486</c:v>
                </c:pt>
                <c:pt idx="120">
                  <c:v>1.8998450124302346</c:v>
                </c:pt>
                <c:pt idx="121">
                  <c:v>1.8997361477572472</c:v>
                </c:pt>
                <c:pt idx="122">
                  <c:v>1.8996386215421213</c:v>
                </c:pt>
                <c:pt idx="123">
                  <c:v>1.8997076820767456</c:v>
                </c:pt>
                <c:pt idx="124">
                  <c:v>1.8999704242939508</c:v>
                </c:pt>
                <c:pt idx="125">
                  <c:v>1.9004749213727301</c:v>
                </c:pt>
                <c:pt idx="126">
                  <c:v>1.9007184359003615</c:v>
                </c:pt>
                <c:pt idx="127">
                  <c:v>1.9007956955674921</c:v>
                </c:pt>
                <c:pt idx="128">
                  <c:v>1.9009909653709078</c:v>
                </c:pt>
                <c:pt idx="129">
                  <c:v>1.9013642596509284</c:v>
                </c:pt>
                <c:pt idx="130">
                  <c:v>1.9022341469243864</c:v>
                </c:pt>
                <c:pt idx="131">
                  <c:v>1.903466324484282</c:v>
                </c:pt>
                <c:pt idx="132">
                  <c:v>1.9048973545882308</c:v>
                </c:pt>
                <c:pt idx="133">
                  <c:v>1.906560444230565</c:v>
                </c:pt>
                <c:pt idx="134">
                  <c:v>1.9087538775819146</c:v>
                </c:pt>
                <c:pt idx="135">
                  <c:v>1.9111661719480866</c:v>
                </c:pt>
                <c:pt idx="136">
                  <c:v>1.9137541036827077</c:v>
                </c:pt>
                <c:pt idx="137">
                  <c:v>1.9166596415630233</c:v>
                </c:pt>
                <c:pt idx="138">
                  <c:v>1.9193305061592003</c:v>
                </c:pt>
                <c:pt idx="139">
                  <c:v>1.9219471471928928</c:v>
                </c:pt>
                <c:pt idx="140">
                  <c:v>1.9246953663798028</c:v>
                </c:pt>
                <c:pt idx="141">
                  <c:v>1.9274625811374957</c:v>
                </c:pt>
                <c:pt idx="142">
                  <c:v>1.9305351185186392</c:v>
                </c:pt>
                <c:pt idx="143">
                  <c:v>1.9335875223678967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B3-4B93-A9A6-39179FB2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2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Data'!$Q$8:$Q$42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Data'!$R$8:$R$42</c:f>
              <c:numCache>
                <c:formatCode>0.0</c:formatCode>
                <c:ptCount val="35"/>
                <c:pt idx="0">
                  <c:v>-1.8835894835695699</c:v>
                </c:pt>
                <c:pt idx="1">
                  <c:v>-1.8779702834536616</c:v>
                </c:pt>
                <c:pt idx="2">
                  <c:v>-0.55742427188980614</c:v>
                </c:pt>
                <c:pt idx="3">
                  <c:v>-6.7217030226583666E-2</c:v>
                </c:pt>
                <c:pt idx="4">
                  <c:v>-7.7177241610972669E-2</c:v>
                </c:pt>
                <c:pt idx="5">
                  <c:v>0.21616183065095523</c:v>
                </c:pt>
                <c:pt idx="6">
                  <c:v>1.6351714643046522E-2</c:v>
                </c:pt>
                <c:pt idx="7">
                  <c:v>-0.18565621138242655</c:v>
                </c:pt>
                <c:pt idx="8">
                  <c:v>-0.38739912227637818</c:v>
                </c:pt>
                <c:pt idx="9">
                  <c:v>-0.58967562504851045</c:v>
                </c:pt>
                <c:pt idx="10">
                  <c:v>-0.77550551573351989</c:v>
                </c:pt>
                <c:pt idx="11">
                  <c:v>-0.91839571067615555</c:v>
                </c:pt>
                <c:pt idx="12">
                  <c:v>-1.0615328761888436</c:v>
                </c:pt>
                <c:pt idx="13">
                  <c:v>-1.204725368059365</c:v>
                </c:pt>
                <c:pt idx="14">
                  <c:v>-1.348040024179598</c:v>
                </c:pt>
                <c:pt idx="15">
                  <c:v>-1.4566133956141041</c:v>
                </c:pt>
                <c:pt idx="16">
                  <c:v>-1.4546318973894463</c:v>
                </c:pt>
                <c:pt idx="17">
                  <c:v>-1.4551494007994044</c:v>
                </c:pt>
                <c:pt idx="18">
                  <c:v>-1.4561774666341627</c:v>
                </c:pt>
                <c:pt idx="19">
                  <c:v>-1.4573980436482554</c:v>
                </c:pt>
                <c:pt idx="20">
                  <c:v>-1.4578235881888855</c:v>
                </c:pt>
                <c:pt idx="21">
                  <c:v>-1.4576105740190042</c:v>
                </c:pt>
                <c:pt idx="22">
                  <c:v>-1.4581615487470014</c:v>
                </c:pt>
                <c:pt idx="23">
                  <c:v>-1.4583746840850031</c:v>
                </c:pt>
                <c:pt idx="24">
                  <c:v>-1.4590066204860961</c:v>
                </c:pt>
                <c:pt idx="25">
                  <c:v>-1.4593012021664309</c:v>
                </c:pt>
                <c:pt idx="26">
                  <c:v>-1.4596547580527419</c:v>
                </c:pt>
                <c:pt idx="27">
                  <c:v>-1.4603863480087851</c:v>
                </c:pt>
                <c:pt idx="28">
                  <c:v>-1.4605741307159323</c:v>
                </c:pt>
                <c:pt idx="29">
                  <c:v>-1.461005701141445</c:v>
                </c:pt>
                <c:pt idx="30">
                  <c:v>-1.4614696462998444</c:v>
                </c:pt>
                <c:pt idx="31">
                  <c:v>-1.4615867376337772</c:v>
                </c:pt>
                <c:pt idx="32">
                  <c:v>-1.4615170453235162</c:v>
                </c:pt>
                <c:pt idx="33">
                  <c:v>-1.4618337019737455</c:v>
                </c:pt>
                <c:pt idx="34">
                  <c:v>-1.4618934409417561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E-4E3D-8047-519B69DDAD11}"/>
            </c:ext>
          </c:extLst>
        </c:ser>
        <c:ser>
          <c:idx val="1"/>
          <c:order val="1"/>
          <c:tx>
            <c:strRef>
              <c:f>'Chart Data'!$S$2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Data'!$Q$8:$Q$42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Data'!$S$8:$S$42</c:f>
              <c:numCache>
                <c:formatCode>0.0</c:formatCode>
                <c:ptCount val="35"/>
                <c:pt idx="0">
                  <c:v>-1.9093813016178636</c:v>
                </c:pt>
                <c:pt idx="1">
                  <c:v>-1.9786354229305783</c:v>
                </c:pt>
                <c:pt idx="2">
                  <c:v>-0.5657713300527617</c:v>
                </c:pt>
                <c:pt idx="3">
                  <c:v>-6.1758709749450989E-2</c:v>
                </c:pt>
                <c:pt idx="4">
                  <c:v>-7.2489121954166208E-2</c:v>
                </c:pt>
                <c:pt idx="5">
                  <c:v>0.23563518720708035</c:v>
                </c:pt>
                <c:pt idx="6">
                  <c:v>7.5822062859140643E-2</c:v>
                </c:pt>
                <c:pt idx="7">
                  <c:v>-8.2709441864189562E-2</c:v>
                </c:pt>
                <c:pt idx="8">
                  <c:v>-0.270288835339967</c:v>
                </c:pt>
                <c:pt idx="9">
                  <c:v>-0.46906094580964075</c:v>
                </c:pt>
                <c:pt idx="10">
                  <c:v>-0.62393740790793717</c:v>
                </c:pt>
                <c:pt idx="11">
                  <c:v>-0.75859126799713839</c:v>
                </c:pt>
                <c:pt idx="12">
                  <c:v>-0.88762450600046594</c:v>
                </c:pt>
                <c:pt idx="13">
                  <c:v>-1.0078419201780837</c:v>
                </c:pt>
                <c:pt idx="14">
                  <c:v>-1.1404024620589783</c:v>
                </c:pt>
                <c:pt idx="15">
                  <c:v>-1.2213739577086287</c:v>
                </c:pt>
                <c:pt idx="16">
                  <c:v>-1.1966832817311395</c:v>
                </c:pt>
                <c:pt idx="17">
                  <c:v>-1.1811180086086106</c:v>
                </c:pt>
                <c:pt idx="18">
                  <c:v>-1.1637713197795434</c:v>
                </c:pt>
                <c:pt idx="19">
                  <c:v>-1.139289221931834</c:v>
                </c:pt>
                <c:pt idx="20">
                  <c:v>-1.1109529369318654</c:v>
                </c:pt>
                <c:pt idx="21">
                  <c:v>-1.0900995870121859</c:v>
                </c:pt>
                <c:pt idx="22">
                  <c:v>-1.0793854777548351</c:v>
                </c:pt>
                <c:pt idx="23">
                  <c:v>-1.0666664451356214</c:v>
                </c:pt>
                <c:pt idx="24">
                  <c:v>-1.0535688160827226</c:v>
                </c:pt>
                <c:pt idx="25">
                  <c:v>-1.0384342075770656</c:v>
                </c:pt>
                <c:pt idx="26">
                  <c:v>-1.0241906976344588</c:v>
                </c:pt>
                <c:pt idx="27">
                  <c:v>-1.0102605783090748</c:v>
                </c:pt>
                <c:pt idx="28">
                  <c:v>-0.99513751917757154</c:v>
                </c:pt>
                <c:pt idx="29">
                  <c:v>-0.98172742223477349</c:v>
                </c:pt>
                <c:pt idx="30">
                  <c:v>-0.96810635539528278</c:v>
                </c:pt>
                <c:pt idx="31">
                  <c:v>-0.95440322122135501</c:v>
                </c:pt>
                <c:pt idx="32">
                  <c:v>-0.94095609168249073</c:v>
                </c:pt>
                <c:pt idx="33">
                  <c:v>-0.92912084201868828</c:v>
                </c:pt>
                <c:pt idx="34">
                  <c:v>-0.91629104122179295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E-4E3D-8047-519B69DDAD11}"/>
            </c:ext>
          </c:extLst>
        </c:ser>
        <c:ser>
          <c:idx val="2"/>
          <c:order val="2"/>
          <c:tx>
            <c:strRef>
              <c:f>'Chart Data'!$T$2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Data'!$Q$8:$Q$42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Data'!$T$8:$T$42</c:f>
              <c:numCache>
                <c:formatCode>0.0</c:formatCode>
                <c:ptCount val="35"/>
                <c:pt idx="0">
                  <c:v>-1.9302827646403427</c:v>
                </c:pt>
                <c:pt idx="1">
                  <c:v>-2.1787484449069465</c:v>
                </c:pt>
                <c:pt idx="2">
                  <c:v>-0.69627702757841992</c:v>
                </c:pt>
                <c:pt idx="3">
                  <c:v>-5.4532060072709075E-2</c:v>
                </c:pt>
                <c:pt idx="4">
                  <c:v>-4.0584525074880293E-2</c:v>
                </c:pt>
                <c:pt idx="5">
                  <c:v>0.2070114853384025</c:v>
                </c:pt>
                <c:pt idx="6">
                  <c:v>-1.7115124628914038E-2</c:v>
                </c:pt>
                <c:pt idx="7">
                  <c:v>-0.26302892348974788</c:v>
                </c:pt>
                <c:pt idx="8">
                  <c:v>-0.56318928928888756</c:v>
                </c:pt>
                <c:pt idx="9">
                  <c:v>-0.87726379243517993</c:v>
                </c:pt>
                <c:pt idx="10">
                  <c:v>-1.149483021909391</c:v>
                </c:pt>
                <c:pt idx="11">
                  <c:v>-1.4037034817222174</c:v>
                </c:pt>
                <c:pt idx="12">
                  <c:v>-1.6522000768938765</c:v>
                </c:pt>
                <c:pt idx="13">
                  <c:v>-1.8927121690089854</c:v>
                </c:pt>
                <c:pt idx="14">
                  <c:v>-2.146832779412216</c:v>
                </c:pt>
                <c:pt idx="15">
                  <c:v>-2.3504937024642047</c:v>
                </c:pt>
                <c:pt idx="16">
                  <c:v>-2.4442592771905183</c:v>
                </c:pt>
                <c:pt idx="17">
                  <c:v>-2.5488226580370492</c:v>
                </c:pt>
                <c:pt idx="18">
                  <c:v>-2.6596327228824181</c:v>
                </c:pt>
                <c:pt idx="19">
                  <c:v>-2.7852611757217307</c:v>
                </c:pt>
                <c:pt idx="20">
                  <c:v>-2.9203410781461807</c:v>
                </c:pt>
                <c:pt idx="21">
                  <c:v>-3.0371608615349355</c:v>
                </c:pt>
                <c:pt idx="22">
                  <c:v>-3.1366017685091534</c:v>
                </c:pt>
                <c:pt idx="23">
                  <c:v>-3.2365033071995444</c:v>
                </c:pt>
                <c:pt idx="24">
                  <c:v>-3.3420854539085298</c:v>
                </c:pt>
                <c:pt idx="25">
                  <c:v>-3.4494223102496329</c:v>
                </c:pt>
                <c:pt idx="26">
                  <c:v>-3.5598353465223762</c:v>
                </c:pt>
                <c:pt idx="27">
                  <c:v>-3.6716575449788582</c:v>
                </c:pt>
                <c:pt idx="28">
                  <c:v>-3.7812004441670335</c:v>
                </c:pt>
                <c:pt idx="29">
                  <c:v>-3.8927649167728604</c:v>
                </c:pt>
                <c:pt idx="30">
                  <c:v>-4.0044493403333572</c:v>
                </c:pt>
                <c:pt idx="31">
                  <c:v>-4.1156131334600357</c:v>
                </c:pt>
                <c:pt idx="32">
                  <c:v>-4.2270099399824206</c:v>
                </c:pt>
                <c:pt idx="33">
                  <c:v>-4.3381707673614303</c:v>
                </c:pt>
                <c:pt idx="34">
                  <c:v>-4.4487498419921634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8E-4E3D-8047-519B69DDA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5"/>
        <c:tickMarkSkip val="1"/>
        <c:noMultiLvlLbl val="0"/>
      </c:catAx>
      <c:valAx>
        <c:axId val="263608576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At val="1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Data'!$W$2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Data'!$V$8:$V$42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Data'!$W$8:$W$42</c:f>
              <c:numCache>
                <c:formatCode>0.0</c:formatCode>
                <c:ptCount val="35"/>
                <c:pt idx="0">
                  <c:v>83.419911502028526</c:v>
                </c:pt>
                <c:pt idx="1">
                  <c:v>85.18569326426892</c:v>
                </c:pt>
                <c:pt idx="2">
                  <c:v>85.553187740649321</c:v>
                </c:pt>
                <c:pt idx="3">
                  <c:v>85.250829556663405</c:v>
                </c:pt>
                <c:pt idx="4">
                  <c:v>85.146403687303646</c:v>
                </c:pt>
                <c:pt idx="5">
                  <c:v>84.699772940265035</c:v>
                </c:pt>
                <c:pt idx="6">
                  <c:v>84.339065033690872</c:v>
                </c:pt>
                <c:pt idx="7">
                  <c:v>84.20504801236433</c:v>
                </c:pt>
                <c:pt idx="8">
                  <c:v>84.074074710315131</c:v>
                </c:pt>
                <c:pt idx="9">
                  <c:v>84.128656725459493</c:v>
                </c:pt>
                <c:pt idx="10">
                  <c:v>84.373244459737407</c:v>
                </c:pt>
                <c:pt idx="11">
                  <c:v>84.763742389726531</c:v>
                </c:pt>
                <c:pt idx="12">
                  <c:v>85.288100967582665</c:v>
                </c:pt>
                <c:pt idx="13">
                  <c:v>85.942590657503089</c:v>
                </c:pt>
                <c:pt idx="14">
                  <c:v>86.714774649932451</c:v>
                </c:pt>
                <c:pt idx="15">
                  <c:v>87.541392790628066</c:v>
                </c:pt>
                <c:pt idx="16">
                  <c:v>88.301754879673553</c:v>
                </c:pt>
                <c:pt idx="17">
                  <c:v>89.029267677057405</c:v>
                </c:pt>
                <c:pt idx="18">
                  <c:v>89.766159718133466</c:v>
                </c:pt>
                <c:pt idx="19">
                  <c:v>90.53702048987877</c:v>
                </c:pt>
                <c:pt idx="20">
                  <c:v>91.327573237610054</c:v>
                </c:pt>
                <c:pt idx="21">
                  <c:v>92.103546488786776</c:v>
                </c:pt>
                <c:pt idx="22">
                  <c:v>92.857522107448446</c:v>
                </c:pt>
                <c:pt idx="23">
                  <c:v>93.606677820097531</c:v>
                </c:pt>
                <c:pt idx="24">
                  <c:v>94.350073068289319</c:v>
                </c:pt>
                <c:pt idx="25">
                  <c:v>95.096367338650822</c:v>
                </c:pt>
                <c:pt idx="26">
                  <c:v>95.834020801349496</c:v>
                </c:pt>
                <c:pt idx="27">
                  <c:v>96.573859926715727</c:v>
                </c:pt>
                <c:pt idx="28">
                  <c:v>97.316322478990216</c:v>
                </c:pt>
                <c:pt idx="29">
                  <c:v>98.049053940517311</c:v>
                </c:pt>
                <c:pt idx="30">
                  <c:v>98.779799114320994</c:v>
                </c:pt>
                <c:pt idx="31">
                  <c:v>99.503531503495097</c:v>
                </c:pt>
                <c:pt idx="32">
                  <c:v>100.20824204967369</c:v>
                </c:pt>
                <c:pt idx="33">
                  <c:v>100.89567756864835</c:v>
                </c:pt>
                <c:pt idx="34">
                  <c:v>101.57060390254151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1-49BA-98E0-FFFB4AA8BA3A}"/>
            </c:ext>
          </c:extLst>
        </c:ser>
        <c:ser>
          <c:idx val="1"/>
          <c:order val="1"/>
          <c:tx>
            <c:strRef>
              <c:f>'Chart Data'!$X$2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</c:spPr>
          <c:marker>
            <c:symbol val="none"/>
          </c:marker>
          <c:cat>
            <c:numRef>
              <c:f>'Chart Data'!$V$8:$V$42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Data'!$X$8:$X$42</c:f>
              <c:numCache>
                <c:formatCode>0.0</c:formatCode>
                <c:ptCount val="35"/>
                <c:pt idx="0">
                  <c:v>83.453236752856725</c:v>
                </c:pt>
                <c:pt idx="1">
                  <c:v>85.186566071891818</c:v>
                </c:pt>
                <c:pt idx="2">
                  <c:v>85.234087491536471</c:v>
                </c:pt>
                <c:pt idx="3">
                  <c:v>84.784094014161852</c:v>
                </c:pt>
                <c:pt idx="4">
                  <c:v>84.576064620988873</c:v>
                </c:pt>
                <c:pt idx="5">
                  <c:v>84.02832414569373</c:v>
                </c:pt>
                <c:pt idx="6">
                  <c:v>83.534542714861175</c:v>
                </c:pt>
                <c:pt idx="7">
                  <c:v>83.229541649752136</c:v>
                </c:pt>
                <c:pt idx="8">
                  <c:v>82.946852614572038</c:v>
                </c:pt>
                <c:pt idx="9">
                  <c:v>82.869109654936253</c:v>
                </c:pt>
                <c:pt idx="10">
                  <c:v>82.924875311161244</c:v>
                </c:pt>
                <c:pt idx="11">
                  <c:v>83.154678661516542</c:v>
                </c:pt>
                <c:pt idx="12">
                  <c:v>83.50930271641694</c:v>
                </c:pt>
                <c:pt idx="13">
                  <c:v>83.966564358654352</c:v>
                </c:pt>
                <c:pt idx="14">
                  <c:v>84.557874699722973</c:v>
                </c:pt>
                <c:pt idx="15">
                  <c:v>85.168145855832009</c:v>
                </c:pt>
                <c:pt idx="16">
                  <c:v>85.697362402559463</c:v>
                </c:pt>
                <c:pt idx="17">
                  <c:v>86.20052446430752</c:v>
                </c:pt>
                <c:pt idx="18">
                  <c:v>86.699885904723715</c:v>
                </c:pt>
                <c:pt idx="19">
                  <c:v>87.207998750235291</c:v>
                </c:pt>
                <c:pt idx="20">
                  <c:v>87.710036020504305</c:v>
                </c:pt>
                <c:pt idx="21">
                  <c:v>88.191774677967572</c:v>
                </c:pt>
                <c:pt idx="22">
                  <c:v>88.661208322742581</c:v>
                </c:pt>
                <c:pt idx="23">
                  <c:v>89.12224415379572</c:v>
                </c:pt>
                <c:pt idx="24">
                  <c:v>89.578087320815001</c:v>
                </c:pt>
                <c:pt idx="25">
                  <c:v>90.030175478960601</c:v>
                </c:pt>
                <c:pt idx="26">
                  <c:v>90.47186689924095</c:v>
                </c:pt>
                <c:pt idx="27">
                  <c:v>90.911198564983692</c:v>
                </c:pt>
                <c:pt idx="28">
                  <c:v>91.346449958023385</c:v>
                </c:pt>
                <c:pt idx="29">
                  <c:v>91.771789595804449</c:v>
                </c:pt>
                <c:pt idx="30">
                  <c:v>92.191377922386309</c:v>
                </c:pt>
                <c:pt idx="31">
                  <c:v>92.601756597043334</c:v>
                </c:pt>
                <c:pt idx="32">
                  <c:v>92.992538744720136</c:v>
                </c:pt>
                <c:pt idx="33">
                  <c:v>93.368173737604593</c:v>
                </c:pt>
                <c:pt idx="34">
                  <c:v>93.729368871546797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1-49BA-98E0-FFFB4AA8BA3A}"/>
            </c:ext>
          </c:extLst>
        </c:ser>
        <c:ser>
          <c:idx val="2"/>
          <c:order val="2"/>
          <c:tx>
            <c:strRef>
              <c:f>'Chart Data'!$Y$2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  <a:prstDash val="solid"/>
            </a:ln>
          </c:spPr>
          <c:marker>
            <c:symbol val="none"/>
          </c:marker>
          <c:cat>
            <c:numRef>
              <c:f>'Chart Data'!$V$8:$V$42</c:f>
              <c:numCache>
                <c:formatCode>General</c:formatCode>
                <c:ptCount val="3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</c:numCache>
            </c:numRef>
          </c:cat>
          <c:val>
            <c:numRef>
              <c:f>'Chart Data'!$Y$8:$Y$42</c:f>
              <c:numCache>
                <c:formatCode>0.0</c:formatCode>
                <c:ptCount val="35"/>
                <c:pt idx="0">
                  <c:v>83.523153761010533</c:v>
                </c:pt>
                <c:pt idx="1">
                  <c:v>86.12330365591761</c:v>
                </c:pt>
                <c:pt idx="2">
                  <c:v>86.778071217472473</c:v>
                </c:pt>
                <c:pt idx="3">
                  <c:v>86.481021861441619</c:v>
                </c:pt>
                <c:pt idx="4">
                  <c:v>86.362172752755939</c:v>
                </c:pt>
                <c:pt idx="5">
                  <c:v>86.014588100741989</c:v>
                </c:pt>
                <c:pt idx="6">
                  <c:v>85.794666109683675</c:v>
                </c:pt>
                <c:pt idx="7">
                  <c:v>85.888522276249162</c:v>
                </c:pt>
                <c:pt idx="8">
                  <c:v>86.163267189107756</c:v>
                </c:pt>
                <c:pt idx="9">
                  <c:v>86.774702916099599</c:v>
                </c:pt>
                <c:pt idx="10">
                  <c:v>87.62714547142339</c:v>
                </c:pt>
                <c:pt idx="11">
                  <c:v>88.758677756389062</c:v>
                </c:pt>
                <c:pt idx="12">
                  <c:v>90.113704445291958</c:v>
                </c:pt>
                <c:pt idx="13">
                  <c:v>91.662699264341967</c:v>
                </c:pt>
                <c:pt idx="14">
                  <c:v>93.436179910040011</c:v>
                </c:pt>
                <c:pt idx="15">
                  <c:v>95.312864341934585</c:v>
                </c:pt>
                <c:pt idx="16">
                  <c:v>97.175379508615237</c:v>
                </c:pt>
                <c:pt idx="17">
                  <c:v>99.089229047759517</c:v>
                </c:pt>
                <c:pt idx="18">
                  <c:v>101.09659427944564</c:v>
                </c:pt>
                <c:pt idx="19">
                  <c:v>103.26325328099652</c:v>
                </c:pt>
                <c:pt idx="20">
                  <c:v>105.59204649805076</c:v>
                </c:pt>
                <c:pt idx="21">
                  <c:v>107.98352974376549</c:v>
                </c:pt>
                <c:pt idx="22">
                  <c:v>110.39130508602017</c:v>
                </c:pt>
                <c:pt idx="23">
                  <c:v>112.84465628327098</c:v>
                </c:pt>
                <c:pt idx="24">
                  <c:v>115.35091664031987</c:v>
                </c:pt>
                <c:pt idx="25">
                  <c:v>117.92065746524889</c:v>
                </c:pt>
                <c:pt idx="26">
                  <c:v>120.54422422427031</c:v>
                </c:pt>
                <c:pt idx="27">
                  <c:v>123.23340578863223</c:v>
                </c:pt>
                <c:pt idx="28">
                  <c:v>125.98068653459342</c:v>
                </c:pt>
                <c:pt idx="29">
                  <c:v>128.77648804392274</c:v>
                </c:pt>
                <c:pt idx="30">
                  <c:v>131.62549379121029</c:v>
                </c:pt>
                <c:pt idx="31">
                  <c:v>134.51750390787535</c:v>
                </c:pt>
                <c:pt idx="32">
                  <c:v>137.43185910372341</c:v>
                </c:pt>
                <c:pt idx="33">
                  <c:v>140.36082458388984</c:v>
                </c:pt>
                <c:pt idx="34">
                  <c:v>143.30483446524403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F1-49BA-98E0-FFFB4AA8B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5"/>
        <c:tickMarkSkip val="1"/>
        <c:noMultiLvlLbl val="0"/>
      </c:catAx>
      <c:valAx>
        <c:axId val="263608576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495057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63607040"/>
        <c:crossesAt val="1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Data'!$CO$2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Data'!$CN$3:$CN$166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Data'!$CO$3:$CO$166</c:f>
              <c:numCache>
                <c:formatCode>0</c:formatCode>
                <c:ptCount val="164"/>
                <c:pt idx="0">
                  <c:v>343.17064396210577</c:v>
                </c:pt>
                <c:pt idx="1">
                  <c:v>450.69973029667364</c:v>
                </c:pt>
                <c:pt idx="2">
                  <c:v>395.60176348625362</c:v>
                </c:pt>
                <c:pt idx="3">
                  <c:v>391.39981154369644</c:v>
                </c:pt>
                <c:pt idx="4">
                  <c:v>412.61833424239933</c:v>
                </c:pt>
                <c:pt idx="5">
                  <c:v>393.91889874287079</c:v>
                </c:pt>
                <c:pt idx="6">
                  <c:v>381.57054026883122</c:v>
                </c:pt>
                <c:pt idx="7">
                  <c:v>373.52281337750901</c:v>
                </c:pt>
                <c:pt idx="8">
                  <c:v>399.319712767613</c:v>
                </c:pt>
                <c:pt idx="9">
                  <c:v>406.62812703294105</c:v>
                </c:pt>
                <c:pt idx="10">
                  <c:v>406.93059823014062</c:v>
                </c:pt>
                <c:pt idx="11">
                  <c:v>429.88205226127701</c:v>
                </c:pt>
                <c:pt idx="12">
                  <c:v>463.87373999868231</c:v>
                </c:pt>
                <c:pt idx="13">
                  <c:v>450.12841841053034</c:v>
                </c:pt>
                <c:pt idx="14">
                  <c:v>432.59707704677669</c:v>
                </c:pt>
                <c:pt idx="15">
                  <c:v>441.29978883511001</c:v>
                </c:pt>
                <c:pt idx="16">
                  <c:v>464.54124739026446</c:v>
                </c:pt>
                <c:pt idx="17">
                  <c:v>451.0471846538012</c:v>
                </c:pt>
                <c:pt idx="18">
                  <c:v>451.68427505138283</c:v>
                </c:pt>
                <c:pt idx="19">
                  <c:v>468.55759252853682</c:v>
                </c:pt>
                <c:pt idx="20">
                  <c:v>489.37935206054544</c:v>
                </c:pt>
                <c:pt idx="21">
                  <c:v>489.49443780851095</c:v>
                </c:pt>
                <c:pt idx="22">
                  <c:v>486.37185190555846</c:v>
                </c:pt>
                <c:pt idx="23">
                  <c:v>481.28442984436566</c:v>
                </c:pt>
                <c:pt idx="24">
                  <c:v>510.47286593938105</c:v>
                </c:pt>
                <c:pt idx="25">
                  <c:v>505.34005470671445</c:v>
                </c:pt>
                <c:pt idx="26">
                  <c:v>499.18965003940087</c:v>
                </c:pt>
                <c:pt idx="27">
                  <c:v>524.78235675506846</c:v>
                </c:pt>
                <c:pt idx="28">
                  <c:v>547.68618389878202</c:v>
                </c:pt>
                <c:pt idx="29">
                  <c:v>517.96053791855513</c:v>
                </c:pt>
                <c:pt idx="30">
                  <c:v>512.21714308968103</c:v>
                </c:pt>
                <c:pt idx="31">
                  <c:v>538.28446104108946</c:v>
                </c:pt>
                <c:pt idx="32">
                  <c:v>564.54855528676399</c:v>
                </c:pt>
                <c:pt idx="33">
                  <c:v>529.66433217016072</c:v>
                </c:pt>
                <c:pt idx="34">
                  <c:v>523.39709860943833</c:v>
                </c:pt>
                <c:pt idx="35">
                  <c:v>550.03292236191635</c:v>
                </c:pt>
                <c:pt idx="36">
                  <c:v>575.12917509164618</c:v>
                </c:pt>
                <c:pt idx="37">
                  <c:v>543.90104579737522</c:v>
                </c:pt>
                <c:pt idx="38">
                  <c:v>537.06361737759664</c:v>
                </c:pt>
                <c:pt idx="39">
                  <c:v>564.41478649321778</c:v>
                </c:pt>
                <c:pt idx="40">
                  <c:v>588.40508829925045</c:v>
                </c:pt>
                <c:pt idx="41">
                  <c:v>561.1768050432471</c:v>
                </c:pt>
                <c:pt idx="42">
                  <c:v>554.04572257833343</c:v>
                </c:pt>
                <c:pt idx="43">
                  <c:v>582.24032440894644</c:v>
                </c:pt>
                <c:pt idx="44">
                  <c:v>606.72043548174645</c:v>
                </c:pt>
                <c:pt idx="45">
                  <c:v>581.49741041720904</c:v>
                </c:pt>
                <c:pt idx="46">
                  <c:v>574.32468775124278</c:v>
                </c:pt>
                <c:pt idx="47">
                  <c:v>603.60863487196821</c:v>
                </c:pt>
                <c:pt idx="48">
                  <c:v>628.8264367148588</c:v>
                </c:pt>
                <c:pt idx="49">
                  <c:v>602.59915863899926</c:v>
                </c:pt>
                <c:pt idx="50">
                  <c:v>595.15083057528091</c:v>
                </c:pt>
                <c:pt idx="51">
                  <c:v>625.45505537613997</c:v>
                </c:pt>
                <c:pt idx="52">
                  <c:v>651.51709090294628</c:v>
                </c:pt>
                <c:pt idx="53">
                  <c:v>624.33989728749748</c:v>
                </c:pt>
                <c:pt idx="54">
                  <c:v>616.64987920761325</c:v>
                </c:pt>
                <c:pt idx="55">
                  <c:v>648.08469503393894</c:v>
                </c:pt>
                <c:pt idx="56">
                  <c:v>675.20771220370511</c:v>
                </c:pt>
                <c:pt idx="57">
                  <c:v>647.18687324375037</c:v>
                </c:pt>
                <c:pt idx="58">
                  <c:v>639.26561925279805</c:v>
                </c:pt>
                <c:pt idx="59">
                  <c:v>671.85785957415055</c:v>
                </c:pt>
                <c:pt idx="60">
                  <c:v>699.96846649222039</c:v>
                </c:pt>
                <c:pt idx="61">
                  <c:v>670.94375767444046</c:v>
                </c:pt>
                <c:pt idx="62">
                  <c:v>662.73983065502239</c:v>
                </c:pt>
                <c:pt idx="63">
                  <c:v>696.59543322094771</c:v>
                </c:pt>
                <c:pt idx="64">
                  <c:v>725.41184520346906</c:v>
                </c:pt>
                <c:pt idx="65">
                  <c:v>695.31939183951852</c:v>
                </c:pt>
                <c:pt idx="66">
                  <c:v>686.8195191946694</c:v>
                </c:pt>
                <c:pt idx="67">
                  <c:v>721.90966753674843</c:v>
                </c:pt>
                <c:pt idx="68">
                  <c:v>751.79875422087082</c:v>
                </c:pt>
                <c:pt idx="69">
                  <c:v>720.63594928379086</c:v>
                </c:pt>
                <c:pt idx="70">
                  <c:v>711.84838295198222</c:v>
                </c:pt>
                <c:pt idx="71">
                  <c:v>748.23889531437658</c:v>
                </c:pt>
                <c:pt idx="72">
                  <c:v>779.24198664645587</c:v>
                </c:pt>
                <c:pt idx="73">
                  <c:v>746.96220898616707</c:v>
                </c:pt>
                <c:pt idx="74">
                  <c:v>737.85223160025089</c:v>
                </c:pt>
                <c:pt idx="75">
                  <c:v>775.57192554781795</c:v>
                </c:pt>
                <c:pt idx="76">
                  <c:v>807.73833553617533</c:v>
                </c:pt>
                <c:pt idx="77">
                  <c:v>774.30840551438109</c:v>
                </c:pt>
                <c:pt idx="78">
                  <c:v>764.91581750604325</c:v>
                </c:pt>
                <c:pt idx="79">
                  <c:v>804.07254258736191</c:v>
                </c:pt>
                <c:pt idx="80">
                  <c:v>837.51664295486489</c:v>
                </c:pt>
                <c:pt idx="81">
                  <c:v>802.94589294598529</c:v>
                </c:pt>
                <c:pt idx="82">
                  <c:v>793.30203911744854</c:v>
                </c:pt>
                <c:pt idx="83">
                  <c:v>834.01217652326238</c:v>
                </c:pt>
                <c:pt idx="84">
                  <c:v>866.91570131023002</c:v>
                </c:pt>
                <c:pt idx="85">
                  <c:v>831.02658119380953</c:v>
                </c:pt>
                <c:pt idx="86">
                  <c:v>821.12604456269867</c:v>
                </c:pt>
                <c:pt idx="87">
                  <c:v>863.36760948380459</c:v>
                </c:pt>
                <c:pt idx="88">
                  <c:v>897.48562347464565</c:v>
                </c:pt>
                <c:pt idx="89">
                  <c:v>860.43249473549326</c:v>
                </c:pt>
                <c:pt idx="90">
                  <c:v>850.14014905860779</c:v>
                </c:pt>
                <c:pt idx="91">
                  <c:v>893.8275795754198</c:v>
                </c:pt>
                <c:pt idx="92">
                  <c:v>929.1078422467765</c:v>
                </c:pt>
                <c:pt idx="93">
                  <c:v>890.69563721974794</c:v>
                </c:pt>
                <c:pt idx="94">
                  <c:v>879.92356999075628</c:v>
                </c:pt>
                <c:pt idx="95">
                  <c:v>925.01511092930798</c:v>
                </c:pt>
                <c:pt idx="96">
                  <c:v>961.38305565789301</c:v>
                </c:pt>
                <c:pt idx="97">
                  <c:v>921.46394951965931</c:v>
                </c:pt>
                <c:pt idx="98">
                  <c:v>910.19558754285265</c:v>
                </c:pt>
                <c:pt idx="99">
                  <c:v>956.70453398572249</c:v>
                </c:pt>
                <c:pt idx="100">
                  <c:v>994.17718207301141</c:v>
                </c:pt>
                <c:pt idx="101">
                  <c:v>952.72640010055977</c:v>
                </c:pt>
                <c:pt idx="102">
                  <c:v>941.02200427566322</c:v>
                </c:pt>
                <c:pt idx="103">
                  <c:v>989.0489490629991</c:v>
                </c:pt>
                <c:pt idx="104">
                  <c:v>1027.7360902975493</c:v>
                </c:pt>
                <c:pt idx="105">
                  <c:v>984.82028316252968</c:v>
                </c:pt>
                <c:pt idx="106">
                  <c:v>972.76795463948304</c:v>
                </c:pt>
                <c:pt idx="107">
                  <c:v>1022.4650279494416</c:v>
                </c:pt>
                <c:pt idx="108">
                  <c:v>1062.5028623489932</c:v>
                </c:pt>
                <c:pt idx="109">
                  <c:v>1018.1821825850536</c:v>
                </c:pt>
                <c:pt idx="110">
                  <c:v>1005.6790566261188</c:v>
                </c:pt>
                <c:pt idx="111">
                  <c:v>1057.0117133680442</c:v>
                </c:pt>
                <c:pt idx="112">
                  <c:v>1098.3555224457734</c:v>
                </c:pt>
                <c:pt idx="113">
                  <c:v>1052.4772378327234</c:v>
                </c:pt>
                <c:pt idx="114">
                  <c:v>1039.5452587653585</c:v>
                </c:pt>
                <c:pt idx="115">
                  <c:v>1092.5974624160131</c:v>
                </c:pt>
                <c:pt idx="116">
                  <c:v>1135.3338537025031</c:v>
                </c:pt>
                <c:pt idx="117">
                  <c:v>1087.9040082080783</c:v>
                </c:pt>
                <c:pt idx="118">
                  <c:v>1074.4870784076143</c:v>
                </c:pt>
                <c:pt idx="119">
                  <c:v>1129.2681178595237</c:v>
                </c:pt>
                <c:pt idx="120">
                  <c:v>1173.3674763858103</c:v>
                </c:pt>
                <c:pt idx="121">
                  <c:v>1124.2555641882561</c:v>
                </c:pt>
                <c:pt idx="122">
                  <c:v>1110.3758289751452</c:v>
                </c:pt>
                <c:pt idx="123">
                  <c:v>1166.9700037239652</c:v>
                </c:pt>
                <c:pt idx="124">
                  <c:v>1212.5350372105897</c:v>
                </c:pt>
                <c:pt idx="125">
                  <c:v>1161.7692784189471</c:v>
                </c:pt>
                <c:pt idx="126">
                  <c:v>1147.413634587615</c:v>
                </c:pt>
                <c:pt idx="127">
                  <c:v>1205.8818909235033</c:v>
                </c:pt>
                <c:pt idx="128">
                  <c:v>1252.940515696954</c:v>
                </c:pt>
                <c:pt idx="129">
                  <c:v>1200.4466494449816</c:v>
                </c:pt>
                <c:pt idx="130">
                  <c:v>1185.5396601337764</c:v>
                </c:pt>
                <c:pt idx="131">
                  <c:v>1245.8728903307106</c:v>
                </c:pt>
                <c:pt idx="132">
                  <c:v>1294.4113916230908</c:v>
                </c:pt>
                <c:pt idx="133">
                  <c:v>1240.0721102840473</c:v>
                </c:pt>
                <c:pt idx="134">
                  <c:v>1224.6825319349487</c:v>
                </c:pt>
                <c:pt idx="135">
                  <c:v>1287.016645141392</c:v>
                </c:pt>
                <c:pt idx="136">
                  <c:v>1337.1662485957436</c:v>
                </c:pt>
                <c:pt idx="137">
                  <c:v>1281.0365064233852</c:v>
                </c:pt>
                <c:pt idx="138">
                  <c:v>1265.1067200399484</c:v>
                </c:pt>
                <c:pt idx="139">
                  <c:v>1329.4653070151749</c:v>
                </c:pt>
                <c:pt idx="140">
                  <c:v>1381.2331910813614</c:v>
                </c:pt>
                <c:pt idx="141">
                  <c:v>1323.203203390442</c:v>
                </c:pt>
                <c:pt idx="142">
                  <c:v>1306.71224981417</c:v>
                </c:pt>
                <c:pt idx="143">
                  <c:v>1373.1492361927146</c:v>
                </c:pt>
                <c:pt idx="144">
                  <c:v>1426.579873542835</c:v>
                </c:pt>
                <c:pt idx="145">
                  <c:v>1366.5886830828117</c:v>
                </c:pt>
                <c:pt idx="146">
                  <c:v>1349.5519136531848</c:v>
                </c:pt>
                <c:pt idx="147">
                  <c:v>1418.1633670075348</c:v>
                </c:pt>
                <c:pt idx="148">
                  <c:v>1473.3462516914174</c:v>
                </c:pt>
                <c:pt idx="149">
                  <c:v>1411.3855484490941</c:v>
                </c:pt>
                <c:pt idx="150">
                  <c:v>1393.8218436956818</c:v>
                </c:pt>
                <c:pt idx="151">
                  <c:v>1464.7176612041051</c:v>
                </c:pt>
                <c:pt idx="152">
                  <c:v>1521.7429533135792</c:v>
                </c:pt>
                <c:pt idx="153">
                  <c:v>1457.7781282136079</c:v>
                </c:pt>
                <c:pt idx="154">
                  <c:v>1439.6042195945813</c:v>
                </c:pt>
                <c:pt idx="155">
                  <c:v>1512.7914668793885</c:v>
                </c:pt>
                <c:pt idx="156">
                  <c:v>1571.6493055393803</c:v>
                </c:pt>
                <c:pt idx="157">
                  <c:v>1505.5358969691356</c:v>
                </c:pt>
                <c:pt idx="158">
                  <c:v>1486.7832896942666</c:v>
                </c:pt>
                <c:pt idx="159">
                  <c:v>1562.3868165515353</c:v>
                </c:pt>
                <c:pt idx="160">
                  <c:v>1623.1928153847828</c:v>
                </c:pt>
                <c:pt idx="161">
                  <c:v>1554.9273101546412</c:v>
                </c:pt>
                <c:pt idx="162">
                  <c:v>1535.5300581182596</c:v>
                </c:pt>
                <c:pt idx="163">
                  <c:v>1613.5864344035231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Data'!$CP$2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Data'!$CN$3:$CN$166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Data'!$CP$3:$CP$166</c:f>
              <c:numCache>
                <c:formatCode>0</c:formatCode>
                <c:ptCount val="164"/>
                <c:pt idx="0">
                  <c:v>343.17064396210577</c:v>
                </c:pt>
                <c:pt idx="1">
                  <c:v>450.69973029667364</c:v>
                </c:pt>
                <c:pt idx="2">
                  <c:v>395.60176348625362</c:v>
                </c:pt>
                <c:pt idx="3">
                  <c:v>391.39981154369644</c:v>
                </c:pt>
                <c:pt idx="4">
                  <c:v>412.61833424239933</c:v>
                </c:pt>
                <c:pt idx="5">
                  <c:v>393.91889874287079</c:v>
                </c:pt>
                <c:pt idx="6">
                  <c:v>381.57054026883122</c:v>
                </c:pt>
                <c:pt idx="7">
                  <c:v>373.52281337750901</c:v>
                </c:pt>
                <c:pt idx="8">
                  <c:v>399.319712767613</c:v>
                </c:pt>
                <c:pt idx="9">
                  <c:v>406.62812703294105</c:v>
                </c:pt>
                <c:pt idx="10">
                  <c:v>406.93059823014062</c:v>
                </c:pt>
                <c:pt idx="11">
                  <c:v>429.88205226127701</c:v>
                </c:pt>
                <c:pt idx="12">
                  <c:v>463.87373999868231</c:v>
                </c:pt>
                <c:pt idx="13">
                  <c:v>450.12841841053034</c:v>
                </c:pt>
                <c:pt idx="14">
                  <c:v>432.59707704677669</c:v>
                </c:pt>
                <c:pt idx="15">
                  <c:v>441.29978883511001</c:v>
                </c:pt>
                <c:pt idx="16">
                  <c:v>464.54124739026446</c:v>
                </c:pt>
                <c:pt idx="17">
                  <c:v>451.0471846538012</c:v>
                </c:pt>
                <c:pt idx="18">
                  <c:v>451.68427505138283</c:v>
                </c:pt>
                <c:pt idx="19">
                  <c:v>468.55759252853682</c:v>
                </c:pt>
                <c:pt idx="20">
                  <c:v>489.37935206054544</c:v>
                </c:pt>
                <c:pt idx="21">
                  <c:v>489.49443780851095</c:v>
                </c:pt>
                <c:pt idx="22">
                  <c:v>485.98698290735769</c:v>
                </c:pt>
                <c:pt idx="23">
                  <c:v>480.52363486836913</c:v>
                </c:pt>
                <c:pt idx="24">
                  <c:v>510.16877716397977</c:v>
                </c:pt>
                <c:pt idx="25">
                  <c:v>505.58841868284657</c:v>
                </c:pt>
                <c:pt idx="26">
                  <c:v>499.12677894121441</c:v>
                </c:pt>
                <c:pt idx="27">
                  <c:v>524.08293738746124</c:v>
                </c:pt>
                <c:pt idx="28">
                  <c:v>546.54111836220216</c:v>
                </c:pt>
                <c:pt idx="29">
                  <c:v>516.95264196657229</c:v>
                </c:pt>
                <c:pt idx="30">
                  <c:v>511.2213293818894</c:v>
                </c:pt>
                <c:pt idx="31">
                  <c:v>536.99763309761806</c:v>
                </c:pt>
                <c:pt idx="32">
                  <c:v>562.88664354899959</c:v>
                </c:pt>
                <c:pt idx="33">
                  <c:v>528.23887516974264</c:v>
                </c:pt>
                <c:pt idx="34">
                  <c:v>521.98083483786877</c:v>
                </c:pt>
                <c:pt idx="35">
                  <c:v>548.39191428817685</c:v>
                </c:pt>
                <c:pt idx="36">
                  <c:v>573.16410766396859</c:v>
                </c:pt>
                <c:pt idx="37">
                  <c:v>542.21252414496121</c:v>
                </c:pt>
                <c:pt idx="38">
                  <c:v>535.36654316878776</c:v>
                </c:pt>
                <c:pt idx="39">
                  <c:v>562.38868893227857</c:v>
                </c:pt>
                <c:pt idx="40">
                  <c:v>586.00466629108234</c:v>
                </c:pt>
                <c:pt idx="41">
                  <c:v>559.09308811412541</c:v>
                </c:pt>
                <c:pt idx="42">
                  <c:v>552.02420965821875</c:v>
                </c:pt>
                <c:pt idx="43">
                  <c:v>579.82281907753372</c:v>
                </c:pt>
                <c:pt idx="44">
                  <c:v>603.86271405052275</c:v>
                </c:pt>
                <c:pt idx="45">
                  <c:v>578.95477030420352</c:v>
                </c:pt>
                <c:pt idx="46">
                  <c:v>571.85340086255292</c:v>
                </c:pt>
                <c:pt idx="47">
                  <c:v>600.70051294771451</c:v>
                </c:pt>
                <c:pt idx="48">
                  <c:v>625.4499529793917</c:v>
                </c:pt>
                <c:pt idx="49">
                  <c:v>599.59073965388484</c:v>
                </c:pt>
                <c:pt idx="50">
                  <c:v>592.23872595045361</c:v>
                </c:pt>
                <c:pt idx="51">
                  <c:v>622.14832946279694</c:v>
                </c:pt>
                <c:pt idx="52">
                  <c:v>647.76221964770582</c:v>
                </c:pt>
                <c:pt idx="53">
                  <c:v>621.01274227856914</c:v>
                </c:pt>
                <c:pt idx="54">
                  <c:v>613.44737368754227</c:v>
                </c:pt>
                <c:pt idx="55">
                  <c:v>644.4836758629466</c:v>
                </c:pt>
                <c:pt idx="56">
                  <c:v>671.13527813531755</c:v>
                </c:pt>
                <c:pt idx="57">
                  <c:v>643.60622756630937</c:v>
                </c:pt>
                <c:pt idx="58">
                  <c:v>635.83000730262199</c:v>
                </c:pt>
                <c:pt idx="59">
                  <c:v>667.90102053312091</c:v>
                </c:pt>
                <c:pt idx="60">
                  <c:v>695.41317039658657</c:v>
                </c:pt>
                <c:pt idx="61">
                  <c:v>666.87135830708655</c:v>
                </c:pt>
                <c:pt idx="62">
                  <c:v>658.80913843195401</c:v>
                </c:pt>
                <c:pt idx="63">
                  <c:v>692.17208141271044</c:v>
                </c:pt>
                <c:pt idx="64">
                  <c:v>720.41579974406136</c:v>
                </c:pt>
                <c:pt idx="65">
                  <c:v>690.88304650984344</c:v>
                </c:pt>
                <c:pt idx="66">
                  <c:v>682.53584352075563</c:v>
                </c:pt>
                <c:pt idx="67">
                  <c:v>717.05046452172337</c:v>
                </c:pt>
                <c:pt idx="68">
                  <c:v>746.30756788677161</c:v>
                </c:pt>
                <c:pt idx="69">
                  <c:v>715.75317968841648</c:v>
                </c:pt>
                <c:pt idx="70">
                  <c:v>707.12755904740106</c:v>
                </c:pt>
                <c:pt idx="71">
                  <c:v>742.83450577808901</c:v>
                </c:pt>
                <c:pt idx="72">
                  <c:v>773.11419994415917</c:v>
                </c:pt>
                <c:pt idx="73">
                  <c:v>741.47631176161735</c:v>
                </c:pt>
                <c:pt idx="74">
                  <c:v>732.5400761415159</c:v>
                </c:pt>
                <c:pt idx="75">
                  <c:v>769.59079413485426</c:v>
                </c:pt>
                <c:pt idx="76">
                  <c:v>801.01038636902933</c:v>
                </c:pt>
                <c:pt idx="77">
                  <c:v>768.27797144161639</c:v>
                </c:pt>
                <c:pt idx="78">
                  <c:v>759.06630037006175</c:v>
                </c:pt>
                <c:pt idx="79">
                  <c:v>797.45471977199611</c:v>
                </c:pt>
                <c:pt idx="80">
                  <c:v>830.07344493625942</c:v>
                </c:pt>
                <c:pt idx="81">
                  <c:v>796.24710110457852</c:v>
                </c:pt>
                <c:pt idx="82">
                  <c:v>786.78762451546561</c:v>
                </c:pt>
                <c:pt idx="83">
                  <c:v>826.59548609499734</c:v>
                </c:pt>
                <c:pt idx="84">
                  <c:v>858.60811699469309</c:v>
                </c:pt>
                <c:pt idx="85">
                  <c:v>823.58750725611094</c:v>
                </c:pt>
                <c:pt idx="86">
                  <c:v>813.91842819115357</c:v>
                </c:pt>
                <c:pt idx="87">
                  <c:v>855.27087616124629</c:v>
                </c:pt>
                <c:pt idx="88">
                  <c:v>888.47438808712729</c:v>
                </c:pt>
                <c:pt idx="89">
                  <c:v>852.28414868828497</c:v>
                </c:pt>
                <c:pt idx="90">
                  <c:v>842.23035839726276</c:v>
                </c:pt>
                <c:pt idx="91">
                  <c:v>884.94310155155733</c:v>
                </c:pt>
                <c:pt idx="92">
                  <c:v>919.25459703646061</c:v>
                </c:pt>
                <c:pt idx="93">
                  <c:v>881.78352596318814</c:v>
                </c:pt>
                <c:pt idx="94">
                  <c:v>871.2752034142087</c:v>
                </c:pt>
                <c:pt idx="95">
                  <c:v>915.27186597557954</c:v>
                </c:pt>
                <c:pt idx="96">
                  <c:v>950.58760019321301</c:v>
                </c:pt>
                <c:pt idx="97">
                  <c:v>911.67877322458025</c:v>
                </c:pt>
                <c:pt idx="98">
                  <c:v>900.69763506917775</c:v>
                </c:pt>
                <c:pt idx="99">
                  <c:v>946.03718565130202</c:v>
                </c:pt>
                <c:pt idx="100">
                  <c:v>982.38713405535054</c:v>
                </c:pt>
                <c:pt idx="101">
                  <c:v>942.00828829673901</c:v>
                </c:pt>
                <c:pt idx="102">
                  <c:v>930.60849488728741</c:v>
                </c:pt>
                <c:pt idx="103">
                  <c:v>977.46640702642469</c:v>
                </c:pt>
                <c:pt idx="104">
                  <c:v>1015.0006740984923</c:v>
                </c:pt>
                <c:pt idx="105">
                  <c:v>973.23733462939947</c:v>
                </c:pt>
                <c:pt idx="106">
                  <c:v>961.50990517133982</c:v>
                </c:pt>
                <c:pt idx="107">
                  <c:v>1010.0366820017134</c:v>
                </c:pt>
                <c:pt idx="108">
                  <c:v>1048.884921800438</c:v>
                </c:pt>
                <c:pt idx="109">
                  <c:v>1005.8091338755193</c:v>
                </c:pt>
                <c:pt idx="110">
                  <c:v>993.67048637315247</c:v>
                </c:pt>
                <c:pt idx="111">
                  <c:v>1043.6954854913706</c:v>
                </c:pt>
                <c:pt idx="112">
                  <c:v>1083.7574948632925</c:v>
                </c:pt>
                <c:pt idx="113">
                  <c:v>1039.2056320633151</c:v>
                </c:pt>
                <c:pt idx="114">
                  <c:v>1026.6563189774888</c:v>
                </c:pt>
                <c:pt idx="115">
                  <c:v>1078.3185226444334</c:v>
                </c:pt>
                <c:pt idx="116">
                  <c:v>1119.6799870471073</c:v>
                </c:pt>
                <c:pt idx="117">
                  <c:v>1073.6475824970159</c:v>
                </c:pt>
                <c:pt idx="118">
                  <c:v>1060.6338565980354</c:v>
                </c:pt>
                <c:pt idx="119">
                  <c:v>1113.9065665590972</c:v>
                </c:pt>
                <c:pt idx="120">
                  <c:v>1156.5405598606058</c:v>
                </c:pt>
                <c:pt idx="121">
                  <c:v>1108.909625680317</c:v>
                </c:pt>
                <c:pt idx="122">
                  <c:v>1095.4457308717149</c:v>
                </c:pt>
                <c:pt idx="123">
                  <c:v>1150.457930689922</c:v>
                </c:pt>
                <c:pt idx="124">
                  <c:v>1194.4678830659766</c:v>
                </c:pt>
                <c:pt idx="125">
                  <c:v>1145.266045013657</c:v>
                </c:pt>
                <c:pt idx="126">
                  <c:v>1131.3492762172236</c:v>
                </c:pt>
                <c:pt idx="127">
                  <c:v>1188.130025917945</c:v>
                </c:pt>
                <c:pt idx="128">
                  <c:v>1233.5398195237649</c:v>
                </c:pt>
                <c:pt idx="129">
                  <c:v>1182.7088177503515</c:v>
                </c:pt>
                <c:pt idx="130">
                  <c:v>1168.2750987452673</c:v>
                </c:pt>
                <c:pt idx="131">
                  <c:v>1226.8024370687708</c:v>
                </c:pt>
                <c:pt idx="132">
                  <c:v>1273.5941645886517</c:v>
                </c:pt>
                <c:pt idx="133">
                  <c:v>1221.0164305227997</c:v>
                </c:pt>
                <c:pt idx="134">
                  <c:v>1206.1152880777217</c:v>
                </c:pt>
                <c:pt idx="135">
                  <c:v>1266.5725049640721</c:v>
                </c:pt>
                <c:pt idx="136">
                  <c:v>1314.876058933623</c:v>
                </c:pt>
                <c:pt idx="137">
                  <c:v>1260.6041068778216</c:v>
                </c:pt>
                <c:pt idx="138">
                  <c:v>1245.1915502645375</c:v>
                </c:pt>
                <c:pt idx="139">
                  <c:v>1307.5445522044881</c:v>
                </c:pt>
                <c:pt idx="140">
                  <c:v>1357.3605691468374</c:v>
                </c:pt>
                <c:pt idx="141">
                  <c:v>1301.3002782761976</c:v>
                </c:pt>
                <c:pt idx="142">
                  <c:v>1285.3574427750932</c:v>
                </c:pt>
                <c:pt idx="143">
                  <c:v>1349.6723722584404</c:v>
                </c:pt>
                <c:pt idx="144">
                  <c:v>1401.0386883447911</c:v>
                </c:pt>
                <c:pt idx="145">
                  <c:v>1343.1274999169323</c:v>
                </c:pt>
                <c:pt idx="146">
                  <c:v>1326.659811554794</c:v>
                </c:pt>
                <c:pt idx="147">
                  <c:v>1393.037757661574</c:v>
                </c:pt>
                <c:pt idx="148">
                  <c:v>1446.037523480147</c:v>
                </c:pt>
                <c:pt idx="149">
                  <c:v>1386.2635698614233</c:v>
                </c:pt>
                <c:pt idx="150">
                  <c:v>1369.2908418338175</c:v>
                </c:pt>
                <c:pt idx="151">
                  <c:v>1437.8390443756664</c:v>
                </c:pt>
                <c:pt idx="152">
                  <c:v>1492.5612249155158</c:v>
                </c:pt>
                <c:pt idx="153">
                  <c:v>1430.9067250507896</c:v>
                </c:pt>
                <c:pt idx="154">
                  <c:v>1413.3623638457254</c:v>
                </c:pt>
                <c:pt idx="155">
                  <c:v>1484.0382325521291</c:v>
                </c:pt>
                <c:pt idx="156">
                  <c:v>1540.4588222856539</c:v>
                </c:pt>
                <c:pt idx="157">
                  <c:v>1476.7814777498288</c:v>
                </c:pt>
                <c:pt idx="158">
                  <c:v>1458.681212708462</c:v>
                </c:pt>
                <c:pt idx="159">
                  <c:v>1531.6512557990723</c:v>
                </c:pt>
                <c:pt idx="160">
                  <c:v>1589.8835396635213</c:v>
                </c:pt>
                <c:pt idx="161">
                  <c:v>1524.1840137875054</c:v>
                </c:pt>
                <c:pt idx="162">
                  <c:v>1505.4730169572201</c:v>
                </c:pt>
                <c:pt idx="163">
                  <c:v>1580.7308521873158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Data'!$CQ$2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Data'!$CN$3:$CN$166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Data'!$CQ$3:$CQ$166</c:f>
              <c:numCache>
                <c:formatCode>0</c:formatCode>
                <c:ptCount val="164"/>
                <c:pt idx="0">
                  <c:v>343.17064396210577</c:v>
                </c:pt>
                <c:pt idx="1">
                  <c:v>450.69973029667364</c:v>
                </c:pt>
                <c:pt idx="2">
                  <c:v>395.60176348625362</c:v>
                </c:pt>
                <c:pt idx="3">
                  <c:v>391.39981154369644</c:v>
                </c:pt>
                <c:pt idx="4">
                  <c:v>412.61833424239933</c:v>
                </c:pt>
                <c:pt idx="5">
                  <c:v>393.91889874287079</c:v>
                </c:pt>
                <c:pt idx="6">
                  <c:v>381.57054026883122</c:v>
                </c:pt>
                <c:pt idx="7">
                  <c:v>373.52281337750901</c:v>
                </c:pt>
                <c:pt idx="8">
                  <c:v>399.319712767613</c:v>
                </c:pt>
                <c:pt idx="9">
                  <c:v>406.62812703294105</c:v>
                </c:pt>
                <c:pt idx="10">
                  <c:v>406.93059823014062</c:v>
                </c:pt>
                <c:pt idx="11">
                  <c:v>429.88205226127701</c:v>
                </c:pt>
                <c:pt idx="12">
                  <c:v>463.87373999868231</c:v>
                </c:pt>
                <c:pt idx="13">
                  <c:v>450.12841841053034</c:v>
                </c:pt>
                <c:pt idx="14">
                  <c:v>432.59707704677669</c:v>
                </c:pt>
                <c:pt idx="15">
                  <c:v>441.29978883511001</c:v>
                </c:pt>
                <c:pt idx="16">
                  <c:v>464.54124739026446</c:v>
                </c:pt>
                <c:pt idx="17">
                  <c:v>451.0471846538012</c:v>
                </c:pt>
                <c:pt idx="18">
                  <c:v>451.68427505138283</c:v>
                </c:pt>
                <c:pt idx="19">
                  <c:v>468.55759252853682</c:v>
                </c:pt>
                <c:pt idx="20">
                  <c:v>489.37935206054544</c:v>
                </c:pt>
                <c:pt idx="21">
                  <c:v>489.49443780851095</c:v>
                </c:pt>
                <c:pt idx="22">
                  <c:v>486.53528206092</c:v>
                </c:pt>
                <c:pt idx="23">
                  <c:v>481.60785664681731</c:v>
                </c:pt>
                <c:pt idx="24">
                  <c:v>510.74537828511666</c:v>
                </c:pt>
                <c:pt idx="25">
                  <c:v>506.62637670015567</c:v>
                </c:pt>
                <c:pt idx="26">
                  <c:v>500.31488189231277</c:v>
                </c:pt>
                <c:pt idx="27">
                  <c:v>525.12812750971239</c:v>
                </c:pt>
                <c:pt idx="28">
                  <c:v>547.65169902039622</c:v>
                </c:pt>
                <c:pt idx="29">
                  <c:v>517.76596436448972</c:v>
                </c:pt>
                <c:pt idx="30">
                  <c:v>511.89277013832725</c:v>
                </c:pt>
                <c:pt idx="31">
                  <c:v>537.86723246539191</c:v>
                </c:pt>
                <c:pt idx="32">
                  <c:v>564.08264221230843</c:v>
                </c:pt>
                <c:pt idx="33">
                  <c:v>528.8584904072593</c:v>
                </c:pt>
                <c:pt idx="34">
                  <c:v>522.50213330586735</c:v>
                </c:pt>
                <c:pt idx="35">
                  <c:v>549.40394649263396</c:v>
                </c:pt>
                <c:pt idx="36">
                  <c:v>574.85835334423064</c:v>
                </c:pt>
                <c:pt idx="37">
                  <c:v>543.56582884732734</c:v>
                </c:pt>
                <c:pt idx="38">
                  <c:v>536.80172430782909</c:v>
                </c:pt>
                <c:pt idx="39">
                  <c:v>564.57687944327586</c:v>
                </c:pt>
                <c:pt idx="40">
                  <c:v>589.17489073222544</c:v>
                </c:pt>
                <c:pt idx="41">
                  <c:v>561.89537079704348</c:v>
                </c:pt>
                <c:pt idx="42">
                  <c:v>554.9102750808363</c:v>
                </c:pt>
                <c:pt idx="43">
                  <c:v>583.62680717344256</c:v>
                </c:pt>
                <c:pt idx="44">
                  <c:v>608.75290210577589</c:v>
                </c:pt>
                <c:pt idx="45">
                  <c:v>583.37699474868657</c:v>
                </c:pt>
                <c:pt idx="46">
                  <c:v>576.31832837223055</c:v>
                </c:pt>
                <c:pt idx="47">
                  <c:v>606.23081950433061</c:v>
                </c:pt>
                <c:pt idx="48">
                  <c:v>632.21867261216357</c:v>
                </c:pt>
                <c:pt idx="49">
                  <c:v>605.75070858230276</c:v>
                </c:pt>
                <c:pt idx="50">
                  <c:v>598.41674379526853</c:v>
                </c:pt>
                <c:pt idx="51">
                  <c:v>629.55977269598986</c:v>
                </c:pt>
                <c:pt idx="52">
                  <c:v>656.60777178578041</c:v>
                </c:pt>
                <c:pt idx="53">
                  <c:v>629.0631974693016</c:v>
                </c:pt>
                <c:pt idx="54">
                  <c:v>621.43855285706502</c:v>
                </c:pt>
                <c:pt idx="55">
                  <c:v>653.83964379950078</c:v>
                </c:pt>
                <c:pt idx="56">
                  <c:v>682.0444338279375</c:v>
                </c:pt>
                <c:pt idx="57">
                  <c:v>653.49598819137486</c:v>
                </c:pt>
                <c:pt idx="58">
                  <c:v>645.56550657484013</c:v>
                </c:pt>
                <c:pt idx="59">
                  <c:v>679.13763284043023</c:v>
                </c:pt>
                <c:pt idx="60">
                  <c:v>708.35675377219832</c:v>
                </c:pt>
                <c:pt idx="61">
                  <c:v>678.57530615449355</c:v>
                </c:pt>
                <c:pt idx="62">
                  <c:v>670.27272345762651</c:v>
                </c:pt>
                <c:pt idx="63">
                  <c:v>705.31043082477458</c:v>
                </c:pt>
                <c:pt idx="64">
                  <c:v>735.42922426009829</c:v>
                </c:pt>
                <c:pt idx="65">
                  <c:v>704.43378683717674</c:v>
                </c:pt>
                <c:pt idx="66">
                  <c:v>695.75671540569681</c:v>
                </c:pt>
                <c:pt idx="67">
                  <c:v>732.11330040301107</c:v>
                </c:pt>
                <c:pt idx="68">
                  <c:v>763.43045669154913</c:v>
                </c:pt>
                <c:pt idx="69">
                  <c:v>731.17705012068825</c:v>
                </c:pt>
                <c:pt idx="70">
                  <c:v>722.13231071107066</c:v>
                </c:pt>
                <c:pt idx="71">
                  <c:v>759.8765890517717</c:v>
                </c:pt>
                <c:pt idx="72">
                  <c:v>792.42539679603499</c:v>
                </c:pt>
                <c:pt idx="73">
                  <c:v>758.84554757566582</c:v>
                </c:pt>
                <c:pt idx="74">
                  <c:v>749.40192615490503</c:v>
                </c:pt>
                <c:pt idx="75">
                  <c:v>788.70225629478261</c:v>
                </c:pt>
                <c:pt idx="76">
                  <c:v>822.61804346370081</c:v>
                </c:pt>
                <c:pt idx="77">
                  <c:v>787.68832042245469</c:v>
                </c:pt>
                <c:pt idx="78">
                  <c:v>777.88011830268783</c:v>
                </c:pt>
                <c:pt idx="79">
                  <c:v>818.75503705141716</c:v>
                </c:pt>
                <c:pt idx="80">
                  <c:v>854.11812304881266</c:v>
                </c:pt>
                <c:pt idx="81">
                  <c:v>817.82731499587203</c:v>
                </c:pt>
                <c:pt idx="82">
                  <c:v>807.68245541846079</c:v>
                </c:pt>
                <c:pt idx="83">
                  <c:v>850.22565151985066</c:v>
                </c:pt>
                <c:pt idx="84">
                  <c:v>885.1058721983693</c:v>
                </c:pt>
                <c:pt idx="85">
                  <c:v>847.34549366087504</c:v>
                </c:pt>
                <c:pt idx="86">
                  <c:v>836.90776706281702</c:v>
                </c:pt>
                <c:pt idx="87">
                  <c:v>881.26940911835163</c:v>
                </c:pt>
                <c:pt idx="88">
                  <c:v>917.60511406724095</c:v>
                </c:pt>
                <c:pt idx="89">
                  <c:v>878.38004010759062</c:v>
                </c:pt>
                <c:pt idx="90">
                  <c:v>867.45447857140687</c:v>
                </c:pt>
                <c:pt idx="91">
                  <c:v>913.45493700021234</c:v>
                </c:pt>
                <c:pt idx="92">
                  <c:v>951.17593847294017</c:v>
                </c:pt>
                <c:pt idx="93">
                  <c:v>910.35713122818129</c:v>
                </c:pt>
                <c:pt idx="94">
                  <c:v>898.87115339761999</c:v>
                </c:pt>
                <c:pt idx="95">
                  <c:v>946.48063758293097</c:v>
                </c:pt>
                <c:pt idx="96">
                  <c:v>985.50047718677604</c:v>
                </c:pt>
                <c:pt idx="97">
                  <c:v>942.90295493517533</c:v>
                </c:pt>
                <c:pt idx="98">
                  <c:v>930.81618606658458</c:v>
                </c:pt>
                <c:pt idx="99">
                  <c:v>980.09354582731783</c:v>
                </c:pt>
                <c:pt idx="100">
                  <c:v>1020.4243961489212</c:v>
                </c:pt>
                <c:pt idx="101">
                  <c:v>975.96535057544975</c:v>
                </c:pt>
                <c:pt idx="102">
                  <c:v>963.26188640707142</c:v>
                </c:pt>
                <c:pt idx="103">
                  <c:v>1014.1938194134481</c:v>
                </c:pt>
                <c:pt idx="104">
                  <c:v>1055.8687782079137</c:v>
                </c:pt>
                <c:pt idx="105">
                  <c:v>1009.5514261524538</c:v>
                </c:pt>
                <c:pt idx="106">
                  <c:v>996.28340080143948</c:v>
                </c:pt>
                <c:pt idx="107">
                  <c:v>1049.0469819011801</c:v>
                </c:pt>
                <c:pt idx="108">
                  <c:v>1092.2162535500138</c:v>
                </c:pt>
                <c:pt idx="109">
                  <c:v>1044.0988580981752</c:v>
                </c:pt>
                <c:pt idx="110">
                  <c:v>1030.2242749581912</c:v>
                </c:pt>
                <c:pt idx="111">
                  <c:v>1084.9054505558952</c:v>
                </c:pt>
                <c:pt idx="112">
                  <c:v>1129.6557781404847</c:v>
                </c:pt>
                <c:pt idx="113">
                  <c:v>1079.6465049854303</c:v>
                </c:pt>
                <c:pt idx="114">
                  <c:v>1065.2114512396074</c:v>
                </c:pt>
                <c:pt idx="115">
                  <c:v>1121.9307344954241</c:v>
                </c:pt>
                <c:pt idx="116">
                  <c:v>1168.3661356385207</c:v>
                </c:pt>
                <c:pt idx="117">
                  <c:v>1116.4587507203412</c:v>
                </c:pt>
                <c:pt idx="118">
                  <c:v>1101.414343822436</c:v>
                </c:pt>
                <c:pt idx="119">
                  <c:v>1160.152390563451</c:v>
                </c:pt>
                <c:pt idx="120">
                  <c:v>1208.2466489889375</c:v>
                </c:pt>
                <c:pt idx="121">
                  <c:v>1154.288820477904</c:v>
                </c:pt>
                <c:pt idx="122">
                  <c:v>1138.6458179368788</c:v>
                </c:pt>
                <c:pt idx="123">
                  <c:v>1199.5549086958051</c:v>
                </c:pt>
                <c:pt idx="124">
                  <c:v>1249.4367571344465</c:v>
                </c:pt>
                <c:pt idx="125">
                  <c:v>1193.427690483878</c:v>
                </c:pt>
                <c:pt idx="126">
                  <c:v>1177.1649545388691</c:v>
                </c:pt>
                <c:pt idx="127">
                  <c:v>1240.2896403709237</c:v>
                </c:pt>
                <c:pt idx="128">
                  <c:v>1291.992397727345</c:v>
                </c:pt>
                <c:pt idx="129">
                  <c:v>1233.8380877567315</c:v>
                </c:pt>
                <c:pt idx="130">
                  <c:v>1216.8695361617629</c:v>
                </c:pt>
                <c:pt idx="131">
                  <c:v>1282.1863281694575</c:v>
                </c:pt>
                <c:pt idx="132">
                  <c:v>1335.699800460131</c:v>
                </c:pt>
                <c:pt idx="133">
                  <c:v>1275.2425703915474</c:v>
                </c:pt>
                <c:pt idx="134">
                  <c:v>1257.6092229343728</c:v>
                </c:pt>
                <c:pt idx="135">
                  <c:v>1325.3546461835713</c:v>
                </c:pt>
                <c:pt idx="136">
                  <c:v>1380.8484193605445</c:v>
                </c:pt>
                <c:pt idx="137">
                  <c:v>1318.1235335701626</c:v>
                </c:pt>
                <c:pt idx="138">
                  <c:v>1299.7761412173472</c:v>
                </c:pt>
                <c:pt idx="139">
                  <c:v>1369.9352487301771</c:v>
                </c:pt>
                <c:pt idx="140">
                  <c:v>1427.4370376624918</c:v>
                </c:pt>
                <c:pt idx="141">
                  <c:v>1362.3218027432192</c:v>
                </c:pt>
                <c:pt idx="142">
                  <c:v>1343.2328323891475</c:v>
                </c:pt>
                <c:pt idx="143">
                  <c:v>1415.891353871395</c:v>
                </c:pt>
                <c:pt idx="144">
                  <c:v>1475.4547759656418</c:v>
                </c:pt>
                <c:pt idx="145">
                  <c:v>1407.8532124215064</c:v>
                </c:pt>
                <c:pt idx="146">
                  <c:v>1388.0237609833644</c:v>
                </c:pt>
                <c:pt idx="147">
                  <c:v>1463.3484886171045</c:v>
                </c:pt>
                <c:pt idx="148">
                  <c:v>1525.1148569901159</c:v>
                </c:pt>
                <c:pt idx="149">
                  <c:v>1454.9968351405171</c:v>
                </c:pt>
                <c:pt idx="150">
                  <c:v>1434.4449819211695</c:v>
                </c:pt>
                <c:pt idx="151">
                  <c:v>1512.5546549138592</c:v>
                </c:pt>
                <c:pt idx="152">
                  <c:v>1576.6377609963124</c:v>
                </c:pt>
                <c:pt idx="153">
                  <c:v>1503.9629146633019</c:v>
                </c:pt>
                <c:pt idx="154">
                  <c:v>1482.6260867658768</c:v>
                </c:pt>
                <c:pt idx="155">
                  <c:v>1563.5443538655238</c:v>
                </c:pt>
                <c:pt idx="156">
                  <c:v>1629.9840054623567</c:v>
                </c:pt>
                <c:pt idx="157">
                  <c:v>1554.589779885928</c:v>
                </c:pt>
                <c:pt idx="158">
                  <c:v>1532.4976110457051</c:v>
                </c:pt>
                <c:pt idx="159">
                  <c:v>1616.4520058127266</c:v>
                </c:pt>
                <c:pt idx="160">
                  <c:v>1685.4118365519348</c:v>
                </c:pt>
                <c:pt idx="161">
                  <c:v>1607.2811118908401</c:v>
                </c:pt>
                <c:pt idx="162">
                  <c:v>1584.3731396055134</c:v>
                </c:pt>
                <c:pt idx="163">
                  <c:v>1671.3987170840728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2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Data'!$CT$2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Data'!$CS$3:$CS$166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Data'!$CT$3:$CT$166</c:f>
              <c:numCache>
                <c:formatCode>0</c:formatCode>
                <c:ptCount val="164"/>
                <c:pt idx="0">
                  <c:v>342.29224127593238</c:v>
                </c:pt>
                <c:pt idx="1">
                  <c:v>252.47228049145937</c:v>
                </c:pt>
                <c:pt idx="2">
                  <c:v>285.05003779968411</c:v>
                </c:pt>
                <c:pt idx="3">
                  <c:v>296.78278167486798</c:v>
                </c:pt>
                <c:pt idx="4">
                  <c:v>350.49948818338726</c:v>
                </c:pt>
                <c:pt idx="5">
                  <c:v>305.28083848427843</c:v>
                </c:pt>
                <c:pt idx="6">
                  <c:v>329.4768589194623</c:v>
                </c:pt>
                <c:pt idx="7">
                  <c:v>336.07945681727011</c:v>
                </c:pt>
                <c:pt idx="8">
                  <c:v>398.3222545815641</c:v>
                </c:pt>
                <c:pt idx="9">
                  <c:v>345.96960198710747</c:v>
                </c:pt>
                <c:pt idx="10">
                  <c:v>371.82666872978331</c:v>
                </c:pt>
                <c:pt idx="11">
                  <c:v>367.31393487169697</c:v>
                </c:pt>
                <c:pt idx="12">
                  <c:v>434.71710820089748</c:v>
                </c:pt>
                <c:pt idx="13">
                  <c:v>370.68703849633715</c:v>
                </c:pt>
                <c:pt idx="14">
                  <c:v>389.50298152871108</c:v>
                </c:pt>
                <c:pt idx="15">
                  <c:v>383.85277961206612</c:v>
                </c:pt>
                <c:pt idx="16">
                  <c:v>448.15011813915453</c:v>
                </c:pt>
                <c:pt idx="17">
                  <c:v>376.83491866456893</c:v>
                </c:pt>
                <c:pt idx="18">
                  <c:v>397.73699203115422</c:v>
                </c:pt>
                <c:pt idx="19">
                  <c:v>394.60394327222417</c:v>
                </c:pt>
                <c:pt idx="20">
                  <c:v>472.62423400133935</c:v>
                </c:pt>
                <c:pt idx="21">
                  <c:v>398.97103055247743</c:v>
                </c:pt>
                <c:pt idx="22">
                  <c:v>428.82474017989028</c:v>
                </c:pt>
                <c:pt idx="23">
                  <c:v>423.06610472597333</c:v>
                </c:pt>
                <c:pt idx="24">
                  <c:v>513.49170663325594</c:v>
                </c:pt>
                <c:pt idx="25">
                  <c:v>430.00696047816359</c:v>
                </c:pt>
                <c:pt idx="26">
                  <c:v>456.69183909731396</c:v>
                </c:pt>
                <c:pt idx="27">
                  <c:v>452.20791035643242</c:v>
                </c:pt>
                <c:pt idx="28">
                  <c:v>535.82426385556005</c:v>
                </c:pt>
                <c:pt idx="29">
                  <c:v>453.11465396477632</c:v>
                </c:pt>
                <c:pt idx="30">
                  <c:v>481.17621131866099</c:v>
                </c:pt>
                <c:pt idx="31">
                  <c:v>476.39505443781343</c:v>
                </c:pt>
                <c:pt idx="32">
                  <c:v>564.41661604464196</c:v>
                </c:pt>
                <c:pt idx="33">
                  <c:v>469.73217762575786</c:v>
                </c:pt>
                <c:pt idx="34">
                  <c:v>498.78846737550424</c:v>
                </c:pt>
                <c:pt idx="35">
                  <c:v>493.79787254854779</c:v>
                </c:pt>
                <c:pt idx="36">
                  <c:v>584.99414235016616</c:v>
                </c:pt>
                <c:pt idx="37">
                  <c:v>483.23689844406584</c:v>
                </c:pt>
                <c:pt idx="38">
                  <c:v>513.0968572728799</c:v>
                </c:pt>
                <c:pt idx="39">
                  <c:v>507.93213522727376</c:v>
                </c:pt>
                <c:pt idx="40">
                  <c:v>601.70225466021066</c:v>
                </c:pt>
                <c:pt idx="41">
                  <c:v>502.21644172476772</c:v>
                </c:pt>
                <c:pt idx="42">
                  <c:v>533.22433411366433</c:v>
                </c:pt>
                <c:pt idx="43">
                  <c:v>527.83348384851911</c:v>
                </c:pt>
                <c:pt idx="44">
                  <c:v>625.2498480387967</c:v>
                </c:pt>
                <c:pt idx="45">
                  <c:v>518.01643540011662</c:v>
                </c:pt>
                <c:pt idx="46">
                  <c:v>550.05803354055547</c:v>
                </c:pt>
                <c:pt idx="47">
                  <c:v>544.49954356432772</c:v>
                </c:pt>
                <c:pt idx="48">
                  <c:v>644.94584029042676</c:v>
                </c:pt>
                <c:pt idx="49">
                  <c:v>534.25788269481154</c:v>
                </c:pt>
                <c:pt idx="50">
                  <c:v>567.29205714782211</c:v>
                </c:pt>
                <c:pt idx="51">
                  <c:v>561.52018901947906</c:v>
                </c:pt>
                <c:pt idx="52">
                  <c:v>665.05153427016637</c:v>
                </c:pt>
                <c:pt idx="53">
                  <c:v>550.89646218431358</c:v>
                </c:pt>
                <c:pt idx="54">
                  <c:v>584.9877239509126</c:v>
                </c:pt>
                <c:pt idx="55">
                  <c:v>579.06469246064626</c:v>
                </c:pt>
                <c:pt idx="56">
                  <c:v>685.96500018315476</c:v>
                </c:pt>
                <c:pt idx="57">
                  <c:v>568.33145373653656</c:v>
                </c:pt>
                <c:pt idx="58">
                  <c:v>603.55378067363779</c:v>
                </c:pt>
                <c:pt idx="59">
                  <c:v>597.44670091059038</c:v>
                </c:pt>
                <c:pt idx="60">
                  <c:v>707.74929658173414</c:v>
                </c:pt>
                <c:pt idx="61">
                  <c:v>586.38596200858422</c:v>
                </c:pt>
                <c:pt idx="62">
                  <c:v>622.73990887699233</c:v>
                </c:pt>
                <c:pt idx="63">
                  <c:v>616.49702733379013</c:v>
                </c:pt>
                <c:pt idx="64">
                  <c:v>731.00855231071102</c:v>
                </c:pt>
                <c:pt idx="65">
                  <c:v>605.64571131692571</c:v>
                </c:pt>
                <c:pt idx="66">
                  <c:v>643.19354871053304</c:v>
                </c:pt>
                <c:pt idx="67">
                  <c:v>636.74954754172461</c:v>
                </c:pt>
                <c:pt idx="68">
                  <c:v>755.04655124753106</c:v>
                </c:pt>
                <c:pt idx="69">
                  <c:v>625.58203159682466</c:v>
                </c:pt>
                <c:pt idx="70">
                  <c:v>664.38676081940548</c:v>
                </c:pt>
                <c:pt idx="71">
                  <c:v>657.74977634123115</c:v>
                </c:pt>
                <c:pt idx="72">
                  <c:v>779.97334393327696</c:v>
                </c:pt>
                <c:pt idx="73">
                  <c:v>646.25447520424086</c:v>
                </c:pt>
                <c:pt idx="74">
                  <c:v>686.34045193136114</c:v>
                </c:pt>
                <c:pt idx="75">
                  <c:v>679.48317617817941</c:v>
                </c:pt>
                <c:pt idx="76">
                  <c:v>805.77651567520331</c:v>
                </c:pt>
                <c:pt idx="77">
                  <c:v>667.65872289454592</c:v>
                </c:pt>
                <c:pt idx="78">
                  <c:v>709.11896826966995</c:v>
                </c:pt>
                <c:pt idx="79">
                  <c:v>702.08044838227283</c:v>
                </c:pt>
                <c:pt idx="80">
                  <c:v>832.66848833231825</c:v>
                </c:pt>
                <c:pt idx="81">
                  <c:v>690.02086927911785</c:v>
                </c:pt>
                <c:pt idx="82">
                  <c:v>732.95903824603317</c:v>
                </c:pt>
                <c:pt idx="83">
                  <c:v>725.77161368653537</c:v>
                </c:pt>
                <c:pt idx="84">
                  <c:v>861.69103387281825</c:v>
                </c:pt>
                <c:pt idx="85">
                  <c:v>714.15158222438663</c:v>
                </c:pt>
                <c:pt idx="86">
                  <c:v>758.69492795754718</c:v>
                </c:pt>
                <c:pt idx="87">
                  <c:v>751.3593745347016</c:v>
                </c:pt>
                <c:pt idx="88">
                  <c:v>892.12751181198269</c:v>
                </c:pt>
                <c:pt idx="89">
                  <c:v>739.42085971297229</c:v>
                </c:pt>
                <c:pt idx="90">
                  <c:v>785.49845880549037</c:v>
                </c:pt>
                <c:pt idx="91">
                  <c:v>777.86075593312444</c:v>
                </c:pt>
                <c:pt idx="92">
                  <c:v>923.55004940868253</c:v>
                </c:pt>
                <c:pt idx="93">
                  <c:v>765.42868961844158</c:v>
                </c:pt>
                <c:pt idx="94">
                  <c:v>813.01247411415693</c:v>
                </c:pt>
                <c:pt idx="95">
                  <c:v>804.99043645770598</c:v>
                </c:pt>
                <c:pt idx="96">
                  <c:v>955.60795229713324</c:v>
                </c:pt>
                <c:pt idx="97">
                  <c:v>791.86950472445221</c:v>
                </c:pt>
                <c:pt idx="98">
                  <c:v>840.97273849135308</c:v>
                </c:pt>
                <c:pt idx="99">
                  <c:v>832.54951383396349</c:v>
                </c:pt>
                <c:pt idx="100">
                  <c:v>988.17740776046321</c:v>
                </c:pt>
                <c:pt idx="101">
                  <c:v>818.73571848250947</c:v>
                </c:pt>
                <c:pt idx="102">
                  <c:v>869.45168505840013</c:v>
                </c:pt>
                <c:pt idx="103">
                  <c:v>860.69257145807705</c:v>
                </c:pt>
                <c:pt idx="104">
                  <c:v>1021.5257232990954</c:v>
                </c:pt>
                <c:pt idx="105">
                  <c:v>846.31831164382254</c:v>
                </c:pt>
                <c:pt idx="106">
                  <c:v>898.7873115347835</c:v>
                </c:pt>
                <c:pt idx="107">
                  <c:v>889.77459323096411</c:v>
                </c:pt>
                <c:pt idx="108">
                  <c:v>1056.0844258134694</c:v>
                </c:pt>
                <c:pt idx="109">
                  <c:v>874.98650877041632</c:v>
                </c:pt>
                <c:pt idx="110">
                  <c:v>929.18957145515753</c:v>
                </c:pt>
                <c:pt idx="111">
                  <c:v>919.8298018092554</c:v>
                </c:pt>
                <c:pt idx="112">
                  <c:v>1091.7079825371436</c:v>
                </c:pt>
                <c:pt idx="113">
                  <c:v>904.4583551457539</c:v>
                </c:pt>
                <c:pt idx="114">
                  <c:v>960.47810715014577</c:v>
                </c:pt>
                <c:pt idx="115">
                  <c:v>950.7946891845703</c:v>
                </c:pt>
                <c:pt idx="116">
                  <c:v>1128.4570199577543</c:v>
                </c:pt>
                <c:pt idx="117">
                  <c:v>934.90326675148424</c:v>
                </c:pt>
                <c:pt idx="118">
                  <c:v>992.75647831964648</c:v>
                </c:pt>
                <c:pt idx="119">
                  <c:v>982.6952500389375</c:v>
                </c:pt>
                <c:pt idx="120">
                  <c:v>1166.2428187814621</c:v>
                </c:pt>
                <c:pt idx="121">
                  <c:v>966.14280891562316</c:v>
                </c:pt>
                <c:pt idx="122">
                  <c:v>1025.9132685805471</c:v>
                </c:pt>
                <c:pt idx="123">
                  <c:v>1015.4990375386167</c:v>
                </c:pt>
                <c:pt idx="124">
                  <c:v>1205.1643010094131</c:v>
                </c:pt>
                <c:pt idx="125">
                  <c:v>998.38030241342176</c:v>
                </c:pt>
                <c:pt idx="126">
                  <c:v>1060.13104657952</c:v>
                </c:pt>
                <c:pt idx="127">
                  <c:v>1049.3536044995876</c:v>
                </c:pt>
                <c:pt idx="128">
                  <c:v>1245.3137827282978</c:v>
                </c:pt>
                <c:pt idx="129">
                  <c:v>1031.6186863510457</c:v>
                </c:pt>
                <c:pt idx="130">
                  <c:v>1095.3499119074945</c:v>
                </c:pt>
                <c:pt idx="131">
                  <c:v>1084.1398447658755</c:v>
                </c:pt>
                <c:pt idx="132">
                  <c:v>1286.5089100573457</c:v>
                </c:pt>
                <c:pt idx="133">
                  <c:v>1065.6689571067582</c:v>
                </c:pt>
                <c:pt idx="134">
                  <c:v>1131.5118765884117</c:v>
                </c:pt>
                <c:pt idx="135">
                  <c:v>1119.9410250314311</c:v>
                </c:pt>
                <c:pt idx="136">
                  <c:v>1328.998643750715</c:v>
                </c:pt>
                <c:pt idx="137">
                  <c:v>1100.8733781009619</c:v>
                </c:pt>
                <c:pt idx="138">
                  <c:v>1168.858019412251</c:v>
                </c:pt>
                <c:pt idx="139">
                  <c:v>1156.8703077932546</c:v>
                </c:pt>
                <c:pt idx="140">
                  <c:v>1372.7785297041817</c:v>
                </c:pt>
                <c:pt idx="141">
                  <c:v>1137.1058056775476</c:v>
                </c:pt>
                <c:pt idx="142">
                  <c:v>1207.290276003331</c:v>
                </c:pt>
                <c:pt idx="143">
                  <c:v>1194.8734109603674</c:v>
                </c:pt>
                <c:pt idx="144">
                  <c:v>1417.8372845190092</c:v>
                </c:pt>
                <c:pt idx="145">
                  <c:v>1174.3910007033203</c:v>
                </c:pt>
                <c:pt idx="146">
                  <c:v>1246.8708405514942</c:v>
                </c:pt>
                <c:pt idx="147">
                  <c:v>1234.0409468614912</c:v>
                </c:pt>
                <c:pt idx="148">
                  <c:v>1464.3129135529277</c:v>
                </c:pt>
                <c:pt idx="149">
                  <c:v>1212.8883663993988</c:v>
                </c:pt>
                <c:pt idx="150">
                  <c:v>1287.7738412474832</c:v>
                </c:pt>
                <c:pt idx="151">
                  <c:v>1274.5546425153943</c:v>
                </c:pt>
                <c:pt idx="152">
                  <c:v>1512.4147815153522</c:v>
                </c:pt>
                <c:pt idx="153">
                  <c:v>1252.7567852952625</c:v>
                </c:pt>
                <c:pt idx="154">
                  <c:v>1330.0699177783331</c:v>
                </c:pt>
                <c:pt idx="155">
                  <c:v>1316.3783787885584</c:v>
                </c:pt>
                <c:pt idx="156">
                  <c:v>1562.0023369408755</c:v>
                </c:pt>
                <c:pt idx="157">
                  <c:v>1293.7937594278712</c:v>
                </c:pt>
                <c:pt idx="158">
                  <c:v>1373.6547577536228</c:v>
                </c:pt>
                <c:pt idx="159">
                  <c:v>1359.5328146375173</c:v>
                </c:pt>
                <c:pt idx="160">
                  <c:v>1613.2298453984295</c:v>
                </c:pt>
                <c:pt idx="161">
                  <c:v>1336.2441977818983</c:v>
                </c:pt>
                <c:pt idx="162">
                  <c:v>1418.6967116919348</c:v>
                </c:pt>
                <c:pt idx="163">
                  <c:v>1404.0855359672844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Data'!$CU$2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Data'!$CS$3:$CS$166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Data'!$CU$3:$CU$166</c:f>
              <c:numCache>
                <c:formatCode>0</c:formatCode>
                <c:ptCount val="164"/>
                <c:pt idx="0">
                  <c:v>342.29224127593238</c:v>
                </c:pt>
                <c:pt idx="1">
                  <c:v>252.47228049145937</c:v>
                </c:pt>
                <c:pt idx="2">
                  <c:v>285.05003779968411</c:v>
                </c:pt>
                <c:pt idx="3">
                  <c:v>296.78278167486798</c:v>
                </c:pt>
                <c:pt idx="4">
                  <c:v>350.49948818338726</c:v>
                </c:pt>
                <c:pt idx="5">
                  <c:v>305.28083848427843</c:v>
                </c:pt>
                <c:pt idx="6">
                  <c:v>329.4768589194623</c:v>
                </c:pt>
                <c:pt idx="7">
                  <c:v>336.07945681727011</c:v>
                </c:pt>
                <c:pt idx="8">
                  <c:v>398.3222545815641</c:v>
                </c:pt>
                <c:pt idx="9">
                  <c:v>345.96960198710747</c:v>
                </c:pt>
                <c:pt idx="10">
                  <c:v>371.82666872978331</c:v>
                </c:pt>
                <c:pt idx="11">
                  <c:v>367.31393487169697</c:v>
                </c:pt>
                <c:pt idx="12">
                  <c:v>434.71710820089748</c:v>
                </c:pt>
                <c:pt idx="13">
                  <c:v>370.68703849633715</c:v>
                </c:pt>
                <c:pt idx="14">
                  <c:v>389.50298152871108</c:v>
                </c:pt>
                <c:pt idx="15">
                  <c:v>383.85277961206612</c:v>
                </c:pt>
                <c:pt idx="16">
                  <c:v>448.15011813915453</c:v>
                </c:pt>
                <c:pt idx="17">
                  <c:v>376.83491866456893</c:v>
                </c:pt>
                <c:pt idx="18">
                  <c:v>397.73699203115422</c:v>
                </c:pt>
                <c:pt idx="19">
                  <c:v>394.60394327222417</c:v>
                </c:pt>
                <c:pt idx="20">
                  <c:v>472.62423400133935</c:v>
                </c:pt>
                <c:pt idx="21">
                  <c:v>398.97103055247743</c:v>
                </c:pt>
                <c:pt idx="22">
                  <c:v>428.48540856045111</c:v>
                </c:pt>
                <c:pt idx="23">
                  <c:v>422.39733892547974</c:v>
                </c:pt>
                <c:pt idx="24">
                  <c:v>511.9665276526751</c:v>
                </c:pt>
                <c:pt idx="25">
                  <c:v>428.4626688418067</c:v>
                </c:pt>
                <c:pt idx="26">
                  <c:v>455.12335927826689</c:v>
                </c:pt>
                <c:pt idx="27">
                  <c:v>450.76047736529858</c:v>
                </c:pt>
                <c:pt idx="28">
                  <c:v>534.15858824730219</c:v>
                </c:pt>
                <c:pt idx="29">
                  <c:v>451.71306930628259</c:v>
                </c:pt>
                <c:pt idx="30">
                  <c:v>479.79111630186696</c:v>
                </c:pt>
                <c:pt idx="31">
                  <c:v>475.04132602188463</c:v>
                </c:pt>
                <c:pt idx="32">
                  <c:v>562.87657553745453</c:v>
                </c:pt>
                <c:pt idx="33">
                  <c:v>468.37944496091887</c:v>
                </c:pt>
                <c:pt idx="34">
                  <c:v>497.19790736720427</c:v>
                </c:pt>
                <c:pt idx="35">
                  <c:v>492.05868597999063</c:v>
                </c:pt>
                <c:pt idx="36">
                  <c:v>582.96927856120647</c:v>
                </c:pt>
                <c:pt idx="37">
                  <c:v>481.43938924101661</c:v>
                </c:pt>
                <c:pt idx="38">
                  <c:v>511.08904518062621</c:v>
                </c:pt>
                <c:pt idx="39">
                  <c:v>505.85542797237906</c:v>
                </c:pt>
                <c:pt idx="40">
                  <c:v>599.38299670499896</c:v>
                </c:pt>
                <c:pt idx="41">
                  <c:v>500.11188458393178</c:v>
                </c:pt>
                <c:pt idx="42">
                  <c:v>530.96057382327206</c:v>
                </c:pt>
                <c:pt idx="43">
                  <c:v>525.56777541219276</c:v>
                </c:pt>
                <c:pt idx="44">
                  <c:v>622.80884619821109</c:v>
                </c:pt>
                <c:pt idx="45">
                  <c:v>515.85343712728729</c:v>
                </c:pt>
                <c:pt idx="46">
                  <c:v>547.81198492520139</c:v>
                </c:pt>
                <c:pt idx="47">
                  <c:v>542.32633842286339</c:v>
                </c:pt>
                <c:pt idx="48">
                  <c:v>642.70587593352195</c:v>
                </c:pt>
                <c:pt idx="49">
                  <c:v>532.35463464330292</c:v>
                </c:pt>
                <c:pt idx="50">
                  <c:v>565.27406621368618</c:v>
                </c:pt>
                <c:pt idx="51">
                  <c:v>559.50377401580204</c:v>
                </c:pt>
                <c:pt idx="52">
                  <c:v>662.96062888669326</c:v>
                </c:pt>
                <c:pt idx="53">
                  <c:v>549.06959602286292</c:v>
                </c:pt>
                <c:pt idx="54">
                  <c:v>582.94777497803386</c:v>
                </c:pt>
                <c:pt idx="55">
                  <c:v>576.9421590024707</c:v>
                </c:pt>
                <c:pt idx="56">
                  <c:v>683.67547203768618</c:v>
                </c:pt>
                <c:pt idx="57">
                  <c:v>566.20808207094342</c:v>
                </c:pt>
                <c:pt idx="58">
                  <c:v>601.20356905660651</c:v>
                </c:pt>
                <c:pt idx="59">
                  <c:v>595.09973485677176</c:v>
                </c:pt>
                <c:pt idx="60">
                  <c:v>705.39003130389085</c:v>
                </c:pt>
                <c:pt idx="61">
                  <c:v>584.34487941570592</c:v>
                </c:pt>
                <c:pt idx="62">
                  <c:v>620.48957590418365</c:v>
                </c:pt>
                <c:pt idx="63">
                  <c:v>614.18891185908535</c:v>
                </c:pt>
                <c:pt idx="64">
                  <c:v>728.6232527433591</c:v>
                </c:pt>
                <c:pt idx="65">
                  <c:v>603.4704404461537</c:v>
                </c:pt>
                <c:pt idx="66">
                  <c:v>640.75012659978256</c:v>
                </c:pt>
                <c:pt idx="67">
                  <c:v>634.20538773120973</c:v>
                </c:pt>
                <c:pt idx="68">
                  <c:v>752.3857711563561</c:v>
                </c:pt>
                <c:pt idx="69">
                  <c:v>623.12437248594142</c:v>
                </c:pt>
                <c:pt idx="70">
                  <c:v>661.69528799602961</c:v>
                </c:pt>
                <c:pt idx="71">
                  <c:v>655.01891940702501</c:v>
                </c:pt>
                <c:pt idx="72">
                  <c:v>777.20960217820016</c:v>
                </c:pt>
                <c:pt idx="73">
                  <c:v>643.76792763952676</c:v>
                </c:pt>
                <c:pt idx="74">
                  <c:v>683.56843955458589</c:v>
                </c:pt>
                <c:pt idx="75">
                  <c:v>676.60526406353017</c:v>
                </c:pt>
                <c:pt idx="76">
                  <c:v>802.8004441574119</c:v>
                </c:pt>
                <c:pt idx="77">
                  <c:v>664.8931278549187</c:v>
                </c:pt>
                <c:pt idx="78">
                  <c:v>706.03711104181036</c:v>
                </c:pt>
                <c:pt idx="79">
                  <c:v>698.88693938773372</c:v>
                </c:pt>
                <c:pt idx="80">
                  <c:v>829.36265268208763</c:v>
                </c:pt>
                <c:pt idx="81">
                  <c:v>686.95594756991375</c:v>
                </c:pt>
                <c:pt idx="82">
                  <c:v>729.68260749154729</c:v>
                </c:pt>
                <c:pt idx="83">
                  <c:v>722.53499471553266</c:v>
                </c:pt>
                <c:pt idx="84">
                  <c:v>858.38797378333584</c:v>
                </c:pt>
                <c:pt idx="85">
                  <c:v>711.10089992562268</c:v>
                </c:pt>
                <c:pt idx="86">
                  <c:v>755.32535896272816</c:v>
                </c:pt>
                <c:pt idx="87">
                  <c:v>747.88206251722488</c:v>
                </c:pt>
                <c:pt idx="88">
                  <c:v>888.56184486934728</c:v>
                </c:pt>
                <c:pt idx="89">
                  <c:v>736.08936059573387</c:v>
                </c:pt>
                <c:pt idx="90">
                  <c:v>781.84118574946444</c:v>
                </c:pt>
                <c:pt idx="91">
                  <c:v>774.10183810342517</c:v>
                </c:pt>
                <c:pt idx="92">
                  <c:v>919.68225006356727</c:v>
                </c:pt>
                <c:pt idx="93">
                  <c:v>761.78947389478151</c:v>
                </c:pt>
                <c:pt idx="94">
                  <c:v>809.06300876871069</c:v>
                </c:pt>
                <c:pt idx="95">
                  <c:v>800.96034147841738</c:v>
                </c:pt>
                <c:pt idx="96">
                  <c:v>951.47943336134495</c:v>
                </c:pt>
                <c:pt idx="97">
                  <c:v>788.01403580035594</c:v>
                </c:pt>
                <c:pt idx="98">
                  <c:v>836.81066236284835</c:v>
                </c:pt>
                <c:pt idx="99">
                  <c:v>828.32606179171466</c:v>
                </c:pt>
                <c:pt idx="100">
                  <c:v>983.90139234856679</c:v>
                </c:pt>
                <c:pt idx="101">
                  <c:v>814.81053097803567</c:v>
                </c:pt>
                <c:pt idx="102">
                  <c:v>865.17477481293986</c:v>
                </c:pt>
                <c:pt idx="103">
                  <c:v>856.33076801684092</c:v>
                </c:pt>
                <c:pt idx="104">
                  <c:v>1017.128313987147</c:v>
                </c:pt>
                <c:pt idx="105">
                  <c:v>842.32919463840665</c:v>
                </c:pt>
                <c:pt idx="106">
                  <c:v>894.35438490173999</c:v>
                </c:pt>
                <c:pt idx="107">
                  <c:v>885.19945780739033</c:v>
                </c:pt>
                <c:pt idx="108">
                  <c:v>1051.4202655410538</c:v>
                </c:pt>
                <c:pt idx="109">
                  <c:v>870.69449959815336</c:v>
                </c:pt>
                <c:pt idx="110">
                  <c:v>924.42291276565061</c:v>
                </c:pt>
                <c:pt idx="111">
                  <c:v>914.90753897593447</c:v>
                </c:pt>
                <c:pt idx="112">
                  <c:v>1086.6755650378093</c:v>
                </c:pt>
                <c:pt idx="113">
                  <c:v>899.85937695273321</c:v>
                </c:pt>
                <c:pt idx="114">
                  <c:v>955.34673023254231</c:v>
                </c:pt>
                <c:pt idx="115">
                  <c:v>945.48716524214103</c:v>
                </c:pt>
                <c:pt idx="116">
                  <c:v>1123.0011307581949</c:v>
                </c:pt>
                <c:pt idx="117">
                  <c:v>929.9108838751888</c:v>
                </c:pt>
                <c:pt idx="118">
                  <c:v>987.20508311790434</c:v>
                </c:pt>
                <c:pt idx="119">
                  <c:v>976.96361579462985</c:v>
                </c:pt>
                <c:pt idx="120">
                  <c:v>1160.3359393554451</c:v>
                </c:pt>
                <c:pt idx="121">
                  <c:v>960.78566271933653</c:v>
                </c:pt>
                <c:pt idx="122">
                  <c:v>1019.9314179912184</c:v>
                </c:pt>
                <c:pt idx="123">
                  <c:v>1009.3123308167551</c:v>
                </c:pt>
                <c:pt idx="124">
                  <c:v>1198.7564124680841</c:v>
                </c:pt>
                <c:pt idx="125">
                  <c:v>992.57771671753346</c:v>
                </c:pt>
                <c:pt idx="126">
                  <c:v>1053.6563135649849</c:v>
                </c:pt>
                <c:pt idx="127">
                  <c:v>1042.6649250182106</c:v>
                </c:pt>
                <c:pt idx="128">
                  <c:v>1238.3483860167505</c:v>
                </c:pt>
                <c:pt idx="129">
                  <c:v>1025.3119785230911</c:v>
                </c:pt>
                <c:pt idx="130">
                  <c:v>1088.3387505948863</c:v>
                </c:pt>
                <c:pt idx="131">
                  <c:v>1076.9125878027201</c:v>
                </c:pt>
                <c:pt idx="132">
                  <c:v>1278.9656029554646</c:v>
                </c:pt>
                <c:pt idx="133">
                  <c:v>1058.89844856894</c:v>
                </c:pt>
                <c:pt idx="134">
                  <c:v>1123.9517090304726</c:v>
                </c:pt>
                <c:pt idx="135">
                  <c:v>1112.1339793908332</c:v>
                </c:pt>
                <c:pt idx="136">
                  <c:v>1320.8067858694478</c:v>
                </c:pt>
                <c:pt idx="137">
                  <c:v>1093.5158957186854</c:v>
                </c:pt>
                <c:pt idx="138">
                  <c:v>1160.6658918228213</c:v>
                </c:pt>
                <c:pt idx="139">
                  <c:v>1148.425882389414</c:v>
                </c:pt>
                <c:pt idx="140">
                  <c:v>1363.8843672600099</c:v>
                </c:pt>
                <c:pt idx="141">
                  <c:v>1129.1369308580754</c:v>
                </c:pt>
                <c:pt idx="142">
                  <c:v>1198.4285165395791</c:v>
                </c:pt>
                <c:pt idx="143">
                  <c:v>1185.7433815380357</c:v>
                </c:pt>
                <c:pt idx="144">
                  <c:v>1408.1782855740967</c:v>
                </c:pt>
                <c:pt idx="145">
                  <c:v>1165.767690377472</c:v>
                </c:pt>
                <c:pt idx="146">
                  <c:v>1237.2748767701817</c:v>
                </c:pt>
                <c:pt idx="147">
                  <c:v>1224.1597310367324</c:v>
                </c:pt>
                <c:pt idx="148">
                  <c:v>1453.8181554423657</c:v>
                </c:pt>
                <c:pt idx="149">
                  <c:v>1203.5495924349677</c:v>
                </c:pt>
                <c:pt idx="150">
                  <c:v>1277.3820521682819</c:v>
                </c:pt>
                <c:pt idx="151">
                  <c:v>1263.8530197560954</c:v>
                </c:pt>
                <c:pt idx="152">
                  <c:v>1500.9874934611053</c:v>
                </c:pt>
                <c:pt idx="153">
                  <c:v>1242.5696832580929</c:v>
                </c:pt>
                <c:pt idx="154">
                  <c:v>1318.7780609974229</c:v>
                </c:pt>
                <c:pt idx="155">
                  <c:v>1304.7737871436145</c:v>
                </c:pt>
                <c:pt idx="156">
                  <c:v>1549.5673512800058</c:v>
                </c:pt>
                <c:pt idx="157">
                  <c:v>1282.7500555264794</c:v>
                </c:pt>
                <c:pt idx="158">
                  <c:v>1361.4136913030777</c:v>
                </c:pt>
                <c:pt idx="159">
                  <c:v>1346.9563269876821</c:v>
                </c:pt>
                <c:pt idx="160">
                  <c:v>1599.6877095570956</c:v>
                </c:pt>
                <c:pt idx="161">
                  <c:v>1324.2125033278289</c:v>
                </c:pt>
                <c:pt idx="162">
                  <c:v>1405.3982062559026</c:v>
                </c:pt>
                <c:pt idx="163">
                  <c:v>1390.4428240307177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Data'!$CV$2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Data'!$CS$3:$CS$166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Data'!$CV$3:$CV$166</c:f>
              <c:numCache>
                <c:formatCode>0</c:formatCode>
                <c:ptCount val="164"/>
                <c:pt idx="0">
                  <c:v>342.29224127593238</c:v>
                </c:pt>
                <c:pt idx="1">
                  <c:v>252.47228049145937</c:v>
                </c:pt>
                <c:pt idx="2">
                  <c:v>285.05003779968411</c:v>
                </c:pt>
                <c:pt idx="3">
                  <c:v>296.78278167486798</c:v>
                </c:pt>
                <c:pt idx="4">
                  <c:v>350.49948818338726</c:v>
                </c:pt>
                <c:pt idx="5">
                  <c:v>305.28083848427843</c:v>
                </c:pt>
                <c:pt idx="6">
                  <c:v>329.4768589194623</c:v>
                </c:pt>
                <c:pt idx="7">
                  <c:v>336.07945681727011</c:v>
                </c:pt>
                <c:pt idx="8">
                  <c:v>398.3222545815641</c:v>
                </c:pt>
                <c:pt idx="9">
                  <c:v>345.96960198710747</c:v>
                </c:pt>
                <c:pt idx="10">
                  <c:v>371.82666872978331</c:v>
                </c:pt>
                <c:pt idx="11">
                  <c:v>367.31393487169697</c:v>
                </c:pt>
                <c:pt idx="12">
                  <c:v>434.71710820089748</c:v>
                </c:pt>
                <c:pt idx="13">
                  <c:v>370.68703849633715</c:v>
                </c:pt>
                <c:pt idx="14">
                  <c:v>389.50298152871108</c:v>
                </c:pt>
                <c:pt idx="15">
                  <c:v>383.85277961206612</c:v>
                </c:pt>
                <c:pt idx="16">
                  <c:v>448.15011813915453</c:v>
                </c:pt>
                <c:pt idx="17">
                  <c:v>376.83491866456893</c:v>
                </c:pt>
                <c:pt idx="18">
                  <c:v>397.73699203115422</c:v>
                </c:pt>
                <c:pt idx="19">
                  <c:v>394.60394327222417</c:v>
                </c:pt>
                <c:pt idx="20">
                  <c:v>472.62423400133935</c:v>
                </c:pt>
                <c:pt idx="21">
                  <c:v>398.97103055247743</c:v>
                </c:pt>
                <c:pt idx="22">
                  <c:v>428.96883341562318</c:v>
                </c:pt>
                <c:pt idx="23">
                  <c:v>423.35040837053839</c:v>
                </c:pt>
                <c:pt idx="24">
                  <c:v>511.82716109426696</c:v>
                </c:pt>
                <c:pt idx="25">
                  <c:v>427.52611816599597</c:v>
                </c:pt>
                <c:pt idx="26">
                  <c:v>454.23464707977075</c:v>
                </c:pt>
                <c:pt idx="27">
                  <c:v>449.91999134450509</c:v>
                </c:pt>
                <c:pt idx="28">
                  <c:v>533.03303087283859</c:v>
                </c:pt>
                <c:pt idx="29">
                  <c:v>450.88766521978567</c:v>
                </c:pt>
                <c:pt idx="30">
                  <c:v>479.26343056261675</c:v>
                </c:pt>
                <c:pt idx="31">
                  <c:v>474.89143480413094</c:v>
                </c:pt>
                <c:pt idx="32">
                  <c:v>562.83989027992197</c:v>
                </c:pt>
                <c:pt idx="33">
                  <c:v>468.94721450104811</c:v>
                </c:pt>
                <c:pt idx="34">
                  <c:v>498.3566496136458</c:v>
                </c:pt>
                <c:pt idx="35">
                  <c:v>493.74198120990422</c:v>
                </c:pt>
                <c:pt idx="36">
                  <c:v>584.90434400339836</c:v>
                </c:pt>
                <c:pt idx="37">
                  <c:v>483.72997480586537</c:v>
                </c:pt>
                <c:pt idx="38">
                  <c:v>513.84097106968102</c:v>
                </c:pt>
                <c:pt idx="39">
                  <c:v>508.74679229615924</c:v>
                </c:pt>
                <c:pt idx="40">
                  <c:v>602.54439513609691</c:v>
                </c:pt>
                <c:pt idx="41">
                  <c:v>503.34829505049095</c:v>
                </c:pt>
                <c:pt idx="42">
                  <c:v>534.47639338139345</c:v>
                </c:pt>
                <c:pt idx="43">
                  <c:v>529.19880058934575</c:v>
                </c:pt>
                <c:pt idx="44">
                  <c:v>626.90031720816523</c:v>
                </c:pt>
                <c:pt idx="45">
                  <c:v>519.96061766716673</c:v>
                </c:pt>
                <c:pt idx="46">
                  <c:v>552.17922024245013</c:v>
                </c:pt>
                <c:pt idx="47">
                  <c:v>546.77864101452201</c:v>
                </c:pt>
                <c:pt idx="48">
                  <c:v>647.72024114958424</c:v>
                </c:pt>
                <c:pt idx="49">
                  <c:v>537.23306707816505</c:v>
                </c:pt>
                <c:pt idx="50">
                  <c:v>570.34366028806289</c:v>
                </c:pt>
                <c:pt idx="51">
                  <c:v>564.52014653702327</c:v>
                </c:pt>
                <c:pt idx="52">
                  <c:v>668.47592954156107</c:v>
                </c:pt>
                <c:pt idx="53">
                  <c:v>554.35382137930901</c:v>
                </c:pt>
                <c:pt idx="54">
                  <c:v>588.31518960249139</c:v>
                </c:pt>
                <c:pt idx="55">
                  <c:v>582.19461351758935</c:v>
                </c:pt>
                <c:pt idx="56">
                  <c:v>689.33591875375407</c:v>
                </c:pt>
                <c:pt idx="57">
                  <c:v>571.65953027170565</c:v>
                </c:pt>
                <c:pt idx="58">
                  <c:v>606.6894695913287</c:v>
                </c:pt>
                <c:pt idx="59">
                  <c:v>600.43406059695792</c:v>
                </c:pt>
                <c:pt idx="60">
                  <c:v>711.01208732513953</c:v>
                </c:pt>
                <c:pt idx="61">
                  <c:v>589.83682285942018</c:v>
                </c:pt>
                <c:pt idx="62">
                  <c:v>625.96415690594131</c:v>
                </c:pt>
                <c:pt idx="63">
                  <c:v>619.47679638937154</c:v>
                </c:pt>
                <c:pt idx="64">
                  <c:v>734.064019904313</c:v>
                </c:pt>
                <c:pt idx="65">
                  <c:v>608.87894409748787</c:v>
                </c:pt>
                <c:pt idx="66">
                  <c:v>646.09650694556797</c:v>
                </c:pt>
                <c:pt idx="67">
                  <c:v>639.34959870680791</c:v>
                </c:pt>
                <c:pt idx="68">
                  <c:v>757.53909239232439</c:v>
                </c:pt>
                <c:pt idx="69">
                  <c:v>628.38196730828713</c:v>
                </c:pt>
                <c:pt idx="70">
                  <c:v>666.84689093634188</c:v>
                </c:pt>
                <c:pt idx="71">
                  <c:v>659.95628545413513</c:v>
                </c:pt>
                <c:pt idx="72">
                  <c:v>781.99629578032273</c:v>
                </c:pt>
                <c:pt idx="73">
                  <c:v>648.80931645101202</c:v>
                </c:pt>
                <c:pt idx="74">
                  <c:v>688.46577033906522</c:v>
                </c:pt>
                <c:pt idx="75">
                  <c:v>681.28605114788797</c:v>
                </c:pt>
                <c:pt idx="76">
                  <c:v>807.17049371606095</c:v>
                </c:pt>
                <c:pt idx="77">
                  <c:v>669.68971930595251</c:v>
                </c:pt>
                <c:pt idx="78">
                  <c:v>710.6470248118685</c:v>
                </c:pt>
                <c:pt idx="79">
                  <c:v>703.27436753019845</c:v>
                </c:pt>
                <c:pt idx="80">
                  <c:v>833.25385828089736</c:v>
                </c:pt>
                <c:pt idx="81">
                  <c:v>691.44396645374354</c:v>
                </c:pt>
                <c:pt idx="82">
                  <c:v>733.93963453859476</c:v>
                </c:pt>
                <c:pt idx="83">
                  <c:v>726.56832878745274</c:v>
                </c:pt>
                <c:pt idx="84">
                  <c:v>861.73560443839369</c:v>
                </c:pt>
                <c:pt idx="85">
                  <c:v>715.24016112779589</c:v>
                </c:pt>
                <c:pt idx="86">
                  <c:v>759.19666949952409</c:v>
                </c:pt>
                <c:pt idx="87">
                  <c:v>751.53049372632859</c:v>
                </c:pt>
                <c:pt idx="88">
                  <c:v>891.34421332899865</c:v>
                </c:pt>
                <c:pt idx="89">
                  <c:v>739.85089662807911</c:v>
                </c:pt>
                <c:pt idx="90">
                  <c:v>785.29421973233991</c:v>
                </c:pt>
                <c:pt idx="91">
                  <c:v>777.32850219228851</c:v>
                </c:pt>
                <c:pt idx="92">
                  <c:v>921.83665684568462</c:v>
                </c:pt>
                <c:pt idx="93">
                  <c:v>765.10616660580854</c:v>
                </c:pt>
                <c:pt idx="94">
                  <c:v>811.98942927753933</c:v>
                </c:pt>
                <c:pt idx="95">
                  <c:v>803.61096456222469</c:v>
                </c:pt>
                <c:pt idx="96">
                  <c:v>952.74737794633177</c:v>
                </c:pt>
                <c:pt idx="97">
                  <c:v>790.59628083361099</c:v>
                </c:pt>
                <c:pt idx="98">
                  <c:v>838.83605296344297</c:v>
                </c:pt>
                <c:pt idx="99">
                  <c:v>829.95703743580953</c:v>
                </c:pt>
                <c:pt idx="100">
                  <c:v>983.66208585138293</c:v>
                </c:pt>
                <c:pt idx="101">
                  <c:v>816.04146503573952</c:v>
                </c:pt>
                <c:pt idx="102">
                  <c:v>865.72552441307039</c:v>
                </c:pt>
                <c:pt idx="103">
                  <c:v>856.46327268271762</c:v>
                </c:pt>
                <c:pt idx="104">
                  <c:v>1014.9429530739967</c:v>
                </c:pt>
                <c:pt idx="105">
                  <c:v>841.96260181589935</c:v>
                </c:pt>
                <c:pt idx="106">
                  <c:v>893.31691181871543</c:v>
                </c:pt>
                <c:pt idx="107">
                  <c:v>883.85615549929287</c:v>
                </c:pt>
                <c:pt idx="108">
                  <c:v>1047.447022533463</c:v>
                </c:pt>
                <c:pt idx="109">
                  <c:v>868.99247869670705</c:v>
                </c:pt>
                <c:pt idx="110">
                  <c:v>922.06102218879664</c:v>
                </c:pt>
                <c:pt idx="111">
                  <c:v>912.30709891220647</c:v>
                </c:pt>
                <c:pt idx="112">
                  <c:v>1081.059819801357</c:v>
                </c:pt>
                <c:pt idx="113">
                  <c:v>896.86121311011584</c:v>
                </c:pt>
                <c:pt idx="114">
                  <c:v>951.64580911934161</c:v>
                </c:pt>
                <c:pt idx="115">
                  <c:v>941.5732715247824</c:v>
                </c:pt>
                <c:pt idx="116">
                  <c:v>1115.657985944865</c:v>
                </c:pt>
                <c:pt idx="117">
                  <c:v>925.53786441040006</c:v>
                </c:pt>
                <c:pt idx="118">
                  <c:v>982.06699279250938</c:v>
                </c:pt>
                <c:pt idx="119">
                  <c:v>971.62685429175963</c:v>
                </c:pt>
                <c:pt idx="120">
                  <c:v>1151.1425290436632</c:v>
                </c:pt>
                <c:pt idx="121">
                  <c:v>954.93973909455553</c:v>
                </c:pt>
                <c:pt idx="122">
                  <c:v>1013.2662103065613</c:v>
                </c:pt>
                <c:pt idx="123">
                  <c:v>1002.4848772989751</c:v>
                </c:pt>
                <c:pt idx="124">
                  <c:v>1187.6380870692569</c:v>
                </c:pt>
                <c:pt idx="125">
                  <c:v>985.21656795529589</c:v>
                </c:pt>
                <c:pt idx="126">
                  <c:v>1045.4082201883648</c:v>
                </c:pt>
                <c:pt idx="127">
                  <c:v>1034.2800288501937</c:v>
                </c:pt>
                <c:pt idx="128">
                  <c:v>1225.21238454539</c:v>
                </c:pt>
                <c:pt idx="129">
                  <c:v>1016.3537952984626</c:v>
                </c:pt>
                <c:pt idx="130">
                  <c:v>1078.4257853059173</c:v>
                </c:pt>
                <c:pt idx="131">
                  <c:v>1066.8924661411645</c:v>
                </c:pt>
                <c:pt idx="132">
                  <c:v>1263.7277573386955</c:v>
                </c:pt>
                <c:pt idx="133">
                  <c:v>1048.2922514655149</c:v>
                </c:pt>
                <c:pt idx="134">
                  <c:v>1112.3232185027302</c:v>
                </c:pt>
                <c:pt idx="135">
                  <c:v>1100.4363622354786</c:v>
                </c:pt>
                <c:pt idx="136">
                  <c:v>1303.4188141901493</c:v>
                </c:pt>
                <c:pt idx="137">
                  <c:v>1081.2300689792276</c:v>
                </c:pt>
                <c:pt idx="138">
                  <c:v>1147.2830159043806</c:v>
                </c:pt>
                <c:pt idx="139">
                  <c:v>1135.0001656403651</c:v>
                </c:pt>
                <c:pt idx="140">
                  <c:v>1344.2732955966128</c:v>
                </c:pt>
                <c:pt idx="141">
                  <c:v>1115.1159410847149</c:v>
                </c:pt>
                <c:pt idx="142">
                  <c:v>1183.2332730108351</c:v>
                </c:pt>
                <c:pt idx="143">
                  <c:v>1170.5440871776468</c:v>
                </c:pt>
                <c:pt idx="144">
                  <c:v>1386.3029899918206</c:v>
                </c:pt>
                <c:pt idx="145">
                  <c:v>1150.0048927999464</c:v>
                </c:pt>
                <c:pt idx="146">
                  <c:v>1220.2558904987268</c:v>
                </c:pt>
                <c:pt idx="147">
                  <c:v>1207.1684716318334</c:v>
                </c:pt>
                <c:pt idx="148">
                  <c:v>1429.6536440596376</c:v>
                </c:pt>
                <c:pt idx="149">
                  <c:v>1186.0295577380027</c:v>
                </c:pt>
                <c:pt idx="150">
                  <c:v>1258.5354373076818</c:v>
                </c:pt>
                <c:pt idx="151">
                  <c:v>1245.0874441165072</c:v>
                </c:pt>
                <c:pt idx="152">
                  <c:v>1474.5869752803667</c:v>
                </c:pt>
                <c:pt idx="153">
                  <c:v>1223.3820142899306</c:v>
                </c:pt>
                <c:pt idx="154">
                  <c:v>1298.1990811978935</c:v>
                </c:pt>
                <c:pt idx="155">
                  <c:v>1284.3308485995533</c:v>
                </c:pt>
                <c:pt idx="156">
                  <c:v>1521.0512028238218</c:v>
                </c:pt>
                <c:pt idx="157">
                  <c:v>1262.0085173888538</c:v>
                </c:pt>
                <c:pt idx="158">
                  <c:v>1339.2197608997169</c:v>
                </c:pt>
                <c:pt idx="159">
                  <c:v>1324.9535705456365</c:v>
                </c:pt>
                <c:pt idx="160">
                  <c:v>1569.2084787145066</c:v>
                </c:pt>
                <c:pt idx="161">
                  <c:v>1302.0611518220899</c:v>
                </c:pt>
                <c:pt idx="162">
                  <c:v>1381.7434295021924</c:v>
                </c:pt>
                <c:pt idx="163">
                  <c:v>1367.0365912300808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2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Data'!$CY$2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Data'!$CX$3:$CX$166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Data'!$CY$3:$CY$166</c:f>
              <c:numCache>
                <c:formatCode>0</c:formatCode>
                <c:ptCount val="164"/>
                <c:pt idx="0">
                  <c:v>977.60522844465766</c:v>
                </c:pt>
                <c:pt idx="1">
                  <c:v>782.67305963440219</c:v>
                </c:pt>
                <c:pt idx="2">
                  <c:v>914.63558858973499</c:v>
                </c:pt>
                <c:pt idx="3">
                  <c:v>926.32255941608457</c:v>
                </c:pt>
                <c:pt idx="4">
                  <c:v>915.53905123396362</c:v>
                </c:pt>
                <c:pt idx="5">
                  <c:v>978.59446385380261</c:v>
                </c:pt>
                <c:pt idx="6">
                  <c:v>992.66187586104184</c:v>
                </c:pt>
                <c:pt idx="7">
                  <c:v>1003.8777541711858</c:v>
                </c:pt>
                <c:pt idx="8">
                  <c:v>1011.57822191592</c:v>
                </c:pt>
                <c:pt idx="9">
                  <c:v>1014.7480631616298</c:v>
                </c:pt>
                <c:pt idx="10">
                  <c:v>1012.4435406028722</c:v>
                </c:pt>
                <c:pt idx="11">
                  <c:v>1011.7609905847447</c:v>
                </c:pt>
                <c:pt idx="12">
                  <c:v>1009.034676114694</c:v>
                </c:pt>
                <c:pt idx="13">
                  <c:v>1006.1742988062924</c:v>
                </c:pt>
                <c:pt idx="14">
                  <c:v>1001.0063341567859</c:v>
                </c:pt>
                <c:pt idx="15">
                  <c:v>995.05540357166171</c:v>
                </c:pt>
                <c:pt idx="16">
                  <c:v>999.97322420387229</c:v>
                </c:pt>
                <c:pt idx="17">
                  <c:v>1003.3703324143705</c:v>
                </c:pt>
                <c:pt idx="18">
                  <c:v>1004.9428478707677</c:v>
                </c:pt>
                <c:pt idx="19">
                  <c:v>1007.572350974288</c:v>
                </c:pt>
                <c:pt idx="20">
                  <c:v>1013.3937251117944</c:v>
                </c:pt>
                <c:pt idx="21">
                  <c:v>1014.7466432570121</c:v>
                </c:pt>
                <c:pt idx="22">
                  <c:v>1015.17144588359</c:v>
                </c:pt>
                <c:pt idx="23">
                  <c:v>1015.3399570549077</c:v>
                </c:pt>
                <c:pt idx="24">
                  <c:v>1017.0381005553827</c:v>
                </c:pt>
                <c:pt idx="25">
                  <c:v>1016.7837475421351</c:v>
                </c:pt>
                <c:pt idx="26">
                  <c:v>1016.5450698911581</c:v>
                </c:pt>
                <c:pt idx="27">
                  <c:v>1017.4050003796584</c:v>
                </c:pt>
                <c:pt idx="28">
                  <c:v>1019.6029260856511</c:v>
                </c:pt>
                <c:pt idx="29">
                  <c:v>1022.5194249163713</c:v>
                </c:pt>
                <c:pt idx="30">
                  <c:v>1025.729909174564</c:v>
                </c:pt>
                <c:pt idx="31">
                  <c:v>1029.4635634733606</c:v>
                </c:pt>
                <c:pt idx="32">
                  <c:v>1033.519865656659</c:v>
                </c:pt>
                <c:pt idx="33">
                  <c:v>1037.7999378490892</c:v>
                </c:pt>
                <c:pt idx="34">
                  <c:v>1041.91891448506</c:v>
                </c:pt>
                <c:pt idx="35">
                  <c:v>1045.9506494437469</c:v>
                </c:pt>
                <c:pt idx="36">
                  <c:v>1049.6844289255173</c:v>
                </c:pt>
                <c:pt idx="37">
                  <c:v>1053.1171868561084</c:v>
                </c:pt>
                <c:pt idx="38">
                  <c:v>1056.1810880132859</c:v>
                </c:pt>
                <c:pt idx="39">
                  <c:v>1059.0952331733979</c:v>
                </c:pt>
                <c:pt idx="40">
                  <c:v>1062.1774895876276</c:v>
                </c:pt>
                <c:pt idx="41">
                  <c:v>1065.2162356168667</c:v>
                </c:pt>
                <c:pt idx="42">
                  <c:v>1068.3189914428701</c:v>
                </c:pt>
                <c:pt idx="43">
                  <c:v>1071.537758120299</c:v>
                </c:pt>
                <c:pt idx="44">
                  <c:v>1074.7673224783337</c:v>
                </c:pt>
                <c:pt idx="45">
                  <c:v>1077.8997051284196</c:v>
                </c:pt>
                <c:pt idx="46">
                  <c:v>1080.9369727440521</c:v>
                </c:pt>
                <c:pt idx="47">
                  <c:v>1084.0367722396602</c:v>
                </c:pt>
                <c:pt idx="48">
                  <c:v>1087.0912941627955</c:v>
                </c:pt>
                <c:pt idx="49">
                  <c:v>1090.1023403185111</c:v>
                </c:pt>
                <c:pt idx="50">
                  <c:v>1093.1532408854505</c:v>
                </c:pt>
                <c:pt idx="51">
                  <c:v>1096.2131979623894</c:v>
                </c:pt>
                <c:pt idx="52">
                  <c:v>1099.2334809764297</c:v>
                </c:pt>
                <c:pt idx="53">
                  <c:v>1102.2655166873346</c:v>
                </c:pt>
                <c:pt idx="54">
                  <c:v>1105.4248679788766</c:v>
                </c:pt>
                <c:pt idx="55">
                  <c:v>1108.5971566803628</c:v>
                </c:pt>
                <c:pt idx="56">
                  <c:v>1111.8696477239762</c:v>
                </c:pt>
                <c:pt idx="57">
                  <c:v>1115.157113444161</c:v>
                </c:pt>
                <c:pt idx="58">
                  <c:v>1118.4501077189848</c:v>
                </c:pt>
                <c:pt idx="59">
                  <c:v>1121.6663173388811</c:v>
                </c:pt>
                <c:pt idx="60">
                  <c:v>1124.9923054883413</c:v>
                </c:pt>
                <c:pt idx="61">
                  <c:v>1128.3304834925441</c:v>
                </c:pt>
                <c:pt idx="62">
                  <c:v>1131.7066609080398</c:v>
                </c:pt>
                <c:pt idx="63">
                  <c:v>1135.0934286462409</c:v>
                </c:pt>
                <c:pt idx="64">
                  <c:v>1138.4916184677249</c:v>
                </c:pt>
                <c:pt idx="65">
                  <c:v>1141.9053665990025</c:v>
                </c:pt>
                <c:pt idx="66">
                  <c:v>1145.3549612920403</c:v>
                </c:pt>
                <c:pt idx="67">
                  <c:v>1148.8207140867246</c:v>
                </c:pt>
                <c:pt idx="68">
                  <c:v>1152.2982783908658</c:v>
                </c:pt>
                <c:pt idx="69">
                  <c:v>1155.7914010984316</c:v>
                </c:pt>
                <c:pt idx="70">
                  <c:v>1159.3210850354294</c:v>
                </c:pt>
                <c:pt idx="71">
                  <c:v>1162.8649300830477</c:v>
                </c:pt>
                <c:pt idx="72">
                  <c:v>1166.4218410599094</c:v>
                </c:pt>
                <c:pt idx="73">
                  <c:v>1169.9925753277266</c:v>
                </c:pt>
                <c:pt idx="74">
                  <c:v>1173.5984286667799</c:v>
                </c:pt>
                <c:pt idx="75">
                  <c:v>1177.2194087018599</c:v>
                </c:pt>
                <c:pt idx="76">
                  <c:v>1180.8526934583883</c:v>
                </c:pt>
                <c:pt idx="77">
                  <c:v>1184.5006296485367</c:v>
                </c:pt>
                <c:pt idx="78">
                  <c:v>1188.1826552128753</c:v>
                </c:pt>
                <c:pt idx="79">
                  <c:v>1191.8803283784264</c:v>
                </c:pt>
                <c:pt idx="80">
                  <c:v>1195.68419933686</c:v>
                </c:pt>
                <c:pt idx="81">
                  <c:v>1199.5027030035808</c:v>
                </c:pt>
                <c:pt idx="82">
                  <c:v>1203.3539784468924</c:v>
                </c:pt>
                <c:pt idx="83">
                  <c:v>1207.2191196292226</c:v>
                </c:pt>
                <c:pt idx="84">
                  <c:v>1211.1949812832136</c:v>
                </c:pt>
                <c:pt idx="85">
                  <c:v>1215.1875183099196</c:v>
                </c:pt>
                <c:pt idx="86">
                  <c:v>1219.2305273354305</c:v>
                </c:pt>
                <c:pt idx="87">
                  <c:v>1223.2924399110689</c:v>
                </c:pt>
                <c:pt idx="88">
                  <c:v>1227.3716809741643</c:v>
                </c:pt>
                <c:pt idx="89">
                  <c:v>1231.468764840153</c:v>
                </c:pt>
                <c:pt idx="90">
                  <c:v>1235.4998626929573</c:v>
                </c:pt>
                <c:pt idx="91">
                  <c:v>1239.5477295109847</c:v>
                </c:pt>
                <c:pt idx="92">
                  <c:v>1243.6118896003204</c:v>
                </c:pt>
                <c:pt idx="93">
                  <c:v>1247.691967826577</c:v>
                </c:pt>
                <c:pt idx="94">
                  <c:v>1251.5856658485022</c:v>
                </c:pt>
                <c:pt idx="95">
                  <c:v>1255.4906911623693</c:v>
                </c:pt>
                <c:pt idx="96">
                  <c:v>1259.4039870645545</c:v>
                </c:pt>
                <c:pt idx="97">
                  <c:v>1263.3292200941169</c:v>
                </c:pt>
                <c:pt idx="98">
                  <c:v>1267.0870110055896</c:v>
                </c:pt>
                <c:pt idx="99">
                  <c:v>1270.8506451681883</c:v>
                </c:pt>
                <c:pt idx="100">
                  <c:v>1274.6239234415893</c:v>
                </c:pt>
                <c:pt idx="101">
                  <c:v>1278.4053320658149</c:v>
                </c:pt>
                <c:pt idx="102">
                  <c:v>1282.1286571143132</c:v>
                </c:pt>
                <c:pt idx="103">
                  <c:v>1285.8598918252001</c:v>
                </c:pt>
                <c:pt idx="104">
                  <c:v>1289.5938226329181</c:v>
                </c:pt>
                <c:pt idx="105">
                  <c:v>1293.3352732737198</c:v>
                </c:pt>
                <c:pt idx="106">
                  <c:v>1297.1531663512862</c:v>
                </c:pt>
                <c:pt idx="107">
                  <c:v>1300.9777695109228</c:v>
                </c:pt>
                <c:pt idx="108">
                  <c:v>1304.8094779861312</c:v>
                </c:pt>
                <c:pt idx="109">
                  <c:v>1308.6489987645623</c:v>
                </c:pt>
                <c:pt idx="110">
                  <c:v>1312.4517908200382</c:v>
                </c:pt>
                <c:pt idx="111">
                  <c:v>1316.2613430176143</c:v>
                </c:pt>
                <c:pt idx="112">
                  <c:v>1320.0774174009332</c:v>
                </c:pt>
                <c:pt idx="113">
                  <c:v>1323.8996472806614</c:v>
                </c:pt>
                <c:pt idx="114">
                  <c:v>1327.734382755576</c:v>
                </c:pt>
                <c:pt idx="115">
                  <c:v>1331.5740321255953</c:v>
                </c:pt>
                <c:pt idx="116">
                  <c:v>1335.4207468084662</c:v>
                </c:pt>
                <c:pt idx="117">
                  <c:v>1339.2719538176923</c:v>
                </c:pt>
                <c:pt idx="118">
                  <c:v>1343.0662188390875</c:v>
                </c:pt>
                <c:pt idx="119">
                  <c:v>1346.8663417641635</c:v>
                </c:pt>
                <c:pt idx="120">
                  <c:v>1350.6683616990906</c:v>
                </c:pt>
                <c:pt idx="121">
                  <c:v>1354.4707068781804</c:v>
                </c:pt>
                <c:pt idx="122">
                  <c:v>1358.2894823589247</c:v>
                </c:pt>
                <c:pt idx="123">
                  <c:v>1362.1077884126187</c:v>
                </c:pt>
                <c:pt idx="124">
                  <c:v>1365.930637110951</c:v>
                </c:pt>
                <c:pt idx="125">
                  <c:v>1369.7557016606804</c:v>
                </c:pt>
                <c:pt idx="126">
                  <c:v>1373.5781158686225</c:v>
                </c:pt>
                <c:pt idx="127">
                  <c:v>1377.3999419184549</c:v>
                </c:pt>
                <c:pt idx="128">
                  <c:v>1381.2253905734667</c:v>
                </c:pt>
                <c:pt idx="129">
                  <c:v>1385.0559847859613</c:v>
                </c:pt>
                <c:pt idx="130">
                  <c:v>1388.8254877943134</c:v>
                </c:pt>
                <c:pt idx="131">
                  <c:v>1392.5962170060459</c:v>
                </c:pt>
                <c:pt idx="132">
                  <c:v>1396.3695110972699</c:v>
                </c:pt>
                <c:pt idx="133">
                  <c:v>1400.1440276738886</c:v>
                </c:pt>
                <c:pt idx="134">
                  <c:v>1403.9633576820033</c:v>
                </c:pt>
                <c:pt idx="135">
                  <c:v>1407.7850813783887</c:v>
                </c:pt>
                <c:pt idx="136">
                  <c:v>1411.6059343098955</c:v>
                </c:pt>
                <c:pt idx="137">
                  <c:v>1415.4308926601618</c:v>
                </c:pt>
                <c:pt idx="138">
                  <c:v>1419.2508902196398</c:v>
                </c:pt>
                <c:pt idx="139">
                  <c:v>1423.0712052316885</c:v>
                </c:pt>
                <c:pt idx="140">
                  <c:v>1426.8931738967208</c:v>
                </c:pt>
                <c:pt idx="141">
                  <c:v>1430.7181307676994</c:v>
                </c:pt>
                <c:pt idx="142">
                  <c:v>1434.5361131128127</c:v>
                </c:pt>
                <c:pt idx="143">
                  <c:v>1438.3586155325286</c:v>
                </c:pt>
                <c:pt idx="144">
                  <c:v>1442.1787669224966</c:v>
                </c:pt>
                <c:pt idx="145">
                  <c:v>1445.9998158288436</c:v>
                </c:pt>
                <c:pt idx="146">
                  <c:v>1449.8483252265783</c:v>
                </c:pt>
                <c:pt idx="147">
                  <c:v>1453.7032195552956</c:v>
                </c:pt>
                <c:pt idx="148">
                  <c:v>1457.5585796776029</c:v>
                </c:pt>
                <c:pt idx="149">
                  <c:v>1461.4145985210728</c:v>
                </c:pt>
                <c:pt idx="150">
                  <c:v>1465.3338236483892</c:v>
                </c:pt>
                <c:pt idx="151">
                  <c:v>1469.2562852814392</c:v>
                </c:pt>
                <c:pt idx="152">
                  <c:v>1473.179707589391</c:v>
                </c:pt>
                <c:pt idx="153">
                  <c:v>1477.1065584938742</c:v>
                </c:pt>
                <c:pt idx="154">
                  <c:v>1481.0286423604502</c:v>
                </c:pt>
                <c:pt idx="155">
                  <c:v>1484.9502717888004</c:v>
                </c:pt>
                <c:pt idx="156">
                  <c:v>1488.8767710233174</c:v>
                </c:pt>
                <c:pt idx="157">
                  <c:v>1492.8052767336371</c:v>
                </c:pt>
                <c:pt idx="158">
                  <c:v>1496.7865052511227</c:v>
                </c:pt>
                <c:pt idx="159">
                  <c:v>1500.7711271891003</c:v>
                </c:pt>
                <c:pt idx="160">
                  <c:v>1504.7582091441764</c:v>
                </c:pt>
                <c:pt idx="161">
                  <c:v>1508.747550514347</c:v>
                </c:pt>
                <c:pt idx="162">
                  <c:v>1512.7416072264805</c:v>
                </c:pt>
                <c:pt idx="163">
                  <c:v>1516.7392472378783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Data'!$CZ$2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Data'!$CX$3:$CX$166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Data'!$CZ$3:$CZ$166</c:f>
              <c:numCache>
                <c:formatCode>0</c:formatCode>
                <c:ptCount val="164"/>
                <c:pt idx="0">
                  <c:v>977.60522844465766</c:v>
                </c:pt>
                <c:pt idx="1">
                  <c:v>782.67305963440219</c:v>
                </c:pt>
                <c:pt idx="2">
                  <c:v>914.63558858973499</c:v>
                </c:pt>
                <c:pt idx="3">
                  <c:v>926.32255941608457</c:v>
                </c:pt>
                <c:pt idx="4">
                  <c:v>915.53905123396362</c:v>
                </c:pt>
                <c:pt idx="5">
                  <c:v>978.59446385380261</c:v>
                </c:pt>
                <c:pt idx="6">
                  <c:v>992.66187586104184</c:v>
                </c:pt>
                <c:pt idx="7">
                  <c:v>1003.8777541711858</c:v>
                </c:pt>
                <c:pt idx="8">
                  <c:v>1011.57822191592</c:v>
                </c:pt>
                <c:pt idx="9">
                  <c:v>1014.7480631616298</c:v>
                </c:pt>
                <c:pt idx="10">
                  <c:v>1012.4435406028722</c:v>
                </c:pt>
                <c:pt idx="11">
                  <c:v>1011.7609905847447</c:v>
                </c:pt>
                <c:pt idx="12">
                  <c:v>1009.034676114694</c:v>
                </c:pt>
                <c:pt idx="13">
                  <c:v>1006.1742988062924</c:v>
                </c:pt>
                <c:pt idx="14">
                  <c:v>1001.0063341567859</c:v>
                </c:pt>
                <c:pt idx="15">
                  <c:v>995.05540357166171</c:v>
                </c:pt>
                <c:pt idx="16">
                  <c:v>999.97322420387229</c:v>
                </c:pt>
                <c:pt idx="17">
                  <c:v>1003.3703324143705</c:v>
                </c:pt>
                <c:pt idx="18">
                  <c:v>1004.9428478707677</c:v>
                </c:pt>
                <c:pt idx="19">
                  <c:v>1007.572350974288</c:v>
                </c:pt>
                <c:pt idx="20">
                  <c:v>1013.3937251117944</c:v>
                </c:pt>
                <c:pt idx="21">
                  <c:v>1014.7466432570121</c:v>
                </c:pt>
                <c:pt idx="22">
                  <c:v>1014.3681345573926</c:v>
                </c:pt>
                <c:pt idx="23">
                  <c:v>1013.7349486848971</c:v>
                </c:pt>
                <c:pt idx="24">
                  <c:v>1014.5543791558462</c:v>
                </c:pt>
                <c:pt idx="25">
                  <c:v>1014.0725677247244</c:v>
                </c:pt>
                <c:pt idx="26">
                  <c:v>1013.9705358682771</c:v>
                </c:pt>
                <c:pt idx="27">
                  <c:v>1014.983952037875</c:v>
                </c:pt>
                <c:pt idx="28">
                  <c:v>1017.1260162143831</c:v>
                </c:pt>
                <c:pt idx="29">
                  <c:v>1019.9279170597858</c:v>
                </c:pt>
                <c:pt idx="30">
                  <c:v>1023.3230055234545</c:v>
                </c:pt>
                <c:pt idx="31">
                  <c:v>1027.080736628975</c:v>
                </c:pt>
                <c:pt idx="32">
                  <c:v>1031.0686074011512</c:v>
                </c:pt>
                <c:pt idx="33">
                  <c:v>1035.2794032086374</c:v>
                </c:pt>
                <c:pt idx="34">
                  <c:v>1039.3100700066952</c:v>
                </c:pt>
                <c:pt idx="35">
                  <c:v>1043.2351324659105</c:v>
                </c:pt>
                <c:pt idx="36">
                  <c:v>1046.9389693344449</c:v>
                </c:pt>
                <c:pt idx="37">
                  <c:v>1050.4323822690005</c:v>
                </c:pt>
                <c:pt idx="38">
                  <c:v>1053.5892380580706</c:v>
                </c:pt>
                <c:pt idx="39">
                  <c:v>1056.5686976930265</c:v>
                </c:pt>
                <c:pt idx="40">
                  <c:v>1059.7113057201605</c:v>
                </c:pt>
                <c:pt idx="41">
                  <c:v>1062.8150217434888</c:v>
                </c:pt>
                <c:pt idx="42">
                  <c:v>1066.0743175969153</c:v>
                </c:pt>
                <c:pt idx="43">
                  <c:v>1069.4339812796836</c:v>
                </c:pt>
                <c:pt idx="44">
                  <c:v>1072.7829451674129</c:v>
                </c:pt>
                <c:pt idx="45">
                  <c:v>1076.0211107293787</c:v>
                </c:pt>
                <c:pt idx="46">
                  <c:v>1079.2681063940945</c:v>
                </c:pt>
                <c:pt idx="47">
                  <c:v>1082.5664665134746</c:v>
                </c:pt>
                <c:pt idx="48">
                  <c:v>1085.7991081396042</c:v>
                </c:pt>
                <c:pt idx="49">
                  <c:v>1088.9830490799566</c:v>
                </c:pt>
                <c:pt idx="50">
                  <c:v>1092.1638619279638</c:v>
                </c:pt>
                <c:pt idx="51">
                  <c:v>1095.3342392488209</c:v>
                </c:pt>
                <c:pt idx="52">
                  <c:v>1098.4812124133578</c:v>
                </c:pt>
                <c:pt idx="53">
                  <c:v>1101.6537161610238</c:v>
                </c:pt>
                <c:pt idx="54">
                  <c:v>1104.889575616807</c:v>
                </c:pt>
                <c:pt idx="55">
                  <c:v>1108.1282123160895</c:v>
                </c:pt>
                <c:pt idx="56">
                  <c:v>1111.4676388192286</c:v>
                </c:pt>
                <c:pt idx="57">
                  <c:v>1114.8221670300543</c:v>
                </c:pt>
                <c:pt idx="58">
                  <c:v>1118.2384290906048</c:v>
                </c:pt>
                <c:pt idx="59">
                  <c:v>1121.6488689102709</c:v>
                </c:pt>
                <c:pt idx="60">
                  <c:v>1125.1970066805643</c:v>
                </c:pt>
                <c:pt idx="61">
                  <c:v>1128.7472885337847</c:v>
                </c:pt>
                <c:pt idx="62">
                  <c:v>1132.2525476710487</c:v>
                </c:pt>
                <c:pt idx="63">
                  <c:v>1135.7484245011062</c:v>
                </c:pt>
                <c:pt idx="64">
                  <c:v>1139.2509651780174</c:v>
                </c:pt>
                <c:pt idx="65">
                  <c:v>1142.7723229727826</c:v>
                </c:pt>
                <c:pt idx="66">
                  <c:v>1146.3225666811234</c:v>
                </c:pt>
                <c:pt idx="67">
                  <c:v>1149.8918008939875</c:v>
                </c:pt>
                <c:pt idx="68">
                  <c:v>1153.4719049482912</c:v>
                </c:pt>
                <c:pt idx="69">
                  <c:v>1157.0726361020002</c:v>
                </c:pt>
                <c:pt idx="70">
                  <c:v>1160.7688460693462</c:v>
                </c:pt>
                <c:pt idx="71">
                  <c:v>1164.4961660730098</c:v>
                </c:pt>
                <c:pt idx="72">
                  <c:v>1168.2264284758371</c:v>
                </c:pt>
                <c:pt idx="73">
                  <c:v>1171.9694653918846</c:v>
                </c:pt>
                <c:pt idx="74">
                  <c:v>1175.6994025279157</c:v>
                </c:pt>
                <c:pt idx="75">
                  <c:v>1179.4331854789648</c:v>
                </c:pt>
                <c:pt idx="76">
                  <c:v>1183.1733755706114</c:v>
                </c:pt>
                <c:pt idx="77">
                  <c:v>1186.9337496564901</c:v>
                </c:pt>
                <c:pt idx="78">
                  <c:v>1190.7457771489073</c:v>
                </c:pt>
                <c:pt idx="79">
                  <c:v>1194.5793998131378</c:v>
                </c:pt>
                <c:pt idx="80">
                  <c:v>1198.5133516997375</c:v>
                </c:pt>
                <c:pt idx="81">
                  <c:v>1202.4665372129907</c:v>
                </c:pt>
                <c:pt idx="82">
                  <c:v>1206.5552149440505</c:v>
                </c:pt>
                <c:pt idx="83">
                  <c:v>1210.6958911097061</c:v>
                </c:pt>
                <c:pt idx="84">
                  <c:v>1214.816095076063</c:v>
                </c:pt>
                <c:pt idx="85">
                  <c:v>1218.9326658404916</c:v>
                </c:pt>
                <c:pt idx="86">
                  <c:v>1223.1095752149724</c:v>
                </c:pt>
                <c:pt idx="87">
                  <c:v>1227.3083105722078</c:v>
                </c:pt>
                <c:pt idx="88">
                  <c:v>1231.5118974036855</c:v>
                </c:pt>
                <c:pt idx="89">
                  <c:v>1235.7235772553552</c:v>
                </c:pt>
                <c:pt idx="90">
                  <c:v>1239.9193834119899</c:v>
                </c:pt>
                <c:pt idx="91">
                  <c:v>1244.1350547476825</c:v>
                </c:pt>
                <c:pt idx="92">
                  <c:v>1248.3285293554304</c:v>
                </c:pt>
                <c:pt idx="93">
                  <c:v>1252.5024988647585</c:v>
                </c:pt>
                <c:pt idx="94">
                  <c:v>1256.5949217004204</c:v>
                </c:pt>
                <c:pt idx="95">
                  <c:v>1260.6909718847485</c:v>
                </c:pt>
                <c:pt idx="96">
                  <c:v>1264.7415539581016</c:v>
                </c:pt>
                <c:pt idx="97">
                  <c:v>1268.7619968436861</c:v>
                </c:pt>
                <c:pt idx="98">
                  <c:v>1272.718760683068</c:v>
                </c:pt>
                <c:pt idx="99">
                  <c:v>1276.675158425918</c:v>
                </c:pt>
                <c:pt idx="100">
                  <c:v>1280.5884816126345</c:v>
                </c:pt>
                <c:pt idx="101">
                  <c:v>1284.4831526636212</c:v>
                </c:pt>
                <c:pt idx="102">
                  <c:v>1288.3527586407756</c:v>
                </c:pt>
                <c:pt idx="103">
                  <c:v>1292.2254361983842</c:v>
                </c:pt>
                <c:pt idx="104">
                  <c:v>1296.0841486400393</c:v>
                </c:pt>
                <c:pt idx="105">
                  <c:v>1299.9576049014545</c:v>
                </c:pt>
                <c:pt idx="106">
                  <c:v>1303.867947237173</c:v>
                </c:pt>
                <c:pt idx="107">
                  <c:v>1307.7899110451237</c:v>
                </c:pt>
                <c:pt idx="108">
                  <c:v>1311.7170935349591</c:v>
                </c:pt>
                <c:pt idx="109">
                  <c:v>1315.648216127167</c:v>
                </c:pt>
                <c:pt idx="110">
                  <c:v>1319.5775482515553</c:v>
                </c:pt>
                <c:pt idx="111">
                  <c:v>1323.513403219886</c:v>
                </c:pt>
                <c:pt idx="112">
                  <c:v>1327.438162451326</c:v>
                </c:pt>
                <c:pt idx="113">
                  <c:v>1331.3649782449111</c:v>
                </c:pt>
                <c:pt idx="114">
                  <c:v>1335.3215379121857</c:v>
                </c:pt>
                <c:pt idx="115">
                  <c:v>1339.2857493989227</c:v>
                </c:pt>
                <c:pt idx="116">
                  <c:v>1343.2299127985268</c:v>
                </c:pt>
                <c:pt idx="117">
                  <c:v>1347.1617486856687</c:v>
                </c:pt>
                <c:pt idx="118">
                  <c:v>1351.0874959872806</c:v>
                </c:pt>
                <c:pt idx="119">
                  <c:v>1355.0209826922528</c:v>
                </c:pt>
                <c:pt idx="120">
                  <c:v>1358.9282275748892</c:v>
                </c:pt>
                <c:pt idx="121">
                  <c:v>1362.8275607275689</c:v>
                </c:pt>
                <c:pt idx="122">
                  <c:v>1366.7634531265819</c:v>
                </c:pt>
                <c:pt idx="123">
                  <c:v>1370.7033876936162</c:v>
                </c:pt>
                <c:pt idx="124">
                  <c:v>1374.6252064524165</c:v>
                </c:pt>
                <c:pt idx="125">
                  <c:v>1378.5430881630846</c:v>
                </c:pt>
                <c:pt idx="126">
                  <c:v>1382.489582678611</c:v>
                </c:pt>
                <c:pt idx="127">
                  <c:v>1386.4364444621315</c:v>
                </c:pt>
                <c:pt idx="128">
                  <c:v>1390.3641770699339</c:v>
                </c:pt>
                <c:pt idx="129">
                  <c:v>1394.2793102252372</c:v>
                </c:pt>
                <c:pt idx="130">
                  <c:v>1398.1831338176546</c:v>
                </c:pt>
                <c:pt idx="131">
                  <c:v>1402.0916962694062</c:v>
                </c:pt>
                <c:pt idx="132">
                  <c:v>1405.9748029294794</c:v>
                </c:pt>
                <c:pt idx="133">
                  <c:v>1409.8574842938292</c:v>
                </c:pt>
                <c:pt idx="134">
                  <c:v>1413.7960913539705</c:v>
                </c:pt>
                <c:pt idx="135">
                  <c:v>1417.7368595945973</c:v>
                </c:pt>
                <c:pt idx="136">
                  <c:v>1421.6627822820308</c:v>
                </c:pt>
                <c:pt idx="137">
                  <c:v>1425.588474818406</c:v>
                </c:pt>
                <c:pt idx="138">
                  <c:v>1429.5364907896933</c:v>
                </c:pt>
                <c:pt idx="139">
                  <c:v>1433.4855867353529</c:v>
                </c:pt>
                <c:pt idx="140">
                  <c:v>1437.4175003563364</c:v>
                </c:pt>
                <c:pt idx="141">
                  <c:v>1441.3442424312811</c:v>
                </c:pt>
                <c:pt idx="142">
                  <c:v>1445.2896317457148</c:v>
                </c:pt>
                <c:pt idx="143">
                  <c:v>1449.2401632717886</c:v>
                </c:pt>
                <c:pt idx="144">
                  <c:v>1453.1715351048881</c:v>
                </c:pt>
                <c:pt idx="145">
                  <c:v>1457.10400762007</c:v>
                </c:pt>
                <c:pt idx="146">
                  <c:v>1461.0759573513867</c:v>
                </c:pt>
                <c:pt idx="147">
                  <c:v>1465.0585140499984</c:v>
                </c:pt>
                <c:pt idx="148">
                  <c:v>1469.0308984970907</c:v>
                </c:pt>
                <c:pt idx="149">
                  <c:v>1473.0109319878263</c:v>
                </c:pt>
                <c:pt idx="150">
                  <c:v>1477.0477290569443</c:v>
                </c:pt>
                <c:pt idx="151">
                  <c:v>1481.0951957687287</c:v>
                </c:pt>
                <c:pt idx="152">
                  <c:v>1485.1285474507135</c:v>
                </c:pt>
                <c:pt idx="153">
                  <c:v>1489.1659565611758</c:v>
                </c:pt>
                <c:pt idx="154">
                  <c:v>1493.2227793415141</c:v>
                </c:pt>
                <c:pt idx="155">
                  <c:v>1497.2839380820958</c:v>
                </c:pt>
                <c:pt idx="156">
                  <c:v>1501.3336665096895</c:v>
                </c:pt>
                <c:pt idx="157">
                  <c:v>1505.38882241082</c:v>
                </c:pt>
                <c:pt idx="158">
                  <c:v>1509.4953944846488</c:v>
                </c:pt>
                <c:pt idx="159">
                  <c:v>1513.6112621980483</c:v>
                </c:pt>
                <c:pt idx="160">
                  <c:v>1517.7185041681792</c:v>
                </c:pt>
                <c:pt idx="161">
                  <c:v>1521.8286397625495</c:v>
                </c:pt>
                <c:pt idx="162">
                  <c:v>1525.9593644835397</c:v>
                </c:pt>
                <c:pt idx="163">
                  <c:v>1530.1002340335772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Data'!$DA$2</c:f>
              <c:strCache>
                <c:ptCount val="1"/>
                <c:pt idx="0">
                  <c:v>Zero net migration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Data'!$CX$3:$CX$166</c:f>
              <c:numCache>
                <c:formatCode>General</c:formatCode>
                <c:ptCount val="16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  <c:pt idx="44">
                  <c:v>2031</c:v>
                </c:pt>
                <c:pt idx="48">
                  <c:v>2032</c:v>
                </c:pt>
                <c:pt idx="52">
                  <c:v>2033</c:v>
                </c:pt>
                <c:pt idx="56">
                  <c:v>2034</c:v>
                </c:pt>
                <c:pt idx="60">
                  <c:v>2035</c:v>
                </c:pt>
                <c:pt idx="64">
                  <c:v>2036</c:v>
                </c:pt>
                <c:pt idx="68">
                  <c:v>2037</c:v>
                </c:pt>
                <c:pt idx="72">
                  <c:v>2038</c:v>
                </c:pt>
                <c:pt idx="76">
                  <c:v>2039</c:v>
                </c:pt>
                <c:pt idx="80">
                  <c:v>2040</c:v>
                </c:pt>
                <c:pt idx="84">
                  <c:v>2041</c:v>
                </c:pt>
                <c:pt idx="88">
                  <c:v>2042</c:v>
                </c:pt>
                <c:pt idx="92">
                  <c:v>2043</c:v>
                </c:pt>
                <c:pt idx="96">
                  <c:v>2044</c:v>
                </c:pt>
                <c:pt idx="100">
                  <c:v>2045</c:v>
                </c:pt>
                <c:pt idx="104">
                  <c:v>2046</c:v>
                </c:pt>
                <c:pt idx="108">
                  <c:v>2047</c:v>
                </c:pt>
                <c:pt idx="112">
                  <c:v>2048</c:v>
                </c:pt>
                <c:pt idx="116">
                  <c:v>2049</c:v>
                </c:pt>
                <c:pt idx="120">
                  <c:v>2050</c:v>
                </c:pt>
                <c:pt idx="124">
                  <c:v>2051</c:v>
                </c:pt>
                <c:pt idx="128">
                  <c:v>2052</c:v>
                </c:pt>
                <c:pt idx="132">
                  <c:v>2053</c:v>
                </c:pt>
                <c:pt idx="136">
                  <c:v>2054</c:v>
                </c:pt>
                <c:pt idx="140">
                  <c:v>2055</c:v>
                </c:pt>
                <c:pt idx="144">
                  <c:v>2056</c:v>
                </c:pt>
                <c:pt idx="148">
                  <c:v>2057</c:v>
                </c:pt>
                <c:pt idx="152">
                  <c:v>2058</c:v>
                </c:pt>
                <c:pt idx="156">
                  <c:v>2059</c:v>
                </c:pt>
                <c:pt idx="160">
                  <c:v>2060</c:v>
                </c:pt>
              </c:numCache>
            </c:numRef>
          </c:cat>
          <c:val>
            <c:numRef>
              <c:f>'Chart Data'!$DA$3:$DA$166</c:f>
              <c:numCache>
                <c:formatCode>0</c:formatCode>
                <c:ptCount val="164"/>
                <c:pt idx="0">
                  <c:v>977.60522844465766</c:v>
                </c:pt>
                <c:pt idx="1">
                  <c:v>782.67305963440219</c:v>
                </c:pt>
                <c:pt idx="2">
                  <c:v>914.63558858973499</c:v>
                </c:pt>
                <c:pt idx="3">
                  <c:v>926.32255941608457</c:v>
                </c:pt>
                <c:pt idx="4">
                  <c:v>915.53905123396362</c:v>
                </c:pt>
                <c:pt idx="5">
                  <c:v>978.59446385380261</c:v>
                </c:pt>
                <c:pt idx="6">
                  <c:v>992.66187586104184</c:v>
                </c:pt>
                <c:pt idx="7">
                  <c:v>1003.8777541711858</c:v>
                </c:pt>
                <c:pt idx="8">
                  <c:v>1011.57822191592</c:v>
                </c:pt>
                <c:pt idx="9">
                  <c:v>1014.7480631616298</c:v>
                </c:pt>
                <c:pt idx="10">
                  <c:v>1012.4435406028722</c:v>
                </c:pt>
                <c:pt idx="11">
                  <c:v>1011.7609905847447</c:v>
                </c:pt>
                <c:pt idx="12">
                  <c:v>1009.034676114694</c:v>
                </c:pt>
                <c:pt idx="13">
                  <c:v>1006.1742988062924</c:v>
                </c:pt>
                <c:pt idx="14">
                  <c:v>1001.0063341567859</c:v>
                </c:pt>
                <c:pt idx="15">
                  <c:v>995.05540357166171</c:v>
                </c:pt>
                <c:pt idx="16">
                  <c:v>999.97322420387229</c:v>
                </c:pt>
                <c:pt idx="17">
                  <c:v>1003.3703324143705</c:v>
                </c:pt>
                <c:pt idx="18">
                  <c:v>1004.9428478707677</c:v>
                </c:pt>
                <c:pt idx="19">
                  <c:v>1007.572350974288</c:v>
                </c:pt>
                <c:pt idx="20">
                  <c:v>1013.3937251117944</c:v>
                </c:pt>
                <c:pt idx="21">
                  <c:v>1014.7466432570121</c:v>
                </c:pt>
                <c:pt idx="22">
                  <c:v>1015.5125627193387</c:v>
                </c:pt>
                <c:pt idx="23">
                  <c:v>1016.0222732391603</c:v>
                </c:pt>
                <c:pt idx="24">
                  <c:v>1015.8224045882096</c:v>
                </c:pt>
                <c:pt idx="25">
                  <c:v>1014.0677230576555</c:v>
                </c:pt>
                <c:pt idx="26">
                  <c:v>1013.851925657083</c:v>
                </c:pt>
                <c:pt idx="27">
                  <c:v>1014.8746176173277</c:v>
                </c:pt>
                <c:pt idx="28">
                  <c:v>1016.9858878944348</c:v>
                </c:pt>
                <c:pt idx="29">
                  <c:v>1019.8724105328639</c:v>
                </c:pt>
                <c:pt idx="30">
                  <c:v>1023.2854825887567</c:v>
                </c:pt>
                <c:pt idx="31">
                  <c:v>1027.1994531136602</c:v>
                </c:pt>
                <c:pt idx="32">
                  <c:v>1031.4662660245806</c:v>
                </c:pt>
                <c:pt idx="33">
                  <c:v>1035.9584462020096</c:v>
                </c:pt>
                <c:pt idx="34">
                  <c:v>1040.2830866677443</c:v>
                </c:pt>
                <c:pt idx="35">
                  <c:v>1044.5257457915332</c:v>
                </c:pt>
                <c:pt idx="36">
                  <c:v>1048.4103797829257</c:v>
                </c:pt>
                <c:pt idx="37">
                  <c:v>1052.0631312019734</c:v>
                </c:pt>
                <c:pt idx="38">
                  <c:v>1055.4034445013951</c:v>
                </c:pt>
                <c:pt idx="39">
                  <c:v>1058.4276115578905</c:v>
                </c:pt>
                <c:pt idx="40">
                  <c:v>1061.6034169260643</c:v>
                </c:pt>
                <c:pt idx="41">
                  <c:v>1064.772356651006</c:v>
                </c:pt>
                <c:pt idx="42">
                  <c:v>1068.0964413033601</c:v>
                </c:pt>
                <c:pt idx="43">
                  <c:v>1071.4850764307748</c:v>
                </c:pt>
                <c:pt idx="44">
                  <c:v>1074.8568102628963</c:v>
                </c:pt>
                <c:pt idx="45">
                  <c:v>1078.1201411536026</c:v>
                </c:pt>
                <c:pt idx="46">
                  <c:v>1081.3487483457393</c:v>
                </c:pt>
                <c:pt idx="47">
                  <c:v>1084.574588965477</c:v>
                </c:pt>
                <c:pt idx="48">
                  <c:v>1087.6768877684308</c:v>
                </c:pt>
                <c:pt idx="49">
                  <c:v>1090.6911934267746</c:v>
                </c:pt>
                <c:pt idx="50">
                  <c:v>1093.6562210857719</c:v>
                </c:pt>
                <c:pt idx="51">
                  <c:v>1096.515656666588</c:v>
                </c:pt>
                <c:pt idx="52">
                  <c:v>1099.3138154312833</c:v>
                </c:pt>
                <c:pt idx="53">
                  <c:v>1102.1179304749207</c:v>
                </c:pt>
                <c:pt idx="54">
                  <c:v>1104.9504716621052</c:v>
                </c:pt>
                <c:pt idx="55">
                  <c:v>1107.7454939423933</c:v>
                </c:pt>
                <c:pt idx="56">
                  <c:v>1110.6278615404499</c:v>
                </c:pt>
                <c:pt idx="57">
                  <c:v>1113.5156538634228</c:v>
                </c:pt>
                <c:pt idx="58">
                  <c:v>1116.4352843313529</c:v>
                </c:pt>
                <c:pt idx="59">
                  <c:v>1119.318521691715</c:v>
                </c:pt>
                <c:pt idx="60">
                  <c:v>1122.3416930904959</c:v>
                </c:pt>
                <c:pt idx="61">
                  <c:v>1125.3716223084552</c:v>
                </c:pt>
                <c:pt idx="62">
                  <c:v>1128.343029523229</c:v>
                </c:pt>
                <c:pt idx="63">
                  <c:v>1131.2849738167411</c:v>
                </c:pt>
                <c:pt idx="64">
                  <c:v>1134.2408631357746</c:v>
                </c:pt>
                <c:pt idx="65">
                  <c:v>1137.2166214230606</c:v>
                </c:pt>
                <c:pt idx="66">
                  <c:v>1140.2065319469859</c:v>
                </c:pt>
                <c:pt idx="67">
                  <c:v>1143.1923357749583</c:v>
                </c:pt>
                <c:pt idx="68">
                  <c:v>1146.1978948584299</c:v>
                </c:pt>
                <c:pt idx="69">
                  <c:v>1149.2297001088605</c:v>
                </c:pt>
                <c:pt idx="70">
                  <c:v>1152.3398724457074</c:v>
                </c:pt>
                <c:pt idx="71">
                  <c:v>1155.4565306404925</c:v>
                </c:pt>
                <c:pt idx="72">
                  <c:v>1158.5887836366906</c:v>
                </c:pt>
                <c:pt idx="73">
                  <c:v>1161.7463503267161</c:v>
                </c:pt>
                <c:pt idx="74">
                  <c:v>1164.8844697435215</c:v>
                </c:pt>
                <c:pt idx="75">
                  <c:v>1168.0040435856886</c:v>
                </c:pt>
                <c:pt idx="76">
                  <c:v>1171.1388828575275</c:v>
                </c:pt>
                <c:pt idx="77">
                  <c:v>1174.3051088186094</c:v>
                </c:pt>
                <c:pt idx="78">
                  <c:v>1177.497595665033</c:v>
                </c:pt>
                <c:pt idx="79">
                  <c:v>1180.685576085227</c:v>
                </c:pt>
                <c:pt idx="80">
                  <c:v>1183.9845774473406</c:v>
                </c:pt>
                <c:pt idx="81">
                  <c:v>1187.3176030939032</c:v>
                </c:pt>
                <c:pt idx="82">
                  <c:v>1190.7666807689409</c:v>
                </c:pt>
                <c:pt idx="83">
                  <c:v>1194.2463934887146</c:v>
                </c:pt>
                <c:pt idx="84">
                  <c:v>1197.729339507611</c:v>
                </c:pt>
                <c:pt idx="85">
                  <c:v>1201.2358796028095</c:v>
                </c:pt>
                <c:pt idx="86">
                  <c:v>1204.7891972540572</c:v>
                </c:pt>
                <c:pt idx="87">
                  <c:v>1208.3367853748161</c:v>
                </c:pt>
                <c:pt idx="88">
                  <c:v>1211.8989581299895</c:v>
                </c:pt>
                <c:pt idx="89">
                  <c:v>1215.4909724529989</c:v>
                </c:pt>
                <c:pt idx="90">
                  <c:v>1219.0438238101679</c:v>
                </c:pt>
                <c:pt idx="91">
                  <c:v>1222.5863688489605</c:v>
                </c:pt>
                <c:pt idx="92">
                  <c:v>1226.1229887270626</c:v>
                </c:pt>
                <c:pt idx="93">
                  <c:v>1229.6651614913912</c:v>
                </c:pt>
                <c:pt idx="94">
                  <c:v>1233.0680280141012</c:v>
                </c:pt>
                <c:pt idx="95">
                  <c:v>1236.4453916666268</c:v>
                </c:pt>
                <c:pt idx="96">
                  <c:v>1239.7971588798428</c:v>
                </c:pt>
                <c:pt idx="97">
                  <c:v>1243.1552145516728</c:v>
                </c:pt>
                <c:pt idx="98">
                  <c:v>1246.3593348017087</c:v>
                </c:pt>
                <c:pt idx="99">
                  <c:v>1249.5328826167665</c:v>
                </c:pt>
                <c:pt idx="100">
                  <c:v>1252.6930915927985</c:v>
                </c:pt>
                <c:pt idx="101">
                  <c:v>1255.8762054128429</c:v>
                </c:pt>
                <c:pt idx="102">
                  <c:v>1259.0428000619986</c:v>
                </c:pt>
                <c:pt idx="103">
                  <c:v>1262.1805923864367</c:v>
                </c:pt>
                <c:pt idx="104">
                  <c:v>1265.3155565413176</c:v>
                </c:pt>
                <c:pt idx="105">
                  <c:v>1268.4937085802703</c:v>
                </c:pt>
                <c:pt idx="106">
                  <c:v>1271.7837091429274</c:v>
                </c:pt>
                <c:pt idx="107">
                  <c:v>1275.049731543889</c:v>
                </c:pt>
                <c:pt idx="108">
                  <c:v>1278.3130454175248</c:v>
                </c:pt>
                <c:pt idx="109">
                  <c:v>1281.6020105542402</c:v>
                </c:pt>
                <c:pt idx="110">
                  <c:v>1284.8781068571348</c:v>
                </c:pt>
                <c:pt idx="111">
                  <c:v>1288.1266898461593</c:v>
                </c:pt>
                <c:pt idx="112">
                  <c:v>1291.3705197362162</c:v>
                </c:pt>
                <c:pt idx="113">
                  <c:v>1294.6549885494585</c:v>
                </c:pt>
                <c:pt idx="114">
                  <c:v>1297.9542525324789</c:v>
                </c:pt>
                <c:pt idx="115">
                  <c:v>1301.2297656073993</c:v>
                </c:pt>
                <c:pt idx="116">
                  <c:v>1304.5038286260719</c:v>
                </c:pt>
                <c:pt idx="117">
                  <c:v>1307.8156560766267</c:v>
                </c:pt>
                <c:pt idx="118">
                  <c:v>1311.0939932880392</c:v>
                </c:pt>
                <c:pt idx="119">
                  <c:v>1314.3420296733673</c:v>
                </c:pt>
                <c:pt idx="120">
                  <c:v>1317.5744133673725</c:v>
                </c:pt>
                <c:pt idx="121">
                  <c:v>1320.8476670810428</c:v>
                </c:pt>
                <c:pt idx="122">
                  <c:v>1324.1323017800692</c:v>
                </c:pt>
                <c:pt idx="123">
                  <c:v>1327.3776914905718</c:v>
                </c:pt>
                <c:pt idx="124">
                  <c:v>1330.6171946346212</c:v>
                </c:pt>
                <c:pt idx="125">
                  <c:v>1333.902995750658</c:v>
                </c:pt>
                <c:pt idx="126">
                  <c:v>1337.1856884283584</c:v>
                </c:pt>
                <c:pt idx="127">
                  <c:v>1340.4269751964134</c:v>
                </c:pt>
                <c:pt idx="128">
                  <c:v>1343.6552141241384</c:v>
                </c:pt>
                <c:pt idx="129">
                  <c:v>1346.9282545602764</c:v>
                </c:pt>
                <c:pt idx="130">
                  <c:v>1350.1717894777894</c:v>
                </c:pt>
                <c:pt idx="131">
                  <c:v>1353.3690335950007</c:v>
                </c:pt>
                <c:pt idx="132">
                  <c:v>1356.549882896777</c:v>
                </c:pt>
                <c:pt idx="133">
                  <c:v>1359.7938179418702</c:v>
                </c:pt>
                <c:pt idx="134">
                  <c:v>1363.0664160022459</c:v>
                </c:pt>
                <c:pt idx="135">
                  <c:v>1366.2974256850666</c:v>
                </c:pt>
                <c:pt idx="136">
                  <c:v>1369.5152361696364</c:v>
                </c:pt>
                <c:pt idx="137">
                  <c:v>1372.7968595498658</c:v>
                </c:pt>
                <c:pt idx="138">
                  <c:v>1376.0711751866072</c:v>
                </c:pt>
                <c:pt idx="139">
                  <c:v>1379.2966776405267</c:v>
                </c:pt>
                <c:pt idx="140">
                  <c:v>1382.5054355921352</c:v>
                </c:pt>
                <c:pt idx="141">
                  <c:v>1385.7843237883242</c:v>
                </c:pt>
                <c:pt idx="142">
                  <c:v>1389.0564458710398</c:v>
                </c:pt>
                <c:pt idx="143">
                  <c:v>1392.2776626049049</c:v>
                </c:pt>
                <c:pt idx="144">
                  <c:v>1395.4822101740008</c:v>
                </c:pt>
                <c:pt idx="145">
                  <c:v>1398.7661790573843</c:v>
                </c:pt>
                <c:pt idx="146">
                  <c:v>1402.0556567581959</c:v>
                </c:pt>
                <c:pt idx="147">
                  <c:v>1405.3002411848756</c:v>
                </c:pt>
                <c:pt idx="148">
                  <c:v>1408.5347877799218</c:v>
                </c:pt>
                <c:pt idx="149">
                  <c:v>1411.8648345438987</c:v>
                </c:pt>
                <c:pt idx="150">
                  <c:v>1415.2278684227035</c:v>
                </c:pt>
                <c:pt idx="151">
                  <c:v>1418.5425845738112</c:v>
                </c:pt>
                <c:pt idx="152">
                  <c:v>1421.8453098069617</c:v>
                </c:pt>
                <c:pt idx="153">
                  <c:v>1425.2415028900521</c:v>
                </c:pt>
                <c:pt idx="154">
                  <c:v>1428.617443544937</c:v>
                </c:pt>
                <c:pt idx="155">
                  <c:v>1431.9391232709884</c:v>
                </c:pt>
                <c:pt idx="156">
                  <c:v>1435.2449826255856</c:v>
                </c:pt>
                <c:pt idx="157">
                  <c:v>1438.6578678231892</c:v>
                </c:pt>
                <c:pt idx="158">
                  <c:v>1442.0812642117171</c:v>
                </c:pt>
                <c:pt idx="159">
                  <c:v>1445.4490090024906</c:v>
                </c:pt>
                <c:pt idx="160">
                  <c:v>1448.8049577041863</c:v>
                </c:pt>
                <c:pt idx="161">
                  <c:v>1452.2716786464443</c:v>
                </c:pt>
                <c:pt idx="162">
                  <c:v>1455.7087857460162</c:v>
                </c:pt>
                <c:pt idx="163">
                  <c:v>1459.0864138537984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20"/>
        <c:noMultiLvlLbl val="0"/>
      </c:catAx>
      <c:valAx>
        <c:axId val="274950400"/>
        <c:scaling>
          <c:orientation val="minMax"/>
          <c:min val="70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0197349983063"/>
          <c:y val="8.2551594746716694E-2"/>
          <c:w val="0.42796043252253635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4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6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7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48D77F-1CFD-4153-84C0-3DB8DAD6DC9D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F53DCE-4BD7-43B2-A067-4B715C42CF7D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9F2777-6E56-40EE-BB95-1747A100F083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30643E-5A24-473C-B766-3199C4203856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88CC1A-2E61-4D6A-9789-5B878D33AD39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4CB946-0256-41CA-95B7-5D1F40315C49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35118D-81E8-46E1-8FD1-FF114236D415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98787D-0E1E-4974-8FBB-A19C02E698E9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9D6088-5DC9-4308-BF21-1BCEAFEF2C28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64CE8C-D1CA-420C-A324-133AE1094B2C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9C0556-A85E-4433-A072-1BFEEF550028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A74E94-AAD7-4D45-AF3D-AEA4D86816FC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37276C-E665-4CB1-A6C9-B16942A5FD8B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479578-EE1B-47AB-A587-7A8E7E55B226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8A2B4B-A3B2-4308-9DBA-629C1BA69CE2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2E1A31-07E5-4298-AEFD-895402A84D20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9FD375-D389-49FE-A6C3-6CA892BE0BEE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ECE01D-743F-4D51-8D50-B48A338F0F7B}">
  <sheetPr/>
  <sheetViews>
    <sheetView tabSelected="1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81FF3-02F6-FFB2-B5C4-5E69680A44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39F9C6-051C-D609-A0D9-243A615E8AE2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GDP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C248969-34B3-08E9-81F4-E22C985EA371}"/>
            </a:ext>
          </a:extLst>
        </cdr:cNvPr>
        <cdr:cNvSpPr/>
      </cdr:nvSpPr>
      <cdr:spPr>
        <a:xfrm xmlns:a="http://schemas.openxmlformats.org/drawingml/2006/main">
          <a:off x="-1" y="4694540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0.16979</cdr:x>
      <cdr:y>0.1525</cdr:y>
    </cdr:from>
    <cdr:to>
      <cdr:x>0.16979</cdr:x>
      <cdr:y>0.86161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BA33D77-4788-10CA-4E78-7C9EF007DA72}"/>
            </a:ext>
          </a:extLst>
        </cdr:cNvPr>
        <cdr:cNvCxnSpPr/>
      </cdr:nvCxnSpPr>
      <cdr:spPr>
        <a:xfrm xmlns:a="http://schemas.openxmlformats.org/drawingml/2006/main">
          <a:off x="1741746" y="774196"/>
          <a:ext cx="0" cy="3600028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0.53259</cdr:x>
      <cdr:y>0.67739</cdr:y>
    </cdr:from>
    <cdr:to>
      <cdr:x>0.68318</cdr:x>
      <cdr:y>0.75673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3A1CD62-CCED-D2F7-D4DC-F4E9FA43F3AB}"/>
            </a:ext>
          </a:extLst>
        </cdr:cNvPr>
        <cdr:cNvSpPr txBox="1"/>
      </cdr:nvSpPr>
      <cdr:spPr>
        <a:xfrm xmlns:a="http://schemas.openxmlformats.org/drawingml/2006/main">
          <a:off x="5463539" y="3438989"/>
          <a:ext cx="1544817" cy="402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3D57847-0859-710B-EAF9-9E25BAB66BFF}"/>
            </a:ext>
          </a:extLst>
        </cdr:cNvPr>
        <cdr:cNvSpPr txBox="1"/>
      </cdr:nvSpPr>
      <cdr:spPr>
        <a:xfrm xmlns:a="http://schemas.openxmlformats.org/drawingml/2006/main">
          <a:off x="-1" y="380999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£bn</a:t>
          </a:r>
        </a:p>
      </cdr:txBody>
    </cdr:sp>
  </cdr:relSizeAnchor>
  <cdr:relSizeAnchor xmlns:cdr="http://schemas.openxmlformats.org/drawingml/2006/chartDrawing">
    <cdr:from>
      <cdr:x>0.95486</cdr:x>
      <cdr:y>0.14321</cdr:y>
    </cdr:from>
    <cdr:to>
      <cdr:x>0.99722</cdr:x>
      <cdr:y>0.22255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614CA38-0049-C01B-0115-D780CD97E9DB}"/>
            </a:ext>
          </a:extLst>
        </cdr:cNvPr>
        <cdr:cNvSpPr txBox="1"/>
      </cdr:nvSpPr>
      <cdr:spPr>
        <a:xfrm xmlns:a="http://schemas.openxmlformats.org/drawingml/2006/main">
          <a:off x="9795340" y="727075"/>
          <a:ext cx="434572" cy="402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5%</a:t>
          </a:r>
        </a:p>
      </cdr:txBody>
    </cdr:sp>
  </cdr:relSizeAnchor>
  <cdr:relSizeAnchor xmlns:cdr="http://schemas.openxmlformats.org/drawingml/2006/chartDrawing">
    <cdr:from>
      <cdr:x>0.94279</cdr:x>
      <cdr:y>0.26329</cdr:y>
    </cdr:from>
    <cdr:to>
      <cdr:x>0.99907</cdr:x>
      <cdr:y>0.34263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C8124006-725E-DF50-9776-7C6D5727ECF6}"/>
            </a:ext>
          </a:extLst>
        </cdr:cNvPr>
        <cdr:cNvSpPr txBox="1"/>
      </cdr:nvSpPr>
      <cdr:spPr>
        <a:xfrm xmlns:a="http://schemas.openxmlformats.org/drawingml/2006/main">
          <a:off x="9671586" y="1336675"/>
          <a:ext cx="577314" cy="402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15%</a:t>
          </a:r>
        </a:p>
      </cdr:txBody>
    </cdr:sp>
  </cdr:relSizeAnchor>
  <cdr:relSizeAnchor xmlns:cdr="http://schemas.openxmlformats.org/drawingml/2006/chartDrawing">
    <cdr:from>
      <cdr:x>0.95176</cdr:x>
      <cdr:y>0.15009</cdr:y>
    </cdr:from>
    <cdr:to>
      <cdr:x>0.95176</cdr:x>
      <cdr:y>0.20682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1DFDB21A-D14F-623E-D8AF-38CD17084655}"/>
            </a:ext>
          </a:extLst>
        </cdr:cNvPr>
        <cdr:cNvCxnSpPr/>
      </cdr:nvCxnSpPr>
      <cdr:spPr>
        <a:xfrm xmlns:a="http://schemas.openxmlformats.org/drawingml/2006/main">
          <a:off x="9763602" y="762000"/>
          <a:ext cx="0" cy="288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bg2"/>
          </a:solidFill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0.95207</cdr:x>
      <cdr:y>0.207</cdr:y>
    </cdr:from>
    <cdr:to>
      <cdr:x>0.95207</cdr:x>
      <cdr:y>0.39137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3F08250-1A00-E1E4-4C40-164D198F968B}"/>
            </a:ext>
          </a:extLst>
        </cdr:cNvPr>
        <cdr:cNvCxnSpPr/>
      </cdr:nvCxnSpPr>
      <cdr:spPr>
        <a:xfrm xmlns:a="http://schemas.openxmlformats.org/drawingml/2006/main">
          <a:off x="9766783" y="1050925"/>
          <a:ext cx="0" cy="936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bg2"/>
          </a:solidFill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8B008-CFA0-286B-3014-E571EC2777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8962DBB-D0A1-0FE0-62E8-07FB72AF5A6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Net inward migration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A1A621EF-4DEC-5449-3650-7466057BF33B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ONS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A88E7F4-55F9-2A3F-D264-344AE4CAAB76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Year to June, 000s</a:t>
          </a:r>
        </a:p>
      </cdr:txBody>
    </cdr:sp>
  </cdr:relSizeAnchor>
  <cdr:relSizeAnchor xmlns:cdr="http://schemas.openxmlformats.org/drawingml/2006/chartDrawing">
    <cdr:from>
      <cdr:x>0.43945</cdr:x>
      <cdr:y>0.155</cdr:y>
    </cdr:from>
    <cdr:to>
      <cdr:x>0.43945</cdr:x>
      <cdr:y>0.84992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18B5EEE0-EF68-7508-5A9C-C2C6391B602B}"/>
            </a:ext>
          </a:extLst>
        </cdr:cNvPr>
        <cdr:cNvCxnSpPr/>
      </cdr:nvCxnSpPr>
      <cdr:spPr>
        <a:xfrm xmlns:a="http://schemas.openxmlformats.org/drawingml/2006/main">
          <a:off x="4508114" y="786908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0.70226</cdr:x>
      <cdr:y>0.22389</cdr:y>
    </cdr:from>
    <cdr:to>
      <cdr:x>0.85299</cdr:x>
      <cdr:y>0.30323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25492D7-EFB3-24A6-56FD-5D6CCA0286C5}"/>
            </a:ext>
          </a:extLst>
        </cdr:cNvPr>
        <cdr:cNvSpPr txBox="1"/>
      </cdr:nvSpPr>
      <cdr:spPr>
        <a:xfrm xmlns:a="http://schemas.openxmlformats.org/drawingml/2006/main">
          <a:off x="7204075" y="1136650"/>
          <a:ext cx="1546251" cy="4027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F6398-EC60-9087-C335-2256986816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Working age population growth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0.17288</cdr:x>
      <cdr:y>0.155</cdr:y>
    </cdr:from>
    <cdr:to>
      <cdr:x>0.17288</cdr:x>
      <cdr:y>0.84992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6743A8E-9BFC-386B-8F4D-4BBFFD812B5B}"/>
            </a:ext>
          </a:extLst>
        </cdr:cNvPr>
        <cdr:cNvCxnSpPr/>
      </cdr:nvCxnSpPr>
      <cdr:spPr>
        <a:xfrm xmlns:a="http://schemas.openxmlformats.org/drawingml/2006/main">
          <a:off x="1775145" y="786916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0.45022</cdr:x>
      <cdr:y>0.18637</cdr:y>
    </cdr:from>
    <cdr:to>
      <cdr:x>0.60081</cdr:x>
      <cdr:y>0.26571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F1A9EEE-F129-343D-68A9-C7423C1E6DE4}"/>
            </a:ext>
          </a:extLst>
        </cdr:cNvPr>
        <cdr:cNvSpPr txBox="1"/>
      </cdr:nvSpPr>
      <cdr:spPr>
        <a:xfrm xmlns:a="http://schemas.openxmlformats.org/drawingml/2006/main">
          <a:off x="4622800" y="946150"/>
          <a:ext cx="1546251" cy="402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8EA92-3FCD-BDB9-8DA3-70FDD048BE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0.49085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19"/>
          <a:ext cx="5040000" cy="5079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Public sector current budget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of GDP</a:t>
          </a:r>
        </a:p>
      </cdr:txBody>
    </cdr:sp>
  </cdr:relSizeAnchor>
  <cdr:relSizeAnchor xmlns:cdr="http://schemas.openxmlformats.org/drawingml/2006/chartDrawing">
    <cdr:from>
      <cdr:x>0.51453</cdr:x>
      <cdr:y>0</cdr:y>
    </cdr:from>
    <cdr:to>
      <cdr:x>0.99938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D5A50B28-8606-80BC-024D-E800D69C2E1F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of GDP</a:t>
          </a:r>
        </a:p>
      </cdr:txBody>
    </cdr:sp>
  </cdr:relSizeAnchor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109DDFF-C41C-F3D0-378E-6799DBABF65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040000" cy="5079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Public sector net financial liabilities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DEE75-17B8-4D74-3565-7E1F95116B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0.00806</cdr:y>
    </cdr:from>
    <cdr:to>
      <cdr:x>1</cdr:x>
      <cdr:y>0.08871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C511BD2-8D86-7836-551E-47BF3EB7927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Share of non-UK nationals in total employment by industry 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B062E27-823E-A91A-75A4-DD596D18BF3F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Oxford Economics calculations using data from HMRC</a:t>
          </a:r>
        </a:p>
      </cdr:txBody>
    </cdr:sp>
  </cdr:relSizeAnchor>
  <cdr:relSizeAnchor xmlns:cdr="http://schemas.openxmlformats.org/drawingml/2006/chartDrawing">
    <cdr:from>
      <cdr:x>0.5048</cdr:x>
      <cdr:y>0.92245</cdr:y>
    </cdr:from>
    <cdr:to>
      <cdr:x>1</cdr:x>
      <cdr:y>0.98874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7384CEE-CE87-FA3F-3EB0-6F4A86FAAB17}"/>
            </a:ext>
          </a:extLst>
        </cdr:cNvPr>
        <cdr:cNvSpPr txBox="1"/>
      </cdr:nvSpPr>
      <cdr:spPr>
        <a:xfrm xmlns:a="http://schemas.openxmlformats.org/drawingml/2006/main">
          <a:off x="5178425" y="4683125"/>
          <a:ext cx="5080000" cy="336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Non-UK</a:t>
          </a:r>
          <a:r>
            <a:rPr lang="en-GB" sz="1300" b="0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 nationals as % of total employment</a:t>
          </a:r>
          <a:endParaRPr lang="en-GB" sz="1300" b="0" kern="1200">
            <a:solidFill>
              <a:srgbClr val="7D8992"/>
            </a:solidFill>
            <a:latin typeface="Poppins Light" panose="00000400000000000000" pitchFamily="2" charset="0"/>
            <a:cs typeface="Poppins Light" panose="00000400000000000000" pitchFamily="2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7E165-D7CF-FDFF-D302-EE17325A93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0.00806</cdr:y>
    </cdr:from>
    <cdr:to>
      <cdr:x>1</cdr:x>
      <cdr:y>0.08871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32FD9E9-70C1-B57F-75D8-86EDB48AF06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Old-age dependency ratio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6846EFDA-A5C0-1B30-3CBB-EA9DB121A79D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3B9C1CF-73EB-7558-2226-5050EDA0059B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People above state pension age</a:t>
          </a:r>
          <a:r>
            <a:rPr lang="en-GB" sz="1300" b="0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 as % of </a:t>
          </a:r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people of working age</a:t>
          </a:r>
        </a:p>
      </cdr:txBody>
    </cdr:sp>
  </cdr:relSizeAnchor>
  <cdr:relSizeAnchor xmlns:cdr="http://schemas.openxmlformats.org/drawingml/2006/chartDrawing">
    <cdr:from>
      <cdr:x>0.42591</cdr:x>
      <cdr:y>0.1575</cdr:y>
    </cdr:from>
    <cdr:to>
      <cdr:x>0.42591</cdr:x>
      <cdr:y>0.85243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47F15D5E-813D-FC9C-BEB1-05F0F3B365C3}"/>
            </a:ext>
          </a:extLst>
        </cdr:cNvPr>
        <cdr:cNvCxnSpPr/>
      </cdr:nvCxnSpPr>
      <cdr:spPr>
        <a:xfrm xmlns:a="http://schemas.openxmlformats.org/drawingml/2006/main">
          <a:off x="4369120" y="799616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0.64191</cdr:x>
      <cdr:y>0.16573</cdr:y>
    </cdr:from>
    <cdr:to>
      <cdr:x>0.79264</cdr:x>
      <cdr:y>0.24507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1F68902D-72D8-38DF-C2F0-502C9EFE79BA}"/>
            </a:ext>
          </a:extLst>
        </cdr:cNvPr>
        <cdr:cNvSpPr txBox="1"/>
      </cdr:nvSpPr>
      <cdr:spPr>
        <a:xfrm xmlns:a="http://schemas.openxmlformats.org/drawingml/2006/main">
          <a:off x="6584950" y="841375"/>
          <a:ext cx="1546251" cy="402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635EA-1470-337E-DB10-09BC9CEE79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GDP growth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50799" y="380999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EF0F2-BE3F-4414-FB46-F82EC7095A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1F96BA7-3A84-7A01-4BF5-44287C73C3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Potential output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A7155A0-2AA8-3B59-406E-7A104E24CA72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00A7BAD-8923-590A-03D9-82F9DC950430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94068-42D5-43B5-2DE8-E6F07AF1BF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5BDB0B-0638-3C6E-387C-8B56D080B96B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ILO unemployment rate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788D84A-9B58-DA4F-3834-0D31481AF6E4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0.17807</cdr:x>
      <cdr:y>0.14404</cdr:y>
    </cdr:from>
    <cdr:to>
      <cdr:x>0.17807</cdr:x>
      <cdr:y>0.86158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83D8A10-804A-B325-9468-2D24F263AEC0}"/>
            </a:ext>
          </a:extLst>
        </cdr:cNvPr>
        <cdr:cNvCxnSpPr/>
      </cdr:nvCxnSpPr>
      <cdr:spPr>
        <a:xfrm xmlns:a="http://schemas.openxmlformats.org/drawingml/2006/main">
          <a:off x="1501775" y="968375"/>
          <a:ext cx="0" cy="4824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0.55603</cdr:x>
      <cdr:y>0.23849</cdr:y>
    </cdr:from>
    <cdr:to>
      <cdr:x>0.70662</cdr:x>
      <cdr:y>0.31783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628F59B-58C1-6CE5-254F-C11795FBE40B}"/>
            </a:ext>
          </a:extLst>
        </cdr:cNvPr>
        <cdr:cNvSpPr txBox="1"/>
      </cdr:nvSpPr>
      <cdr:spPr>
        <a:xfrm xmlns:a="http://schemas.openxmlformats.org/drawingml/2006/main">
          <a:off x="4689475" y="16033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DEBBE6-2794-1FE0-2E8E-EEAB94BAAA80}"/>
            </a:ext>
          </a:extLst>
        </cdr:cNvPr>
        <cdr:cNvSpPr txBox="1"/>
      </cdr:nvSpPr>
      <cdr:spPr>
        <a:xfrm xmlns:a="http://schemas.openxmlformats.org/drawingml/2006/main">
          <a:off x="50800" y="380999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6F9EB-517C-275F-7603-3C47E49A11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Employment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CC2B5-D40E-B54A-5E4F-6D84AE1CDD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5BDB0B-0638-3C6E-387C-8B56D080B96B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Output gap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788D84A-9B58-DA4F-3834-0D31481AF6E4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0.17807</cdr:x>
      <cdr:y>0.14687</cdr:y>
    </cdr:from>
    <cdr:to>
      <cdr:x>0.17807</cdr:x>
      <cdr:y>0.86441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83D8A10-804A-B325-9468-2D24F263AEC0}"/>
            </a:ext>
          </a:extLst>
        </cdr:cNvPr>
        <cdr:cNvCxnSpPr/>
      </cdr:nvCxnSpPr>
      <cdr:spPr>
        <a:xfrm xmlns:a="http://schemas.openxmlformats.org/drawingml/2006/main">
          <a:off x="1501804" y="987429"/>
          <a:ext cx="0" cy="482401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0.44007</cdr:x>
      <cdr:y>0.18971</cdr:y>
    </cdr:from>
    <cdr:to>
      <cdr:x>0.59066</cdr:x>
      <cdr:y>0.26905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628F59B-58C1-6CE5-254F-C11795FBE40B}"/>
            </a:ext>
          </a:extLst>
        </cdr:cNvPr>
        <cdr:cNvSpPr txBox="1"/>
      </cdr:nvSpPr>
      <cdr:spPr>
        <a:xfrm xmlns:a="http://schemas.openxmlformats.org/drawingml/2006/main">
          <a:off x="4518663" y="963122"/>
          <a:ext cx="1546251" cy="4027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DEBBE6-2794-1FE0-2E8E-EEAB94BAAA80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19299-C06E-D307-AF39-2FFF5618DC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5BDB0B-0638-3C6E-387C-8B56D080B96B}"/>
            </a:ext>
          </a:extLst>
        </cdr:cNvPr>
        <cdr:cNvSpPr txBox="1"/>
      </cdr:nvSpPr>
      <cdr:spPr>
        <a:xfrm xmlns:a="http://schemas.openxmlformats.org/drawingml/2006/main">
          <a:off x="0" y="50799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788D84A-9B58-DA4F-3834-0D31481AF6E4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0.17807</cdr:x>
      <cdr:y>0.14687</cdr:y>
    </cdr:from>
    <cdr:to>
      <cdr:x>0.17807</cdr:x>
      <cdr:y>0.86441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83D8A10-804A-B325-9468-2D24F263AEC0}"/>
            </a:ext>
          </a:extLst>
        </cdr:cNvPr>
        <cdr:cNvCxnSpPr/>
      </cdr:nvCxnSpPr>
      <cdr:spPr>
        <a:xfrm xmlns:a="http://schemas.openxmlformats.org/drawingml/2006/main">
          <a:off x="1501804" y="987429"/>
          <a:ext cx="0" cy="482401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0.55603</cdr:x>
      <cdr:y>0.23849</cdr:y>
    </cdr:from>
    <cdr:to>
      <cdr:x>0.70662</cdr:x>
      <cdr:y>0.31783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628F59B-58C1-6CE5-254F-C11795FBE40B}"/>
            </a:ext>
          </a:extLst>
        </cdr:cNvPr>
        <cdr:cNvSpPr txBox="1"/>
      </cdr:nvSpPr>
      <cdr:spPr>
        <a:xfrm xmlns:a="http://schemas.openxmlformats.org/drawingml/2006/main">
          <a:off x="4689475" y="16033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DEBBE6-2794-1FE0-2E8E-EEAB94BAAA80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C0943-4468-4D3E-1709-EE453ECF5D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9E176-C3E1-D300-464D-7908AB97D9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Public sector current budget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A9EE8-494E-6FE5-F041-E28D0F0D79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DEF7A0-D06C-4A43-B521-6A452A4200C8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Segoe UI" panose="020B0502040204020203" pitchFamily="34" charset="0"/>
            </a:rPr>
            <a:t>UK: Public sector net financial liabilities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546F89A-D2B6-9DEA-4450-0F57616A782F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27EB7C5-BD04-CF8B-01A3-36B369A51844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8D63C-5D18-2457-AA68-D1C1285B6D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0.00806</cdr:y>
    </cdr:from>
    <cdr:to>
      <cdr:x>1</cdr:x>
      <cdr:y>0.08871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EEB2E33-FA62-682E-4640-A7A8F4B5838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Government expenditure</a:t>
          </a:r>
          <a:r>
            <a:rPr lang="en-GB" sz="1400" b="0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 per head</a:t>
          </a:r>
          <a:endParaRPr lang="en-GB" sz="1400" b="0" kern="1200">
            <a:solidFill>
              <a:srgbClr val="000000"/>
            </a:solidFill>
            <a:latin typeface="Poppins Medium" panose="00000600000000000000" pitchFamily="2" charset="0"/>
            <a:cs typeface="Poppins Medium" panose="00000600000000000000" pitchFamily="2" charset="0"/>
          </a:endParaRP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6B17222-C39A-0B6A-F99C-332E0E262B5B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335CE79-F9F2-56C0-9BEA-03C4C9B803D9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£ per head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E5BCA-9EAC-36E4-6B96-14468E2918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0.00806</cdr:y>
    </cdr:from>
    <cdr:to>
      <cdr:x>1</cdr:x>
      <cdr:y>0.08871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B307E1A-37B3-04F2-8D62-8786D1ED408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Government revenues per head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BDA9F40-49CB-CD80-2825-931D5BC89836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593F5C9-69D2-4CF4-A6DB-7F4C0ED5470C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£ per head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E65D7-08A7-233F-A222-8E55E98107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0.00806</cdr:y>
    </cdr:from>
    <cdr:to>
      <cdr:x>1</cdr:x>
      <cdr:y>0.08871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7524D7D-F69E-E62D-EFCD-E3314A16CDA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GDP</a:t>
          </a:r>
          <a:r>
            <a:rPr lang="en-GB" sz="1400" b="0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 per head</a:t>
          </a:r>
          <a:endParaRPr lang="en-GB" sz="1400" b="0" kern="1200">
            <a:solidFill>
              <a:srgbClr val="000000"/>
            </a:solidFill>
            <a:latin typeface="Poppins Medium" panose="00000600000000000000" pitchFamily="2" charset="0"/>
            <a:cs typeface="Poppins Medium" panose="00000600000000000000" pitchFamily="2" charset="0"/>
          </a:endParaRP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D01964E-ECF6-C119-89B5-2DB6107F469B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B5CB9D6-931E-49B8-4174-32C87B60385E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£ per head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Research%20Briefing\20260211%20RB%20UK%20Migration%20&amp;%20LT%20outlook%20-%20Charts.xlsx" TargetMode="External"/><Relationship Id="rId1" Type="http://schemas.openxmlformats.org/officeDocument/2006/relationships/externalLinkPath" Target="20260211%20RB%20UK%20Migration%20&amp;%20LT%20outlook%20-%20Char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Research%20Briefing\Migration%20Scenarios\Upside\Population%20Calculations.xlsx" TargetMode="External"/><Relationship Id="rId1" Type="http://schemas.openxmlformats.org/officeDocument/2006/relationships/externalLinkPath" Target="Migration%20Scenarios/Upside/Population%20Calculation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Research%20Briefing\Migration%20Scenarios\Zero_net\Population%20Calculations.xlsx" TargetMode="External"/><Relationship Id="rId1" Type="http://schemas.openxmlformats.org/officeDocument/2006/relationships/externalLinkPath" Target="Migration%20Scenarios/Zero_net/Population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&gt;&gt;"/>
      <sheetName val="Chart - Migration assumptions"/>
      <sheetName val="Chart - Immigation by reason"/>
      <sheetName val="Chart - Emmigation by reason"/>
      <sheetName val="Chart - Output per hour (10yrma"/>
      <sheetName val="Chart - YHAT"/>
      <sheetName val="Chart - LT GDP OE, OBR"/>
      <sheetName val="DATA&gt;&gt;"/>
      <sheetName val="Chart Data"/>
      <sheetName val="OBR Nov25 ST1.15"/>
      <sheetName val="HAVERM"/>
      <sheetName val="HAVERQ"/>
      <sheetName val="Data"/>
      <sheetName val="GMW"/>
      <sheetName val="ONS popproj Jan25 pp"/>
      <sheetName val="ONS popproj by year Jan25"/>
      <sheetName val="ONS popproj Jan25 migcv"/>
      <sheetName val="HO_Monthly_Vis_01"/>
      <sheetName val="ONS Nov25 T1"/>
      <sheetName val="ONS Nov25 T4a"/>
      <sheetName val="ONS Nov25 T4b"/>
      <sheetName val="ONS Nov25 T6a"/>
      <sheetName val="ONS Nov25 T6b"/>
      <sheetName val="OBR Nov25 ST4.3"/>
      <sheetName val="OBR Nov25 ST1.1"/>
      <sheetName val="OBR Nov25 C2.8"/>
      <sheetName val="OBR Nov25 C2.25"/>
      <sheetName val="OBR LT economic determinants"/>
      <sheetName val="NOT USED&gt;&gt;"/>
      <sheetName val="Chart - Net inflows breakdown"/>
      <sheetName val="Chart - POPW &amp; SPA"/>
      <sheetName val="Chart - LT sickness"/>
      <sheetName val="Chart - Output per hour (5yrma)"/>
      <sheetName val="Chart - GDP 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M4">
            <v>139.30000000000001</v>
          </cell>
        </row>
        <row r="5">
          <cell r="M5">
            <v>153.19999999999999</v>
          </cell>
        </row>
        <row r="6">
          <cell r="M6">
            <v>190.9</v>
          </cell>
        </row>
        <row r="7">
          <cell r="M7">
            <v>194.3</v>
          </cell>
        </row>
        <row r="8">
          <cell r="M8">
            <v>209.5</v>
          </cell>
        </row>
        <row r="9">
          <cell r="M9">
            <v>335.6</v>
          </cell>
        </row>
        <row r="10">
          <cell r="M10">
            <v>254.5</v>
          </cell>
        </row>
        <row r="11">
          <cell r="M11">
            <v>304.60000000000002</v>
          </cell>
        </row>
        <row r="12">
          <cell r="M12">
            <v>283.60000000000002</v>
          </cell>
        </row>
        <row r="13">
          <cell r="M13">
            <v>219.8</v>
          </cell>
        </row>
        <row r="14">
          <cell r="M14">
            <v>255.4</v>
          </cell>
        </row>
        <row r="15">
          <cell r="M15">
            <v>270.3</v>
          </cell>
        </row>
        <row r="16">
          <cell r="M16">
            <v>162</v>
          </cell>
        </row>
        <row r="17">
          <cell r="M17">
            <v>215</v>
          </cell>
        </row>
        <row r="18">
          <cell r="M18">
            <v>248</v>
          </cell>
        </row>
        <row r="19">
          <cell r="M19">
            <v>296</v>
          </cell>
        </row>
        <row r="20">
          <cell r="M20">
            <v>321</v>
          </cell>
        </row>
        <row r="21">
          <cell r="M21">
            <v>200</v>
          </cell>
        </row>
        <row r="22">
          <cell r="M22">
            <v>216</v>
          </cell>
        </row>
        <row r="23">
          <cell r="M23">
            <v>224</v>
          </cell>
        </row>
        <row r="24">
          <cell r="M24">
            <v>111</v>
          </cell>
        </row>
        <row r="25">
          <cell r="M25">
            <v>251</v>
          </cell>
        </row>
        <row r="26">
          <cell r="M26">
            <v>681</v>
          </cell>
        </row>
        <row r="27">
          <cell r="M27">
            <v>924</v>
          </cell>
        </row>
        <row r="28">
          <cell r="M28">
            <v>649</v>
          </cell>
        </row>
        <row r="29">
          <cell r="M29">
            <v>204</v>
          </cell>
        </row>
        <row r="30">
          <cell r="M30">
            <v>93.400344269696802</v>
          </cell>
        </row>
        <row r="31">
          <cell r="M31">
            <v>139.06537737978783</v>
          </cell>
        </row>
        <row r="32">
          <cell r="M32">
            <v>177.48164459327268</v>
          </cell>
        </row>
        <row r="33">
          <cell r="M33">
            <v>204.08699676424123</v>
          </cell>
        </row>
        <row r="34">
          <cell r="M34">
            <v>228.95652419294163</v>
          </cell>
        </row>
        <row r="35">
          <cell r="M35">
            <v>250.57003687260146</v>
          </cell>
        </row>
        <row r="36">
          <cell r="M36">
            <v>271.97854202724068</v>
          </cell>
        </row>
        <row r="37">
          <cell r="M37">
            <v>271.97854202724068</v>
          </cell>
        </row>
        <row r="38">
          <cell r="M38">
            <v>271.97854202724068</v>
          </cell>
        </row>
        <row r="39">
          <cell r="M39">
            <v>271.97854202724068</v>
          </cell>
        </row>
        <row r="40">
          <cell r="M40">
            <v>271.97854202724068</v>
          </cell>
        </row>
        <row r="41">
          <cell r="M41">
            <v>271.97854202724068</v>
          </cell>
        </row>
        <row r="42">
          <cell r="M42">
            <v>271.97854202724068</v>
          </cell>
        </row>
        <row r="43">
          <cell r="M43">
            <v>271.97854202724068</v>
          </cell>
        </row>
        <row r="44">
          <cell r="M44">
            <v>271.97854202724068</v>
          </cell>
        </row>
        <row r="45">
          <cell r="M45">
            <v>271.97854202724068</v>
          </cell>
        </row>
        <row r="46">
          <cell r="M46">
            <v>271.97854202724068</v>
          </cell>
        </row>
        <row r="47">
          <cell r="M47">
            <v>271.97854202724068</v>
          </cell>
        </row>
        <row r="48">
          <cell r="M48">
            <v>271.97854202724068</v>
          </cell>
        </row>
        <row r="49">
          <cell r="M49">
            <v>271.97854202724068</v>
          </cell>
        </row>
        <row r="50">
          <cell r="M50">
            <v>271.97854202724068</v>
          </cell>
        </row>
        <row r="51">
          <cell r="M51">
            <v>271.97854202724068</v>
          </cell>
        </row>
        <row r="52">
          <cell r="M52">
            <v>271.97854202724068</v>
          </cell>
        </row>
        <row r="53">
          <cell r="M53">
            <v>271.97854202724068</v>
          </cell>
        </row>
        <row r="54">
          <cell r="M54">
            <v>271.97854202724068</v>
          </cell>
        </row>
        <row r="55">
          <cell r="M55">
            <v>271.97854202724068</v>
          </cell>
        </row>
        <row r="56">
          <cell r="M56">
            <v>271.97854202724068</v>
          </cell>
        </row>
        <row r="57">
          <cell r="M57">
            <v>271.97854202724068</v>
          </cell>
        </row>
        <row r="58">
          <cell r="M58">
            <v>271.97854202724068</v>
          </cell>
        </row>
        <row r="59">
          <cell r="M59">
            <v>271.97854202724068</v>
          </cell>
        </row>
        <row r="60">
          <cell r="M60">
            <v>271.97854202724068</v>
          </cell>
        </row>
        <row r="61">
          <cell r="M61">
            <v>271.97854202724068</v>
          </cell>
        </row>
        <row r="62">
          <cell r="M62">
            <v>271.97854202724068</v>
          </cell>
        </row>
        <row r="63">
          <cell r="M63">
            <v>271.97854202724068</v>
          </cell>
        </row>
        <row r="64">
          <cell r="M64">
            <v>271.97854202724068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DATA"/>
      <sheetName val="COVID"/>
      <sheetName val="&gt;&gt;2022-BASED"/>
      <sheetName val="2022-based"/>
      <sheetName val="Migration calculations"/>
      <sheetName val="2022 calcs"/>
      <sheetName val="2022 popproj"/>
      <sheetName val="2022 popproj migration"/>
      <sheetName val="&gt;&gt;2021-BASED"/>
      <sheetName val="2021-based"/>
      <sheetName val="2021 calcs"/>
      <sheetName val="2021 popproj"/>
      <sheetName val="2021 popproj migration"/>
      <sheetName val="2023 estimation"/>
      <sheetName val="MYEUK12-22"/>
      <sheetName val="EW history"/>
      <sheetName val="&gt;&gt;2020-BASED"/>
      <sheetName val="2020-based"/>
      <sheetName val="2020 calcs"/>
      <sheetName val="2020 PERSONS"/>
      <sheetName val="2020 MALES"/>
      <sheetName val="2020 FEMALES"/>
      <sheetName val="Pension calculations - females"/>
      <sheetName val="Pension calculations - Males"/>
    </sheetNames>
    <sheetDataSet>
      <sheetData sheetId="0" refreshError="1"/>
      <sheetData sheetId="1" refreshError="1"/>
      <sheetData sheetId="2" refreshError="1"/>
      <sheetData sheetId="3">
        <row r="32">
          <cell r="L32">
            <v>204</v>
          </cell>
        </row>
        <row r="33">
          <cell r="L33">
            <v>313.60017213484844</v>
          </cell>
        </row>
        <row r="34">
          <cell r="L34">
            <v>436.70000000000005</v>
          </cell>
        </row>
        <row r="35">
          <cell r="L35">
            <v>340.00000000000023</v>
          </cell>
        </row>
        <row r="36">
          <cell r="L36">
            <v>340.00000000000023</v>
          </cell>
        </row>
        <row r="37">
          <cell r="L37">
            <v>340.00000000000023</v>
          </cell>
        </row>
        <row r="38">
          <cell r="L38">
            <v>340.00000000000023</v>
          </cell>
        </row>
        <row r="39">
          <cell r="L39">
            <v>340.00000000000023</v>
          </cell>
        </row>
        <row r="40">
          <cell r="L40">
            <v>340.00000000000023</v>
          </cell>
        </row>
        <row r="41">
          <cell r="L41">
            <v>340.00000000000023</v>
          </cell>
        </row>
        <row r="42">
          <cell r="L42">
            <v>340.00000000000023</v>
          </cell>
        </row>
        <row r="43">
          <cell r="L43">
            <v>340.00000000000023</v>
          </cell>
        </row>
        <row r="44">
          <cell r="L44">
            <v>340.00000000000023</v>
          </cell>
        </row>
        <row r="45">
          <cell r="L45">
            <v>340.00000000000023</v>
          </cell>
        </row>
        <row r="46">
          <cell r="L46">
            <v>340.00000000000023</v>
          </cell>
        </row>
        <row r="47">
          <cell r="L47">
            <v>340.00000000000023</v>
          </cell>
        </row>
        <row r="48">
          <cell r="L48">
            <v>340.00000000000023</v>
          </cell>
        </row>
        <row r="49">
          <cell r="L49">
            <v>340.00000000000023</v>
          </cell>
        </row>
        <row r="50">
          <cell r="L50">
            <v>340.00000000000023</v>
          </cell>
        </row>
        <row r="51">
          <cell r="L51">
            <v>340.00000000000023</v>
          </cell>
        </row>
        <row r="52">
          <cell r="L52">
            <v>340.00000000000023</v>
          </cell>
        </row>
        <row r="53">
          <cell r="L53">
            <v>340.00000000000023</v>
          </cell>
        </row>
        <row r="54">
          <cell r="L54">
            <v>340.00000000000023</v>
          </cell>
        </row>
        <row r="55">
          <cell r="L55">
            <v>340.00000000000023</v>
          </cell>
        </row>
        <row r="56">
          <cell r="L56">
            <v>340.00000000000023</v>
          </cell>
        </row>
        <row r="57">
          <cell r="L57">
            <v>340.00000000000023</v>
          </cell>
        </row>
        <row r="58">
          <cell r="L58">
            <v>340.00000000000023</v>
          </cell>
        </row>
        <row r="59">
          <cell r="L59">
            <v>340.00000000000023</v>
          </cell>
        </row>
        <row r="60">
          <cell r="L60">
            <v>340.00000000000023</v>
          </cell>
        </row>
        <row r="61">
          <cell r="L61">
            <v>340.00000000000023</v>
          </cell>
        </row>
        <row r="62">
          <cell r="L62">
            <v>340.00000000000023</v>
          </cell>
        </row>
        <row r="63">
          <cell r="L63">
            <v>340.00000000000023</v>
          </cell>
        </row>
        <row r="64">
          <cell r="L64">
            <v>340.00000000000023</v>
          </cell>
        </row>
        <row r="65">
          <cell r="L65">
            <v>340.00000000000023</v>
          </cell>
        </row>
        <row r="66">
          <cell r="L66">
            <v>340.00000000000023</v>
          </cell>
        </row>
        <row r="67">
          <cell r="L67">
            <v>340.00000000000023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DATA"/>
      <sheetName val="COVID"/>
      <sheetName val="&gt;&gt;2022-BASED"/>
      <sheetName val="2022-based"/>
      <sheetName val="Migration calculations"/>
      <sheetName val="2022 calcs"/>
      <sheetName val="2022 popproj"/>
      <sheetName val="2022 popproj migration"/>
      <sheetName val="&gt;&gt;2021-BASED"/>
      <sheetName val="2021-based"/>
      <sheetName val="2021 calcs"/>
      <sheetName val="2021 popproj"/>
      <sheetName val="2021 popproj migration"/>
      <sheetName val="2023 estimation"/>
      <sheetName val="MYEUK12-22"/>
      <sheetName val="EW history"/>
      <sheetName val="&gt;&gt;2020-BASED"/>
      <sheetName val="2020-based"/>
      <sheetName val="2020 calcs"/>
      <sheetName val="2020 PERSONS"/>
      <sheetName val="2020 MALES"/>
      <sheetName val="2020 FEMALES"/>
      <sheetName val="Pension calculations - females"/>
      <sheetName val="Pension calculations - Males"/>
    </sheetNames>
    <sheetDataSet>
      <sheetData sheetId="0">
        <row r="40">
          <cell r="F40">
            <v>44410.687875122196</v>
          </cell>
        </row>
      </sheetData>
      <sheetData sheetId="1" refreshError="1"/>
      <sheetData sheetId="2" refreshError="1"/>
      <sheetData sheetId="3" refreshError="1">
        <row r="32">
          <cell r="L32">
            <v>204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</row>
        <row r="53">
          <cell r="L53">
            <v>0</v>
          </cell>
        </row>
        <row r="54">
          <cell r="L54">
            <v>0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>
            <v>0</v>
          </cell>
        </row>
        <row r="60">
          <cell r="L60">
            <v>0</v>
          </cell>
        </row>
        <row r="61">
          <cell r="L61">
            <v>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0</v>
          </cell>
        </row>
        <row r="67">
          <cell r="L6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D36DC-C090-401E-862F-FD759154A06D}" name="table_3" displayName="table_3" ref="A3:CG141" totalsRowShown="0">
  <tableColumns count="85">
    <tableColumn id="1" xr3:uid="{3BA8EC30-3CFB-43ED-AB91-A8B9E069730F}" name="Date"/>
    <tableColumn id="2" xr3:uid="{BD3E4579-EC26-4CD9-8A61-890B0853AB17}" name="Total employment counts"/>
    <tableColumn id="3" xr3:uid="{149BE162-E598-471C-AA84-A76C6CE5DEEC}" name="Total UK nationals employment counts"/>
    <tableColumn id="4" xr3:uid="{B0EFE90D-2FFA-46A7-862A-4E32EE67A8B1}" name="Total EU nationals employment counts"/>
    <tableColumn id="5" xr3:uid="{CBBE9DA0-144A-45B8-9BA0-DB30E6D1CA2C}" name="Total non-EU nationals employment counts"/>
    <tableColumn id="6" xr3:uid="{024F569B-01F4-4CCE-A51B-4B9967979C3F}" name="Total employment counts in Agriculture, Forestry and Fishing"/>
    <tableColumn id="7" xr3:uid="{E63E9782-0531-44FB-86BC-20E79B094071}" name="Total UK nationals employment counts in Agriculture, Forestry and Fishing"/>
    <tableColumn id="8" xr3:uid="{4BE78CA7-4BEE-4EEE-91E3-243AC92AED03}" name="Total EU nationals employment counts in Agriculture, Forestry and Fishing"/>
    <tableColumn id="9" xr3:uid="{4306A049-F320-41E4-8B1C-CB40046CAC5F}" name="Total non-EU nationals employment counts in Agriculture, Forestry and Fishing"/>
    <tableColumn id="10" xr3:uid="{B31659DC-EC66-48ED-8FEB-F8D8430DCDF9}" name="Total employment counts in Mining and Quarrying"/>
    <tableColumn id="11" xr3:uid="{26B15897-475D-4B66-A855-47F3759EFF2A}" name="Total UK nationals employment counts in Mining and Quarrying"/>
    <tableColumn id="12" xr3:uid="{E2EFFC77-8F89-417A-9BAE-AEDF0249F9E1}" name="Total EU nationals employment counts in Mining and Quarrying"/>
    <tableColumn id="13" xr3:uid="{534348FE-D11F-4FDD-B926-9516143532F6}" name="Total non-EU nationals employment counts in Mining and Quarrying"/>
    <tableColumn id="14" xr3:uid="{5B993795-9C17-48B0-A97C-0B8ACBB7CB56}" name="Total employment counts in Manufacturing"/>
    <tableColumn id="15" xr3:uid="{52AEAFA8-922C-4B1A-B4EC-B57528C68034}" name="Total UK nationals employment counts in Manufacturing"/>
    <tableColumn id="16" xr3:uid="{E42B39CD-1940-4818-8F3B-D402B4E29595}" name="Total EU nationals employment counts in Manufacturing"/>
    <tableColumn id="17" xr3:uid="{651A15A1-4BA8-4784-9985-AB831A099148}" name="Total non-EU nationals employment counts in Manufacturing"/>
    <tableColumn id="18" xr3:uid="{9C1067CD-B754-434B-8A43-9650ECDFEA49}" name="Total employment counts in Energy production and supply"/>
    <tableColumn id="19" xr3:uid="{16A72B73-1C40-4C19-A022-1F9B02BAC40D}" name="Total UK nationals employment counts in Energy production and supply"/>
    <tableColumn id="20" xr3:uid="{946BC655-2D11-4C6C-BE80-E98E4EE68AB4}" name="Total EU nationals employment counts in Energy production and supply"/>
    <tableColumn id="21" xr3:uid="{3E3C04EF-7C96-4C8D-B0E6-3FF362A5F279}" name="Total non-EU nationals employment counts in Energy production and supply"/>
    <tableColumn id="22" xr3:uid="{1D58E30D-6E66-4EE1-A989-281170836B5E}" name="Total employment counts in Water supply, sewerage and waste"/>
    <tableColumn id="23" xr3:uid="{AE44A7D4-96CF-473C-BFDA-AFBD70F01257}" name="Total UK nationals employment counts in Water supply, sewerage and waste"/>
    <tableColumn id="24" xr3:uid="{ADCE1D8E-13D0-499E-A2CF-87ADDA03D8A8}" name="Total EU nationals employment counts in Water supply, sewerage and waste"/>
    <tableColumn id="25" xr3:uid="{0BC15F6E-C82A-4179-A26C-3542D1AF3BBE}" name="Total non-EU nationals employment counts in Water supply, sewerage and waste"/>
    <tableColumn id="26" xr3:uid="{71FD1658-E013-4590-860F-2D0D0F21C29E}" name="Total employment counts in Construction"/>
    <tableColumn id="27" xr3:uid="{EDE3B1B9-0FA6-42E8-BC90-A9704780FB33}" name="Total UK nationals employment counts in Construction"/>
    <tableColumn id="28" xr3:uid="{666124FC-EEE8-4A8A-958B-6307ABD3EC76}" name="Total EU nationals employment counts in Construction"/>
    <tableColumn id="29" xr3:uid="{8AA88E36-31C8-4F45-A461-05E8EAC796AA}" name="Total non-EU nationals employment counts in Construction"/>
    <tableColumn id="30" xr3:uid="{2BBCE991-9819-432E-99EF-C376794E9F3A}" name="Total employment counts in Wholesale and retail; repair of motor vehicles"/>
    <tableColumn id="31" xr3:uid="{E503439F-4675-4E19-B323-C585580D88BE}" name="Total UK nationals employment counts in Wholesale and retail; repair of motor vehicles"/>
    <tableColumn id="32" xr3:uid="{50EA0FB6-78FB-4ECD-8144-512AAC45A88E}" name="Total EU nationals employment counts in Wholesale and retail; repair of motor vehicles"/>
    <tableColumn id="33" xr3:uid="{7533D71D-ABEB-4FA2-B7A4-2C8B7610497E}" name="Total non-EU nationals employment counts in Wholesale and retail; repair of motor vehicles"/>
    <tableColumn id="34" xr3:uid="{A57AD58B-818E-451B-85EE-3F469A4CFA50}" name="Total employment counts in Transportation and storage"/>
    <tableColumn id="35" xr3:uid="{46745555-660E-42CC-A093-5E66F63BEDD8}" name="Total UK nationals employment counts in Transportation and storage"/>
    <tableColumn id="36" xr3:uid="{49828FB8-3D20-4D1C-92CB-F3539E64DBB9}" name="Total EU nationals employment counts in Transportation and storage"/>
    <tableColumn id="37" xr3:uid="{2F4939EC-B968-443E-98FE-2D302AD3ED82}" name="Total non-EU nationals employment counts in Transportation and storage"/>
    <tableColumn id="38" xr3:uid="{C663E045-89BE-42C0-80A4-29EFA57ECFE1}" name="Total employment counts in Accommodation and food service activities"/>
    <tableColumn id="39" xr3:uid="{E50BD20F-84A5-4225-B135-454BC836D88F}" name="Total UK nationals employment counts in Accommodation and food service activities"/>
    <tableColumn id="40" xr3:uid="{2F8B3D4C-3A8A-435E-AB40-818E83CA35E1}" name="Total EU nationals employment counts in Accommodation and food service activities"/>
    <tableColumn id="41" xr3:uid="{5E8BC625-E673-4272-992F-737AE367C8F0}" name="Total non-EU nationals employment counts in Accommodation and food service activities"/>
    <tableColumn id="42" xr3:uid="{64D47EE0-B22C-4014-9A61-8C5D88249E70}" name="Total employment counts in Information and communication"/>
    <tableColumn id="43" xr3:uid="{35771B8E-98EB-45AB-A2FD-2E3E348D5D51}" name="Total UK nationals employment counts in Information and communication"/>
    <tableColumn id="44" xr3:uid="{016C6F88-39E2-4C07-880D-D734948C7B21}" name="Total EU nationals employment counts in Information and communication"/>
    <tableColumn id="45" xr3:uid="{678FB68A-9EAC-4AE2-A9E5-923337342B98}" name="Total non-EU nationals employment counts in Information and communication"/>
    <tableColumn id="46" xr3:uid="{049C7630-45C6-4A35-8521-D22A66399464}" name="Total employment counts in Finance and insurance"/>
    <tableColumn id="47" xr3:uid="{1DFC8F3F-9117-4BA0-AC14-23F78E415376}" name="Total UK nationals employment counts in Finance and insurance"/>
    <tableColumn id="48" xr3:uid="{C217F256-A69F-4225-94E9-F3D913FEA747}" name="Total EU nationals employment counts in Finance and insurance"/>
    <tableColumn id="49" xr3:uid="{9B61C8B1-6016-4E38-B497-E25D27F9C4A1}" name="Total non-EU nationals employment counts in Finance and insurance"/>
    <tableColumn id="50" xr3:uid="{6D62DF58-CF29-415E-B3F6-D08FF0EEE8A8}" name="Total employment counts in Real estate"/>
    <tableColumn id="51" xr3:uid="{789EB0E4-D6E1-43AA-B9D6-A7D69E9D2444}" name="Total UK nationals employment counts in Real estate"/>
    <tableColumn id="52" xr3:uid="{8EBE499B-F074-44C5-97CB-9FC68351A792}" name="Total EU nationals employment counts in Real estate"/>
    <tableColumn id="53" xr3:uid="{7C5AB25F-30AC-47E6-AA78-C40ED41EC725}" name="Total non-EU nationals employment counts in Real estate"/>
    <tableColumn id="54" xr3:uid="{2507EAC9-2951-4D4F-AC9C-0DFB0A567495}" name="Total employment counts in Professional, scientific and technical"/>
    <tableColumn id="55" xr3:uid="{D76B7F29-DB5F-4FF2-AA90-DC98BE1E1CE4}" name="Total UK nationals employment counts in Professional, scientific and technical"/>
    <tableColumn id="56" xr3:uid="{D37197F7-7B50-4D40-91F1-93B768BB69B3}" name="Total EU nationals employment counts in Professional, scientific and technical"/>
    <tableColumn id="57" xr3:uid="{3EF22C5F-FBC4-4205-87AC-50C199E73E86}" name="Total non-EU nationals employment counts in Professional, scientific and technical"/>
    <tableColumn id="58" xr3:uid="{FF96E9E8-B970-4213-A3CD-379DFAF46B03}" name="Total employment counts in Administrative and support services"/>
    <tableColumn id="59" xr3:uid="{D15AD819-1921-4BF8-A216-741E336E62E9}" name="Total UK nationals employment counts in Administrative and support services"/>
    <tableColumn id="60" xr3:uid="{A3375A7E-67EC-46AD-8E31-D66A506F4685}" name="Total EU nationals employment counts in Administrative and support services"/>
    <tableColumn id="61" xr3:uid="{36661AEF-EB53-4873-A608-960E995B6D42}" name="Total non-EU nationals employment counts in Administrative and support services"/>
    <tableColumn id="62" xr3:uid="{C666B93C-B731-484B-8EDE-C0DBC759B69E}" name="Total employment counts in Public administration and defence; social security"/>
    <tableColumn id="63" xr3:uid="{9A1E2BEE-B3F6-49A6-B9F2-C5CC7F790351}" name="Total UK nationals employment counts in Public administration and defence; social security"/>
    <tableColumn id="64" xr3:uid="{022AA848-A055-4381-A019-7889BFF233AF}" name="Total EU nationals employment counts in Public administration and defence; social security"/>
    <tableColumn id="65" xr3:uid="{AFA16BD8-A69D-4603-9C09-56B560DFA3C1}" name="Total non-EU nationals employment counts in Public administration and defence; social security"/>
    <tableColumn id="66" xr3:uid="{77BE9859-B2B0-49DF-B637-7E2879F55CC5}" name="Total employment counts in Education"/>
    <tableColumn id="67" xr3:uid="{A3AC44C1-3B2D-42BE-B1C5-F5A7EAC50B3C}" name="Total UK nationals employment counts in Education"/>
    <tableColumn id="68" xr3:uid="{13168DD2-BB65-4E53-BB17-9B0B823FCFE7}" name="Total EU nationals employment counts in Education"/>
    <tableColumn id="69" xr3:uid="{4A1992CC-432A-43D0-A7D9-E5525A5038A5}" name="Total non-EU nationals employment counts in Education"/>
    <tableColumn id="70" xr3:uid="{F5E236F2-C528-4EFB-847F-BE19EB52FFE8}" name="Total employment counts in Health and social work"/>
    <tableColumn id="71" xr3:uid="{04A7D2B6-0E81-4D88-935D-86C3BF986D64}" name="Total UK nationals employment counts in Health and social work"/>
    <tableColumn id="72" xr3:uid="{39592A77-A234-4867-961F-D492E9191819}" name="Total EU nationals employment counts in Health and social work"/>
    <tableColumn id="73" xr3:uid="{81AE618A-8F78-48A2-B376-018BF3356C04}" name="Total non-EU nationals employment counts in Health and social work"/>
    <tableColumn id="74" xr3:uid="{EE49BF64-D09B-4BF7-9395-54E83976FECD}" name="Total employment counts in Arts, entertainment and recreation"/>
    <tableColumn id="75" xr3:uid="{48ED91AA-58E0-49D1-A21D-64074D220DFD}" name="Total UK nationals employment counts in Arts, entertainment and recreation"/>
    <tableColumn id="76" xr3:uid="{88096314-CB53-4C67-B243-7D58BF259320}" name="Total EU nationals employment counts in Arts, entertainment and recreation"/>
    <tableColumn id="77" xr3:uid="{2FF77E1F-1918-4B28-8907-45FA1B0E534D}" name="Total non-EU nationals employment counts in Arts, entertainment and recreation"/>
    <tableColumn id="78" xr3:uid="{D11BB7A9-EC37-43A6-B8C8-6494446D66CF}" name="Total employment counts in Other service activities"/>
    <tableColumn id="79" xr3:uid="{D5AE96BB-490D-4B8D-9DCC-5A1CA6CC3D12}" name="Total UK nationals employment counts in Other service activities"/>
    <tableColumn id="80" xr3:uid="{7E07007C-F060-4663-947A-AA45CB06E035}" name="Total EU nationals employment counts in Other service activities"/>
    <tableColumn id="81" xr3:uid="{4CFFF108-DF0E-498B-A0CA-23518F021AFD}" name="Total non-EU nationals employment counts in Other service activities"/>
    <tableColumn id="82" xr3:uid="{534E42F3-8C09-42E2-B793-6A0EB98538D6}" name="Total employment counts in Households, Extraterritorial Organisations and Unknown Entities"/>
    <tableColumn id="83" xr3:uid="{EB0E2267-3F5D-45EE-95EA-19ED246F4F86}" name="Total UK nationals employment counts in Households, Extraterritorial Organisations and Unknown Entities"/>
    <tableColumn id="84" xr3:uid="{DE5C1A9D-899E-4483-8360-2E2274BF7265}" name="Total EU nationals employment counts in Households, Extraterritorial Organisations and Unknown Entities"/>
    <tableColumn id="85" xr3:uid="{82F814A3-7D69-4439-9157-3E3D60298797}" name="Total non-EU nationals employment counts in Households, Extraterritorial Organisations and Unknown Entiti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v.uk/government/statistics/uk-payrolled-employments-by-nationality-region-industry-age-and-sex-from-july-2014-to-december-2025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3351-4AA0-4AF2-83A5-245BABDE7D34}">
  <sheetPr>
    <tabColor rgb="FFC00000"/>
  </sheetPr>
  <dimension ref="A1"/>
  <sheetViews>
    <sheetView workbookViewId="0">
      <selection activeCell="F33" sqref="F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E7A6-9A18-4E12-A0B0-4D1DE85DACC5}">
  <sheetPr>
    <tabColor rgb="FFC00000"/>
  </sheetPr>
  <dimension ref="A1"/>
  <sheetViews>
    <sheetView workbookViewId="0">
      <selection activeCell="F33" sqref="F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83A5-A18B-4485-A9E7-3F894C4BC0FA}">
  <sheetPr>
    <tabColor rgb="FFC00000"/>
  </sheetPr>
  <dimension ref="A1"/>
  <sheetViews>
    <sheetView workbookViewId="0">
      <selection activeCell="I35" sqref="I35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5A44-576E-46F9-B7D7-6E47146F6586}">
  <dimension ref="A1:FF173"/>
  <sheetViews>
    <sheetView topLeftCell="BZ1" zoomScale="98" zoomScaleNormal="98" workbookViewId="0">
      <pane ySplit="2" topLeftCell="A147" activePane="bottomLeft" state="frozen"/>
      <selection pane="bottomLeft" activeCell="CS2" sqref="CS2:CV166"/>
    </sheetView>
  </sheetViews>
  <sheetFormatPr defaultRowHeight="15" x14ac:dyDescent="0.25"/>
  <cols>
    <col min="5" max="5" width="2.7109375" customWidth="1"/>
    <col min="11" max="11" width="2.7109375" customWidth="1"/>
    <col min="16" max="16" width="2.7109375" customWidth="1"/>
    <col min="21" max="21" width="2.7109375" customWidth="1"/>
    <col min="26" max="27" width="2.7109375" customWidth="1"/>
    <col min="28" max="28" width="23.5703125" customWidth="1"/>
    <col min="29" max="29" width="9" customWidth="1"/>
    <col min="30" max="31" width="2.7109375" customWidth="1"/>
    <col min="32" max="32" width="23.5703125" customWidth="1"/>
    <col min="33" max="33" width="9" customWidth="1"/>
    <col min="34" max="34" width="2.7109375" customWidth="1"/>
    <col min="35" max="40" width="9" customWidth="1"/>
    <col min="41" max="41" width="2.7109375" customWidth="1"/>
    <col min="46" max="46" width="2.7109375" customWidth="1"/>
    <col min="55" max="55" width="2.7109375" customWidth="1"/>
    <col min="56" max="56" width="21.85546875" bestFit="1" customWidth="1"/>
    <col min="61" max="61" width="2.7109375" customWidth="1"/>
    <col min="66" max="66" width="2.7109375" customWidth="1"/>
    <col min="71" max="71" width="2.7109375" customWidth="1"/>
    <col min="76" max="76" width="2.7109375" customWidth="1"/>
    <col min="81" max="81" width="2.7109375" customWidth="1"/>
    <col min="86" max="86" width="2.7109375" customWidth="1"/>
    <col min="91" max="91" width="2.7109375" customWidth="1"/>
    <col min="96" max="96" width="2.7109375" customWidth="1"/>
    <col min="101" max="101" width="2.7109375" customWidth="1"/>
    <col min="106" max="106" width="2.7109375" customWidth="1"/>
    <col min="115" max="115" width="2.7109375" customWidth="1"/>
    <col min="116" max="121" width="16.7109375" customWidth="1"/>
    <col min="122" max="122" width="2.7109375" customWidth="1"/>
    <col min="123" max="124" width="16.7109375" customWidth="1"/>
    <col min="125" max="125" width="2.7109375" customWidth="1"/>
    <col min="134" max="134" width="2.7109375" customWidth="1"/>
    <col min="135" max="140" width="16.7109375" customWidth="1"/>
    <col min="141" max="141" width="2.7109375" customWidth="1"/>
    <col min="142" max="143" width="16.7109375" customWidth="1"/>
    <col min="144" max="144" width="2.7109375" customWidth="1"/>
    <col min="153" max="153" width="2.7109375" customWidth="1"/>
    <col min="154" max="159" width="16.7109375" customWidth="1"/>
    <col min="160" max="160" width="2.7109375" customWidth="1"/>
    <col min="161" max="162" width="16.7109375" customWidth="1"/>
  </cols>
  <sheetData>
    <row r="1" spans="1:162" x14ac:dyDescent="0.25">
      <c r="A1" s="8" t="s">
        <v>376</v>
      </c>
      <c r="F1" s="8" t="s">
        <v>440</v>
      </c>
      <c r="L1" s="8" t="s">
        <v>426</v>
      </c>
      <c r="Q1" s="8" t="s">
        <v>429</v>
      </c>
      <c r="V1" s="8" t="s">
        <v>430</v>
      </c>
      <c r="AB1" s="8" t="s">
        <v>753</v>
      </c>
      <c r="AF1" s="8" t="s">
        <v>753</v>
      </c>
      <c r="AJ1" t="s">
        <v>773</v>
      </c>
      <c r="AK1" t="s">
        <v>416</v>
      </c>
      <c r="AP1" s="8" t="s">
        <v>499</v>
      </c>
      <c r="AU1" s="8" t="s">
        <v>499</v>
      </c>
      <c r="BD1" s="8" t="s">
        <v>519</v>
      </c>
      <c r="BE1" s="8" t="s">
        <v>422</v>
      </c>
      <c r="BJ1" s="8" t="s">
        <v>435</v>
      </c>
      <c r="BO1" s="8" t="s">
        <v>424</v>
      </c>
      <c r="BT1" s="8" t="s">
        <v>428</v>
      </c>
      <c r="BY1" s="8" t="s">
        <v>434</v>
      </c>
      <c r="CD1" s="8" t="s">
        <v>425</v>
      </c>
      <c r="CI1" s="8" t="s">
        <v>427</v>
      </c>
      <c r="CN1" s="8" t="s">
        <v>795</v>
      </c>
      <c r="CS1" s="8" t="s">
        <v>808</v>
      </c>
      <c r="CX1" s="8" t="s">
        <v>807</v>
      </c>
      <c r="DC1" s="11" t="s">
        <v>490</v>
      </c>
      <c r="DD1" s="11"/>
      <c r="DE1" s="11"/>
      <c r="DF1" s="11"/>
      <c r="DG1" s="11"/>
      <c r="DH1" s="11"/>
      <c r="DI1" s="11"/>
      <c r="DJ1" s="11"/>
      <c r="DP1" s="11"/>
      <c r="DQ1" s="11"/>
      <c r="DR1" s="12"/>
      <c r="DS1" s="11"/>
      <c r="DT1" s="11"/>
      <c r="DV1" s="11" t="s">
        <v>491</v>
      </c>
      <c r="DW1" s="11"/>
      <c r="DX1" s="11"/>
      <c r="DY1" s="11"/>
      <c r="DZ1" s="11"/>
      <c r="EA1" s="11"/>
      <c r="EB1" s="11"/>
      <c r="EC1" s="11"/>
      <c r="EI1" s="11"/>
      <c r="EJ1" s="11"/>
      <c r="EK1" s="12"/>
      <c r="EL1" s="11"/>
      <c r="EM1" s="11"/>
      <c r="EO1" s="11" t="s">
        <v>492</v>
      </c>
      <c r="EP1" s="11"/>
      <c r="EQ1" s="11"/>
      <c r="ER1" s="11"/>
      <c r="ES1" s="11"/>
      <c r="ET1" s="11"/>
      <c r="EU1" s="11"/>
      <c r="EV1" s="11"/>
      <c r="FB1" s="11"/>
      <c r="FC1" s="11"/>
      <c r="FD1" s="12"/>
      <c r="FE1" s="11"/>
      <c r="FF1" s="11"/>
    </row>
    <row r="2" spans="1:162" x14ac:dyDescent="0.25">
      <c r="B2" t="s">
        <v>344</v>
      </c>
      <c r="C2" t="s">
        <v>420</v>
      </c>
      <c r="D2" t="s">
        <v>423</v>
      </c>
      <c r="G2" t="s">
        <v>344</v>
      </c>
      <c r="H2" t="s">
        <v>420</v>
      </c>
      <c r="I2" t="s">
        <v>423</v>
      </c>
      <c r="M2" t="str">
        <f>$B$2</f>
        <v>Baseline</v>
      </c>
      <c r="N2" t="str">
        <f>$C$2</f>
        <v>Upside</v>
      </c>
      <c r="O2" t="str">
        <f>$D$2</f>
        <v>Zero net migration</v>
      </c>
      <c r="R2" t="str">
        <f>$B$2</f>
        <v>Baseline</v>
      </c>
      <c r="S2" t="str">
        <f>$C$2</f>
        <v>Upside</v>
      </c>
      <c r="T2" t="str">
        <f>$D$2</f>
        <v>Zero net migration</v>
      </c>
      <c r="W2" t="str">
        <f>$B$2</f>
        <v>Baseline</v>
      </c>
      <c r="X2" t="str">
        <f>$C$2</f>
        <v>Upside</v>
      </c>
      <c r="Y2" t="str">
        <f>$D$2</f>
        <v>Zero net migration</v>
      </c>
      <c r="AC2" t="s">
        <v>779</v>
      </c>
      <c r="AG2" t="s">
        <v>779</v>
      </c>
      <c r="AJ2" t="s">
        <v>752</v>
      </c>
      <c r="AK2" t="s">
        <v>416</v>
      </c>
      <c r="AL2" t="s">
        <v>780</v>
      </c>
      <c r="AQ2" t="str">
        <f>$B$2</f>
        <v>Baseline</v>
      </c>
      <c r="AR2" t="str">
        <f>$C$2</f>
        <v>Upside</v>
      </c>
      <c r="AS2" t="str">
        <f>$D$2</f>
        <v>Zero net migration</v>
      </c>
      <c r="AV2" t="s">
        <v>416</v>
      </c>
      <c r="AW2" t="s">
        <v>518</v>
      </c>
      <c r="AX2" t="s">
        <v>510</v>
      </c>
      <c r="AY2" t="s">
        <v>506</v>
      </c>
      <c r="AZ2" t="s">
        <v>503</v>
      </c>
      <c r="BA2" t="s">
        <v>508</v>
      </c>
      <c r="BB2" t="s">
        <v>500</v>
      </c>
      <c r="BF2" t="str">
        <f>$B$2</f>
        <v>Baseline</v>
      </c>
      <c r="BG2" t="str">
        <f>$C$2</f>
        <v>Upside</v>
      </c>
      <c r="BH2" t="str">
        <f>$D$2</f>
        <v>Zero net migration</v>
      </c>
      <c r="BK2" t="str">
        <f>$B$2</f>
        <v>Baseline</v>
      </c>
      <c r="BL2" t="str">
        <f>$C$2</f>
        <v>Upside</v>
      </c>
      <c r="BM2" t="str">
        <f>$D$2</f>
        <v>Zero net migration</v>
      </c>
      <c r="BP2" t="s">
        <v>344</v>
      </c>
      <c r="BQ2" t="s">
        <v>420</v>
      </c>
      <c r="BR2" t="s">
        <v>423</v>
      </c>
      <c r="BU2" t="str">
        <f>$B$2</f>
        <v>Baseline</v>
      </c>
      <c r="BV2" t="str">
        <f>$C$2</f>
        <v>Upside</v>
      </c>
      <c r="BW2" t="str">
        <f>$D$2</f>
        <v>Zero net migration</v>
      </c>
      <c r="BZ2" t="s">
        <v>344</v>
      </c>
      <c r="CA2" t="s">
        <v>420</v>
      </c>
      <c r="CB2" t="s">
        <v>423</v>
      </c>
      <c r="CE2" t="s">
        <v>344</v>
      </c>
      <c r="CF2" t="s">
        <v>420</v>
      </c>
      <c r="CG2" t="s">
        <v>423</v>
      </c>
      <c r="CJ2" t="str">
        <f>$B$2</f>
        <v>Baseline</v>
      </c>
      <c r="CK2" t="str">
        <f>$C$2</f>
        <v>Upside</v>
      </c>
      <c r="CL2" t="str">
        <f>$D$2</f>
        <v>Zero net migration</v>
      </c>
      <c r="CO2" t="str">
        <f>$B$2</f>
        <v>Baseline</v>
      </c>
      <c r="CP2" t="str">
        <f>$C$2</f>
        <v>Upside</v>
      </c>
      <c r="CQ2" t="str">
        <f>$D$2</f>
        <v>Zero net migration</v>
      </c>
      <c r="CT2" t="str">
        <f>$B$2</f>
        <v>Baseline</v>
      </c>
      <c r="CU2" t="str">
        <f>$C$2</f>
        <v>Upside</v>
      </c>
      <c r="CV2" t="str">
        <f>$D$2</f>
        <v>Zero net migration</v>
      </c>
      <c r="CY2" t="str">
        <f>$B$2</f>
        <v>Baseline</v>
      </c>
      <c r="CZ2" t="str">
        <f>$C$2</f>
        <v>Upside</v>
      </c>
      <c r="DA2" t="str">
        <f>$D$2</f>
        <v>Zero net migration</v>
      </c>
      <c r="DC2" s="7"/>
      <c r="DD2" t="s">
        <v>439</v>
      </c>
      <c r="DE2" s="7" t="s">
        <v>455</v>
      </c>
      <c r="DF2" s="7" t="s">
        <v>449</v>
      </c>
      <c r="DG2" s="7" t="s">
        <v>468</v>
      </c>
      <c r="DH2" s="7" t="s">
        <v>459</v>
      </c>
      <c r="DI2" s="7" t="s">
        <v>453</v>
      </c>
      <c r="DJ2" s="7" t="s">
        <v>463</v>
      </c>
      <c r="DL2" s="7" t="s">
        <v>469</v>
      </c>
      <c r="DM2" s="7" t="s">
        <v>470</v>
      </c>
      <c r="DN2" s="7" t="s">
        <v>453</v>
      </c>
      <c r="DO2" s="7" t="s">
        <v>463</v>
      </c>
      <c r="DP2" s="7" t="s">
        <v>439</v>
      </c>
      <c r="DQ2" s="7" t="s">
        <v>376</v>
      </c>
      <c r="DS2" s="7" t="s">
        <v>438</v>
      </c>
      <c r="DT2" s="7" t="s">
        <v>376</v>
      </c>
      <c r="DV2" s="7"/>
      <c r="DW2" t="s">
        <v>439</v>
      </c>
      <c r="DX2" s="7" t="s">
        <v>455</v>
      </c>
      <c r="DY2" s="7" t="s">
        <v>449</v>
      </c>
      <c r="DZ2" s="7" t="s">
        <v>468</v>
      </c>
      <c r="EA2" s="7" t="s">
        <v>459</v>
      </c>
      <c r="EB2" s="7" t="s">
        <v>453</v>
      </c>
      <c r="EC2" s="7" t="s">
        <v>463</v>
      </c>
      <c r="EE2" s="7" t="s">
        <v>469</v>
      </c>
      <c r="EF2" s="7" t="s">
        <v>470</v>
      </c>
      <c r="EG2" s="7" t="s">
        <v>453</v>
      </c>
      <c r="EH2" s="7" t="s">
        <v>463</v>
      </c>
      <c r="EI2" s="7" t="s">
        <v>439</v>
      </c>
      <c r="EJ2" s="7" t="s">
        <v>376</v>
      </c>
      <c r="EL2" s="7" t="s">
        <v>438</v>
      </c>
      <c r="EM2" s="7" t="s">
        <v>376</v>
      </c>
      <c r="EO2" s="7"/>
      <c r="EP2" t="s">
        <v>439</v>
      </c>
      <c r="EQ2" s="7" t="s">
        <v>455</v>
      </c>
      <c r="ER2" s="7" t="s">
        <v>449</v>
      </c>
      <c r="ES2" s="7" t="s">
        <v>468</v>
      </c>
      <c r="ET2" s="7" t="s">
        <v>459</v>
      </c>
      <c r="EU2" s="7" t="s">
        <v>453</v>
      </c>
      <c r="EV2" s="7" t="s">
        <v>463</v>
      </c>
      <c r="EX2" s="7" t="s">
        <v>469</v>
      </c>
      <c r="EY2" s="7" t="s">
        <v>470</v>
      </c>
      <c r="EZ2" s="7" t="s">
        <v>453</v>
      </c>
      <c r="FA2" s="7" t="s">
        <v>463</v>
      </c>
      <c r="FB2" s="7" t="s">
        <v>439</v>
      </c>
      <c r="FC2" s="7" t="s">
        <v>376</v>
      </c>
      <c r="FE2" s="7" t="s">
        <v>438</v>
      </c>
      <c r="FF2" s="7" t="s">
        <v>376</v>
      </c>
    </row>
    <row r="3" spans="1:162" x14ac:dyDescent="0.25">
      <c r="A3">
        <v>2020</v>
      </c>
      <c r="B3" s="10">
        <f>'GEM data - Baseline'!$F167</f>
        <v>652180</v>
      </c>
      <c r="C3" s="10">
        <f>'GEM data - Upside'!$F167</f>
        <v>652180</v>
      </c>
      <c r="D3" s="10">
        <f>'GEM data - Zero_net'!$F167</f>
        <v>652180</v>
      </c>
      <c r="F3">
        <v>2000</v>
      </c>
      <c r="G3" s="10">
        <f>'[2]Chart Data'!M4</f>
        <v>139.30000000000001</v>
      </c>
      <c r="L3">
        <v>2020</v>
      </c>
      <c r="M3" s="9">
        <f>100*(('GEM data - Baseline'!$P167/'GEM data - Baseline'!$P163)-1)</f>
        <v>0.98561726071222377</v>
      </c>
      <c r="N3" s="9">
        <f>100*(('GEM data - Upside'!$P167/'GEM data - Upside'!$P163)-1)</f>
        <v>0.98561726071222377</v>
      </c>
      <c r="O3" s="9">
        <f>100*(('GEM data - Zero_net'!$P167/'GEM data - Zero_net'!$P163)-1)</f>
        <v>0.98561726071222377</v>
      </c>
      <c r="Q3">
        <v>2020</v>
      </c>
      <c r="R3" s="9">
        <f>100*(SUMIF('GEM data - Baseline'!$C:$C,'Chart Data'!$Q3,'GEM data - Baseline'!$Q:$Q)/SUMIF('GEM data - Baseline'!$C:$C,'Chart Data'!$Q3,'GEM data - Baseline'!$S:$S))</f>
        <v>-11.329793207298277</v>
      </c>
      <c r="S3" s="9">
        <f>100*(SUMIF('GEM data - Upside'!$C:$C,'Chart Data'!$Q3,'GEM data - Upside'!$Q:$Q)/SUMIF('GEM data - Upside'!$C:$C,'Chart Data'!$Q3,'GEM data - Upside'!$S:$S))</f>
        <v>-11.329793207298277</v>
      </c>
      <c r="T3" s="9">
        <f>100*(SUMIF('GEM data - Zero_net'!$C:$C,'Chart Data'!$Q3,'GEM data - Zero_net'!$Q:$Q)/SUMIF('GEM data - Zero_net'!$C:$C,'Chart Data'!$Q3,'GEM data - Zero_net'!$S:$S))</f>
        <v>-11.329793207298277</v>
      </c>
      <c r="V3">
        <v>2020</v>
      </c>
      <c r="W3" s="9">
        <f>100*(SUMIF('GEM data - Baseline'!$D:$D,'Chart Data'!$Q3,'GEM data - Baseline'!$R:$R)/SUMIF('GEM data - Baseline'!$C:$C,'Chart Data'!$Q3,'GEM data - Baseline'!$S:$S))</f>
        <v>87.638114904208592</v>
      </c>
      <c r="X3" s="9">
        <f>100*(SUMIF('GEM data - Upside'!$D:$D,'Chart Data'!$Q3,'GEM data - Upside'!$R:$R)/SUMIF('GEM data - Upside'!$C:$C,'Chart Data'!$Q3,'GEM data - Upside'!$S:$S))</f>
        <v>87.638114904208592</v>
      </c>
      <c r="Y3" s="9">
        <f>100*(SUMIF('GEM data - Zero_net'!$D:$D,'Chart Data'!$Q3,'GEM data - Zero_net'!$R:$R)/SUMIF('GEM data - Zero_net'!$C:$C,'Chart Data'!$Q3,'GEM data - Zero_net'!$S:$S))</f>
        <v>87.638114904208592</v>
      </c>
      <c r="AA3">
        <v>1</v>
      </c>
      <c r="AB3" t="str">
        <f>VLOOKUP($AA3,$AE$3:$AG$21,2,FALSE)</f>
        <v>Administrative services</v>
      </c>
      <c r="AC3" s="9">
        <f>VLOOKUP($AA3,$AE$3:$AG$21,3,FALSE)</f>
        <v>33.584696764669701</v>
      </c>
      <c r="AE3">
        <f>RANK(AG3,$AG$3:$AG$21)</f>
        <v>8</v>
      </c>
      <c r="AF3" t="s">
        <v>754</v>
      </c>
      <c r="AG3" s="9">
        <f>100*(AL3/AJ3)</f>
        <v>18.872630528766205</v>
      </c>
      <c r="AI3" t="s">
        <v>772</v>
      </c>
      <c r="AJ3" s="10" cm="1">
        <f t="array" ref="AJ3">INDEX('HMRC emp by ind and nat'!$A$149:$C$233,MATCH(1,('HMRC emp by ind and nat'!$A$145:$CG$145=AJ$1)*('HMRC emp by ind and nat'!$A$146:$CG$146=$AI3),0),3)</f>
        <v>200466.66666666666</v>
      </c>
      <c r="AK3" s="10" cm="1">
        <f t="array" ref="AK3">INDEX('HMRC emp by ind and nat'!$A$149:$C$233,MATCH(1,('HMRC emp by ind and nat'!$A$145:$CG$145=AK$1)*('HMRC emp by ind and nat'!$A$146:$CG$146=$AI3),0),3)</f>
        <v>162633.33333333334</v>
      </c>
      <c r="AL3" s="10">
        <f>AJ3-AK3</f>
        <v>37833.333333333314</v>
      </c>
      <c r="AP3">
        <v>2000</v>
      </c>
      <c r="AQ3" s="9">
        <f>AVERAGEIF('GEM data - Baseline'!$B:$B,'Chart Data'!$AP3,'GEM data - Baseline'!$AE:$AE)</f>
        <v>25.758362500000004</v>
      </c>
      <c r="AR3" s="9">
        <f>AVERAGEIF('GEM data - Upside'!$B:$B,'Chart Data'!$AP3,'GEM data - Upside'!$AE:$AE)</f>
        <v>25.758362500000004</v>
      </c>
      <c r="AS3" s="9">
        <f>AVERAGEIF('GEM data - Zero_net'!$B:$B,'Chart Data'!$AP3,'GEM data - Zero_net'!$AE:$AE)</f>
        <v>25.758362500000004</v>
      </c>
      <c r="AU3">
        <v>2000</v>
      </c>
      <c r="AV3" s="9">
        <f>AVERAGEIF('GEM data - Baseline'!$B:$B,'Chart Data'!$AP3,'GEM data - Baseline'!AE:AE)</f>
        <v>25.758362500000004</v>
      </c>
      <c r="AW3" s="9">
        <f>AVERAGEIF('GEM data - Baseline'!$B:$B,'Chart Data'!$AP3,'GEM data - Baseline'!AF:AF)</f>
        <v>16.497422499999999</v>
      </c>
      <c r="AX3" s="9">
        <f>AVERAGEIF('GEM data - Baseline'!$B:$B,'Chart Data'!$AP3,'GEM data - Baseline'!AG:AG)</f>
        <v>25.583229999999997</v>
      </c>
      <c r="AY3" s="9">
        <f>AVERAGEIF('GEM data - Baseline'!$B:$B,'Chart Data'!$AP3,'GEM data - Baseline'!AH:AH)</f>
        <v>24.295389999999998</v>
      </c>
      <c r="AZ3" s="9">
        <f>AVERAGEIF('GEM data - Baseline'!$B:$B,'Chart Data'!$AP3,'GEM data - Baseline'!AI:AI)</f>
        <v>24.421669999999999</v>
      </c>
      <c r="BA3" s="9">
        <f>AVERAGEIF('GEM data - Baseline'!$B:$B,'Chart Data'!$AP3,'GEM data - Baseline'!AJ:AJ)</f>
        <v>28.489329999999999</v>
      </c>
      <c r="BB3" s="9">
        <f>AVERAGEIF('GEM data - Baseline'!$B:$B,'Chart Data'!$AP3,'GEM data - Baseline'!AK:AK)</f>
        <v>15.9870725</v>
      </c>
      <c r="BD3" s="9"/>
      <c r="BE3">
        <v>2020</v>
      </c>
      <c r="BF3" s="9">
        <f>100*(('GEM data - Baseline'!$F167/'GEM data - Baseline'!$F163)-1)</f>
        <v>-1.995022961698445</v>
      </c>
      <c r="BG3" s="9">
        <f>100*(('GEM data - Upside'!$F167/'GEM data - Upside'!$F163)-1)</f>
        <v>-1.995022961698445</v>
      </c>
      <c r="BH3" s="9">
        <f>100*(('GEM data - Zero_net'!$F167/'GEM data - Zero_net'!$F163)-1)</f>
        <v>-1.995022961698445</v>
      </c>
      <c r="BJ3">
        <v>2020</v>
      </c>
      <c r="BK3" s="9">
        <f>100*(('GEM data - Baseline'!$U167/'GEM data - Baseline'!$U163)-1)</f>
        <v>-0.88167579367982585</v>
      </c>
      <c r="BL3" s="9">
        <f>100*(('GEM data - Upside'!$U167/'GEM data - Upside'!$U163)-1)</f>
        <v>-0.88167579367982585</v>
      </c>
      <c r="BM3" s="9">
        <f>100*(('GEM data - Zero_net'!$U167/'GEM data - Zero_net'!$U163)-1)</f>
        <v>-0.88167579367982585</v>
      </c>
      <c r="BO3">
        <v>2020</v>
      </c>
      <c r="BP3" s="9">
        <f>'GEM data - Baseline'!$O167</f>
        <v>4.0999999999999996</v>
      </c>
      <c r="BQ3" s="9">
        <f>'GEM data - Upside'!$O167</f>
        <v>4.0999999999999996</v>
      </c>
      <c r="BR3" s="9">
        <f>'GEM data - Zero_net'!$O167</f>
        <v>4.0999999999999996</v>
      </c>
      <c r="BT3">
        <v>2020</v>
      </c>
      <c r="BU3" s="9">
        <f>100*(('GEM data - Baseline'!$L167/'GEM data - Baseline'!$L163)-1)</f>
        <v>0.61020258725896781</v>
      </c>
      <c r="BV3" s="9">
        <f>100*(('GEM data - Upside'!$L167/'GEM data - Upside'!$L163)-1)</f>
        <v>0.61020258725896781</v>
      </c>
      <c r="BW3" s="9">
        <f>100*(('GEM data - Zero_net'!$L167/'GEM data - Zero_net'!$L163)-1)</f>
        <v>0.61020258725896781</v>
      </c>
      <c r="BY3">
        <v>2020</v>
      </c>
      <c r="BZ3" s="9">
        <f>'GEM data - Baseline'!$T167</f>
        <v>-0.95453259999999995</v>
      </c>
      <c r="CA3" s="9">
        <f>'GEM data - Upside'!$T167</f>
        <v>-0.95453259999999995</v>
      </c>
      <c r="CB3" s="9">
        <f>'GEM data - Zero_net'!$T167</f>
        <v>-0.95453259999999995</v>
      </c>
      <c r="CD3">
        <v>2020</v>
      </c>
      <c r="CE3" s="9">
        <f>'GEM data - Baseline'!$J167</f>
        <v>0.61384620000000001</v>
      </c>
      <c r="CF3" s="9">
        <f>'GEM data - Upside'!$J167</f>
        <v>0.61384620000000001</v>
      </c>
      <c r="CG3" s="9">
        <f>'GEM data - Zero_net'!$J167</f>
        <v>0.61384620000000001</v>
      </c>
      <c r="CI3">
        <v>2020</v>
      </c>
      <c r="CJ3" s="9">
        <f>100*(('GEM data - Baseline'!$I167/'GEM data - Baseline'!$I163)-1)</f>
        <v>1.6557638238050565</v>
      </c>
      <c r="CK3" s="9">
        <f>100*(('GEM data - Upside'!$I167/'GEM data - Upside'!$I163)-1)</f>
        <v>1.6557638238050565</v>
      </c>
      <c r="CL3" s="9">
        <f>100*(('GEM data - Zero_net'!$I167/'GEM data - Zero_net'!$I163)-1)</f>
        <v>1.6557638238050565</v>
      </c>
      <c r="CN3">
        <v>2020</v>
      </c>
      <c r="CO3" s="10">
        <f>100*('GEM data - Baseline'!$AB167/'GEM data - Baseline'!$AD167)</f>
        <v>343.17064396210577</v>
      </c>
      <c r="CP3" s="10">
        <f>100*('GEM data - Upside'!$AB167/'GEM data - Upside'!$AD167)</f>
        <v>343.17064396210577</v>
      </c>
      <c r="CQ3" s="10">
        <f>100*('GEM data - Zero_net'!$AB167/'GEM data - Zero_net'!$AD167)</f>
        <v>343.17064396210577</v>
      </c>
      <c r="CS3">
        <v>2020</v>
      </c>
      <c r="CT3" s="10">
        <f>100*('GEM data - Baseline'!$AC167/'GEM data - Baseline'!$AD167)</f>
        <v>342.29224127593238</v>
      </c>
      <c r="CU3" s="10">
        <f>100*('GEM data - Upside'!$AC167/'GEM data - Upside'!$AD167)</f>
        <v>342.29224127593238</v>
      </c>
      <c r="CV3" s="10">
        <f>100*('GEM data - Zero_net'!$AC167/'GEM data - Zero_net'!$AD167)</f>
        <v>342.29224127593238</v>
      </c>
      <c r="CX3">
        <v>2020</v>
      </c>
      <c r="CY3" s="10">
        <f>100*('GEM data - Baseline'!$F167/'GEM data - Baseline'!$AD167)</f>
        <v>977.60522844465766</v>
      </c>
      <c r="CZ3" s="10">
        <f>100*('GEM data - Upside'!$F167/'GEM data - Upside'!$AD167)</f>
        <v>977.60522844465766</v>
      </c>
      <c r="DA3" s="10">
        <f>100*('GEM data - Zero_net'!$F167/'GEM data - Zero_net'!$AD167)</f>
        <v>977.60522844465766</v>
      </c>
      <c r="DC3">
        <v>1980</v>
      </c>
      <c r="DD3" s="10">
        <f>SUMIF('GEM data - Baseline'!$B:$B,'Chart Data'!$DC3,'GEM data - Baseline'!$U:$U)</f>
        <v>1164663.3</v>
      </c>
      <c r="DE3" s="10">
        <f>AVERAGEIF('GEM data - Baseline'!$B:$B,'Chart Data'!$DC3,'GEM data - Baseline'!$V:$V)</f>
        <v>24765.53</v>
      </c>
      <c r="DF3" s="9">
        <f>AVERAGEIF('GEM data - Baseline'!$B:$B,'Chart Data'!$DC3,'GEM data - Baseline'!$W:$W)</f>
        <v>1E-3</v>
      </c>
      <c r="DG3" s="10">
        <f>AVERAGEIF('GEM data - Baseline'!$B:$B,'Chart Data'!$DC3,'GEM data - Baseline'!$X:$X)</f>
        <v>306731.32500000001</v>
      </c>
      <c r="DH3" s="10">
        <f>AVERAGEIF('GEM data - Baseline'!$B:$B,'Chart Data'!$DC3,'GEM data - Baseline'!$Y:$Y)</f>
        <v>36102.315000000002</v>
      </c>
      <c r="DI3" s="10">
        <f>AVERAGEIF('GEM data - Baseline'!$B:$B,'Chart Data'!$DC3,'GEM data - Baseline'!$Z:$Z)</f>
        <v>1231755.5</v>
      </c>
      <c r="DJ3" s="16">
        <f>AVERAGEIF('GEM data - Baseline'!$B:$B,'Chart Data'!$DC3,'GEM data - Baseline'!$AA:$AA)</f>
        <v>-1.8272072499999998</v>
      </c>
      <c r="DL3" s="10">
        <f>DE3*DF3</f>
        <v>24.765529999999998</v>
      </c>
      <c r="DM3" s="14">
        <f>DG3/DH3</f>
        <v>8.4961677665268827</v>
      </c>
      <c r="DN3" s="10">
        <f>DI3</f>
        <v>1231755.5</v>
      </c>
      <c r="DO3" s="13">
        <f>DJ3</f>
        <v>-1.8272072499999998</v>
      </c>
      <c r="DP3" s="10">
        <f>DD3</f>
        <v>1164663.3</v>
      </c>
      <c r="DQ3" s="10">
        <f>SUMIF('GEM data - Baseline'!$B:$B,'Chart Data'!$DC3,'GEM data - Baseline'!$F:$F)</f>
        <v>1140989</v>
      </c>
      <c r="DS3" s="10"/>
      <c r="DT3" s="10"/>
      <c r="DV3">
        <v>1980</v>
      </c>
      <c r="DW3" s="10">
        <f>SUMIF('GEM data - Upside'!$B:$B,'Chart Data'!$DC3,'GEM data - Upside'!$U:$U)</f>
        <v>1164663.3</v>
      </c>
      <c r="DX3" s="10">
        <f>AVERAGEIF('GEM data - Upside'!$B:$B,'Chart Data'!$DC3,'GEM data - Upside'!$V:$V)</f>
        <v>24765.53</v>
      </c>
      <c r="DY3" s="9">
        <f>AVERAGEIF('GEM data - Upside'!$B:$B,'Chart Data'!$DC3,'GEM data - Upside'!$W:$W)</f>
        <v>1E-3</v>
      </c>
      <c r="DZ3" s="10">
        <f>AVERAGEIF('GEM data - Upside'!$B:$B,'Chart Data'!$DC3,'GEM data - Upside'!$X:$X)</f>
        <v>306731.32500000001</v>
      </c>
      <c r="EA3" s="10">
        <f>AVERAGEIF('GEM data - Upside'!$B:$B,'Chart Data'!$DC3,'GEM data - Upside'!$Y:$Y)</f>
        <v>36102.315000000002</v>
      </c>
      <c r="EB3" s="10">
        <f>AVERAGEIF('GEM data - Upside'!$B:$B,'Chart Data'!$DC3,'GEM data - Upside'!$Z:$Z)</f>
        <v>1231755.5</v>
      </c>
      <c r="EC3" s="16">
        <f>AVERAGEIF('GEM data - Upside'!$B:$B,'Chart Data'!$DC3,'GEM data - Upside'!$AA:$AA)</f>
        <v>-1.8272072499999998</v>
      </c>
      <c r="EE3" s="10">
        <f>DX3*DY3</f>
        <v>24.765529999999998</v>
      </c>
      <c r="EF3" s="14">
        <f>DZ3/EA3</f>
        <v>8.4961677665268827</v>
      </c>
      <c r="EG3" s="10">
        <f>EB3</f>
        <v>1231755.5</v>
      </c>
      <c r="EH3" s="13">
        <f>EC3</f>
        <v>-1.8272072499999998</v>
      </c>
      <c r="EI3" s="10">
        <f>DW3</f>
        <v>1164663.3</v>
      </c>
      <c r="EJ3" s="10">
        <f>SUMIF('GEM data - Upside'!$B:$B,'Chart Data'!$DC3,'GEM data - Upside'!$F:$F)</f>
        <v>1140989</v>
      </c>
      <c r="EL3" s="10"/>
      <c r="EM3" s="10"/>
      <c r="EO3">
        <v>1980</v>
      </c>
      <c r="EP3" s="10">
        <f>SUMIF('GEM data - Zero_net'!$B:$B,'Chart Data'!$DC3,'GEM data - Zero_net'!$U:$U)</f>
        <v>1164663.3</v>
      </c>
      <c r="EQ3" s="10">
        <f>AVERAGEIF('GEM data - Zero_net'!$B:$B,'Chart Data'!$DC3,'GEM data - Zero_net'!$V:$V)</f>
        <v>24765.53</v>
      </c>
      <c r="ER3" s="9">
        <f>AVERAGEIF('GEM data - Zero_net'!$B:$B,'Chart Data'!$DC3,'GEM data - Zero_net'!$W:$W)</f>
        <v>1E-3</v>
      </c>
      <c r="ES3" s="10">
        <f>AVERAGEIF('GEM data - Zero_net'!$B:$B,'Chart Data'!$DC3,'GEM data - Zero_net'!$X:$X)</f>
        <v>306731.32500000001</v>
      </c>
      <c r="ET3" s="10">
        <f>AVERAGEIF('GEM data - Zero_net'!$B:$B,'Chart Data'!$DC3,'GEM data - Zero_net'!$Y:$Y)</f>
        <v>36102.315000000002</v>
      </c>
      <c r="EU3" s="10">
        <f>AVERAGEIF('GEM data - Zero_net'!$B:$B,'Chart Data'!$DC3,'GEM data - Zero_net'!$Z:$Z)</f>
        <v>1231755.5</v>
      </c>
      <c r="EV3" s="16">
        <f>AVERAGEIF('GEM data - Zero_net'!$B:$B,'Chart Data'!$DC3,'GEM data - Zero_net'!$AA:$AA)</f>
        <v>-1.8272072499999998</v>
      </c>
      <c r="EX3" s="10">
        <f>EQ3*ER3</f>
        <v>24.765529999999998</v>
      </c>
      <c r="EY3" s="14">
        <f>ES3/ET3</f>
        <v>8.4961677665268827</v>
      </c>
      <c r="EZ3" s="10">
        <f>EU3</f>
        <v>1231755.5</v>
      </c>
      <c r="FA3" s="13">
        <f>EV3</f>
        <v>-1.8272072499999998</v>
      </c>
      <c r="FB3" s="10">
        <f>EP3</f>
        <v>1164663.3</v>
      </c>
      <c r="FC3" s="10">
        <f>SUMIF('GEM data - Zero_net'!$B:$B,'Chart Data'!$DC3,'GEM data - Zero_net'!$F:$F)</f>
        <v>1140989</v>
      </c>
      <c r="FE3" s="10"/>
      <c r="FF3" s="10"/>
    </row>
    <row r="4" spans="1:162" x14ac:dyDescent="0.25">
      <c r="B4" s="10">
        <f>'GEM data - Baseline'!$F168</f>
        <v>522356</v>
      </c>
      <c r="C4" s="10">
        <f>'GEM data - Upside'!$F168</f>
        <v>522356</v>
      </c>
      <c r="D4" s="10">
        <f>'GEM data - Zero_net'!$F168</f>
        <v>522356</v>
      </c>
      <c r="F4">
        <v>2001</v>
      </c>
      <c r="G4" s="10">
        <f>'[2]Chart Data'!M5</f>
        <v>153.19999999999999</v>
      </c>
      <c r="M4" s="9">
        <f>100*(('GEM data - Baseline'!$P168/'GEM data - Baseline'!$P164)-1)</f>
        <v>0.91787614651632765</v>
      </c>
      <c r="N4" s="9">
        <f>100*(('GEM data - Upside'!$P168/'GEM data - Upside'!$P164)-1)</f>
        <v>0.91787614651632765</v>
      </c>
      <c r="O4" s="9">
        <f>100*(('GEM data - Zero_net'!$P168/'GEM data - Zero_net'!$P164)-1)</f>
        <v>0.91787614651632765</v>
      </c>
      <c r="Q4">
        <v>2021</v>
      </c>
      <c r="R4" s="9">
        <f>100*(SUMIF('GEM data - Baseline'!$C:$C,'Chart Data'!$Q4,'GEM data - Baseline'!$Q:$Q)/SUMIF('GEM data - Baseline'!$C:$C,'Chart Data'!$Q4,'GEM data - Baseline'!$S:$S))</f>
        <v>-2.8065235050300972</v>
      </c>
      <c r="S4" s="9">
        <f>100*(SUMIF('GEM data - Upside'!$C:$C,'Chart Data'!$Q4,'GEM data - Upside'!$Q:$Q)/SUMIF('GEM data - Upside'!$C:$C,'Chart Data'!$Q4,'GEM data - Upside'!$S:$S))</f>
        <v>-2.8065235050300972</v>
      </c>
      <c r="T4" s="9">
        <f>100*(SUMIF('GEM data - Zero_net'!$C:$C,'Chart Data'!$Q4,'GEM data - Zero_net'!$Q:$Q)/SUMIF('GEM data - Zero_net'!$C:$C,'Chart Data'!$Q4,'GEM data - Zero_net'!$S:$S))</f>
        <v>-2.8065235050300972</v>
      </c>
      <c r="V4">
        <v>2021</v>
      </c>
      <c r="W4" s="9">
        <f>100*(SUMIF('GEM data - Baseline'!$D:$D,'Chart Data'!$Q4,'GEM data - Baseline'!$R:$R)/SUMIF('GEM data - Baseline'!$C:$C,'Chart Data'!$Q4,'GEM data - Baseline'!$S:$S))</f>
        <v>82.591697735935512</v>
      </c>
      <c r="X4" s="9">
        <f>100*(SUMIF('GEM data - Upside'!$D:$D,'Chart Data'!$Q4,'GEM data - Upside'!$R:$R)/SUMIF('GEM data - Upside'!$C:$C,'Chart Data'!$Q4,'GEM data - Upside'!$S:$S))</f>
        <v>82.591697735935512</v>
      </c>
      <c r="Y4" s="9">
        <f>100*(SUMIF('GEM data - Zero_net'!$D:$D,'Chart Data'!$Q4,'GEM data - Zero_net'!$R:$R)/SUMIF('GEM data - Zero_net'!$C:$C,'Chart Data'!$Q4,'GEM data - Zero_net'!$S:$S))</f>
        <v>82.591697735935512</v>
      </c>
      <c r="AA4">
        <v>2</v>
      </c>
      <c r="AB4" t="str">
        <f t="shared" ref="AB4:AB21" si="0">VLOOKUP($AA4,$AE$3:$AG$21,2,FALSE)</f>
        <v>Accommodation &amp; food</v>
      </c>
      <c r="AC4" s="9">
        <f t="shared" ref="AC4:AC21" si="1">VLOOKUP($AA4,$AE$3:$AG$21,3,FALSE)</f>
        <v>30.691507503410641</v>
      </c>
      <c r="AE4">
        <f t="shared" ref="AE4:AE21" si="2">RANK(AG4,$AG$3:$AG$21)</f>
        <v>17</v>
      </c>
      <c r="AF4" t="s">
        <v>755</v>
      </c>
      <c r="AG4" s="9">
        <f t="shared" ref="AG4:AG23" si="3">100*(AL4/AJ4)</f>
        <v>9.6848578016910079</v>
      </c>
      <c r="AI4" t="s">
        <v>774</v>
      </c>
      <c r="AJ4" s="10" cm="1">
        <f t="array" ref="AJ4">INDEX('HMRC emp by ind and nat'!$A$149:$C$233,MATCH(1,('HMRC emp by ind and nat'!$A$145:$CG$145=AJ$1)*('HMRC emp by ind and nat'!$A$146:$CG$146=$AI4),0),3)</f>
        <v>43366.666666666664</v>
      </c>
      <c r="AK4" s="10" cm="1">
        <f t="array" ref="AK4">INDEX('HMRC emp by ind and nat'!$A$149:$C$233,MATCH(1,('HMRC emp by ind and nat'!$A$145:$CG$145=AK$1)*('HMRC emp by ind and nat'!$A$146:$CG$146=$AI4),0),3)</f>
        <v>39166.666666666664</v>
      </c>
      <c r="AL4" s="10">
        <f t="shared" ref="AL4:AL23" si="4">AJ4-AK4</f>
        <v>4200</v>
      </c>
      <c r="AP4">
        <v>2001</v>
      </c>
      <c r="AQ4" s="9">
        <f>AVERAGEIF('GEM data - Baseline'!$B:$B,'Chart Data'!$AP4,'GEM data - Baseline'!$AE:$AE)</f>
        <v>25.742497500000002</v>
      </c>
      <c r="AR4" s="9">
        <f>AVERAGEIF('GEM data - Upside'!$B:$B,'Chart Data'!$AP4,'GEM data - Upside'!$AE:$AE)</f>
        <v>25.742497500000002</v>
      </c>
      <c r="AS4" s="9">
        <f>AVERAGEIF('GEM data - Zero_net'!$B:$B,'Chart Data'!$AP4,'GEM data - Zero_net'!$AE:$AE)</f>
        <v>25.742497500000002</v>
      </c>
      <c r="AU4">
        <v>2001</v>
      </c>
      <c r="AV4" s="9">
        <f>AVERAGEIF('GEM data - Baseline'!$B:$B,'Chart Data'!$AP4,'GEM data - Baseline'!AE:AE)</f>
        <v>25.742497500000002</v>
      </c>
      <c r="AW4" s="9">
        <f>AVERAGEIF('GEM data - Baseline'!$B:$B,'Chart Data'!$AP4,'GEM data - Baseline'!AF:AF)</f>
        <v>16.4097425</v>
      </c>
      <c r="AX4" s="9">
        <f>AVERAGEIF('GEM data - Baseline'!$B:$B,'Chart Data'!$AP4,'GEM data - Baseline'!AG:AG)</f>
        <v>26.620054999999997</v>
      </c>
      <c r="AY4" s="9">
        <f>AVERAGEIF('GEM data - Baseline'!$B:$B,'Chart Data'!$AP4,'GEM data - Baseline'!AH:AH)</f>
        <v>24.971959999999999</v>
      </c>
      <c r="AZ4" s="9">
        <f>AVERAGEIF('GEM data - Baseline'!$B:$B,'Chart Data'!$AP4,'GEM data - Baseline'!AI:AI)</f>
        <v>24.609677499999997</v>
      </c>
      <c r="BA4" s="9">
        <f>AVERAGEIF('GEM data - Baseline'!$B:$B,'Chart Data'!$AP4,'GEM data - Baseline'!AJ:AJ)</f>
        <v>29.065067499999998</v>
      </c>
      <c r="BB4" s="9">
        <f>AVERAGEIF('GEM data - Baseline'!$B:$B,'Chart Data'!$AP4,'GEM data - Baseline'!AK:AK)</f>
        <v>16.060247499999999</v>
      </c>
      <c r="BD4" s="9"/>
      <c r="BF4" s="9">
        <f>100*(('GEM data - Baseline'!$F168/'GEM data - Baseline'!$F164)-1)</f>
        <v>-21.671077788191194</v>
      </c>
      <c r="BG4" s="9">
        <f>100*(('GEM data - Upside'!$F168/'GEM data - Upside'!$F164)-1)</f>
        <v>-21.671077788191194</v>
      </c>
      <c r="BH4" s="9">
        <f>100*(('GEM data - Zero_net'!$F168/'GEM data - Zero_net'!$F164)-1)</f>
        <v>-21.671077788191194</v>
      </c>
      <c r="BK4" s="9">
        <f>100*(('GEM data - Baseline'!$U168/'GEM data - Baseline'!$U164)-1)</f>
        <v>-13.133792382062159</v>
      </c>
      <c r="BL4" s="9">
        <f>100*(('GEM data - Upside'!$U168/'GEM data - Upside'!$U164)-1)</f>
        <v>-13.133792382062159</v>
      </c>
      <c r="BM4" s="9">
        <f>100*(('GEM data - Zero_net'!$U168/'GEM data - Zero_net'!$U164)-1)</f>
        <v>-13.133792382062159</v>
      </c>
      <c r="BP4" s="9">
        <f>'GEM data - Baseline'!$O168</f>
        <v>4.0999999999999996</v>
      </c>
      <c r="BQ4" s="9">
        <f>'GEM data - Upside'!$O168</f>
        <v>4.0999999999999996</v>
      </c>
      <c r="BR4" s="9">
        <f>'GEM data - Zero_net'!$O168</f>
        <v>4.0999999999999996</v>
      </c>
      <c r="BU4" s="9">
        <f>100*(('GEM data - Baseline'!$L168/'GEM data - Baseline'!$L164)-1)</f>
        <v>-0.99808876619239539</v>
      </c>
      <c r="BV4" s="9">
        <f>100*(('GEM data - Upside'!$L168/'GEM data - Upside'!$L164)-1)</f>
        <v>-0.99808876619239539</v>
      </c>
      <c r="BW4" s="9">
        <f>100*(('GEM data - Zero_net'!$L168/'GEM data - Zero_net'!$L164)-1)</f>
        <v>-0.99808876619239539</v>
      </c>
      <c r="BZ4" s="9">
        <f>'GEM data - Baseline'!$T168</f>
        <v>-10.17914</v>
      </c>
      <c r="CA4" s="9">
        <f>'GEM data - Upside'!$T168</f>
        <v>-10.17914</v>
      </c>
      <c r="CB4" s="9">
        <f>'GEM data - Zero_net'!$T168</f>
        <v>-10.17914</v>
      </c>
      <c r="CE4" s="9">
        <f>'GEM data - Baseline'!$J168</f>
        <v>0.1</v>
      </c>
      <c r="CF4" s="9">
        <f>'GEM data - Upside'!$J168</f>
        <v>0.1</v>
      </c>
      <c r="CG4" s="9">
        <f>'GEM data - Zero_net'!$J168</f>
        <v>0.1</v>
      </c>
      <c r="CJ4" s="9">
        <f>100*(('GEM data - Baseline'!$I168/'GEM data - Baseline'!$I164)-1)</f>
        <v>0.68024118738403416</v>
      </c>
      <c r="CK4" s="9">
        <f>100*(('GEM data - Upside'!$I168/'GEM data - Upside'!$I164)-1)</f>
        <v>0.68024118738403416</v>
      </c>
      <c r="CL4" s="9">
        <f>100*(('GEM data - Zero_net'!$I168/'GEM data - Zero_net'!$I164)-1)</f>
        <v>0.68024118738403416</v>
      </c>
      <c r="CO4" s="10">
        <f>100*('GEM data - Baseline'!$AB168/'GEM data - Baseline'!$AD168)</f>
        <v>450.69973029667364</v>
      </c>
      <c r="CP4" s="10">
        <f>100*('GEM data - Upside'!$AB168/'GEM data - Upside'!$AD168)</f>
        <v>450.69973029667364</v>
      </c>
      <c r="CQ4" s="10">
        <f>100*('GEM data - Zero_net'!$AB168/'GEM data - Zero_net'!$AD168)</f>
        <v>450.69973029667364</v>
      </c>
      <c r="CT4" s="10">
        <f>100*('GEM data - Baseline'!$AC168/'GEM data - Baseline'!$AD168)</f>
        <v>252.47228049145937</v>
      </c>
      <c r="CU4" s="10">
        <f>100*('GEM data - Upside'!$AC168/'GEM data - Upside'!$AD168)</f>
        <v>252.47228049145937</v>
      </c>
      <c r="CV4" s="10">
        <f>100*('GEM data - Zero_net'!$AC168/'GEM data - Zero_net'!$AD168)</f>
        <v>252.47228049145937</v>
      </c>
      <c r="CY4" s="10">
        <f>100*('GEM data - Baseline'!$F168/'GEM data - Baseline'!$AD168)</f>
        <v>782.67305963440219</v>
      </c>
      <c r="CZ4" s="10">
        <f>100*('GEM data - Upside'!$F168/'GEM data - Upside'!$AD168)</f>
        <v>782.67305963440219</v>
      </c>
      <c r="DA4" s="10">
        <f>100*('GEM data - Zero_net'!$F168/'GEM data - Zero_net'!$AD168)</f>
        <v>782.67305963440219</v>
      </c>
      <c r="DC4">
        <v>1981</v>
      </c>
      <c r="DD4" s="10">
        <f>SUMIF('GEM data - Baseline'!$B:$B,'Chart Data'!$DC4,'GEM data - Baseline'!$U:$U)</f>
        <v>1182107.9000000001</v>
      </c>
      <c r="DE4" s="10">
        <f>AVERAGEIF('GEM data - Baseline'!$B:$B,'Chart Data'!$DC4,'GEM data - Baseline'!$V:$V)</f>
        <v>24659.649999999998</v>
      </c>
      <c r="DF4" s="9">
        <f>AVERAGEIF('GEM data - Baseline'!$B:$B,'Chart Data'!$DC4,'GEM data - Baseline'!$W:$W)</f>
        <v>1E-3</v>
      </c>
      <c r="DG4" s="10">
        <f>AVERAGEIF('GEM data - Baseline'!$B:$B,'Chart Data'!$DC4,'GEM data - Baseline'!$X:$X)</f>
        <v>309382.7</v>
      </c>
      <c r="DH4" s="10">
        <f>AVERAGEIF('GEM data - Baseline'!$B:$B,'Chart Data'!$DC4,'GEM data - Baseline'!$Y:$Y)</f>
        <v>36300.177499999998</v>
      </c>
      <c r="DI4" s="10">
        <f>AVERAGEIF('GEM data - Baseline'!$B:$B,'Chart Data'!$DC4,'GEM data - Baseline'!$Z:$Z)</f>
        <v>1243839.25</v>
      </c>
      <c r="DJ4" s="16">
        <f>AVERAGEIF('GEM data - Baseline'!$B:$B,'Chart Data'!$DC4,'GEM data - Baseline'!$AA:$AA)</f>
        <v>-1.8145852500000001</v>
      </c>
      <c r="DL4" s="10">
        <f t="shared" ref="DL4:DL67" si="5">DE4*DF4</f>
        <v>24.659649999999999</v>
      </c>
      <c r="DM4" s="14">
        <f t="shared" ref="DM4:DM67" si="6">DG4/DH4</f>
        <v>8.5228977186130841</v>
      </c>
      <c r="DN4" s="10">
        <f t="shared" ref="DN4:DN67" si="7">DI4</f>
        <v>1243839.25</v>
      </c>
      <c r="DO4" s="13">
        <f t="shared" ref="DO4:DO67" si="8">DJ4</f>
        <v>-1.8145852500000001</v>
      </c>
      <c r="DP4" s="10">
        <f t="shared" ref="DP4:DP67" si="9">DD4</f>
        <v>1182107.9000000001</v>
      </c>
      <c r="DQ4" s="10">
        <f>SUMIF('GEM data - Baseline'!$B:$B,'Chart Data'!$DC4,'GEM data - Baseline'!$F:$F)</f>
        <v>1134663</v>
      </c>
      <c r="DS4" s="9">
        <f>100*((DP4/DP3)-1)</f>
        <v>1.4978234482017294</v>
      </c>
      <c r="DT4" s="9">
        <f>100*((DQ4/DQ3)-1)</f>
        <v>-0.55443128724290691</v>
      </c>
      <c r="DV4">
        <v>1981</v>
      </c>
      <c r="DW4" s="10">
        <f>SUMIF('GEM data - Upside'!$B:$B,'Chart Data'!$DC4,'GEM data - Upside'!$U:$U)</f>
        <v>1182107.9000000001</v>
      </c>
      <c r="DX4" s="10">
        <f>AVERAGEIF('GEM data - Upside'!$B:$B,'Chart Data'!$DC4,'GEM data - Upside'!$V:$V)</f>
        <v>24659.649999999998</v>
      </c>
      <c r="DY4" s="9">
        <f>AVERAGEIF('GEM data - Upside'!$B:$B,'Chart Data'!$DC4,'GEM data - Upside'!$W:$W)</f>
        <v>1E-3</v>
      </c>
      <c r="DZ4" s="10">
        <f>AVERAGEIF('GEM data - Upside'!$B:$B,'Chart Data'!$DC4,'GEM data - Upside'!$X:$X)</f>
        <v>309382.7</v>
      </c>
      <c r="EA4" s="10">
        <f>AVERAGEIF('GEM data - Upside'!$B:$B,'Chart Data'!$DC4,'GEM data - Upside'!$Y:$Y)</f>
        <v>36300.177499999998</v>
      </c>
      <c r="EB4" s="10">
        <f>AVERAGEIF('GEM data - Upside'!$B:$B,'Chart Data'!$DC4,'GEM data - Upside'!$Z:$Z)</f>
        <v>1243839.25</v>
      </c>
      <c r="EC4" s="16">
        <f>AVERAGEIF('GEM data - Upside'!$B:$B,'Chart Data'!$DC4,'GEM data - Upside'!$AA:$AA)</f>
        <v>-1.8145852500000001</v>
      </c>
      <c r="EE4" s="10">
        <f t="shared" ref="EE4:EE67" si="10">DX4*DY4</f>
        <v>24.659649999999999</v>
      </c>
      <c r="EF4" s="14">
        <f t="shared" ref="EF4:EF67" si="11">DZ4/EA4</f>
        <v>8.5228977186130841</v>
      </c>
      <c r="EG4" s="10">
        <f t="shared" ref="EG4:EG67" si="12">EB4</f>
        <v>1243839.25</v>
      </c>
      <c r="EH4" s="13">
        <f t="shared" ref="EH4:EH67" si="13">EC4</f>
        <v>-1.8145852500000001</v>
      </c>
      <c r="EI4" s="10">
        <f t="shared" ref="EI4:EI67" si="14">DW4</f>
        <v>1182107.9000000001</v>
      </c>
      <c r="EJ4" s="10">
        <f>SUMIF('GEM data - Upside'!$B:$B,'Chart Data'!$DC4,'GEM data - Upside'!$F:$F)</f>
        <v>1134663</v>
      </c>
      <c r="EL4" s="9">
        <f>100*((EI4/EI3)-1)</f>
        <v>1.4978234482017294</v>
      </c>
      <c r="EM4" s="9">
        <f>100*((EJ4/EJ3)-1)</f>
        <v>-0.55443128724290691</v>
      </c>
      <c r="EO4">
        <v>1981</v>
      </c>
      <c r="EP4" s="10">
        <f>SUMIF('GEM data - Zero_net'!$B:$B,'Chart Data'!$DC4,'GEM data - Zero_net'!$U:$U)</f>
        <v>1182107.9000000001</v>
      </c>
      <c r="EQ4" s="10">
        <f>AVERAGEIF('GEM data - Zero_net'!$B:$B,'Chart Data'!$DC4,'GEM data - Zero_net'!$V:$V)</f>
        <v>24659.649999999998</v>
      </c>
      <c r="ER4" s="9">
        <f>AVERAGEIF('GEM data - Zero_net'!$B:$B,'Chart Data'!$DC4,'GEM data - Zero_net'!$W:$W)</f>
        <v>1E-3</v>
      </c>
      <c r="ES4" s="10">
        <f>AVERAGEIF('GEM data - Zero_net'!$B:$B,'Chart Data'!$DC4,'GEM data - Zero_net'!$X:$X)</f>
        <v>309382.7</v>
      </c>
      <c r="ET4" s="10">
        <f>AVERAGEIF('GEM data - Zero_net'!$B:$B,'Chart Data'!$DC4,'GEM data - Zero_net'!$Y:$Y)</f>
        <v>36300.177499999998</v>
      </c>
      <c r="EU4" s="10">
        <f>AVERAGEIF('GEM data - Zero_net'!$B:$B,'Chart Data'!$DC4,'GEM data - Zero_net'!$Z:$Z)</f>
        <v>1243839.25</v>
      </c>
      <c r="EV4" s="16">
        <f>AVERAGEIF('GEM data - Zero_net'!$B:$B,'Chart Data'!$DC4,'GEM data - Zero_net'!$AA:$AA)</f>
        <v>-1.8145852500000001</v>
      </c>
      <c r="EX4" s="10">
        <f t="shared" ref="EX4:EX67" si="15">EQ4*ER4</f>
        <v>24.659649999999999</v>
      </c>
      <c r="EY4" s="14">
        <f t="shared" ref="EY4:EY67" si="16">ES4/ET4</f>
        <v>8.5228977186130841</v>
      </c>
      <c r="EZ4" s="10">
        <f t="shared" ref="EZ4:EZ67" si="17">EU4</f>
        <v>1243839.25</v>
      </c>
      <c r="FA4" s="13">
        <f t="shared" ref="FA4:FA67" si="18">EV4</f>
        <v>-1.8145852500000001</v>
      </c>
      <c r="FB4" s="10">
        <f t="shared" ref="FB4:FB67" si="19">EP4</f>
        <v>1182107.9000000001</v>
      </c>
      <c r="FC4" s="10">
        <f>SUMIF('GEM data - Zero_net'!$B:$B,'Chart Data'!$DC4,'GEM data - Zero_net'!$F:$F)</f>
        <v>1134663</v>
      </c>
      <c r="FE4" s="9">
        <f>100*((FB4/FB3)-1)</f>
        <v>1.4978234482017294</v>
      </c>
      <c r="FF4" s="9">
        <f>100*((FC4/FC3)-1)</f>
        <v>-0.55443128724290691</v>
      </c>
    </row>
    <row r="5" spans="1:162" x14ac:dyDescent="0.25">
      <c r="B5" s="10">
        <f>'GEM data - Baseline'!$F169</f>
        <v>610972</v>
      </c>
      <c r="C5" s="10">
        <f>'GEM data - Upside'!$F169</f>
        <v>610972</v>
      </c>
      <c r="D5" s="10">
        <f>'GEM data - Zero_net'!$F169</f>
        <v>610972</v>
      </c>
      <c r="F5">
        <v>2002</v>
      </c>
      <c r="G5" s="10">
        <f>'[2]Chart Data'!M6</f>
        <v>190.9</v>
      </c>
      <c r="M5" s="9">
        <f>100*(('GEM data - Baseline'!$P169/'GEM data - Baseline'!$P165)-1)</f>
        <v>0.82324974665513029</v>
      </c>
      <c r="N5" s="9">
        <f>100*(('GEM data - Upside'!$P169/'GEM data - Upside'!$P165)-1)</f>
        <v>0.82324974665513029</v>
      </c>
      <c r="O5" s="9">
        <f>100*(('GEM data - Zero_net'!$P169/'GEM data - Zero_net'!$P165)-1)</f>
        <v>0.82324974665513029</v>
      </c>
      <c r="Q5">
        <v>2022</v>
      </c>
      <c r="R5" s="9">
        <f>100*(SUMIF('GEM data - Baseline'!$C:$C,'Chart Data'!$Q5,'GEM data - Baseline'!$Q:$Q)/SUMIF('GEM data - Baseline'!$C:$C,'Chart Data'!$Q5,'GEM data - Baseline'!$S:$S))</f>
        <v>-3.0590843299664146</v>
      </c>
      <c r="S5" s="9">
        <f>100*(SUMIF('GEM data - Upside'!$C:$C,'Chart Data'!$Q5,'GEM data - Upside'!$Q:$Q)/SUMIF('GEM data - Upside'!$C:$C,'Chart Data'!$Q5,'GEM data - Upside'!$S:$S))</f>
        <v>-3.0590843299664146</v>
      </c>
      <c r="T5" s="9">
        <f>100*(SUMIF('GEM data - Zero_net'!$C:$C,'Chart Data'!$Q5,'GEM data - Zero_net'!$Q:$Q)/SUMIF('GEM data - Zero_net'!$C:$C,'Chart Data'!$Q5,'GEM data - Zero_net'!$S:$S))</f>
        <v>-3.0590843299664146</v>
      </c>
      <c r="V5">
        <v>2022</v>
      </c>
      <c r="W5" s="9">
        <f>100*(SUMIF('GEM data - Baseline'!$D:$D,'Chart Data'!$Q5,'GEM data - Baseline'!$R:$R)/SUMIF('GEM data - Baseline'!$C:$C,'Chart Data'!$Q5,'GEM data - Baseline'!$S:$S))</f>
        <v>81.818978138725868</v>
      </c>
      <c r="X5" s="9">
        <f>100*(SUMIF('GEM data - Upside'!$D:$D,'Chart Data'!$Q5,'GEM data - Upside'!$R:$R)/SUMIF('GEM data - Upside'!$C:$C,'Chart Data'!$Q5,'GEM data - Upside'!$S:$S))</f>
        <v>81.818978138725868</v>
      </c>
      <c r="Y5" s="9">
        <f>100*(SUMIF('GEM data - Zero_net'!$D:$D,'Chart Data'!$Q5,'GEM data - Zero_net'!$R:$R)/SUMIF('GEM data - Zero_net'!$C:$C,'Chart Data'!$Q5,'GEM data - Zero_net'!$S:$S))</f>
        <v>81.818978138725868</v>
      </c>
      <c r="AA5">
        <v>3</v>
      </c>
      <c r="AB5" t="str">
        <f t="shared" si="0"/>
        <v>Health</v>
      </c>
      <c r="AC5" s="9">
        <f t="shared" si="1"/>
        <v>26.033779451288552</v>
      </c>
      <c r="AE5">
        <f t="shared" si="2"/>
        <v>7</v>
      </c>
      <c r="AF5" t="s">
        <v>756</v>
      </c>
      <c r="AG5" s="9">
        <f t="shared" si="3"/>
        <v>19.092139955818432</v>
      </c>
      <c r="AI5" t="s">
        <v>775</v>
      </c>
      <c r="AJ5" s="10" cm="1">
        <f t="array" ref="AJ5">INDEX('HMRC emp by ind and nat'!$A$149:$C$233,MATCH(1,('HMRC emp by ind and nat'!$A$145:$CG$145=AJ$1)*('HMRC emp by ind and nat'!$A$146:$CG$146=$AI5),0),3)</f>
        <v>2338833.3333333335</v>
      </c>
      <c r="AK5" s="10" cm="1">
        <f t="array" ref="AK5">INDEX('HMRC emp by ind and nat'!$A$149:$C$233,MATCH(1,('HMRC emp by ind and nat'!$A$145:$CG$145=AK$1)*('HMRC emp by ind and nat'!$A$146:$CG$146=$AI5),0),3)</f>
        <v>1892300</v>
      </c>
      <c r="AL5" s="10">
        <f t="shared" si="4"/>
        <v>446533.33333333349</v>
      </c>
      <c r="AP5">
        <v>2002</v>
      </c>
      <c r="AQ5" s="9">
        <f>AVERAGEIF('GEM data - Baseline'!$B:$B,'Chart Data'!$AP5,'GEM data - Baseline'!$AE:$AE)</f>
        <v>25.725449999999995</v>
      </c>
      <c r="AR5" s="9">
        <f>AVERAGEIF('GEM data - Upside'!$B:$B,'Chart Data'!$AP5,'GEM data - Upside'!$AE:$AE)</f>
        <v>25.725449999999995</v>
      </c>
      <c r="AS5" s="9">
        <f>AVERAGEIF('GEM data - Zero_net'!$B:$B,'Chart Data'!$AP5,'GEM data - Zero_net'!$AE:$AE)</f>
        <v>25.725449999999995</v>
      </c>
      <c r="AU5">
        <v>2002</v>
      </c>
      <c r="AV5" s="9">
        <f>AVERAGEIF('GEM data - Baseline'!$B:$B,'Chart Data'!$AP5,'GEM data - Baseline'!AE:AE)</f>
        <v>25.725449999999995</v>
      </c>
      <c r="AW5" s="9">
        <f>AVERAGEIF('GEM data - Baseline'!$B:$B,'Chart Data'!$AP5,'GEM data - Baseline'!AF:AF)</f>
        <v>16.331442500000001</v>
      </c>
      <c r="AX5" s="9">
        <f>AVERAGEIF('GEM data - Baseline'!$B:$B,'Chart Data'!$AP5,'GEM data - Baseline'!AG:AG)</f>
        <v>27.627269999999999</v>
      </c>
      <c r="AY5" s="9">
        <f>AVERAGEIF('GEM data - Baseline'!$B:$B,'Chart Data'!$AP5,'GEM data - Baseline'!AH:AH)</f>
        <v>25.666834999999999</v>
      </c>
      <c r="AZ5" s="9">
        <f>AVERAGEIF('GEM data - Baseline'!$B:$B,'Chart Data'!$AP5,'GEM data - Baseline'!AI:AI)</f>
        <v>24.764575000000001</v>
      </c>
      <c r="BA5" s="9">
        <f>AVERAGEIF('GEM data - Baseline'!$B:$B,'Chart Data'!$AP5,'GEM data - Baseline'!AJ:AJ)</f>
        <v>29.6084125</v>
      </c>
      <c r="BB5" s="9">
        <f>AVERAGEIF('GEM data - Baseline'!$B:$B,'Chart Data'!$AP5,'GEM data - Baseline'!AK:AK)</f>
        <v>16.105830000000001</v>
      </c>
      <c r="BD5" s="9"/>
      <c r="BF5" s="9">
        <f>100*(('GEM data - Baseline'!$F169/'GEM data - Baseline'!$F165)-1)</f>
        <v>-8.8845375491949152</v>
      </c>
      <c r="BG5" s="9">
        <f>100*(('GEM data - Upside'!$F169/'GEM data - Upside'!$F165)-1)</f>
        <v>-8.8845375491949152</v>
      </c>
      <c r="BH5" s="9">
        <f>100*(('GEM data - Zero_net'!$F169/'GEM data - Zero_net'!$F165)-1)</f>
        <v>-8.8845375491949152</v>
      </c>
      <c r="BK5" s="9">
        <f>100*(('GEM data - Baseline'!$U169/'GEM data - Baseline'!$U165)-1)</f>
        <v>-8.098933271611708</v>
      </c>
      <c r="BL5" s="9">
        <f>100*(('GEM data - Upside'!$U169/'GEM data - Upside'!$U165)-1)</f>
        <v>-8.098933271611708</v>
      </c>
      <c r="BM5" s="9">
        <f>100*(('GEM data - Zero_net'!$U169/'GEM data - Zero_net'!$U165)-1)</f>
        <v>-8.098933271611708</v>
      </c>
      <c r="BP5" s="9">
        <f>'GEM data - Baseline'!$O169</f>
        <v>5</v>
      </c>
      <c r="BQ5" s="9">
        <f>'GEM data - Upside'!$O169</f>
        <v>5</v>
      </c>
      <c r="BR5" s="9">
        <f>'GEM data - Zero_net'!$O169</f>
        <v>5</v>
      </c>
      <c r="BU5" s="9">
        <f>100*(('GEM data - Baseline'!$L169/'GEM data - Baseline'!$L165)-1)</f>
        <v>-1.6384970817120648</v>
      </c>
      <c r="BV5" s="9">
        <f>100*(('GEM data - Upside'!$L169/'GEM data - Upside'!$L165)-1)</f>
        <v>-1.6384970817120648</v>
      </c>
      <c r="BW5" s="9">
        <f>100*(('GEM data - Zero_net'!$L169/'GEM data - Zero_net'!$L165)-1)</f>
        <v>-1.6384970817120648</v>
      </c>
      <c r="BZ5" s="9">
        <f>'GEM data - Baseline'!$T169</f>
        <v>-1.5926360000000001E-2</v>
      </c>
      <c r="CA5" s="9">
        <f>'GEM data - Upside'!$T169</f>
        <v>-1.5926360000000001E-2</v>
      </c>
      <c r="CB5" s="9">
        <f>'GEM data - Zero_net'!$T169</f>
        <v>-1.5926360000000001E-2</v>
      </c>
      <c r="CE5" s="9">
        <f>'GEM data - Baseline'!$J169</f>
        <v>0.1</v>
      </c>
      <c r="CF5" s="9">
        <f>'GEM data - Upside'!$J169</f>
        <v>0.1</v>
      </c>
      <c r="CG5" s="9">
        <f>'GEM data - Zero_net'!$J169</f>
        <v>0.1</v>
      </c>
      <c r="CJ5" s="9">
        <f>100*(('GEM data - Baseline'!$I169/'GEM data - Baseline'!$I165)-1)</f>
        <v>0.61570178087999583</v>
      </c>
      <c r="CK5" s="9">
        <f>100*(('GEM data - Upside'!$I169/'GEM data - Upside'!$I165)-1)</f>
        <v>0.61570178087999583</v>
      </c>
      <c r="CL5" s="9">
        <f>100*(('GEM data - Zero_net'!$I169/'GEM data - Zero_net'!$I165)-1)</f>
        <v>0.61570178087999583</v>
      </c>
      <c r="CO5" s="10">
        <f>100*('GEM data - Baseline'!$AB169/'GEM data - Baseline'!$AD169)</f>
        <v>395.60176348625362</v>
      </c>
      <c r="CP5" s="10">
        <f>100*('GEM data - Upside'!$AB169/'GEM data - Upside'!$AD169)</f>
        <v>395.60176348625362</v>
      </c>
      <c r="CQ5" s="10">
        <f>100*('GEM data - Zero_net'!$AB169/'GEM data - Zero_net'!$AD169)</f>
        <v>395.60176348625362</v>
      </c>
      <c r="CT5" s="10">
        <f>100*('GEM data - Baseline'!$AC169/'GEM data - Baseline'!$AD169)</f>
        <v>285.05003779968411</v>
      </c>
      <c r="CU5" s="10">
        <f>100*('GEM data - Upside'!$AC169/'GEM data - Upside'!$AD169)</f>
        <v>285.05003779968411</v>
      </c>
      <c r="CV5" s="10">
        <f>100*('GEM data - Zero_net'!$AC169/'GEM data - Zero_net'!$AD169)</f>
        <v>285.05003779968411</v>
      </c>
      <c r="CY5" s="10">
        <f>100*('GEM data - Baseline'!$F169/'GEM data - Baseline'!$AD169)</f>
        <v>914.63558858973499</v>
      </c>
      <c r="CZ5" s="10">
        <f>100*('GEM data - Upside'!$F169/'GEM data - Upside'!$AD169)</f>
        <v>914.63558858973499</v>
      </c>
      <c r="DA5" s="10">
        <f>100*('GEM data - Zero_net'!$F169/'GEM data - Zero_net'!$AD169)</f>
        <v>914.63558858973499</v>
      </c>
      <c r="DC5">
        <v>1982</v>
      </c>
      <c r="DD5" s="10">
        <f>SUMIF('GEM data - Baseline'!$B:$B,'Chart Data'!$DC5,'GEM data - Baseline'!$U:$U)</f>
        <v>1189450.8</v>
      </c>
      <c r="DE5" s="10">
        <f>AVERAGEIF('GEM data - Baseline'!$B:$B,'Chart Data'!$DC5,'GEM data - Baseline'!$V:$V)</f>
        <v>24297.707499999997</v>
      </c>
      <c r="DF5" s="9">
        <f>AVERAGEIF('GEM data - Baseline'!$B:$B,'Chart Data'!$DC5,'GEM data - Baseline'!$W:$W)</f>
        <v>1E-3</v>
      </c>
      <c r="DG5" s="10">
        <f>AVERAGEIF('GEM data - Baseline'!$B:$B,'Chart Data'!$DC5,'GEM data - Baseline'!$X:$X)</f>
        <v>311708.92499999999</v>
      </c>
      <c r="DH5" s="10">
        <f>AVERAGEIF('GEM data - Baseline'!$B:$B,'Chart Data'!$DC5,'GEM data - Baseline'!$Y:$Y)</f>
        <v>36500.68</v>
      </c>
      <c r="DI5" s="10">
        <f>AVERAGEIF('GEM data - Baseline'!$B:$B,'Chart Data'!$DC5,'GEM data - Baseline'!$Z:$Z)</f>
        <v>1254045.5</v>
      </c>
      <c r="DJ5" s="16">
        <f>AVERAGEIF('GEM data - Baseline'!$B:$B,'Chart Data'!$DC5,'GEM data - Baseline'!$AA:$AA)</f>
        <v>-1.8020507499999998</v>
      </c>
      <c r="DL5" s="10">
        <f t="shared" si="5"/>
        <v>24.297707499999998</v>
      </c>
      <c r="DM5" s="14">
        <f t="shared" si="6"/>
        <v>8.5398114500880524</v>
      </c>
      <c r="DN5" s="10">
        <f t="shared" si="7"/>
        <v>1254045.5</v>
      </c>
      <c r="DO5" s="13">
        <f t="shared" si="8"/>
        <v>-1.8020507499999998</v>
      </c>
      <c r="DP5" s="10">
        <f t="shared" si="9"/>
        <v>1189450.8</v>
      </c>
      <c r="DQ5" s="10">
        <f>SUMIF('GEM data - Baseline'!$B:$B,'Chart Data'!$DC5,'GEM data - Baseline'!$F:$F)</f>
        <v>1157191</v>
      </c>
      <c r="DS5" s="9">
        <f t="shared" ref="DS5:DT68" si="20">100*((DP5/DP4)-1)</f>
        <v>0.62117003024850792</v>
      </c>
      <c r="DT5" s="9">
        <f t="shared" si="20"/>
        <v>1.9854353230871258</v>
      </c>
      <c r="DV5">
        <v>1982</v>
      </c>
      <c r="DW5" s="10">
        <f>SUMIF('GEM data - Upside'!$B:$B,'Chart Data'!$DC5,'GEM data - Upside'!$U:$U)</f>
        <v>1189450.8</v>
      </c>
      <c r="DX5" s="10">
        <f>AVERAGEIF('GEM data - Upside'!$B:$B,'Chart Data'!$DC5,'GEM data - Upside'!$V:$V)</f>
        <v>24297.707499999997</v>
      </c>
      <c r="DY5" s="9">
        <f>AVERAGEIF('GEM data - Upside'!$B:$B,'Chart Data'!$DC5,'GEM data - Upside'!$W:$W)</f>
        <v>1E-3</v>
      </c>
      <c r="DZ5" s="10">
        <f>AVERAGEIF('GEM data - Upside'!$B:$B,'Chart Data'!$DC5,'GEM data - Upside'!$X:$X)</f>
        <v>311708.92499999999</v>
      </c>
      <c r="EA5" s="10">
        <f>AVERAGEIF('GEM data - Upside'!$B:$B,'Chart Data'!$DC5,'GEM data - Upside'!$Y:$Y)</f>
        <v>36500.68</v>
      </c>
      <c r="EB5" s="10">
        <f>AVERAGEIF('GEM data - Upside'!$B:$B,'Chart Data'!$DC5,'GEM data - Upside'!$Z:$Z)</f>
        <v>1254045.5</v>
      </c>
      <c r="EC5" s="16">
        <f>AVERAGEIF('GEM data - Upside'!$B:$B,'Chart Data'!$DC5,'GEM data - Upside'!$AA:$AA)</f>
        <v>-1.8020507499999998</v>
      </c>
      <c r="EE5" s="10">
        <f t="shared" si="10"/>
        <v>24.297707499999998</v>
      </c>
      <c r="EF5" s="14">
        <f t="shared" si="11"/>
        <v>8.5398114500880524</v>
      </c>
      <c r="EG5" s="10">
        <f t="shared" si="12"/>
        <v>1254045.5</v>
      </c>
      <c r="EH5" s="13">
        <f t="shared" si="13"/>
        <v>-1.8020507499999998</v>
      </c>
      <c r="EI5" s="10">
        <f t="shared" si="14"/>
        <v>1189450.8</v>
      </c>
      <c r="EJ5" s="10">
        <f>SUMIF('GEM data - Upside'!$B:$B,'Chart Data'!$DC5,'GEM data - Upside'!$F:$F)</f>
        <v>1157191</v>
      </c>
      <c r="EL5" s="9">
        <f t="shared" ref="EL5:EL68" si="21">100*((EI5/EI4)-1)</f>
        <v>0.62117003024850792</v>
      </c>
      <c r="EM5" s="9">
        <f t="shared" ref="EM5:EM68" si="22">100*((EJ5/EJ4)-1)</f>
        <v>1.9854353230871258</v>
      </c>
      <c r="EO5">
        <v>1982</v>
      </c>
      <c r="EP5" s="10">
        <f>SUMIF('GEM data - Zero_net'!$B:$B,'Chart Data'!$DC5,'GEM data - Zero_net'!$U:$U)</f>
        <v>1189450.8</v>
      </c>
      <c r="EQ5" s="10">
        <f>AVERAGEIF('GEM data - Zero_net'!$B:$B,'Chart Data'!$DC5,'GEM data - Zero_net'!$V:$V)</f>
        <v>24297.707499999997</v>
      </c>
      <c r="ER5" s="9">
        <f>AVERAGEIF('GEM data - Zero_net'!$B:$B,'Chart Data'!$DC5,'GEM data - Zero_net'!$W:$W)</f>
        <v>1E-3</v>
      </c>
      <c r="ES5" s="10">
        <f>AVERAGEIF('GEM data - Zero_net'!$B:$B,'Chart Data'!$DC5,'GEM data - Zero_net'!$X:$X)</f>
        <v>311708.92499999999</v>
      </c>
      <c r="ET5" s="10">
        <f>AVERAGEIF('GEM data - Zero_net'!$B:$B,'Chart Data'!$DC5,'GEM data - Zero_net'!$Y:$Y)</f>
        <v>36500.68</v>
      </c>
      <c r="EU5" s="10">
        <f>AVERAGEIF('GEM data - Zero_net'!$B:$B,'Chart Data'!$DC5,'GEM data - Zero_net'!$Z:$Z)</f>
        <v>1254045.5</v>
      </c>
      <c r="EV5" s="16">
        <f>AVERAGEIF('GEM data - Zero_net'!$B:$B,'Chart Data'!$DC5,'GEM data - Zero_net'!$AA:$AA)</f>
        <v>-1.8020507499999998</v>
      </c>
      <c r="EX5" s="10">
        <f t="shared" si="15"/>
        <v>24.297707499999998</v>
      </c>
      <c r="EY5" s="14">
        <f t="shared" si="16"/>
        <v>8.5398114500880524</v>
      </c>
      <c r="EZ5" s="10">
        <f t="shared" si="17"/>
        <v>1254045.5</v>
      </c>
      <c r="FA5" s="13">
        <f t="shared" si="18"/>
        <v>-1.8020507499999998</v>
      </c>
      <c r="FB5" s="10">
        <f t="shared" si="19"/>
        <v>1189450.8</v>
      </c>
      <c r="FC5" s="10">
        <f>SUMIF('GEM data - Zero_net'!$B:$B,'Chart Data'!$DC5,'GEM data - Zero_net'!$F:$F)</f>
        <v>1157191</v>
      </c>
      <c r="FE5" s="9">
        <f t="shared" ref="FE5:FE68" si="23">100*((FB5/FB4)-1)</f>
        <v>0.62117003024850792</v>
      </c>
      <c r="FF5" s="9">
        <f t="shared" ref="FF5:FF68" si="24">100*((FC5/FC4)-1)</f>
        <v>1.9854353230871258</v>
      </c>
    </row>
    <row r="6" spans="1:162" x14ac:dyDescent="0.25">
      <c r="B6" s="10">
        <f>'GEM data - Baseline'!$F170</f>
        <v>619330</v>
      </c>
      <c r="C6" s="10">
        <f>'GEM data - Upside'!$F170</f>
        <v>619330</v>
      </c>
      <c r="D6" s="10">
        <f>'GEM data - Zero_net'!$F170</f>
        <v>619330</v>
      </c>
      <c r="F6">
        <v>2003</v>
      </c>
      <c r="G6" s="10">
        <f>'[2]Chart Data'!M7</f>
        <v>194.3</v>
      </c>
      <c r="M6" s="9">
        <f>100*(('GEM data - Baseline'!$P170/'GEM data - Baseline'!$P166)-1)</f>
        <v>0.72907922395306635</v>
      </c>
      <c r="N6" s="9">
        <f>100*(('GEM data - Upside'!$P170/'GEM data - Upside'!$P166)-1)</f>
        <v>0.72907922395306635</v>
      </c>
      <c r="O6" s="9">
        <f>100*(('GEM data - Zero_net'!$P170/'GEM data - Zero_net'!$P166)-1)</f>
        <v>0.72907922395306635</v>
      </c>
      <c r="Q6">
        <v>2023</v>
      </c>
      <c r="R6" s="9">
        <f>100*(SUMIF('GEM data - Baseline'!$C:$C,'Chart Data'!$Q6,'GEM data - Baseline'!$Q:$Q)/SUMIF('GEM data - Baseline'!$C:$C,'Chart Data'!$Q6,'GEM data - Baseline'!$S:$S))</f>
        <v>-2.4070169149802614</v>
      </c>
      <c r="S6" s="9">
        <f>100*(SUMIF('GEM data - Upside'!$C:$C,'Chart Data'!$Q6,'GEM data - Upside'!$Q:$Q)/SUMIF('GEM data - Upside'!$C:$C,'Chart Data'!$Q6,'GEM data - Upside'!$S:$S))</f>
        <v>-2.4070169149802614</v>
      </c>
      <c r="T6" s="9">
        <f>100*(SUMIF('GEM data - Zero_net'!$C:$C,'Chart Data'!$Q6,'GEM data - Zero_net'!$Q:$Q)/SUMIF('GEM data - Zero_net'!$C:$C,'Chart Data'!$Q6,'GEM data - Zero_net'!$S:$S))</f>
        <v>-2.4070169149802614</v>
      </c>
      <c r="V6">
        <v>2023</v>
      </c>
      <c r="W6" s="9">
        <f>100*(SUMIF('GEM data - Baseline'!$D:$D,'Chart Data'!$Q6,'GEM data - Baseline'!$R:$R)/SUMIF('GEM data - Baseline'!$C:$C,'Chart Data'!$Q6,'GEM data - Baseline'!$S:$S))</f>
        <v>81.627529248242695</v>
      </c>
      <c r="X6" s="9">
        <f>100*(SUMIF('GEM data - Upside'!$D:$D,'Chart Data'!$Q6,'GEM data - Upside'!$R:$R)/SUMIF('GEM data - Upside'!$C:$C,'Chart Data'!$Q6,'GEM data - Upside'!$S:$S))</f>
        <v>81.627529248242695</v>
      </c>
      <c r="Y6" s="9">
        <f>100*(SUMIF('GEM data - Zero_net'!$D:$D,'Chart Data'!$Q6,'GEM data - Zero_net'!$R:$R)/SUMIF('GEM data - Zero_net'!$C:$C,'Chart Data'!$Q6,'GEM data - Zero_net'!$S:$S))</f>
        <v>81.627529248242695</v>
      </c>
      <c r="AA6">
        <v>4</v>
      </c>
      <c r="AB6" t="str">
        <f t="shared" si="0"/>
        <v>Transport</v>
      </c>
      <c r="AC6" s="9">
        <f t="shared" si="1"/>
        <v>24.217836759953244</v>
      </c>
      <c r="AE6">
        <f t="shared" si="2"/>
        <v>16</v>
      </c>
      <c r="AF6" t="s">
        <v>757</v>
      </c>
      <c r="AG6" s="9">
        <f t="shared" si="3"/>
        <v>10.590137429264351</v>
      </c>
      <c r="AI6" t="s">
        <v>776</v>
      </c>
      <c r="AJ6" s="10" cm="1">
        <f t="array" ref="AJ6">INDEX('HMRC emp by ind and nat'!$A$149:$C$233,MATCH(1,('HMRC emp by ind and nat'!$A$145:$CG$145=AJ$1)*('HMRC emp by ind and nat'!$A$146:$CG$146=$AI6),0),3)</f>
        <v>123700</v>
      </c>
      <c r="AK6" s="10" cm="1">
        <f t="array" ref="AK6">INDEX('HMRC emp by ind and nat'!$A$149:$C$233,MATCH(1,('HMRC emp by ind and nat'!$A$145:$CG$145=AK$1)*('HMRC emp by ind and nat'!$A$146:$CG$146=$AI6),0),3)</f>
        <v>110600</v>
      </c>
      <c r="AL6" s="10">
        <f t="shared" si="4"/>
        <v>13100</v>
      </c>
      <c r="AP6">
        <v>2003</v>
      </c>
      <c r="AQ6" s="9">
        <f>AVERAGEIF('GEM data - Baseline'!$B:$B,'Chart Data'!$AP6,'GEM data - Baseline'!$AE:$AE)</f>
        <v>25.725754999999999</v>
      </c>
      <c r="AR6" s="9">
        <f>AVERAGEIF('GEM data - Upside'!$B:$B,'Chart Data'!$AP6,'GEM data - Upside'!$AE:$AE)</f>
        <v>25.725754999999999</v>
      </c>
      <c r="AS6" s="9">
        <f>AVERAGEIF('GEM data - Zero_net'!$B:$B,'Chart Data'!$AP6,'GEM data - Zero_net'!$AE:$AE)</f>
        <v>25.725754999999999</v>
      </c>
      <c r="AU6">
        <v>2003</v>
      </c>
      <c r="AV6" s="9">
        <f>AVERAGEIF('GEM data - Baseline'!$B:$B,'Chart Data'!$AP6,'GEM data - Baseline'!AE:AE)</f>
        <v>25.725754999999999</v>
      </c>
      <c r="AW6" s="9">
        <f>AVERAGEIF('GEM data - Baseline'!$B:$B,'Chart Data'!$AP6,'GEM data - Baseline'!AF:AF)</f>
        <v>16.210362500000002</v>
      </c>
      <c r="AX6" s="9">
        <f>AVERAGEIF('GEM data - Baseline'!$B:$B,'Chart Data'!$AP6,'GEM data - Baseline'!AG:AG)</f>
        <v>28.517777499999998</v>
      </c>
      <c r="AY6" s="9">
        <f>AVERAGEIF('GEM data - Baseline'!$B:$B,'Chart Data'!$AP6,'GEM data - Baseline'!AH:AH)</f>
        <v>26.454957499999999</v>
      </c>
      <c r="AZ6" s="9">
        <f>AVERAGEIF('GEM data - Baseline'!$B:$B,'Chart Data'!$AP6,'GEM data - Baseline'!AI:AI)</f>
        <v>24.865965000000003</v>
      </c>
      <c r="BA6" s="9">
        <f>AVERAGEIF('GEM data - Baseline'!$B:$B,'Chart Data'!$AP6,'GEM data - Baseline'!AJ:AJ)</f>
        <v>30.042389999999997</v>
      </c>
      <c r="BB6" s="9">
        <f>AVERAGEIF('GEM data - Baseline'!$B:$B,'Chart Data'!$AP6,'GEM data - Baseline'!AK:AK)</f>
        <v>16.189649999999997</v>
      </c>
      <c r="BD6" s="9"/>
      <c r="BF6" s="9">
        <f>100*(('GEM data - Baseline'!$F170/'GEM data - Baseline'!$F166)-1)</f>
        <v>-7.6436017996173504</v>
      </c>
      <c r="BG6" s="9">
        <f>100*(('GEM data - Upside'!$F170/'GEM data - Upside'!$F166)-1)</f>
        <v>-7.6436017996173504</v>
      </c>
      <c r="BH6" s="9">
        <f>100*(('GEM data - Zero_net'!$F170/'GEM data - Zero_net'!$F166)-1)</f>
        <v>-7.6436017996173504</v>
      </c>
      <c r="BK6" s="9">
        <f>100*(('GEM data - Baseline'!$U170/'GEM data - Baseline'!$U166)-1)</f>
        <v>-3.9425065659079883</v>
      </c>
      <c r="BL6" s="9">
        <f>100*(('GEM data - Upside'!$U170/'GEM data - Upside'!$U166)-1)</f>
        <v>-3.9425065659079883</v>
      </c>
      <c r="BM6" s="9">
        <f>100*(('GEM data - Zero_net'!$U170/'GEM data - Zero_net'!$U166)-1)</f>
        <v>-3.9425065659079883</v>
      </c>
      <c r="BP6" s="9">
        <f>'GEM data - Baseline'!$O170</f>
        <v>5.3</v>
      </c>
      <c r="BQ6" s="9">
        <f>'GEM data - Upside'!$O170</f>
        <v>5.3</v>
      </c>
      <c r="BR6" s="9">
        <f>'GEM data - Zero_net'!$O170</f>
        <v>5.3</v>
      </c>
      <c r="BU6" s="9">
        <f>100*(('GEM data - Baseline'!$L170/'GEM data - Baseline'!$L166)-1)</f>
        <v>-2.3867864597513333</v>
      </c>
      <c r="BV6" s="9">
        <f>100*(('GEM data - Upside'!$L170/'GEM data - Upside'!$L166)-1)</f>
        <v>-2.3867864597513333</v>
      </c>
      <c r="BW6" s="9">
        <f>100*(('GEM data - Zero_net'!$L170/'GEM data - Zero_net'!$L166)-1)</f>
        <v>-2.3867864597513333</v>
      </c>
      <c r="BZ6" s="9">
        <f>'GEM data - Baseline'!$T170</f>
        <v>-3.1136509999999999</v>
      </c>
      <c r="CA6" s="9">
        <f>'GEM data - Upside'!$T170</f>
        <v>-3.1136509999999999</v>
      </c>
      <c r="CB6" s="9">
        <f>'GEM data - Zero_net'!$T170</f>
        <v>-3.1136509999999999</v>
      </c>
      <c r="CE6" s="9">
        <f>'GEM data - Baseline'!$J170</f>
        <v>0.1</v>
      </c>
      <c r="CF6" s="9">
        <f>'GEM data - Upside'!$J170</f>
        <v>0.1</v>
      </c>
      <c r="CG6" s="9">
        <f>'GEM data - Zero_net'!$J170</f>
        <v>0.1</v>
      </c>
      <c r="CJ6" s="9">
        <f>100*(('GEM data - Baseline'!$I170/'GEM data - Baseline'!$I166)-1)</f>
        <v>0.58413789859756982</v>
      </c>
      <c r="CK6" s="9">
        <f>100*(('GEM data - Upside'!$I170/'GEM data - Upside'!$I166)-1)</f>
        <v>0.58413789859756982</v>
      </c>
      <c r="CL6" s="9">
        <f>100*(('GEM data - Zero_net'!$I170/'GEM data - Zero_net'!$I166)-1)</f>
        <v>0.58413789859756982</v>
      </c>
      <c r="CO6" s="10">
        <f>100*('GEM data - Baseline'!$AB170/'GEM data - Baseline'!$AD170)</f>
        <v>391.39981154369644</v>
      </c>
      <c r="CP6" s="10">
        <f>100*('GEM data - Upside'!$AB170/'GEM data - Upside'!$AD170)</f>
        <v>391.39981154369644</v>
      </c>
      <c r="CQ6" s="10">
        <f>100*('GEM data - Zero_net'!$AB170/'GEM data - Zero_net'!$AD170)</f>
        <v>391.39981154369644</v>
      </c>
      <c r="CT6" s="10">
        <f>100*('GEM data - Baseline'!$AC170/'GEM data - Baseline'!$AD170)</f>
        <v>296.78278167486798</v>
      </c>
      <c r="CU6" s="10">
        <f>100*('GEM data - Upside'!$AC170/'GEM data - Upside'!$AD170)</f>
        <v>296.78278167486798</v>
      </c>
      <c r="CV6" s="10">
        <f>100*('GEM data - Zero_net'!$AC170/'GEM data - Zero_net'!$AD170)</f>
        <v>296.78278167486798</v>
      </c>
      <c r="CY6" s="10">
        <f>100*('GEM data - Baseline'!$F170/'GEM data - Baseline'!$AD170)</f>
        <v>926.32255941608457</v>
      </c>
      <c r="CZ6" s="10">
        <f>100*('GEM data - Upside'!$F170/'GEM data - Upside'!$AD170)</f>
        <v>926.32255941608457</v>
      </c>
      <c r="DA6" s="10">
        <f>100*('GEM data - Zero_net'!$F170/'GEM data - Zero_net'!$AD170)</f>
        <v>926.32255941608457</v>
      </c>
      <c r="DC6">
        <v>1983</v>
      </c>
      <c r="DD6" s="10">
        <f>SUMIF('GEM data - Baseline'!$B:$B,'Chart Data'!$DC6,'GEM data - Baseline'!$U:$U)</f>
        <v>1209349.6000000001</v>
      </c>
      <c r="DE6" s="10">
        <f>AVERAGEIF('GEM data - Baseline'!$B:$B,'Chart Data'!$DC6,'GEM data - Baseline'!$V:$V)</f>
        <v>24304.682499999995</v>
      </c>
      <c r="DF6" s="9">
        <f>AVERAGEIF('GEM data - Baseline'!$B:$B,'Chart Data'!$DC6,'GEM data - Baseline'!$W:$W)</f>
        <v>1E-3</v>
      </c>
      <c r="DG6" s="10">
        <f>AVERAGEIF('GEM data - Baseline'!$B:$B,'Chart Data'!$DC6,'GEM data - Baseline'!$X:$X)</f>
        <v>314668.82500000001</v>
      </c>
      <c r="DH6" s="10">
        <f>AVERAGEIF('GEM data - Baseline'!$B:$B,'Chart Data'!$DC6,'GEM data - Baseline'!$Y:$Y)</f>
        <v>36776.192499999997</v>
      </c>
      <c r="DI6" s="10">
        <f>AVERAGEIF('GEM data - Baseline'!$B:$B,'Chart Data'!$DC6,'GEM data - Baseline'!$Z:$Z)</f>
        <v>1266603.5</v>
      </c>
      <c r="DJ6" s="16">
        <f>AVERAGEIF('GEM data - Baseline'!$B:$B,'Chart Data'!$DC6,'GEM data - Baseline'!$AA:$AA)</f>
        <v>-1.7896025</v>
      </c>
      <c r="DL6" s="10">
        <f t="shared" si="5"/>
        <v>24.304682499999995</v>
      </c>
      <c r="DM6" s="14">
        <f t="shared" si="6"/>
        <v>8.556318737998776</v>
      </c>
      <c r="DN6" s="10">
        <f t="shared" si="7"/>
        <v>1266603.5</v>
      </c>
      <c r="DO6" s="13">
        <f t="shared" si="8"/>
        <v>-1.7896025</v>
      </c>
      <c r="DP6" s="10">
        <f t="shared" si="9"/>
        <v>1209349.6000000001</v>
      </c>
      <c r="DQ6" s="10">
        <f>SUMIF('GEM data - Baseline'!$B:$B,'Chart Data'!$DC6,'GEM data - Baseline'!$F:$F)</f>
        <v>1205632</v>
      </c>
      <c r="DS6" s="9">
        <f t="shared" si="20"/>
        <v>1.6729401501936803</v>
      </c>
      <c r="DT6" s="9">
        <f t="shared" si="20"/>
        <v>4.1860850974471786</v>
      </c>
      <c r="DV6">
        <v>1983</v>
      </c>
      <c r="DW6" s="10">
        <f>SUMIF('GEM data - Upside'!$B:$B,'Chart Data'!$DC6,'GEM data - Upside'!$U:$U)</f>
        <v>1209349.6000000001</v>
      </c>
      <c r="DX6" s="10">
        <f>AVERAGEIF('GEM data - Upside'!$B:$B,'Chart Data'!$DC6,'GEM data - Upside'!$V:$V)</f>
        <v>24304.682499999995</v>
      </c>
      <c r="DY6" s="9">
        <f>AVERAGEIF('GEM data - Upside'!$B:$B,'Chart Data'!$DC6,'GEM data - Upside'!$W:$W)</f>
        <v>1E-3</v>
      </c>
      <c r="DZ6" s="10">
        <f>AVERAGEIF('GEM data - Upside'!$B:$B,'Chart Data'!$DC6,'GEM data - Upside'!$X:$X)</f>
        <v>314668.82500000001</v>
      </c>
      <c r="EA6" s="10">
        <f>AVERAGEIF('GEM data - Upside'!$B:$B,'Chart Data'!$DC6,'GEM data - Upside'!$Y:$Y)</f>
        <v>36776.192499999997</v>
      </c>
      <c r="EB6" s="10">
        <f>AVERAGEIF('GEM data - Upside'!$B:$B,'Chart Data'!$DC6,'GEM data - Upside'!$Z:$Z)</f>
        <v>1266603.5</v>
      </c>
      <c r="EC6" s="16">
        <f>AVERAGEIF('GEM data - Upside'!$B:$B,'Chart Data'!$DC6,'GEM data - Upside'!$AA:$AA)</f>
        <v>-1.7896025</v>
      </c>
      <c r="EE6" s="10">
        <f t="shared" si="10"/>
        <v>24.304682499999995</v>
      </c>
      <c r="EF6" s="14">
        <f t="shared" si="11"/>
        <v>8.556318737998776</v>
      </c>
      <c r="EG6" s="10">
        <f t="shared" si="12"/>
        <v>1266603.5</v>
      </c>
      <c r="EH6" s="13">
        <f t="shared" si="13"/>
        <v>-1.7896025</v>
      </c>
      <c r="EI6" s="10">
        <f t="shared" si="14"/>
        <v>1209349.6000000001</v>
      </c>
      <c r="EJ6" s="10">
        <f>SUMIF('GEM data - Upside'!$B:$B,'Chart Data'!$DC6,'GEM data - Upside'!$F:$F)</f>
        <v>1205632</v>
      </c>
      <c r="EL6" s="9">
        <f t="shared" si="21"/>
        <v>1.6729401501936803</v>
      </c>
      <c r="EM6" s="9">
        <f t="shared" si="22"/>
        <v>4.1860850974471786</v>
      </c>
      <c r="EO6">
        <v>1983</v>
      </c>
      <c r="EP6" s="10">
        <f>SUMIF('GEM data - Zero_net'!$B:$B,'Chart Data'!$DC6,'GEM data - Zero_net'!$U:$U)</f>
        <v>1209349.6000000001</v>
      </c>
      <c r="EQ6" s="10">
        <f>AVERAGEIF('GEM data - Zero_net'!$B:$B,'Chart Data'!$DC6,'GEM data - Zero_net'!$V:$V)</f>
        <v>24304.682499999995</v>
      </c>
      <c r="ER6" s="9">
        <f>AVERAGEIF('GEM data - Zero_net'!$B:$B,'Chart Data'!$DC6,'GEM data - Zero_net'!$W:$W)</f>
        <v>1E-3</v>
      </c>
      <c r="ES6" s="10">
        <f>AVERAGEIF('GEM data - Zero_net'!$B:$B,'Chart Data'!$DC6,'GEM data - Zero_net'!$X:$X)</f>
        <v>314668.82500000001</v>
      </c>
      <c r="ET6" s="10">
        <f>AVERAGEIF('GEM data - Zero_net'!$B:$B,'Chart Data'!$DC6,'GEM data - Zero_net'!$Y:$Y)</f>
        <v>36776.192499999997</v>
      </c>
      <c r="EU6" s="10">
        <f>AVERAGEIF('GEM data - Zero_net'!$B:$B,'Chart Data'!$DC6,'GEM data - Zero_net'!$Z:$Z)</f>
        <v>1266603.5</v>
      </c>
      <c r="EV6" s="16">
        <f>AVERAGEIF('GEM data - Zero_net'!$B:$B,'Chart Data'!$DC6,'GEM data - Zero_net'!$AA:$AA)</f>
        <v>-1.7896025</v>
      </c>
      <c r="EX6" s="10">
        <f t="shared" si="15"/>
        <v>24.304682499999995</v>
      </c>
      <c r="EY6" s="14">
        <f t="shared" si="16"/>
        <v>8.556318737998776</v>
      </c>
      <c r="EZ6" s="10">
        <f t="shared" si="17"/>
        <v>1266603.5</v>
      </c>
      <c r="FA6" s="13">
        <f t="shared" si="18"/>
        <v>-1.7896025</v>
      </c>
      <c r="FB6" s="10">
        <f t="shared" si="19"/>
        <v>1209349.6000000001</v>
      </c>
      <c r="FC6" s="10">
        <f>SUMIF('GEM data - Zero_net'!$B:$B,'Chart Data'!$DC6,'GEM data - Zero_net'!$F:$F)</f>
        <v>1205632</v>
      </c>
      <c r="FE6" s="9">
        <f t="shared" si="23"/>
        <v>1.6729401501936803</v>
      </c>
      <c r="FF6" s="9">
        <f t="shared" si="24"/>
        <v>4.1860850974471786</v>
      </c>
    </row>
    <row r="7" spans="1:162" x14ac:dyDescent="0.25">
      <c r="A7">
        <v>2021</v>
      </c>
      <c r="B7" s="10">
        <f>'GEM data - Baseline'!$F171</f>
        <v>612665</v>
      </c>
      <c r="C7" s="10">
        <f>'GEM data - Upside'!$F171</f>
        <v>612665</v>
      </c>
      <c r="D7" s="10">
        <f>'GEM data - Zero_net'!$F171</f>
        <v>612665</v>
      </c>
      <c r="F7">
        <v>2004</v>
      </c>
      <c r="G7" s="10">
        <f>'[2]Chart Data'!M8</f>
        <v>209.5</v>
      </c>
      <c r="L7">
        <v>2021</v>
      </c>
      <c r="M7" s="9">
        <f>100*(('GEM data - Baseline'!$P171/'GEM data - Baseline'!$P167)-1)</f>
        <v>0.63536161093122878</v>
      </c>
      <c r="N7" s="9">
        <f>100*(('GEM data - Upside'!$P171/'GEM data - Upside'!$P167)-1)</f>
        <v>0.63536161093122878</v>
      </c>
      <c r="O7" s="9">
        <f>100*(('GEM data - Zero_net'!$P171/'GEM data - Zero_net'!$P167)-1)</f>
        <v>0.63536161093122878</v>
      </c>
      <c r="Q7">
        <v>2024</v>
      </c>
      <c r="R7" s="9">
        <f>100*(SUMIF('GEM data - Baseline'!$C:$C,'Chart Data'!$Q7,'GEM data - Baseline'!$Q:$Q)/SUMIF('GEM data - Baseline'!$C:$C,'Chart Data'!$Q7,'GEM data - Baseline'!$S:$S))</f>
        <v>-2.5903661067579318</v>
      </c>
      <c r="S7" s="9">
        <f>100*(SUMIF('GEM data - Upside'!$C:$C,'Chart Data'!$Q7,'GEM data - Upside'!$Q:$Q)/SUMIF('GEM data - Upside'!$C:$C,'Chart Data'!$Q7,'GEM data - Upside'!$S:$S))</f>
        <v>-2.5903661067579318</v>
      </c>
      <c r="T7" s="9">
        <f>100*(SUMIF('GEM data - Zero_net'!$C:$C,'Chart Data'!$Q7,'GEM data - Zero_net'!$Q:$Q)/SUMIF('GEM data - Zero_net'!$C:$C,'Chart Data'!$Q7,'GEM data - Zero_net'!$S:$S))</f>
        <v>-2.5903661067579318</v>
      </c>
      <c r="V7">
        <v>2024</v>
      </c>
      <c r="W7" s="9">
        <f>100*(SUMIF('GEM data - Baseline'!$D:$D,'Chart Data'!$Q7,'GEM data - Baseline'!$R:$R)/SUMIF('GEM data - Baseline'!$C:$C,'Chart Data'!$Q7,'GEM data - Baseline'!$S:$S))</f>
        <v>83.085282209067813</v>
      </c>
      <c r="X7" s="9">
        <f>100*(SUMIF('GEM data - Upside'!$D:$D,'Chart Data'!$Q7,'GEM data - Upside'!$R:$R)/SUMIF('GEM data - Upside'!$C:$C,'Chart Data'!$Q7,'GEM data - Upside'!$S:$S))</f>
        <v>83.085282209067813</v>
      </c>
      <c r="Y7" s="9">
        <f>100*(SUMIF('GEM data - Zero_net'!$D:$D,'Chart Data'!$Q7,'GEM data - Zero_net'!$R:$R)/SUMIF('GEM data - Zero_net'!$C:$C,'Chart Data'!$Q7,'GEM data - Zero_net'!$S:$S))</f>
        <v>83.085282209067813</v>
      </c>
      <c r="AA7">
        <v>5</v>
      </c>
      <c r="AB7" t="str">
        <f t="shared" si="0"/>
        <v>Communications</v>
      </c>
      <c r="AC7" s="9">
        <f t="shared" si="1"/>
        <v>22.034733022291338</v>
      </c>
      <c r="AE7">
        <f t="shared" si="2"/>
        <v>15</v>
      </c>
      <c r="AF7" t="s">
        <v>758</v>
      </c>
      <c r="AG7" s="9">
        <f t="shared" si="3"/>
        <v>10.72535647861128</v>
      </c>
      <c r="AI7" t="s">
        <v>777</v>
      </c>
      <c r="AJ7" s="10" cm="1">
        <f t="array" ref="AJ7">INDEX('HMRC emp by ind and nat'!$A$149:$C$233,MATCH(1,('HMRC emp by ind and nat'!$A$145:$CG$145=AJ$1)*('HMRC emp by ind and nat'!$A$146:$CG$146=$AI7),0),3)</f>
        <v>215066.66666666666</v>
      </c>
      <c r="AK7" s="10" cm="1">
        <f t="array" ref="AK7">INDEX('HMRC emp by ind and nat'!$A$149:$C$233,MATCH(1,('HMRC emp by ind and nat'!$A$145:$CG$145=AK$1)*('HMRC emp by ind and nat'!$A$146:$CG$146=$AI7),0),3)</f>
        <v>192000</v>
      </c>
      <c r="AL7" s="10">
        <f t="shared" si="4"/>
        <v>23066.666666666657</v>
      </c>
      <c r="AP7">
        <v>2004</v>
      </c>
      <c r="AQ7" s="9">
        <f>AVERAGEIF('GEM data - Baseline'!$B:$B,'Chart Data'!$AP7,'GEM data - Baseline'!$AE:$AE)</f>
        <v>25.695999999999998</v>
      </c>
      <c r="AR7" s="9">
        <f>AVERAGEIF('GEM data - Upside'!$B:$B,'Chart Data'!$AP7,'GEM data - Upside'!$AE:$AE)</f>
        <v>25.695999999999998</v>
      </c>
      <c r="AS7" s="9">
        <f>AVERAGEIF('GEM data - Zero_net'!$B:$B,'Chart Data'!$AP7,'GEM data - Zero_net'!$AE:$AE)</f>
        <v>25.695999999999998</v>
      </c>
      <c r="AU7">
        <v>2004</v>
      </c>
      <c r="AV7" s="9">
        <f>AVERAGEIF('GEM data - Baseline'!$B:$B,'Chart Data'!$AP7,'GEM data - Baseline'!AE:AE)</f>
        <v>25.695999999999998</v>
      </c>
      <c r="AW7" s="9">
        <f>AVERAGEIF('GEM data - Baseline'!$B:$B,'Chart Data'!$AP7,'GEM data - Baseline'!AF:AF)</f>
        <v>16.2071775</v>
      </c>
      <c r="AX7" s="9">
        <f>AVERAGEIF('GEM data - Baseline'!$B:$B,'Chart Data'!$AP7,'GEM data - Baseline'!AG:AG)</f>
        <v>29.490485</v>
      </c>
      <c r="AY7" s="9">
        <f>AVERAGEIF('GEM data - Baseline'!$B:$B,'Chart Data'!$AP7,'GEM data - Baseline'!AH:AH)</f>
        <v>26.542179999999998</v>
      </c>
      <c r="AZ7" s="9">
        <f>AVERAGEIF('GEM data - Baseline'!$B:$B,'Chart Data'!$AP7,'GEM data - Baseline'!AI:AI)</f>
        <v>25.008690000000001</v>
      </c>
      <c r="BA7" s="9">
        <f>AVERAGEIF('GEM data - Baseline'!$B:$B,'Chart Data'!$AP7,'GEM data - Baseline'!AJ:AJ)</f>
        <v>30.534055000000002</v>
      </c>
      <c r="BB7" s="9">
        <f>AVERAGEIF('GEM data - Baseline'!$B:$B,'Chart Data'!$AP7,'GEM data - Baseline'!AK:AK)</f>
        <v>16.277442499999999</v>
      </c>
      <c r="BD7" s="9"/>
      <c r="BE7">
        <v>2021</v>
      </c>
      <c r="BF7" s="9">
        <f>100*(('GEM data - Baseline'!$F171/'GEM data - Baseline'!$F167)-1)</f>
        <v>-6.058910116838911</v>
      </c>
      <c r="BG7" s="9">
        <f>100*(('GEM data - Upside'!$F171/'GEM data - Upside'!$F167)-1)</f>
        <v>-6.058910116838911</v>
      </c>
      <c r="BH7" s="9">
        <f>100*(('GEM data - Zero_net'!$F171/'GEM data - Zero_net'!$F167)-1)</f>
        <v>-6.058910116838911</v>
      </c>
      <c r="BJ7">
        <v>2021</v>
      </c>
      <c r="BK7" s="9">
        <f>100*(('GEM data - Baseline'!$U171/'GEM data - Baseline'!$U167)-1)</f>
        <v>-4.5221023369204749</v>
      </c>
      <c r="BL7" s="9">
        <f>100*(('GEM data - Upside'!$U171/'GEM data - Upside'!$U167)-1)</f>
        <v>-4.5221023369204749</v>
      </c>
      <c r="BM7" s="9">
        <f>100*(('GEM data - Zero_net'!$U171/'GEM data - Zero_net'!$U167)-1)</f>
        <v>-4.5221023369204749</v>
      </c>
      <c r="BO7">
        <v>2021</v>
      </c>
      <c r="BP7" s="9">
        <f>'GEM data - Baseline'!$O171</f>
        <v>4.9000000000000004</v>
      </c>
      <c r="BQ7" s="9">
        <f>'GEM data - Upside'!$O171</f>
        <v>4.9000000000000004</v>
      </c>
      <c r="BR7" s="9">
        <f>'GEM data - Zero_net'!$O171</f>
        <v>4.9000000000000004</v>
      </c>
      <c r="BT7">
        <v>2021</v>
      </c>
      <c r="BU7" s="9">
        <f>100*(('GEM data - Baseline'!$L171/'GEM data - Baseline'!$L167)-1)</f>
        <v>-2.0075206210577345</v>
      </c>
      <c r="BV7" s="9">
        <f>100*(('GEM data - Upside'!$L171/'GEM data - Upside'!$L167)-1)</f>
        <v>-2.0075206210577345</v>
      </c>
      <c r="BW7" s="9">
        <f>100*(('GEM data - Zero_net'!$L171/'GEM data - Zero_net'!$L167)-1)</f>
        <v>-2.0075206210577345</v>
      </c>
      <c r="BY7">
        <v>2021</v>
      </c>
      <c r="BZ7" s="9">
        <f>'GEM data - Baseline'!$T171</f>
        <v>-2.5772089999999999</v>
      </c>
      <c r="CA7" s="9">
        <f>'GEM data - Upside'!$T171</f>
        <v>-2.5772089999999999</v>
      </c>
      <c r="CB7" s="9">
        <f>'GEM data - Zero_net'!$T171</f>
        <v>-2.5772089999999999</v>
      </c>
      <c r="CD7">
        <v>2021</v>
      </c>
      <c r="CE7" s="9">
        <f>'GEM data - Baseline'!$J171</f>
        <v>0.1</v>
      </c>
      <c r="CF7" s="9">
        <f>'GEM data - Upside'!$J171</f>
        <v>0.1</v>
      </c>
      <c r="CG7" s="9">
        <f>'GEM data - Zero_net'!$J171</f>
        <v>0.1</v>
      </c>
      <c r="CI7">
        <v>2021</v>
      </c>
      <c r="CJ7" s="9">
        <f>100*(('GEM data - Baseline'!$I171/'GEM data - Baseline'!$I167)-1)</f>
        <v>0.64535935913971887</v>
      </c>
      <c r="CK7" s="9">
        <f>100*(('GEM data - Upside'!$I171/'GEM data - Upside'!$I167)-1)</f>
        <v>0.64535935913971887</v>
      </c>
      <c r="CL7" s="9">
        <f>100*(('GEM data - Zero_net'!$I171/'GEM data - Zero_net'!$I167)-1)</f>
        <v>0.64535935913971887</v>
      </c>
      <c r="CN7">
        <v>2021</v>
      </c>
      <c r="CO7" s="10">
        <f>100*('GEM data - Baseline'!$AB171/'GEM data - Baseline'!$AD171)</f>
        <v>412.61833424239933</v>
      </c>
      <c r="CP7" s="10">
        <f>100*('GEM data - Upside'!$AB171/'GEM data - Upside'!$AD171)</f>
        <v>412.61833424239933</v>
      </c>
      <c r="CQ7" s="10">
        <f>100*('GEM data - Zero_net'!$AB171/'GEM data - Zero_net'!$AD171)</f>
        <v>412.61833424239933</v>
      </c>
      <c r="CS7">
        <v>2021</v>
      </c>
      <c r="CT7" s="10">
        <f>100*('GEM data - Baseline'!$AC171/'GEM data - Baseline'!$AD171)</f>
        <v>350.49948818338726</v>
      </c>
      <c r="CU7" s="10">
        <f>100*('GEM data - Upside'!$AC171/'GEM data - Upside'!$AD171)</f>
        <v>350.49948818338726</v>
      </c>
      <c r="CV7" s="10">
        <f>100*('GEM data - Zero_net'!$AC171/'GEM data - Zero_net'!$AD171)</f>
        <v>350.49948818338726</v>
      </c>
      <c r="CX7">
        <v>2021</v>
      </c>
      <c r="CY7" s="10">
        <f>100*('GEM data - Baseline'!$F171/'GEM data - Baseline'!$AD171)</f>
        <v>915.53905123396362</v>
      </c>
      <c r="CZ7" s="10">
        <f>100*('GEM data - Upside'!$F171/'GEM data - Upside'!$AD171)</f>
        <v>915.53905123396362</v>
      </c>
      <c r="DA7" s="10">
        <f>100*('GEM data - Zero_net'!$F171/'GEM data - Zero_net'!$AD171)</f>
        <v>915.53905123396362</v>
      </c>
      <c r="DC7">
        <v>1984</v>
      </c>
      <c r="DD7" s="10">
        <f>SUMIF('GEM data - Baseline'!$B:$B,'Chart Data'!$DC7,'GEM data - Baseline'!$U:$U)</f>
        <v>1251974.1000000001</v>
      </c>
      <c r="DE7" s="10">
        <f>AVERAGEIF('GEM data - Baseline'!$B:$B,'Chart Data'!$DC7,'GEM data - Baseline'!$V:$V)</f>
        <v>24910.802499999998</v>
      </c>
      <c r="DF7" s="9">
        <f>AVERAGEIF('GEM data - Baseline'!$B:$B,'Chart Data'!$DC7,'GEM data - Baseline'!$W:$W)</f>
        <v>1E-3</v>
      </c>
      <c r="DG7" s="10">
        <f>AVERAGEIF('GEM data - Baseline'!$B:$B,'Chart Data'!$DC7,'GEM data - Baseline'!$X:$X)</f>
        <v>318382.52500000002</v>
      </c>
      <c r="DH7" s="10">
        <f>AVERAGEIF('GEM data - Baseline'!$B:$B,'Chart Data'!$DC7,'GEM data - Baseline'!$Y:$Y)</f>
        <v>37029.1325</v>
      </c>
      <c r="DI7" s="10">
        <f>AVERAGEIF('GEM data - Baseline'!$B:$B,'Chart Data'!$DC7,'GEM data - Baseline'!$Z:$Z)</f>
        <v>1286788</v>
      </c>
      <c r="DJ7" s="16">
        <f>AVERAGEIF('GEM data - Baseline'!$B:$B,'Chart Data'!$DC7,'GEM data - Baseline'!$AA:$AA)</f>
        <v>-1.7772407499999998</v>
      </c>
      <c r="DL7" s="10">
        <f t="shared" si="5"/>
        <v>24.910802499999999</v>
      </c>
      <c r="DM7" s="14">
        <f t="shared" si="6"/>
        <v>8.5981632164890716</v>
      </c>
      <c r="DN7" s="10">
        <f t="shared" si="7"/>
        <v>1286788</v>
      </c>
      <c r="DO7" s="13">
        <f t="shared" si="8"/>
        <v>-1.7772407499999998</v>
      </c>
      <c r="DP7" s="10">
        <f t="shared" si="9"/>
        <v>1251974.1000000001</v>
      </c>
      <c r="DQ7" s="10">
        <f>SUMIF('GEM data - Baseline'!$B:$B,'Chart Data'!$DC7,'GEM data - Baseline'!$F:$F)</f>
        <v>1232675</v>
      </c>
      <c r="DS7" s="9">
        <f t="shared" si="20"/>
        <v>3.5245804852459539</v>
      </c>
      <c r="DT7" s="9">
        <f t="shared" si="20"/>
        <v>2.2430559241957804</v>
      </c>
      <c r="DV7">
        <v>1984</v>
      </c>
      <c r="DW7" s="10">
        <f>SUMIF('GEM data - Upside'!$B:$B,'Chart Data'!$DC7,'GEM data - Upside'!$U:$U)</f>
        <v>1251974.1000000001</v>
      </c>
      <c r="DX7" s="10">
        <f>AVERAGEIF('GEM data - Upside'!$B:$B,'Chart Data'!$DC7,'GEM data - Upside'!$V:$V)</f>
        <v>24910.802499999998</v>
      </c>
      <c r="DY7" s="9">
        <f>AVERAGEIF('GEM data - Upside'!$B:$B,'Chart Data'!$DC7,'GEM data - Upside'!$W:$W)</f>
        <v>1E-3</v>
      </c>
      <c r="DZ7" s="10">
        <f>AVERAGEIF('GEM data - Upside'!$B:$B,'Chart Data'!$DC7,'GEM data - Upside'!$X:$X)</f>
        <v>318382.52500000002</v>
      </c>
      <c r="EA7" s="10">
        <f>AVERAGEIF('GEM data - Upside'!$B:$B,'Chart Data'!$DC7,'GEM data - Upside'!$Y:$Y)</f>
        <v>37029.1325</v>
      </c>
      <c r="EB7" s="10">
        <f>AVERAGEIF('GEM data - Upside'!$B:$B,'Chart Data'!$DC7,'GEM data - Upside'!$Z:$Z)</f>
        <v>1286788</v>
      </c>
      <c r="EC7" s="16">
        <f>AVERAGEIF('GEM data - Upside'!$B:$B,'Chart Data'!$DC7,'GEM data - Upside'!$AA:$AA)</f>
        <v>-1.7772407499999998</v>
      </c>
      <c r="EE7" s="10">
        <f t="shared" si="10"/>
        <v>24.910802499999999</v>
      </c>
      <c r="EF7" s="14">
        <f t="shared" si="11"/>
        <v>8.5981632164890716</v>
      </c>
      <c r="EG7" s="10">
        <f t="shared" si="12"/>
        <v>1286788</v>
      </c>
      <c r="EH7" s="13">
        <f t="shared" si="13"/>
        <v>-1.7772407499999998</v>
      </c>
      <c r="EI7" s="10">
        <f t="shared" si="14"/>
        <v>1251974.1000000001</v>
      </c>
      <c r="EJ7" s="10">
        <f>SUMIF('GEM data - Upside'!$B:$B,'Chart Data'!$DC7,'GEM data - Upside'!$F:$F)</f>
        <v>1232675</v>
      </c>
      <c r="EL7" s="9">
        <f t="shared" si="21"/>
        <v>3.5245804852459539</v>
      </c>
      <c r="EM7" s="9">
        <f t="shared" si="22"/>
        <v>2.2430559241957804</v>
      </c>
      <c r="EO7">
        <v>1984</v>
      </c>
      <c r="EP7" s="10">
        <f>SUMIF('GEM data - Zero_net'!$B:$B,'Chart Data'!$DC7,'GEM data - Zero_net'!$U:$U)</f>
        <v>1251974.1000000001</v>
      </c>
      <c r="EQ7" s="10">
        <f>AVERAGEIF('GEM data - Zero_net'!$B:$B,'Chart Data'!$DC7,'GEM data - Zero_net'!$V:$V)</f>
        <v>24910.802499999998</v>
      </c>
      <c r="ER7" s="9">
        <f>AVERAGEIF('GEM data - Zero_net'!$B:$B,'Chart Data'!$DC7,'GEM data - Zero_net'!$W:$W)</f>
        <v>1E-3</v>
      </c>
      <c r="ES7" s="10">
        <f>AVERAGEIF('GEM data - Zero_net'!$B:$B,'Chart Data'!$DC7,'GEM data - Zero_net'!$X:$X)</f>
        <v>318382.52500000002</v>
      </c>
      <c r="ET7" s="10">
        <f>AVERAGEIF('GEM data - Zero_net'!$B:$B,'Chart Data'!$DC7,'GEM data - Zero_net'!$Y:$Y)</f>
        <v>37029.1325</v>
      </c>
      <c r="EU7" s="10">
        <f>AVERAGEIF('GEM data - Zero_net'!$B:$B,'Chart Data'!$DC7,'GEM data - Zero_net'!$Z:$Z)</f>
        <v>1286788</v>
      </c>
      <c r="EV7" s="16">
        <f>AVERAGEIF('GEM data - Zero_net'!$B:$B,'Chart Data'!$DC7,'GEM data - Zero_net'!$AA:$AA)</f>
        <v>-1.7772407499999998</v>
      </c>
      <c r="EX7" s="10">
        <f t="shared" si="15"/>
        <v>24.910802499999999</v>
      </c>
      <c r="EY7" s="14">
        <f t="shared" si="16"/>
        <v>8.5981632164890716</v>
      </c>
      <c r="EZ7" s="10">
        <f t="shared" si="17"/>
        <v>1286788</v>
      </c>
      <c r="FA7" s="13">
        <f t="shared" si="18"/>
        <v>-1.7772407499999998</v>
      </c>
      <c r="FB7" s="10">
        <f t="shared" si="19"/>
        <v>1251974.1000000001</v>
      </c>
      <c r="FC7" s="10">
        <f>SUMIF('GEM data - Zero_net'!$B:$B,'Chart Data'!$DC7,'GEM data - Zero_net'!$F:$F)</f>
        <v>1232675</v>
      </c>
      <c r="FE7" s="9">
        <f t="shared" si="23"/>
        <v>3.5245804852459539</v>
      </c>
      <c r="FF7" s="9">
        <f t="shared" si="24"/>
        <v>2.2430559241957804</v>
      </c>
    </row>
    <row r="8" spans="1:162" x14ac:dyDescent="0.25">
      <c r="B8" s="10">
        <f>'GEM data - Baseline'!$F172</f>
        <v>655443</v>
      </c>
      <c r="C8" s="10">
        <f>'GEM data - Upside'!$F172</f>
        <v>655443</v>
      </c>
      <c r="D8" s="10">
        <f>'GEM data - Zero_net'!$F172</f>
        <v>655443</v>
      </c>
      <c r="F8">
        <v>2005</v>
      </c>
      <c r="G8" s="10">
        <f>'[2]Chart Data'!M9</f>
        <v>335.6</v>
      </c>
      <c r="M8" s="9">
        <f>100*(('GEM data - Baseline'!$P172/'GEM data - Baseline'!$P168)-1)</f>
        <v>0.54204656545837615</v>
      </c>
      <c r="N8" s="9">
        <f>100*(('GEM data - Upside'!$P172/'GEM data - Upside'!$P168)-1)</f>
        <v>0.54204656545837615</v>
      </c>
      <c r="O8" s="9">
        <f>100*(('GEM data - Zero_net'!$P172/'GEM data - Zero_net'!$P168)-1)</f>
        <v>0.54204656545837615</v>
      </c>
      <c r="Q8">
        <v>2025</v>
      </c>
      <c r="R8" s="9">
        <f>100*(SUMIF('GEM data - Baseline'!$C:$C,'Chart Data'!$Q8,'GEM data - Baseline'!$Q:$Q)/SUMIF('GEM data - Baseline'!$C:$C,'Chart Data'!$Q8,'GEM data - Baseline'!$S:$S))</f>
        <v>-1.8835894835695699</v>
      </c>
      <c r="S8" s="9">
        <f>100*(SUMIF('GEM data - Upside'!$C:$C,'Chart Data'!$Q8,'GEM data - Upside'!$Q:$Q)/SUMIF('GEM data - Upside'!$C:$C,'Chart Data'!$Q8,'GEM data - Upside'!$S:$S))</f>
        <v>-1.9093813016178636</v>
      </c>
      <c r="T8" s="9">
        <f>100*(SUMIF('GEM data - Zero_net'!$C:$C,'Chart Data'!$Q8,'GEM data - Zero_net'!$Q:$Q)/SUMIF('GEM data - Zero_net'!$C:$C,'Chart Data'!$Q8,'GEM data - Zero_net'!$S:$S))</f>
        <v>-1.9302827646403427</v>
      </c>
      <c r="V8">
        <v>2025</v>
      </c>
      <c r="W8" s="9">
        <f>100*(SUMIF('GEM data - Baseline'!$D:$D,'Chart Data'!$Q8,'GEM data - Baseline'!$R:$R)/SUMIF('GEM data - Baseline'!$C:$C,'Chart Data'!$Q8,'GEM data - Baseline'!$S:$S))</f>
        <v>83.419911502028526</v>
      </c>
      <c r="X8" s="9">
        <f>100*(SUMIF('GEM data - Upside'!$D:$D,'Chart Data'!$Q8,'GEM data - Upside'!$R:$R)/SUMIF('GEM data - Upside'!$C:$C,'Chart Data'!$Q8,'GEM data - Upside'!$S:$S))</f>
        <v>83.453236752856725</v>
      </c>
      <c r="Y8" s="9">
        <f>100*(SUMIF('GEM data - Zero_net'!$D:$D,'Chart Data'!$Q8,'GEM data - Zero_net'!$R:$R)/SUMIF('GEM data - Zero_net'!$C:$C,'Chart Data'!$Q8,'GEM data - Zero_net'!$S:$S))</f>
        <v>83.523153761010533</v>
      </c>
      <c r="AA8">
        <v>6</v>
      </c>
      <c r="AB8" t="str">
        <f t="shared" si="0"/>
        <v>Other services</v>
      </c>
      <c r="AC8" s="9">
        <f t="shared" si="1"/>
        <v>20.636898041811065</v>
      </c>
      <c r="AE8">
        <f t="shared" si="2"/>
        <v>14</v>
      </c>
      <c r="AF8" t="s">
        <v>759</v>
      </c>
      <c r="AG8" s="9">
        <f t="shared" si="3"/>
        <v>12.079649268902006</v>
      </c>
      <c r="AI8" t="s">
        <v>778</v>
      </c>
      <c r="AJ8" s="10" cm="1">
        <f t="array" ref="AJ8">INDEX('HMRC emp by ind and nat'!$A$149:$C$233,MATCH(1,('HMRC emp by ind and nat'!$A$145:$CG$145=AJ$1)*('HMRC emp by ind and nat'!$A$146:$CG$146=$AI8),0),3)</f>
        <v>1360966.6666666667</v>
      </c>
      <c r="AK8" s="10" cm="1">
        <f t="array" ref="AK8">INDEX('HMRC emp by ind and nat'!$A$149:$C$233,MATCH(1,('HMRC emp by ind and nat'!$A$145:$CG$145=AK$1)*('HMRC emp by ind and nat'!$A$146:$CG$146=$AI8),0),3)</f>
        <v>1196566.6666666667</v>
      </c>
      <c r="AL8" s="10">
        <f t="shared" si="4"/>
        <v>164400</v>
      </c>
      <c r="AP8">
        <v>2005</v>
      </c>
      <c r="AQ8" s="9">
        <f>AVERAGEIF('GEM data - Baseline'!$B:$B,'Chart Data'!$AP8,'GEM data - Baseline'!$AE:$AE)</f>
        <v>25.6085925</v>
      </c>
      <c r="AR8" s="9">
        <f>AVERAGEIF('GEM data - Upside'!$B:$B,'Chart Data'!$AP8,'GEM data - Upside'!$AE:$AE)</f>
        <v>25.6085925</v>
      </c>
      <c r="AS8" s="9">
        <f>AVERAGEIF('GEM data - Zero_net'!$B:$B,'Chart Data'!$AP8,'GEM data - Zero_net'!$AE:$AE)</f>
        <v>25.6085925</v>
      </c>
      <c r="AU8">
        <v>2005</v>
      </c>
      <c r="AV8" s="9">
        <f>AVERAGEIF('GEM data - Baseline'!$B:$B,'Chart Data'!$AP8,'GEM data - Baseline'!AE:AE)</f>
        <v>25.6085925</v>
      </c>
      <c r="AW8" s="9">
        <f>AVERAGEIF('GEM data - Baseline'!$B:$B,'Chart Data'!$AP8,'GEM data - Baseline'!AF:AF)</f>
        <v>16.2013675</v>
      </c>
      <c r="AX8" s="9">
        <f>AVERAGEIF('GEM data - Baseline'!$B:$B,'Chart Data'!$AP8,'GEM data - Baseline'!AG:AG)</f>
        <v>30.746954999999996</v>
      </c>
      <c r="AY8" s="9">
        <f>AVERAGEIF('GEM data - Baseline'!$B:$B,'Chart Data'!$AP8,'GEM data - Baseline'!AH:AH)</f>
        <v>27.96087</v>
      </c>
      <c r="AZ8" s="9">
        <f>AVERAGEIF('GEM data - Baseline'!$B:$B,'Chart Data'!$AP8,'GEM data - Baseline'!AI:AI)</f>
        <v>25.1049325</v>
      </c>
      <c r="BA8" s="9">
        <f>AVERAGEIF('GEM data - Baseline'!$B:$B,'Chart Data'!$AP8,'GEM data - Baseline'!AJ:AJ)</f>
        <v>31.127794999999999</v>
      </c>
      <c r="BB8" s="9">
        <f>AVERAGEIF('GEM data - Baseline'!$B:$B,'Chart Data'!$AP8,'GEM data - Baseline'!AK:AK)</f>
        <v>16.360054999999999</v>
      </c>
      <c r="BD8" s="9"/>
      <c r="BF8" s="9">
        <f>100*(('GEM data - Baseline'!$F172/'GEM data - Baseline'!$F168)-1)</f>
        <v>25.478217920345504</v>
      </c>
      <c r="BG8" s="9">
        <f>100*(('GEM data - Upside'!$F172/'GEM data - Upside'!$F168)-1)</f>
        <v>25.478217920345504</v>
      </c>
      <c r="BH8" s="9">
        <f>100*(('GEM data - Zero_net'!$F172/'GEM data - Zero_net'!$F168)-1)</f>
        <v>25.478217920345504</v>
      </c>
      <c r="BK8" s="9">
        <f>100*(('GEM data - Baseline'!$U172/'GEM data - Baseline'!$U168)-1)</f>
        <v>12.597204870942491</v>
      </c>
      <c r="BL8" s="9">
        <f>100*(('GEM data - Upside'!$U172/'GEM data - Upside'!$U168)-1)</f>
        <v>12.597204870942491</v>
      </c>
      <c r="BM8" s="9">
        <f>100*(('GEM data - Zero_net'!$U172/'GEM data - Zero_net'!$U168)-1)</f>
        <v>12.597204870942491</v>
      </c>
      <c r="BP8" s="9">
        <f>'GEM data - Baseline'!$O172</f>
        <v>4.7</v>
      </c>
      <c r="BQ8" s="9">
        <f>'GEM data - Upside'!$O172</f>
        <v>4.7</v>
      </c>
      <c r="BR8" s="9">
        <f>'GEM data - Zero_net'!$O172</f>
        <v>4.7</v>
      </c>
      <c r="BU8" s="9">
        <f>100*(('GEM data - Baseline'!$L172/'GEM data - Baseline'!$L168)-1)</f>
        <v>-0.56382913525770961</v>
      </c>
      <c r="BV8" s="9">
        <f>100*(('GEM data - Upside'!$L172/'GEM data - Upside'!$L168)-1)</f>
        <v>-0.56382913525770961</v>
      </c>
      <c r="BW8" s="9">
        <f>100*(('GEM data - Zero_net'!$L172/'GEM data - Zero_net'!$L168)-1)</f>
        <v>-0.56382913525770961</v>
      </c>
      <c r="BZ8" s="9">
        <f>'GEM data - Baseline'!$T172</f>
        <v>0.65240860000000001</v>
      </c>
      <c r="CA8" s="9">
        <f>'GEM data - Upside'!$T172</f>
        <v>0.65240860000000001</v>
      </c>
      <c r="CB8" s="9">
        <f>'GEM data - Zero_net'!$T172</f>
        <v>0.65240860000000001</v>
      </c>
      <c r="CE8" s="9">
        <f>'GEM data - Baseline'!$J172</f>
        <v>0.1</v>
      </c>
      <c r="CF8" s="9">
        <f>'GEM data - Upside'!$J172</f>
        <v>0.1</v>
      </c>
      <c r="CG8" s="9">
        <f>'GEM data - Zero_net'!$J172</f>
        <v>0.1</v>
      </c>
      <c r="CJ8" s="9">
        <f>100*(('GEM data - Baseline'!$I172/'GEM data - Baseline'!$I168)-1)</f>
        <v>2.0270276495785167</v>
      </c>
      <c r="CK8" s="9">
        <f>100*(('GEM data - Upside'!$I172/'GEM data - Upside'!$I168)-1)</f>
        <v>2.0270276495785167</v>
      </c>
      <c r="CL8" s="9">
        <f>100*(('GEM data - Zero_net'!$I172/'GEM data - Zero_net'!$I168)-1)</f>
        <v>2.0270276495785167</v>
      </c>
      <c r="CO8" s="10">
        <f>100*('GEM data - Baseline'!$AB172/'GEM data - Baseline'!$AD172)</f>
        <v>393.91889874287079</v>
      </c>
      <c r="CP8" s="10">
        <f>100*('GEM data - Upside'!$AB172/'GEM data - Upside'!$AD172)</f>
        <v>393.91889874287079</v>
      </c>
      <c r="CQ8" s="10">
        <f>100*('GEM data - Zero_net'!$AB172/'GEM data - Zero_net'!$AD172)</f>
        <v>393.91889874287079</v>
      </c>
      <c r="CT8" s="10">
        <f>100*('GEM data - Baseline'!$AC172/'GEM data - Baseline'!$AD172)</f>
        <v>305.28083848427843</v>
      </c>
      <c r="CU8" s="10">
        <f>100*('GEM data - Upside'!$AC172/'GEM data - Upside'!$AD172)</f>
        <v>305.28083848427843</v>
      </c>
      <c r="CV8" s="10">
        <f>100*('GEM data - Zero_net'!$AC172/'GEM data - Zero_net'!$AD172)</f>
        <v>305.28083848427843</v>
      </c>
      <c r="CY8" s="10">
        <f>100*('GEM data - Baseline'!$F172/'GEM data - Baseline'!$AD172)</f>
        <v>978.59446385380261</v>
      </c>
      <c r="CZ8" s="10">
        <f>100*('GEM data - Upside'!$F172/'GEM data - Upside'!$AD172)</f>
        <v>978.59446385380261</v>
      </c>
      <c r="DA8" s="10">
        <f>100*('GEM data - Zero_net'!$F172/'GEM data - Zero_net'!$AD172)</f>
        <v>978.59446385380261</v>
      </c>
      <c r="DC8">
        <v>1985</v>
      </c>
      <c r="DD8" s="10">
        <f>SUMIF('GEM data - Baseline'!$B:$B,'Chart Data'!$DC8,'GEM data - Baseline'!$U:$U)</f>
        <v>1287059.7</v>
      </c>
      <c r="DE8" s="10">
        <f>AVERAGEIF('GEM data - Baseline'!$B:$B,'Chart Data'!$DC8,'GEM data - Baseline'!$V:$V)</f>
        <v>25107.865000000002</v>
      </c>
      <c r="DF8" s="9">
        <f>AVERAGEIF('GEM data - Baseline'!$B:$B,'Chart Data'!$DC8,'GEM data - Baseline'!$W:$W)</f>
        <v>1E-3</v>
      </c>
      <c r="DG8" s="10">
        <f>AVERAGEIF('GEM data - Baseline'!$B:$B,'Chart Data'!$DC8,'GEM data - Baseline'!$X:$X)</f>
        <v>322872.05000000005</v>
      </c>
      <c r="DH8" s="10">
        <f>AVERAGEIF('GEM data - Baseline'!$B:$B,'Chart Data'!$DC8,'GEM data - Baseline'!$Y:$Y)</f>
        <v>37116.962500000001</v>
      </c>
      <c r="DI8" s="10">
        <f>AVERAGEIF('GEM data - Baseline'!$B:$B,'Chart Data'!$DC8,'GEM data - Baseline'!$Z:$Z)</f>
        <v>1312207.75</v>
      </c>
      <c r="DJ8" s="16">
        <f>AVERAGEIF('GEM data - Baseline'!$B:$B,'Chart Data'!$DC8,'GEM data - Baseline'!$AA:$AA)</f>
        <v>-1.764964</v>
      </c>
      <c r="DL8" s="10">
        <f t="shared" si="5"/>
        <v>25.107865000000004</v>
      </c>
      <c r="DM8" s="14">
        <f t="shared" si="6"/>
        <v>8.698773505509779</v>
      </c>
      <c r="DN8" s="10">
        <f t="shared" si="7"/>
        <v>1312207.75</v>
      </c>
      <c r="DO8" s="13">
        <f t="shared" si="8"/>
        <v>-1.764964</v>
      </c>
      <c r="DP8" s="10">
        <f t="shared" si="9"/>
        <v>1287059.7</v>
      </c>
      <c r="DQ8" s="10">
        <f>SUMIF('GEM data - Baseline'!$B:$B,'Chart Data'!$DC8,'GEM data - Baseline'!$F:$F)</f>
        <v>1283200</v>
      </c>
      <c r="DS8" s="9">
        <f t="shared" si="20"/>
        <v>2.8024221906826963</v>
      </c>
      <c r="DT8" s="9">
        <f t="shared" si="20"/>
        <v>4.0988094996653679</v>
      </c>
      <c r="DV8">
        <v>1985</v>
      </c>
      <c r="DW8" s="10">
        <f>SUMIF('GEM data - Upside'!$B:$B,'Chart Data'!$DC8,'GEM data - Upside'!$U:$U)</f>
        <v>1287059.7</v>
      </c>
      <c r="DX8" s="10">
        <f>AVERAGEIF('GEM data - Upside'!$B:$B,'Chart Data'!$DC8,'GEM data - Upside'!$V:$V)</f>
        <v>25107.865000000002</v>
      </c>
      <c r="DY8" s="9">
        <f>AVERAGEIF('GEM data - Upside'!$B:$B,'Chart Data'!$DC8,'GEM data - Upside'!$W:$W)</f>
        <v>1E-3</v>
      </c>
      <c r="DZ8" s="10">
        <f>AVERAGEIF('GEM data - Upside'!$B:$B,'Chart Data'!$DC8,'GEM data - Upside'!$X:$X)</f>
        <v>322872.05000000005</v>
      </c>
      <c r="EA8" s="10">
        <f>AVERAGEIF('GEM data - Upside'!$B:$B,'Chart Data'!$DC8,'GEM data - Upside'!$Y:$Y)</f>
        <v>37116.962500000001</v>
      </c>
      <c r="EB8" s="10">
        <f>AVERAGEIF('GEM data - Upside'!$B:$B,'Chart Data'!$DC8,'GEM data - Upside'!$Z:$Z)</f>
        <v>1312207.75</v>
      </c>
      <c r="EC8" s="16">
        <f>AVERAGEIF('GEM data - Upside'!$B:$B,'Chart Data'!$DC8,'GEM data - Upside'!$AA:$AA)</f>
        <v>-1.764964</v>
      </c>
      <c r="EE8" s="10">
        <f t="shared" si="10"/>
        <v>25.107865000000004</v>
      </c>
      <c r="EF8" s="14">
        <f t="shared" si="11"/>
        <v>8.698773505509779</v>
      </c>
      <c r="EG8" s="10">
        <f t="shared" si="12"/>
        <v>1312207.75</v>
      </c>
      <c r="EH8" s="13">
        <f t="shared" si="13"/>
        <v>-1.764964</v>
      </c>
      <c r="EI8" s="10">
        <f t="shared" si="14"/>
        <v>1287059.7</v>
      </c>
      <c r="EJ8" s="10">
        <f>SUMIF('GEM data - Upside'!$B:$B,'Chart Data'!$DC8,'GEM data - Upside'!$F:$F)</f>
        <v>1283200</v>
      </c>
      <c r="EL8" s="9">
        <f t="shared" si="21"/>
        <v>2.8024221906826963</v>
      </c>
      <c r="EM8" s="9">
        <f t="shared" si="22"/>
        <v>4.0988094996653679</v>
      </c>
      <c r="EO8">
        <v>1985</v>
      </c>
      <c r="EP8" s="10">
        <f>SUMIF('GEM data - Zero_net'!$B:$B,'Chart Data'!$DC8,'GEM data - Zero_net'!$U:$U)</f>
        <v>1287059.7</v>
      </c>
      <c r="EQ8" s="10">
        <f>AVERAGEIF('GEM data - Zero_net'!$B:$B,'Chart Data'!$DC8,'GEM data - Zero_net'!$V:$V)</f>
        <v>25107.865000000002</v>
      </c>
      <c r="ER8" s="9">
        <f>AVERAGEIF('GEM data - Zero_net'!$B:$B,'Chart Data'!$DC8,'GEM data - Zero_net'!$W:$W)</f>
        <v>1E-3</v>
      </c>
      <c r="ES8" s="10">
        <f>AVERAGEIF('GEM data - Zero_net'!$B:$B,'Chart Data'!$DC8,'GEM data - Zero_net'!$X:$X)</f>
        <v>322872.05000000005</v>
      </c>
      <c r="ET8" s="10">
        <f>AVERAGEIF('GEM data - Zero_net'!$B:$B,'Chart Data'!$DC8,'GEM data - Zero_net'!$Y:$Y)</f>
        <v>37116.962500000001</v>
      </c>
      <c r="EU8" s="10">
        <f>AVERAGEIF('GEM data - Zero_net'!$B:$B,'Chart Data'!$DC8,'GEM data - Zero_net'!$Z:$Z)</f>
        <v>1312207.75</v>
      </c>
      <c r="EV8" s="16">
        <f>AVERAGEIF('GEM data - Zero_net'!$B:$B,'Chart Data'!$DC8,'GEM data - Zero_net'!$AA:$AA)</f>
        <v>-1.764964</v>
      </c>
      <c r="EX8" s="10">
        <f t="shared" si="15"/>
        <v>25.107865000000004</v>
      </c>
      <c r="EY8" s="14">
        <f t="shared" si="16"/>
        <v>8.698773505509779</v>
      </c>
      <c r="EZ8" s="10">
        <f t="shared" si="17"/>
        <v>1312207.75</v>
      </c>
      <c r="FA8" s="13">
        <f t="shared" si="18"/>
        <v>-1.764964</v>
      </c>
      <c r="FB8" s="10">
        <f t="shared" si="19"/>
        <v>1287059.7</v>
      </c>
      <c r="FC8" s="10">
        <f>SUMIF('GEM data - Zero_net'!$B:$B,'Chart Data'!$DC8,'GEM data - Zero_net'!$F:$F)</f>
        <v>1283200</v>
      </c>
      <c r="FE8" s="9">
        <f t="shared" si="23"/>
        <v>2.8024221906826963</v>
      </c>
      <c r="FF8" s="9">
        <f t="shared" si="24"/>
        <v>4.0988094996653679</v>
      </c>
    </row>
    <row r="9" spans="1:162" x14ac:dyDescent="0.25">
      <c r="B9" s="10">
        <f>'GEM data - Baseline'!$F173</f>
        <v>666498</v>
      </c>
      <c r="C9" s="10">
        <f>'GEM data - Upside'!$F173</f>
        <v>666498</v>
      </c>
      <c r="D9" s="10">
        <f>'GEM data - Zero_net'!$F173</f>
        <v>666498</v>
      </c>
      <c r="F9">
        <v>2006</v>
      </c>
      <c r="G9" s="10">
        <f>'[2]Chart Data'!M10</f>
        <v>254.5</v>
      </c>
      <c r="M9" s="9">
        <f>100*(('GEM data - Baseline'!$P173/'GEM data - Baseline'!$P169)-1)</f>
        <v>0.62382593241119277</v>
      </c>
      <c r="N9" s="9">
        <f>100*(('GEM data - Upside'!$P173/'GEM data - Upside'!$P169)-1)</f>
        <v>0.62382593241119277</v>
      </c>
      <c r="O9" s="9">
        <f>100*(('GEM data - Zero_net'!$P173/'GEM data - Zero_net'!$P169)-1)</f>
        <v>0.62382593241119277</v>
      </c>
      <c r="Q9">
        <v>2026</v>
      </c>
      <c r="R9" s="9">
        <f>100*(SUMIF('GEM data - Baseline'!$C:$C,'Chart Data'!$Q9,'GEM data - Baseline'!$Q:$Q)/SUMIF('GEM data - Baseline'!$C:$C,'Chart Data'!$Q9,'GEM data - Baseline'!$S:$S))</f>
        <v>-1.8779702834536616</v>
      </c>
      <c r="S9" s="9">
        <f>100*(SUMIF('GEM data - Upside'!$C:$C,'Chart Data'!$Q9,'GEM data - Upside'!$Q:$Q)/SUMIF('GEM data - Upside'!$C:$C,'Chart Data'!$Q9,'GEM data - Upside'!$S:$S))</f>
        <v>-1.9786354229305783</v>
      </c>
      <c r="T9" s="9">
        <f>100*(SUMIF('GEM data - Zero_net'!$C:$C,'Chart Data'!$Q9,'GEM data - Zero_net'!$Q:$Q)/SUMIF('GEM data - Zero_net'!$C:$C,'Chart Data'!$Q9,'GEM data - Zero_net'!$S:$S))</f>
        <v>-2.1787484449069465</v>
      </c>
      <c r="V9">
        <v>2026</v>
      </c>
      <c r="W9" s="9">
        <f>100*(SUMIF('GEM data - Baseline'!$D:$D,'Chart Data'!$Q9,'GEM data - Baseline'!$R:$R)/SUMIF('GEM data - Baseline'!$C:$C,'Chart Data'!$Q9,'GEM data - Baseline'!$S:$S))</f>
        <v>85.18569326426892</v>
      </c>
      <c r="X9" s="9">
        <f>100*(SUMIF('GEM data - Upside'!$D:$D,'Chart Data'!$Q9,'GEM data - Upside'!$R:$R)/SUMIF('GEM data - Upside'!$C:$C,'Chart Data'!$Q9,'GEM data - Upside'!$S:$S))</f>
        <v>85.186566071891818</v>
      </c>
      <c r="Y9" s="9">
        <f>100*(SUMIF('GEM data - Zero_net'!$D:$D,'Chart Data'!$Q9,'GEM data - Zero_net'!$R:$R)/SUMIF('GEM data - Zero_net'!$C:$C,'Chart Data'!$Q9,'GEM data - Zero_net'!$S:$S))</f>
        <v>86.12330365591761</v>
      </c>
      <c r="AA9">
        <v>7</v>
      </c>
      <c r="AB9" t="str">
        <f t="shared" si="0"/>
        <v>Manufacturing</v>
      </c>
      <c r="AC9" s="9">
        <f t="shared" si="1"/>
        <v>19.092139955818432</v>
      </c>
      <c r="AE9">
        <f t="shared" si="2"/>
        <v>11</v>
      </c>
      <c r="AF9" t="s">
        <v>760</v>
      </c>
      <c r="AG9" s="9">
        <f t="shared" si="3"/>
        <v>16.953289360395896</v>
      </c>
      <c r="AI9" t="s">
        <v>781</v>
      </c>
      <c r="AJ9" s="10" cm="1">
        <f t="array" ref="AJ9">INDEX('HMRC emp by ind and nat'!$A$149:$C$233,MATCH(1,('HMRC emp by ind and nat'!$A$145:$CG$145=AJ$1)*('HMRC emp by ind and nat'!$A$146:$CG$146=$AI9),0),3)</f>
        <v>4452233.333333333</v>
      </c>
      <c r="AK9" s="10" cm="1">
        <f t="array" ref="AK9">INDEX('HMRC emp by ind and nat'!$A$149:$C$233,MATCH(1,('HMRC emp by ind and nat'!$A$145:$CG$145=AK$1)*('HMRC emp by ind and nat'!$A$146:$CG$146=$AI9),0),3)</f>
        <v>3697433.3333333335</v>
      </c>
      <c r="AL9" s="10">
        <f t="shared" si="4"/>
        <v>754799.99999999953</v>
      </c>
      <c r="AP9">
        <v>2006</v>
      </c>
      <c r="AQ9" s="9">
        <f>AVERAGEIF('GEM data - Baseline'!$B:$B,'Chart Data'!$AP9,'GEM data - Baseline'!$AE:$AE)</f>
        <v>25.525467499999998</v>
      </c>
      <c r="AR9" s="9">
        <f>AVERAGEIF('GEM data - Upside'!$B:$B,'Chart Data'!$AP9,'GEM data - Upside'!$AE:$AE)</f>
        <v>25.525467499999998</v>
      </c>
      <c r="AS9" s="9">
        <f>AVERAGEIF('GEM data - Zero_net'!$B:$B,'Chart Data'!$AP9,'GEM data - Zero_net'!$AE:$AE)</f>
        <v>25.525467499999998</v>
      </c>
      <c r="AU9">
        <v>2006</v>
      </c>
      <c r="AV9" s="9">
        <f>AVERAGEIF('GEM data - Baseline'!$B:$B,'Chart Data'!$AP9,'GEM data - Baseline'!AE:AE)</f>
        <v>25.525467499999998</v>
      </c>
      <c r="AW9" s="9">
        <f>AVERAGEIF('GEM data - Baseline'!$B:$B,'Chart Data'!$AP9,'GEM data - Baseline'!AF:AF)</f>
        <v>16.232230000000001</v>
      </c>
      <c r="AX9" s="9">
        <f>AVERAGEIF('GEM data - Baseline'!$B:$B,'Chart Data'!$AP9,'GEM data - Baseline'!AG:AG)</f>
        <v>32.100982500000001</v>
      </c>
      <c r="AY9" s="9">
        <f>AVERAGEIF('GEM data - Baseline'!$B:$B,'Chart Data'!$AP9,'GEM data - Baseline'!AH:AH)</f>
        <v>29.502115</v>
      </c>
      <c r="AZ9" s="9">
        <f>AVERAGEIF('GEM data - Baseline'!$B:$B,'Chart Data'!$AP9,'GEM data - Baseline'!AI:AI)</f>
        <v>25.079437500000001</v>
      </c>
      <c r="BA9" s="9">
        <f>AVERAGEIF('GEM data - Baseline'!$B:$B,'Chart Data'!$AP9,'GEM data - Baseline'!AJ:AJ)</f>
        <v>31.682987499999999</v>
      </c>
      <c r="BB9" s="9">
        <f>AVERAGEIF('GEM data - Baseline'!$B:$B,'Chart Data'!$AP9,'GEM data - Baseline'!AK:AK)</f>
        <v>16.533374999999999</v>
      </c>
      <c r="BD9" s="9"/>
      <c r="BF9" s="9">
        <f>100*(('GEM data - Baseline'!$F173/'GEM data - Baseline'!$F169)-1)</f>
        <v>9.0881415187602741</v>
      </c>
      <c r="BG9" s="9">
        <f>100*(('GEM data - Upside'!$F173/'GEM data - Upside'!$F169)-1)</f>
        <v>9.0881415187602741</v>
      </c>
      <c r="BH9" s="9">
        <f>100*(('GEM data - Zero_net'!$F173/'GEM data - Zero_net'!$F169)-1)</f>
        <v>9.0881415187602741</v>
      </c>
      <c r="BK9" s="9">
        <f>100*(('GEM data - Baseline'!$U173/'GEM data - Baseline'!$U169)-1)</f>
        <v>8.4831444677151211</v>
      </c>
      <c r="BL9" s="9">
        <f>100*(('GEM data - Upside'!$U173/'GEM data - Upside'!$U169)-1)</f>
        <v>8.4831444677151211</v>
      </c>
      <c r="BM9" s="9">
        <f>100*(('GEM data - Zero_net'!$U173/'GEM data - Zero_net'!$U169)-1)</f>
        <v>8.4831444677151211</v>
      </c>
      <c r="BP9" s="9">
        <f>'GEM data - Baseline'!$O173</f>
        <v>4.4000000000000004</v>
      </c>
      <c r="BQ9" s="9">
        <f>'GEM data - Upside'!$O173</f>
        <v>4.4000000000000004</v>
      </c>
      <c r="BR9" s="9">
        <f>'GEM data - Zero_net'!$O173</f>
        <v>4.4000000000000004</v>
      </c>
      <c r="BU9" s="9">
        <f>100*(('GEM data - Baseline'!$L173/'GEM data - Baseline'!$L169)-1)</f>
        <v>1.1342213431405845</v>
      </c>
      <c r="BV9" s="9">
        <f>100*(('GEM data - Upside'!$L173/'GEM data - Upside'!$L169)-1)</f>
        <v>1.1342213431405845</v>
      </c>
      <c r="BW9" s="9">
        <f>100*(('GEM data - Zero_net'!$L173/'GEM data - Zero_net'!$L169)-1)</f>
        <v>1.1342213431405845</v>
      </c>
      <c r="BZ9" s="9">
        <f>'GEM data - Baseline'!$T173</f>
        <v>0.54016109999999995</v>
      </c>
      <c r="CA9" s="9">
        <f>'GEM data - Upside'!$T173</f>
        <v>0.54016109999999995</v>
      </c>
      <c r="CB9" s="9">
        <f>'GEM data - Zero_net'!$T173</f>
        <v>0.54016109999999995</v>
      </c>
      <c r="CE9" s="9">
        <f>'GEM data - Baseline'!$J173</f>
        <v>0.1</v>
      </c>
      <c r="CF9" s="9">
        <f>'GEM data - Upside'!$J173</f>
        <v>0.1</v>
      </c>
      <c r="CG9" s="9">
        <f>'GEM data - Zero_net'!$J173</f>
        <v>0.1</v>
      </c>
      <c r="CJ9" s="9">
        <f>100*(('GEM data - Baseline'!$I173/'GEM data - Baseline'!$I169)-1)</f>
        <v>2.7539788108870367</v>
      </c>
      <c r="CK9" s="9">
        <f>100*(('GEM data - Upside'!$I173/'GEM data - Upside'!$I169)-1)</f>
        <v>2.7539788108870367</v>
      </c>
      <c r="CL9" s="9">
        <f>100*(('GEM data - Zero_net'!$I173/'GEM data - Zero_net'!$I169)-1)</f>
        <v>2.7539788108870367</v>
      </c>
      <c r="CO9" s="10">
        <f>100*('GEM data - Baseline'!$AB173/'GEM data - Baseline'!$AD173)</f>
        <v>381.57054026883122</v>
      </c>
      <c r="CP9" s="10">
        <f>100*('GEM data - Upside'!$AB173/'GEM data - Upside'!$AD173)</f>
        <v>381.57054026883122</v>
      </c>
      <c r="CQ9" s="10">
        <f>100*('GEM data - Zero_net'!$AB173/'GEM data - Zero_net'!$AD173)</f>
        <v>381.57054026883122</v>
      </c>
      <c r="CT9" s="10">
        <f>100*('GEM data - Baseline'!$AC173/'GEM data - Baseline'!$AD173)</f>
        <v>329.4768589194623</v>
      </c>
      <c r="CU9" s="10">
        <f>100*('GEM data - Upside'!$AC173/'GEM data - Upside'!$AD173)</f>
        <v>329.4768589194623</v>
      </c>
      <c r="CV9" s="10">
        <f>100*('GEM data - Zero_net'!$AC173/'GEM data - Zero_net'!$AD173)</f>
        <v>329.4768589194623</v>
      </c>
      <c r="CY9" s="10">
        <f>100*('GEM data - Baseline'!$F173/'GEM data - Baseline'!$AD173)</f>
        <v>992.66187586104184</v>
      </c>
      <c r="CZ9" s="10">
        <f>100*('GEM data - Upside'!$F173/'GEM data - Upside'!$AD173)</f>
        <v>992.66187586104184</v>
      </c>
      <c r="DA9" s="10">
        <f>100*('GEM data - Zero_net'!$F173/'GEM data - Zero_net'!$AD173)</f>
        <v>992.66187586104184</v>
      </c>
      <c r="DC9">
        <v>1986</v>
      </c>
      <c r="DD9" s="10">
        <f>SUMIF('GEM data - Baseline'!$B:$B,'Chart Data'!$DC9,'GEM data - Baseline'!$U:$U)</f>
        <v>1320242.3999999999</v>
      </c>
      <c r="DE9" s="10">
        <f>AVERAGEIF('GEM data - Baseline'!$B:$B,'Chart Data'!$DC9,'GEM data - Baseline'!$V:$V)</f>
        <v>25255.61</v>
      </c>
      <c r="DF9" s="9">
        <f>AVERAGEIF('GEM data - Baseline'!$B:$B,'Chart Data'!$DC9,'GEM data - Baseline'!$W:$W)</f>
        <v>33.524137500000002</v>
      </c>
      <c r="DG9" s="10">
        <f>AVERAGEIF('GEM data - Baseline'!$B:$B,'Chart Data'!$DC9,'GEM data - Baseline'!$X:$X)</f>
        <v>327826.39999999997</v>
      </c>
      <c r="DH9" s="10">
        <f>AVERAGEIF('GEM data - Baseline'!$B:$B,'Chart Data'!$DC9,'GEM data - Baseline'!$Y:$Y)</f>
        <v>37205.482499999998</v>
      </c>
      <c r="DI9" s="10">
        <f>AVERAGEIF('GEM data - Baseline'!$B:$B,'Chart Data'!$DC9,'GEM data - Baseline'!$Z:$Z)</f>
        <v>1335181</v>
      </c>
      <c r="DJ9" s="16">
        <f>AVERAGEIF('GEM data - Baseline'!$B:$B,'Chart Data'!$DC9,'GEM data - Baseline'!$AA:$AA)</f>
        <v>-1.7529054999999998</v>
      </c>
      <c r="DL9" s="10">
        <f t="shared" si="5"/>
        <v>846672.54228637507</v>
      </c>
      <c r="DM9" s="14">
        <f t="shared" si="6"/>
        <v>8.8112390425255196</v>
      </c>
      <c r="DN9" s="10">
        <f t="shared" si="7"/>
        <v>1335181</v>
      </c>
      <c r="DO9" s="13">
        <f t="shared" si="8"/>
        <v>-1.7529054999999998</v>
      </c>
      <c r="DP9" s="10">
        <f t="shared" si="9"/>
        <v>1320242.3999999999</v>
      </c>
      <c r="DQ9" s="10">
        <f>SUMIF('GEM data - Baseline'!$B:$B,'Chart Data'!$DC9,'GEM data - Baseline'!$F:$F)</f>
        <v>1323173</v>
      </c>
      <c r="DS9" s="9">
        <f t="shared" si="20"/>
        <v>2.5781787744577844</v>
      </c>
      <c r="DT9" s="9">
        <f t="shared" si="20"/>
        <v>3.1151028678304327</v>
      </c>
      <c r="DV9">
        <v>1986</v>
      </c>
      <c r="DW9" s="10">
        <f>SUMIF('GEM data - Upside'!$B:$B,'Chart Data'!$DC9,'GEM data - Upside'!$U:$U)</f>
        <v>1320242.3999999999</v>
      </c>
      <c r="DX9" s="10">
        <f>AVERAGEIF('GEM data - Upside'!$B:$B,'Chart Data'!$DC9,'GEM data - Upside'!$V:$V)</f>
        <v>25255.61</v>
      </c>
      <c r="DY9" s="9">
        <f>AVERAGEIF('GEM data - Upside'!$B:$B,'Chart Data'!$DC9,'GEM data - Upside'!$W:$W)</f>
        <v>33.524137500000002</v>
      </c>
      <c r="DZ9" s="10">
        <f>AVERAGEIF('GEM data - Upside'!$B:$B,'Chart Data'!$DC9,'GEM data - Upside'!$X:$X)</f>
        <v>327826.39999999997</v>
      </c>
      <c r="EA9" s="10">
        <f>AVERAGEIF('GEM data - Upside'!$B:$B,'Chart Data'!$DC9,'GEM data - Upside'!$Y:$Y)</f>
        <v>37205.482499999998</v>
      </c>
      <c r="EB9" s="10">
        <f>AVERAGEIF('GEM data - Upside'!$B:$B,'Chart Data'!$DC9,'GEM data - Upside'!$Z:$Z)</f>
        <v>1335181</v>
      </c>
      <c r="EC9" s="16">
        <f>AVERAGEIF('GEM data - Upside'!$B:$B,'Chart Data'!$DC9,'GEM data - Upside'!$AA:$AA)</f>
        <v>-1.7529054999999998</v>
      </c>
      <c r="EE9" s="10">
        <f t="shared" si="10"/>
        <v>846672.54228637507</v>
      </c>
      <c r="EF9" s="14">
        <f t="shared" si="11"/>
        <v>8.8112390425255196</v>
      </c>
      <c r="EG9" s="10">
        <f t="shared" si="12"/>
        <v>1335181</v>
      </c>
      <c r="EH9" s="13">
        <f t="shared" si="13"/>
        <v>-1.7529054999999998</v>
      </c>
      <c r="EI9" s="10">
        <f t="shared" si="14"/>
        <v>1320242.3999999999</v>
      </c>
      <c r="EJ9" s="10">
        <f>SUMIF('GEM data - Upside'!$B:$B,'Chart Data'!$DC9,'GEM data - Upside'!$F:$F)</f>
        <v>1323173</v>
      </c>
      <c r="EL9" s="9">
        <f t="shared" si="21"/>
        <v>2.5781787744577844</v>
      </c>
      <c r="EM9" s="9">
        <f t="shared" si="22"/>
        <v>3.1151028678304327</v>
      </c>
      <c r="EO9">
        <v>1986</v>
      </c>
      <c r="EP9" s="10">
        <f>SUMIF('GEM data - Zero_net'!$B:$B,'Chart Data'!$DC9,'GEM data - Zero_net'!$U:$U)</f>
        <v>1320242.3999999999</v>
      </c>
      <c r="EQ9" s="10">
        <f>AVERAGEIF('GEM data - Zero_net'!$B:$B,'Chart Data'!$DC9,'GEM data - Zero_net'!$V:$V)</f>
        <v>25255.61</v>
      </c>
      <c r="ER9" s="9">
        <f>AVERAGEIF('GEM data - Zero_net'!$B:$B,'Chart Data'!$DC9,'GEM data - Zero_net'!$W:$W)</f>
        <v>33.524137500000002</v>
      </c>
      <c r="ES9" s="10">
        <f>AVERAGEIF('GEM data - Zero_net'!$B:$B,'Chart Data'!$DC9,'GEM data - Zero_net'!$X:$X)</f>
        <v>327826.39999999997</v>
      </c>
      <c r="ET9" s="10">
        <f>AVERAGEIF('GEM data - Zero_net'!$B:$B,'Chart Data'!$DC9,'GEM data - Zero_net'!$Y:$Y)</f>
        <v>37205.482499999998</v>
      </c>
      <c r="EU9" s="10">
        <f>AVERAGEIF('GEM data - Zero_net'!$B:$B,'Chart Data'!$DC9,'GEM data - Zero_net'!$Z:$Z)</f>
        <v>1335181</v>
      </c>
      <c r="EV9" s="16">
        <f>AVERAGEIF('GEM data - Zero_net'!$B:$B,'Chart Data'!$DC9,'GEM data - Zero_net'!$AA:$AA)</f>
        <v>-1.7529054999999998</v>
      </c>
      <c r="EX9" s="10">
        <f t="shared" si="15"/>
        <v>846672.54228637507</v>
      </c>
      <c r="EY9" s="14">
        <f t="shared" si="16"/>
        <v>8.8112390425255196</v>
      </c>
      <c r="EZ9" s="10">
        <f t="shared" si="17"/>
        <v>1335181</v>
      </c>
      <c r="FA9" s="13">
        <f t="shared" si="18"/>
        <v>-1.7529054999999998</v>
      </c>
      <c r="FB9" s="10">
        <f t="shared" si="19"/>
        <v>1320242.3999999999</v>
      </c>
      <c r="FC9" s="10">
        <f>SUMIF('GEM data - Zero_net'!$B:$B,'Chart Data'!$DC9,'GEM data - Zero_net'!$F:$F)</f>
        <v>1323173</v>
      </c>
      <c r="FE9" s="9">
        <f t="shared" si="23"/>
        <v>2.5781787744577844</v>
      </c>
      <c r="FF9" s="9">
        <f t="shared" si="24"/>
        <v>3.1151028678304327</v>
      </c>
    </row>
    <row r="10" spans="1:162" x14ac:dyDescent="0.25">
      <c r="B10" s="10">
        <f>'GEM data - Baseline'!$F174</f>
        <v>675680</v>
      </c>
      <c r="C10" s="10">
        <f>'GEM data - Upside'!$F174</f>
        <v>675680</v>
      </c>
      <c r="D10" s="10">
        <f>'GEM data - Zero_net'!$F174</f>
        <v>675680</v>
      </c>
      <c r="F10">
        <v>2007</v>
      </c>
      <c r="G10" s="10">
        <f>'[2]Chart Data'!M11</f>
        <v>304.60000000000002</v>
      </c>
      <c r="M10" s="9">
        <f>100*(('GEM data - Baseline'!$P174/'GEM data - Baseline'!$P170)-1)</f>
        <v>0.70533731524358156</v>
      </c>
      <c r="N10" s="9">
        <f>100*(('GEM data - Upside'!$P174/'GEM data - Upside'!$P170)-1)</f>
        <v>0.70533731524358156</v>
      </c>
      <c r="O10" s="9">
        <f>100*(('GEM data - Zero_net'!$P174/'GEM data - Zero_net'!$P170)-1)</f>
        <v>0.70533731524358156</v>
      </c>
      <c r="Q10">
        <v>2027</v>
      </c>
      <c r="R10" s="9">
        <f>100*(SUMIF('GEM data - Baseline'!$C:$C,'Chart Data'!$Q10,'GEM data - Baseline'!$Q:$Q)/SUMIF('GEM data - Baseline'!$C:$C,'Chart Data'!$Q10,'GEM data - Baseline'!$S:$S))</f>
        <v>-0.55742427188980614</v>
      </c>
      <c r="S10" s="9">
        <f>100*(SUMIF('GEM data - Upside'!$C:$C,'Chart Data'!$Q10,'GEM data - Upside'!$Q:$Q)/SUMIF('GEM data - Upside'!$C:$C,'Chart Data'!$Q10,'GEM data - Upside'!$S:$S))</f>
        <v>-0.5657713300527617</v>
      </c>
      <c r="T10" s="9">
        <f>100*(SUMIF('GEM data - Zero_net'!$C:$C,'Chart Data'!$Q10,'GEM data - Zero_net'!$Q:$Q)/SUMIF('GEM data - Zero_net'!$C:$C,'Chart Data'!$Q10,'GEM data - Zero_net'!$S:$S))</f>
        <v>-0.69627702757841992</v>
      </c>
      <c r="V10">
        <v>2027</v>
      </c>
      <c r="W10" s="9">
        <f>100*(SUMIF('GEM data - Baseline'!$D:$D,'Chart Data'!$Q10,'GEM data - Baseline'!$R:$R)/SUMIF('GEM data - Baseline'!$C:$C,'Chart Data'!$Q10,'GEM data - Baseline'!$S:$S))</f>
        <v>85.553187740649321</v>
      </c>
      <c r="X10" s="9">
        <f>100*(SUMIF('GEM data - Upside'!$D:$D,'Chart Data'!$Q10,'GEM data - Upside'!$R:$R)/SUMIF('GEM data - Upside'!$C:$C,'Chart Data'!$Q10,'GEM data - Upside'!$S:$S))</f>
        <v>85.234087491536471</v>
      </c>
      <c r="Y10" s="9">
        <f>100*(SUMIF('GEM data - Zero_net'!$D:$D,'Chart Data'!$Q10,'GEM data - Zero_net'!$R:$R)/SUMIF('GEM data - Zero_net'!$C:$C,'Chart Data'!$Q10,'GEM data - Zero_net'!$S:$S))</f>
        <v>86.778071217472473</v>
      </c>
      <c r="AA10">
        <v>8</v>
      </c>
      <c r="AB10" t="str">
        <f t="shared" si="0"/>
        <v>Agriculture</v>
      </c>
      <c r="AC10" s="9">
        <f t="shared" si="1"/>
        <v>18.872630528766205</v>
      </c>
      <c r="AE10">
        <f t="shared" si="2"/>
        <v>4</v>
      </c>
      <c r="AF10" t="s">
        <v>761</v>
      </c>
      <c r="AG10" s="9">
        <f t="shared" si="3"/>
        <v>24.217836759953244</v>
      </c>
      <c r="AI10" t="s">
        <v>782</v>
      </c>
      <c r="AJ10" s="10" cm="1">
        <f t="array" ref="AJ10">INDEX('HMRC emp by ind and nat'!$A$149:$C$233,MATCH(1,('HMRC emp by ind and nat'!$A$145:$CG$145=AJ$1)*('HMRC emp by ind and nat'!$A$146:$CG$146=$AI10),0),3)</f>
        <v>1454300</v>
      </c>
      <c r="AK10" s="10" cm="1">
        <f t="array" ref="AK10">INDEX('HMRC emp by ind and nat'!$A$149:$C$233,MATCH(1,('HMRC emp by ind and nat'!$A$145:$CG$145=AK$1)*('HMRC emp by ind and nat'!$A$146:$CG$146=$AI10),0),3)</f>
        <v>1102100</v>
      </c>
      <c r="AL10" s="10">
        <f t="shared" si="4"/>
        <v>352200</v>
      </c>
      <c r="AP10">
        <v>2007</v>
      </c>
      <c r="AQ10" s="9">
        <f>AVERAGEIF('GEM data - Baseline'!$B:$B,'Chart Data'!$AP10,'GEM data - Baseline'!$AE:$AE)</f>
        <v>25.603512499999997</v>
      </c>
      <c r="AR10" s="9">
        <f>AVERAGEIF('GEM data - Upside'!$B:$B,'Chart Data'!$AP10,'GEM data - Upside'!$AE:$AE)</f>
        <v>25.603512499999997</v>
      </c>
      <c r="AS10" s="9">
        <f>AVERAGEIF('GEM data - Zero_net'!$B:$B,'Chart Data'!$AP10,'GEM data - Zero_net'!$AE:$AE)</f>
        <v>25.603512499999997</v>
      </c>
      <c r="AU10">
        <v>2007</v>
      </c>
      <c r="AV10" s="9">
        <f>AVERAGEIF('GEM data - Baseline'!$B:$B,'Chart Data'!$AP10,'GEM data - Baseline'!AE:AE)</f>
        <v>25.603512499999997</v>
      </c>
      <c r="AW10" s="9">
        <f>AVERAGEIF('GEM data - Baseline'!$B:$B,'Chart Data'!$AP10,'GEM data - Baseline'!AF:AF)</f>
        <v>16.300622500000003</v>
      </c>
      <c r="AX10" s="9">
        <f>AVERAGEIF('GEM data - Baseline'!$B:$B,'Chart Data'!$AP10,'GEM data - Baseline'!AG:AG)</f>
        <v>33.386002500000004</v>
      </c>
      <c r="AY10" s="9">
        <f>AVERAGEIF('GEM data - Baseline'!$B:$B,'Chart Data'!$AP10,'GEM data - Baseline'!AH:AH)</f>
        <v>30.171894999999999</v>
      </c>
      <c r="AZ10" s="9">
        <f>AVERAGEIF('GEM data - Baseline'!$B:$B,'Chart Data'!$AP10,'GEM data - Baseline'!AI:AI)</f>
        <v>25.122045</v>
      </c>
      <c r="BA10" s="9">
        <f>AVERAGEIF('GEM data - Baseline'!$B:$B,'Chart Data'!$AP10,'GEM data - Baseline'!AJ:AJ)</f>
        <v>32.020134999999996</v>
      </c>
      <c r="BB10" s="9">
        <f>AVERAGEIF('GEM data - Baseline'!$B:$B,'Chart Data'!$AP10,'GEM data - Baseline'!AK:AK)</f>
        <v>16.702047499999999</v>
      </c>
      <c r="BD10" s="9"/>
      <c r="BF10" s="9">
        <f>100*(('GEM data - Baseline'!$F174/'GEM data - Baseline'!$F170)-1)</f>
        <v>9.098541972777042</v>
      </c>
      <c r="BG10" s="9">
        <f>100*(('GEM data - Upside'!$F174/'GEM data - Upside'!$F170)-1)</f>
        <v>9.098541972777042</v>
      </c>
      <c r="BH10" s="9">
        <f>100*(('GEM data - Zero_net'!$F174/'GEM data - Zero_net'!$F170)-1)</f>
        <v>9.098541972777042</v>
      </c>
      <c r="BK10" s="9">
        <f>100*(('GEM data - Baseline'!$U174/'GEM data - Baseline'!$U170)-1)</f>
        <v>4.0591494577308929</v>
      </c>
      <c r="BL10" s="9">
        <f>100*(('GEM data - Upside'!$U174/'GEM data - Upside'!$U170)-1)</f>
        <v>4.0591494577308929</v>
      </c>
      <c r="BM10" s="9">
        <f>100*(('GEM data - Zero_net'!$U174/'GEM data - Zero_net'!$U170)-1)</f>
        <v>4.0591494577308929</v>
      </c>
      <c r="BP10" s="9">
        <f>'GEM data - Baseline'!$O174</f>
        <v>4.2</v>
      </c>
      <c r="BQ10" s="9">
        <f>'GEM data - Upside'!$O174</f>
        <v>4.2</v>
      </c>
      <c r="BR10" s="9">
        <f>'GEM data - Zero_net'!$O174</f>
        <v>4.2</v>
      </c>
      <c r="BU10" s="9">
        <f>100*(('GEM data - Baseline'!$L174/'GEM data - Baseline'!$L170)-1)</f>
        <v>1.4379571092103527</v>
      </c>
      <c r="BV10" s="9">
        <f>100*(('GEM data - Upside'!$L174/'GEM data - Upside'!$L170)-1)</f>
        <v>1.4379571092103527</v>
      </c>
      <c r="BW10" s="9">
        <f>100*(('GEM data - Zero_net'!$L174/'GEM data - Zero_net'!$L170)-1)</f>
        <v>1.4379571092103527</v>
      </c>
      <c r="BZ10" s="9">
        <f>'GEM data - Baseline'!$T174</f>
        <v>1.6156200000000001</v>
      </c>
      <c r="CA10" s="9">
        <f>'GEM data - Upside'!$T174</f>
        <v>1.6156200000000001</v>
      </c>
      <c r="CB10" s="9">
        <f>'GEM data - Zero_net'!$T174</f>
        <v>1.6156200000000001</v>
      </c>
      <c r="CE10" s="9">
        <f>'GEM data - Baseline'!$J174</f>
        <v>0.12727269999999999</v>
      </c>
      <c r="CF10" s="9">
        <f>'GEM data - Upside'!$J174</f>
        <v>0.12727269999999999</v>
      </c>
      <c r="CG10" s="9">
        <f>'GEM data - Zero_net'!$J174</f>
        <v>0.12727269999999999</v>
      </c>
      <c r="CJ10" s="9">
        <f>100*(('GEM data - Baseline'!$I174/'GEM data - Baseline'!$I170)-1)</f>
        <v>4.8899434932935693</v>
      </c>
      <c r="CK10" s="9">
        <f>100*(('GEM data - Upside'!$I174/'GEM data - Upside'!$I170)-1)</f>
        <v>4.8899434932935693</v>
      </c>
      <c r="CL10" s="9">
        <f>100*(('GEM data - Zero_net'!$I174/'GEM data - Zero_net'!$I170)-1)</f>
        <v>4.8899434932935693</v>
      </c>
      <c r="CO10" s="10">
        <f>100*('GEM data - Baseline'!$AB174/'GEM data - Baseline'!$AD174)</f>
        <v>373.52281337750901</v>
      </c>
      <c r="CP10" s="10">
        <f>100*('GEM data - Upside'!$AB174/'GEM data - Upside'!$AD174)</f>
        <v>373.52281337750901</v>
      </c>
      <c r="CQ10" s="10">
        <f>100*('GEM data - Zero_net'!$AB174/'GEM data - Zero_net'!$AD174)</f>
        <v>373.52281337750901</v>
      </c>
      <c r="CT10" s="10">
        <f>100*('GEM data - Baseline'!$AC174/'GEM data - Baseline'!$AD174)</f>
        <v>336.07945681727011</v>
      </c>
      <c r="CU10" s="10">
        <f>100*('GEM data - Upside'!$AC174/'GEM data - Upside'!$AD174)</f>
        <v>336.07945681727011</v>
      </c>
      <c r="CV10" s="10">
        <f>100*('GEM data - Zero_net'!$AC174/'GEM data - Zero_net'!$AD174)</f>
        <v>336.07945681727011</v>
      </c>
      <c r="CY10" s="10">
        <f>100*('GEM data - Baseline'!$F174/'GEM data - Baseline'!$AD174)</f>
        <v>1003.8777541711858</v>
      </c>
      <c r="CZ10" s="10">
        <f>100*('GEM data - Upside'!$F174/'GEM data - Upside'!$AD174)</f>
        <v>1003.8777541711858</v>
      </c>
      <c r="DA10" s="10">
        <f>100*('GEM data - Zero_net'!$F174/'GEM data - Zero_net'!$AD174)</f>
        <v>1003.8777541711858</v>
      </c>
      <c r="DC10">
        <v>1987</v>
      </c>
      <c r="DD10" s="10">
        <f>SUMIF('GEM data - Baseline'!$B:$B,'Chart Data'!$DC10,'GEM data - Baseline'!$U:$U)</f>
        <v>1357334.8</v>
      </c>
      <c r="DE10" s="10">
        <f>AVERAGEIF('GEM data - Baseline'!$B:$B,'Chart Data'!$DC10,'GEM data - Baseline'!$V:$V)</f>
        <v>25501.767499999998</v>
      </c>
      <c r="DF10" s="9">
        <f>AVERAGEIF('GEM data - Baseline'!$B:$B,'Chart Data'!$DC10,'GEM data - Baseline'!$W:$W)</f>
        <v>33.524137499999995</v>
      </c>
      <c r="DG10" s="10">
        <f>AVERAGEIF('GEM data - Baseline'!$B:$B,'Chart Data'!$DC10,'GEM data - Baseline'!$X:$X)</f>
        <v>332272.32500000001</v>
      </c>
      <c r="DH10" s="10">
        <f>AVERAGEIF('GEM data - Baseline'!$B:$B,'Chart Data'!$DC10,'GEM data - Baseline'!$Y:$Y)</f>
        <v>37265.827499999999</v>
      </c>
      <c r="DI10" s="10">
        <f>AVERAGEIF('GEM data - Baseline'!$B:$B,'Chart Data'!$DC10,'GEM data - Baseline'!$Z:$Z)</f>
        <v>1361967</v>
      </c>
      <c r="DJ10" s="16">
        <f>AVERAGEIF('GEM data - Baseline'!$B:$B,'Chart Data'!$DC10,'GEM data - Baseline'!$AA:$AA)</f>
        <v>-1.7414617499999998</v>
      </c>
      <c r="DL10" s="10">
        <f t="shared" si="5"/>
        <v>854924.76016303105</v>
      </c>
      <c r="DM10" s="14">
        <f t="shared" si="6"/>
        <v>8.9162738973124913</v>
      </c>
      <c r="DN10" s="10">
        <f t="shared" si="7"/>
        <v>1361967</v>
      </c>
      <c r="DO10" s="13">
        <f t="shared" si="8"/>
        <v>-1.7414617499999998</v>
      </c>
      <c r="DP10" s="10">
        <f t="shared" si="9"/>
        <v>1357334.8</v>
      </c>
      <c r="DQ10" s="10">
        <f>SUMIF('GEM data - Baseline'!$B:$B,'Chart Data'!$DC10,'GEM data - Baseline'!$F:$F)</f>
        <v>1395353</v>
      </c>
      <c r="DS10" s="9">
        <f t="shared" si="20"/>
        <v>2.8095143740270778</v>
      </c>
      <c r="DT10" s="9">
        <f t="shared" si="20"/>
        <v>5.4550689894669935</v>
      </c>
      <c r="DV10">
        <v>1987</v>
      </c>
      <c r="DW10" s="10">
        <f>SUMIF('GEM data - Upside'!$B:$B,'Chart Data'!$DC10,'GEM data - Upside'!$U:$U)</f>
        <v>1357334.8</v>
      </c>
      <c r="DX10" s="10">
        <f>AVERAGEIF('GEM data - Upside'!$B:$B,'Chart Data'!$DC10,'GEM data - Upside'!$V:$V)</f>
        <v>25501.767499999998</v>
      </c>
      <c r="DY10" s="9">
        <f>AVERAGEIF('GEM data - Upside'!$B:$B,'Chart Data'!$DC10,'GEM data - Upside'!$W:$W)</f>
        <v>33.524137499999995</v>
      </c>
      <c r="DZ10" s="10">
        <f>AVERAGEIF('GEM data - Upside'!$B:$B,'Chart Data'!$DC10,'GEM data - Upside'!$X:$X)</f>
        <v>332272.32500000001</v>
      </c>
      <c r="EA10" s="10">
        <f>AVERAGEIF('GEM data - Upside'!$B:$B,'Chart Data'!$DC10,'GEM data - Upside'!$Y:$Y)</f>
        <v>37265.827499999999</v>
      </c>
      <c r="EB10" s="10">
        <f>AVERAGEIF('GEM data - Upside'!$B:$B,'Chart Data'!$DC10,'GEM data - Upside'!$Z:$Z)</f>
        <v>1361967</v>
      </c>
      <c r="EC10" s="16">
        <f>AVERAGEIF('GEM data - Upside'!$B:$B,'Chart Data'!$DC10,'GEM data - Upside'!$AA:$AA)</f>
        <v>-1.7414617499999998</v>
      </c>
      <c r="EE10" s="10">
        <f t="shared" si="10"/>
        <v>854924.76016303105</v>
      </c>
      <c r="EF10" s="14">
        <f t="shared" si="11"/>
        <v>8.9162738973124913</v>
      </c>
      <c r="EG10" s="10">
        <f t="shared" si="12"/>
        <v>1361967</v>
      </c>
      <c r="EH10" s="13">
        <f t="shared" si="13"/>
        <v>-1.7414617499999998</v>
      </c>
      <c r="EI10" s="10">
        <f t="shared" si="14"/>
        <v>1357334.8</v>
      </c>
      <c r="EJ10" s="10">
        <f>SUMIF('GEM data - Upside'!$B:$B,'Chart Data'!$DC10,'GEM data - Upside'!$F:$F)</f>
        <v>1395353</v>
      </c>
      <c r="EL10" s="9">
        <f t="shared" si="21"/>
        <v>2.8095143740270778</v>
      </c>
      <c r="EM10" s="9">
        <f t="shared" si="22"/>
        <v>5.4550689894669935</v>
      </c>
      <c r="EO10">
        <v>1987</v>
      </c>
      <c r="EP10" s="10">
        <f>SUMIF('GEM data - Zero_net'!$B:$B,'Chart Data'!$DC10,'GEM data - Zero_net'!$U:$U)</f>
        <v>1357334.8</v>
      </c>
      <c r="EQ10" s="10">
        <f>AVERAGEIF('GEM data - Zero_net'!$B:$B,'Chart Data'!$DC10,'GEM data - Zero_net'!$V:$V)</f>
        <v>25501.767499999998</v>
      </c>
      <c r="ER10" s="9">
        <f>AVERAGEIF('GEM data - Zero_net'!$B:$B,'Chart Data'!$DC10,'GEM data - Zero_net'!$W:$W)</f>
        <v>33.524137499999995</v>
      </c>
      <c r="ES10" s="10">
        <f>AVERAGEIF('GEM data - Zero_net'!$B:$B,'Chart Data'!$DC10,'GEM data - Zero_net'!$X:$X)</f>
        <v>332272.32500000001</v>
      </c>
      <c r="ET10" s="10">
        <f>AVERAGEIF('GEM data - Zero_net'!$B:$B,'Chart Data'!$DC10,'GEM data - Zero_net'!$Y:$Y)</f>
        <v>37265.827499999999</v>
      </c>
      <c r="EU10" s="10">
        <f>AVERAGEIF('GEM data - Zero_net'!$B:$B,'Chart Data'!$DC10,'GEM data - Zero_net'!$Z:$Z)</f>
        <v>1361967</v>
      </c>
      <c r="EV10" s="16">
        <f>AVERAGEIF('GEM data - Zero_net'!$B:$B,'Chart Data'!$DC10,'GEM data - Zero_net'!$AA:$AA)</f>
        <v>-1.7414617499999998</v>
      </c>
      <c r="EX10" s="10">
        <f t="shared" si="15"/>
        <v>854924.76016303105</v>
      </c>
      <c r="EY10" s="14">
        <f t="shared" si="16"/>
        <v>8.9162738973124913</v>
      </c>
      <c r="EZ10" s="10">
        <f t="shared" si="17"/>
        <v>1361967</v>
      </c>
      <c r="FA10" s="13">
        <f t="shared" si="18"/>
        <v>-1.7414617499999998</v>
      </c>
      <c r="FB10" s="10">
        <f t="shared" si="19"/>
        <v>1357334.8</v>
      </c>
      <c r="FC10" s="10">
        <f>SUMIF('GEM data - Zero_net'!$B:$B,'Chart Data'!$DC10,'GEM data - Zero_net'!$F:$F)</f>
        <v>1395353</v>
      </c>
      <c r="FE10" s="9">
        <f t="shared" si="23"/>
        <v>2.8095143740270778</v>
      </c>
      <c r="FF10" s="9">
        <f t="shared" si="24"/>
        <v>5.4550689894669935</v>
      </c>
    </row>
    <row r="11" spans="1:162" x14ac:dyDescent="0.25">
      <c r="A11">
        <v>2022</v>
      </c>
      <c r="B11" s="10">
        <f>'GEM data - Baseline'!$F175</f>
        <v>682527</v>
      </c>
      <c r="C11" s="10">
        <f>'GEM data - Upside'!$F175</f>
        <v>682527</v>
      </c>
      <c r="D11" s="10">
        <f>'GEM data - Zero_net'!$F175</f>
        <v>682527</v>
      </c>
      <c r="F11">
        <v>2008</v>
      </c>
      <c r="G11" s="10">
        <f>'[2]Chart Data'!M12</f>
        <v>283.60000000000002</v>
      </c>
      <c r="L11">
        <v>2022</v>
      </c>
      <c r="M11" s="9">
        <f>100*(('GEM data - Baseline'!$P175/'GEM data - Baseline'!$P171)-1)</f>
        <v>0.78665203939640715</v>
      </c>
      <c r="N11" s="9">
        <f>100*(('GEM data - Upside'!$P175/'GEM data - Upside'!$P171)-1)</f>
        <v>0.78665203939640715</v>
      </c>
      <c r="O11" s="9">
        <f>100*(('GEM data - Zero_net'!$P175/'GEM data - Zero_net'!$P171)-1)</f>
        <v>0.78665203939640715</v>
      </c>
      <c r="Q11">
        <v>2028</v>
      </c>
      <c r="R11" s="9">
        <f>100*(SUMIF('GEM data - Baseline'!$C:$C,'Chart Data'!$Q11,'GEM data - Baseline'!$Q:$Q)/SUMIF('GEM data - Baseline'!$C:$C,'Chart Data'!$Q11,'GEM data - Baseline'!$S:$S))</f>
        <v>-6.7217030226583666E-2</v>
      </c>
      <c r="S11" s="9">
        <f>100*(SUMIF('GEM data - Upside'!$C:$C,'Chart Data'!$Q11,'GEM data - Upside'!$Q:$Q)/SUMIF('GEM data - Upside'!$C:$C,'Chart Data'!$Q11,'GEM data - Upside'!$S:$S))</f>
        <v>-6.1758709749450989E-2</v>
      </c>
      <c r="T11" s="9">
        <f>100*(SUMIF('GEM data - Zero_net'!$C:$C,'Chart Data'!$Q11,'GEM data - Zero_net'!$Q:$Q)/SUMIF('GEM data - Zero_net'!$C:$C,'Chart Data'!$Q11,'GEM data - Zero_net'!$S:$S))</f>
        <v>-5.4532060072709075E-2</v>
      </c>
      <c r="V11">
        <v>2028</v>
      </c>
      <c r="W11" s="9">
        <f>100*(SUMIF('GEM data - Baseline'!$D:$D,'Chart Data'!$Q11,'GEM data - Baseline'!$R:$R)/SUMIF('GEM data - Baseline'!$C:$C,'Chart Data'!$Q11,'GEM data - Baseline'!$S:$S))</f>
        <v>85.250829556663405</v>
      </c>
      <c r="X11" s="9">
        <f>100*(SUMIF('GEM data - Upside'!$D:$D,'Chart Data'!$Q11,'GEM data - Upside'!$R:$R)/SUMIF('GEM data - Upside'!$C:$C,'Chart Data'!$Q11,'GEM data - Upside'!$S:$S))</f>
        <v>84.784094014161852</v>
      </c>
      <c r="Y11" s="9">
        <f>100*(SUMIF('GEM data - Zero_net'!$D:$D,'Chart Data'!$Q11,'GEM data - Zero_net'!$R:$R)/SUMIF('GEM data - Zero_net'!$C:$C,'Chart Data'!$Q11,'GEM data - Zero_net'!$S:$S))</f>
        <v>86.481021861441619</v>
      </c>
      <c r="AA11">
        <v>9</v>
      </c>
      <c r="AB11" t="str">
        <f t="shared" si="0"/>
        <v>Professional services</v>
      </c>
      <c r="AC11" s="9">
        <f t="shared" si="1"/>
        <v>18.441099003253626</v>
      </c>
      <c r="AE11">
        <f t="shared" si="2"/>
        <v>2</v>
      </c>
      <c r="AF11" t="s">
        <v>762</v>
      </c>
      <c r="AG11" s="9">
        <f t="shared" si="3"/>
        <v>30.691507503410641</v>
      </c>
      <c r="AI11" t="s">
        <v>783</v>
      </c>
      <c r="AJ11" s="10" cm="1">
        <f t="array" ref="AJ11">INDEX('HMRC emp by ind and nat'!$A$149:$C$233,MATCH(1,('HMRC emp by ind and nat'!$A$145:$CG$145=AJ$1)*('HMRC emp by ind and nat'!$A$146:$CG$146=$AI11),0),3)</f>
        <v>2345600</v>
      </c>
      <c r="AK11" s="10" cm="1">
        <f t="array" ref="AK11">INDEX('HMRC emp by ind and nat'!$A$149:$C$233,MATCH(1,('HMRC emp by ind and nat'!$A$145:$CG$145=AK$1)*('HMRC emp by ind and nat'!$A$146:$CG$146=$AI11),0),3)</f>
        <v>1625700</v>
      </c>
      <c r="AL11" s="10">
        <f t="shared" si="4"/>
        <v>719900</v>
      </c>
      <c r="AP11">
        <v>2008</v>
      </c>
      <c r="AQ11" s="9">
        <f>AVERAGEIF('GEM data - Baseline'!$B:$B,'Chart Data'!$AP11,'GEM data - Baseline'!$AE:$AE)</f>
        <v>25.845307499999997</v>
      </c>
      <c r="AR11" s="9">
        <f>AVERAGEIF('GEM data - Upside'!$B:$B,'Chart Data'!$AP11,'GEM data - Upside'!$AE:$AE)</f>
        <v>25.845307499999997</v>
      </c>
      <c r="AS11" s="9">
        <f>AVERAGEIF('GEM data - Zero_net'!$B:$B,'Chart Data'!$AP11,'GEM data - Zero_net'!$AE:$AE)</f>
        <v>25.845307499999997</v>
      </c>
      <c r="AU11">
        <v>2008</v>
      </c>
      <c r="AV11" s="9">
        <f>AVERAGEIF('GEM data - Baseline'!$B:$B,'Chart Data'!$AP11,'GEM data - Baseline'!AE:AE)</f>
        <v>25.845307499999997</v>
      </c>
      <c r="AW11" s="9">
        <f>AVERAGEIF('GEM data - Baseline'!$B:$B,'Chart Data'!$AP11,'GEM data - Baseline'!AF:AF)</f>
        <v>16.548075000000001</v>
      </c>
      <c r="AX11" s="9">
        <f>AVERAGEIF('GEM data - Baseline'!$B:$B,'Chart Data'!$AP11,'GEM data - Baseline'!AG:AG)</f>
        <v>34.655637499999997</v>
      </c>
      <c r="AY11" s="9">
        <f>AVERAGEIF('GEM data - Baseline'!$B:$B,'Chart Data'!$AP11,'GEM data - Baseline'!AH:AH)</f>
        <v>30.697187499999998</v>
      </c>
      <c r="AZ11" s="9">
        <f>AVERAGEIF('GEM data - Baseline'!$B:$B,'Chart Data'!$AP11,'GEM data - Baseline'!AI:AI)</f>
        <v>25.304662499999999</v>
      </c>
      <c r="BA11" s="9">
        <f>AVERAGEIF('GEM data - Baseline'!$B:$B,'Chart Data'!$AP11,'GEM data - Baseline'!AJ:AJ)</f>
        <v>32.268567499999996</v>
      </c>
      <c r="BB11" s="9">
        <f>AVERAGEIF('GEM data - Baseline'!$B:$B,'Chart Data'!$AP11,'GEM data - Baseline'!AK:AK)</f>
        <v>16.922237500000001</v>
      </c>
      <c r="BD11" s="9"/>
      <c r="BE11">
        <v>2022</v>
      </c>
      <c r="BF11" s="9">
        <f>100*(('GEM data - Baseline'!$F175/'GEM data - Baseline'!$F171)-1)</f>
        <v>11.402968996107177</v>
      </c>
      <c r="BG11" s="9">
        <f>100*(('GEM data - Upside'!$F175/'GEM data - Upside'!$F171)-1)</f>
        <v>11.402968996107177</v>
      </c>
      <c r="BH11" s="9">
        <f>100*(('GEM data - Zero_net'!$F175/'GEM data - Zero_net'!$F171)-1)</f>
        <v>11.402968996107177</v>
      </c>
      <c r="BJ11">
        <v>2022</v>
      </c>
      <c r="BK11" s="9">
        <f>100*(('GEM data - Baseline'!$U175/'GEM data - Baseline'!$U171)-1)</f>
        <v>6.0031991865870715</v>
      </c>
      <c r="BL11" s="9">
        <f>100*(('GEM data - Upside'!$U175/'GEM data - Upside'!$U171)-1)</f>
        <v>6.0031991865870715</v>
      </c>
      <c r="BM11" s="9">
        <f>100*(('GEM data - Zero_net'!$U175/'GEM data - Zero_net'!$U171)-1)</f>
        <v>6.0031991865870715</v>
      </c>
      <c r="BO11">
        <v>2022</v>
      </c>
      <c r="BP11" s="9">
        <f>'GEM data - Baseline'!$O175</f>
        <v>3.8</v>
      </c>
      <c r="BQ11" s="9">
        <f>'GEM data - Upside'!$O175</f>
        <v>3.8</v>
      </c>
      <c r="BR11" s="9">
        <f>'GEM data - Zero_net'!$O175</f>
        <v>3.8</v>
      </c>
      <c r="BT11">
        <v>2022</v>
      </c>
      <c r="BU11" s="9">
        <f>100*(('GEM data - Baseline'!$L175/'GEM data - Baseline'!$L171)-1)</f>
        <v>1.473045738689116</v>
      </c>
      <c r="BV11" s="9">
        <f>100*(('GEM data - Upside'!$L175/'GEM data - Upside'!$L171)-1)</f>
        <v>1.473045738689116</v>
      </c>
      <c r="BW11" s="9">
        <f>100*(('GEM data - Zero_net'!$L175/'GEM data - Zero_net'!$L171)-1)</f>
        <v>1.473045738689116</v>
      </c>
      <c r="BY11">
        <v>2022</v>
      </c>
      <c r="BZ11" s="9">
        <f>'GEM data - Baseline'!$T175</f>
        <v>2.3912429999999998</v>
      </c>
      <c r="CA11" s="9">
        <f>'GEM data - Upside'!$T175</f>
        <v>2.3912429999999998</v>
      </c>
      <c r="CB11" s="9">
        <f>'GEM data - Zero_net'!$T175</f>
        <v>2.3912429999999998</v>
      </c>
      <c r="CD11">
        <v>2022</v>
      </c>
      <c r="CE11" s="9">
        <f>'GEM data - Baseline'!$J175</f>
        <v>0.453125</v>
      </c>
      <c r="CF11" s="9">
        <f>'GEM data - Upside'!$J175</f>
        <v>0.453125</v>
      </c>
      <c r="CG11" s="9">
        <f>'GEM data - Zero_net'!$J175</f>
        <v>0.453125</v>
      </c>
      <c r="CI11">
        <v>2022</v>
      </c>
      <c r="CJ11" s="9">
        <f>100*(('GEM data - Baseline'!$I175/'GEM data - Baseline'!$I171)-1)</f>
        <v>6.1984103210960928</v>
      </c>
      <c r="CK11" s="9">
        <f>100*(('GEM data - Upside'!$I175/'GEM data - Upside'!$I171)-1)</f>
        <v>6.1984103210960928</v>
      </c>
      <c r="CL11" s="9">
        <f>100*(('GEM data - Zero_net'!$I175/'GEM data - Zero_net'!$I171)-1)</f>
        <v>6.1984103210960928</v>
      </c>
      <c r="CN11">
        <v>2022</v>
      </c>
      <c r="CO11" s="10">
        <f>100*('GEM data - Baseline'!$AB175/'GEM data - Baseline'!$AD175)</f>
        <v>399.319712767613</v>
      </c>
      <c r="CP11" s="10">
        <f>100*('GEM data - Upside'!$AB175/'GEM data - Upside'!$AD175)</f>
        <v>399.319712767613</v>
      </c>
      <c r="CQ11" s="10">
        <f>100*('GEM data - Zero_net'!$AB175/'GEM data - Zero_net'!$AD175)</f>
        <v>399.319712767613</v>
      </c>
      <c r="CS11">
        <v>2022</v>
      </c>
      <c r="CT11" s="10">
        <f>100*('GEM data - Baseline'!$AC175/'GEM data - Baseline'!$AD175)</f>
        <v>398.3222545815641</v>
      </c>
      <c r="CU11" s="10">
        <f>100*('GEM data - Upside'!$AC175/'GEM data - Upside'!$AD175)</f>
        <v>398.3222545815641</v>
      </c>
      <c r="CV11" s="10">
        <f>100*('GEM data - Zero_net'!$AC175/'GEM data - Zero_net'!$AD175)</f>
        <v>398.3222545815641</v>
      </c>
      <c r="CX11">
        <v>2022</v>
      </c>
      <c r="CY11" s="10">
        <f>100*('GEM data - Baseline'!$F175/'GEM data - Baseline'!$AD175)</f>
        <v>1011.57822191592</v>
      </c>
      <c r="CZ11" s="10">
        <f>100*('GEM data - Upside'!$F175/'GEM data - Upside'!$AD175)</f>
        <v>1011.57822191592</v>
      </c>
      <c r="DA11" s="10">
        <f>100*('GEM data - Zero_net'!$F175/'GEM data - Zero_net'!$AD175)</f>
        <v>1011.57822191592</v>
      </c>
      <c r="DC11">
        <v>1988</v>
      </c>
      <c r="DD11" s="10">
        <f>SUMIF('GEM data - Baseline'!$B:$B,'Chart Data'!$DC11,'GEM data - Baseline'!$U:$U)</f>
        <v>1405882.9</v>
      </c>
      <c r="DE11" s="10">
        <f>AVERAGEIF('GEM data - Baseline'!$B:$B,'Chart Data'!$DC11,'GEM data - Baseline'!$V:$V)</f>
        <v>25806.300000000003</v>
      </c>
      <c r="DF11" s="9">
        <f>AVERAGEIF('GEM data - Baseline'!$B:$B,'Chart Data'!$DC11,'GEM data - Baseline'!$W:$W)</f>
        <v>33.690102499999995</v>
      </c>
      <c r="DG11" s="10">
        <f>AVERAGEIF('GEM data - Baseline'!$B:$B,'Chart Data'!$DC11,'GEM data - Baseline'!$X:$X)</f>
        <v>336945.47500000003</v>
      </c>
      <c r="DH11" s="10">
        <f>AVERAGEIF('GEM data - Baseline'!$B:$B,'Chart Data'!$DC11,'GEM data - Baseline'!$Y:$Y)</f>
        <v>37299.197500000002</v>
      </c>
      <c r="DI11" s="10">
        <f>AVERAGEIF('GEM data - Baseline'!$B:$B,'Chart Data'!$DC11,'GEM data - Baseline'!$Z:$Z)</f>
        <v>1400419.5</v>
      </c>
      <c r="DJ11" s="16">
        <f>AVERAGEIF('GEM data - Baseline'!$B:$B,'Chart Data'!$DC11,'GEM data - Baseline'!$AA:$AA)</f>
        <v>-1.7301365</v>
      </c>
      <c r="DL11" s="10">
        <f t="shared" si="5"/>
        <v>869416.89214575</v>
      </c>
      <c r="DM11" s="14">
        <f t="shared" si="6"/>
        <v>9.0335851059530174</v>
      </c>
      <c r="DN11" s="10">
        <f t="shared" si="7"/>
        <v>1400419.5</v>
      </c>
      <c r="DO11" s="13">
        <f t="shared" si="8"/>
        <v>-1.7301365</v>
      </c>
      <c r="DP11" s="10">
        <f t="shared" si="9"/>
        <v>1405882.9</v>
      </c>
      <c r="DQ11" s="10">
        <f>SUMIF('GEM data - Baseline'!$B:$B,'Chart Data'!$DC11,'GEM data - Baseline'!$F:$F)</f>
        <v>1471002</v>
      </c>
      <c r="DS11" s="9">
        <f t="shared" si="20"/>
        <v>3.5767225595335628</v>
      </c>
      <c r="DT11" s="9">
        <f t="shared" si="20"/>
        <v>5.4214954925384529</v>
      </c>
      <c r="DV11">
        <v>1988</v>
      </c>
      <c r="DW11" s="10">
        <f>SUMIF('GEM data - Upside'!$B:$B,'Chart Data'!$DC11,'GEM data - Upside'!$U:$U)</f>
        <v>1405882.9</v>
      </c>
      <c r="DX11" s="10">
        <f>AVERAGEIF('GEM data - Upside'!$B:$B,'Chart Data'!$DC11,'GEM data - Upside'!$V:$V)</f>
        <v>25806.300000000003</v>
      </c>
      <c r="DY11" s="9">
        <f>AVERAGEIF('GEM data - Upside'!$B:$B,'Chart Data'!$DC11,'GEM data - Upside'!$W:$W)</f>
        <v>33.690102499999995</v>
      </c>
      <c r="DZ11" s="10">
        <f>AVERAGEIF('GEM data - Upside'!$B:$B,'Chart Data'!$DC11,'GEM data - Upside'!$X:$X)</f>
        <v>336945.47500000003</v>
      </c>
      <c r="EA11" s="10">
        <f>AVERAGEIF('GEM data - Upside'!$B:$B,'Chart Data'!$DC11,'GEM data - Upside'!$Y:$Y)</f>
        <v>37299.197500000002</v>
      </c>
      <c r="EB11" s="10">
        <f>AVERAGEIF('GEM data - Upside'!$B:$B,'Chart Data'!$DC11,'GEM data - Upside'!$Z:$Z)</f>
        <v>1400419.5</v>
      </c>
      <c r="EC11" s="16">
        <f>AVERAGEIF('GEM data - Upside'!$B:$B,'Chart Data'!$DC11,'GEM data - Upside'!$AA:$AA)</f>
        <v>-1.7301365</v>
      </c>
      <c r="EE11" s="10">
        <f t="shared" si="10"/>
        <v>869416.89214575</v>
      </c>
      <c r="EF11" s="14">
        <f t="shared" si="11"/>
        <v>9.0335851059530174</v>
      </c>
      <c r="EG11" s="10">
        <f t="shared" si="12"/>
        <v>1400419.5</v>
      </c>
      <c r="EH11" s="13">
        <f t="shared" si="13"/>
        <v>-1.7301365</v>
      </c>
      <c r="EI11" s="10">
        <f t="shared" si="14"/>
        <v>1405882.9</v>
      </c>
      <c r="EJ11" s="10">
        <f>SUMIF('GEM data - Upside'!$B:$B,'Chart Data'!$DC11,'GEM data - Upside'!$F:$F)</f>
        <v>1471002</v>
      </c>
      <c r="EL11" s="9">
        <f t="shared" si="21"/>
        <v>3.5767225595335628</v>
      </c>
      <c r="EM11" s="9">
        <f t="shared" si="22"/>
        <v>5.4214954925384529</v>
      </c>
      <c r="EO11">
        <v>1988</v>
      </c>
      <c r="EP11" s="10">
        <f>SUMIF('GEM data - Zero_net'!$B:$B,'Chart Data'!$DC11,'GEM data - Zero_net'!$U:$U)</f>
        <v>1405882.9</v>
      </c>
      <c r="EQ11" s="10">
        <f>AVERAGEIF('GEM data - Zero_net'!$B:$B,'Chart Data'!$DC11,'GEM data - Zero_net'!$V:$V)</f>
        <v>25806.300000000003</v>
      </c>
      <c r="ER11" s="9">
        <f>AVERAGEIF('GEM data - Zero_net'!$B:$B,'Chart Data'!$DC11,'GEM data - Zero_net'!$W:$W)</f>
        <v>33.690102499999995</v>
      </c>
      <c r="ES11" s="10">
        <f>AVERAGEIF('GEM data - Zero_net'!$B:$B,'Chart Data'!$DC11,'GEM data - Zero_net'!$X:$X)</f>
        <v>336945.47500000003</v>
      </c>
      <c r="ET11" s="10">
        <f>AVERAGEIF('GEM data - Zero_net'!$B:$B,'Chart Data'!$DC11,'GEM data - Zero_net'!$Y:$Y)</f>
        <v>37299.197500000002</v>
      </c>
      <c r="EU11" s="10">
        <f>AVERAGEIF('GEM data - Zero_net'!$B:$B,'Chart Data'!$DC11,'GEM data - Zero_net'!$Z:$Z)</f>
        <v>1400419.5</v>
      </c>
      <c r="EV11" s="16">
        <f>AVERAGEIF('GEM data - Zero_net'!$B:$B,'Chart Data'!$DC11,'GEM data - Zero_net'!$AA:$AA)</f>
        <v>-1.7301365</v>
      </c>
      <c r="EX11" s="10">
        <f t="shared" si="15"/>
        <v>869416.89214575</v>
      </c>
      <c r="EY11" s="14">
        <f t="shared" si="16"/>
        <v>9.0335851059530174</v>
      </c>
      <c r="EZ11" s="10">
        <f t="shared" si="17"/>
        <v>1400419.5</v>
      </c>
      <c r="FA11" s="13">
        <f t="shared" si="18"/>
        <v>-1.7301365</v>
      </c>
      <c r="FB11" s="10">
        <f t="shared" si="19"/>
        <v>1405882.9</v>
      </c>
      <c r="FC11" s="10">
        <f>SUMIF('GEM data - Zero_net'!$B:$B,'Chart Data'!$DC11,'GEM data - Zero_net'!$F:$F)</f>
        <v>1471002</v>
      </c>
      <c r="FE11" s="9">
        <f t="shared" si="23"/>
        <v>3.5767225595335628</v>
      </c>
      <c r="FF11" s="9">
        <f t="shared" si="24"/>
        <v>5.4214954925384529</v>
      </c>
    </row>
    <row r="12" spans="1:162" x14ac:dyDescent="0.25">
      <c r="B12" s="10">
        <f>'GEM data - Baseline'!$F176</f>
        <v>686335</v>
      </c>
      <c r="C12" s="10">
        <f>'GEM data - Upside'!$F176</f>
        <v>686335</v>
      </c>
      <c r="D12" s="10">
        <f>'GEM data - Zero_net'!$F176</f>
        <v>686335</v>
      </c>
      <c r="F12">
        <v>2009</v>
      </c>
      <c r="G12" s="10">
        <f>'[2]Chart Data'!M13</f>
        <v>219.8</v>
      </c>
      <c r="M12" s="9">
        <f>100*(('GEM data - Baseline'!$P176/'GEM data - Baseline'!$P172)-1)</f>
        <v>0.86774756035710165</v>
      </c>
      <c r="N12" s="9">
        <f>100*(('GEM data - Upside'!$P176/'GEM data - Upside'!$P172)-1)</f>
        <v>0.86774756035710165</v>
      </c>
      <c r="O12" s="9">
        <f>100*(('GEM data - Zero_net'!$P176/'GEM data - Zero_net'!$P172)-1)</f>
        <v>0.86774756035710165</v>
      </c>
      <c r="Q12">
        <v>2029</v>
      </c>
      <c r="R12" s="9">
        <f>100*(SUMIF('GEM data - Baseline'!$C:$C,'Chart Data'!$Q12,'GEM data - Baseline'!$Q:$Q)/SUMIF('GEM data - Baseline'!$C:$C,'Chart Data'!$Q12,'GEM data - Baseline'!$S:$S))</f>
        <v>-7.7177241610972669E-2</v>
      </c>
      <c r="S12" s="9">
        <f>100*(SUMIF('GEM data - Upside'!$C:$C,'Chart Data'!$Q12,'GEM data - Upside'!$Q:$Q)/SUMIF('GEM data - Upside'!$C:$C,'Chart Data'!$Q12,'GEM data - Upside'!$S:$S))</f>
        <v>-7.2489121954166208E-2</v>
      </c>
      <c r="T12" s="9">
        <f>100*(SUMIF('GEM data - Zero_net'!$C:$C,'Chart Data'!$Q12,'GEM data - Zero_net'!$Q:$Q)/SUMIF('GEM data - Zero_net'!$C:$C,'Chart Data'!$Q12,'GEM data - Zero_net'!$S:$S))</f>
        <v>-4.0584525074880293E-2</v>
      </c>
      <c r="V12">
        <v>2029</v>
      </c>
      <c r="W12" s="9">
        <f>100*(SUMIF('GEM data - Baseline'!$D:$D,'Chart Data'!$Q12,'GEM data - Baseline'!$R:$R)/SUMIF('GEM data - Baseline'!$C:$C,'Chart Data'!$Q12,'GEM data - Baseline'!$S:$S))</f>
        <v>85.146403687303646</v>
      </c>
      <c r="X12" s="9">
        <f>100*(SUMIF('GEM data - Upside'!$D:$D,'Chart Data'!$Q12,'GEM data - Upside'!$R:$R)/SUMIF('GEM data - Upside'!$C:$C,'Chart Data'!$Q12,'GEM data - Upside'!$S:$S))</f>
        <v>84.576064620988873</v>
      </c>
      <c r="Y12" s="9">
        <f>100*(SUMIF('GEM data - Zero_net'!$D:$D,'Chart Data'!$Q12,'GEM data - Zero_net'!$R:$R)/SUMIF('GEM data - Zero_net'!$C:$C,'Chart Data'!$Q12,'GEM data - Zero_net'!$S:$S))</f>
        <v>86.362172752755939</v>
      </c>
      <c r="AA12">
        <v>10</v>
      </c>
      <c r="AB12" t="str">
        <f t="shared" si="0"/>
        <v>Financial services</v>
      </c>
      <c r="AC12" s="9">
        <f t="shared" si="1"/>
        <v>17.065333809353803</v>
      </c>
      <c r="AE12">
        <f t="shared" si="2"/>
        <v>5</v>
      </c>
      <c r="AF12" t="s">
        <v>763</v>
      </c>
      <c r="AG12" s="9">
        <f t="shared" si="3"/>
        <v>22.034733022291338</v>
      </c>
      <c r="AI12" t="s">
        <v>784</v>
      </c>
      <c r="AJ12" s="10" cm="1">
        <f t="array" ref="AJ12">INDEX('HMRC emp by ind and nat'!$A$149:$C$233,MATCH(1,('HMRC emp by ind and nat'!$A$145:$CG$145=AJ$1)*('HMRC emp by ind and nat'!$A$146:$CG$146=$AI12),0),3)</f>
        <v>1286000</v>
      </c>
      <c r="AK12" s="10" cm="1">
        <f t="array" ref="AK12">INDEX('HMRC emp by ind and nat'!$A$149:$C$233,MATCH(1,('HMRC emp by ind and nat'!$A$145:$CG$145=AK$1)*('HMRC emp by ind and nat'!$A$146:$CG$146=$AI12),0),3)</f>
        <v>1002633.3333333334</v>
      </c>
      <c r="AL12" s="10">
        <f t="shared" si="4"/>
        <v>283366.66666666663</v>
      </c>
      <c r="AP12">
        <v>2009</v>
      </c>
      <c r="AQ12" s="9">
        <f>AVERAGEIF('GEM data - Baseline'!$B:$B,'Chart Data'!$AP12,'GEM data - Baseline'!$AE:$AE)</f>
        <v>26.175472499999998</v>
      </c>
      <c r="AR12" s="9">
        <f>AVERAGEIF('GEM data - Upside'!$B:$B,'Chart Data'!$AP12,'GEM data - Upside'!$AE:$AE)</f>
        <v>26.175472499999998</v>
      </c>
      <c r="AS12" s="9">
        <f>AVERAGEIF('GEM data - Zero_net'!$B:$B,'Chart Data'!$AP12,'GEM data - Zero_net'!$AE:$AE)</f>
        <v>26.175472499999998</v>
      </c>
      <c r="AU12">
        <v>2009</v>
      </c>
      <c r="AV12" s="9">
        <f>AVERAGEIF('GEM data - Baseline'!$B:$B,'Chart Data'!$AP12,'GEM data - Baseline'!AE:AE)</f>
        <v>26.175472499999998</v>
      </c>
      <c r="AW12" s="9">
        <f>AVERAGEIF('GEM data - Baseline'!$B:$B,'Chart Data'!$AP12,'GEM data - Baseline'!AF:AF)</f>
        <v>16.7737725</v>
      </c>
      <c r="AX12" s="9">
        <f>AVERAGEIF('GEM data - Baseline'!$B:$B,'Chart Data'!$AP12,'GEM data - Baseline'!AG:AG)</f>
        <v>35.688880000000005</v>
      </c>
      <c r="AY12" s="9">
        <f>AVERAGEIF('GEM data - Baseline'!$B:$B,'Chart Data'!$AP12,'GEM data - Baseline'!AH:AH)</f>
        <v>31.194759999999999</v>
      </c>
      <c r="AZ12" s="9">
        <f>AVERAGEIF('GEM data - Baseline'!$B:$B,'Chart Data'!$AP12,'GEM data - Baseline'!AI:AI)</f>
        <v>25.535870000000003</v>
      </c>
      <c r="BA12" s="9">
        <f>AVERAGEIF('GEM data - Baseline'!$B:$B,'Chart Data'!$AP12,'GEM data - Baseline'!AJ:AJ)</f>
        <v>32.548330000000007</v>
      </c>
      <c r="BB12" s="9">
        <f>AVERAGEIF('GEM data - Baseline'!$B:$B,'Chart Data'!$AP12,'GEM data - Baseline'!AK:AK)</f>
        <v>17.158935</v>
      </c>
      <c r="BD12" s="9"/>
      <c r="BF12" s="9">
        <f>100*(('GEM data - Baseline'!$F176/'GEM data - Baseline'!$F172)-1)</f>
        <v>4.7131482066327557</v>
      </c>
      <c r="BG12" s="9">
        <f>100*(('GEM data - Upside'!$F176/'GEM data - Upside'!$F172)-1)</f>
        <v>4.7131482066327557</v>
      </c>
      <c r="BH12" s="9">
        <f>100*(('GEM data - Zero_net'!$F176/'GEM data - Zero_net'!$F172)-1)</f>
        <v>4.7131482066327557</v>
      </c>
      <c r="BK12" s="9">
        <f>100*(('GEM data - Baseline'!$U176/'GEM data - Baseline'!$U172)-1)</f>
        <v>2.7705524396764991</v>
      </c>
      <c r="BL12" s="9">
        <f>100*(('GEM data - Upside'!$U176/'GEM data - Upside'!$U172)-1)</f>
        <v>2.7705524396764991</v>
      </c>
      <c r="BM12" s="9">
        <f>100*(('GEM data - Zero_net'!$U176/'GEM data - Zero_net'!$U172)-1)</f>
        <v>2.7705524396764991</v>
      </c>
      <c r="BP12" s="9">
        <f>'GEM data - Baseline'!$O176</f>
        <v>3.8</v>
      </c>
      <c r="BQ12" s="9">
        <f>'GEM data - Upside'!$O176</f>
        <v>3.8</v>
      </c>
      <c r="BR12" s="9">
        <f>'GEM data - Zero_net'!$O176</f>
        <v>3.8</v>
      </c>
      <c r="BU12" s="9">
        <f>100*(('GEM data - Baseline'!$L176/'GEM data - Baseline'!$L172)-1)</f>
        <v>1.701078582434512</v>
      </c>
      <c r="BV12" s="9">
        <f>100*(('GEM data - Upside'!$L176/'GEM data - Upside'!$L172)-1)</f>
        <v>1.701078582434512</v>
      </c>
      <c r="BW12" s="9">
        <f>100*(('GEM data - Zero_net'!$L176/'GEM data - Zero_net'!$L172)-1)</f>
        <v>1.701078582434512</v>
      </c>
      <c r="BZ12" s="9">
        <f>'GEM data - Baseline'!$T176</f>
        <v>2.5250430000000001</v>
      </c>
      <c r="CA12" s="9">
        <f>'GEM data - Upside'!$T176</f>
        <v>2.5250430000000001</v>
      </c>
      <c r="CB12" s="9">
        <f>'GEM data - Zero_net'!$T176</f>
        <v>2.5250430000000001</v>
      </c>
      <c r="CE12" s="9">
        <f>'GEM data - Baseline'!$J176</f>
        <v>0.95</v>
      </c>
      <c r="CF12" s="9">
        <f>'GEM data - Upside'!$J176</f>
        <v>0.95</v>
      </c>
      <c r="CG12" s="9">
        <f>'GEM data - Zero_net'!$J176</f>
        <v>0.95</v>
      </c>
      <c r="CJ12" s="9">
        <f>100*(('GEM data - Baseline'!$I176/'GEM data - Baseline'!$I172)-1)</f>
        <v>9.1511767462904015</v>
      </c>
      <c r="CK12" s="9">
        <f>100*(('GEM data - Upside'!$I176/'GEM data - Upside'!$I172)-1)</f>
        <v>9.1511767462904015</v>
      </c>
      <c r="CL12" s="9">
        <f>100*(('GEM data - Zero_net'!$I176/'GEM data - Zero_net'!$I172)-1)</f>
        <v>9.1511767462904015</v>
      </c>
      <c r="CO12" s="10">
        <f>100*('GEM data - Baseline'!$AB176/'GEM data - Baseline'!$AD176)</f>
        <v>406.62812703294105</v>
      </c>
      <c r="CP12" s="10">
        <f>100*('GEM data - Upside'!$AB176/'GEM data - Upside'!$AD176)</f>
        <v>406.62812703294105</v>
      </c>
      <c r="CQ12" s="10">
        <f>100*('GEM data - Zero_net'!$AB176/'GEM data - Zero_net'!$AD176)</f>
        <v>406.62812703294105</v>
      </c>
      <c r="CT12" s="10">
        <f>100*('GEM data - Baseline'!$AC176/'GEM data - Baseline'!$AD176)</f>
        <v>345.96960198710747</v>
      </c>
      <c r="CU12" s="10">
        <f>100*('GEM data - Upside'!$AC176/'GEM data - Upside'!$AD176)</f>
        <v>345.96960198710747</v>
      </c>
      <c r="CV12" s="10">
        <f>100*('GEM data - Zero_net'!$AC176/'GEM data - Zero_net'!$AD176)</f>
        <v>345.96960198710747</v>
      </c>
      <c r="CY12" s="10">
        <f>100*('GEM data - Baseline'!$F176/'GEM data - Baseline'!$AD176)</f>
        <v>1014.7480631616298</v>
      </c>
      <c r="CZ12" s="10">
        <f>100*('GEM data - Upside'!$F176/'GEM data - Upside'!$AD176)</f>
        <v>1014.7480631616298</v>
      </c>
      <c r="DA12" s="10">
        <f>100*('GEM data - Zero_net'!$F176/'GEM data - Zero_net'!$AD176)</f>
        <v>1014.7480631616298</v>
      </c>
      <c r="DC12">
        <v>1989</v>
      </c>
      <c r="DD12" s="10">
        <f>SUMIF('GEM data - Baseline'!$B:$B,'Chart Data'!$DC12,'GEM data - Baseline'!$U:$U)</f>
        <v>1456760.7000000002</v>
      </c>
      <c r="DE12" s="10">
        <f>AVERAGEIF('GEM data - Baseline'!$B:$B,'Chart Data'!$DC12,'GEM data - Baseline'!$V:$V)</f>
        <v>26091.83</v>
      </c>
      <c r="DF12" s="9">
        <f>AVERAGEIF('GEM data - Baseline'!$B:$B,'Chart Data'!$DC12,'GEM data - Baseline'!$W:$W)</f>
        <v>33.77308</v>
      </c>
      <c r="DG12" s="10">
        <f>AVERAGEIF('GEM data - Baseline'!$B:$B,'Chart Data'!$DC12,'GEM data - Baseline'!$X:$X)</f>
        <v>341767.77500000002</v>
      </c>
      <c r="DH12" s="10">
        <f>AVERAGEIF('GEM data - Baseline'!$B:$B,'Chart Data'!$DC12,'GEM data - Baseline'!$Y:$Y)</f>
        <v>37327.732499999998</v>
      </c>
      <c r="DI12" s="10">
        <f>AVERAGEIF('GEM data - Baseline'!$B:$B,'Chart Data'!$DC12,'GEM data - Baseline'!$Z:$Z)</f>
        <v>1449040.25</v>
      </c>
      <c r="DJ12" s="16">
        <f>AVERAGEIF('GEM data - Baseline'!$B:$B,'Chart Data'!$DC12,'GEM data - Baseline'!$AA:$AA)</f>
        <v>-1.71888525</v>
      </c>
      <c r="DL12" s="10">
        <f t="shared" si="5"/>
        <v>881201.46193640004</v>
      </c>
      <c r="DM12" s="14">
        <f t="shared" si="6"/>
        <v>9.1558675577199882</v>
      </c>
      <c r="DN12" s="10">
        <f t="shared" si="7"/>
        <v>1449040.25</v>
      </c>
      <c r="DO12" s="13">
        <f t="shared" si="8"/>
        <v>-1.71888525</v>
      </c>
      <c r="DP12" s="10">
        <f t="shared" si="9"/>
        <v>1456760.7000000002</v>
      </c>
      <c r="DQ12" s="10">
        <f>SUMIF('GEM data - Baseline'!$B:$B,'Chart Data'!$DC12,'GEM data - Baseline'!$F:$F)</f>
        <v>1506644</v>
      </c>
      <c r="DS12" s="9">
        <f t="shared" si="20"/>
        <v>3.6189216043527095</v>
      </c>
      <c r="DT12" s="9">
        <f t="shared" si="20"/>
        <v>2.4229742719588332</v>
      </c>
      <c r="DV12">
        <v>1989</v>
      </c>
      <c r="DW12" s="10">
        <f>SUMIF('GEM data - Upside'!$B:$B,'Chart Data'!$DC12,'GEM data - Upside'!$U:$U)</f>
        <v>1456760.7000000002</v>
      </c>
      <c r="DX12" s="10">
        <f>AVERAGEIF('GEM data - Upside'!$B:$B,'Chart Data'!$DC12,'GEM data - Upside'!$V:$V)</f>
        <v>26091.83</v>
      </c>
      <c r="DY12" s="9">
        <f>AVERAGEIF('GEM data - Upside'!$B:$B,'Chart Data'!$DC12,'GEM data - Upside'!$W:$W)</f>
        <v>33.77308</v>
      </c>
      <c r="DZ12" s="10">
        <f>AVERAGEIF('GEM data - Upside'!$B:$B,'Chart Data'!$DC12,'GEM data - Upside'!$X:$X)</f>
        <v>341767.77500000002</v>
      </c>
      <c r="EA12" s="10">
        <f>AVERAGEIF('GEM data - Upside'!$B:$B,'Chart Data'!$DC12,'GEM data - Upside'!$Y:$Y)</f>
        <v>37327.732499999998</v>
      </c>
      <c r="EB12" s="10">
        <f>AVERAGEIF('GEM data - Upside'!$B:$B,'Chart Data'!$DC12,'GEM data - Upside'!$Z:$Z)</f>
        <v>1449040.25</v>
      </c>
      <c r="EC12" s="16">
        <f>AVERAGEIF('GEM data - Upside'!$B:$B,'Chart Data'!$DC12,'GEM data - Upside'!$AA:$AA)</f>
        <v>-1.71888525</v>
      </c>
      <c r="EE12" s="10">
        <f t="shared" si="10"/>
        <v>881201.46193640004</v>
      </c>
      <c r="EF12" s="14">
        <f t="shared" si="11"/>
        <v>9.1558675577199882</v>
      </c>
      <c r="EG12" s="10">
        <f t="shared" si="12"/>
        <v>1449040.25</v>
      </c>
      <c r="EH12" s="13">
        <f t="shared" si="13"/>
        <v>-1.71888525</v>
      </c>
      <c r="EI12" s="10">
        <f t="shared" si="14"/>
        <v>1456760.7000000002</v>
      </c>
      <c r="EJ12" s="10">
        <f>SUMIF('GEM data - Upside'!$B:$B,'Chart Data'!$DC12,'GEM data - Upside'!$F:$F)</f>
        <v>1506644</v>
      </c>
      <c r="EL12" s="9">
        <f t="shared" si="21"/>
        <v>3.6189216043527095</v>
      </c>
      <c r="EM12" s="9">
        <f t="shared" si="22"/>
        <v>2.4229742719588332</v>
      </c>
      <c r="EO12">
        <v>1989</v>
      </c>
      <c r="EP12" s="10">
        <f>SUMIF('GEM data - Zero_net'!$B:$B,'Chart Data'!$DC12,'GEM data - Zero_net'!$U:$U)</f>
        <v>1456760.7000000002</v>
      </c>
      <c r="EQ12" s="10">
        <f>AVERAGEIF('GEM data - Zero_net'!$B:$B,'Chart Data'!$DC12,'GEM data - Zero_net'!$V:$V)</f>
        <v>26091.83</v>
      </c>
      <c r="ER12" s="9">
        <f>AVERAGEIF('GEM data - Zero_net'!$B:$B,'Chart Data'!$DC12,'GEM data - Zero_net'!$W:$W)</f>
        <v>33.77308</v>
      </c>
      <c r="ES12" s="10">
        <f>AVERAGEIF('GEM data - Zero_net'!$B:$B,'Chart Data'!$DC12,'GEM data - Zero_net'!$X:$X)</f>
        <v>341767.77500000002</v>
      </c>
      <c r="ET12" s="10">
        <f>AVERAGEIF('GEM data - Zero_net'!$B:$B,'Chart Data'!$DC12,'GEM data - Zero_net'!$Y:$Y)</f>
        <v>37327.732499999998</v>
      </c>
      <c r="EU12" s="10">
        <f>AVERAGEIF('GEM data - Zero_net'!$B:$B,'Chart Data'!$DC12,'GEM data - Zero_net'!$Z:$Z)</f>
        <v>1449040.25</v>
      </c>
      <c r="EV12" s="16">
        <f>AVERAGEIF('GEM data - Zero_net'!$B:$B,'Chart Data'!$DC12,'GEM data - Zero_net'!$AA:$AA)</f>
        <v>-1.71888525</v>
      </c>
      <c r="EX12" s="10">
        <f t="shared" si="15"/>
        <v>881201.46193640004</v>
      </c>
      <c r="EY12" s="14">
        <f t="shared" si="16"/>
        <v>9.1558675577199882</v>
      </c>
      <c r="EZ12" s="10">
        <f t="shared" si="17"/>
        <v>1449040.25</v>
      </c>
      <c r="FA12" s="13">
        <f t="shared" si="18"/>
        <v>-1.71888525</v>
      </c>
      <c r="FB12" s="10">
        <f t="shared" si="19"/>
        <v>1456760.7000000002</v>
      </c>
      <c r="FC12" s="10">
        <f>SUMIF('GEM data - Zero_net'!$B:$B,'Chart Data'!$DC12,'GEM data - Zero_net'!$F:$F)</f>
        <v>1506644</v>
      </c>
      <c r="FE12" s="9">
        <f t="shared" si="23"/>
        <v>3.6189216043527095</v>
      </c>
      <c r="FF12" s="9">
        <f t="shared" si="24"/>
        <v>2.4229742719588332</v>
      </c>
    </row>
    <row r="13" spans="1:162" x14ac:dyDescent="0.25">
      <c r="B13" s="10">
        <f>'GEM data - Baseline'!$F177</f>
        <v>687029</v>
      </c>
      <c r="C13" s="10">
        <f>'GEM data - Upside'!$F177</f>
        <v>687029</v>
      </c>
      <c r="D13" s="10">
        <f>'GEM data - Zero_net'!$F177</f>
        <v>687029</v>
      </c>
      <c r="F13">
        <v>2010</v>
      </c>
      <c r="G13" s="10">
        <f>'[2]Chart Data'!M14</f>
        <v>255.4</v>
      </c>
      <c r="M13" s="9">
        <f>100*(('GEM data - Baseline'!$P177/'GEM data - Baseline'!$P173)-1)</f>
        <v>0.99731335803230348</v>
      </c>
      <c r="N13" s="9">
        <f>100*(('GEM data - Upside'!$P177/'GEM data - Upside'!$P173)-1)</f>
        <v>0.99731335803230348</v>
      </c>
      <c r="O13" s="9">
        <f>100*(('GEM data - Zero_net'!$P177/'GEM data - Zero_net'!$P173)-1)</f>
        <v>0.99731335803230348</v>
      </c>
      <c r="Q13">
        <v>2030</v>
      </c>
      <c r="R13" s="9">
        <f>100*(SUMIF('GEM data - Baseline'!$C:$C,'Chart Data'!$Q13,'GEM data - Baseline'!$Q:$Q)/SUMIF('GEM data - Baseline'!$C:$C,'Chart Data'!$Q13,'GEM data - Baseline'!$S:$S))</f>
        <v>0.21616183065095523</v>
      </c>
      <c r="S13" s="9">
        <f>100*(SUMIF('GEM data - Upside'!$C:$C,'Chart Data'!$Q13,'GEM data - Upside'!$Q:$Q)/SUMIF('GEM data - Upside'!$C:$C,'Chart Data'!$Q13,'GEM data - Upside'!$S:$S))</f>
        <v>0.23563518720708035</v>
      </c>
      <c r="T13" s="9">
        <f>100*(SUMIF('GEM data - Zero_net'!$C:$C,'Chart Data'!$Q13,'GEM data - Zero_net'!$Q:$Q)/SUMIF('GEM data - Zero_net'!$C:$C,'Chart Data'!$Q13,'GEM data - Zero_net'!$S:$S))</f>
        <v>0.2070114853384025</v>
      </c>
      <c r="V13">
        <v>2030</v>
      </c>
      <c r="W13" s="9">
        <f>100*(SUMIF('GEM data - Baseline'!$D:$D,'Chart Data'!$Q13,'GEM data - Baseline'!$R:$R)/SUMIF('GEM data - Baseline'!$C:$C,'Chart Data'!$Q13,'GEM data - Baseline'!$S:$S))</f>
        <v>84.699772940265035</v>
      </c>
      <c r="X13" s="9">
        <f>100*(SUMIF('GEM data - Upside'!$D:$D,'Chart Data'!$Q13,'GEM data - Upside'!$R:$R)/SUMIF('GEM data - Upside'!$C:$C,'Chart Data'!$Q13,'GEM data - Upside'!$S:$S))</f>
        <v>84.02832414569373</v>
      </c>
      <c r="Y13" s="9">
        <f>100*(SUMIF('GEM data - Zero_net'!$D:$D,'Chart Data'!$Q13,'GEM data - Zero_net'!$R:$R)/SUMIF('GEM data - Zero_net'!$C:$C,'Chart Data'!$Q13,'GEM data - Zero_net'!$S:$S))</f>
        <v>86.014588100741989</v>
      </c>
      <c r="AA13">
        <v>11</v>
      </c>
      <c r="AB13" t="str">
        <f t="shared" si="0"/>
        <v>Wholesale &amp; retail</v>
      </c>
      <c r="AC13" s="9">
        <f t="shared" si="1"/>
        <v>16.953289360395896</v>
      </c>
      <c r="AE13">
        <f t="shared" si="2"/>
        <v>10</v>
      </c>
      <c r="AF13" t="s">
        <v>764</v>
      </c>
      <c r="AG13" s="9">
        <f t="shared" si="3"/>
        <v>17.065333809353803</v>
      </c>
      <c r="AI13" t="s">
        <v>785</v>
      </c>
      <c r="AJ13" s="10" cm="1">
        <f t="array" ref="AJ13">INDEX('HMRC emp by ind and nat'!$A$149:$C$233,MATCH(1,('HMRC emp by ind and nat'!$A$145:$CG$145=AJ$1)*('HMRC emp by ind and nat'!$A$146:$CG$146=$AI13),0),3)</f>
        <v>1120400</v>
      </c>
      <c r="AK13" s="10" cm="1">
        <f t="array" ref="AK13">INDEX('HMRC emp by ind and nat'!$A$149:$C$233,MATCH(1,('HMRC emp by ind and nat'!$A$145:$CG$145=AK$1)*('HMRC emp by ind and nat'!$A$146:$CG$146=$AI13),0),3)</f>
        <v>929200</v>
      </c>
      <c r="AL13" s="10">
        <f t="shared" si="4"/>
        <v>191200</v>
      </c>
      <c r="AP13">
        <v>2010</v>
      </c>
      <c r="AQ13" s="9">
        <f>AVERAGEIF('GEM data - Baseline'!$B:$B,'Chart Data'!$AP13,'GEM data - Baseline'!$AE:$AE)</f>
        <v>26.453032499999999</v>
      </c>
      <c r="AR13" s="9">
        <f>AVERAGEIF('GEM data - Upside'!$B:$B,'Chart Data'!$AP13,'GEM data - Upside'!$AE:$AE)</f>
        <v>26.453032499999999</v>
      </c>
      <c r="AS13" s="9">
        <f>AVERAGEIF('GEM data - Zero_net'!$B:$B,'Chart Data'!$AP13,'GEM data - Zero_net'!$AE:$AE)</f>
        <v>26.453032499999999</v>
      </c>
      <c r="AU13">
        <v>2010</v>
      </c>
      <c r="AV13" s="9">
        <f>AVERAGEIF('GEM data - Baseline'!$B:$B,'Chart Data'!$AP13,'GEM data - Baseline'!AE:AE)</f>
        <v>26.453032499999999</v>
      </c>
      <c r="AW13" s="9">
        <f>AVERAGEIF('GEM data - Baseline'!$B:$B,'Chart Data'!$AP13,'GEM data - Baseline'!AF:AF)</f>
        <v>16.9884375</v>
      </c>
      <c r="AX13" s="9">
        <f>AVERAGEIF('GEM data - Baseline'!$B:$B,'Chart Data'!$AP13,'GEM data - Baseline'!AG:AG)</f>
        <v>36.3575175</v>
      </c>
      <c r="AY13" s="9">
        <f>AVERAGEIF('GEM data - Baseline'!$B:$B,'Chart Data'!$AP13,'GEM data - Baseline'!AH:AH)</f>
        <v>31.399729999999998</v>
      </c>
      <c r="AZ13" s="9">
        <f>AVERAGEIF('GEM data - Baseline'!$B:$B,'Chart Data'!$AP13,'GEM data - Baseline'!AI:AI)</f>
        <v>25.749962499999999</v>
      </c>
      <c r="BA13" s="9">
        <f>AVERAGEIF('GEM data - Baseline'!$B:$B,'Chart Data'!$AP13,'GEM data - Baseline'!AJ:AJ)</f>
        <v>32.792254999999997</v>
      </c>
      <c r="BB13" s="9">
        <f>AVERAGEIF('GEM data - Baseline'!$B:$B,'Chart Data'!$AP13,'GEM data - Baseline'!AK:AK)</f>
        <v>17.41872</v>
      </c>
      <c r="BD13" s="9"/>
      <c r="BF13" s="9">
        <f>100*(('GEM data - Baseline'!$F177/'GEM data - Baseline'!$F173)-1)</f>
        <v>3.0804293486252021</v>
      </c>
      <c r="BG13" s="9">
        <f>100*(('GEM data - Upside'!$F177/'GEM data - Upside'!$F173)-1)</f>
        <v>3.0804293486252021</v>
      </c>
      <c r="BH13" s="9">
        <f>100*(('GEM data - Zero_net'!$F177/'GEM data - Zero_net'!$F173)-1)</f>
        <v>3.0804293486252021</v>
      </c>
      <c r="BK13" s="9">
        <f>100*(('GEM data - Baseline'!$U177/'GEM data - Baseline'!$U173)-1)</f>
        <v>1.1739650476016772</v>
      </c>
      <c r="BL13" s="9">
        <f>100*(('GEM data - Upside'!$U177/'GEM data - Upside'!$U173)-1)</f>
        <v>1.1739650476016772</v>
      </c>
      <c r="BM13" s="9">
        <f>100*(('GEM data - Zero_net'!$U177/'GEM data - Zero_net'!$U173)-1)</f>
        <v>1.1739650476016772</v>
      </c>
      <c r="BP13" s="9">
        <f>'GEM data - Baseline'!$O177</f>
        <v>3.7</v>
      </c>
      <c r="BQ13" s="9">
        <f>'GEM data - Upside'!$O177</f>
        <v>3.7</v>
      </c>
      <c r="BR13" s="9">
        <f>'GEM data - Zero_net'!$O177</f>
        <v>3.7</v>
      </c>
      <c r="BU13" s="9">
        <f>100*(('GEM data - Baseline'!$L177/'GEM data - Baseline'!$L173)-1)</f>
        <v>0.60200464490893779</v>
      </c>
      <c r="BV13" s="9">
        <f>100*(('GEM data - Upside'!$L177/'GEM data - Upside'!$L173)-1)</f>
        <v>0.60200464490893779</v>
      </c>
      <c r="BW13" s="9">
        <f>100*(('GEM data - Zero_net'!$L177/'GEM data - Zero_net'!$L173)-1)</f>
        <v>0.60200464490893779</v>
      </c>
      <c r="BZ13" s="9">
        <f>'GEM data - Baseline'!$T177</f>
        <v>2.4070740000000002</v>
      </c>
      <c r="CA13" s="9">
        <f>'GEM data - Upside'!$T177</f>
        <v>2.4070740000000002</v>
      </c>
      <c r="CB13" s="9">
        <f>'GEM data - Zero_net'!$T177</f>
        <v>2.4070740000000002</v>
      </c>
      <c r="CE13" s="9">
        <f>'GEM data - Baseline'!$J177</f>
        <v>1.6212120000000001</v>
      </c>
      <c r="CF13" s="9">
        <f>'GEM data - Upside'!$J177</f>
        <v>1.6212120000000001</v>
      </c>
      <c r="CG13" s="9">
        <f>'GEM data - Zero_net'!$J177</f>
        <v>1.6212120000000001</v>
      </c>
      <c r="CJ13" s="9">
        <f>100*(('GEM data - Baseline'!$I177/'GEM data - Baseline'!$I173)-1)</f>
        <v>10.005958905884139</v>
      </c>
      <c r="CK13" s="9">
        <f>100*(('GEM data - Upside'!$I177/'GEM data - Upside'!$I173)-1)</f>
        <v>10.005958905884139</v>
      </c>
      <c r="CL13" s="9">
        <f>100*(('GEM data - Zero_net'!$I177/'GEM data - Zero_net'!$I173)-1)</f>
        <v>10.005958905884139</v>
      </c>
      <c r="CO13" s="10">
        <f>100*('GEM data - Baseline'!$AB177/'GEM data - Baseline'!$AD177)</f>
        <v>406.93059823014062</v>
      </c>
      <c r="CP13" s="10">
        <f>100*('GEM data - Upside'!$AB177/'GEM data - Upside'!$AD177)</f>
        <v>406.93059823014062</v>
      </c>
      <c r="CQ13" s="10">
        <f>100*('GEM data - Zero_net'!$AB177/'GEM data - Zero_net'!$AD177)</f>
        <v>406.93059823014062</v>
      </c>
      <c r="CT13" s="10">
        <f>100*('GEM data - Baseline'!$AC177/'GEM data - Baseline'!$AD177)</f>
        <v>371.82666872978331</v>
      </c>
      <c r="CU13" s="10">
        <f>100*('GEM data - Upside'!$AC177/'GEM data - Upside'!$AD177)</f>
        <v>371.82666872978331</v>
      </c>
      <c r="CV13" s="10">
        <f>100*('GEM data - Zero_net'!$AC177/'GEM data - Zero_net'!$AD177)</f>
        <v>371.82666872978331</v>
      </c>
      <c r="CY13" s="10">
        <f>100*('GEM data - Baseline'!$F177/'GEM data - Baseline'!$AD177)</f>
        <v>1012.4435406028722</v>
      </c>
      <c r="CZ13" s="10">
        <f>100*('GEM data - Upside'!$F177/'GEM data - Upside'!$AD177)</f>
        <v>1012.4435406028722</v>
      </c>
      <c r="DA13" s="10">
        <f>100*('GEM data - Zero_net'!$F177/'GEM data - Zero_net'!$AD177)</f>
        <v>1012.4435406028722</v>
      </c>
      <c r="DC13">
        <v>1990</v>
      </c>
      <c r="DD13" s="10">
        <f>SUMIF('GEM data - Baseline'!$B:$B,'Chart Data'!$DC13,'GEM data - Baseline'!$U:$U)</f>
        <v>1496083.5</v>
      </c>
      <c r="DE13" s="10">
        <f>AVERAGEIF('GEM data - Baseline'!$B:$B,'Chart Data'!$DC13,'GEM data - Baseline'!$V:$V)</f>
        <v>26176.672500000001</v>
      </c>
      <c r="DF13" s="9">
        <f>AVERAGEIF('GEM data - Baseline'!$B:$B,'Chart Data'!$DC13,'GEM data - Baseline'!$W:$W)</f>
        <v>33.607122500000003</v>
      </c>
      <c r="DG13" s="10">
        <f>AVERAGEIF('GEM data - Baseline'!$B:$B,'Chart Data'!$DC13,'GEM data - Baseline'!$X:$X)</f>
        <v>346213.42500000005</v>
      </c>
      <c r="DH13" s="10">
        <f>AVERAGEIF('GEM data - Baseline'!$B:$B,'Chart Data'!$DC13,'GEM data - Baseline'!$Y:$Y)</f>
        <v>37358.555</v>
      </c>
      <c r="DI13" s="10">
        <f>AVERAGEIF('GEM data - Baseline'!$B:$B,'Chart Data'!$DC13,'GEM data - Baseline'!$Z:$Z)</f>
        <v>1504679.75</v>
      </c>
      <c r="DJ13" s="16">
        <f>AVERAGEIF('GEM data - Baseline'!$B:$B,'Chart Data'!$DC13,'GEM data - Baseline'!$AA:$AA)</f>
        <v>-1.7077067499999998</v>
      </c>
      <c r="DL13" s="10">
        <f t="shared" si="5"/>
        <v>879722.63934988133</v>
      </c>
      <c r="DM13" s="14">
        <f t="shared" si="6"/>
        <v>9.2673130692554899</v>
      </c>
      <c r="DN13" s="10">
        <f t="shared" si="7"/>
        <v>1504679.75</v>
      </c>
      <c r="DO13" s="13">
        <f t="shared" si="8"/>
        <v>-1.7077067499999998</v>
      </c>
      <c r="DP13" s="10">
        <f t="shared" si="9"/>
        <v>1496083.5</v>
      </c>
      <c r="DQ13" s="10">
        <f>SUMIF('GEM data - Baseline'!$B:$B,'Chart Data'!$DC13,'GEM data - Baseline'!$F:$F)</f>
        <v>1515202</v>
      </c>
      <c r="DS13" s="9">
        <f t="shared" si="20"/>
        <v>2.699331468785493</v>
      </c>
      <c r="DT13" s="9">
        <f t="shared" si="20"/>
        <v>0.56801739495195847</v>
      </c>
      <c r="DV13">
        <v>1990</v>
      </c>
      <c r="DW13" s="10">
        <f>SUMIF('GEM data - Upside'!$B:$B,'Chart Data'!$DC13,'GEM data - Upside'!$U:$U)</f>
        <v>1496083.5</v>
      </c>
      <c r="DX13" s="10">
        <f>AVERAGEIF('GEM data - Upside'!$B:$B,'Chart Data'!$DC13,'GEM data - Upside'!$V:$V)</f>
        <v>26176.672500000001</v>
      </c>
      <c r="DY13" s="9">
        <f>AVERAGEIF('GEM data - Upside'!$B:$B,'Chart Data'!$DC13,'GEM data - Upside'!$W:$W)</f>
        <v>33.607122500000003</v>
      </c>
      <c r="DZ13" s="10">
        <f>AVERAGEIF('GEM data - Upside'!$B:$B,'Chart Data'!$DC13,'GEM data - Upside'!$X:$X)</f>
        <v>346213.42500000005</v>
      </c>
      <c r="EA13" s="10">
        <f>AVERAGEIF('GEM data - Upside'!$B:$B,'Chart Data'!$DC13,'GEM data - Upside'!$Y:$Y)</f>
        <v>37358.555</v>
      </c>
      <c r="EB13" s="10">
        <f>AVERAGEIF('GEM data - Upside'!$B:$B,'Chart Data'!$DC13,'GEM data - Upside'!$Z:$Z)</f>
        <v>1504679.75</v>
      </c>
      <c r="EC13" s="16">
        <f>AVERAGEIF('GEM data - Upside'!$B:$B,'Chart Data'!$DC13,'GEM data - Upside'!$AA:$AA)</f>
        <v>-1.7077067499999998</v>
      </c>
      <c r="EE13" s="10">
        <f t="shared" si="10"/>
        <v>879722.63934988133</v>
      </c>
      <c r="EF13" s="14">
        <f t="shared" si="11"/>
        <v>9.2673130692554899</v>
      </c>
      <c r="EG13" s="10">
        <f t="shared" si="12"/>
        <v>1504679.75</v>
      </c>
      <c r="EH13" s="13">
        <f t="shared" si="13"/>
        <v>-1.7077067499999998</v>
      </c>
      <c r="EI13" s="10">
        <f t="shared" si="14"/>
        <v>1496083.5</v>
      </c>
      <c r="EJ13" s="10">
        <f>SUMIF('GEM data - Upside'!$B:$B,'Chart Data'!$DC13,'GEM data - Upside'!$F:$F)</f>
        <v>1515202</v>
      </c>
      <c r="EL13" s="9">
        <f t="shared" si="21"/>
        <v>2.699331468785493</v>
      </c>
      <c r="EM13" s="9">
        <f t="shared" si="22"/>
        <v>0.56801739495195847</v>
      </c>
      <c r="EO13">
        <v>1990</v>
      </c>
      <c r="EP13" s="10">
        <f>SUMIF('GEM data - Zero_net'!$B:$B,'Chart Data'!$DC13,'GEM data - Zero_net'!$U:$U)</f>
        <v>1496083.5</v>
      </c>
      <c r="EQ13" s="10">
        <f>AVERAGEIF('GEM data - Zero_net'!$B:$B,'Chart Data'!$DC13,'GEM data - Zero_net'!$V:$V)</f>
        <v>26176.672500000001</v>
      </c>
      <c r="ER13" s="9">
        <f>AVERAGEIF('GEM data - Zero_net'!$B:$B,'Chart Data'!$DC13,'GEM data - Zero_net'!$W:$W)</f>
        <v>33.607122500000003</v>
      </c>
      <c r="ES13" s="10">
        <f>AVERAGEIF('GEM data - Zero_net'!$B:$B,'Chart Data'!$DC13,'GEM data - Zero_net'!$X:$X)</f>
        <v>346213.42500000005</v>
      </c>
      <c r="ET13" s="10">
        <f>AVERAGEIF('GEM data - Zero_net'!$B:$B,'Chart Data'!$DC13,'GEM data - Zero_net'!$Y:$Y)</f>
        <v>37358.555</v>
      </c>
      <c r="EU13" s="10">
        <f>AVERAGEIF('GEM data - Zero_net'!$B:$B,'Chart Data'!$DC13,'GEM data - Zero_net'!$Z:$Z)</f>
        <v>1504679.75</v>
      </c>
      <c r="EV13" s="16">
        <f>AVERAGEIF('GEM data - Zero_net'!$B:$B,'Chart Data'!$DC13,'GEM data - Zero_net'!$AA:$AA)</f>
        <v>-1.7077067499999998</v>
      </c>
      <c r="EX13" s="10">
        <f t="shared" si="15"/>
        <v>879722.63934988133</v>
      </c>
      <c r="EY13" s="14">
        <f t="shared" si="16"/>
        <v>9.2673130692554899</v>
      </c>
      <c r="EZ13" s="10">
        <f t="shared" si="17"/>
        <v>1504679.75</v>
      </c>
      <c r="FA13" s="13">
        <f t="shared" si="18"/>
        <v>-1.7077067499999998</v>
      </c>
      <c r="FB13" s="10">
        <f t="shared" si="19"/>
        <v>1496083.5</v>
      </c>
      <c r="FC13" s="10">
        <f>SUMIF('GEM data - Zero_net'!$B:$B,'Chart Data'!$DC13,'GEM data - Zero_net'!$F:$F)</f>
        <v>1515202</v>
      </c>
      <c r="FE13" s="9">
        <f t="shared" si="23"/>
        <v>2.699331468785493</v>
      </c>
      <c r="FF13" s="9">
        <f t="shared" si="24"/>
        <v>0.56801739495195847</v>
      </c>
    </row>
    <row r="14" spans="1:162" x14ac:dyDescent="0.25">
      <c r="B14" s="10">
        <f>'GEM data - Baseline'!$F178</f>
        <v>688817</v>
      </c>
      <c r="C14" s="10">
        <f>'GEM data - Upside'!$F178</f>
        <v>688817</v>
      </c>
      <c r="D14" s="10">
        <f>'GEM data - Zero_net'!$F178</f>
        <v>688817</v>
      </c>
      <c r="F14">
        <v>2011</v>
      </c>
      <c r="G14" s="10">
        <f>'[2]Chart Data'!M15</f>
        <v>270.3</v>
      </c>
      <c r="M14" s="9">
        <f>100*(('GEM data - Baseline'!$P178/'GEM data - Baseline'!$P174)-1)</f>
        <v>1.1263196789313756</v>
      </c>
      <c r="N14" s="9">
        <f>100*(('GEM data - Upside'!$P178/'GEM data - Upside'!$P174)-1)</f>
        <v>1.1263196789313756</v>
      </c>
      <c r="O14" s="9">
        <f>100*(('GEM data - Zero_net'!$P178/'GEM data - Zero_net'!$P174)-1)</f>
        <v>1.1263196789313756</v>
      </c>
      <c r="Q14">
        <v>2031</v>
      </c>
      <c r="R14" s="9">
        <f>100*(SUMIF('GEM data - Baseline'!$C:$C,'Chart Data'!$Q14,'GEM data - Baseline'!$Q:$Q)/SUMIF('GEM data - Baseline'!$C:$C,'Chart Data'!$Q14,'GEM data - Baseline'!$S:$S))</f>
        <v>1.6351714643046522E-2</v>
      </c>
      <c r="S14" s="9">
        <f>100*(SUMIF('GEM data - Upside'!$C:$C,'Chart Data'!$Q14,'GEM data - Upside'!$Q:$Q)/SUMIF('GEM data - Upside'!$C:$C,'Chart Data'!$Q14,'GEM data - Upside'!$S:$S))</f>
        <v>7.5822062859140643E-2</v>
      </c>
      <c r="T14" s="9">
        <f>100*(SUMIF('GEM data - Zero_net'!$C:$C,'Chart Data'!$Q14,'GEM data - Zero_net'!$Q:$Q)/SUMIF('GEM data - Zero_net'!$C:$C,'Chart Data'!$Q14,'GEM data - Zero_net'!$S:$S))</f>
        <v>-1.7115124628914038E-2</v>
      </c>
      <c r="V14">
        <v>2031</v>
      </c>
      <c r="W14" s="9">
        <f>100*(SUMIF('GEM data - Baseline'!$D:$D,'Chart Data'!$Q14,'GEM data - Baseline'!$R:$R)/SUMIF('GEM data - Baseline'!$C:$C,'Chart Data'!$Q14,'GEM data - Baseline'!$S:$S))</f>
        <v>84.339065033690872</v>
      </c>
      <c r="X14" s="9">
        <f>100*(SUMIF('GEM data - Upside'!$D:$D,'Chart Data'!$Q14,'GEM data - Upside'!$R:$R)/SUMIF('GEM data - Upside'!$C:$C,'Chart Data'!$Q14,'GEM data - Upside'!$S:$S))</f>
        <v>83.534542714861175</v>
      </c>
      <c r="Y14" s="9">
        <f>100*(SUMIF('GEM data - Zero_net'!$D:$D,'Chart Data'!$Q14,'GEM data - Zero_net'!$R:$R)/SUMIF('GEM data - Zero_net'!$C:$C,'Chart Data'!$Q14,'GEM data - Zero_net'!$S:$S))</f>
        <v>85.794666109683675</v>
      </c>
      <c r="AA14">
        <v>12</v>
      </c>
      <c r="AB14" t="str">
        <f t="shared" si="0"/>
        <v>Real estate</v>
      </c>
      <c r="AC14" s="9">
        <f t="shared" si="1"/>
        <v>13.085794280381306</v>
      </c>
      <c r="AE14">
        <f t="shared" si="2"/>
        <v>12</v>
      </c>
      <c r="AF14" t="s">
        <v>765</v>
      </c>
      <c r="AG14" s="9">
        <f t="shared" si="3"/>
        <v>13.085794280381306</v>
      </c>
      <c r="AI14" t="s">
        <v>786</v>
      </c>
      <c r="AJ14" s="10" cm="1">
        <f t="array" ref="AJ14">INDEX('HMRC emp by ind and nat'!$A$149:$C$233,MATCH(1,('HMRC emp by ind and nat'!$A$145:$CG$145=AJ$1)*('HMRC emp by ind and nat'!$A$146:$CG$146=$AI14),0),3)</f>
        <v>500033.33333333331</v>
      </c>
      <c r="AK14" s="10" cm="1">
        <f t="array" ref="AK14">INDEX('HMRC emp by ind and nat'!$A$149:$C$233,MATCH(1,('HMRC emp by ind and nat'!$A$145:$CG$145=AK$1)*('HMRC emp by ind and nat'!$A$146:$CG$146=$AI14),0),3)</f>
        <v>434600</v>
      </c>
      <c r="AL14" s="10">
        <f t="shared" si="4"/>
        <v>65433.333333333314</v>
      </c>
      <c r="AP14">
        <v>2011</v>
      </c>
      <c r="AQ14" s="9">
        <f>AVERAGEIF('GEM data - Baseline'!$B:$B,'Chart Data'!$AP14,'GEM data - Baseline'!$AE:$AE)</f>
        <v>26.745010000000001</v>
      </c>
      <c r="AR14" s="9">
        <f>AVERAGEIF('GEM data - Upside'!$B:$B,'Chart Data'!$AP14,'GEM data - Upside'!$AE:$AE)</f>
        <v>26.745010000000001</v>
      </c>
      <c r="AS14" s="9">
        <f>AVERAGEIF('GEM data - Zero_net'!$B:$B,'Chart Data'!$AP14,'GEM data - Zero_net'!$AE:$AE)</f>
        <v>26.745010000000001</v>
      </c>
      <c r="AU14">
        <v>2011</v>
      </c>
      <c r="AV14" s="9">
        <f>AVERAGEIF('GEM data - Baseline'!$B:$B,'Chart Data'!$AP14,'GEM data - Baseline'!AE:AE)</f>
        <v>26.745010000000001</v>
      </c>
      <c r="AW14" s="9">
        <f>AVERAGEIF('GEM data - Baseline'!$B:$B,'Chart Data'!$AP14,'GEM data - Baseline'!AF:AF)</f>
        <v>17.223195</v>
      </c>
      <c r="AX14" s="9">
        <f>AVERAGEIF('GEM data - Baseline'!$B:$B,'Chart Data'!$AP14,'GEM data - Baseline'!AG:AG)</f>
        <v>37.510937500000004</v>
      </c>
      <c r="AY14" s="9">
        <f>AVERAGEIF('GEM data - Baseline'!$B:$B,'Chart Data'!$AP14,'GEM data - Baseline'!AH:AH)</f>
        <v>31.357407500000001</v>
      </c>
      <c r="AZ14" s="9">
        <f>AVERAGEIF('GEM data - Baseline'!$B:$B,'Chart Data'!$AP14,'GEM data - Baseline'!AI:AI)</f>
        <v>26.273970000000002</v>
      </c>
      <c r="BA14" s="9">
        <f>AVERAGEIF('GEM data - Baseline'!$B:$B,'Chart Data'!$AP14,'GEM data - Baseline'!AJ:AJ)</f>
        <v>33.355265000000003</v>
      </c>
      <c r="BB14" s="9">
        <f>AVERAGEIF('GEM data - Baseline'!$B:$B,'Chart Data'!$AP14,'GEM data - Baseline'!AK:AK)</f>
        <v>17.758222500000002</v>
      </c>
      <c r="BD14" s="9"/>
      <c r="BF14" s="9">
        <f>100*(('GEM data - Baseline'!$F178/'GEM data - Baseline'!$F174)-1)</f>
        <v>1.9442635567132438</v>
      </c>
      <c r="BG14" s="9">
        <f>100*(('GEM data - Upside'!$F178/'GEM data - Upside'!$F174)-1)</f>
        <v>1.9442635567132438</v>
      </c>
      <c r="BH14" s="9">
        <f>100*(('GEM data - Zero_net'!$F178/'GEM data - Zero_net'!$F174)-1)</f>
        <v>1.9442635567132438</v>
      </c>
      <c r="BK14" s="9">
        <f>100*(('GEM data - Baseline'!$U178/'GEM data - Baseline'!$U174)-1)</f>
        <v>1.4010192047339443</v>
      </c>
      <c r="BL14" s="9">
        <f>100*(('GEM data - Upside'!$U178/'GEM data - Upside'!$U174)-1)</f>
        <v>1.4010192047339443</v>
      </c>
      <c r="BM14" s="9">
        <f>100*(('GEM data - Zero_net'!$U178/'GEM data - Zero_net'!$U174)-1)</f>
        <v>1.4010192047339443</v>
      </c>
      <c r="BP14" s="9">
        <f>'GEM data - Baseline'!$O178</f>
        <v>3.9</v>
      </c>
      <c r="BQ14" s="9">
        <f>'GEM data - Upside'!$O178</f>
        <v>3.9</v>
      </c>
      <c r="BR14" s="9">
        <f>'GEM data - Zero_net'!$O178</f>
        <v>3.9</v>
      </c>
      <c r="BU14" s="9">
        <f>100*(('GEM data - Baseline'!$L178/'GEM data - Baseline'!$L174)-1)</f>
        <v>1.1731638763289753</v>
      </c>
      <c r="BV14" s="9">
        <f>100*(('GEM data - Upside'!$L178/'GEM data - Upside'!$L174)-1)</f>
        <v>1.1731638763289753</v>
      </c>
      <c r="BW14" s="9">
        <f>100*(('GEM data - Zero_net'!$L178/'GEM data - Zero_net'!$L174)-1)</f>
        <v>1.1731638763289753</v>
      </c>
      <c r="BZ14" s="9">
        <f>'GEM data - Baseline'!$T178</f>
        <v>2.1498680000000001</v>
      </c>
      <c r="CA14" s="9">
        <f>'GEM data - Upside'!$T178</f>
        <v>2.1498680000000001</v>
      </c>
      <c r="CB14" s="9">
        <f>'GEM data - Zero_net'!$T178</f>
        <v>2.1498680000000001</v>
      </c>
      <c r="CE14" s="9">
        <f>'GEM data - Baseline'!$J178</f>
        <v>2.8269229999999999</v>
      </c>
      <c r="CF14" s="9">
        <f>'GEM data - Upside'!$J178</f>
        <v>2.8269229999999999</v>
      </c>
      <c r="CG14" s="9">
        <f>'GEM data - Zero_net'!$J178</f>
        <v>2.8269229999999999</v>
      </c>
      <c r="CJ14" s="9">
        <f>100*(('GEM data - Baseline'!$I178/'GEM data - Baseline'!$I174)-1)</f>
        <v>10.75174825174825</v>
      </c>
      <c r="CK14" s="9">
        <f>100*(('GEM data - Upside'!$I178/'GEM data - Upside'!$I174)-1)</f>
        <v>10.75174825174825</v>
      </c>
      <c r="CL14" s="9">
        <f>100*(('GEM data - Zero_net'!$I178/'GEM data - Zero_net'!$I174)-1)</f>
        <v>10.75174825174825</v>
      </c>
      <c r="CO14" s="10">
        <f>100*('GEM data - Baseline'!$AB178/'GEM data - Baseline'!$AD178)</f>
        <v>429.88205226127701</v>
      </c>
      <c r="CP14" s="10">
        <f>100*('GEM data - Upside'!$AB178/'GEM data - Upside'!$AD178)</f>
        <v>429.88205226127701</v>
      </c>
      <c r="CQ14" s="10">
        <f>100*('GEM data - Zero_net'!$AB178/'GEM data - Zero_net'!$AD178)</f>
        <v>429.88205226127701</v>
      </c>
      <c r="CT14" s="10">
        <f>100*('GEM data - Baseline'!$AC178/'GEM data - Baseline'!$AD178)</f>
        <v>367.31393487169697</v>
      </c>
      <c r="CU14" s="10">
        <f>100*('GEM data - Upside'!$AC178/'GEM data - Upside'!$AD178)</f>
        <v>367.31393487169697</v>
      </c>
      <c r="CV14" s="10">
        <f>100*('GEM data - Zero_net'!$AC178/'GEM data - Zero_net'!$AD178)</f>
        <v>367.31393487169697</v>
      </c>
      <c r="CY14" s="10">
        <f>100*('GEM data - Baseline'!$F178/'GEM data - Baseline'!$AD178)</f>
        <v>1011.7609905847447</v>
      </c>
      <c r="CZ14" s="10">
        <f>100*('GEM data - Upside'!$F178/'GEM data - Upside'!$AD178)</f>
        <v>1011.7609905847447</v>
      </c>
      <c r="DA14" s="10">
        <f>100*('GEM data - Zero_net'!$F178/'GEM data - Zero_net'!$AD178)</f>
        <v>1011.7609905847447</v>
      </c>
      <c r="DC14">
        <v>1991</v>
      </c>
      <c r="DD14" s="10">
        <f>SUMIF('GEM data - Baseline'!$B:$B,'Chart Data'!$DC14,'GEM data - Baseline'!$U:$U)</f>
        <v>1517014.5999999999</v>
      </c>
      <c r="DE14" s="10">
        <f>AVERAGEIF('GEM data - Baseline'!$B:$B,'Chart Data'!$DC14,'GEM data - Baseline'!$V:$V)</f>
        <v>25966.485000000001</v>
      </c>
      <c r="DF14" s="9">
        <f>AVERAGEIF('GEM data - Baseline'!$B:$B,'Chart Data'!$DC14,'GEM data - Baseline'!$W:$W)</f>
        <v>33.192217499999998</v>
      </c>
      <c r="DG14" s="10">
        <f>AVERAGEIF('GEM data - Baseline'!$B:$B,'Chart Data'!$DC14,'GEM data - Baseline'!$X:$X)</f>
        <v>350307.55000000005</v>
      </c>
      <c r="DH14" s="10">
        <f>AVERAGEIF('GEM data - Baseline'!$B:$B,'Chart Data'!$DC14,'GEM data - Baseline'!$Y:$Y)</f>
        <v>37364.492499999993</v>
      </c>
      <c r="DI14" s="10">
        <f>AVERAGEIF('GEM data - Baseline'!$B:$B,'Chart Data'!$DC14,'GEM data - Baseline'!$Z:$Z)</f>
        <v>1557341</v>
      </c>
      <c r="DJ14" s="16">
        <f>AVERAGEIF('GEM data - Baseline'!$B:$B,'Chart Data'!$DC14,'GEM data - Baseline'!$AA:$AA)</f>
        <v>-1.696601</v>
      </c>
      <c r="DL14" s="10">
        <f t="shared" si="5"/>
        <v>861885.21783048753</v>
      </c>
      <c r="DM14" s="14">
        <f t="shared" si="6"/>
        <v>9.375413034179445</v>
      </c>
      <c r="DN14" s="10">
        <f t="shared" si="7"/>
        <v>1557341</v>
      </c>
      <c r="DO14" s="13">
        <f t="shared" si="8"/>
        <v>-1.696601</v>
      </c>
      <c r="DP14" s="10">
        <f t="shared" si="9"/>
        <v>1517014.5999999999</v>
      </c>
      <c r="DQ14" s="10">
        <f>SUMIF('GEM data - Baseline'!$B:$B,'Chart Data'!$DC14,'GEM data - Baseline'!$F:$F)</f>
        <v>1493903</v>
      </c>
      <c r="DS14" s="9">
        <f t="shared" si="20"/>
        <v>1.3990596113117926</v>
      </c>
      <c r="DT14" s="9">
        <f t="shared" si="20"/>
        <v>-1.4056871625037437</v>
      </c>
      <c r="DV14">
        <v>1991</v>
      </c>
      <c r="DW14" s="10">
        <f>SUMIF('GEM data - Upside'!$B:$B,'Chart Data'!$DC14,'GEM data - Upside'!$U:$U)</f>
        <v>1517014.5999999999</v>
      </c>
      <c r="DX14" s="10">
        <f>AVERAGEIF('GEM data - Upside'!$B:$B,'Chart Data'!$DC14,'GEM data - Upside'!$V:$V)</f>
        <v>25966.485000000001</v>
      </c>
      <c r="DY14" s="9">
        <f>AVERAGEIF('GEM data - Upside'!$B:$B,'Chart Data'!$DC14,'GEM data - Upside'!$W:$W)</f>
        <v>33.192217499999998</v>
      </c>
      <c r="DZ14" s="10">
        <f>AVERAGEIF('GEM data - Upside'!$B:$B,'Chart Data'!$DC14,'GEM data - Upside'!$X:$X)</f>
        <v>350307.55000000005</v>
      </c>
      <c r="EA14" s="10">
        <f>AVERAGEIF('GEM data - Upside'!$B:$B,'Chart Data'!$DC14,'GEM data - Upside'!$Y:$Y)</f>
        <v>37364.492499999993</v>
      </c>
      <c r="EB14" s="10">
        <f>AVERAGEIF('GEM data - Upside'!$B:$B,'Chart Data'!$DC14,'GEM data - Upside'!$Z:$Z)</f>
        <v>1557341</v>
      </c>
      <c r="EC14" s="16">
        <f>AVERAGEIF('GEM data - Upside'!$B:$B,'Chart Data'!$DC14,'GEM data - Upside'!$AA:$AA)</f>
        <v>-1.696601</v>
      </c>
      <c r="EE14" s="10">
        <f t="shared" si="10"/>
        <v>861885.21783048753</v>
      </c>
      <c r="EF14" s="14">
        <f t="shared" si="11"/>
        <v>9.375413034179445</v>
      </c>
      <c r="EG14" s="10">
        <f t="shared" si="12"/>
        <v>1557341</v>
      </c>
      <c r="EH14" s="13">
        <f t="shared" si="13"/>
        <v>-1.696601</v>
      </c>
      <c r="EI14" s="10">
        <f t="shared" si="14"/>
        <v>1517014.5999999999</v>
      </c>
      <c r="EJ14" s="10">
        <f>SUMIF('GEM data - Upside'!$B:$B,'Chart Data'!$DC14,'GEM data - Upside'!$F:$F)</f>
        <v>1493903</v>
      </c>
      <c r="EL14" s="9">
        <f t="shared" si="21"/>
        <v>1.3990596113117926</v>
      </c>
      <c r="EM14" s="9">
        <f t="shared" si="22"/>
        <v>-1.4056871625037437</v>
      </c>
      <c r="EO14">
        <v>1991</v>
      </c>
      <c r="EP14" s="10">
        <f>SUMIF('GEM data - Zero_net'!$B:$B,'Chart Data'!$DC14,'GEM data - Zero_net'!$U:$U)</f>
        <v>1517014.5999999999</v>
      </c>
      <c r="EQ14" s="10">
        <f>AVERAGEIF('GEM data - Zero_net'!$B:$B,'Chart Data'!$DC14,'GEM data - Zero_net'!$V:$V)</f>
        <v>25966.485000000001</v>
      </c>
      <c r="ER14" s="9">
        <f>AVERAGEIF('GEM data - Zero_net'!$B:$B,'Chart Data'!$DC14,'GEM data - Zero_net'!$W:$W)</f>
        <v>33.192217499999998</v>
      </c>
      <c r="ES14" s="10">
        <f>AVERAGEIF('GEM data - Zero_net'!$B:$B,'Chart Data'!$DC14,'GEM data - Zero_net'!$X:$X)</f>
        <v>350307.55000000005</v>
      </c>
      <c r="ET14" s="10">
        <f>AVERAGEIF('GEM data - Zero_net'!$B:$B,'Chart Data'!$DC14,'GEM data - Zero_net'!$Y:$Y)</f>
        <v>37364.492499999993</v>
      </c>
      <c r="EU14" s="10">
        <f>AVERAGEIF('GEM data - Zero_net'!$B:$B,'Chart Data'!$DC14,'GEM data - Zero_net'!$Z:$Z)</f>
        <v>1557341</v>
      </c>
      <c r="EV14" s="16">
        <f>AVERAGEIF('GEM data - Zero_net'!$B:$B,'Chart Data'!$DC14,'GEM data - Zero_net'!$AA:$AA)</f>
        <v>-1.696601</v>
      </c>
      <c r="EX14" s="10">
        <f t="shared" si="15"/>
        <v>861885.21783048753</v>
      </c>
      <c r="EY14" s="14">
        <f t="shared" si="16"/>
        <v>9.375413034179445</v>
      </c>
      <c r="EZ14" s="10">
        <f t="shared" si="17"/>
        <v>1557341</v>
      </c>
      <c r="FA14" s="13">
        <f t="shared" si="18"/>
        <v>-1.696601</v>
      </c>
      <c r="FB14" s="10">
        <f t="shared" si="19"/>
        <v>1517014.5999999999</v>
      </c>
      <c r="FC14" s="10">
        <f>SUMIF('GEM data - Zero_net'!$B:$B,'Chart Data'!$DC14,'GEM data - Zero_net'!$F:$F)</f>
        <v>1493903</v>
      </c>
      <c r="FE14" s="9">
        <f t="shared" si="23"/>
        <v>1.3990596113117926</v>
      </c>
      <c r="FF14" s="9">
        <f t="shared" si="24"/>
        <v>-1.4056871625037437</v>
      </c>
    </row>
    <row r="15" spans="1:162" x14ac:dyDescent="0.25">
      <c r="A15">
        <v>2023</v>
      </c>
      <c r="B15" s="10">
        <f>'GEM data - Baseline'!$F179</f>
        <v>689206</v>
      </c>
      <c r="C15" s="10">
        <f>'GEM data - Upside'!$F179</f>
        <v>689206</v>
      </c>
      <c r="D15" s="10">
        <f>'GEM data - Zero_net'!$F179</f>
        <v>689206</v>
      </c>
      <c r="F15">
        <v>2012</v>
      </c>
      <c r="G15" s="10">
        <f>'[2]Chart Data'!M16</f>
        <v>162</v>
      </c>
      <c r="L15">
        <v>2023</v>
      </c>
      <c r="M15" s="9">
        <f>100*(('GEM data - Baseline'!$P179/'GEM data - Baseline'!$P175)-1)</f>
        <v>1.2547696481677972</v>
      </c>
      <c r="N15" s="9">
        <f>100*(('GEM data - Upside'!$P179/'GEM data - Upside'!$P175)-1)</f>
        <v>1.2547696481677972</v>
      </c>
      <c r="O15" s="9">
        <f>100*(('GEM data - Zero_net'!$P179/'GEM data - Zero_net'!$P175)-1)</f>
        <v>1.2547696481677972</v>
      </c>
      <c r="Q15">
        <v>2032</v>
      </c>
      <c r="R15" s="9">
        <f>100*(SUMIF('GEM data - Baseline'!$C:$C,'Chart Data'!$Q15,'GEM data - Baseline'!$Q:$Q)/SUMIF('GEM data - Baseline'!$C:$C,'Chart Data'!$Q15,'GEM data - Baseline'!$S:$S))</f>
        <v>-0.18565621138242655</v>
      </c>
      <c r="S15" s="9">
        <f>100*(SUMIF('GEM data - Upside'!$C:$C,'Chart Data'!$Q15,'GEM data - Upside'!$Q:$Q)/SUMIF('GEM data - Upside'!$C:$C,'Chart Data'!$Q15,'GEM data - Upside'!$S:$S))</f>
        <v>-8.2709441864189562E-2</v>
      </c>
      <c r="T15" s="9">
        <f>100*(SUMIF('GEM data - Zero_net'!$C:$C,'Chart Data'!$Q15,'GEM data - Zero_net'!$Q:$Q)/SUMIF('GEM data - Zero_net'!$C:$C,'Chart Data'!$Q15,'GEM data - Zero_net'!$S:$S))</f>
        <v>-0.26302892348974788</v>
      </c>
      <c r="V15">
        <v>2032</v>
      </c>
      <c r="W15" s="9">
        <f>100*(SUMIF('GEM data - Baseline'!$D:$D,'Chart Data'!$Q15,'GEM data - Baseline'!$R:$R)/SUMIF('GEM data - Baseline'!$C:$C,'Chart Data'!$Q15,'GEM data - Baseline'!$S:$S))</f>
        <v>84.20504801236433</v>
      </c>
      <c r="X15" s="9">
        <f>100*(SUMIF('GEM data - Upside'!$D:$D,'Chart Data'!$Q15,'GEM data - Upside'!$R:$R)/SUMIF('GEM data - Upside'!$C:$C,'Chart Data'!$Q15,'GEM data - Upside'!$S:$S))</f>
        <v>83.229541649752136</v>
      </c>
      <c r="Y15" s="9">
        <f>100*(SUMIF('GEM data - Zero_net'!$D:$D,'Chart Data'!$Q15,'GEM data - Zero_net'!$R:$R)/SUMIF('GEM data - Zero_net'!$C:$C,'Chart Data'!$Q15,'GEM data - Zero_net'!$S:$S))</f>
        <v>85.888522276249162</v>
      </c>
      <c r="AA15">
        <v>13</v>
      </c>
      <c r="AB15" t="str">
        <f t="shared" si="0"/>
        <v>Education</v>
      </c>
      <c r="AC15" s="9">
        <f t="shared" si="1"/>
        <v>12.084881908644048</v>
      </c>
      <c r="AE15">
        <f t="shared" si="2"/>
        <v>9</v>
      </c>
      <c r="AF15" t="s">
        <v>766</v>
      </c>
      <c r="AG15" s="9">
        <f t="shared" si="3"/>
        <v>18.441099003253626</v>
      </c>
      <c r="AI15" t="s">
        <v>787</v>
      </c>
      <c r="AJ15" s="10" cm="1">
        <f t="array" ref="AJ15">INDEX('HMRC emp by ind and nat'!$A$149:$C$233,MATCH(1,('HMRC emp by ind and nat'!$A$145:$CG$145=AJ$1)*('HMRC emp by ind and nat'!$A$146:$CG$146=$AI15),0),3)</f>
        <v>2581733.3333333335</v>
      </c>
      <c r="AK15" s="10" cm="1">
        <f t="array" ref="AK15">INDEX('HMRC emp by ind and nat'!$A$149:$C$233,MATCH(1,('HMRC emp by ind and nat'!$A$145:$CG$145=AK$1)*('HMRC emp by ind and nat'!$A$146:$CG$146=$AI15),0),3)</f>
        <v>2105633.3333333335</v>
      </c>
      <c r="AL15" s="10">
        <f t="shared" si="4"/>
        <v>476100</v>
      </c>
      <c r="AP15">
        <v>2012</v>
      </c>
      <c r="AQ15" s="9">
        <f>AVERAGEIF('GEM data - Baseline'!$B:$B,'Chart Data'!$AP15,'GEM data - Baseline'!$AE:$AE)</f>
        <v>27.4397375</v>
      </c>
      <c r="AR15" s="9">
        <f>AVERAGEIF('GEM data - Upside'!$B:$B,'Chart Data'!$AP15,'GEM data - Upside'!$AE:$AE)</f>
        <v>27.4397375</v>
      </c>
      <c r="AS15" s="9">
        <f>AVERAGEIF('GEM data - Zero_net'!$B:$B,'Chart Data'!$AP15,'GEM data - Zero_net'!$AE:$AE)</f>
        <v>27.4397375</v>
      </c>
      <c r="AU15">
        <v>2012</v>
      </c>
      <c r="AV15" s="9">
        <f>AVERAGEIF('GEM data - Baseline'!$B:$B,'Chart Data'!$AP15,'GEM data - Baseline'!AE:AE)</f>
        <v>27.4397375</v>
      </c>
      <c r="AW15" s="9">
        <f>AVERAGEIF('GEM data - Baseline'!$B:$B,'Chart Data'!$AP15,'GEM data - Baseline'!AF:AF)</f>
        <v>17.591130000000003</v>
      </c>
      <c r="AX15" s="9">
        <f>AVERAGEIF('GEM data - Baseline'!$B:$B,'Chart Data'!$AP15,'GEM data - Baseline'!AG:AG)</f>
        <v>39.353817499999998</v>
      </c>
      <c r="AY15" s="9">
        <f>AVERAGEIF('GEM data - Baseline'!$B:$B,'Chart Data'!$AP15,'GEM data - Baseline'!AH:AH)</f>
        <v>31.361685000000001</v>
      </c>
      <c r="AZ15" s="9">
        <f>AVERAGEIF('GEM data - Baseline'!$B:$B,'Chart Data'!$AP15,'GEM data - Baseline'!AI:AI)</f>
        <v>27.015032499999997</v>
      </c>
      <c r="BA15" s="9">
        <f>AVERAGEIF('GEM data - Baseline'!$B:$B,'Chart Data'!$AP15,'GEM data - Baseline'!AJ:AJ)</f>
        <v>33.410499999999999</v>
      </c>
      <c r="BB15" s="9">
        <f>AVERAGEIF('GEM data - Baseline'!$B:$B,'Chart Data'!$AP15,'GEM data - Baseline'!AK:AK)</f>
        <v>18.260435000000001</v>
      </c>
      <c r="BD15" s="9"/>
      <c r="BE15">
        <v>2023</v>
      </c>
      <c r="BF15" s="9">
        <f>100*(('GEM data - Baseline'!$F179/'GEM data - Baseline'!$F175)-1)</f>
        <v>0.97856934597460032</v>
      </c>
      <c r="BG15" s="9">
        <f>100*(('GEM data - Upside'!$F179/'GEM data - Upside'!$F175)-1)</f>
        <v>0.97856934597460032</v>
      </c>
      <c r="BH15" s="9">
        <f>100*(('GEM data - Zero_net'!$F179/'GEM data - Zero_net'!$F175)-1)</f>
        <v>0.97856934597460032</v>
      </c>
      <c r="BJ15">
        <v>2023</v>
      </c>
      <c r="BK15" s="9">
        <f>100*(('GEM data - Baseline'!$U179/'GEM data - Baseline'!$U175)-1)</f>
        <v>1.8511418450944284</v>
      </c>
      <c r="BL15" s="9">
        <f>100*(('GEM data - Upside'!$U179/'GEM data - Upside'!$U175)-1)</f>
        <v>1.8511418450944284</v>
      </c>
      <c r="BM15" s="9">
        <f>100*(('GEM data - Zero_net'!$U179/'GEM data - Zero_net'!$U175)-1)</f>
        <v>1.8511418450944284</v>
      </c>
      <c r="BO15">
        <v>2023</v>
      </c>
      <c r="BP15" s="9">
        <f>'GEM data - Baseline'!$O179</f>
        <v>4</v>
      </c>
      <c r="BQ15" s="9">
        <f>'GEM data - Upside'!$O179</f>
        <v>4</v>
      </c>
      <c r="BR15" s="9">
        <f>'GEM data - Zero_net'!$O179</f>
        <v>4</v>
      </c>
      <c r="BT15">
        <v>2023</v>
      </c>
      <c r="BU15" s="9">
        <f>100*(('GEM data - Baseline'!$L179/'GEM data - Baseline'!$L175)-1)</f>
        <v>1.6315949984751388</v>
      </c>
      <c r="BV15" s="9">
        <f>100*(('GEM data - Upside'!$L179/'GEM data - Upside'!$L175)-1)</f>
        <v>1.6315949984751388</v>
      </c>
      <c r="BW15" s="9">
        <f>100*(('GEM data - Zero_net'!$L179/'GEM data - Zero_net'!$L175)-1)</f>
        <v>1.6315949984751388</v>
      </c>
      <c r="BY15">
        <v>2023</v>
      </c>
      <c r="BZ15" s="9">
        <f>'GEM data - Baseline'!$T179</f>
        <v>1.5308379999999999</v>
      </c>
      <c r="CA15" s="9">
        <f>'GEM data - Upside'!$T179</f>
        <v>1.5308379999999999</v>
      </c>
      <c r="CB15" s="9">
        <f>'GEM data - Zero_net'!$T179</f>
        <v>1.5308379999999999</v>
      </c>
      <c r="CD15">
        <v>2023</v>
      </c>
      <c r="CE15" s="9">
        <f>'GEM data - Baseline'!$J179</f>
        <v>3.85</v>
      </c>
      <c r="CF15" s="9">
        <f>'GEM data - Upside'!$J179</f>
        <v>3.85</v>
      </c>
      <c r="CG15" s="9">
        <f>'GEM data - Zero_net'!$J179</f>
        <v>3.85</v>
      </c>
      <c r="CI15">
        <v>2023</v>
      </c>
      <c r="CJ15" s="9">
        <f>100*(('GEM data - Baseline'!$I179/'GEM data - Baseline'!$I175)-1)</f>
        <v>10.178266296223782</v>
      </c>
      <c r="CK15" s="9">
        <f>100*(('GEM data - Upside'!$I179/'GEM data - Upside'!$I175)-1)</f>
        <v>10.178266296223782</v>
      </c>
      <c r="CL15" s="9">
        <f>100*(('GEM data - Zero_net'!$I179/'GEM data - Zero_net'!$I175)-1)</f>
        <v>10.178266296223782</v>
      </c>
      <c r="CN15">
        <v>2023</v>
      </c>
      <c r="CO15" s="10">
        <f>100*('GEM data - Baseline'!$AB179/'GEM data - Baseline'!$AD179)</f>
        <v>463.87373999868231</v>
      </c>
      <c r="CP15" s="10">
        <f>100*('GEM data - Upside'!$AB179/'GEM data - Upside'!$AD179)</f>
        <v>463.87373999868231</v>
      </c>
      <c r="CQ15" s="10">
        <f>100*('GEM data - Zero_net'!$AB179/'GEM data - Zero_net'!$AD179)</f>
        <v>463.87373999868231</v>
      </c>
      <c r="CS15">
        <v>2023</v>
      </c>
      <c r="CT15" s="10">
        <f>100*('GEM data - Baseline'!$AC179/'GEM data - Baseline'!$AD179)</f>
        <v>434.71710820089748</v>
      </c>
      <c r="CU15" s="10">
        <f>100*('GEM data - Upside'!$AC179/'GEM data - Upside'!$AD179)</f>
        <v>434.71710820089748</v>
      </c>
      <c r="CV15" s="10">
        <f>100*('GEM data - Zero_net'!$AC179/'GEM data - Zero_net'!$AD179)</f>
        <v>434.71710820089748</v>
      </c>
      <c r="CX15">
        <v>2023</v>
      </c>
      <c r="CY15" s="10">
        <f>100*('GEM data - Baseline'!$F179/'GEM data - Baseline'!$AD179)</f>
        <v>1009.034676114694</v>
      </c>
      <c r="CZ15" s="10">
        <f>100*('GEM data - Upside'!$F179/'GEM data - Upside'!$AD179)</f>
        <v>1009.034676114694</v>
      </c>
      <c r="DA15" s="10">
        <f>100*('GEM data - Zero_net'!$F179/'GEM data - Zero_net'!$AD179)</f>
        <v>1009.034676114694</v>
      </c>
      <c r="DC15">
        <v>1992</v>
      </c>
      <c r="DD15" s="10">
        <f>SUMIF('GEM data - Baseline'!$B:$B,'Chart Data'!$DC15,'GEM data - Baseline'!$U:$U)</f>
        <v>1538269.7</v>
      </c>
      <c r="DE15" s="10">
        <f>AVERAGEIF('GEM data - Baseline'!$B:$B,'Chart Data'!$DC15,'GEM data - Baseline'!$V:$V)</f>
        <v>25667.157500000001</v>
      </c>
      <c r="DF15" s="9">
        <f>AVERAGEIF('GEM data - Baseline'!$B:$B,'Chart Data'!$DC15,'GEM data - Baseline'!$W:$W)</f>
        <v>33.076295000000002</v>
      </c>
      <c r="DG15" s="10">
        <f>AVERAGEIF('GEM data - Baseline'!$B:$B,'Chart Data'!$DC15,'GEM data - Baseline'!$X:$X)</f>
        <v>353919.65</v>
      </c>
      <c r="DH15" s="10">
        <f>AVERAGEIF('GEM data - Baseline'!$B:$B,'Chart Data'!$DC15,'GEM data - Baseline'!$Y:$Y)</f>
        <v>37339.07</v>
      </c>
      <c r="DI15" s="10">
        <f>AVERAGEIF('GEM data - Baseline'!$B:$B,'Chart Data'!$DC15,'GEM data - Baseline'!$Z:$Z)</f>
        <v>1594484.75</v>
      </c>
      <c r="DJ15" s="16">
        <f>AVERAGEIF('GEM data - Baseline'!$B:$B,'Chart Data'!$DC15,'GEM data - Baseline'!$AA:$AA)</f>
        <v>-1.6855677500000001</v>
      </c>
      <c r="DL15" s="10">
        <f t="shared" si="5"/>
        <v>848974.47328146256</v>
      </c>
      <c r="DM15" s="14">
        <f t="shared" si="6"/>
        <v>9.4785341466726418</v>
      </c>
      <c r="DN15" s="10">
        <f t="shared" si="7"/>
        <v>1594484.75</v>
      </c>
      <c r="DO15" s="13">
        <f t="shared" si="8"/>
        <v>-1.6855677500000001</v>
      </c>
      <c r="DP15" s="10">
        <f t="shared" si="9"/>
        <v>1538269.7</v>
      </c>
      <c r="DQ15" s="10">
        <f>SUMIF('GEM data - Baseline'!$B:$B,'Chart Data'!$DC15,'GEM data - Baseline'!$F:$F)</f>
        <v>1498023</v>
      </c>
      <c r="DS15" s="9">
        <f t="shared" si="20"/>
        <v>1.4011137401050755</v>
      </c>
      <c r="DT15" s="9">
        <f t="shared" si="20"/>
        <v>0.27578765154097074</v>
      </c>
      <c r="DV15">
        <v>1992</v>
      </c>
      <c r="DW15" s="10">
        <f>SUMIF('GEM data - Upside'!$B:$B,'Chart Data'!$DC15,'GEM data - Upside'!$U:$U)</f>
        <v>1538269.7</v>
      </c>
      <c r="DX15" s="10">
        <f>AVERAGEIF('GEM data - Upside'!$B:$B,'Chart Data'!$DC15,'GEM data - Upside'!$V:$V)</f>
        <v>25667.157500000001</v>
      </c>
      <c r="DY15" s="9">
        <f>AVERAGEIF('GEM data - Upside'!$B:$B,'Chart Data'!$DC15,'GEM data - Upside'!$W:$W)</f>
        <v>33.076295000000002</v>
      </c>
      <c r="DZ15" s="10">
        <f>AVERAGEIF('GEM data - Upside'!$B:$B,'Chart Data'!$DC15,'GEM data - Upside'!$X:$X)</f>
        <v>353919.65</v>
      </c>
      <c r="EA15" s="10">
        <f>AVERAGEIF('GEM data - Upside'!$B:$B,'Chart Data'!$DC15,'GEM data - Upside'!$Y:$Y)</f>
        <v>37339.07</v>
      </c>
      <c r="EB15" s="10">
        <f>AVERAGEIF('GEM data - Upside'!$B:$B,'Chart Data'!$DC15,'GEM data - Upside'!$Z:$Z)</f>
        <v>1594484.75</v>
      </c>
      <c r="EC15" s="16">
        <f>AVERAGEIF('GEM data - Upside'!$B:$B,'Chart Data'!$DC15,'GEM data - Upside'!$AA:$AA)</f>
        <v>-1.6855677500000001</v>
      </c>
      <c r="EE15" s="10">
        <f t="shared" si="10"/>
        <v>848974.47328146256</v>
      </c>
      <c r="EF15" s="14">
        <f t="shared" si="11"/>
        <v>9.4785341466726418</v>
      </c>
      <c r="EG15" s="10">
        <f t="shared" si="12"/>
        <v>1594484.75</v>
      </c>
      <c r="EH15" s="13">
        <f t="shared" si="13"/>
        <v>-1.6855677500000001</v>
      </c>
      <c r="EI15" s="10">
        <f t="shared" si="14"/>
        <v>1538269.7</v>
      </c>
      <c r="EJ15" s="10">
        <f>SUMIF('GEM data - Upside'!$B:$B,'Chart Data'!$DC15,'GEM data - Upside'!$F:$F)</f>
        <v>1498023</v>
      </c>
      <c r="EL15" s="9">
        <f t="shared" si="21"/>
        <v>1.4011137401050755</v>
      </c>
      <c r="EM15" s="9">
        <f t="shared" si="22"/>
        <v>0.27578765154097074</v>
      </c>
      <c r="EO15">
        <v>1992</v>
      </c>
      <c r="EP15" s="10">
        <f>SUMIF('GEM data - Zero_net'!$B:$B,'Chart Data'!$DC15,'GEM data - Zero_net'!$U:$U)</f>
        <v>1538269.7</v>
      </c>
      <c r="EQ15" s="10">
        <f>AVERAGEIF('GEM data - Zero_net'!$B:$B,'Chart Data'!$DC15,'GEM data - Zero_net'!$V:$V)</f>
        <v>25667.157500000001</v>
      </c>
      <c r="ER15" s="9">
        <f>AVERAGEIF('GEM data - Zero_net'!$B:$B,'Chart Data'!$DC15,'GEM data - Zero_net'!$W:$W)</f>
        <v>33.076295000000002</v>
      </c>
      <c r="ES15" s="10">
        <f>AVERAGEIF('GEM data - Zero_net'!$B:$B,'Chart Data'!$DC15,'GEM data - Zero_net'!$X:$X)</f>
        <v>353919.65</v>
      </c>
      <c r="ET15" s="10">
        <f>AVERAGEIF('GEM data - Zero_net'!$B:$B,'Chart Data'!$DC15,'GEM data - Zero_net'!$Y:$Y)</f>
        <v>37339.07</v>
      </c>
      <c r="EU15" s="10">
        <f>AVERAGEIF('GEM data - Zero_net'!$B:$B,'Chart Data'!$DC15,'GEM data - Zero_net'!$Z:$Z)</f>
        <v>1594484.75</v>
      </c>
      <c r="EV15" s="16">
        <f>AVERAGEIF('GEM data - Zero_net'!$B:$B,'Chart Data'!$DC15,'GEM data - Zero_net'!$AA:$AA)</f>
        <v>-1.6855677500000001</v>
      </c>
      <c r="EX15" s="10">
        <f t="shared" si="15"/>
        <v>848974.47328146256</v>
      </c>
      <c r="EY15" s="14">
        <f t="shared" si="16"/>
        <v>9.4785341466726418</v>
      </c>
      <c r="EZ15" s="10">
        <f t="shared" si="17"/>
        <v>1594484.75</v>
      </c>
      <c r="FA15" s="13">
        <f t="shared" si="18"/>
        <v>-1.6855677500000001</v>
      </c>
      <c r="FB15" s="10">
        <f t="shared" si="19"/>
        <v>1538269.7</v>
      </c>
      <c r="FC15" s="10">
        <f>SUMIF('GEM data - Zero_net'!$B:$B,'Chart Data'!$DC15,'GEM data - Zero_net'!$F:$F)</f>
        <v>1498023</v>
      </c>
      <c r="FE15" s="9">
        <f t="shared" si="23"/>
        <v>1.4011137401050755</v>
      </c>
      <c r="FF15" s="9">
        <f t="shared" si="24"/>
        <v>0.27578765154097074</v>
      </c>
    </row>
    <row r="16" spans="1:162" x14ac:dyDescent="0.25">
      <c r="B16" s="10">
        <f>'GEM data - Baseline'!$F180</f>
        <v>689491</v>
      </c>
      <c r="C16" s="10">
        <f>'GEM data - Upside'!$F180</f>
        <v>689491</v>
      </c>
      <c r="D16" s="10">
        <f>'GEM data - Zero_net'!$F180</f>
        <v>689491</v>
      </c>
      <c r="F16">
        <v>2013</v>
      </c>
      <c r="G16" s="10">
        <f>'[2]Chart Data'!M17</f>
        <v>215</v>
      </c>
      <c r="M16" s="9">
        <f>100*(('GEM data - Baseline'!$P180/'GEM data - Baseline'!$P176)-1)</f>
        <v>1.382667086252698</v>
      </c>
      <c r="N16" s="9">
        <f>100*(('GEM data - Upside'!$P180/'GEM data - Upside'!$P176)-1)</f>
        <v>1.382667086252698</v>
      </c>
      <c r="O16" s="9">
        <f>100*(('GEM data - Zero_net'!$P180/'GEM data - Zero_net'!$P176)-1)</f>
        <v>1.382667086252698</v>
      </c>
      <c r="Q16">
        <v>2033</v>
      </c>
      <c r="R16" s="9">
        <f>100*(SUMIF('GEM data - Baseline'!$C:$C,'Chart Data'!$Q16,'GEM data - Baseline'!$Q:$Q)/SUMIF('GEM data - Baseline'!$C:$C,'Chart Data'!$Q16,'GEM data - Baseline'!$S:$S))</f>
        <v>-0.38739912227637818</v>
      </c>
      <c r="S16" s="9">
        <f>100*(SUMIF('GEM data - Upside'!$C:$C,'Chart Data'!$Q16,'GEM data - Upside'!$Q:$Q)/SUMIF('GEM data - Upside'!$C:$C,'Chart Data'!$Q16,'GEM data - Upside'!$S:$S))</f>
        <v>-0.270288835339967</v>
      </c>
      <c r="T16" s="9">
        <f>100*(SUMIF('GEM data - Zero_net'!$C:$C,'Chart Data'!$Q16,'GEM data - Zero_net'!$Q:$Q)/SUMIF('GEM data - Zero_net'!$C:$C,'Chart Data'!$Q16,'GEM data - Zero_net'!$S:$S))</f>
        <v>-0.56318928928888756</v>
      </c>
      <c r="V16">
        <v>2033</v>
      </c>
      <c r="W16" s="9">
        <f>100*(SUMIF('GEM data - Baseline'!$D:$D,'Chart Data'!$Q16,'GEM data - Baseline'!$R:$R)/SUMIF('GEM data - Baseline'!$C:$C,'Chart Data'!$Q16,'GEM data - Baseline'!$S:$S))</f>
        <v>84.074074710315131</v>
      </c>
      <c r="X16" s="9">
        <f>100*(SUMIF('GEM data - Upside'!$D:$D,'Chart Data'!$Q16,'GEM data - Upside'!$R:$R)/SUMIF('GEM data - Upside'!$C:$C,'Chart Data'!$Q16,'GEM data - Upside'!$S:$S))</f>
        <v>82.946852614572038</v>
      </c>
      <c r="Y16" s="9">
        <f>100*(SUMIF('GEM data - Zero_net'!$D:$D,'Chart Data'!$Q16,'GEM data - Zero_net'!$R:$R)/SUMIF('GEM data - Zero_net'!$C:$C,'Chart Data'!$Q16,'GEM data - Zero_net'!$S:$S))</f>
        <v>86.163267189107756</v>
      </c>
      <c r="AA16">
        <v>14</v>
      </c>
      <c r="AB16" t="str">
        <f t="shared" si="0"/>
        <v>Construction</v>
      </c>
      <c r="AC16" s="9">
        <f t="shared" si="1"/>
        <v>12.079649268902006</v>
      </c>
      <c r="AE16">
        <f t="shared" si="2"/>
        <v>1</v>
      </c>
      <c r="AF16" t="s">
        <v>767</v>
      </c>
      <c r="AG16" s="9">
        <f t="shared" si="3"/>
        <v>33.584696764669701</v>
      </c>
      <c r="AI16" t="s">
        <v>788</v>
      </c>
      <c r="AJ16" s="10" cm="1">
        <f t="array" ref="AJ16">INDEX('HMRC emp by ind and nat'!$A$149:$C$233,MATCH(1,('HMRC emp by ind and nat'!$A$145:$CG$145=AJ$1)*('HMRC emp by ind and nat'!$A$146:$CG$146=$AI16),0),3)</f>
        <v>2709666.6666666665</v>
      </c>
      <c r="AK16" s="10" cm="1">
        <f t="array" ref="AK16">INDEX('HMRC emp by ind and nat'!$A$149:$C$233,MATCH(1,('HMRC emp by ind and nat'!$A$145:$CG$145=AK$1)*('HMRC emp by ind and nat'!$A$146:$CG$146=$AI16),0),3)</f>
        <v>1799633.3333333333</v>
      </c>
      <c r="AL16" s="10">
        <f t="shared" si="4"/>
        <v>910033.33333333326</v>
      </c>
      <c r="AP16">
        <v>2013</v>
      </c>
      <c r="AQ16" s="9">
        <f>AVERAGEIF('GEM data - Baseline'!$B:$B,'Chart Data'!$AP16,'GEM data - Baseline'!$AE:$AE)</f>
        <v>27.935090000000002</v>
      </c>
      <c r="AR16" s="9">
        <f>AVERAGEIF('GEM data - Upside'!$B:$B,'Chart Data'!$AP16,'GEM data - Upside'!$AE:$AE)</f>
        <v>27.935090000000002</v>
      </c>
      <c r="AS16" s="9">
        <f>AVERAGEIF('GEM data - Zero_net'!$B:$B,'Chart Data'!$AP16,'GEM data - Zero_net'!$AE:$AE)</f>
        <v>27.935090000000002</v>
      </c>
      <c r="AU16">
        <v>2013</v>
      </c>
      <c r="AV16" s="9">
        <f>AVERAGEIF('GEM data - Baseline'!$B:$B,'Chart Data'!$AP16,'GEM data - Baseline'!AE:AE)</f>
        <v>27.935090000000002</v>
      </c>
      <c r="AW16" s="9">
        <f>AVERAGEIF('GEM data - Baseline'!$B:$B,'Chart Data'!$AP16,'GEM data - Baseline'!AF:AF)</f>
        <v>18.022982500000001</v>
      </c>
      <c r="AX16" s="9">
        <f>AVERAGEIF('GEM data - Baseline'!$B:$B,'Chart Data'!$AP16,'GEM data - Baseline'!AG:AG)</f>
        <v>41.323920000000001</v>
      </c>
      <c r="AY16" s="9">
        <f>AVERAGEIF('GEM data - Baseline'!$B:$B,'Chart Data'!$AP16,'GEM data - Baseline'!AH:AH)</f>
        <v>31.462042499999999</v>
      </c>
      <c r="AZ16" s="9">
        <f>AVERAGEIF('GEM data - Baseline'!$B:$B,'Chart Data'!$AP16,'GEM data - Baseline'!AI:AI)</f>
        <v>27.751484999999999</v>
      </c>
      <c r="BA16" s="9">
        <f>AVERAGEIF('GEM data - Baseline'!$B:$B,'Chart Data'!$AP16,'GEM data - Baseline'!AJ:AJ)</f>
        <v>33.572384999999997</v>
      </c>
      <c r="BB16" s="9">
        <f>AVERAGEIF('GEM data - Baseline'!$B:$B,'Chart Data'!$AP16,'GEM data - Baseline'!AK:AK)</f>
        <v>18.752802500000001</v>
      </c>
      <c r="BD16" s="9"/>
      <c r="BF16" s="9">
        <f>100*(('GEM data - Baseline'!$F180/'GEM data - Baseline'!$F176)-1)</f>
        <v>0.4598337546533493</v>
      </c>
      <c r="BG16" s="9">
        <f>100*(('GEM data - Upside'!$F180/'GEM data - Upside'!$F176)-1)</f>
        <v>0.4598337546533493</v>
      </c>
      <c r="BH16" s="9">
        <f>100*(('GEM data - Zero_net'!$F180/'GEM data - Zero_net'!$F176)-1)</f>
        <v>0.4598337546533493</v>
      </c>
      <c r="BK16" s="9">
        <f>100*(('GEM data - Baseline'!$U180/'GEM data - Baseline'!$U176)-1)</f>
        <v>1.647062058190274</v>
      </c>
      <c r="BL16" s="9">
        <f>100*(('GEM data - Upside'!$U180/'GEM data - Upside'!$U176)-1)</f>
        <v>1.647062058190274</v>
      </c>
      <c r="BM16" s="9">
        <f>100*(('GEM data - Zero_net'!$U180/'GEM data - Zero_net'!$U176)-1)</f>
        <v>1.647062058190274</v>
      </c>
      <c r="BP16" s="9">
        <f>'GEM data - Baseline'!$O180</f>
        <v>4.2</v>
      </c>
      <c r="BQ16" s="9">
        <f>'GEM data - Upside'!$O180</f>
        <v>4.2</v>
      </c>
      <c r="BR16" s="9">
        <f>'GEM data - Zero_net'!$O180</f>
        <v>4.2</v>
      </c>
      <c r="BU16" s="9">
        <f>100*(('GEM data - Baseline'!$L180/'GEM data - Baseline'!$L176)-1)</f>
        <v>1.0544815465729274</v>
      </c>
      <c r="BV16" s="9">
        <f>100*(('GEM data - Upside'!$L180/'GEM data - Upside'!$L176)-1)</f>
        <v>1.0544815465729274</v>
      </c>
      <c r="BW16" s="9">
        <f>100*(('GEM data - Zero_net'!$L180/'GEM data - Zero_net'!$L176)-1)</f>
        <v>1.0544815465729274</v>
      </c>
      <c r="BZ16" s="9">
        <f>'GEM data - Baseline'!$T180</f>
        <v>1.350212</v>
      </c>
      <c r="CA16" s="9">
        <f>'GEM data - Upside'!$T180</f>
        <v>1.350212</v>
      </c>
      <c r="CB16" s="9">
        <f>'GEM data - Zero_net'!$T180</f>
        <v>1.350212</v>
      </c>
      <c r="CE16" s="9">
        <f>'GEM data - Baseline'!$J180</f>
        <v>4.4461539999999999</v>
      </c>
      <c r="CF16" s="9">
        <f>'GEM data - Upside'!$J180</f>
        <v>4.4461539999999999</v>
      </c>
      <c r="CG16" s="9">
        <f>'GEM data - Zero_net'!$J180</f>
        <v>4.4461539999999999</v>
      </c>
      <c r="CJ16" s="9">
        <f>100*(('GEM data - Baseline'!$I180/'GEM data - Baseline'!$I176)-1)</f>
        <v>8.4390489688226822</v>
      </c>
      <c r="CK16" s="9">
        <f>100*(('GEM data - Upside'!$I180/'GEM data - Upside'!$I176)-1)</f>
        <v>8.4390489688226822</v>
      </c>
      <c r="CL16" s="9">
        <f>100*(('GEM data - Zero_net'!$I180/'GEM data - Zero_net'!$I176)-1)</f>
        <v>8.4390489688226822</v>
      </c>
      <c r="CO16" s="10">
        <f>100*('GEM data - Baseline'!$AB180/'GEM data - Baseline'!$AD180)</f>
        <v>450.12841841053034</v>
      </c>
      <c r="CP16" s="10">
        <f>100*('GEM data - Upside'!$AB180/'GEM data - Upside'!$AD180)</f>
        <v>450.12841841053034</v>
      </c>
      <c r="CQ16" s="10">
        <f>100*('GEM data - Zero_net'!$AB180/'GEM data - Zero_net'!$AD180)</f>
        <v>450.12841841053034</v>
      </c>
      <c r="CT16" s="10">
        <f>100*('GEM data - Baseline'!$AC180/'GEM data - Baseline'!$AD180)</f>
        <v>370.68703849633715</v>
      </c>
      <c r="CU16" s="10">
        <f>100*('GEM data - Upside'!$AC180/'GEM data - Upside'!$AD180)</f>
        <v>370.68703849633715</v>
      </c>
      <c r="CV16" s="10">
        <f>100*('GEM data - Zero_net'!$AC180/'GEM data - Zero_net'!$AD180)</f>
        <v>370.68703849633715</v>
      </c>
      <c r="CY16" s="10">
        <f>100*('GEM data - Baseline'!$F180/'GEM data - Baseline'!$AD180)</f>
        <v>1006.1742988062924</v>
      </c>
      <c r="CZ16" s="10">
        <f>100*('GEM data - Upside'!$F180/'GEM data - Upside'!$AD180)</f>
        <v>1006.1742988062924</v>
      </c>
      <c r="DA16" s="10">
        <f>100*('GEM data - Zero_net'!$F180/'GEM data - Zero_net'!$AD180)</f>
        <v>1006.1742988062924</v>
      </c>
      <c r="DC16">
        <v>1993</v>
      </c>
      <c r="DD16" s="10">
        <f>SUMIF('GEM data - Baseline'!$B:$B,'Chart Data'!$DC16,'GEM data - Baseline'!$U:$U)</f>
        <v>1563590.0999999999</v>
      </c>
      <c r="DE16" s="10">
        <f>AVERAGEIF('GEM data - Baseline'!$B:$B,'Chart Data'!$DC16,'GEM data - Baseline'!$V:$V)</f>
        <v>25571.1175</v>
      </c>
      <c r="DF16" s="9">
        <f>AVERAGEIF('GEM data - Baseline'!$B:$B,'Chart Data'!$DC16,'GEM data - Baseline'!$W:$W)</f>
        <v>33</v>
      </c>
      <c r="DG16" s="10">
        <f>AVERAGEIF('GEM data - Baseline'!$B:$B,'Chart Data'!$DC16,'GEM data - Baseline'!$X:$X)</f>
        <v>357272.07499999995</v>
      </c>
      <c r="DH16" s="10">
        <f>AVERAGEIF('GEM data - Baseline'!$B:$B,'Chart Data'!$DC16,'GEM data - Baseline'!$Y:$Y)</f>
        <v>37349.410000000003</v>
      </c>
      <c r="DI16" s="10">
        <f>AVERAGEIF('GEM data - Baseline'!$B:$B,'Chart Data'!$DC16,'GEM data - Baseline'!$Z:$Z)</f>
        <v>1624514.75</v>
      </c>
      <c r="DJ16" s="16">
        <f>AVERAGEIF('GEM data - Baseline'!$B:$B,'Chart Data'!$DC16,'GEM data - Baseline'!$AA:$AA)</f>
        <v>-1.6746062500000001</v>
      </c>
      <c r="DL16" s="10">
        <f t="shared" si="5"/>
        <v>843846.87750000006</v>
      </c>
      <c r="DM16" s="14">
        <f t="shared" si="6"/>
        <v>9.5656685072133651</v>
      </c>
      <c r="DN16" s="10">
        <f t="shared" si="7"/>
        <v>1624514.75</v>
      </c>
      <c r="DO16" s="13">
        <f t="shared" si="8"/>
        <v>-1.6746062500000001</v>
      </c>
      <c r="DP16" s="10">
        <f t="shared" si="9"/>
        <v>1563590.0999999999</v>
      </c>
      <c r="DQ16" s="10">
        <f>SUMIF('GEM data - Baseline'!$B:$B,'Chart Data'!$DC16,'GEM data - Baseline'!$F:$F)</f>
        <v>1532082</v>
      </c>
      <c r="DS16" s="9">
        <f t="shared" si="20"/>
        <v>1.6460312518669529</v>
      </c>
      <c r="DT16" s="9">
        <f t="shared" si="20"/>
        <v>2.2735966003192276</v>
      </c>
      <c r="DV16">
        <v>1993</v>
      </c>
      <c r="DW16" s="10">
        <f>SUMIF('GEM data - Upside'!$B:$B,'Chart Data'!$DC16,'GEM data - Upside'!$U:$U)</f>
        <v>1563590.0999999999</v>
      </c>
      <c r="DX16" s="10">
        <f>AVERAGEIF('GEM data - Upside'!$B:$B,'Chart Data'!$DC16,'GEM data - Upside'!$V:$V)</f>
        <v>25571.1175</v>
      </c>
      <c r="DY16" s="9">
        <f>AVERAGEIF('GEM data - Upside'!$B:$B,'Chart Data'!$DC16,'GEM data - Upside'!$W:$W)</f>
        <v>33</v>
      </c>
      <c r="DZ16" s="10">
        <f>AVERAGEIF('GEM data - Upside'!$B:$B,'Chart Data'!$DC16,'GEM data - Upside'!$X:$X)</f>
        <v>357272.07499999995</v>
      </c>
      <c r="EA16" s="10">
        <f>AVERAGEIF('GEM data - Upside'!$B:$B,'Chart Data'!$DC16,'GEM data - Upside'!$Y:$Y)</f>
        <v>37349.410000000003</v>
      </c>
      <c r="EB16" s="10">
        <f>AVERAGEIF('GEM data - Upside'!$B:$B,'Chart Data'!$DC16,'GEM data - Upside'!$Z:$Z)</f>
        <v>1624514.75</v>
      </c>
      <c r="EC16" s="16">
        <f>AVERAGEIF('GEM data - Upside'!$B:$B,'Chart Data'!$DC16,'GEM data - Upside'!$AA:$AA)</f>
        <v>-1.6746062500000001</v>
      </c>
      <c r="EE16" s="10">
        <f t="shared" si="10"/>
        <v>843846.87750000006</v>
      </c>
      <c r="EF16" s="14">
        <f t="shared" si="11"/>
        <v>9.5656685072133651</v>
      </c>
      <c r="EG16" s="10">
        <f t="shared" si="12"/>
        <v>1624514.75</v>
      </c>
      <c r="EH16" s="13">
        <f t="shared" si="13"/>
        <v>-1.6746062500000001</v>
      </c>
      <c r="EI16" s="10">
        <f t="shared" si="14"/>
        <v>1563590.0999999999</v>
      </c>
      <c r="EJ16" s="10">
        <f>SUMIF('GEM data - Upside'!$B:$B,'Chart Data'!$DC16,'GEM data - Upside'!$F:$F)</f>
        <v>1532082</v>
      </c>
      <c r="EL16" s="9">
        <f t="shared" si="21"/>
        <v>1.6460312518669529</v>
      </c>
      <c r="EM16" s="9">
        <f t="shared" si="22"/>
        <v>2.2735966003192276</v>
      </c>
      <c r="EO16">
        <v>1993</v>
      </c>
      <c r="EP16" s="10">
        <f>SUMIF('GEM data - Zero_net'!$B:$B,'Chart Data'!$DC16,'GEM data - Zero_net'!$U:$U)</f>
        <v>1563590.0999999999</v>
      </c>
      <c r="EQ16" s="10">
        <f>AVERAGEIF('GEM data - Zero_net'!$B:$B,'Chart Data'!$DC16,'GEM data - Zero_net'!$V:$V)</f>
        <v>25571.1175</v>
      </c>
      <c r="ER16" s="9">
        <f>AVERAGEIF('GEM data - Zero_net'!$B:$B,'Chart Data'!$DC16,'GEM data - Zero_net'!$W:$W)</f>
        <v>33</v>
      </c>
      <c r="ES16" s="10">
        <f>AVERAGEIF('GEM data - Zero_net'!$B:$B,'Chart Data'!$DC16,'GEM data - Zero_net'!$X:$X)</f>
        <v>357272.07499999995</v>
      </c>
      <c r="ET16" s="10">
        <f>AVERAGEIF('GEM data - Zero_net'!$B:$B,'Chart Data'!$DC16,'GEM data - Zero_net'!$Y:$Y)</f>
        <v>37349.410000000003</v>
      </c>
      <c r="EU16" s="10">
        <f>AVERAGEIF('GEM data - Zero_net'!$B:$B,'Chart Data'!$DC16,'GEM data - Zero_net'!$Z:$Z)</f>
        <v>1624514.75</v>
      </c>
      <c r="EV16" s="16">
        <f>AVERAGEIF('GEM data - Zero_net'!$B:$B,'Chart Data'!$DC16,'GEM data - Zero_net'!$AA:$AA)</f>
        <v>-1.6746062500000001</v>
      </c>
      <c r="EX16" s="10">
        <f t="shared" si="15"/>
        <v>843846.87750000006</v>
      </c>
      <c r="EY16" s="14">
        <f t="shared" si="16"/>
        <v>9.5656685072133651</v>
      </c>
      <c r="EZ16" s="10">
        <f t="shared" si="17"/>
        <v>1624514.75</v>
      </c>
      <c r="FA16" s="13">
        <f t="shared" si="18"/>
        <v>-1.6746062500000001</v>
      </c>
      <c r="FB16" s="10">
        <f t="shared" si="19"/>
        <v>1563590.0999999999</v>
      </c>
      <c r="FC16" s="10">
        <f>SUMIF('GEM data - Zero_net'!$B:$B,'Chart Data'!$DC16,'GEM data - Zero_net'!$F:$F)</f>
        <v>1532082</v>
      </c>
      <c r="FE16" s="9">
        <f t="shared" si="23"/>
        <v>1.6460312518669529</v>
      </c>
      <c r="FF16" s="9">
        <f t="shared" si="24"/>
        <v>2.2735966003192276</v>
      </c>
    </row>
    <row r="17" spans="1:162" x14ac:dyDescent="0.25">
      <c r="B17" s="10">
        <f>'GEM data - Baseline'!$F181</f>
        <v>687839</v>
      </c>
      <c r="C17" s="10">
        <f>'GEM data - Upside'!$F181</f>
        <v>687839</v>
      </c>
      <c r="D17" s="10">
        <f>'GEM data - Zero_net'!$F181</f>
        <v>687839</v>
      </c>
      <c r="F17">
        <v>2014</v>
      </c>
      <c r="G17" s="10">
        <f>'[2]Chart Data'!M18</f>
        <v>248</v>
      </c>
      <c r="M17" s="9">
        <f>100*(('GEM data - Baseline'!$P181/'GEM data - Baseline'!$P177)-1)</f>
        <v>1.3110784131286524</v>
      </c>
      <c r="N17" s="9">
        <f>100*(('GEM data - Upside'!$P181/'GEM data - Upside'!$P177)-1)</f>
        <v>1.3110784131286524</v>
      </c>
      <c r="O17" s="9">
        <f>100*(('GEM data - Zero_net'!$P181/'GEM data - Zero_net'!$P177)-1)</f>
        <v>1.3110784131286524</v>
      </c>
      <c r="Q17">
        <v>2034</v>
      </c>
      <c r="R17" s="9">
        <f>100*(SUMIF('GEM data - Baseline'!$C:$C,'Chart Data'!$Q17,'GEM data - Baseline'!$Q:$Q)/SUMIF('GEM data - Baseline'!$C:$C,'Chart Data'!$Q17,'GEM data - Baseline'!$S:$S))</f>
        <v>-0.58967562504851045</v>
      </c>
      <c r="S17" s="9">
        <f>100*(SUMIF('GEM data - Upside'!$C:$C,'Chart Data'!$Q17,'GEM data - Upside'!$Q:$Q)/SUMIF('GEM data - Upside'!$C:$C,'Chart Data'!$Q17,'GEM data - Upside'!$S:$S))</f>
        <v>-0.46906094580964075</v>
      </c>
      <c r="T17" s="9">
        <f>100*(SUMIF('GEM data - Zero_net'!$C:$C,'Chart Data'!$Q17,'GEM data - Zero_net'!$Q:$Q)/SUMIF('GEM data - Zero_net'!$C:$C,'Chart Data'!$Q17,'GEM data - Zero_net'!$S:$S))</f>
        <v>-0.87726379243517993</v>
      </c>
      <c r="V17">
        <v>2034</v>
      </c>
      <c r="W17" s="9">
        <f>100*(SUMIF('GEM data - Baseline'!$D:$D,'Chart Data'!$Q17,'GEM data - Baseline'!$R:$R)/SUMIF('GEM data - Baseline'!$C:$C,'Chart Data'!$Q17,'GEM data - Baseline'!$S:$S))</f>
        <v>84.128656725459493</v>
      </c>
      <c r="X17" s="9">
        <f>100*(SUMIF('GEM data - Upside'!$D:$D,'Chart Data'!$Q17,'GEM data - Upside'!$R:$R)/SUMIF('GEM data - Upside'!$C:$C,'Chart Data'!$Q17,'GEM data - Upside'!$S:$S))</f>
        <v>82.869109654936253</v>
      </c>
      <c r="Y17" s="9">
        <f>100*(SUMIF('GEM data - Zero_net'!$D:$D,'Chart Data'!$Q17,'GEM data - Zero_net'!$R:$R)/SUMIF('GEM data - Zero_net'!$C:$C,'Chart Data'!$Q17,'GEM data - Zero_net'!$S:$S))</f>
        <v>86.774702916099599</v>
      </c>
      <c r="AA17">
        <v>15</v>
      </c>
      <c r="AB17" t="str">
        <f t="shared" si="0"/>
        <v>Water</v>
      </c>
      <c r="AC17" s="9">
        <f t="shared" si="1"/>
        <v>10.72535647861128</v>
      </c>
      <c r="AE17">
        <f t="shared" si="2"/>
        <v>19</v>
      </c>
      <c r="AF17" t="s">
        <v>793</v>
      </c>
      <c r="AG17" s="9">
        <f t="shared" si="3"/>
        <v>6.4230613073487666</v>
      </c>
      <c r="AI17" t="s">
        <v>789</v>
      </c>
      <c r="AJ17" s="10" cm="1">
        <f t="array" ref="AJ17">INDEX('HMRC emp by ind and nat'!$A$149:$C$233,MATCH(1,('HMRC emp by ind and nat'!$A$145:$CG$145=AJ$1)*('HMRC emp by ind and nat'!$A$146:$CG$146=$AI17),0),3)</f>
        <v>1642000</v>
      </c>
      <c r="AK17" s="10" cm="1">
        <f t="array" ref="AK17">INDEX('HMRC emp by ind and nat'!$A$149:$C$233,MATCH(1,('HMRC emp by ind and nat'!$A$145:$CG$145=AK$1)*('HMRC emp by ind and nat'!$A$146:$CG$146=$AI17),0),3)</f>
        <v>1536533.3333333333</v>
      </c>
      <c r="AL17" s="10">
        <f t="shared" si="4"/>
        <v>105466.66666666674</v>
      </c>
      <c r="AP17">
        <v>2014</v>
      </c>
      <c r="AQ17" s="9">
        <f>AVERAGEIF('GEM data - Baseline'!$B:$B,'Chart Data'!$AP17,'GEM data - Baseline'!$AE:$AE)</f>
        <v>28.314322500000003</v>
      </c>
      <c r="AR17" s="9">
        <f>AVERAGEIF('GEM data - Upside'!$B:$B,'Chart Data'!$AP17,'GEM data - Upside'!$AE:$AE)</f>
        <v>28.314322500000003</v>
      </c>
      <c r="AS17" s="9">
        <f>AVERAGEIF('GEM data - Zero_net'!$B:$B,'Chart Data'!$AP17,'GEM data - Zero_net'!$AE:$AE)</f>
        <v>28.314322500000003</v>
      </c>
      <c r="AU17">
        <v>2014</v>
      </c>
      <c r="AV17" s="9">
        <f>AVERAGEIF('GEM data - Baseline'!$B:$B,'Chart Data'!$AP17,'GEM data - Baseline'!AE:AE)</f>
        <v>28.314322500000003</v>
      </c>
      <c r="AW17" s="9">
        <f>AVERAGEIF('GEM data - Baseline'!$B:$B,'Chart Data'!$AP17,'GEM data - Baseline'!AF:AF)</f>
        <v>18.443395000000002</v>
      </c>
      <c r="AX17" s="9">
        <f>AVERAGEIF('GEM data - Baseline'!$B:$B,'Chart Data'!$AP17,'GEM data - Baseline'!AG:AG)</f>
        <v>43.134604999999993</v>
      </c>
      <c r="AY17" s="9">
        <f>AVERAGEIF('GEM data - Baseline'!$B:$B,'Chart Data'!$AP17,'GEM data - Baseline'!AH:AH)</f>
        <v>31.693550000000002</v>
      </c>
      <c r="AZ17" s="9">
        <f>AVERAGEIF('GEM data - Baseline'!$B:$B,'Chart Data'!$AP17,'GEM data - Baseline'!AI:AI)</f>
        <v>28.519117500000004</v>
      </c>
      <c r="BA17" s="9">
        <f>AVERAGEIF('GEM data - Baseline'!$B:$B,'Chart Data'!$AP17,'GEM data - Baseline'!AJ:AJ)</f>
        <v>34.046192500000004</v>
      </c>
      <c r="BB17" s="9">
        <f>AVERAGEIF('GEM data - Baseline'!$B:$B,'Chart Data'!$AP17,'GEM data - Baseline'!AK:AK)</f>
        <v>19.2212225</v>
      </c>
      <c r="BD17" s="9"/>
      <c r="BF17" s="9">
        <f>100*(('GEM data - Baseline'!$F181/'GEM data - Baseline'!$F177)-1)</f>
        <v>0.11789895331928424</v>
      </c>
      <c r="BG17" s="9">
        <f>100*(('GEM data - Upside'!$F181/'GEM data - Upside'!$F177)-1)</f>
        <v>0.11789895331928424</v>
      </c>
      <c r="BH17" s="9">
        <f>100*(('GEM data - Zero_net'!$F181/'GEM data - Zero_net'!$F177)-1)</f>
        <v>0.11789895331928424</v>
      </c>
      <c r="BK17" s="9">
        <f>100*(('GEM data - Baseline'!$U181/'GEM data - Baseline'!$U177)-1)</f>
        <v>1.3678160508229231</v>
      </c>
      <c r="BL17" s="9">
        <f>100*(('GEM data - Upside'!$U181/'GEM data - Upside'!$U177)-1)</f>
        <v>1.3678160508229231</v>
      </c>
      <c r="BM17" s="9">
        <f>100*(('GEM data - Zero_net'!$U181/'GEM data - Zero_net'!$U177)-1)</f>
        <v>1.3678160508229231</v>
      </c>
      <c r="BP17" s="9">
        <f>'GEM data - Baseline'!$O181</f>
        <v>4.0999999999999996</v>
      </c>
      <c r="BQ17" s="9">
        <f>'GEM data - Upside'!$O181</f>
        <v>4.0999999999999996</v>
      </c>
      <c r="BR17" s="9">
        <f>'GEM data - Zero_net'!$O181</f>
        <v>4.0999999999999996</v>
      </c>
      <c r="BU17" s="9">
        <f>100*(('GEM data - Baseline'!$L181/'GEM data - Baseline'!$L177)-1)</f>
        <v>1.3031195893198788</v>
      </c>
      <c r="BV17" s="9">
        <f>100*(('GEM data - Upside'!$L181/'GEM data - Upside'!$L177)-1)</f>
        <v>1.3031195893198788</v>
      </c>
      <c r="BW17" s="9">
        <f>100*(('GEM data - Zero_net'!$L181/'GEM data - Zero_net'!$L177)-1)</f>
        <v>1.3031195893198788</v>
      </c>
      <c r="BZ17" s="9">
        <f>'GEM data - Baseline'!$T181</f>
        <v>1.166248</v>
      </c>
      <c r="CA17" s="9">
        <f>'GEM data - Upside'!$T181</f>
        <v>1.166248</v>
      </c>
      <c r="CB17" s="9">
        <f>'GEM data - Zero_net'!$T181</f>
        <v>1.166248</v>
      </c>
      <c r="CE17" s="9">
        <f>'GEM data - Baseline'!$J181</f>
        <v>5.1615390000000003</v>
      </c>
      <c r="CF17" s="9">
        <f>'GEM data - Upside'!$J181</f>
        <v>5.1615390000000003</v>
      </c>
      <c r="CG17" s="9">
        <f>'GEM data - Zero_net'!$J181</f>
        <v>5.1615390000000003</v>
      </c>
      <c r="CJ17" s="9">
        <f>100*(('GEM data - Baseline'!$I181/'GEM data - Baseline'!$I177)-1)</f>
        <v>6.7136184931289922</v>
      </c>
      <c r="CK17" s="9">
        <f>100*(('GEM data - Upside'!$I181/'GEM data - Upside'!$I177)-1)</f>
        <v>6.7136184931289922</v>
      </c>
      <c r="CL17" s="9">
        <f>100*(('GEM data - Zero_net'!$I181/'GEM data - Zero_net'!$I177)-1)</f>
        <v>6.7136184931289922</v>
      </c>
      <c r="CO17" s="10">
        <f>100*('GEM data - Baseline'!$AB181/'GEM data - Baseline'!$AD181)</f>
        <v>432.59707704677669</v>
      </c>
      <c r="CP17" s="10">
        <f>100*('GEM data - Upside'!$AB181/'GEM data - Upside'!$AD181)</f>
        <v>432.59707704677669</v>
      </c>
      <c r="CQ17" s="10">
        <f>100*('GEM data - Zero_net'!$AB181/'GEM data - Zero_net'!$AD181)</f>
        <v>432.59707704677669</v>
      </c>
      <c r="CT17" s="10">
        <f>100*('GEM data - Baseline'!$AC181/'GEM data - Baseline'!$AD181)</f>
        <v>389.50298152871108</v>
      </c>
      <c r="CU17" s="10">
        <f>100*('GEM data - Upside'!$AC181/'GEM data - Upside'!$AD181)</f>
        <v>389.50298152871108</v>
      </c>
      <c r="CV17" s="10">
        <f>100*('GEM data - Zero_net'!$AC181/'GEM data - Zero_net'!$AD181)</f>
        <v>389.50298152871108</v>
      </c>
      <c r="CY17" s="10">
        <f>100*('GEM data - Baseline'!$F181/'GEM data - Baseline'!$AD181)</f>
        <v>1001.0063341567859</v>
      </c>
      <c r="CZ17" s="10">
        <f>100*('GEM data - Upside'!$F181/'GEM data - Upside'!$AD181)</f>
        <v>1001.0063341567859</v>
      </c>
      <c r="DA17" s="10">
        <f>100*('GEM data - Zero_net'!$F181/'GEM data - Zero_net'!$AD181)</f>
        <v>1001.0063341567859</v>
      </c>
      <c r="DC17">
        <v>1994</v>
      </c>
      <c r="DD17" s="10">
        <f>SUMIF('GEM data - Baseline'!$B:$B,'Chart Data'!$DC17,'GEM data - Baseline'!$U:$U)</f>
        <v>1604511.8</v>
      </c>
      <c r="DE17" s="10">
        <f>AVERAGEIF('GEM data - Baseline'!$B:$B,'Chart Data'!$DC17,'GEM data - Baseline'!$V:$V)</f>
        <v>25629.674999999999</v>
      </c>
      <c r="DF17" s="9">
        <f>AVERAGEIF('GEM data - Baseline'!$B:$B,'Chart Data'!$DC17,'GEM data - Baseline'!$W:$W)</f>
        <v>33.225000000000001</v>
      </c>
      <c r="DG17" s="10">
        <f>AVERAGEIF('GEM data - Baseline'!$B:$B,'Chart Data'!$DC17,'GEM data - Baseline'!$X:$X)</f>
        <v>360583.75</v>
      </c>
      <c r="DH17" s="10">
        <f>AVERAGEIF('GEM data - Baseline'!$B:$B,'Chart Data'!$DC17,'GEM data - Baseline'!$Y:$Y)</f>
        <v>37433.702499999999</v>
      </c>
      <c r="DI17" s="10">
        <f>AVERAGEIF('GEM data - Baseline'!$B:$B,'Chart Data'!$DC17,'GEM data - Baseline'!$Z:$Z)</f>
        <v>1658319.75</v>
      </c>
      <c r="DJ17" s="16">
        <f>AVERAGEIF('GEM data - Baseline'!$B:$B,'Chart Data'!$DC17,'GEM data - Baseline'!$AA:$AA)</f>
        <v>-1.6637157500000002</v>
      </c>
      <c r="DL17" s="10">
        <f t="shared" si="5"/>
        <v>851545.95187500003</v>
      </c>
      <c r="DM17" s="14">
        <f t="shared" si="6"/>
        <v>9.6325964550260554</v>
      </c>
      <c r="DN17" s="10">
        <f t="shared" si="7"/>
        <v>1658319.75</v>
      </c>
      <c r="DO17" s="13">
        <f t="shared" si="8"/>
        <v>-1.6637157500000002</v>
      </c>
      <c r="DP17" s="10">
        <f t="shared" si="9"/>
        <v>1604511.8</v>
      </c>
      <c r="DQ17" s="10">
        <f>SUMIF('GEM data - Baseline'!$B:$B,'Chart Data'!$DC17,'GEM data - Baseline'!$F:$F)</f>
        <v>1584459</v>
      </c>
      <c r="DS17" s="9">
        <f t="shared" si="20"/>
        <v>2.6171628996627838</v>
      </c>
      <c r="DT17" s="9">
        <f t="shared" si="20"/>
        <v>3.4186812455208049</v>
      </c>
      <c r="DV17">
        <v>1994</v>
      </c>
      <c r="DW17" s="10">
        <f>SUMIF('GEM data - Upside'!$B:$B,'Chart Data'!$DC17,'GEM data - Upside'!$U:$U)</f>
        <v>1604511.8</v>
      </c>
      <c r="DX17" s="10">
        <f>AVERAGEIF('GEM data - Upside'!$B:$B,'Chart Data'!$DC17,'GEM data - Upside'!$V:$V)</f>
        <v>25629.674999999999</v>
      </c>
      <c r="DY17" s="9">
        <f>AVERAGEIF('GEM data - Upside'!$B:$B,'Chart Data'!$DC17,'GEM data - Upside'!$W:$W)</f>
        <v>33.225000000000001</v>
      </c>
      <c r="DZ17" s="10">
        <f>AVERAGEIF('GEM data - Upside'!$B:$B,'Chart Data'!$DC17,'GEM data - Upside'!$X:$X)</f>
        <v>360583.75</v>
      </c>
      <c r="EA17" s="10">
        <f>AVERAGEIF('GEM data - Upside'!$B:$B,'Chart Data'!$DC17,'GEM data - Upside'!$Y:$Y)</f>
        <v>37433.702499999999</v>
      </c>
      <c r="EB17" s="10">
        <f>AVERAGEIF('GEM data - Upside'!$B:$B,'Chart Data'!$DC17,'GEM data - Upside'!$Z:$Z)</f>
        <v>1658319.75</v>
      </c>
      <c r="EC17" s="16">
        <f>AVERAGEIF('GEM data - Upside'!$B:$B,'Chart Data'!$DC17,'GEM data - Upside'!$AA:$AA)</f>
        <v>-1.6637157500000002</v>
      </c>
      <c r="EE17" s="10">
        <f t="shared" si="10"/>
        <v>851545.95187500003</v>
      </c>
      <c r="EF17" s="14">
        <f t="shared" si="11"/>
        <v>9.6325964550260554</v>
      </c>
      <c r="EG17" s="10">
        <f t="shared" si="12"/>
        <v>1658319.75</v>
      </c>
      <c r="EH17" s="13">
        <f t="shared" si="13"/>
        <v>-1.6637157500000002</v>
      </c>
      <c r="EI17" s="10">
        <f t="shared" si="14"/>
        <v>1604511.8</v>
      </c>
      <c r="EJ17" s="10">
        <f>SUMIF('GEM data - Upside'!$B:$B,'Chart Data'!$DC17,'GEM data - Upside'!$F:$F)</f>
        <v>1584459</v>
      </c>
      <c r="EL17" s="9">
        <f t="shared" si="21"/>
        <v>2.6171628996627838</v>
      </c>
      <c r="EM17" s="9">
        <f t="shared" si="22"/>
        <v>3.4186812455208049</v>
      </c>
      <c r="EO17">
        <v>1994</v>
      </c>
      <c r="EP17" s="10">
        <f>SUMIF('GEM data - Zero_net'!$B:$B,'Chart Data'!$DC17,'GEM data - Zero_net'!$U:$U)</f>
        <v>1604511.8</v>
      </c>
      <c r="EQ17" s="10">
        <f>AVERAGEIF('GEM data - Zero_net'!$B:$B,'Chart Data'!$DC17,'GEM data - Zero_net'!$V:$V)</f>
        <v>25629.674999999999</v>
      </c>
      <c r="ER17" s="9">
        <f>AVERAGEIF('GEM data - Zero_net'!$B:$B,'Chart Data'!$DC17,'GEM data - Zero_net'!$W:$W)</f>
        <v>33.225000000000001</v>
      </c>
      <c r="ES17" s="10">
        <f>AVERAGEIF('GEM data - Zero_net'!$B:$B,'Chart Data'!$DC17,'GEM data - Zero_net'!$X:$X)</f>
        <v>360583.75</v>
      </c>
      <c r="ET17" s="10">
        <f>AVERAGEIF('GEM data - Zero_net'!$B:$B,'Chart Data'!$DC17,'GEM data - Zero_net'!$Y:$Y)</f>
        <v>37433.702499999999</v>
      </c>
      <c r="EU17" s="10">
        <f>AVERAGEIF('GEM data - Zero_net'!$B:$B,'Chart Data'!$DC17,'GEM data - Zero_net'!$Z:$Z)</f>
        <v>1658319.75</v>
      </c>
      <c r="EV17" s="16">
        <f>AVERAGEIF('GEM data - Zero_net'!$B:$B,'Chart Data'!$DC17,'GEM data - Zero_net'!$AA:$AA)</f>
        <v>-1.6637157500000002</v>
      </c>
      <c r="EX17" s="10">
        <f t="shared" si="15"/>
        <v>851545.95187500003</v>
      </c>
      <c r="EY17" s="14">
        <f t="shared" si="16"/>
        <v>9.6325964550260554</v>
      </c>
      <c r="EZ17" s="10">
        <f t="shared" si="17"/>
        <v>1658319.75</v>
      </c>
      <c r="FA17" s="13">
        <f t="shared" si="18"/>
        <v>-1.6637157500000002</v>
      </c>
      <c r="FB17" s="10">
        <f t="shared" si="19"/>
        <v>1604511.8</v>
      </c>
      <c r="FC17" s="10">
        <f>SUMIF('GEM data - Zero_net'!$B:$B,'Chart Data'!$DC17,'GEM data - Zero_net'!$F:$F)</f>
        <v>1584459</v>
      </c>
      <c r="FE17" s="9">
        <f t="shared" si="23"/>
        <v>2.6171628996627838</v>
      </c>
      <c r="FF17" s="9">
        <f t="shared" si="24"/>
        <v>3.4186812455208049</v>
      </c>
    </row>
    <row r="18" spans="1:162" x14ac:dyDescent="0.25">
      <c r="B18" s="10">
        <f>'GEM data - Baseline'!$F182</f>
        <v>685628</v>
      </c>
      <c r="C18" s="10">
        <f>'GEM data - Upside'!$F182</f>
        <v>685628</v>
      </c>
      <c r="D18" s="10">
        <f>'GEM data - Zero_net'!$F182</f>
        <v>685628</v>
      </c>
      <c r="F18">
        <v>2015</v>
      </c>
      <c r="G18" s="10">
        <f>'[2]Chart Data'!M19</f>
        <v>296</v>
      </c>
      <c r="M18" s="9">
        <f>100*(('GEM data - Baseline'!$P182/'GEM data - Baseline'!$P178)-1)</f>
        <v>1.2400045316696362</v>
      </c>
      <c r="N18" s="9">
        <f>100*(('GEM data - Upside'!$P182/'GEM data - Upside'!$P178)-1)</f>
        <v>1.2400045316696362</v>
      </c>
      <c r="O18" s="9">
        <f>100*(('GEM data - Zero_net'!$P182/'GEM data - Zero_net'!$P178)-1)</f>
        <v>1.2400045316696362</v>
      </c>
      <c r="Q18">
        <v>2035</v>
      </c>
      <c r="R18" s="9">
        <f>100*(SUMIF('GEM data - Baseline'!$C:$C,'Chart Data'!$Q18,'GEM data - Baseline'!$Q:$Q)/SUMIF('GEM data - Baseline'!$C:$C,'Chart Data'!$Q18,'GEM data - Baseline'!$S:$S))</f>
        <v>-0.77550551573351989</v>
      </c>
      <c r="S18" s="9">
        <f>100*(SUMIF('GEM data - Upside'!$C:$C,'Chart Data'!$Q18,'GEM data - Upside'!$Q:$Q)/SUMIF('GEM data - Upside'!$C:$C,'Chart Data'!$Q18,'GEM data - Upside'!$S:$S))</f>
        <v>-0.62393740790793717</v>
      </c>
      <c r="T18" s="9">
        <f>100*(SUMIF('GEM data - Zero_net'!$C:$C,'Chart Data'!$Q18,'GEM data - Zero_net'!$Q:$Q)/SUMIF('GEM data - Zero_net'!$C:$C,'Chart Data'!$Q18,'GEM data - Zero_net'!$S:$S))</f>
        <v>-1.149483021909391</v>
      </c>
      <c r="V18">
        <v>2035</v>
      </c>
      <c r="W18" s="9">
        <f>100*(SUMIF('GEM data - Baseline'!$D:$D,'Chart Data'!$Q18,'GEM data - Baseline'!$R:$R)/SUMIF('GEM data - Baseline'!$C:$C,'Chart Data'!$Q18,'GEM data - Baseline'!$S:$S))</f>
        <v>84.373244459737407</v>
      </c>
      <c r="X18" s="9">
        <f>100*(SUMIF('GEM data - Upside'!$D:$D,'Chart Data'!$Q18,'GEM data - Upside'!$R:$R)/SUMIF('GEM data - Upside'!$C:$C,'Chart Data'!$Q18,'GEM data - Upside'!$S:$S))</f>
        <v>82.924875311161244</v>
      </c>
      <c r="Y18" s="9">
        <f>100*(SUMIF('GEM data - Zero_net'!$D:$D,'Chart Data'!$Q18,'GEM data - Zero_net'!$R:$R)/SUMIF('GEM data - Zero_net'!$C:$C,'Chart Data'!$Q18,'GEM data - Zero_net'!$S:$S))</f>
        <v>87.62714547142339</v>
      </c>
      <c r="AA18">
        <v>16</v>
      </c>
      <c r="AB18" t="str">
        <f t="shared" si="0"/>
        <v>Utilities</v>
      </c>
      <c r="AC18" s="9">
        <f t="shared" si="1"/>
        <v>10.590137429264351</v>
      </c>
      <c r="AE18">
        <f t="shared" si="2"/>
        <v>13</v>
      </c>
      <c r="AF18" t="s">
        <v>768</v>
      </c>
      <c r="AG18" s="9">
        <f t="shared" si="3"/>
        <v>12.084881908644048</v>
      </c>
      <c r="AI18" t="s">
        <v>468</v>
      </c>
      <c r="AJ18" s="10" cm="1">
        <f t="array" ref="AJ18">INDEX('HMRC emp by ind and nat'!$A$149:$C$233,MATCH(1,('HMRC emp by ind and nat'!$A$145:$CG$145=AJ$1)*('HMRC emp by ind and nat'!$A$146:$CG$146=$AI18),0),3)</f>
        <v>3336400</v>
      </c>
      <c r="AK18" s="10" cm="1">
        <f t="array" ref="AK18">INDEX('HMRC emp by ind and nat'!$A$149:$C$233,MATCH(1,('HMRC emp by ind and nat'!$A$145:$CG$145=AK$1)*('HMRC emp by ind and nat'!$A$146:$CG$146=$AI18),0),3)</f>
        <v>2933200</v>
      </c>
      <c r="AL18" s="10">
        <f t="shared" si="4"/>
        <v>403200</v>
      </c>
      <c r="AP18">
        <v>2015</v>
      </c>
      <c r="AQ18" s="9">
        <f>AVERAGEIF('GEM data - Baseline'!$B:$B,'Chart Data'!$AP18,'GEM data - Baseline'!$AE:$AE)</f>
        <v>28.513655</v>
      </c>
      <c r="AR18" s="9">
        <f>AVERAGEIF('GEM data - Upside'!$B:$B,'Chart Data'!$AP18,'GEM data - Upside'!$AE:$AE)</f>
        <v>28.513655</v>
      </c>
      <c r="AS18" s="9">
        <f>AVERAGEIF('GEM data - Zero_net'!$B:$B,'Chart Data'!$AP18,'GEM data - Zero_net'!$AE:$AE)</f>
        <v>28.513655</v>
      </c>
      <c r="AU18">
        <v>2015</v>
      </c>
      <c r="AV18" s="9">
        <f>AVERAGEIF('GEM data - Baseline'!$B:$B,'Chart Data'!$AP18,'GEM data - Baseline'!AE:AE)</f>
        <v>28.513655</v>
      </c>
      <c r="AW18" s="9">
        <f>AVERAGEIF('GEM data - Baseline'!$B:$B,'Chart Data'!$AP18,'GEM data - Baseline'!AF:AF)</f>
        <v>18.8031975</v>
      </c>
      <c r="AX18" s="9">
        <f>AVERAGEIF('GEM data - Baseline'!$B:$B,'Chart Data'!$AP18,'GEM data - Baseline'!AG:AG)</f>
        <v>44.699510000000004</v>
      </c>
      <c r="AY18" s="9">
        <f>AVERAGEIF('GEM data - Baseline'!$B:$B,'Chart Data'!$AP18,'GEM data - Baseline'!AH:AH)</f>
        <v>31.802692499999999</v>
      </c>
      <c r="AZ18" s="9">
        <f>AVERAGEIF('GEM data - Baseline'!$B:$B,'Chart Data'!$AP18,'GEM data - Baseline'!AI:AI)</f>
        <v>29.293597500000001</v>
      </c>
      <c r="BA18" s="9">
        <f>AVERAGEIF('GEM data - Baseline'!$B:$B,'Chart Data'!$AP18,'GEM data - Baseline'!AJ:AJ)</f>
        <v>34.401402500000003</v>
      </c>
      <c r="BB18" s="9">
        <f>AVERAGEIF('GEM data - Baseline'!$B:$B,'Chart Data'!$AP18,'GEM data - Baseline'!AK:AK)</f>
        <v>19.684775000000002</v>
      </c>
      <c r="BD18" s="9"/>
      <c r="BF18" s="9">
        <f>100*(('GEM data - Baseline'!$F182/'GEM data - Baseline'!$F178)-1)</f>
        <v>-0.46296766775500986</v>
      </c>
      <c r="BG18" s="9">
        <f>100*(('GEM data - Upside'!$F182/'GEM data - Upside'!$F178)-1)</f>
        <v>-0.46296766775500986</v>
      </c>
      <c r="BH18" s="9">
        <f>100*(('GEM data - Zero_net'!$F182/'GEM data - Zero_net'!$F178)-1)</f>
        <v>-0.46296766775500986</v>
      </c>
      <c r="BK18" s="9">
        <f>100*(('GEM data - Baseline'!$U182/'GEM data - Baseline'!$U178)-1)</f>
        <v>1.3810240320490719</v>
      </c>
      <c r="BL18" s="9">
        <f>100*(('GEM data - Upside'!$U182/'GEM data - Upside'!$U178)-1)</f>
        <v>1.3810240320490719</v>
      </c>
      <c r="BM18" s="9">
        <f>100*(('GEM data - Zero_net'!$U182/'GEM data - Zero_net'!$U178)-1)</f>
        <v>1.3810240320490719</v>
      </c>
      <c r="BP18" s="9">
        <f>'GEM data - Baseline'!$O182</f>
        <v>3.9</v>
      </c>
      <c r="BQ18" s="9">
        <f>'GEM data - Upside'!$O182</f>
        <v>3.9</v>
      </c>
      <c r="BR18" s="9">
        <f>'GEM data - Zero_net'!$O182</f>
        <v>3.9</v>
      </c>
      <c r="BU18" s="9">
        <f>100*(('GEM data - Baseline'!$L182/'GEM data - Baseline'!$L178)-1)</f>
        <v>0.79417804082617671</v>
      </c>
      <c r="BV18" s="9">
        <f>100*(('GEM data - Upside'!$L182/'GEM data - Upside'!$L178)-1)</f>
        <v>0.79417804082617671</v>
      </c>
      <c r="BW18" s="9">
        <f>100*(('GEM data - Zero_net'!$L182/'GEM data - Zero_net'!$L178)-1)</f>
        <v>0.79417804082617671</v>
      </c>
      <c r="BZ18" s="9">
        <f>'GEM data - Baseline'!$T182</f>
        <v>0.31423570000000001</v>
      </c>
      <c r="CA18" s="9">
        <f>'GEM data - Upside'!$T182</f>
        <v>0.31423570000000001</v>
      </c>
      <c r="CB18" s="9">
        <f>'GEM data - Zero_net'!$T182</f>
        <v>0.31423570000000001</v>
      </c>
      <c r="CE18" s="9">
        <f>'GEM data - Baseline'!$J182</f>
        <v>5.25</v>
      </c>
      <c r="CF18" s="9">
        <f>'GEM data - Upside'!$J182</f>
        <v>5.25</v>
      </c>
      <c r="CG18" s="9">
        <f>'GEM data - Zero_net'!$J182</f>
        <v>5.25</v>
      </c>
      <c r="CJ18" s="9">
        <f>100*(('GEM data - Baseline'!$I182/'GEM data - Baseline'!$I178)-1)</f>
        <v>4.1568271507498089</v>
      </c>
      <c r="CK18" s="9">
        <f>100*(('GEM data - Upside'!$I182/'GEM data - Upside'!$I178)-1)</f>
        <v>4.1568271507498089</v>
      </c>
      <c r="CL18" s="9">
        <f>100*(('GEM data - Zero_net'!$I182/'GEM data - Zero_net'!$I178)-1)</f>
        <v>4.1568271507498089</v>
      </c>
      <c r="CO18" s="10">
        <f>100*('GEM data - Baseline'!$AB182/'GEM data - Baseline'!$AD182)</f>
        <v>441.29978883511001</v>
      </c>
      <c r="CP18" s="10">
        <f>100*('GEM data - Upside'!$AB182/'GEM data - Upside'!$AD182)</f>
        <v>441.29978883511001</v>
      </c>
      <c r="CQ18" s="10">
        <f>100*('GEM data - Zero_net'!$AB182/'GEM data - Zero_net'!$AD182)</f>
        <v>441.29978883511001</v>
      </c>
      <c r="CT18" s="10">
        <f>100*('GEM data - Baseline'!$AC182/'GEM data - Baseline'!$AD182)</f>
        <v>383.85277961206612</v>
      </c>
      <c r="CU18" s="10">
        <f>100*('GEM data - Upside'!$AC182/'GEM data - Upside'!$AD182)</f>
        <v>383.85277961206612</v>
      </c>
      <c r="CV18" s="10">
        <f>100*('GEM data - Zero_net'!$AC182/'GEM data - Zero_net'!$AD182)</f>
        <v>383.85277961206612</v>
      </c>
      <c r="CY18" s="10">
        <f>100*('GEM data - Baseline'!$F182/'GEM data - Baseline'!$AD182)</f>
        <v>995.05540357166171</v>
      </c>
      <c r="CZ18" s="10">
        <f>100*('GEM data - Upside'!$F182/'GEM data - Upside'!$AD182)</f>
        <v>995.05540357166171</v>
      </c>
      <c r="DA18" s="10">
        <f>100*('GEM data - Zero_net'!$F182/'GEM data - Zero_net'!$AD182)</f>
        <v>995.05540357166171</v>
      </c>
      <c r="DC18">
        <v>1995</v>
      </c>
      <c r="DD18" s="10">
        <f>SUMIF('GEM data - Baseline'!$B:$B,'Chart Data'!$DC18,'GEM data - Baseline'!$U:$U)</f>
        <v>1646030.5</v>
      </c>
      <c r="DE18" s="10">
        <f>AVERAGEIF('GEM data - Baseline'!$B:$B,'Chart Data'!$DC18,'GEM data - Baseline'!$V:$V)</f>
        <v>25810.102500000001</v>
      </c>
      <c r="DF18" s="9">
        <f>AVERAGEIF('GEM data - Baseline'!$B:$B,'Chart Data'!$DC18,'GEM data - Baseline'!$W:$W)</f>
        <v>33.25</v>
      </c>
      <c r="DG18" s="10">
        <f>AVERAGEIF('GEM data - Baseline'!$B:$B,'Chart Data'!$DC18,'GEM data - Baseline'!$X:$X)</f>
        <v>363847.52500000002</v>
      </c>
      <c r="DH18" s="10">
        <f>AVERAGEIF('GEM data - Baseline'!$B:$B,'Chart Data'!$DC18,'GEM data - Baseline'!$Y:$Y)</f>
        <v>37552.994999999995</v>
      </c>
      <c r="DI18" s="10">
        <f>AVERAGEIF('GEM data - Baseline'!$B:$B,'Chart Data'!$DC18,'GEM data - Baseline'!$Z:$Z)</f>
        <v>1697417</v>
      </c>
      <c r="DJ18" s="16">
        <f>AVERAGEIF('GEM data - Baseline'!$B:$B,'Chart Data'!$DC18,'GEM data - Baseline'!$AA:$AA)</f>
        <v>-1.6528959999999999</v>
      </c>
      <c r="DL18" s="10">
        <f t="shared" si="5"/>
        <v>858185.90812500007</v>
      </c>
      <c r="DM18" s="14">
        <f t="shared" si="6"/>
        <v>9.6889083014550526</v>
      </c>
      <c r="DN18" s="10">
        <f t="shared" si="7"/>
        <v>1697417</v>
      </c>
      <c r="DO18" s="13">
        <f t="shared" si="8"/>
        <v>-1.6528959999999999</v>
      </c>
      <c r="DP18" s="10">
        <f t="shared" si="9"/>
        <v>1646030.5</v>
      </c>
      <c r="DQ18" s="10">
        <f>SUMIF('GEM data - Baseline'!$B:$B,'Chart Data'!$DC18,'GEM data - Baseline'!$F:$F)</f>
        <v>1622576</v>
      </c>
      <c r="DS18" s="9">
        <f t="shared" si="20"/>
        <v>2.5876219794706445</v>
      </c>
      <c r="DT18" s="9">
        <f t="shared" si="20"/>
        <v>2.4056791624144314</v>
      </c>
      <c r="DV18">
        <v>1995</v>
      </c>
      <c r="DW18" s="10">
        <f>SUMIF('GEM data - Upside'!$B:$B,'Chart Data'!$DC18,'GEM data - Upside'!$U:$U)</f>
        <v>1646030.5</v>
      </c>
      <c r="DX18" s="10">
        <f>AVERAGEIF('GEM data - Upside'!$B:$B,'Chart Data'!$DC18,'GEM data - Upside'!$V:$V)</f>
        <v>25810.102500000001</v>
      </c>
      <c r="DY18" s="9">
        <f>AVERAGEIF('GEM data - Upside'!$B:$B,'Chart Data'!$DC18,'GEM data - Upside'!$W:$W)</f>
        <v>33.25</v>
      </c>
      <c r="DZ18" s="10">
        <f>AVERAGEIF('GEM data - Upside'!$B:$B,'Chart Data'!$DC18,'GEM data - Upside'!$X:$X)</f>
        <v>363847.52500000002</v>
      </c>
      <c r="EA18" s="10">
        <f>AVERAGEIF('GEM data - Upside'!$B:$B,'Chart Data'!$DC18,'GEM data - Upside'!$Y:$Y)</f>
        <v>37552.994999999995</v>
      </c>
      <c r="EB18" s="10">
        <f>AVERAGEIF('GEM data - Upside'!$B:$B,'Chart Data'!$DC18,'GEM data - Upside'!$Z:$Z)</f>
        <v>1697417</v>
      </c>
      <c r="EC18" s="16">
        <f>AVERAGEIF('GEM data - Upside'!$B:$B,'Chart Data'!$DC18,'GEM data - Upside'!$AA:$AA)</f>
        <v>-1.6528959999999999</v>
      </c>
      <c r="EE18" s="10">
        <f t="shared" si="10"/>
        <v>858185.90812500007</v>
      </c>
      <c r="EF18" s="14">
        <f t="shared" si="11"/>
        <v>9.6889083014550526</v>
      </c>
      <c r="EG18" s="10">
        <f t="shared" si="12"/>
        <v>1697417</v>
      </c>
      <c r="EH18" s="13">
        <f t="shared" si="13"/>
        <v>-1.6528959999999999</v>
      </c>
      <c r="EI18" s="10">
        <f t="shared" si="14"/>
        <v>1646030.5</v>
      </c>
      <c r="EJ18" s="10">
        <f>SUMIF('GEM data - Upside'!$B:$B,'Chart Data'!$DC18,'GEM data - Upside'!$F:$F)</f>
        <v>1622576</v>
      </c>
      <c r="EL18" s="9">
        <f t="shared" si="21"/>
        <v>2.5876219794706445</v>
      </c>
      <c r="EM18" s="9">
        <f t="shared" si="22"/>
        <v>2.4056791624144314</v>
      </c>
      <c r="EO18">
        <v>1995</v>
      </c>
      <c r="EP18" s="10">
        <f>SUMIF('GEM data - Zero_net'!$B:$B,'Chart Data'!$DC18,'GEM data - Zero_net'!$U:$U)</f>
        <v>1646030.5</v>
      </c>
      <c r="EQ18" s="10">
        <f>AVERAGEIF('GEM data - Zero_net'!$B:$B,'Chart Data'!$DC18,'GEM data - Zero_net'!$V:$V)</f>
        <v>25810.102500000001</v>
      </c>
      <c r="ER18" s="9">
        <f>AVERAGEIF('GEM data - Zero_net'!$B:$B,'Chart Data'!$DC18,'GEM data - Zero_net'!$W:$W)</f>
        <v>33.25</v>
      </c>
      <c r="ES18" s="10">
        <f>AVERAGEIF('GEM data - Zero_net'!$B:$B,'Chart Data'!$DC18,'GEM data - Zero_net'!$X:$X)</f>
        <v>363847.52500000002</v>
      </c>
      <c r="ET18" s="10">
        <f>AVERAGEIF('GEM data - Zero_net'!$B:$B,'Chart Data'!$DC18,'GEM data - Zero_net'!$Y:$Y)</f>
        <v>37552.994999999995</v>
      </c>
      <c r="EU18" s="10">
        <f>AVERAGEIF('GEM data - Zero_net'!$B:$B,'Chart Data'!$DC18,'GEM data - Zero_net'!$Z:$Z)</f>
        <v>1697417</v>
      </c>
      <c r="EV18" s="16">
        <f>AVERAGEIF('GEM data - Zero_net'!$B:$B,'Chart Data'!$DC18,'GEM data - Zero_net'!$AA:$AA)</f>
        <v>-1.6528959999999999</v>
      </c>
      <c r="EX18" s="10">
        <f t="shared" si="15"/>
        <v>858185.90812500007</v>
      </c>
      <c r="EY18" s="14">
        <f t="shared" si="16"/>
        <v>9.6889083014550526</v>
      </c>
      <c r="EZ18" s="10">
        <f t="shared" si="17"/>
        <v>1697417</v>
      </c>
      <c r="FA18" s="13">
        <f t="shared" si="18"/>
        <v>-1.6528959999999999</v>
      </c>
      <c r="FB18" s="10">
        <f t="shared" si="19"/>
        <v>1646030.5</v>
      </c>
      <c r="FC18" s="10">
        <f>SUMIF('GEM data - Zero_net'!$B:$B,'Chart Data'!$DC18,'GEM data - Zero_net'!$F:$F)</f>
        <v>1622576</v>
      </c>
      <c r="FE18" s="9">
        <f t="shared" si="23"/>
        <v>2.5876219794706445</v>
      </c>
      <c r="FF18" s="9">
        <f t="shared" si="24"/>
        <v>2.4056791624144314</v>
      </c>
    </row>
    <row r="19" spans="1:162" x14ac:dyDescent="0.25">
      <c r="A19">
        <v>2024</v>
      </c>
      <c r="B19" s="10">
        <f>'GEM data - Baseline'!$F183</f>
        <v>690904</v>
      </c>
      <c r="C19" s="10">
        <f>'GEM data - Upside'!$F183</f>
        <v>690904</v>
      </c>
      <c r="D19" s="10">
        <f>'GEM data - Zero_net'!$F183</f>
        <v>690904</v>
      </c>
      <c r="F19">
        <v>2016</v>
      </c>
      <c r="G19" s="10">
        <f>'[2]Chart Data'!M20</f>
        <v>321</v>
      </c>
      <c r="L19">
        <v>2024</v>
      </c>
      <c r="M19" s="9">
        <f>100*(('GEM data - Baseline'!$P183/'GEM data - Baseline'!$P179)-1)</f>
        <v>1.1694166726210264</v>
      </c>
      <c r="N19" s="9">
        <f>100*(('GEM data - Upside'!$P183/'GEM data - Upside'!$P179)-1)</f>
        <v>1.1694166726210264</v>
      </c>
      <c r="O19" s="9">
        <f>100*(('GEM data - Zero_net'!$P183/'GEM data - Zero_net'!$P179)-1)</f>
        <v>1.1694166726210264</v>
      </c>
      <c r="Q19">
        <v>2036</v>
      </c>
      <c r="R19" s="9">
        <f>100*(SUMIF('GEM data - Baseline'!$C:$C,'Chart Data'!$Q19,'GEM data - Baseline'!$Q:$Q)/SUMIF('GEM data - Baseline'!$C:$C,'Chart Data'!$Q19,'GEM data - Baseline'!$S:$S))</f>
        <v>-0.91839571067615555</v>
      </c>
      <c r="S19" s="9">
        <f>100*(SUMIF('GEM data - Upside'!$C:$C,'Chart Data'!$Q19,'GEM data - Upside'!$Q:$Q)/SUMIF('GEM data - Upside'!$C:$C,'Chart Data'!$Q19,'GEM data - Upside'!$S:$S))</f>
        <v>-0.75859126799713839</v>
      </c>
      <c r="T19" s="9">
        <f>100*(SUMIF('GEM data - Zero_net'!$C:$C,'Chart Data'!$Q19,'GEM data - Zero_net'!$Q:$Q)/SUMIF('GEM data - Zero_net'!$C:$C,'Chart Data'!$Q19,'GEM data - Zero_net'!$S:$S))</f>
        <v>-1.4037034817222174</v>
      </c>
      <c r="V19">
        <v>2036</v>
      </c>
      <c r="W19" s="9">
        <f>100*(SUMIF('GEM data - Baseline'!$D:$D,'Chart Data'!$Q19,'GEM data - Baseline'!$R:$R)/SUMIF('GEM data - Baseline'!$C:$C,'Chart Data'!$Q19,'GEM data - Baseline'!$S:$S))</f>
        <v>84.763742389726531</v>
      </c>
      <c r="X19" s="9">
        <f>100*(SUMIF('GEM data - Upside'!$D:$D,'Chart Data'!$Q19,'GEM data - Upside'!$R:$R)/SUMIF('GEM data - Upside'!$C:$C,'Chart Data'!$Q19,'GEM data - Upside'!$S:$S))</f>
        <v>83.154678661516542</v>
      </c>
      <c r="Y19" s="9">
        <f>100*(SUMIF('GEM data - Zero_net'!$D:$D,'Chart Data'!$Q19,'GEM data - Zero_net'!$R:$R)/SUMIF('GEM data - Zero_net'!$C:$C,'Chart Data'!$Q19,'GEM data - Zero_net'!$S:$S))</f>
        <v>88.758677756389062</v>
      </c>
      <c r="AA19">
        <v>17</v>
      </c>
      <c r="AB19" t="str">
        <f t="shared" si="0"/>
        <v>Extraction</v>
      </c>
      <c r="AC19" s="9">
        <f t="shared" si="1"/>
        <v>9.6848578016910079</v>
      </c>
      <c r="AE19">
        <f t="shared" si="2"/>
        <v>3</v>
      </c>
      <c r="AF19" t="s">
        <v>769</v>
      </c>
      <c r="AG19" s="9">
        <f t="shared" si="3"/>
        <v>26.033779451288552</v>
      </c>
      <c r="AI19" t="s">
        <v>790</v>
      </c>
      <c r="AJ19" s="10" cm="1">
        <f t="array" ref="AJ19">INDEX('HMRC emp by ind and nat'!$A$149:$C$233,MATCH(1,('HMRC emp by ind and nat'!$A$145:$CG$145=AJ$1)*('HMRC emp by ind and nat'!$A$146:$CG$146=$AI19),0),3)</f>
        <v>4886600</v>
      </c>
      <c r="AK19" s="10" cm="1">
        <f t="array" ref="AK19">INDEX('HMRC emp by ind and nat'!$A$149:$C$233,MATCH(1,('HMRC emp by ind and nat'!$A$145:$CG$145=AK$1)*('HMRC emp by ind and nat'!$A$146:$CG$146=$AI19),0),3)</f>
        <v>3614433.3333333335</v>
      </c>
      <c r="AL19" s="10">
        <f t="shared" si="4"/>
        <v>1272166.6666666665</v>
      </c>
      <c r="AP19">
        <v>2016</v>
      </c>
      <c r="AQ19" s="9">
        <f>AVERAGEIF('GEM data - Baseline'!$B:$B,'Chart Data'!$AP19,'GEM data - Baseline'!$AE:$AE)</f>
        <v>28.666430000000002</v>
      </c>
      <c r="AR19" s="9">
        <f>AVERAGEIF('GEM data - Upside'!$B:$B,'Chart Data'!$AP19,'GEM data - Upside'!$AE:$AE)</f>
        <v>28.666430000000002</v>
      </c>
      <c r="AS19" s="9">
        <f>AVERAGEIF('GEM data - Zero_net'!$B:$B,'Chart Data'!$AP19,'GEM data - Zero_net'!$AE:$AE)</f>
        <v>28.666430000000002</v>
      </c>
      <c r="AU19">
        <v>2016</v>
      </c>
      <c r="AV19" s="9">
        <f>AVERAGEIF('GEM data - Baseline'!$B:$B,'Chart Data'!$AP19,'GEM data - Baseline'!AE:AE)</f>
        <v>28.666430000000002</v>
      </c>
      <c r="AW19" s="9">
        <f>AVERAGEIF('GEM data - Baseline'!$B:$B,'Chart Data'!$AP19,'GEM data - Baseline'!AF:AF)</f>
        <v>19.1765775</v>
      </c>
      <c r="AX19" s="9">
        <f>AVERAGEIF('GEM data - Baseline'!$B:$B,'Chart Data'!$AP19,'GEM data - Baseline'!AG:AG)</f>
        <v>46.034620000000004</v>
      </c>
      <c r="AY19" s="9">
        <f>AVERAGEIF('GEM data - Baseline'!$B:$B,'Chart Data'!$AP19,'GEM data - Baseline'!AH:AH)</f>
        <v>32.022122499999995</v>
      </c>
      <c r="AZ19" s="9">
        <f>AVERAGEIF('GEM data - Baseline'!$B:$B,'Chart Data'!$AP19,'GEM data - Baseline'!AI:AI)</f>
        <v>30.045629999999999</v>
      </c>
      <c r="BA19" s="9">
        <f>AVERAGEIF('GEM data - Baseline'!$B:$B,'Chart Data'!$AP19,'GEM data - Baseline'!AJ:AJ)</f>
        <v>34.681759999999997</v>
      </c>
      <c r="BB19" s="9">
        <f>AVERAGEIF('GEM data - Baseline'!$B:$B,'Chart Data'!$AP19,'GEM data - Baseline'!AK:AK)</f>
        <v>20.146112500000001</v>
      </c>
      <c r="BD19" s="9"/>
      <c r="BE19">
        <v>2024</v>
      </c>
      <c r="BF19" s="9">
        <f>100*(('GEM data - Baseline'!$F183/'GEM data - Baseline'!$F179)-1)</f>
        <v>0.24637046108131333</v>
      </c>
      <c r="BG19" s="9">
        <f>100*(('GEM data - Upside'!$F183/'GEM data - Upside'!$F179)-1)</f>
        <v>0.24637046108131333</v>
      </c>
      <c r="BH19" s="9">
        <f>100*(('GEM data - Zero_net'!$F183/'GEM data - Zero_net'!$F179)-1)</f>
        <v>0.24637046108131333</v>
      </c>
      <c r="BJ19">
        <v>2024</v>
      </c>
      <c r="BK19" s="9">
        <f>100*(('GEM data - Baseline'!$U183/'GEM data - Baseline'!$U179)-1)</f>
        <v>1.7968855319929533</v>
      </c>
      <c r="BL19" s="9">
        <f>100*(('GEM data - Upside'!$U183/'GEM data - Upside'!$U179)-1)</f>
        <v>1.7968855319929533</v>
      </c>
      <c r="BM19" s="9">
        <f>100*(('GEM data - Zero_net'!$U183/'GEM data - Zero_net'!$U179)-1)</f>
        <v>1.7968855319929533</v>
      </c>
      <c r="BO19">
        <v>2024</v>
      </c>
      <c r="BP19" s="9">
        <f>'GEM data - Baseline'!$O183</f>
        <v>4.3</v>
      </c>
      <c r="BQ19" s="9">
        <f>'GEM data - Upside'!$O183</f>
        <v>4.3</v>
      </c>
      <c r="BR19" s="9">
        <f>'GEM data - Zero_net'!$O183</f>
        <v>4.3</v>
      </c>
      <c r="BT19">
        <v>2024</v>
      </c>
      <c r="BU19" s="9">
        <f>100*(('GEM data - Baseline'!$L183/'GEM data - Baseline'!$L179)-1)</f>
        <v>3.0007501875473075E-2</v>
      </c>
      <c r="BV19" s="9">
        <f>100*(('GEM data - Upside'!$L183/'GEM data - Upside'!$L179)-1)</f>
        <v>3.0007501875473075E-2</v>
      </c>
      <c r="BW19" s="9">
        <f>100*(('GEM data - Zero_net'!$L183/'GEM data - Zero_net'!$L179)-1)</f>
        <v>3.0007501875473075E-2</v>
      </c>
      <c r="BY19">
        <v>2024</v>
      </c>
      <c r="BZ19" s="9">
        <f>'GEM data - Baseline'!$T183</f>
        <v>-4.0054319999999997E-3</v>
      </c>
      <c r="CA19" s="9">
        <f>'GEM data - Upside'!$T183</f>
        <v>-4.0054319999999997E-3</v>
      </c>
      <c r="CB19" s="9">
        <f>'GEM data - Zero_net'!$T183</f>
        <v>-4.0054319999999997E-3</v>
      </c>
      <c r="CD19">
        <v>2024</v>
      </c>
      <c r="CE19" s="9">
        <f>'GEM data - Baseline'!$J183</f>
        <v>5.25</v>
      </c>
      <c r="CF19" s="9">
        <f>'GEM data - Upside'!$J183</f>
        <v>5.25</v>
      </c>
      <c r="CG19" s="9">
        <f>'GEM data - Zero_net'!$J183</f>
        <v>5.25</v>
      </c>
      <c r="CI19">
        <v>2024</v>
      </c>
      <c r="CJ19" s="9">
        <f>100*(('GEM data - Baseline'!$I183/'GEM data - Baseline'!$I179)-1)</f>
        <v>3.5491136610421803</v>
      </c>
      <c r="CK19" s="9">
        <f>100*(('GEM data - Upside'!$I183/'GEM data - Upside'!$I179)-1)</f>
        <v>3.5491136610421803</v>
      </c>
      <c r="CL19" s="9">
        <f>100*(('GEM data - Zero_net'!$I183/'GEM data - Zero_net'!$I179)-1)</f>
        <v>3.5491136610421803</v>
      </c>
      <c r="CN19">
        <v>2024</v>
      </c>
      <c r="CO19" s="10">
        <f>100*('GEM data - Baseline'!$AB183/'GEM data - Baseline'!$AD183)</f>
        <v>464.54124739026446</v>
      </c>
      <c r="CP19" s="10">
        <f>100*('GEM data - Upside'!$AB183/'GEM data - Upside'!$AD183)</f>
        <v>464.54124739026446</v>
      </c>
      <c r="CQ19" s="10">
        <f>100*('GEM data - Zero_net'!$AB183/'GEM data - Zero_net'!$AD183)</f>
        <v>464.54124739026446</v>
      </c>
      <c r="CS19">
        <v>2024</v>
      </c>
      <c r="CT19" s="10">
        <f>100*('GEM data - Baseline'!$AC183/'GEM data - Baseline'!$AD183)</f>
        <v>448.15011813915453</v>
      </c>
      <c r="CU19" s="10">
        <f>100*('GEM data - Upside'!$AC183/'GEM data - Upside'!$AD183)</f>
        <v>448.15011813915453</v>
      </c>
      <c r="CV19" s="10">
        <f>100*('GEM data - Zero_net'!$AC183/'GEM data - Zero_net'!$AD183)</f>
        <v>448.15011813915453</v>
      </c>
      <c r="CX19">
        <v>2024</v>
      </c>
      <c r="CY19" s="10">
        <f>100*('GEM data - Baseline'!$F183/'GEM data - Baseline'!$AD183)</f>
        <v>999.97322420387229</v>
      </c>
      <c r="CZ19" s="10">
        <f>100*('GEM data - Upside'!$F183/'GEM data - Upside'!$AD183)</f>
        <v>999.97322420387229</v>
      </c>
      <c r="DA19" s="10">
        <f>100*('GEM data - Zero_net'!$F183/'GEM data - Zero_net'!$AD183)</f>
        <v>999.97322420387229</v>
      </c>
      <c r="DC19">
        <v>1996</v>
      </c>
      <c r="DD19" s="10">
        <f>SUMIF('GEM data - Baseline'!$B:$B,'Chart Data'!$DC19,'GEM data - Baseline'!$U:$U)</f>
        <v>1690511.7</v>
      </c>
      <c r="DE19" s="10">
        <f>AVERAGEIF('GEM data - Baseline'!$B:$B,'Chart Data'!$DC19,'GEM data - Baseline'!$V:$V)</f>
        <v>26087.384999999998</v>
      </c>
      <c r="DF19" s="9">
        <f>AVERAGEIF('GEM data - Baseline'!$B:$B,'Chart Data'!$DC19,'GEM data - Baseline'!$W:$W)</f>
        <v>33.225000000000001</v>
      </c>
      <c r="DG19" s="10">
        <f>AVERAGEIF('GEM data - Baseline'!$B:$B,'Chart Data'!$DC19,'GEM data - Baseline'!$X:$X)</f>
        <v>366199.2</v>
      </c>
      <c r="DH19" s="10">
        <f>AVERAGEIF('GEM data - Baseline'!$B:$B,'Chart Data'!$DC19,'GEM data - Baseline'!$Y:$Y)</f>
        <v>37673.279999999999</v>
      </c>
      <c r="DI19" s="10">
        <f>AVERAGEIF('GEM data - Baseline'!$B:$B,'Chart Data'!$DC19,'GEM data - Baseline'!$Z:$Z)</f>
        <v>1739056.75</v>
      </c>
      <c r="DJ19" s="16">
        <f>AVERAGEIF('GEM data - Baseline'!$B:$B,'Chart Data'!$DC19,'GEM data - Baseline'!$AA:$AA)</f>
        <v>-1.642147</v>
      </c>
      <c r="DL19" s="10">
        <f t="shared" si="5"/>
        <v>866753.36662500002</v>
      </c>
      <c r="DM19" s="14">
        <f t="shared" si="6"/>
        <v>9.7203959941900475</v>
      </c>
      <c r="DN19" s="10">
        <f t="shared" si="7"/>
        <v>1739056.75</v>
      </c>
      <c r="DO19" s="13">
        <f t="shared" si="8"/>
        <v>-1.642147</v>
      </c>
      <c r="DP19" s="10">
        <f t="shared" si="9"/>
        <v>1690511.7</v>
      </c>
      <c r="DQ19" s="10">
        <f>SUMIF('GEM data - Baseline'!$B:$B,'Chart Data'!$DC19,'GEM data - Baseline'!$F:$F)</f>
        <v>1665005</v>
      </c>
      <c r="DS19" s="9">
        <f t="shared" si="20"/>
        <v>2.7023314574061708</v>
      </c>
      <c r="DT19" s="9">
        <f t="shared" si="20"/>
        <v>2.6149160347496814</v>
      </c>
      <c r="DV19">
        <v>1996</v>
      </c>
      <c r="DW19" s="10">
        <f>SUMIF('GEM data - Upside'!$B:$B,'Chart Data'!$DC19,'GEM data - Upside'!$U:$U)</f>
        <v>1690511.7</v>
      </c>
      <c r="DX19" s="10">
        <f>AVERAGEIF('GEM data - Upside'!$B:$B,'Chart Data'!$DC19,'GEM data - Upside'!$V:$V)</f>
        <v>26087.384999999998</v>
      </c>
      <c r="DY19" s="9">
        <f>AVERAGEIF('GEM data - Upside'!$B:$B,'Chart Data'!$DC19,'GEM data - Upside'!$W:$W)</f>
        <v>33.225000000000001</v>
      </c>
      <c r="DZ19" s="10">
        <f>AVERAGEIF('GEM data - Upside'!$B:$B,'Chart Data'!$DC19,'GEM data - Upside'!$X:$X)</f>
        <v>366199.2</v>
      </c>
      <c r="EA19" s="10">
        <f>AVERAGEIF('GEM data - Upside'!$B:$B,'Chart Data'!$DC19,'GEM data - Upside'!$Y:$Y)</f>
        <v>37673.279999999999</v>
      </c>
      <c r="EB19" s="10">
        <f>AVERAGEIF('GEM data - Upside'!$B:$B,'Chart Data'!$DC19,'GEM data - Upside'!$Z:$Z)</f>
        <v>1739056.75</v>
      </c>
      <c r="EC19" s="16">
        <f>AVERAGEIF('GEM data - Upside'!$B:$B,'Chart Data'!$DC19,'GEM data - Upside'!$AA:$AA)</f>
        <v>-1.642147</v>
      </c>
      <c r="EE19" s="10">
        <f t="shared" si="10"/>
        <v>866753.36662500002</v>
      </c>
      <c r="EF19" s="14">
        <f t="shared" si="11"/>
        <v>9.7203959941900475</v>
      </c>
      <c r="EG19" s="10">
        <f t="shared" si="12"/>
        <v>1739056.75</v>
      </c>
      <c r="EH19" s="13">
        <f t="shared" si="13"/>
        <v>-1.642147</v>
      </c>
      <c r="EI19" s="10">
        <f t="shared" si="14"/>
        <v>1690511.7</v>
      </c>
      <c r="EJ19" s="10">
        <f>SUMIF('GEM data - Upside'!$B:$B,'Chart Data'!$DC19,'GEM data - Upside'!$F:$F)</f>
        <v>1665005</v>
      </c>
      <c r="EL19" s="9">
        <f t="shared" si="21"/>
        <v>2.7023314574061708</v>
      </c>
      <c r="EM19" s="9">
        <f t="shared" si="22"/>
        <v>2.6149160347496814</v>
      </c>
      <c r="EO19">
        <v>1996</v>
      </c>
      <c r="EP19" s="10">
        <f>SUMIF('GEM data - Zero_net'!$B:$B,'Chart Data'!$DC19,'GEM data - Zero_net'!$U:$U)</f>
        <v>1690511.7</v>
      </c>
      <c r="EQ19" s="10">
        <f>AVERAGEIF('GEM data - Zero_net'!$B:$B,'Chart Data'!$DC19,'GEM data - Zero_net'!$V:$V)</f>
        <v>26087.384999999998</v>
      </c>
      <c r="ER19" s="9">
        <f>AVERAGEIF('GEM data - Zero_net'!$B:$B,'Chart Data'!$DC19,'GEM data - Zero_net'!$W:$W)</f>
        <v>33.225000000000001</v>
      </c>
      <c r="ES19" s="10">
        <f>AVERAGEIF('GEM data - Zero_net'!$B:$B,'Chart Data'!$DC19,'GEM data - Zero_net'!$X:$X)</f>
        <v>366199.2</v>
      </c>
      <c r="ET19" s="10">
        <f>AVERAGEIF('GEM data - Zero_net'!$B:$B,'Chart Data'!$DC19,'GEM data - Zero_net'!$Y:$Y)</f>
        <v>37673.279999999999</v>
      </c>
      <c r="EU19" s="10">
        <f>AVERAGEIF('GEM data - Zero_net'!$B:$B,'Chart Data'!$DC19,'GEM data - Zero_net'!$Z:$Z)</f>
        <v>1739056.75</v>
      </c>
      <c r="EV19" s="16">
        <f>AVERAGEIF('GEM data - Zero_net'!$B:$B,'Chart Data'!$DC19,'GEM data - Zero_net'!$AA:$AA)</f>
        <v>-1.642147</v>
      </c>
      <c r="EX19" s="10">
        <f t="shared" si="15"/>
        <v>866753.36662500002</v>
      </c>
      <c r="EY19" s="14">
        <f t="shared" si="16"/>
        <v>9.7203959941900475</v>
      </c>
      <c r="EZ19" s="10">
        <f t="shared" si="17"/>
        <v>1739056.75</v>
      </c>
      <c r="FA19" s="13">
        <f t="shared" si="18"/>
        <v>-1.642147</v>
      </c>
      <c r="FB19" s="10">
        <f t="shared" si="19"/>
        <v>1690511.7</v>
      </c>
      <c r="FC19" s="10">
        <f>SUMIF('GEM data - Zero_net'!$B:$B,'Chart Data'!$DC19,'GEM data - Zero_net'!$F:$F)</f>
        <v>1665005</v>
      </c>
      <c r="FE19" s="9">
        <f t="shared" si="23"/>
        <v>2.7023314574061708</v>
      </c>
      <c r="FF19" s="9">
        <f t="shared" si="24"/>
        <v>2.6149160347496814</v>
      </c>
    </row>
    <row r="20" spans="1:162" x14ac:dyDescent="0.25">
      <c r="B20" s="10">
        <f>'GEM data - Baseline'!$F184</f>
        <v>695145</v>
      </c>
      <c r="C20" s="10">
        <f>'GEM data - Upside'!$F184</f>
        <v>695145</v>
      </c>
      <c r="D20" s="10">
        <f>'GEM data - Zero_net'!$F184</f>
        <v>695145</v>
      </c>
      <c r="F20">
        <v>2017</v>
      </c>
      <c r="G20" s="10">
        <f>'[2]Chart Data'!M21</f>
        <v>200</v>
      </c>
      <c r="M20" s="9">
        <f>100*(('GEM data - Baseline'!$P184/'GEM data - Baseline'!$P180)-1)</f>
        <v>1.0992873404504167</v>
      </c>
      <c r="N20" s="9">
        <f>100*(('GEM data - Upside'!$P184/'GEM data - Upside'!$P180)-1)</f>
        <v>1.0992873404504167</v>
      </c>
      <c r="O20" s="9">
        <f>100*(('GEM data - Zero_net'!$P184/'GEM data - Zero_net'!$P180)-1)</f>
        <v>1.0992873404504167</v>
      </c>
      <c r="Q20">
        <v>2037</v>
      </c>
      <c r="R20" s="9">
        <f>100*(SUMIF('GEM data - Baseline'!$C:$C,'Chart Data'!$Q20,'GEM data - Baseline'!$Q:$Q)/SUMIF('GEM data - Baseline'!$C:$C,'Chart Data'!$Q20,'GEM data - Baseline'!$S:$S))</f>
        <v>-1.0615328761888436</v>
      </c>
      <c r="S20" s="9">
        <f>100*(SUMIF('GEM data - Upside'!$C:$C,'Chart Data'!$Q20,'GEM data - Upside'!$Q:$Q)/SUMIF('GEM data - Upside'!$C:$C,'Chart Data'!$Q20,'GEM data - Upside'!$S:$S))</f>
        <v>-0.88762450600046594</v>
      </c>
      <c r="T20" s="9">
        <f>100*(SUMIF('GEM data - Zero_net'!$C:$C,'Chart Data'!$Q20,'GEM data - Zero_net'!$Q:$Q)/SUMIF('GEM data - Zero_net'!$C:$C,'Chart Data'!$Q20,'GEM data - Zero_net'!$S:$S))</f>
        <v>-1.6522000768938765</v>
      </c>
      <c r="V20">
        <v>2037</v>
      </c>
      <c r="W20" s="9">
        <f>100*(SUMIF('GEM data - Baseline'!$D:$D,'Chart Data'!$Q20,'GEM data - Baseline'!$R:$R)/SUMIF('GEM data - Baseline'!$C:$C,'Chart Data'!$Q20,'GEM data - Baseline'!$S:$S))</f>
        <v>85.288100967582665</v>
      </c>
      <c r="X20" s="9">
        <f>100*(SUMIF('GEM data - Upside'!$D:$D,'Chart Data'!$Q20,'GEM data - Upside'!$R:$R)/SUMIF('GEM data - Upside'!$C:$C,'Chart Data'!$Q20,'GEM data - Upside'!$S:$S))</f>
        <v>83.50930271641694</v>
      </c>
      <c r="Y20" s="9">
        <f>100*(SUMIF('GEM data - Zero_net'!$D:$D,'Chart Data'!$Q20,'GEM data - Zero_net'!$R:$R)/SUMIF('GEM data - Zero_net'!$C:$C,'Chart Data'!$Q20,'GEM data - Zero_net'!$S:$S))</f>
        <v>90.113704445291958</v>
      </c>
      <c r="AA20">
        <v>18</v>
      </c>
      <c r="AB20" t="str">
        <f t="shared" si="0"/>
        <v>Art &amp; recreation</v>
      </c>
      <c r="AC20" s="9">
        <f t="shared" si="1"/>
        <v>9.4098437135526076</v>
      </c>
      <c r="AE20">
        <f t="shared" si="2"/>
        <v>18</v>
      </c>
      <c r="AF20" t="s">
        <v>770</v>
      </c>
      <c r="AG20" s="9">
        <f t="shared" si="3"/>
        <v>9.4098437135526076</v>
      </c>
      <c r="AI20" t="s">
        <v>791</v>
      </c>
      <c r="AJ20" s="10" cm="1">
        <f t="array" ref="AJ20">INDEX('HMRC emp by ind and nat'!$A$149:$C$233,MATCH(1,('HMRC emp by ind and nat'!$A$145:$CG$145=AJ$1)*('HMRC emp by ind and nat'!$A$146:$CG$146=$AI20),0),3)</f>
        <v>714500</v>
      </c>
      <c r="AK20" s="10" cm="1">
        <f t="array" ref="AK20">INDEX('HMRC emp by ind and nat'!$A$149:$C$233,MATCH(1,('HMRC emp by ind and nat'!$A$145:$CG$145=AK$1)*('HMRC emp by ind and nat'!$A$146:$CG$146=$AI20),0),3)</f>
        <v>647266.66666666663</v>
      </c>
      <c r="AL20" s="10">
        <f t="shared" si="4"/>
        <v>67233.333333333372</v>
      </c>
      <c r="AP20">
        <v>2017</v>
      </c>
      <c r="AQ20" s="9">
        <f>AVERAGEIF('GEM data - Baseline'!$B:$B,'Chart Data'!$AP20,'GEM data - Baseline'!$AE:$AE)</f>
        <v>28.7986775</v>
      </c>
      <c r="AR20" s="9">
        <f>AVERAGEIF('GEM data - Upside'!$B:$B,'Chart Data'!$AP20,'GEM data - Upside'!$AE:$AE)</f>
        <v>28.7986775</v>
      </c>
      <c r="AS20" s="9">
        <f>AVERAGEIF('GEM data - Zero_net'!$B:$B,'Chart Data'!$AP20,'GEM data - Zero_net'!$AE:$AE)</f>
        <v>28.7986775</v>
      </c>
      <c r="AU20">
        <v>2017</v>
      </c>
      <c r="AV20" s="9">
        <f>AVERAGEIF('GEM data - Baseline'!$B:$B,'Chart Data'!$AP20,'GEM data - Baseline'!AE:AE)</f>
        <v>28.7986775</v>
      </c>
      <c r="AW20" s="9">
        <f>AVERAGEIF('GEM data - Baseline'!$B:$B,'Chart Data'!$AP20,'GEM data - Baseline'!AF:AF)</f>
        <v>19.6352975</v>
      </c>
      <c r="AX20" s="9">
        <f>AVERAGEIF('GEM data - Baseline'!$B:$B,'Chart Data'!$AP20,'GEM data - Baseline'!AG:AG)</f>
        <v>47.089785000000006</v>
      </c>
      <c r="AY20" s="9">
        <f>AVERAGEIF('GEM data - Baseline'!$B:$B,'Chart Data'!$AP20,'GEM data - Baseline'!AH:AH)</f>
        <v>32.372285000000005</v>
      </c>
      <c r="AZ20" s="9">
        <f>AVERAGEIF('GEM data - Baseline'!$B:$B,'Chart Data'!$AP20,'GEM data - Baseline'!AI:AI)</f>
        <v>30.710395000000002</v>
      </c>
      <c r="BA20" s="9">
        <f>AVERAGEIF('GEM data - Baseline'!$B:$B,'Chart Data'!$AP20,'GEM data - Baseline'!AJ:AJ)</f>
        <v>34.884142499999996</v>
      </c>
      <c r="BB20" s="9">
        <f>AVERAGEIF('GEM data - Baseline'!$B:$B,'Chart Data'!$AP20,'GEM data - Baseline'!AK:AK)</f>
        <v>20.581557499999999</v>
      </c>
      <c r="BD20" s="9"/>
      <c r="BF20" s="9">
        <f>100*(('GEM data - Baseline'!$F184/'GEM data - Baseline'!$F180)-1)</f>
        <v>0.82002520700052983</v>
      </c>
      <c r="BG20" s="9">
        <f>100*(('GEM data - Upside'!$F184/'GEM data - Upside'!$F180)-1)</f>
        <v>0.82002520700052983</v>
      </c>
      <c r="BH20" s="9">
        <f>100*(('GEM data - Zero_net'!$F184/'GEM data - Zero_net'!$F180)-1)</f>
        <v>0.82002520700052983</v>
      </c>
      <c r="BK20" s="9">
        <f>100*(('GEM data - Baseline'!$U184/'GEM data - Baseline'!$U180)-1)</f>
        <v>1.9824639497215912</v>
      </c>
      <c r="BL20" s="9">
        <f>100*(('GEM data - Upside'!$U184/'GEM data - Upside'!$U180)-1)</f>
        <v>1.9824639497215912</v>
      </c>
      <c r="BM20" s="9">
        <f>100*(('GEM data - Zero_net'!$U184/'GEM data - Zero_net'!$U180)-1)</f>
        <v>1.9824639497215912</v>
      </c>
      <c r="BP20" s="9">
        <f>'GEM data - Baseline'!$O184</f>
        <v>4.2</v>
      </c>
      <c r="BQ20" s="9">
        <f>'GEM data - Upside'!$O184</f>
        <v>4.2</v>
      </c>
      <c r="BR20" s="9">
        <f>'GEM data - Zero_net'!$O184</f>
        <v>4.2</v>
      </c>
      <c r="BU20" s="9">
        <f>100*(('GEM data - Baseline'!$L184/'GEM data - Baseline'!$L180)-1)</f>
        <v>0.41679160419789696</v>
      </c>
      <c r="BV20" s="9">
        <f>100*(('GEM data - Upside'!$L184/'GEM data - Upside'!$L180)-1)</f>
        <v>0.41679160419789696</v>
      </c>
      <c r="BW20" s="9">
        <f>100*(('GEM data - Zero_net'!$L184/'GEM data - Zero_net'!$L180)-1)</f>
        <v>0.41679160419789696</v>
      </c>
      <c r="BZ20" s="9">
        <f>'GEM data - Baseline'!$T184</f>
        <v>0.20380019999999999</v>
      </c>
      <c r="CA20" s="9">
        <f>'GEM data - Upside'!$T184</f>
        <v>0.20380019999999999</v>
      </c>
      <c r="CB20" s="9">
        <f>'GEM data - Zero_net'!$T184</f>
        <v>0.20380019999999999</v>
      </c>
      <c r="CE20" s="9">
        <f>'GEM data - Baseline'!$J184</f>
        <v>5.25</v>
      </c>
      <c r="CF20" s="9">
        <f>'GEM data - Upside'!$J184</f>
        <v>5.25</v>
      </c>
      <c r="CG20" s="9">
        <f>'GEM data - Zero_net'!$J184</f>
        <v>5.25</v>
      </c>
      <c r="CJ20" s="9">
        <f>100*(('GEM data - Baseline'!$I184/'GEM data - Baseline'!$I180)-1)</f>
        <v>2.110833644243737</v>
      </c>
      <c r="CK20" s="9">
        <f>100*(('GEM data - Upside'!$I184/'GEM data - Upside'!$I180)-1)</f>
        <v>2.110833644243737</v>
      </c>
      <c r="CL20" s="9">
        <f>100*(('GEM data - Zero_net'!$I184/'GEM data - Zero_net'!$I180)-1)</f>
        <v>2.110833644243737</v>
      </c>
      <c r="CO20" s="10">
        <f>100*('GEM data - Baseline'!$AB184/'GEM data - Baseline'!$AD184)</f>
        <v>451.0471846538012</v>
      </c>
      <c r="CP20" s="10">
        <f>100*('GEM data - Upside'!$AB184/'GEM data - Upside'!$AD184)</f>
        <v>451.0471846538012</v>
      </c>
      <c r="CQ20" s="10">
        <f>100*('GEM data - Zero_net'!$AB184/'GEM data - Zero_net'!$AD184)</f>
        <v>451.0471846538012</v>
      </c>
      <c r="CT20" s="10">
        <f>100*('GEM data - Baseline'!$AC184/'GEM data - Baseline'!$AD184)</f>
        <v>376.83491866456893</v>
      </c>
      <c r="CU20" s="10">
        <f>100*('GEM data - Upside'!$AC184/'GEM data - Upside'!$AD184)</f>
        <v>376.83491866456893</v>
      </c>
      <c r="CV20" s="10">
        <f>100*('GEM data - Zero_net'!$AC184/'GEM data - Zero_net'!$AD184)</f>
        <v>376.83491866456893</v>
      </c>
      <c r="CY20" s="10">
        <f>100*('GEM data - Baseline'!$F184/'GEM data - Baseline'!$AD184)</f>
        <v>1003.3703324143705</v>
      </c>
      <c r="CZ20" s="10">
        <f>100*('GEM data - Upside'!$F184/'GEM data - Upside'!$AD184)</f>
        <v>1003.3703324143705</v>
      </c>
      <c r="DA20" s="10">
        <f>100*('GEM data - Zero_net'!$F184/'GEM data - Zero_net'!$AD184)</f>
        <v>1003.3703324143705</v>
      </c>
      <c r="DC20">
        <v>1997</v>
      </c>
      <c r="DD20" s="10">
        <f>SUMIF('GEM data - Baseline'!$B:$B,'Chart Data'!$DC20,'GEM data - Baseline'!$U:$U)</f>
        <v>1738402.6</v>
      </c>
      <c r="DE20" s="10">
        <f>AVERAGEIF('GEM data - Baseline'!$B:$B,'Chart Data'!$DC20,'GEM data - Baseline'!$V:$V)</f>
        <v>26460.544999999998</v>
      </c>
      <c r="DF20" s="9">
        <f>AVERAGEIF('GEM data - Baseline'!$B:$B,'Chart Data'!$DC20,'GEM data - Baseline'!$W:$W)</f>
        <v>33.175000000000004</v>
      </c>
      <c r="DG20" s="10">
        <f>AVERAGEIF('GEM data - Baseline'!$B:$B,'Chart Data'!$DC20,'GEM data - Baseline'!$X:$X)</f>
        <v>368101.37499999994</v>
      </c>
      <c r="DH20" s="10">
        <f>AVERAGEIF('GEM data - Baseline'!$B:$B,'Chart Data'!$DC20,'GEM data - Baseline'!$Y:$Y)</f>
        <v>37794.404999999999</v>
      </c>
      <c r="DI20" s="10">
        <f>AVERAGEIF('GEM data - Baseline'!$B:$B,'Chart Data'!$DC20,'GEM data - Baseline'!$Z:$Z)</f>
        <v>1788682.75</v>
      </c>
      <c r="DJ20" s="16">
        <f>AVERAGEIF('GEM data - Baseline'!$B:$B,'Chart Data'!$DC20,'GEM data - Baseline'!$AA:$AA)</f>
        <v>-1.6323512500000001</v>
      </c>
      <c r="DL20" s="10">
        <f t="shared" si="5"/>
        <v>877828.58037500002</v>
      </c>
      <c r="DM20" s="14">
        <f t="shared" si="6"/>
        <v>9.7395732251903411</v>
      </c>
      <c r="DN20" s="10">
        <f t="shared" si="7"/>
        <v>1788682.75</v>
      </c>
      <c r="DO20" s="13">
        <f t="shared" si="8"/>
        <v>-1.6323512500000001</v>
      </c>
      <c r="DP20" s="10">
        <f t="shared" si="9"/>
        <v>1738402.6</v>
      </c>
      <c r="DQ20" s="10">
        <f>SUMIF('GEM data - Baseline'!$B:$B,'Chart Data'!$DC20,'GEM data - Baseline'!$F:$F)</f>
        <v>1746257</v>
      </c>
      <c r="DS20" s="9">
        <f t="shared" si="20"/>
        <v>2.8329233095517825</v>
      </c>
      <c r="DT20" s="9">
        <f t="shared" si="20"/>
        <v>4.8799853453893594</v>
      </c>
      <c r="DV20">
        <v>1997</v>
      </c>
      <c r="DW20" s="10">
        <f>SUMIF('GEM data - Upside'!$B:$B,'Chart Data'!$DC20,'GEM data - Upside'!$U:$U)</f>
        <v>1738402.6</v>
      </c>
      <c r="DX20" s="10">
        <f>AVERAGEIF('GEM data - Upside'!$B:$B,'Chart Data'!$DC20,'GEM data - Upside'!$V:$V)</f>
        <v>26460.544999999998</v>
      </c>
      <c r="DY20" s="9">
        <f>AVERAGEIF('GEM data - Upside'!$B:$B,'Chart Data'!$DC20,'GEM data - Upside'!$W:$W)</f>
        <v>33.175000000000004</v>
      </c>
      <c r="DZ20" s="10">
        <f>AVERAGEIF('GEM data - Upside'!$B:$B,'Chart Data'!$DC20,'GEM data - Upside'!$X:$X)</f>
        <v>368101.37499999994</v>
      </c>
      <c r="EA20" s="10">
        <f>AVERAGEIF('GEM data - Upside'!$B:$B,'Chart Data'!$DC20,'GEM data - Upside'!$Y:$Y)</f>
        <v>37794.404999999999</v>
      </c>
      <c r="EB20" s="10">
        <f>AVERAGEIF('GEM data - Upside'!$B:$B,'Chart Data'!$DC20,'GEM data - Upside'!$Z:$Z)</f>
        <v>1788682.75</v>
      </c>
      <c r="EC20" s="16">
        <f>AVERAGEIF('GEM data - Upside'!$B:$B,'Chart Data'!$DC20,'GEM data - Upside'!$AA:$AA)</f>
        <v>-1.6323512500000001</v>
      </c>
      <c r="EE20" s="10">
        <f t="shared" si="10"/>
        <v>877828.58037500002</v>
      </c>
      <c r="EF20" s="14">
        <f t="shared" si="11"/>
        <v>9.7395732251903411</v>
      </c>
      <c r="EG20" s="10">
        <f t="shared" si="12"/>
        <v>1788682.75</v>
      </c>
      <c r="EH20" s="13">
        <f t="shared" si="13"/>
        <v>-1.6323512500000001</v>
      </c>
      <c r="EI20" s="10">
        <f t="shared" si="14"/>
        <v>1738402.6</v>
      </c>
      <c r="EJ20" s="10">
        <f>SUMIF('GEM data - Upside'!$B:$B,'Chart Data'!$DC20,'GEM data - Upside'!$F:$F)</f>
        <v>1746257</v>
      </c>
      <c r="EL20" s="9">
        <f t="shared" si="21"/>
        <v>2.8329233095517825</v>
      </c>
      <c r="EM20" s="9">
        <f t="shared" si="22"/>
        <v>4.8799853453893594</v>
      </c>
      <c r="EO20">
        <v>1997</v>
      </c>
      <c r="EP20" s="10">
        <f>SUMIF('GEM data - Zero_net'!$B:$B,'Chart Data'!$DC20,'GEM data - Zero_net'!$U:$U)</f>
        <v>1738402.6</v>
      </c>
      <c r="EQ20" s="10">
        <f>AVERAGEIF('GEM data - Zero_net'!$B:$B,'Chart Data'!$DC20,'GEM data - Zero_net'!$V:$V)</f>
        <v>26460.544999999998</v>
      </c>
      <c r="ER20" s="9">
        <f>AVERAGEIF('GEM data - Zero_net'!$B:$B,'Chart Data'!$DC20,'GEM data - Zero_net'!$W:$W)</f>
        <v>33.175000000000004</v>
      </c>
      <c r="ES20" s="10">
        <f>AVERAGEIF('GEM data - Zero_net'!$B:$B,'Chart Data'!$DC20,'GEM data - Zero_net'!$X:$X)</f>
        <v>368101.37499999994</v>
      </c>
      <c r="ET20" s="10">
        <f>AVERAGEIF('GEM data - Zero_net'!$B:$B,'Chart Data'!$DC20,'GEM data - Zero_net'!$Y:$Y)</f>
        <v>37794.404999999999</v>
      </c>
      <c r="EU20" s="10">
        <f>AVERAGEIF('GEM data - Zero_net'!$B:$B,'Chart Data'!$DC20,'GEM data - Zero_net'!$Z:$Z)</f>
        <v>1788682.75</v>
      </c>
      <c r="EV20" s="16">
        <f>AVERAGEIF('GEM data - Zero_net'!$B:$B,'Chart Data'!$DC20,'GEM data - Zero_net'!$AA:$AA)</f>
        <v>-1.6323512500000001</v>
      </c>
      <c r="EX20" s="10">
        <f t="shared" si="15"/>
        <v>877828.58037500002</v>
      </c>
      <c r="EY20" s="14">
        <f t="shared" si="16"/>
        <v>9.7395732251903411</v>
      </c>
      <c r="EZ20" s="10">
        <f t="shared" si="17"/>
        <v>1788682.75</v>
      </c>
      <c r="FA20" s="13">
        <f t="shared" si="18"/>
        <v>-1.6323512500000001</v>
      </c>
      <c r="FB20" s="10">
        <f t="shared" si="19"/>
        <v>1738402.6</v>
      </c>
      <c r="FC20" s="10">
        <f>SUMIF('GEM data - Zero_net'!$B:$B,'Chart Data'!$DC20,'GEM data - Zero_net'!$F:$F)</f>
        <v>1746257</v>
      </c>
      <c r="FE20" s="9">
        <f t="shared" si="23"/>
        <v>2.8329233095517825</v>
      </c>
      <c r="FF20" s="9">
        <f t="shared" si="24"/>
        <v>4.8799853453893594</v>
      </c>
    </row>
    <row r="21" spans="1:162" x14ac:dyDescent="0.25">
      <c r="B21" s="10">
        <f>'GEM data - Baseline'!$F185</f>
        <v>696752</v>
      </c>
      <c r="C21" s="10">
        <f>'GEM data - Upside'!$F185</f>
        <v>696752</v>
      </c>
      <c r="D21" s="10">
        <f>'GEM data - Zero_net'!$F185</f>
        <v>696752</v>
      </c>
      <c r="F21">
        <v>2018</v>
      </c>
      <c r="G21" s="10">
        <f>'[2]Chart Data'!M22</f>
        <v>216</v>
      </c>
      <c r="M21" s="9">
        <f>100*(('GEM data - Baseline'!$P185/'GEM data - Baseline'!$P181)-1)</f>
        <v>0.84941081357161607</v>
      </c>
      <c r="N21" s="9">
        <f>100*(('GEM data - Upside'!$P185/'GEM data - Upside'!$P181)-1)</f>
        <v>0.84941081357161607</v>
      </c>
      <c r="O21" s="9">
        <f>100*(('GEM data - Zero_net'!$P185/'GEM data - Zero_net'!$P181)-1)</f>
        <v>0.84941081357161607</v>
      </c>
      <c r="Q21">
        <v>2038</v>
      </c>
      <c r="R21" s="9">
        <f>100*(SUMIF('GEM data - Baseline'!$C:$C,'Chart Data'!$Q21,'GEM data - Baseline'!$Q:$Q)/SUMIF('GEM data - Baseline'!$C:$C,'Chart Data'!$Q21,'GEM data - Baseline'!$S:$S))</f>
        <v>-1.204725368059365</v>
      </c>
      <c r="S21" s="9">
        <f>100*(SUMIF('GEM data - Upside'!$C:$C,'Chart Data'!$Q21,'GEM data - Upside'!$Q:$Q)/SUMIF('GEM data - Upside'!$C:$C,'Chart Data'!$Q21,'GEM data - Upside'!$S:$S))</f>
        <v>-1.0078419201780837</v>
      </c>
      <c r="T21" s="9">
        <f>100*(SUMIF('GEM data - Zero_net'!$C:$C,'Chart Data'!$Q21,'GEM data - Zero_net'!$Q:$Q)/SUMIF('GEM data - Zero_net'!$C:$C,'Chart Data'!$Q21,'GEM data - Zero_net'!$S:$S))</f>
        <v>-1.8927121690089854</v>
      </c>
      <c r="V21">
        <v>2038</v>
      </c>
      <c r="W21" s="9">
        <f>100*(SUMIF('GEM data - Baseline'!$D:$D,'Chart Data'!$Q21,'GEM data - Baseline'!$R:$R)/SUMIF('GEM data - Baseline'!$C:$C,'Chart Data'!$Q21,'GEM data - Baseline'!$S:$S))</f>
        <v>85.942590657503089</v>
      </c>
      <c r="X21" s="9">
        <f>100*(SUMIF('GEM data - Upside'!$D:$D,'Chart Data'!$Q21,'GEM data - Upside'!$R:$R)/SUMIF('GEM data - Upside'!$C:$C,'Chart Data'!$Q21,'GEM data - Upside'!$S:$S))</f>
        <v>83.966564358654352</v>
      </c>
      <c r="Y21" s="9">
        <f>100*(SUMIF('GEM data - Zero_net'!$D:$D,'Chart Data'!$Q21,'GEM data - Zero_net'!$R:$R)/SUMIF('GEM data - Zero_net'!$C:$C,'Chart Data'!$Q21,'GEM data - Zero_net'!$S:$S))</f>
        <v>91.662699264341967</v>
      </c>
      <c r="AA21">
        <v>19</v>
      </c>
      <c r="AB21" t="str">
        <f t="shared" si="0"/>
        <v>Public administration</v>
      </c>
      <c r="AC21" s="9">
        <f t="shared" si="1"/>
        <v>6.4230613073487666</v>
      </c>
      <c r="AE21">
        <f t="shared" si="2"/>
        <v>6</v>
      </c>
      <c r="AF21" t="s">
        <v>771</v>
      </c>
      <c r="AG21" s="9">
        <f t="shared" si="3"/>
        <v>20.636898041811065</v>
      </c>
      <c r="AI21" t="s">
        <v>792</v>
      </c>
      <c r="AJ21" s="10">
        <f>AJ23-SUM(AJ3:AJ20)</f>
        <v>856233.33333333209</v>
      </c>
      <c r="AK21" s="10">
        <f>AK23-SUM(AK3:AK20)</f>
        <v>679533.33333333209</v>
      </c>
      <c r="AL21" s="10">
        <f t="shared" si="4"/>
        <v>176700</v>
      </c>
      <c r="AP21">
        <v>2018</v>
      </c>
      <c r="AQ21" s="9">
        <f>AVERAGEIF('GEM data - Baseline'!$B:$B,'Chart Data'!$AP21,'GEM data - Baseline'!$AE:$AE)</f>
        <v>28.924365000000002</v>
      </c>
      <c r="AR21" s="9">
        <f>AVERAGEIF('GEM data - Upside'!$B:$B,'Chart Data'!$AP21,'GEM data - Upside'!$AE:$AE)</f>
        <v>28.924365000000002</v>
      </c>
      <c r="AS21" s="9">
        <f>AVERAGEIF('GEM data - Zero_net'!$B:$B,'Chart Data'!$AP21,'GEM data - Zero_net'!$AE:$AE)</f>
        <v>28.924365000000002</v>
      </c>
      <c r="AU21">
        <v>2018</v>
      </c>
      <c r="AV21" s="9">
        <f>AVERAGEIF('GEM data - Baseline'!$B:$B,'Chart Data'!$AP21,'GEM data - Baseline'!AE:AE)</f>
        <v>28.924365000000002</v>
      </c>
      <c r="AW21" s="9">
        <f>AVERAGEIF('GEM data - Baseline'!$B:$B,'Chart Data'!$AP21,'GEM data - Baseline'!AF:AF)</f>
        <v>20.0100625</v>
      </c>
      <c r="AX21" s="9">
        <f>AVERAGEIF('GEM data - Baseline'!$B:$B,'Chart Data'!$AP21,'GEM data - Baseline'!AG:AG)</f>
        <v>47.910202499999997</v>
      </c>
      <c r="AY21" s="9">
        <f>AVERAGEIF('GEM data - Baseline'!$B:$B,'Chart Data'!$AP21,'GEM data - Baseline'!AH:AH)</f>
        <v>32.695324999999997</v>
      </c>
      <c r="AZ21" s="9">
        <f>AVERAGEIF('GEM data - Baseline'!$B:$B,'Chart Data'!$AP21,'GEM data - Baseline'!AI:AI)</f>
        <v>31.299115</v>
      </c>
      <c r="BA21" s="9">
        <f>AVERAGEIF('GEM data - Baseline'!$B:$B,'Chart Data'!$AP21,'GEM data - Baseline'!AJ:AJ)</f>
        <v>35.076077499999997</v>
      </c>
      <c r="BB21" s="9">
        <f>AVERAGEIF('GEM data - Baseline'!$B:$B,'Chart Data'!$AP21,'GEM data - Baseline'!AK:AK)</f>
        <v>20.980674999999998</v>
      </c>
      <c r="BD21" s="9"/>
      <c r="BF21" s="9">
        <f>100*(('GEM data - Baseline'!$F185/'GEM data - Baseline'!$F181)-1)</f>
        <v>1.2957974177096654</v>
      </c>
      <c r="BG21" s="9">
        <f>100*(('GEM data - Upside'!$F185/'GEM data - Upside'!$F181)-1)</f>
        <v>1.2957974177096654</v>
      </c>
      <c r="BH21" s="9">
        <f>100*(('GEM data - Zero_net'!$F185/'GEM data - Zero_net'!$F181)-1)</f>
        <v>1.2957974177096654</v>
      </c>
      <c r="BK21" s="9">
        <f>100*(('GEM data - Baseline'!$U185/'GEM data - Baseline'!$U181)-1)</f>
        <v>3.0734703471315017</v>
      </c>
      <c r="BL21" s="9">
        <f>100*(('GEM data - Upside'!$U185/'GEM data - Upside'!$U181)-1)</f>
        <v>3.0734703471315017</v>
      </c>
      <c r="BM21" s="9">
        <f>100*(('GEM data - Zero_net'!$U185/'GEM data - Zero_net'!$U181)-1)</f>
        <v>3.0734703471315017</v>
      </c>
      <c r="BP21" s="9">
        <f>'GEM data - Baseline'!$O185</f>
        <v>4.3</v>
      </c>
      <c r="BQ21" s="9">
        <f>'GEM data - Upside'!$O185</f>
        <v>4.3</v>
      </c>
      <c r="BR21" s="9">
        <f>'GEM data - Zero_net'!$O185</f>
        <v>4.3</v>
      </c>
      <c r="BU21" s="9">
        <f>100*(('GEM data - Baseline'!$L185/'GEM data - Baseline'!$L181)-1)</f>
        <v>1.2743628185907019</v>
      </c>
      <c r="BV21" s="9">
        <f>100*(('GEM data - Upside'!$L185/'GEM data - Upside'!$L181)-1)</f>
        <v>1.2743628185907019</v>
      </c>
      <c r="BW21" s="9">
        <f>100*(('GEM data - Zero_net'!$L185/'GEM data - Zero_net'!$L181)-1)</f>
        <v>1.2743628185907019</v>
      </c>
      <c r="BZ21" s="9">
        <f>'GEM data - Baseline'!$T185</f>
        <v>-0.57344439999999997</v>
      </c>
      <c r="CA21" s="9">
        <f>'GEM data - Upside'!$T185</f>
        <v>-0.57344439999999997</v>
      </c>
      <c r="CB21" s="9">
        <f>'GEM data - Zero_net'!$T185</f>
        <v>-0.57344439999999997</v>
      </c>
      <c r="CE21" s="9">
        <f>'GEM data - Baseline'!$J185</f>
        <v>5.0871209999999998</v>
      </c>
      <c r="CF21" s="9">
        <f>'GEM data - Upside'!$J185</f>
        <v>5.0871209999999998</v>
      </c>
      <c r="CG21" s="9">
        <f>'GEM data - Zero_net'!$J185</f>
        <v>5.0871209999999998</v>
      </c>
      <c r="CJ21" s="9">
        <f>100*(('GEM data - Baseline'!$I185/'GEM data - Baseline'!$I181)-1)</f>
        <v>2.0547945205479312</v>
      </c>
      <c r="CK21" s="9">
        <f>100*(('GEM data - Upside'!$I185/'GEM data - Upside'!$I181)-1)</f>
        <v>2.0547945205479312</v>
      </c>
      <c r="CL21" s="9">
        <f>100*(('GEM data - Zero_net'!$I185/'GEM data - Zero_net'!$I181)-1)</f>
        <v>2.0547945205479312</v>
      </c>
      <c r="CO21" s="10">
        <f>100*('GEM data - Baseline'!$AB185/'GEM data - Baseline'!$AD185)</f>
        <v>451.68427505138283</v>
      </c>
      <c r="CP21" s="10">
        <f>100*('GEM data - Upside'!$AB185/'GEM data - Upside'!$AD185)</f>
        <v>451.68427505138283</v>
      </c>
      <c r="CQ21" s="10">
        <f>100*('GEM data - Zero_net'!$AB185/'GEM data - Zero_net'!$AD185)</f>
        <v>451.68427505138283</v>
      </c>
      <c r="CT21" s="10">
        <f>100*('GEM data - Baseline'!$AC185/'GEM data - Baseline'!$AD185)</f>
        <v>397.73699203115422</v>
      </c>
      <c r="CU21" s="10">
        <f>100*('GEM data - Upside'!$AC185/'GEM data - Upside'!$AD185)</f>
        <v>397.73699203115422</v>
      </c>
      <c r="CV21" s="10">
        <f>100*('GEM data - Zero_net'!$AC185/'GEM data - Zero_net'!$AD185)</f>
        <v>397.73699203115422</v>
      </c>
      <c r="CY21" s="10">
        <f>100*('GEM data - Baseline'!$F185/'GEM data - Baseline'!$AD185)</f>
        <v>1004.9428478707677</v>
      </c>
      <c r="CZ21" s="10">
        <f>100*('GEM data - Upside'!$F185/'GEM data - Upside'!$AD185)</f>
        <v>1004.9428478707677</v>
      </c>
      <c r="DA21" s="10">
        <f>100*('GEM data - Zero_net'!$F185/'GEM data - Zero_net'!$AD185)</f>
        <v>1004.9428478707677</v>
      </c>
      <c r="DC21">
        <v>1998</v>
      </c>
      <c r="DD21" s="10">
        <f>SUMIF('GEM data - Baseline'!$B:$B,'Chart Data'!$DC21,'GEM data - Baseline'!$U:$U)</f>
        <v>1778836</v>
      </c>
      <c r="DE21" s="10">
        <f>AVERAGEIF('GEM data - Baseline'!$B:$B,'Chart Data'!$DC21,'GEM data - Baseline'!$V:$V)</f>
        <v>26754.357499999998</v>
      </c>
      <c r="DF21" s="9">
        <f>AVERAGEIF('GEM data - Baseline'!$B:$B,'Chart Data'!$DC21,'GEM data - Baseline'!$W:$W)</f>
        <v>33.075000000000003</v>
      </c>
      <c r="DG21" s="10">
        <f>AVERAGEIF('GEM data - Baseline'!$B:$B,'Chart Data'!$DC21,'GEM data - Baseline'!$X:$X)</f>
        <v>370531.55</v>
      </c>
      <c r="DH21" s="10">
        <f>AVERAGEIF('GEM data - Baseline'!$B:$B,'Chart Data'!$DC21,'GEM data - Baseline'!$Y:$Y)</f>
        <v>37944.26</v>
      </c>
      <c r="DI21" s="10">
        <f>AVERAGEIF('GEM data - Baseline'!$B:$B,'Chart Data'!$DC21,'GEM data - Baseline'!$Z:$Z)</f>
        <v>1845250</v>
      </c>
      <c r="DJ21" s="16">
        <f>AVERAGEIF('GEM data - Baseline'!$B:$B,'Chart Data'!$DC21,'GEM data - Baseline'!$AA:$AA)</f>
        <v>-1.6261382499999999</v>
      </c>
      <c r="DL21" s="10">
        <f t="shared" si="5"/>
        <v>884900.3743125</v>
      </c>
      <c r="DM21" s="14">
        <f t="shared" si="6"/>
        <v>9.7651542025065172</v>
      </c>
      <c r="DN21" s="10">
        <f t="shared" si="7"/>
        <v>1845250</v>
      </c>
      <c r="DO21" s="13">
        <f t="shared" si="8"/>
        <v>-1.6261382499999999</v>
      </c>
      <c r="DP21" s="10">
        <f t="shared" si="9"/>
        <v>1778836</v>
      </c>
      <c r="DQ21" s="10">
        <f>SUMIF('GEM data - Baseline'!$B:$B,'Chart Data'!$DC21,'GEM data - Baseline'!$F:$F)</f>
        <v>1802946</v>
      </c>
      <c r="DS21" s="9">
        <f t="shared" si="20"/>
        <v>2.3258938982258615</v>
      </c>
      <c r="DT21" s="9">
        <f t="shared" si="20"/>
        <v>3.2463148322383173</v>
      </c>
      <c r="DV21">
        <v>1998</v>
      </c>
      <c r="DW21" s="10">
        <f>SUMIF('GEM data - Upside'!$B:$B,'Chart Data'!$DC21,'GEM data - Upside'!$U:$U)</f>
        <v>1778836</v>
      </c>
      <c r="DX21" s="10">
        <f>AVERAGEIF('GEM data - Upside'!$B:$B,'Chart Data'!$DC21,'GEM data - Upside'!$V:$V)</f>
        <v>26754.357499999998</v>
      </c>
      <c r="DY21" s="9">
        <f>AVERAGEIF('GEM data - Upside'!$B:$B,'Chart Data'!$DC21,'GEM data - Upside'!$W:$W)</f>
        <v>33.075000000000003</v>
      </c>
      <c r="DZ21" s="10">
        <f>AVERAGEIF('GEM data - Upside'!$B:$B,'Chart Data'!$DC21,'GEM data - Upside'!$X:$X)</f>
        <v>370531.55</v>
      </c>
      <c r="EA21" s="10">
        <f>AVERAGEIF('GEM data - Upside'!$B:$B,'Chart Data'!$DC21,'GEM data - Upside'!$Y:$Y)</f>
        <v>37944.26</v>
      </c>
      <c r="EB21" s="10">
        <f>AVERAGEIF('GEM data - Upside'!$B:$B,'Chart Data'!$DC21,'GEM data - Upside'!$Z:$Z)</f>
        <v>1845250</v>
      </c>
      <c r="EC21" s="16">
        <f>AVERAGEIF('GEM data - Upside'!$B:$B,'Chart Data'!$DC21,'GEM data - Upside'!$AA:$AA)</f>
        <v>-1.6261382499999999</v>
      </c>
      <c r="EE21" s="10">
        <f t="shared" si="10"/>
        <v>884900.3743125</v>
      </c>
      <c r="EF21" s="14">
        <f t="shared" si="11"/>
        <v>9.7651542025065172</v>
      </c>
      <c r="EG21" s="10">
        <f t="shared" si="12"/>
        <v>1845250</v>
      </c>
      <c r="EH21" s="13">
        <f t="shared" si="13"/>
        <v>-1.6261382499999999</v>
      </c>
      <c r="EI21" s="10">
        <f t="shared" si="14"/>
        <v>1778836</v>
      </c>
      <c r="EJ21" s="10">
        <f>SUMIF('GEM data - Upside'!$B:$B,'Chart Data'!$DC21,'GEM data - Upside'!$F:$F)</f>
        <v>1802946</v>
      </c>
      <c r="EL21" s="9">
        <f t="shared" si="21"/>
        <v>2.3258938982258615</v>
      </c>
      <c r="EM21" s="9">
        <f t="shared" si="22"/>
        <v>3.2463148322383173</v>
      </c>
      <c r="EO21">
        <v>1998</v>
      </c>
      <c r="EP21" s="10">
        <f>SUMIF('GEM data - Zero_net'!$B:$B,'Chart Data'!$DC21,'GEM data - Zero_net'!$U:$U)</f>
        <v>1778836</v>
      </c>
      <c r="EQ21" s="10">
        <f>AVERAGEIF('GEM data - Zero_net'!$B:$B,'Chart Data'!$DC21,'GEM data - Zero_net'!$V:$V)</f>
        <v>26754.357499999998</v>
      </c>
      <c r="ER21" s="9">
        <f>AVERAGEIF('GEM data - Zero_net'!$B:$B,'Chart Data'!$DC21,'GEM data - Zero_net'!$W:$W)</f>
        <v>33.075000000000003</v>
      </c>
      <c r="ES21" s="10">
        <f>AVERAGEIF('GEM data - Zero_net'!$B:$B,'Chart Data'!$DC21,'GEM data - Zero_net'!$X:$X)</f>
        <v>370531.55</v>
      </c>
      <c r="ET21" s="10">
        <f>AVERAGEIF('GEM data - Zero_net'!$B:$B,'Chart Data'!$DC21,'GEM data - Zero_net'!$Y:$Y)</f>
        <v>37944.26</v>
      </c>
      <c r="EU21" s="10">
        <f>AVERAGEIF('GEM data - Zero_net'!$B:$B,'Chart Data'!$DC21,'GEM data - Zero_net'!$Z:$Z)</f>
        <v>1845250</v>
      </c>
      <c r="EV21" s="16">
        <f>AVERAGEIF('GEM data - Zero_net'!$B:$B,'Chart Data'!$DC21,'GEM data - Zero_net'!$AA:$AA)</f>
        <v>-1.6261382499999999</v>
      </c>
      <c r="EX21" s="10">
        <f t="shared" si="15"/>
        <v>884900.3743125</v>
      </c>
      <c r="EY21" s="14">
        <f t="shared" si="16"/>
        <v>9.7651542025065172</v>
      </c>
      <c r="EZ21" s="10">
        <f t="shared" si="17"/>
        <v>1845250</v>
      </c>
      <c r="FA21" s="13">
        <f t="shared" si="18"/>
        <v>-1.6261382499999999</v>
      </c>
      <c r="FB21" s="10">
        <f t="shared" si="19"/>
        <v>1778836</v>
      </c>
      <c r="FC21" s="10">
        <f>SUMIF('GEM data - Zero_net'!$B:$B,'Chart Data'!$DC21,'GEM data - Zero_net'!$F:$F)</f>
        <v>1802946</v>
      </c>
      <c r="FE21" s="9">
        <f t="shared" si="23"/>
        <v>2.3258938982258615</v>
      </c>
      <c r="FF21" s="9">
        <f t="shared" si="24"/>
        <v>3.2463148322383173</v>
      </c>
    </row>
    <row r="22" spans="1:162" x14ac:dyDescent="0.25">
      <c r="B22" s="10">
        <f>'GEM data - Baseline'!$F186</f>
        <v>699094</v>
      </c>
      <c r="C22" s="10">
        <f>'GEM data - Upside'!$F186</f>
        <v>699094</v>
      </c>
      <c r="D22" s="10">
        <f>'GEM data - Zero_net'!$F186</f>
        <v>699094</v>
      </c>
      <c r="F22">
        <v>2019</v>
      </c>
      <c r="G22" s="10">
        <f>'[2]Chart Data'!M23</f>
        <v>224</v>
      </c>
      <c r="M22" s="9">
        <f>100*(('GEM data - Baseline'!$P186/'GEM data - Baseline'!$P182)-1)</f>
        <v>0.60090018129377309</v>
      </c>
      <c r="N22" s="9">
        <f>100*(('GEM data - Upside'!$P186/'GEM data - Upside'!$P182)-1)</f>
        <v>0.60090018129377309</v>
      </c>
      <c r="O22" s="9">
        <f>100*(('GEM data - Zero_net'!$P186/'GEM data - Zero_net'!$P182)-1)</f>
        <v>0.60090018129377309</v>
      </c>
      <c r="Q22">
        <v>2039</v>
      </c>
      <c r="R22" s="9">
        <f>100*(SUMIF('GEM data - Baseline'!$C:$C,'Chart Data'!$Q22,'GEM data - Baseline'!$Q:$Q)/SUMIF('GEM data - Baseline'!$C:$C,'Chart Data'!$Q22,'GEM data - Baseline'!$S:$S))</f>
        <v>-1.348040024179598</v>
      </c>
      <c r="S22" s="9">
        <f>100*(SUMIF('GEM data - Upside'!$C:$C,'Chart Data'!$Q22,'GEM data - Upside'!$Q:$Q)/SUMIF('GEM data - Upside'!$C:$C,'Chart Data'!$Q22,'GEM data - Upside'!$S:$S))</f>
        <v>-1.1404024620589783</v>
      </c>
      <c r="T22" s="9">
        <f>100*(SUMIF('GEM data - Zero_net'!$C:$C,'Chart Data'!$Q22,'GEM data - Zero_net'!$Q:$Q)/SUMIF('GEM data - Zero_net'!$C:$C,'Chart Data'!$Q22,'GEM data - Zero_net'!$S:$S))</f>
        <v>-2.146832779412216</v>
      </c>
      <c r="V22">
        <v>2039</v>
      </c>
      <c r="W22" s="9">
        <f>100*(SUMIF('GEM data - Baseline'!$D:$D,'Chart Data'!$Q22,'GEM data - Baseline'!$R:$R)/SUMIF('GEM data - Baseline'!$C:$C,'Chart Data'!$Q22,'GEM data - Baseline'!$S:$S))</f>
        <v>86.714774649932451</v>
      </c>
      <c r="X22" s="9">
        <f>100*(SUMIF('GEM data - Upside'!$D:$D,'Chart Data'!$Q22,'GEM data - Upside'!$R:$R)/SUMIF('GEM data - Upside'!$C:$C,'Chart Data'!$Q22,'GEM data - Upside'!$S:$S))</f>
        <v>84.557874699722973</v>
      </c>
      <c r="Y22" s="9">
        <f>100*(SUMIF('GEM data - Zero_net'!$D:$D,'Chart Data'!$Q22,'GEM data - Zero_net'!$R:$R)/SUMIF('GEM data - Zero_net'!$C:$C,'Chart Data'!$Q22,'GEM data - Zero_net'!$S:$S))</f>
        <v>93.436179910040011</v>
      </c>
      <c r="AC22" s="9"/>
      <c r="AG22" s="9"/>
      <c r="AJ22" s="10"/>
      <c r="AK22" s="10"/>
      <c r="AL22" s="10"/>
      <c r="AP22">
        <v>2019</v>
      </c>
      <c r="AQ22" s="9">
        <f>AVERAGEIF('GEM data - Baseline'!$B:$B,'Chart Data'!$AP22,'GEM data - Baseline'!$AE:$AE)</f>
        <v>29.024977499999999</v>
      </c>
      <c r="AR22" s="9">
        <f>AVERAGEIF('GEM data - Upside'!$B:$B,'Chart Data'!$AP22,'GEM data - Upside'!$AE:$AE)</f>
        <v>29.024977499999999</v>
      </c>
      <c r="AS22" s="9">
        <f>AVERAGEIF('GEM data - Zero_net'!$B:$B,'Chart Data'!$AP22,'GEM data - Zero_net'!$AE:$AE)</f>
        <v>29.024977499999999</v>
      </c>
      <c r="AU22">
        <v>2019</v>
      </c>
      <c r="AV22" s="9">
        <f>AVERAGEIF('GEM data - Baseline'!$B:$B,'Chart Data'!$AP22,'GEM data - Baseline'!AE:AE)</f>
        <v>29.024977499999999</v>
      </c>
      <c r="AW22" s="9">
        <f>AVERAGEIF('GEM data - Baseline'!$B:$B,'Chart Data'!$AP22,'GEM data - Baseline'!AF:AF)</f>
        <v>20.5095925</v>
      </c>
      <c r="AX22" s="9">
        <f>AVERAGEIF('GEM data - Baseline'!$B:$B,'Chart Data'!$AP22,'GEM data - Baseline'!AG:AG)</f>
        <v>48.519737499999998</v>
      </c>
      <c r="AY22" s="9">
        <f>AVERAGEIF('GEM data - Baseline'!$B:$B,'Chart Data'!$AP22,'GEM data - Baseline'!AH:AH)</f>
        <v>33.074669999999998</v>
      </c>
      <c r="AZ22" s="9">
        <f>AVERAGEIF('GEM data - Baseline'!$B:$B,'Chart Data'!$AP22,'GEM data - Baseline'!AI:AI)</f>
        <v>31.885940000000002</v>
      </c>
      <c r="BA22" s="9">
        <f>AVERAGEIF('GEM data - Baseline'!$B:$B,'Chart Data'!$AP22,'GEM data - Baseline'!AJ:AJ)</f>
        <v>35.476827499999999</v>
      </c>
      <c r="BB22" s="9">
        <f>AVERAGEIF('GEM data - Baseline'!$B:$B,'Chart Data'!$AP22,'GEM data - Baseline'!AK:AK)</f>
        <v>21.456747499999999</v>
      </c>
      <c r="BD22" s="9"/>
      <c r="BF22" s="9">
        <f>100*(('GEM data - Baseline'!$F186/'GEM data - Baseline'!$F182)-1)</f>
        <v>1.9640388082166949</v>
      </c>
      <c r="BG22" s="9">
        <f>100*(('GEM data - Upside'!$F186/'GEM data - Upside'!$F182)-1)</f>
        <v>1.9640388082166949</v>
      </c>
      <c r="BH22" s="9">
        <f>100*(('GEM data - Zero_net'!$F186/'GEM data - Zero_net'!$F182)-1)</f>
        <v>1.9640388082166949</v>
      </c>
      <c r="BK22" s="9">
        <f>100*(('GEM data - Baseline'!$U186/'GEM data - Baseline'!$U182)-1)</f>
        <v>2.3599045351649028</v>
      </c>
      <c r="BL22" s="9">
        <f>100*(('GEM data - Upside'!$U186/'GEM data - Upside'!$U182)-1)</f>
        <v>2.3599045351649028</v>
      </c>
      <c r="BM22" s="9">
        <f>100*(('GEM data - Zero_net'!$U186/'GEM data - Zero_net'!$U182)-1)</f>
        <v>2.3599045351649028</v>
      </c>
      <c r="BP22" s="9">
        <f>'GEM data - Baseline'!$O186</f>
        <v>4.4000000000000004</v>
      </c>
      <c r="BQ22" s="9">
        <f>'GEM data - Upside'!$O186</f>
        <v>4.4000000000000004</v>
      </c>
      <c r="BR22" s="9">
        <f>'GEM data - Zero_net'!$O186</f>
        <v>4.4000000000000004</v>
      </c>
      <c r="BU22" s="9">
        <f>100*(('GEM data - Baseline'!$L186/'GEM data - Baseline'!$L182)-1)</f>
        <v>1.4500134815303101</v>
      </c>
      <c r="BV22" s="9">
        <f>100*(('GEM data - Upside'!$L186/'GEM data - Upside'!$L182)-1)</f>
        <v>1.4500134815303101</v>
      </c>
      <c r="BW22" s="9">
        <f>100*(('GEM data - Zero_net'!$L186/'GEM data - Zero_net'!$L182)-1)</f>
        <v>1.4500134815303101</v>
      </c>
      <c r="BZ22" s="9">
        <f>'GEM data - Baseline'!$T186</f>
        <v>-7.3242189999999999E-2</v>
      </c>
      <c r="CA22" s="9">
        <f>'GEM data - Upside'!$T186</f>
        <v>-7.3242189999999999E-2</v>
      </c>
      <c r="CB22" s="9">
        <f>'GEM data - Zero_net'!$T186</f>
        <v>-7.3242189999999999E-2</v>
      </c>
      <c r="CE22" s="9">
        <f>'GEM data - Baseline'!$J186</f>
        <v>4.8522730000000003</v>
      </c>
      <c r="CF22" s="9">
        <f>'GEM data - Upside'!$J186</f>
        <v>4.8522730000000003</v>
      </c>
      <c r="CG22" s="9">
        <f>'GEM data - Zero_net'!$J186</f>
        <v>4.8522730000000003</v>
      </c>
      <c r="CJ22" s="9">
        <f>100*(('GEM data - Baseline'!$I186/'GEM data - Baseline'!$I182)-1)</f>
        <v>2.4753214257839273</v>
      </c>
      <c r="CK22" s="9">
        <f>100*(('GEM data - Upside'!$I186/'GEM data - Upside'!$I182)-1)</f>
        <v>2.4753214257839273</v>
      </c>
      <c r="CL22" s="9">
        <f>100*(('GEM data - Zero_net'!$I186/'GEM data - Zero_net'!$I182)-1)</f>
        <v>2.4753214257839273</v>
      </c>
      <c r="CO22" s="10">
        <f>100*('GEM data - Baseline'!$AB186/'GEM data - Baseline'!$AD186)</f>
        <v>468.55759252853682</v>
      </c>
      <c r="CP22" s="10">
        <f>100*('GEM data - Upside'!$AB186/'GEM data - Upside'!$AD186)</f>
        <v>468.55759252853682</v>
      </c>
      <c r="CQ22" s="10">
        <f>100*('GEM data - Zero_net'!$AB186/'GEM data - Zero_net'!$AD186)</f>
        <v>468.55759252853682</v>
      </c>
      <c r="CT22" s="10">
        <f>100*('GEM data - Baseline'!$AC186/'GEM data - Baseline'!$AD186)</f>
        <v>394.60394327222417</v>
      </c>
      <c r="CU22" s="10">
        <f>100*('GEM data - Upside'!$AC186/'GEM data - Upside'!$AD186)</f>
        <v>394.60394327222417</v>
      </c>
      <c r="CV22" s="10">
        <f>100*('GEM data - Zero_net'!$AC186/'GEM data - Zero_net'!$AD186)</f>
        <v>394.60394327222417</v>
      </c>
      <c r="CY22" s="10">
        <f>100*('GEM data - Baseline'!$F186/'GEM data - Baseline'!$AD186)</f>
        <v>1007.572350974288</v>
      </c>
      <c r="CZ22" s="10">
        <f>100*('GEM data - Upside'!$F186/'GEM data - Upside'!$AD186)</f>
        <v>1007.572350974288</v>
      </c>
      <c r="DA22" s="10">
        <f>100*('GEM data - Zero_net'!$F186/'GEM data - Zero_net'!$AD186)</f>
        <v>1007.572350974288</v>
      </c>
      <c r="DC22">
        <v>1999</v>
      </c>
      <c r="DD22" s="10">
        <f>SUMIF('GEM data - Baseline'!$B:$B,'Chart Data'!$DC22,'GEM data - Baseline'!$U:$U)</f>
        <v>1827269.4999999998</v>
      </c>
      <c r="DE22" s="10">
        <f>AVERAGEIF('GEM data - Baseline'!$B:$B,'Chart Data'!$DC22,'GEM data - Baseline'!$V:$V)</f>
        <v>27233.620000000003</v>
      </c>
      <c r="DF22" s="9">
        <f>AVERAGEIF('GEM data - Baseline'!$B:$B,'Chart Data'!$DC22,'GEM data - Baseline'!$W:$W)</f>
        <v>32.9</v>
      </c>
      <c r="DG22" s="10">
        <f>AVERAGEIF('GEM data - Baseline'!$B:$B,'Chart Data'!$DC22,'GEM data - Baseline'!$X:$X)</f>
        <v>375183.32500000007</v>
      </c>
      <c r="DH22" s="10">
        <f>AVERAGEIF('GEM data - Baseline'!$B:$B,'Chart Data'!$DC22,'GEM data - Baseline'!$Y:$Y)</f>
        <v>38156.28</v>
      </c>
      <c r="DI22" s="10">
        <f>AVERAGEIF('GEM data - Baseline'!$B:$B,'Chart Data'!$DC22,'GEM data - Baseline'!$Z:$Z)</f>
        <v>1902000</v>
      </c>
      <c r="DJ22" s="16">
        <f>AVERAGEIF('GEM data - Baseline'!$B:$B,'Chart Data'!$DC22,'GEM data - Baseline'!$AA:$AA)</f>
        <v>-1.620242</v>
      </c>
      <c r="DL22" s="10">
        <f t="shared" si="5"/>
        <v>895986.098</v>
      </c>
      <c r="DM22" s="14">
        <f t="shared" si="6"/>
        <v>9.8328066834607579</v>
      </c>
      <c r="DN22" s="10">
        <f t="shared" si="7"/>
        <v>1902000</v>
      </c>
      <c r="DO22" s="13">
        <f t="shared" si="8"/>
        <v>-1.620242</v>
      </c>
      <c r="DP22" s="10">
        <f t="shared" si="9"/>
        <v>1827269.4999999998</v>
      </c>
      <c r="DQ22" s="10">
        <f>SUMIF('GEM data - Baseline'!$B:$B,'Chart Data'!$DC22,'GEM data - Baseline'!$F:$F)</f>
        <v>1856033</v>
      </c>
      <c r="DS22" s="9">
        <f t="shared" si="20"/>
        <v>2.7227636499373542</v>
      </c>
      <c r="DT22" s="9">
        <f t="shared" si="20"/>
        <v>2.9444586804041828</v>
      </c>
      <c r="DV22">
        <v>1999</v>
      </c>
      <c r="DW22" s="10">
        <f>SUMIF('GEM data - Upside'!$B:$B,'Chart Data'!$DC22,'GEM data - Upside'!$U:$U)</f>
        <v>1827269.4999999998</v>
      </c>
      <c r="DX22" s="10">
        <f>AVERAGEIF('GEM data - Upside'!$B:$B,'Chart Data'!$DC22,'GEM data - Upside'!$V:$V)</f>
        <v>27233.620000000003</v>
      </c>
      <c r="DY22" s="9">
        <f>AVERAGEIF('GEM data - Upside'!$B:$B,'Chart Data'!$DC22,'GEM data - Upside'!$W:$W)</f>
        <v>32.9</v>
      </c>
      <c r="DZ22" s="10">
        <f>AVERAGEIF('GEM data - Upside'!$B:$B,'Chart Data'!$DC22,'GEM data - Upside'!$X:$X)</f>
        <v>375183.32500000007</v>
      </c>
      <c r="EA22" s="10">
        <f>AVERAGEIF('GEM data - Upside'!$B:$B,'Chart Data'!$DC22,'GEM data - Upside'!$Y:$Y)</f>
        <v>38156.28</v>
      </c>
      <c r="EB22" s="10">
        <f>AVERAGEIF('GEM data - Upside'!$B:$B,'Chart Data'!$DC22,'GEM data - Upside'!$Z:$Z)</f>
        <v>1902000</v>
      </c>
      <c r="EC22" s="16">
        <f>AVERAGEIF('GEM data - Upside'!$B:$B,'Chart Data'!$DC22,'GEM data - Upside'!$AA:$AA)</f>
        <v>-1.620242</v>
      </c>
      <c r="EE22" s="10">
        <f t="shared" si="10"/>
        <v>895986.098</v>
      </c>
      <c r="EF22" s="14">
        <f t="shared" si="11"/>
        <v>9.8328066834607579</v>
      </c>
      <c r="EG22" s="10">
        <f t="shared" si="12"/>
        <v>1902000</v>
      </c>
      <c r="EH22" s="13">
        <f t="shared" si="13"/>
        <v>-1.620242</v>
      </c>
      <c r="EI22" s="10">
        <f t="shared" si="14"/>
        <v>1827269.4999999998</v>
      </c>
      <c r="EJ22" s="10">
        <f>SUMIF('GEM data - Upside'!$B:$B,'Chart Data'!$DC22,'GEM data - Upside'!$F:$F)</f>
        <v>1856033</v>
      </c>
      <c r="EL22" s="9">
        <f t="shared" si="21"/>
        <v>2.7227636499373542</v>
      </c>
      <c r="EM22" s="9">
        <f t="shared" si="22"/>
        <v>2.9444586804041828</v>
      </c>
      <c r="EO22">
        <v>1999</v>
      </c>
      <c r="EP22" s="10">
        <f>SUMIF('GEM data - Zero_net'!$B:$B,'Chart Data'!$DC22,'GEM data - Zero_net'!$U:$U)</f>
        <v>1827269.4999999998</v>
      </c>
      <c r="EQ22" s="10">
        <f>AVERAGEIF('GEM data - Zero_net'!$B:$B,'Chart Data'!$DC22,'GEM data - Zero_net'!$V:$V)</f>
        <v>27233.620000000003</v>
      </c>
      <c r="ER22" s="9">
        <f>AVERAGEIF('GEM data - Zero_net'!$B:$B,'Chart Data'!$DC22,'GEM data - Zero_net'!$W:$W)</f>
        <v>32.9</v>
      </c>
      <c r="ES22" s="10">
        <f>AVERAGEIF('GEM data - Zero_net'!$B:$B,'Chart Data'!$DC22,'GEM data - Zero_net'!$X:$X)</f>
        <v>375183.32500000007</v>
      </c>
      <c r="ET22" s="10">
        <f>AVERAGEIF('GEM data - Zero_net'!$B:$B,'Chart Data'!$DC22,'GEM data - Zero_net'!$Y:$Y)</f>
        <v>38156.28</v>
      </c>
      <c r="EU22" s="10">
        <f>AVERAGEIF('GEM data - Zero_net'!$B:$B,'Chart Data'!$DC22,'GEM data - Zero_net'!$Z:$Z)</f>
        <v>1902000</v>
      </c>
      <c r="EV22" s="16">
        <f>AVERAGEIF('GEM data - Zero_net'!$B:$B,'Chart Data'!$DC22,'GEM data - Zero_net'!$AA:$AA)</f>
        <v>-1.620242</v>
      </c>
      <c r="EX22" s="10">
        <f t="shared" si="15"/>
        <v>895986.098</v>
      </c>
      <c r="EY22" s="14">
        <f t="shared" si="16"/>
        <v>9.8328066834607579</v>
      </c>
      <c r="EZ22" s="10">
        <f t="shared" si="17"/>
        <v>1902000</v>
      </c>
      <c r="FA22" s="13">
        <f t="shared" si="18"/>
        <v>-1.620242</v>
      </c>
      <c r="FB22" s="10">
        <f t="shared" si="19"/>
        <v>1827269.4999999998</v>
      </c>
      <c r="FC22" s="10">
        <f>SUMIF('GEM data - Zero_net'!$B:$B,'Chart Data'!$DC22,'GEM data - Zero_net'!$F:$F)</f>
        <v>1856033</v>
      </c>
      <c r="FE22" s="9">
        <f t="shared" si="23"/>
        <v>2.7227636499373542</v>
      </c>
      <c r="FF22" s="9">
        <f t="shared" si="24"/>
        <v>2.9444586804041828</v>
      </c>
    </row>
    <row r="23" spans="1:162" x14ac:dyDescent="0.25">
      <c r="A23">
        <v>2025</v>
      </c>
      <c r="B23" s="10">
        <f>'GEM data - Baseline'!$F187</f>
        <v>703655</v>
      </c>
      <c r="C23" s="10">
        <f>'GEM data - Upside'!$F187</f>
        <v>703655</v>
      </c>
      <c r="D23" s="10">
        <f>'GEM data - Zero_net'!$F187</f>
        <v>703655</v>
      </c>
      <c r="F23">
        <v>2020</v>
      </c>
      <c r="G23" s="10">
        <f>'[2]Chart Data'!M24</f>
        <v>111</v>
      </c>
      <c r="L23">
        <v>2025</v>
      </c>
      <c r="M23" s="9">
        <f>100*(('GEM data - Baseline'!$P187/'GEM data - Baseline'!$P183)-1)</f>
        <v>0.3537215577964492</v>
      </c>
      <c r="N23" s="9">
        <f>100*(('GEM data - Upside'!$P187/'GEM data - Upside'!$P183)-1)</f>
        <v>0.3537215577964492</v>
      </c>
      <c r="O23" s="9">
        <f>100*(('GEM data - Zero_net'!$P187/'GEM data - Zero_net'!$P183)-1)</f>
        <v>0.3537215577964492</v>
      </c>
      <c r="Q23">
        <v>2040</v>
      </c>
      <c r="R23" s="9">
        <f>100*(SUMIF('GEM data - Baseline'!$C:$C,'Chart Data'!$Q23,'GEM data - Baseline'!$Q:$Q)/SUMIF('GEM data - Baseline'!$C:$C,'Chart Data'!$Q23,'GEM data - Baseline'!$S:$S))</f>
        <v>-1.4566133956141041</v>
      </c>
      <c r="S23" s="9">
        <f>100*(SUMIF('GEM data - Upside'!$C:$C,'Chart Data'!$Q23,'GEM data - Upside'!$Q:$Q)/SUMIF('GEM data - Upside'!$C:$C,'Chart Data'!$Q23,'GEM data - Upside'!$S:$S))</f>
        <v>-1.2213739577086287</v>
      </c>
      <c r="T23" s="9">
        <f>100*(SUMIF('GEM data - Zero_net'!$C:$C,'Chart Data'!$Q23,'GEM data - Zero_net'!$Q:$Q)/SUMIF('GEM data - Zero_net'!$C:$C,'Chart Data'!$Q23,'GEM data - Zero_net'!$S:$S))</f>
        <v>-2.3504937024642047</v>
      </c>
      <c r="V23">
        <v>2040</v>
      </c>
      <c r="W23" s="9">
        <f>100*(SUMIF('GEM data - Baseline'!$D:$D,'Chart Data'!$Q23,'GEM data - Baseline'!$R:$R)/SUMIF('GEM data - Baseline'!$C:$C,'Chart Data'!$Q23,'GEM data - Baseline'!$S:$S))</f>
        <v>87.541392790628066</v>
      </c>
      <c r="X23" s="9">
        <f>100*(SUMIF('GEM data - Upside'!$D:$D,'Chart Data'!$Q23,'GEM data - Upside'!$R:$R)/SUMIF('GEM data - Upside'!$C:$C,'Chart Data'!$Q23,'GEM data - Upside'!$S:$S))</f>
        <v>85.168145855832009</v>
      </c>
      <c r="Y23" s="9">
        <f>100*(SUMIF('GEM data - Zero_net'!$D:$D,'Chart Data'!$Q23,'GEM data - Zero_net'!$R:$R)/SUMIF('GEM data - Zero_net'!$C:$C,'Chart Data'!$Q23,'GEM data - Zero_net'!$S:$S))</f>
        <v>95.312864341934585</v>
      </c>
      <c r="AB23" t="s">
        <v>752</v>
      </c>
      <c r="AC23" s="9">
        <f>AG23</f>
        <v>20.103560152241919</v>
      </c>
      <c r="AF23" t="s">
        <v>752</v>
      </c>
      <c r="AG23" s="9">
        <f t="shared" si="3"/>
        <v>20.103560152241919</v>
      </c>
      <c r="AI23" t="s">
        <v>773</v>
      </c>
      <c r="AJ23" s="10" cm="1">
        <f t="array" ref="AJ23">INDEX('HMRC emp by ind and nat'!$A$149:$C$233,MATCH(1,('HMRC emp by ind and nat'!$A$145:$CG$145=AJ$1)*('HMRC emp by ind and nat'!$A$146:$CG$146=$AI23),0),3)</f>
        <v>32168100</v>
      </c>
      <c r="AK23" s="10" cm="1">
        <f t="array" ref="AK23">INDEX('HMRC emp by ind and nat'!$A$149:$C$233,MATCH(1,('HMRC emp by ind and nat'!$A$145:$CG$145=AK$1)*('HMRC emp by ind and nat'!$A$146:$CG$146=$AI23),0),3)</f>
        <v>25701166.666666668</v>
      </c>
      <c r="AL23" s="10">
        <f t="shared" si="4"/>
        <v>6466933.3333333321</v>
      </c>
      <c r="AP23">
        <v>2020</v>
      </c>
      <c r="AQ23" s="9">
        <f>AVERAGEIF('GEM data - Baseline'!$B:$B,'Chart Data'!$AP23,'GEM data - Baseline'!$AE:$AE)</f>
        <v>29.084842500000001</v>
      </c>
      <c r="AR23" s="9">
        <f>AVERAGEIF('GEM data - Upside'!$B:$B,'Chart Data'!$AP23,'GEM data - Upside'!$AE:$AE)</f>
        <v>29.084842500000001</v>
      </c>
      <c r="AS23" s="9">
        <f>AVERAGEIF('GEM data - Zero_net'!$B:$B,'Chart Data'!$AP23,'GEM data - Zero_net'!$AE:$AE)</f>
        <v>29.084842500000001</v>
      </c>
      <c r="AU23">
        <v>2020</v>
      </c>
      <c r="AV23" s="9">
        <f>AVERAGEIF('GEM data - Baseline'!$B:$B,'Chart Data'!$AP23,'GEM data - Baseline'!AE:AE)</f>
        <v>29.084842500000001</v>
      </c>
      <c r="AW23" s="9">
        <f>AVERAGEIF('GEM data - Baseline'!$B:$B,'Chart Data'!$AP23,'GEM data - Baseline'!AF:AF)</f>
        <v>21.000145000000003</v>
      </c>
      <c r="AX23" s="9">
        <f>AVERAGEIF('GEM data - Baseline'!$B:$B,'Chart Data'!$AP23,'GEM data - Baseline'!AG:AG)</f>
        <v>49.129845000000003</v>
      </c>
      <c r="AY23" s="9">
        <f>AVERAGEIF('GEM data - Baseline'!$B:$B,'Chart Data'!$AP23,'GEM data - Baseline'!AH:AH)</f>
        <v>33.487962500000002</v>
      </c>
      <c r="AZ23" s="9">
        <f>AVERAGEIF('GEM data - Baseline'!$B:$B,'Chart Data'!$AP23,'GEM data - Baseline'!AI:AI)</f>
        <v>32.329492500000001</v>
      </c>
      <c r="BA23" s="9">
        <f>AVERAGEIF('GEM data - Baseline'!$B:$B,'Chart Data'!$AP23,'GEM data - Baseline'!AJ:AJ)</f>
        <v>35.987400000000001</v>
      </c>
      <c r="BB23" s="9">
        <f>AVERAGEIF('GEM data - Baseline'!$B:$B,'Chart Data'!$AP23,'GEM data - Baseline'!AK:AK)</f>
        <v>21.913007500000003</v>
      </c>
      <c r="BD23" s="9"/>
      <c r="BE23">
        <v>2025</v>
      </c>
      <c r="BF23" s="9">
        <f>100*(('GEM data - Baseline'!$F187/'GEM data - Baseline'!$F183)-1)</f>
        <v>1.8455530724963198</v>
      </c>
      <c r="BG23" s="9">
        <f>100*(('GEM data - Upside'!$F187/'GEM data - Upside'!$F183)-1)</f>
        <v>1.8455530724963198</v>
      </c>
      <c r="BH23" s="9">
        <f>100*(('GEM data - Zero_net'!$F187/'GEM data - Zero_net'!$F183)-1)</f>
        <v>1.8455530724963198</v>
      </c>
      <c r="BJ23">
        <v>2025</v>
      </c>
      <c r="BK23" s="9">
        <f>100*(('GEM data - Baseline'!$U187/'GEM data - Baseline'!$U183)-1)</f>
        <v>1.7821735176101416</v>
      </c>
      <c r="BL23" s="9">
        <f>100*(('GEM data - Upside'!$U187/'GEM data - Upside'!$U183)-1)</f>
        <v>1.7821735176101416</v>
      </c>
      <c r="BM23" s="9">
        <f>100*(('GEM data - Zero_net'!$U187/'GEM data - Zero_net'!$U183)-1)</f>
        <v>1.7821735176101416</v>
      </c>
      <c r="BO23">
        <v>2025</v>
      </c>
      <c r="BP23" s="9">
        <f>'GEM data - Baseline'!$O187</f>
        <v>4.5</v>
      </c>
      <c r="BQ23" s="9">
        <f>'GEM data - Upside'!$O187</f>
        <v>4.5</v>
      </c>
      <c r="BR23" s="9">
        <f>'GEM data - Zero_net'!$O187</f>
        <v>4.5</v>
      </c>
      <c r="BT23">
        <v>2025</v>
      </c>
      <c r="BU23" s="9">
        <f>100*(('GEM data - Baseline'!$L187/'GEM data - Baseline'!$L183)-1)</f>
        <v>1.9199040047997551</v>
      </c>
      <c r="BV23" s="9">
        <f>100*(('GEM data - Upside'!$L187/'GEM data - Upside'!$L183)-1)</f>
        <v>1.9199040047997551</v>
      </c>
      <c r="BW23" s="9">
        <f>100*(('GEM data - Zero_net'!$L187/'GEM data - Zero_net'!$L183)-1)</f>
        <v>1.9199040047997551</v>
      </c>
      <c r="BY23">
        <v>2025</v>
      </c>
      <c r="BZ23" s="9">
        <f>'GEM data - Baseline'!$T187</f>
        <v>5.8269500000000002E-2</v>
      </c>
      <c r="CA23" s="9">
        <f>'GEM data - Upside'!$T187</f>
        <v>5.8269500000000002E-2</v>
      </c>
      <c r="CB23" s="9">
        <f>'GEM data - Zero_net'!$T187</f>
        <v>5.8269500000000002E-2</v>
      </c>
      <c r="CD23">
        <v>2025</v>
      </c>
      <c r="CE23" s="9">
        <f>'GEM data - Baseline'!$J187</f>
        <v>4.6015629999999996</v>
      </c>
      <c r="CF23" s="9">
        <f>'GEM data - Upside'!$J187</f>
        <v>4.6015629999999996</v>
      </c>
      <c r="CG23" s="9">
        <f>'GEM data - Zero_net'!$J187</f>
        <v>4.6015629999999996</v>
      </c>
      <c r="CI23">
        <v>2025</v>
      </c>
      <c r="CJ23" s="9">
        <f>100*(('GEM data - Baseline'!$I187/'GEM data - Baseline'!$I183)-1)</f>
        <v>2.7973783272736252</v>
      </c>
      <c r="CK23" s="9">
        <f>100*(('GEM data - Upside'!$I187/'GEM data - Upside'!$I183)-1)</f>
        <v>2.7973783272736252</v>
      </c>
      <c r="CL23" s="9">
        <f>100*(('GEM data - Zero_net'!$I187/'GEM data - Zero_net'!$I183)-1)</f>
        <v>2.7973783272736252</v>
      </c>
      <c r="CN23">
        <v>2025</v>
      </c>
      <c r="CO23" s="10">
        <f>100*('GEM data - Baseline'!$AB187/'GEM data - Baseline'!$AD187)</f>
        <v>489.37935206054544</v>
      </c>
      <c r="CP23" s="10">
        <f>100*('GEM data - Upside'!$AB187/'GEM data - Upside'!$AD187)</f>
        <v>489.37935206054544</v>
      </c>
      <c r="CQ23" s="10">
        <f>100*('GEM data - Zero_net'!$AB187/'GEM data - Zero_net'!$AD187)</f>
        <v>489.37935206054544</v>
      </c>
      <c r="CS23">
        <v>2025</v>
      </c>
      <c r="CT23" s="10">
        <f>100*('GEM data - Baseline'!$AC187/'GEM data - Baseline'!$AD187)</f>
        <v>472.62423400133935</v>
      </c>
      <c r="CU23" s="10">
        <f>100*('GEM data - Upside'!$AC187/'GEM data - Upside'!$AD187)</f>
        <v>472.62423400133935</v>
      </c>
      <c r="CV23" s="10">
        <f>100*('GEM data - Zero_net'!$AC187/'GEM data - Zero_net'!$AD187)</f>
        <v>472.62423400133935</v>
      </c>
      <c r="CX23">
        <v>2025</v>
      </c>
      <c r="CY23" s="10">
        <f>100*('GEM data - Baseline'!$F187/'GEM data - Baseline'!$AD187)</f>
        <v>1013.3937251117944</v>
      </c>
      <c r="CZ23" s="10">
        <f>100*('GEM data - Upside'!$F187/'GEM data - Upside'!$AD187)</f>
        <v>1013.3937251117944</v>
      </c>
      <c r="DA23" s="10">
        <f>100*('GEM data - Zero_net'!$F187/'GEM data - Zero_net'!$AD187)</f>
        <v>1013.3937251117944</v>
      </c>
      <c r="DC23">
        <v>2000</v>
      </c>
      <c r="DD23" s="10">
        <f>SUMIF('GEM data - Baseline'!$B:$B,'Chart Data'!$DC23,'GEM data - Baseline'!$U:$U)</f>
        <v>1866820.4</v>
      </c>
      <c r="DE23" s="10">
        <f>AVERAGEIF('GEM data - Baseline'!$B:$B,'Chart Data'!$DC23,'GEM data - Baseline'!$V:$V)</f>
        <v>27515.477500000001</v>
      </c>
      <c r="DF23" s="9">
        <f>AVERAGEIF('GEM data - Baseline'!$B:$B,'Chart Data'!$DC23,'GEM data - Baseline'!$W:$W)</f>
        <v>32.599999999999994</v>
      </c>
      <c r="DG23" s="10">
        <f>AVERAGEIF('GEM data - Baseline'!$B:$B,'Chart Data'!$DC23,'GEM data - Baseline'!$X:$X)</f>
        <v>383089.92500000005</v>
      </c>
      <c r="DH23" s="10">
        <f>AVERAGEIF('GEM data - Baseline'!$B:$B,'Chart Data'!$DC23,'GEM data - Baseline'!$Y:$Y)</f>
        <v>38407.347499999996</v>
      </c>
      <c r="DI23" s="10">
        <f>AVERAGEIF('GEM data - Baseline'!$B:$B,'Chart Data'!$DC23,'GEM data - Baseline'!$Z:$Z)</f>
        <v>1960500</v>
      </c>
      <c r="DJ23" s="16">
        <f>AVERAGEIF('GEM data - Baseline'!$B:$B,'Chart Data'!$DC23,'GEM data - Baseline'!$AA:$AA)</f>
        <v>-1.6143670000000001</v>
      </c>
      <c r="DL23" s="10">
        <f t="shared" si="5"/>
        <v>897004.56649999984</v>
      </c>
      <c r="DM23" s="14">
        <f t="shared" si="6"/>
        <v>9.9743916186870258</v>
      </c>
      <c r="DN23" s="10">
        <f t="shared" si="7"/>
        <v>1960500</v>
      </c>
      <c r="DO23" s="13">
        <f t="shared" si="8"/>
        <v>-1.6143670000000001</v>
      </c>
      <c r="DP23" s="10">
        <f t="shared" si="9"/>
        <v>1866820.4</v>
      </c>
      <c r="DQ23" s="10">
        <f>SUMIF('GEM data - Baseline'!$B:$B,'Chart Data'!$DC23,'GEM data - Baseline'!$F:$F)</f>
        <v>1940007</v>
      </c>
      <c r="DS23" s="9">
        <f t="shared" si="20"/>
        <v>2.1644809372673324</v>
      </c>
      <c r="DT23" s="9">
        <f t="shared" si="20"/>
        <v>4.5243807626265342</v>
      </c>
      <c r="DV23">
        <v>2000</v>
      </c>
      <c r="DW23" s="10">
        <f>SUMIF('GEM data - Upside'!$B:$B,'Chart Data'!$DC23,'GEM data - Upside'!$U:$U)</f>
        <v>1866820.4</v>
      </c>
      <c r="DX23" s="10">
        <f>AVERAGEIF('GEM data - Upside'!$B:$B,'Chart Data'!$DC23,'GEM data - Upside'!$V:$V)</f>
        <v>27515.477500000001</v>
      </c>
      <c r="DY23" s="9">
        <f>AVERAGEIF('GEM data - Upside'!$B:$B,'Chart Data'!$DC23,'GEM data - Upside'!$W:$W)</f>
        <v>32.599999999999994</v>
      </c>
      <c r="DZ23" s="10">
        <f>AVERAGEIF('GEM data - Upside'!$B:$B,'Chart Data'!$DC23,'GEM data - Upside'!$X:$X)</f>
        <v>383089.92500000005</v>
      </c>
      <c r="EA23" s="10">
        <f>AVERAGEIF('GEM data - Upside'!$B:$B,'Chart Data'!$DC23,'GEM data - Upside'!$Y:$Y)</f>
        <v>38407.347499999996</v>
      </c>
      <c r="EB23" s="10">
        <f>AVERAGEIF('GEM data - Upside'!$B:$B,'Chart Data'!$DC23,'GEM data - Upside'!$Z:$Z)</f>
        <v>1960500</v>
      </c>
      <c r="EC23" s="16">
        <f>AVERAGEIF('GEM data - Upside'!$B:$B,'Chart Data'!$DC23,'GEM data - Upside'!$AA:$AA)</f>
        <v>-1.6143670000000001</v>
      </c>
      <c r="EE23" s="10">
        <f t="shared" si="10"/>
        <v>897004.56649999984</v>
      </c>
      <c r="EF23" s="14">
        <f t="shared" si="11"/>
        <v>9.9743916186870258</v>
      </c>
      <c r="EG23" s="10">
        <f t="shared" si="12"/>
        <v>1960500</v>
      </c>
      <c r="EH23" s="13">
        <f t="shared" si="13"/>
        <v>-1.6143670000000001</v>
      </c>
      <c r="EI23" s="10">
        <f t="shared" si="14"/>
        <v>1866820.4</v>
      </c>
      <c r="EJ23" s="10">
        <f>SUMIF('GEM data - Upside'!$B:$B,'Chart Data'!$DC23,'GEM data - Upside'!$F:$F)</f>
        <v>1940007</v>
      </c>
      <c r="EL23" s="9">
        <f t="shared" si="21"/>
        <v>2.1644809372673324</v>
      </c>
      <c r="EM23" s="9">
        <f t="shared" si="22"/>
        <v>4.5243807626265342</v>
      </c>
      <c r="EO23">
        <v>2000</v>
      </c>
      <c r="EP23" s="10">
        <f>SUMIF('GEM data - Zero_net'!$B:$B,'Chart Data'!$DC23,'GEM data - Zero_net'!$U:$U)</f>
        <v>1866820.4</v>
      </c>
      <c r="EQ23" s="10">
        <f>AVERAGEIF('GEM data - Zero_net'!$B:$B,'Chart Data'!$DC23,'GEM data - Zero_net'!$V:$V)</f>
        <v>27515.477500000001</v>
      </c>
      <c r="ER23" s="9">
        <f>AVERAGEIF('GEM data - Zero_net'!$B:$B,'Chart Data'!$DC23,'GEM data - Zero_net'!$W:$W)</f>
        <v>32.599999999999994</v>
      </c>
      <c r="ES23" s="10">
        <f>AVERAGEIF('GEM data - Zero_net'!$B:$B,'Chart Data'!$DC23,'GEM data - Zero_net'!$X:$X)</f>
        <v>383089.92500000005</v>
      </c>
      <c r="ET23" s="10">
        <f>AVERAGEIF('GEM data - Zero_net'!$B:$B,'Chart Data'!$DC23,'GEM data - Zero_net'!$Y:$Y)</f>
        <v>38407.347499999996</v>
      </c>
      <c r="EU23" s="10">
        <f>AVERAGEIF('GEM data - Zero_net'!$B:$B,'Chart Data'!$DC23,'GEM data - Zero_net'!$Z:$Z)</f>
        <v>1960500</v>
      </c>
      <c r="EV23" s="16">
        <f>AVERAGEIF('GEM data - Zero_net'!$B:$B,'Chart Data'!$DC23,'GEM data - Zero_net'!$AA:$AA)</f>
        <v>-1.6143670000000001</v>
      </c>
      <c r="EX23" s="10">
        <f t="shared" si="15"/>
        <v>897004.56649999984</v>
      </c>
      <c r="EY23" s="14">
        <f t="shared" si="16"/>
        <v>9.9743916186870258</v>
      </c>
      <c r="EZ23" s="10">
        <f t="shared" si="17"/>
        <v>1960500</v>
      </c>
      <c r="FA23" s="13">
        <f t="shared" si="18"/>
        <v>-1.6143670000000001</v>
      </c>
      <c r="FB23" s="10">
        <f t="shared" si="19"/>
        <v>1866820.4</v>
      </c>
      <c r="FC23" s="10">
        <f>SUMIF('GEM data - Zero_net'!$B:$B,'Chart Data'!$DC23,'GEM data - Zero_net'!$F:$F)</f>
        <v>1940007</v>
      </c>
      <c r="FE23" s="9">
        <f t="shared" si="23"/>
        <v>2.1644809372673324</v>
      </c>
      <c r="FF23" s="9">
        <f t="shared" si="24"/>
        <v>4.5243807626265342</v>
      </c>
    </row>
    <row r="24" spans="1:162" x14ac:dyDescent="0.25">
      <c r="B24" s="10">
        <f>'GEM data - Baseline'!$F188</f>
        <v>705117</v>
      </c>
      <c r="C24" s="10">
        <f>'GEM data - Upside'!$F188</f>
        <v>705117</v>
      </c>
      <c r="D24" s="10">
        <f>'GEM data - Zero_net'!$F188</f>
        <v>705117</v>
      </c>
      <c r="F24">
        <v>2021</v>
      </c>
      <c r="G24" s="10">
        <f>'[2]Chart Data'!M25</f>
        <v>251</v>
      </c>
      <c r="M24" s="9">
        <f>100*(('GEM data - Baseline'!$P188/'GEM data - Baseline'!$P184)-1)</f>
        <v>0.10790944636582811</v>
      </c>
      <c r="N24" s="9">
        <f>100*(('GEM data - Upside'!$P188/'GEM data - Upside'!$P184)-1)</f>
        <v>0.10790944636582811</v>
      </c>
      <c r="O24" s="9">
        <f>100*(('GEM data - Zero_net'!$P188/'GEM data - Zero_net'!$P184)-1)</f>
        <v>0.10790944636582811</v>
      </c>
      <c r="Q24">
        <v>2041</v>
      </c>
      <c r="R24" s="9">
        <f>100*(SUMIF('GEM data - Baseline'!$C:$C,'Chart Data'!$Q24,'GEM data - Baseline'!$Q:$Q)/SUMIF('GEM data - Baseline'!$C:$C,'Chart Data'!$Q24,'GEM data - Baseline'!$S:$S))</f>
        <v>-1.4546318973894463</v>
      </c>
      <c r="S24" s="9">
        <f>100*(SUMIF('GEM data - Upside'!$C:$C,'Chart Data'!$Q24,'GEM data - Upside'!$Q:$Q)/SUMIF('GEM data - Upside'!$C:$C,'Chart Data'!$Q24,'GEM data - Upside'!$S:$S))</f>
        <v>-1.1966832817311395</v>
      </c>
      <c r="T24" s="9">
        <f>100*(SUMIF('GEM data - Zero_net'!$C:$C,'Chart Data'!$Q24,'GEM data - Zero_net'!$Q:$Q)/SUMIF('GEM data - Zero_net'!$C:$C,'Chart Data'!$Q24,'GEM data - Zero_net'!$S:$S))</f>
        <v>-2.4442592771905183</v>
      </c>
      <c r="V24">
        <v>2041</v>
      </c>
      <c r="W24" s="9">
        <f>100*(SUMIF('GEM data - Baseline'!$D:$D,'Chart Data'!$Q24,'GEM data - Baseline'!$R:$R)/SUMIF('GEM data - Baseline'!$C:$C,'Chart Data'!$Q24,'GEM data - Baseline'!$S:$S))</f>
        <v>88.301754879673553</v>
      </c>
      <c r="X24" s="9">
        <f>100*(SUMIF('GEM data - Upside'!$D:$D,'Chart Data'!$Q24,'GEM data - Upside'!$R:$R)/SUMIF('GEM data - Upside'!$C:$C,'Chart Data'!$Q24,'GEM data - Upside'!$S:$S))</f>
        <v>85.697362402559463</v>
      </c>
      <c r="Y24" s="9">
        <f>100*(SUMIF('GEM data - Zero_net'!$D:$D,'Chart Data'!$Q24,'GEM data - Zero_net'!$R:$R)/SUMIF('GEM data - Zero_net'!$C:$C,'Chart Data'!$Q24,'GEM data - Zero_net'!$S:$S))</f>
        <v>97.175379508615237</v>
      </c>
      <c r="AP24">
        <v>2021</v>
      </c>
      <c r="AQ24" s="9">
        <f>AVERAGEIF('GEM data - Baseline'!$B:$B,'Chart Data'!$AP24,'GEM data - Baseline'!$AE:$AE)</f>
        <v>29.299084999999998</v>
      </c>
      <c r="AR24" s="9">
        <f>AVERAGEIF('GEM data - Upside'!$B:$B,'Chart Data'!$AP24,'GEM data - Upside'!$AE:$AE)</f>
        <v>29.299084999999998</v>
      </c>
      <c r="AS24" s="9">
        <f>AVERAGEIF('GEM data - Zero_net'!$B:$B,'Chart Data'!$AP24,'GEM data - Zero_net'!$AE:$AE)</f>
        <v>29.299084999999998</v>
      </c>
      <c r="AU24">
        <v>2021</v>
      </c>
      <c r="AV24" s="9">
        <f>AVERAGEIF('GEM data - Baseline'!$B:$B,'Chart Data'!$AP24,'GEM data - Baseline'!AE:AE)</f>
        <v>29.299084999999998</v>
      </c>
      <c r="AW24" s="9">
        <f>AVERAGEIF('GEM data - Baseline'!$B:$B,'Chart Data'!$AP24,'GEM data - Baseline'!AF:AF)</f>
        <v>21.439052500000003</v>
      </c>
      <c r="AX24" s="9">
        <f>AVERAGEIF('GEM data - Baseline'!$B:$B,'Chart Data'!$AP24,'GEM data - Baseline'!AG:AG)</f>
        <v>49.744215000000004</v>
      </c>
      <c r="AY24" s="9">
        <f>AVERAGEIF('GEM data - Baseline'!$B:$B,'Chart Data'!$AP24,'GEM data - Baseline'!AH:AH)</f>
        <v>33.850192499999999</v>
      </c>
      <c r="AZ24" s="9">
        <f>AVERAGEIF('GEM data - Baseline'!$B:$B,'Chart Data'!$AP24,'GEM data - Baseline'!AI:AI)</f>
        <v>32.652895000000001</v>
      </c>
      <c r="BA24" s="9">
        <f>AVERAGEIF('GEM data - Baseline'!$B:$B,'Chart Data'!$AP24,'GEM data - Baseline'!AJ:AJ)</f>
        <v>36.405832500000002</v>
      </c>
      <c r="BB24" s="9">
        <f>AVERAGEIF('GEM data - Baseline'!$B:$B,'Chart Data'!$AP24,'GEM data - Baseline'!AK:AK)</f>
        <v>22.4893775</v>
      </c>
      <c r="BD24" s="9"/>
      <c r="BF24" s="9">
        <f>100*(('GEM data - Baseline'!$F188/'GEM data - Baseline'!$F184)-1)</f>
        <v>1.43452085536111</v>
      </c>
      <c r="BG24" s="9">
        <f>100*(('GEM data - Upside'!$F188/'GEM data - Upside'!$F184)-1)</f>
        <v>1.43452085536111</v>
      </c>
      <c r="BH24" s="9">
        <f>100*(('GEM data - Zero_net'!$F188/'GEM data - Zero_net'!$F184)-1)</f>
        <v>1.43452085536111</v>
      </c>
      <c r="BK24" s="9">
        <f>100*(('GEM data - Baseline'!$U188/'GEM data - Baseline'!$U184)-1)</f>
        <v>2.3671889640061838</v>
      </c>
      <c r="BL24" s="9">
        <f>100*(('GEM data - Upside'!$U188/'GEM data - Upside'!$U184)-1)</f>
        <v>2.3671889640061838</v>
      </c>
      <c r="BM24" s="9">
        <f>100*(('GEM data - Zero_net'!$U188/'GEM data - Zero_net'!$U184)-1)</f>
        <v>2.3671889640061838</v>
      </c>
      <c r="BP24" s="9">
        <f>'GEM data - Baseline'!$O188</f>
        <v>4.7</v>
      </c>
      <c r="BQ24" s="9">
        <f>'GEM data - Upside'!$O188</f>
        <v>4.7</v>
      </c>
      <c r="BR24" s="9">
        <f>'GEM data - Zero_net'!$O188</f>
        <v>4.7</v>
      </c>
      <c r="BU24" s="9">
        <f>100*(('GEM data - Baseline'!$L188/'GEM data - Baseline'!$L184)-1)</f>
        <v>2.1648899638687435</v>
      </c>
      <c r="BV24" s="9">
        <f>100*(('GEM data - Upside'!$L188/'GEM data - Upside'!$L184)-1)</f>
        <v>2.1648899638687435</v>
      </c>
      <c r="BW24" s="9">
        <f>100*(('GEM data - Zero_net'!$L188/'GEM data - Zero_net'!$L184)-1)</f>
        <v>2.1648899638687435</v>
      </c>
      <c r="BZ24" s="9">
        <f>'GEM data - Baseline'!$T188</f>
        <v>-0.71153639999999996</v>
      </c>
      <c r="CA24" s="9">
        <f>'GEM data - Upside'!$T188</f>
        <v>-0.71153639999999996</v>
      </c>
      <c r="CB24" s="9">
        <f>'GEM data - Zero_net'!$T188</f>
        <v>-0.71153639999999996</v>
      </c>
      <c r="CE24" s="9">
        <f>'GEM data - Baseline'!$J188</f>
        <v>4.3538459999999999</v>
      </c>
      <c r="CF24" s="9">
        <f>'GEM data - Upside'!$J188</f>
        <v>4.3538459999999999</v>
      </c>
      <c r="CG24" s="9">
        <f>'GEM data - Zero_net'!$J188</f>
        <v>4.3538459999999999</v>
      </c>
      <c r="CJ24" s="9">
        <f>100*(('GEM data - Baseline'!$I188/'GEM data - Baseline'!$I184)-1)</f>
        <v>3.4869498099501239</v>
      </c>
      <c r="CK24" s="9">
        <f>100*(('GEM data - Upside'!$I188/'GEM data - Upside'!$I184)-1)</f>
        <v>3.4869498099501239</v>
      </c>
      <c r="CL24" s="9">
        <f>100*(('GEM data - Zero_net'!$I188/'GEM data - Zero_net'!$I184)-1)</f>
        <v>3.4869498099501239</v>
      </c>
      <c r="CO24" s="10">
        <f>100*('GEM data - Baseline'!$AB188/'GEM data - Baseline'!$AD188)</f>
        <v>489.49443780851095</v>
      </c>
      <c r="CP24" s="10">
        <f>100*('GEM data - Upside'!$AB188/'GEM data - Upside'!$AD188)</f>
        <v>489.49443780851095</v>
      </c>
      <c r="CQ24" s="10">
        <f>100*('GEM data - Zero_net'!$AB188/'GEM data - Zero_net'!$AD188)</f>
        <v>489.49443780851095</v>
      </c>
      <c r="CT24" s="10">
        <f>100*('GEM data - Baseline'!$AC188/'GEM data - Baseline'!$AD188)</f>
        <v>398.97103055247743</v>
      </c>
      <c r="CU24" s="10">
        <f>100*('GEM data - Upside'!$AC188/'GEM data - Upside'!$AD188)</f>
        <v>398.97103055247743</v>
      </c>
      <c r="CV24" s="10">
        <f>100*('GEM data - Zero_net'!$AC188/'GEM data - Zero_net'!$AD188)</f>
        <v>398.97103055247743</v>
      </c>
      <c r="CY24" s="10">
        <f>100*('GEM data - Baseline'!$F188/'GEM data - Baseline'!$AD188)</f>
        <v>1014.7466432570121</v>
      </c>
      <c r="CZ24" s="10">
        <f>100*('GEM data - Upside'!$F188/'GEM data - Upside'!$AD188)</f>
        <v>1014.7466432570121</v>
      </c>
      <c r="DA24" s="10">
        <f>100*('GEM data - Zero_net'!$F188/'GEM data - Zero_net'!$AD188)</f>
        <v>1014.7466432570121</v>
      </c>
      <c r="DC24">
        <v>2001</v>
      </c>
      <c r="DD24" s="10">
        <f>SUMIF('GEM data - Baseline'!$B:$B,'Chart Data'!$DC24,'GEM data - Baseline'!$U:$U)</f>
        <v>1923900.1</v>
      </c>
      <c r="DE24" s="10">
        <f>AVERAGEIF('GEM data - Baseline'!$B:$B,'Chart Data'!$DC24,'GEM data - Baseline'!$V:$V)</f>
        <v>27733.675000000003</v>
      </c>
      <c r="DF24" s="9">
        <f>AVERAGEIF('GEM data - Baseline'!$B:$B,'Chart Data'!$DC24,'GEM data - Baseline'!$W:$W)</f>
        <v>32.674999999999997</v>
      </c>
      <c r="DG24" s="10">
        <f>AVERAGEIF('GEM data - Baseline'!$B:$B,'Chart Data'!$DC24,'GEM data - Baseline'!$X:$X)</f>
        <v>395262.5</v>
      </c>
      <c r="DH24" s="10">
        <f>AVERAGEIF('GEM data - Baseline'!$B:$B,'Chart Data'!$DC24,'GEM data - Baseline'!$Y:$Y)</f>
        <v>38667.287499999999</v>
      </c>
      <c r="DI24" s="10">
        <f>AVERAGEIF('GEM data - Baseline'!$B:$B,'Chart Data'!$DC24,'GEM data - Baseline'!$Z:$Z)</f>
        <v>2017375</v>
      </c>
      <c r="DJ24" s="16">
        <f>AVERAGEIF('GEM data - Baseline'!$B:$B,'Chart Data'!$DC24,'GEM data - Baseline'!$AA:$AA)</f>
        <v>-1.6085132499999999</v>
      </c>
      <c r="DL24" s="10">
        <f t="shared" si="5"/>
        <v>906197.83062500006</v>
      </c>
      <c r="DM24" s="14">
        <f t="shared" si="6"/>
        <v>10.222141907419806</v>
      </c>
      <c r="DN24" s="10">
        <f t="shared" si="7"/>
        <v>2017375</v>
      </c>
      <c r="DO24" s="13">
        <f t="shared" si="8"/>
        <v>-1.6085132499999999</v>
      </c>
      <c r="DP24" s="10">
        <f t="shared" si="9"/>
        <v>1923900.1</v>
      </c>
      <c r="DQ24" s="10">
        <f>SUMIF('GEM data - Baseline'!$B:$B,'Chart Data'!$DC24,'GEM data - Baseline'!$F:$F)</f>
        <v>1986393</v>
      </c>
      <c r="DS24" s="9">
        <f t="shared" si="20"/>
        <v>3.0575892571133245</v>
      </c>
      <c r="DT24" s="9">
        <f t="shared" si="20"/>
        <v>2.3910223004349973</v>
      </c>
      <c r="DV24">
        <v>2001</v>
      </c>
      <c r="DW24" s="10">
        <f>SUMIF('GEM data - Upside'!$B:$B,'Chart Data'!$DC24,'GEM data - Upside'!$U:$U)</f>
        <v>1923900.1</v>
      </c>
      <c r="DX24" s="10">
        <f>AVERAGEIF('GEM data - Upside'!$B:$B,'Chart Data'!$DC24,'GEM data - Upside'!$V:$V)</f>
        <v>27733.675000000003</v>
      </c>
      <c r="DY24" s="9">
        <f>AVERAGEIF('GEM data - Upside'!$B:$B,'Chart Data'!$DC24,'GEM data - Upside'!$W:$W)</f>
        <v>32.674999999999997</v>
      </c>
      <c r="DZ24" s="10">
        <f>AVERAGEIF('GEM data - Upside'!$B:$B,'Chart Data'!$DC24,'GEM data - Upside'!$X:$X)</f>
        <v>395262.5</v>
      </c>
      <c r="EA24" s="10">
        <f>AVERAGEIF('GEM data - Upside'!$B:$B,'Chart Data'!$DC24,'GEM data - Upside'!$Y:$Y)</f>
        <v>38667.287499999999</v>
      </c>
      <c r="EB24" s="10">
        <f>AVERAGEIF('GEM data - Upside'!$B:$B,'Chart Data'!$DC24,'GEM data - Upside'!$Z:$Z)</f>
        <v>2017375</v>
      </c>
      <c r="EC24" s="16">
        <f>AVERAGEIF('GEM data - Upside'!$B:$B,'Chart Data'!$DC24,'GEM data - Upside'!$AA:$AA)</f>
        <v>-1.6085132499999999</v>
      </c>
      <c r="EE24" s="10">
        <f t="shared" si="10"/>
        <v>906197.83062500006</v>
      </c>
      <c r="EF24" s="14">
        <f t="shared" si="11"/>
        <v>10.222141907419806</v>
      </c>
      <c r="EG24" s="10">
        <f t="shared" si="12"/>
        <v>2017375</v>
      </c>
      <c r="EH24" s="13">
        <f t="shared" si="13"/>
        <v>-1.6085132499999999</v>
      </c>
      <c r="EI24" s="10">
        <f t="shared" si="14"/>
        <v>1923900.1</v>
      </c>
      <c r="EJ24" s="10">
        <f>SUMIF('GEM data - Upside'!$B:$B,'Chart Data'!$DC24,'GEM data - Upside'!$F:$F)</f>
        <v>1986393</v>
      </c>
      <c r="EL24" s="9">
        <f t="shared" si="21"/>
        <v>3.0575892571133245</v>
      </c>
      <c r="EM24" s="9">
        <f t="shared" si="22"/>
        <v>2.3910223004349973</v>
      </c>
      <c r="EO24">
        <v>2001</v>
      </c>
      <c r="EP24" s="10">
        <f>SUMIF('GEM data - Zero_net'!$B:$B,'Chart Data'!$DC24,'GEM data - Zero_net'!$U:$U)</f>
        <v>1923900.1</v>
      </c>
      <c r="EQ24" s="10">
        <f>AVERAGEIF('GEM data - Zero_net'!$B:$B,'Chart Data'!$DC24,'GEM data - Zero_net'!$V:$V)</f>
        <v>27733.675000000003</v>
      </c>
      <c r="ER24" s="9">
        <f>AVERAGEIF('GEM data - Zero_net'!$B:$B,'Chart Data'!$DC24,'GEM data - Zero_net'!$W:$W)</f>
        <v>32.674999999999997</v>
      </c>
      <c r="ES24" s="10">
        <f>AVERAGEIF('GEM data - Zero_net'!$B:$B,'Chart Data'!$DC24,'GEM data - Zero_net'!$X:$X)</f>
        <v>395262.5</v>
      </c>
      <c r="ET24" s="10">
        <f>AVERAGEIF('GEM data - Zero_net'!$B:$B,'Chart Data'!$DC24,'GEM data - Zero_net'!$Y:$Y)</f>
        <v>38667.287499999999</v>
      </c>
      <c r="EU24" s="10">
        <f>AVERAGEIF('GEM data - Zero_net'!$B:$B,'Chart Data'!$DC24,'GEM data - Zero_net'!$Z:$Z)</f>
        <v>2017375</v>
      </c>
      <c r="EV24" s="16">
        <f>AVERAGEIF('GEM data - Zero_net'!$B:$B,'Chart Data'!$DC24,'GEM data - Zero_net'!$AA:$AA)</f>
        <v>-1.6085132499999999</v>
      </c>
      <c r="EX24" s="10">
        <f t="shared" si="15"/>
        <v>906197.83062500006</v>
      </c>
      <c r="EY24" s="14">
        <f t="shared" si="16"/>
        <v>10.222141907419806</v>
      </c>
      <c r="EZ24" s="10">
        <f t="shared" si="17"/>
        <v>2017375</v>
      </c>
      <c r="FA24" s="13">
        <f t="shared" si="18"/>
        <v>-1.6085132499999999</v>
      </c>
      <c r="FB24" s="10">
        <f t="shared" si="19"/>
        <v>1923900.1</v>
      </c>
      <c r="FC24" s="10">
        <f>SUMIF('GEM data - Zero_net'!$B:$B,'Chart Data'!$DC24,'GEM data - Zero_net'!$F:$F)</f>
        <v>1986393</v>
      </c>
      <c r="FE24" s="9">
        <f t="shared" si="23"/>
        <v>3.0575892571133245</v>
      </c>
      <c r="FF24" s="9">
        <f t="shared" si="24"/>
        <v>2.3910223004349973</v>
      </c>
    </row>
    <row r="25" spans="1:162" x14ac:dyDescent="0.25">
      <c r="B25" s="10">
        <f>'GEM data - Baseline'!$F189</f>
        <v>705681</v>
      </c>
      <c r="C25" s="10">
        <f>'GEM data - Upside'!$F189</f>
        <v>705681</v>
      </c>
      <c r="D25" s="10">
        <f>'GEM data - Zero_net'!$F189</f>
        <v>705681</v>
      </c>
      <c r="F25">
        <v>2022</v>
      </c>
      <c r="G25" s="10">
        <f>'[2]Chart Data'!M26</f>
        <v>681</v>
      </c>
      <c r="M25" s="9">
        <f>100*(('GEM data - Baseline'!$P189/'GEM data - Baseline'!$P185)-1)</f>
        <v>0.16242988059813612</v>
      </c>
      <c r="N25" s="9">
        <f>100*(('GEM data - Upside'!$P189/'GEM data - Upside'!$P185)-1)</f>
        <v>0.26649604419934914</v>
      </c>
      <c r="O25" s="9">
        <f>100*(('GEM data - Zero_net'!$P189/'GEM data - Zero_net'!$P185)-1)</f>
        <v>0.11828470254477974</v>
      </c>
      <c r="Q25">
        <v>2042</v>
      </c>
      <c r="R25" s="9">
        <f>100*(SUMIF('GEM data - Baseline'!$C:$C,'Chart Data'!$Q25,'GEM data - Baseline'!$Q:$Q)/SUMIF('GEM data - Baseline'!$C:$C,'Chart Data'!$Q25,'GEM data - Baseline'!$S:$S))</f>
        <v>-1.4551494007994044</v>
      </c>
      <c r="S25" s="9">
        <f>100*(SUMIF('GEM data - Upside'!$C:$C,'Chart Data'!$Q25,'GEM data - Upside'!$Q:$Q)/SUMIF('GEM data - Upside'!$C:$C,'Chart Data'!$Q25,'GEM data - Upside'!$S:$S))</f>
        <v>-1.1811180086086106</v>
      </c>
      <c r="T25" s="9">
        <f>100*(SUMIF('GEM data - Zero_net'!$C:$C,'Chart Data'!$Q25,'GEM data - Zero_net'!$Q:$Q)/SUMIF('GEM data - Zero_net'!$C:$C,'Chart Data'!$Q25,'GEM data - Zero_net'!$S:$S))</f>
        <v>-2.5488226580370492</v>
      </c>
      <c r="V25">
        <v>2042</v>
      </c>
      <c r="W25" s="9">
        <f>100*(SUMIF('GEM data - Baseline'!$D:$D,'Chart Data'!$Q25,'GEM data - Baseline'!$R:$R)/SUMIF('GEM data - Baseline'!$C:$C,'Chart Data'!$Q25,'GEM data - Baseline'!$S:$S))</f>
        <v>89.029267677057405</v>
      </c>
      <c r="X25" s="9">
        <f>100*(SUMIF('GEM data - Upside'!$D:$D,'Chart Data'!$Q25,'GEM data - Upside'!$R:$R)/SUMIF('GEM data - Upside'!$C:$C,'Chart Data'!$Q25,'GEM data - Upside'!$S:$S))</f>
        <v>86.20052446430752</v>
      </c>
      <c r="Y25" s="9">
        <f>100*(SUMIF('GEM data - Zero_net'!$D:$D,'Chart Data'!$Q25,'GEM data - Zero_net'!$R:$R)/SUMIF('GEM data - Zero_net'!$C:$C,'Chart Data'!$Q25,'GEM data - Zero_net'!$S:$S))</f>
        <v>99.089229047759517</v>
      </c>
      <c r="AP25">
        <v>2022</v>
      </c>
      <c r="AQ25" s="9">
        <f>AVERAGEIF('GEM data - Baseline'!$B:$B,'Chart Data'!$AP25,'GEM data - Baseline'!$AE:$AE)</f>
        <v>29.467572499999999</v>
      </c>
      <c r="AR25" s="9">
        <f>AVERAGEIF('GEM data - Upside'!$B:$B,'Chart Data'!$AP25,'GEM data - Upside'!$AE:$AE)</f>
        <v>29.467572499999999</v>
      </c>
      <c r="AS25" s="9">
        <f>AVERAGEIF('GEM data - Zero_net'!$B:$B,'Chart Data'!$AP25,'GEM data - Zero_net'!$AE:$AE)</f>
        <v>29.467572499999999</v>
      </c>
      <c r="AU25">
        <v>2022</v>
      </c>
      <c r="AV25" s="9">
        <f>AVERAGEIF('GEM data - Baseline'!$B:$B,'Chart Data'!$AP25,'GEM data - Baseline'!AE:AE)</f>
        <v>29.467572499999999</v>
      </c>
      <c r="AW25" s="9">
        <f>AVERAGEIF('GEM data - Baseline'!$B:$B,'Chart Data'!$AP25,'GEM data - Baseline'!AF:AF)</f>
        <v>21.818350000000002</v>
      </c>
      <c r="AX25" s="9">
        <f>AVERAGEIF('GEM data - Baseline'!$B:$B,'Chart Data'!$AP25,'GEM data - Baseline'!AG:AG)</f>
        <v>50.057030000000005</v>
      </c>
      <c r="AY25" s="9">
        <f>AVERAGEIF('GEM data - Baseline'!$B:$B,'Chart Data'!$AP25,'GEM data - Baseline'!AH:AH)</f>
        <v>34.039405000000002</v>
      </c>
      <c r="AZ25" s="9">
        <f>AVERAGEIF('GEM data - Baseline'!$B:$B,'Chart Data'!$AP25,'GEM data - Baseline'!AI:AI)</f>
        <v>32.979712499999998</v>
      </c>
      <c r="BA25" s="9">
        <f>AVERAGEIF('GEM data - Baseline'!$B:$B,'Chart Data'!$AP25,'GEM data - Baseline'!AJ:AJ)</f>
        <v>36.708599999999997</v>
      </c>
      <c r="BB25" s="9">
        <f>AVERAGEIF('GEM data - Baseline'!$B:$B,'Chart Data'!$AP25,'GEM data - Baseline'!AK:AK)</f>
        <v>22.936909999999997</v>
      </c>
      <c r="BD25" s="9"/>
      <c r="BF25" s="9">
        <f>100*(('GEM data - Baseline'!$F189/'GEM data - Baseline'!$F185)-1)</f>
        <v>1.2815176705628373</v>
      </c>
      <c r="BG25" s="9">
        <f>100*(('GEM data - Upside'!$F189/'GEM data - Upside'!$F185)-1)</f>
        <v>1.2815176705628373</v>
      </c>
      <c r="BH25" s="9">
        <f>100*(('GEM data - Zero_net'!$F189/'GEM data - Zero_net'!$F185)-1)</f>
        <v>1.2815176705628373</v>
      </c>
      <c r="BK25" s="9">
        <f>100*(('GEM data - Baseline'!$U189/'GEM data - Baseline'!$U185)-1)</f>
        <v>1.5146295701174095</v>
      </c>
      <c r="BL25" s="9">
        <f>100*(('GEM data - Upside'!$U189/'GEM data - Upside'!$U185)-1)</f>
        <v>1.5146295701174095</v>
      </c>
      <c r="BM25" s="9">
        <f>100*(('GEM data - Zero_net'!$U189/'GEM data - Zero_net'!$U185)-1)</f>
        <v>1.5146295701174095</v>
      </c>
      <c r="BP25" s="9">
        <f>'GEM data - Baseline'!$O189</f>
        <v>5</v>
      </c>
      <c r="BQ25" s="9">
        <f>'GEM data - Upside'!$O189</f>
        <v>5</v>
      </c>
      <c r="BR25" s="9">
        <f>'GEM data - Zero_net'!$O189</f>
        <v>5</v>
      </c>
      <c r="BU25" s="9">
        <f>100*(('GEM data - Baseline'!$L189/'GEM data - Baseline'!$L185)-1)</f>
        <v>1.2346410066617297</v>
      </c>
      <c r="BV25" s="9">
        <f>100*(('GEM data - Upside'!$L189/'GEM data - Upside'!$L185)-1)</f>
        <v>1.2346410066617297</v>
      </c>
      <c r="BW25" s="9">
        <f>100*(('GEM data - Zero_net'!$L189/'GEM data - Zero_net'!$L185)-1)</f>
        <v>1.2346410066617297</v>
      </c>
      <c r="BZ25" s="9">
        <f>'GEM data - Baseline'!$T189</f>
        <v>-0.80327990000000005</v>
      </c>
      <c r="CA25" s="9">
        <f>'GEM data - Upside'!$T189</f>
        <v>-0.80327990000000005</v>
      </c>
      <c r="CB25" s="9">
        <f>'GEM data - Zero_net'!$T189</f>
        <v>-0.80327990000000005</v>
      </c>
      <c r="CE25" s="9">
        <f>'GEM data - Baseline'!$J189</f>
        <v>4.1022730000000003</v>
      </c>
      <c r="CF25" s="9">
        <f>'GEM data - Upside'!$J189</f>
        <v>4.1022730000000003</v>
      </c>
      <c r="CG25" s="9">
        <f>'GEM data - Zero_net'!$J189</f>
        <v>4.1022730000000003</v>
      </c>
      <c r="CJ25" s="9">
        <f>100*(('GEM data - Baseline'!$I189/'GEM data - Baseline'!$I185)-1)</f>
        <v>3.8031319910514449</v>
      </c>
      <c r="CK25" s="9">
        <f>100*(('GEM data - Upside'!$I189/'GEM data - Upside'!$I185)-1)</f>
        <v>3.8031319910514449</v>
      </c>
      <c r="CL25" s="9">
        <f>100*(('GEM data - Zero_net'!$I189/'GEM data - Zero_net'!$I185)-1)</f>
        <v>3.8031319910514449</v>
      </c>
      <c r="CO25" s="10">
        <f>100*('GEM data - Baseline'!$AB189/'GEM data - Baseline'!$AD189)</f>
        <v>486.37185190555846</v>
      </c>
      <c r="CP25" s="10">
        <f>100*('GEM data - Upside'!$AB189/'GEM data - Upside'!$AD189)</f>
        <v>485.98698290735769</v>
      </c>
      <c r="CQ25" s="10">
        <f>100*('GEM data - Zero_net'!$AB189/'GEM data - Zero_net'!$AD189)</f>
        <v>486.53528206092</v>
      </c>
      <c r="CT25" s="10">
        <f>100*('GEM data - Baseline'!$AC189/'GEM data - Baseline'!$AD189)</f>
        <v>428.82474017989028</v>
      </c>
      <c r="CU25" s="10">
        <f>100*('GEM data - Upside'!$AC189/'GEM data - Upside'!$AD189)</f>
        <v>428.48540856045111</v>
      </c>
      <c r="CV25" s="10">
        <f>100*('GEM data - Zero_net'!$AC189/'GEM data - Zero_net'!$AD189)</f>
        <v>428.96883341562318</v>
      </c>
      <c r="CY25" s="10">
        <f>100*('GEM data - Baseline'!$F189/'GEM data - Baseline'!$AD189)</f>
        <v>1015.17144588359</v>
      </c>
      <c r="CZ25" s="10">
        <f>100*('GEM data - Upside'!$F189/'GEM data - Upside'!$AD189)</f>
        <v>1014.3681345573926</v>
      </c>
      <c r="DA25" s="10">
        <f>100*('GEM data - Zero_net'!$F189/'GEM data - Zero_net'!$AD189)</f>
        <v>1015.5125627193387</v>
      </c>
      <c r="DC25">
        <v>2002</v>
      </c>
      <c r="DD25" s="10">
        <f>SUMIF('GEM data - Baseline'!$B:$B,'Chart Data'!$DC25,'GEM data - Baseline'!$U:$U)</f>
        <v>1969293.6999999997</v>
      </c>
      <c r="DE25" s="10">
        <f>AVERAGEIF('GEM data - Baseline'!$B:$B,'Chart Data'!$DC25,'GEM data - Baseline'!$V:$V)</f>
        <v>27999.35</v>
      </c>
      <c r="DF25" s="9">
        <f>AVERAGEIF('GEM data - Baseline'!$B:$B,'Chart Data'!$DC25,'GEM data - Baseline'!$W:$W)</f>
        <v>32.325000000000003</v>
      </c>
      <c r="DG25" s="10">
        <f>AVERAGEIF('GEM data - Baseline'!$B:$B,'Chart Data'!$DC25,'GEM data - Baseline'!$X:$X)</f>
        <v>410903.625</v>
      </c>
      <c r="DH25" s="10">
        <f>AVERAGEIF('GEM data - Baseline'!$B:$B,'Chart Data'!$DC25,'GEM data - Baseline'!$Y:$Y)</f>
        <v>38934.074999999997</v>
      </c>
      <c r="DI25" s="10">
        <f>AVERAGEIF('GEM data - Baseline'!$B:$B,'Chart Data'!$DC25,'GEM data - Baseline'!$Z:$Z)</f>
        <v>2064875</v>
      </c>
      <c r="DJ25" s="16">
        <f>AVERAGEIF('GEM data - Baseline'!$B:$B,'Chart Data'!$DC25,'GEM data - Baseline'!$AA:$AA)</f>
        <v>-1.6026812500000001</v>
      </c>
      <c r="DL25" s="10">
        <f t="shared" si="5"/>
        <v>905078.98875000002</v>
      </c>
      <c r="DM25" s="14">
        <f t="shared" si="6"/>
        <v>10.553830417185974</v>
      </c>
      <c r="DN25" s="10">
        <f t="shared" si="7"/>
        <v>2064875</v>
      </c>
      <c r="DO25" s="13">
        <f t="shared" si="8"/>
        <v>-1.6026812500000001</v>
      </c>
      <c r="DP25" s="10">
        <f t="shared" si="9"/>
        <v>1969293.6999999997</v>
      </c>
      <c r="DQ25" s="10">
        <f>SUMIF('GEM data - Baseline'!$B:$B,'Chart Data'!$DC25,'GEM data - Baseline'!$F:$F)</f>
        <v>2020341</v>
      </c>
      <c r="DS25" s="9">
        <f t="shared" si="20"/>
        <v>2.359457229613926</v>
      </c>
      <c r="DT25" s="9">
        <f t="shared" si="20"/>
        <v>1.7090273676961143</v>
      </c>
      <c r="DV25">
        <v>2002</v>
      </c>
      <c r="DW25" s="10">
        <f>SUMIF('GEM data - Upside'!$B:$B,'Chart Data'!$DC25,'GEM data - Upside'!$U:$U)</f>
        <v>1969293.6999999997</v>
      </c>
      <c r="DX25" s="10">
        <f>AVERAGEIF('GEM data - Upside'!$B:$B,'Chart Data'!$DC25,'GEM data - Upside'!$V:$V)</f>
        <v>27999.35</v>
      </c>
      <c r="DY25" s="9">
        <f>AVERAGEIF('GEM data - Upside'!$B:$B,'Chart Data'!$DC25,'GEM data - Upside'!$W:$W)</f>
        <v>32.325000000000003</v>
      </c>
      <c r="DZ25" s="10">
        <f>AVERAGEIF('GEM data - Upside'!$B:$B,'Chart Data'!$DC25,'GEM data - Upside'!$X:$X)</f>
        <v>410903.625</v>
      </c>
      <c r="EA25" s="10">
        <f>AVERAGEIF('GEM data - Upside'!$B:$B,'Chart Data'!$DC25,'GEM data - Upside'!$Y:$Y)</f>
        <v>38934.074999999997</v>
      </c>
      <c r="EB25" s="10">
        <f>AVERAGEIF('GEM data - Upside'!$B:$B,'Chart Data'!$DC25,'GEM data - Upside'!$Z:$Z)</f>
        <v>2064875</v>
      </c>
      <c r="EC25" s="16">
        <f>AVERAGEIF('GEM data - Upside'!$B:$B,'Chart Data'!$DC25,'GEM data - Upside'!$AA:$AA)</f>
        <v>-1.6026812500000001</v>
      </c>
      <c r="EE25" s="10">
        <f t="shared" si="10"/>
        <v>905078.98875000002</v>
      </c>
      <c r="EF25" s="14">
        <f t="shared" si="11"/>
        <v>10.553830417185974</v>
      </c>
      <c r="EG25" s="10">
        <f t="shared" si="12"/>
        <v>2064875</v>
      </c>
      <c r="EH25" s="13">
        <f t="shared" si="13"/>
        <v>-1.6026812500000001</v>
      </c>
      <c r="EI25" s="10">
        <f t="shared" si="14"/>
        <v>1969293.6999999997</v>
      </c>
      <c r="EJ25" s="10">
        <f>SUMIF('GEM data - Upside'!$B:$B,'Chart Data'!$DC25,'GEM data - Upside'!$F:$F)</f>
        <v>2020341</v>
      </c>
      <c r="EL25" s="9">
        <f t="shared" si="21"/>
        <v>2.359457229613926</v>
      </c>
      <c r="EM25" s="9">
        <f t="shared" si="22"/>
        <v>1.7090273676961143</v>
      </c>
      <c r="EO25">
        <v>2002</v>
      </c>
      <c r="EP25" s="10">
        <f>SUMIF('GEM data - Zero_net'!$B:$B,'Chart Data'!$DC25,'GEM data - Zero_net'!$U:$U)</f>
        <v>1969293.6999999997</v>
      </c>
      <c r="EQ25" s="10">
        <f>AVERAGEIF('GEM data - Zero_net'!$B:$B,'Chart Data'!$DC25,'GEM data - Zero_net'!$V:$V)</f>
        <v>27999.35</v>
      </c>
      <c r="ER25" s="9">
        <f>AVERAGEIF('GEM data - Zero_net'!$B:$B,'Chart Data'!$DC25,'GEM data - Zero_net'!$W:$W)</f>
        <v>32.325000000000003</v>
      </c>
      <c r="ES25" s="10">
        <f>AVERAGEIF('GEM data - Zero_net'!$B:$B,'Chart Data'!$DC25,'GEM data - Zero_net'!$X:$X)</f>
        <v>410903.625</v>
      </c>
      <c r="ET25" s="10">
        <f>AVERAGEIF('GEM data - Zero_net'!$B:$B,'Chart Data'!$DC25,'GEM data - Zero_net'!$Y:$Y)</f>
        <v>38934.074999999997</v>
      </c>
      <c r="EU25" s="10">
        <f>AVERAGEIF('GEM data - Zero_net'!$B:$B,'Chart Data'!$DC25,'GEM data - Zero_net'!$Z:$Z)</f>
        <v>2064875</v>
      </c>
      <c r="EV25" s="16">
        <f>AVERAGEIF('GEM data - Zero_net'!$B:$B,'Chart Data'!$DC25,'GEM data - Zero_net'!$AA:$AA)</f>
        <v>-1.6026812500000001</v>
      </c>
      <c r="EX25" s="10">
        <f t="shared" si="15"/>
        <v>905078.98875000002</v>
      </c>
      <c r="EY25" s="14">
        <f t="shared" si="16"/>
        <v>10.553830417185974</v>
      </c>
      <c r="EZ25" s="10">
        <f t="shared" si="17"/>
        <v>2064875</v>
      </c>
      <c r="FA25" s="13">
        <f t="shared" si="18"/>
        <v>-1.6026812500000001</v>
      </c>
      <c r="FB25" s="10">
        <f t="shared" si="19"/>
        <v>1969293.6999999997</v>
      </c>
      <c r="FC25" s="10">
        <f>SUMIF('GEM data - Zero_net'!$B:$B,'Chart Data'!$DC25,'GEM data - Zero_net'!$F:$F)</f>
        <v>2020341</v>
      </c>
      <c r="FE25" s="9">
        <f t="shared" si="23"/>
        <v>2.359457229613926</v>
      </c>
      <c r="FF25" s="9">
        <f t="shared" si="24"/>
        <v>1.7090273676961143</v>
      </c>
    </row>
    <row r="26" spans="1:162" x14ac:dyDescent="0.25">
      <c r="B26" s="10">
        <f>'GEM data - Baseline'!$F190</f>
        <v>706067</v>
      </c>
      <c r="C26" s="10">
        <f>'GEM data - Upside'!$F190</f>
        <v>706067</v>
      </c>
      <c r="D26" s="10">
        <f>'GEM data - Zero_net'!$F190</f>
        <v>706067</v>
      </c>
      <c r="F26">
        <v>2023</v>
      </c>
      <c r="G26" s="10">
        <f>'[2]Chart Data'!M27</f>
        <v>924</v>
      </c>
      <c r="M26" s="9">
        <f>100*(('GEM data - Baseline'!$P190/'GEM data - Baseline'!$P186)-1)</f>
        <v>0.21692091434399874</v>
      </c>
      <c r="N26" s="9">
        <f>100*(('GEM data - Upside'!$P190/'GEM data - Upside'!$P186)-1)</f>
        <v>0.42501968623858133</v>
      </c>
      <c r="O26" s="9">
        <f>100*(('GEM data - Zero_net'!$P190/'GEM data - Zero_net'!$P186)-1)</f>
        <v>0.12865436380167239</v>
      </c>
      <c r="Q26">
        <v>2043</v>
      </c>
      <c r="R26" s="9">
        <f>100*(SUMIF('GEM data - Baseline'!$C:$C,'Chart Data'!$Q26,'GEM data - Baseline'!$Q:$Q)/SUMIF('GEM data - Baseline'!$C:$C,'Chart Data'!$Q26,'GEM data - Baseline'!$S:$S))</f>
        <v>-1.4561774666341627</v>
      </c>
      <c r="S26" s="9">
        <f>100*(SUMIF('GEM data - Upside'!$C:$C,'Chart Data'!$Q26,'GEM data - Upside'!$Q:$Q)/SUMIF('GEM data - Upside'!$C:$C,'Chart Data'!$Q26,'GEM data - Upside'!$S:$S))</f>
        <v>-1.1637713197795434</v>
      </c>
      <c r="T26" s="9">
        <f>100*(SUMIF('GEM data - Zero_net'!$C:$C,'Chart Data'!$Q26,'GEM data - Zero_net'!$Q:$Q)/SUMIF('GEM data - Zero_net'!$C:$C,'Chart Data'!$Q26,'GEM data - Zero_net'!$S:$S))</f>
        <v>-2.6596327228824181</v>
      </c>
      <c r="V26">
        <v>2043</v>
      </c>
      <c r="W26" s="9">
        <f>100*(SUMIF('GEM data - Baseline'!$D:$D,'Chart Data'!$Q26,'GEM data - Baseline'!$R:$R)/SUMIF('GEM data - Baseline'!$C:$C,'Chart Data'!$Q26,'GEM data - Baseline'!$S:$S))</f>
        <v>89.766159718133466</v>
      </c>
      <c r="X26" s="9">
        <f>100*(SUMIF('GEM data - Upside'!$D:$D,'Chart Data'!$Q26,'GEM data - Upside'!$R:$R)/SUMIF('GEM data - Upside'!$C:$C,'Chart Data'!$Q26,'GEM data - Upside'!$S:$S))</f>
        <v>86.699885904723715</v>
      </c>
      <c r="Y26" s="9">
        <f>100*(SUMIF('GEM data - Zero_net'!$D:$D,'Chart Data'!$Q26,'GEM data - Zero_net'!$R:$R)/SUMIF('GEM data - Zero_net'!$C:$C,'Chart Data'!$Q26,'GEM data - Zero_net'!$S:$S))</f>
        <v>101.09659427944564</v>
      </c>
      <c r="AP26">
        <v>2023</v>
      </c>
      <c r="AQ26" s="9">
        <f>AVERAGEIF('GEM data - Baseline'!$B:$B,'Chart Data'!$AP26,'GEM data - Baseline'!$AE:$AE)</f>
        <v>29.544477499999999</v>
      </c>
      <c r="AR26" s="9">
        <f>AVERAGEIF('GEM data - Upside'!$B:$B,'Chart Data'!$AP26,'GEM data - Upside'!$AE:$AE)</f>
        <v>29.544477499999999</v>
      </c>
      <c r="AS26" s="9">
        <f>AVERAGEIF('GEM data - Zero_net'!$B:$B,'Chart Data'!$AP26,'GEM data - Zero_net'!$AE:$AE)</f>
        <v>29.544477499999999</v>
      </c>
      <c r="AU26">
        <v>2023</v>
      </c>
      <c r="AV26" s="9">
        <f>AVERAGEIF('GEM data - Baseline'!$B:$B,'Chart Data'!$AP26,'GEM data - Baseline'!AE:AE)</f>
        <v>29.544477499999999</v>
      </c>
      <c r="AW26" s="9">
        <f>AVERAGEIF('GEM data - Baseline'!$B:$B,'Chart Data'!$AP26,'GEM data - Baseline'!AF:AF)</f>
        <v>22.195149999999998</v>
      </c>
      <c r="AX26" s="9">
        <f>AVERAGEIF('GEM data - Baseline'!$B:$B,'Chart Data'!$AP26,'GEM data - Baseline'!AG:AG)</f>
        <v>50.284789999999994</v>
      </c>
      <c r="AY26" s="9">
        <f>AVERAGEIF('GEM data - Baseline'!$B:$B,'Chart Data'!$AP26,'GEM data - Baseline'!AH:AH)</f>
        <v>34.221135000000004</v>
      </c>
      <c r="AZ26" s="9">
        <f>AVERAGEIF('GEM data - Baseline'!$B:$B,'Chart Data'!$AP26,'GEM data - Baseline'!AI:AI)</f>
        <v>33.362065000000001</v>
      </c>
      <c r="BA26" s="9">
        <f>AVERAGEIF('GEM data - Baseline'!$B:$B,'Chart Data'!$AP26,'GEM data - Baseline'!AJ:AJ)</f>
        <v>37.066794999999999</v>
      </c>
      <c r="BB26" s="9">
        <f>AVERAGEIF('GEM data - Baseline'!$B:$B,'Chart Data'!$AP26,'GEM data - Baseline'!AK:AK)</f>
        <v>23.147067499999999</v>
      </c>
      <c r="BD26" s="9"/>
      <c r="BF26" s="9">
        <f>100*(('GEM data - Baseline'!$F190/'GEM data - Baseline'!$F186)-1)</f>
        <v>0.99743382148895776</v>
      </c>
      <c r="BG26" s="9">
        <f>100*(('GEM data - Upside'!$F190/'GEM data - Upside'!$F186)-1)</f>
        <v>0.99743382148895776</v>
      </c>
      <c r="BH26" s="9">
        <f>100*(('GEM data - Zero_net'!$F190/'GEM data - Zero_net'!$F186)-1)</f>
        <v>0.99743382148895776</v>
      </c>
      <c r="BK26" s="9">
        <f>100*(('GEM data - Baseline'!$U190/'GEM data - Baseline'!$U186)-1)</f>
        <v>2.3597132215237737</v>
      </c>
      <c r="BL26" s="9">
        <f>100*(('GEM data - Upside'!$U190/'GEM data - Upside'!$U186)-1)</f>
        <v>2.3603135592566327</v>
      </c>
      <c r="BM26" s="9">
        <f>100*(('GEM data - Zero_net'!$U190/'GEM data - Zero_net'!$U186)-1)</f>
        <v>2.3594273464129012</v>
      </c>
      <c r="BP26" s="9">
        <f>'GEM data - Baseline'!$O190</f>
        <v>5.2</v>
      </c>
      <c r="BQ26" s="9">
        <f>'GEM data - Upside'!$O190</f>
        <v>5.2</v>
      </c>
      <c r="BR26" s="9">
        <f>'GEM data - Zero_net'!$O190</f>
        <v>5.2</v>
      </c>
      <c r="BU26" s="9">
        <f>100*(('GEM data - Baseline'!$L190/'GEM data - Baseline'!$L186)-1)</f>
        <v>1.1251218143696562</v>
      </c>
      <c r="BV26" s="9">
        <f>100*(('GEM data - Upside'!$L190/'GEM data - Upside'!$L186)-1)</f>
        <v>1.1251218143696562</v>
      </c>
      <c r="BW26" s="9">
        <f>100*(('GEM data - Zero_net'!$L190/'GEM data - Zero_net'!$L186)-1)</f>
        <v>1.1251218143696562</v>
      </c>
      <c r="BZ26" s="9">
        <f>'GEM data - Baseline'!$T190</f>
        <v>-1.4130590000000001</v>
      </c>
      <c r="CA26" s="9">
        <f>'GEM data - Upside'!$T190</f>
        <v>-1.4136310000000001</v>
      </c>
      <c r="CB26" s="9">
        <f>'GEM data - Zero_net'!$T190</f>
        <v>-1.4127730000000001</v>
      </c>
      <c r="CE26" s="9">
        <f>'GEM data - Baseline'!$J190</f>
        <v>3.9621209999999998</v>
      </c>
      <c r="CF26" s="9">
        <f>'GEM data - Upside'!$J190</f>
        <v>3.9621209999999998</v>
      </c>
      <c r="CG26" s="9">
        <f>'GEM data - Zero_net'!$J190</f>
        <v>3.9621209999999998</v>
      </c>
      <c r="CJ26" s="9">
        <f>100*(('GEM data - Baseline'!$I190/'GEM data - Baseline'!$I186)-1)</f>
        <v>3.376904948707149</v>
      </c>
      <c r="CK26" s="9">
        <f>100*(('GEM data - Upside'!$I190/'GEM data - Upside'!$I186)-1)</f>
        <v>3.376904948707149</v>
      </c>
      <c r="CL26" s="9">
        <f>100*(('GEM data - Zero_net'!$I190/'GEM data - Zero_net'!$I186)-1)</f>
        <v>3.376904948707149</v>
      </c>
      <c r="CO26" s="10">
        <f>100*('GEM data - Baseline'!$AB190/'GEM data - Baseline'!$AD190)</f>
        <v>481.28442984436566</v>
      </c>
      <c r="CP26" s="10">
        <f>100*('GEM data - Upside'!$AB190/'GEM data - Upside'!$AD190)</f>
        <v>480.52363486836913</v>
      </c>
      <c r="CQ26" s="10">
        <f>100*('GEM data - Zero_net'!$AB190/'GEM data - Zero_net'!$AD190)</f>
        <v>481.60785664681731</v>
      </c>
      <c r="CT26" s="10">
        <f>100*('GEM data - Baseline'!$AC190/'GEM data - Baseline'!$AD190)</f>
        <v>423.06610472597333</v>
      </c>
      <c r="CU26" s="10">
        <f>100*('GEM data - Upside'!$AC190/'GEM data - Upside'!$AD190)</f>
        <v>422.39733892547974</v>
      </c>
      <c r="CV26" s="10">
        <f>100*('GEM data - Zero_net'!$AC190/'GEM data - Zero_net'!$AD190)</f>
        <v>423.35040837053839</v>
      </c>
      <c r="CY26" s="10">
        <f>100*('GEM data - Baseline'!$F190/'GEM data - Baseline'!$AD190)</f>
        <v>1015.3399570549077</v>
      </c>
      <c r="CZ26" s="10">
        <f>100*('GEM data - Upside'!$F190/'GEM data - Upside'!$AD190)</f>
        <v>1013.7349486848971</v>
      </c>
      <c r="DA26" s="10">
        <f>100*('GEM data - Zero_net'!$F190/'GEM data - Zero_net'!$AD190)</f>
        <v>1016.0222732391603</v>
      </c>
      <c r="DC26">
        <v>2003</v>
      </c>
      <c r="DD26" s="10">
        <f>SUMIF('GEM data - Baseline'!$B:$B,'Chart Data'!$DC26,'GEM data - Baseline'!$U:$U)</f>
        <v>2018423.9</v>
      </c>
      <c r="DE26" s="10">
        <f>AVERAGEIF('GEM data - Baseline'!$B:$B,'Chart Data'!$DC26,'GEM data - Baseline'!$V:$V)</f>
        <v>28224.974999999999</v>
      </c>
      <c r="DF26" s="9">
        <f>AVERAGEIF('GEM data - Baseline'!$B:$B,'Chart Data'!$DC26,'GEM data - Baseline'!$W:$W)</f>
        <v>32.150000000000006</v>
      </c>
      <c r="DG26" s="10">
        <f>AVERAGEIF('GEM data - Baseline'!$B:$B,'Chart Data'!$DC26,'GEM data - Baseline'!$X:$X)</f>
        <v>428210.625</v>
      </c>
      <c r="DH26" s="10">
        <f>AVERAGEIF('GEM data - Baseline'!$B:$B,'Chart Data'!$DC26,'GEM data - Baseline'!$Y:$Y)</f>
        <v>39208.639999999999</v>
      </c>
      <c r="DI26" s="10">
        <f>AVERAGEIF('GEM data - Baseline'!$B:$B,'Chart Data'!$DC26,'GEM data - Baseline'!$Z:$Z)</f>
        <v>2104125</v>
      </c>
      <c r="DJ26" s="16">
        <f>AVERAGEIF('GEM data - Baseline'!$B:$B,'Chart Data'!$DC26,'GEM data - Baseline'!$AA:$AA)</f>
        <v>-1.59686975</v>
      </c>
      <c r="DL26" s="10">
        <f t="shared" si="5"/>
        <v>907432.94625000015</v>
      </c>
      <c r="DM26" s="14">
        <f t="shared" si="6"/>
        <v>10.921333282664229</v>
      </c>
      <c r="DN26" s="10">
        <f t="shared" si="7"/>
        <v>2104125</v>
      </c>
      <c r="DO26" s="13">
        <f t="shared" si="8"/>
        <v>-1.59686975</v>
      </c>
      <c r="DP26" s="10">
        <f t="shared" si="9"/>
        <v>2018423.9</v>
      </c>
      <c r="DQ26" s="10">
        <f>SUMIF('GEM data - Baseline'!$B:$B,'Chart Data'!$DC26,'GEM data - Baseline'!$F:$F)</f>
        <v>2085366</v>
      </c>
      <c r="DS26" s="9">
        <f t="shared" si="20"/>
        <v>2.4948132419252644</v>
      </c>
      <c r="DT26" s="9">
        <f t="shared" si="20"/>
        <v>3.2185160821861292</v>
      </c>
      <c r="DV26">
        <v>2003</v>
      </c>
      <c r="DW26" s="10">
        <f>SUMIF('GEM data - Upside'!$B:$B,'Chart Data'!$DC26,'GEM data - Upside'!$U:$U)</f>
        <v>2018423.9</v>
      </c>
      <c r="DX26" s="10">
        <f>AVERAGEIF('GEM data - Upside'!$B:$B,'Chart Data'!$DC26,'GEM data - Upside'!$V:$V)</f>
        <v>28224.974999999999</v>
      </c>
      <c r="DY26" s="9">
        <f>AVERAGEIF('GEM data - Upside'!$B:$B,'Chart Data'!$DC26,'GEM data - Upside'!$W:$W)</f>
        <v>32.150000000000006</v>
      </c>
      <c r="DZ26" s="10">
        <f>AVERAGEIF('GEM data - Upside'!$B:$B,'Chart Data'!$DC26,'GEM data - Upside'!$X:$X)</f>
        <v>428210.625</v>
      </c>
      <c r="EA26" s="10">
        <f>AVERAGEIF('GEM data - Upside'!$B:$B,'Chart Data'!$DC26,'GEM data - Upside'!$Y:$Y)</f>
        <v>39208.639999999999</v>
      </c>
      <c r="EB26" s="10">
        <f>AVERAGEIF('GEM data - Upside'!$B:$B,'Chart Data'!$DC26,'GEM data - Upside'!$Z:$Z)</f>
        <v>2104125</v>
      </c>
      <c r="EC26" s="16">
        <f>AVERAGEIF('GEM data - Upside'!$B:$B,'Chart Data'!$DC26,'GEM data - Upside'!$AA:$AA)</f>
        <v>-1.59686975</v>
      </c>
      <c r="EE26" s="10">
        <f t="shared" si="10"/>
        <v>907432.94625000015</v>
      </c>
      <c r="EF26" s="14">
        <f t="shared" si="11"/>
        <v>10.921333282664229</v>
      </c>
      <c r="EG26" s="10">
        <f t="shared" si="12"/>
        <v>2104125</v>
      </c>
      <c r="EH26" s="13">
        <f t="shared" si="13"/>
        <v>-1.59686975</v>
      </c>
      <c r="EI26" s="10">
        <f t="shared" si="14"/>
        <v>2018423.9</v>
      </c>
      <c r="EJ26" s="10">
        <f>SUMIF('GEM data - Upside'!$B:$B,'Chart Data'!$DC26,'GEM data - Upside'!$F:$F)</f>
        <v>2085366</v>
      </c>
      <c r="EL26" s="9">
        <f t="shared" si="21"/>
        <v>2.4948132419252644</v>
      </c>
      <c r="EM26" s="9">
        <f t="shared" si="22"/>
        <v>3.2185160821861292</v>
      </c>
      <c r="EO26">
        <v>2003</v>
      </c>
      <c r="EP26" s="10">
        <f>SUMIF('GEM data - Zero_net'!$B:$B,'Chart Data'!$DC26,'GEM data - Zero_net'!$U:$U)</f>
        <v>2018423.9</v>
      </c>
      <c r="EQ26" s="10">
        <f>AVERAGEIF('GEM data - Zero_net'!$B:$B,'Chart Data'!$DC26,'GEM data - Zero_net'!$V:$V)</f>
        <v>28224.974999999999</v>
      </c>
      <c r="ER26" s="9">
        <f>AVERAGEIF('GEM data - Zero_net'!$B:$B,'Chart Data'!$DC26,'GEM data - Zero_net'!$W:$W)</f>
        <v>32.150000000000006</v>
      </c>
      <c r="ES26" s="10">
        <f>AVERAGEIF('GEM data - Zero_net'!$B:$B,'Chart Data'!$DC26,'GEM data - Zero_net'!$X:$X)</f>
        <v>428210.625</v>
      </c>
      <c r="ET26" s="10">
        <f>AVERAGEIF('GEM data - Zero_net'!$B:$B,'Chart Data'!$DC26,'GEM data - Zero_net'!$Y:$Y)</f>
        <v>39208.639999999999</v>
      </c>
      <c r="EU26" s="10">
        <f>AVERAGEIF('GEM data - Zero_net'!$B:$B,'Chart Data'!$DC26,'GEM data - Zero_net'!$Z:$Z)</f>
        <v>2104125</v>
      </c>
      <c r="EV26" s="16">
        <f>AVERAGEIF('GEM data - Zero_net'!$B:$B,'Chart Data'!$DC26,'GEM data - Zero_net'!$AA:$AA)</f>
        <v>-1.59686975</v>
      </c>
      <c r="EX26" s="10">
        <f t="shared" si="15"/>
        <v>907432.94625000015</v>
      </c>
      <c r="EY26" s="14">
        <f t="shared" si="16"/>
        <v>10.921333282664229</v>
      </c>
      <c r="EZ26" s="10">
        <f t="shared" si="17"/>
        <v>2104125</v>
      </c>
      <c r="FA26" s="13">
        <f t="shared" si="18"/>
        <v>-1.59686975</v>
      </c>
      <c r="FB26" s="10">
        <f t="shared" si="19"/>
        <v>2018423.9</v>
      </c>
      <c r="FC26" s="10">
        <f>SUMIF('GEM data - Zero_net'!$B:$B,'Chart Data'!$DC26,'GEM data - Zero_net'!$F:$F)</f>
        <v>2085366</v>
      </c>
      <c r="FE26" s="9">
        <f t="shared" si="23"/>
        <v>2.4948132419252644</v>
      </c>
      <c r="FF26" s="9">
        <f t="shared" si="24"/>
        <v>3.2185160821861292</v>
      </c>
    </row>
    <row r="27" spans="1:162" x14ac:dyDescent="0.25">
      <c r="A27">
        <v>2026</v>
      </c>
      <c r="B27" s="10">
        <f>'GEM data - Baseline'!$F191</f>
        <v>707517.2</v>
      </c>
      <c r="C27" s="10">
        <f>'GEM data - Upside'!$F191</f>
        <v>707464.9</v>
      </c>
      <c r="D27" s="10">
        <f>'GEM data - Zero_net'!$F191</f>
        <v>705959.9</v>
      </c>
      <c r="F27">
        <v>2024</v>
      </c>
      <c r="G27" s="10">
        <f>'[2]Chart Data'!M28</f>
        <v>649</v>
      </c>
      <c r="L27">
        <v>2026</v>
      </c>
      <c r="M27" s="9">
        <f>100*(('GEM data - Baseline'!$P191/'GEM data - Baseline'!$P187)-1)</f>
        <v>0.27140512832080077</v>
      </c>
      <c r="N27" s="9">
        <f>100*(('GEM data - Upside'!$P191/'GEM data - Upside'!$P187)-1)</f>
        <v>0.58343530950943912</v>
      </c>
      <c r="O27" s="9">
        <f>100*(('GEM data - Zero_net'!$P191/'GEM data - Zero_net'!$P187)-1)</f>
        <v>0.13904099160317873</v>
      </c>
      <c r="Q27">
        <v>2044</v>
      </c>
      <c r="R27" s="9">
        <f>100*(SUMIF('GEM data - Baseline'!$C:$C,'Chart Data'!$Q27,'GEM data - Baseline'!$Q:$Q)/SUMIF('GEM data - Baseline'!$C:$C,'Chart Data'!$Q27,'GEM data - Baseline'!$S:$S))</f>
        <v>-1.4573980436482554</v>
      </c>
      <c r="S27" s="9">
        <f>100*(SUMIF('GEM data - Upside'!$C:$C,'Chart Data'!$Q27,'GEM data - Upside'!$Q:$Q)/SUMIF('GEM data - Upside'!$C:$C,'Chart Data'!$Q27,'GEM data - Upside'!$S:$S))</f>
        <v>-1.139289221931834</v>
      </c>
      <c r="T27" s="9">
        <f>100*(SUMIF('GEM data - Zero_net'!$C:$C,'Chart Data'!$Q27,'GEM data - Zero_net'!$Q:$Q)/SUMIF('GEM data - Zero_net'!$C:$C,'Chart Data'!$Q27,'GEM data - Zero_net'!$S:$S))</f>
        <v>-2.7852611757217307</v>
      </c>
      <c r="V27">
        <v>2044</v>
      </c>
      <c r="W27" s="9">
        <f>100*(SUMIF('GEM data - Baseline'!$D:$D,'Chart Data'!$Q27,'GEM data - Baseline'!$R:$R)/SUMIF('GEM data - Baseline'!$C:$C,'Chart Data'!$Q27,'GEM data - Baseline'!$S:$S))</f>
        <v>90.53702048987877</v>
      </c>
      <c r="X27" s="9">
        <f>100*(SUMIF('GEM data - Upside'!$D:$D,'Chart Data'!$Q27,'GEM data - Upside'!$R:$R)/SUMIF('GEM data - Upside'!$C:$C,'Chart Data'!$Q27,'GEM data - Upside'!$S:$S))</f>
        <v>87.207998750235291</v>
      </c>
      <c r="Y27" s="9">
        <f>100*(SUMIF('GEM data - Zero_net'!$D:$D,'Chart Data'!$Q27,'GEM data - Zero_net'!$R:$R)/SUMIF('GEM data - Zero_net'!$C:$C,'Chart Data'!$Q27,'GEM data - Zero_net'!$S:$S))</f>
        <v>103.26325328099652</v>
      </c>
      <c r="AP27">
        <v>2024</v>
      </c>
      <c r="AQ27" s="9">
        <f>AVERAGEIF('GEM data - Baseline'!$B:$B,'Chart Data'!$AP27,'GEM data - Baseline'!$AE:$AE)</f>
        <v>29.760705000000002</v>
      </c>
      <c r="AR27" s="9">
        <f>AVERAGEIF('GEM data - Upside'!$B:$B,'Chart Data'!$AP27,'GEM data - Upside'!$AE:$AE)</f>
        <v>29.760705000000002</v>
      </c>
      <c r="AS27" s="9">
        <f>AVERAGEIF('GEM data - Zero_net'!$B:$B,'Chart Data'!$AP27,'GEM data - Zero_net'!$AE:$AE)</f>
        <v>29.760705000000002</v>
      </c>
      <c r="AU27">
        <v>2024</v>
      </c>
      <c r="AV27" s="9">
        <f>AVERAGEIF('GEM data - Baseline'!$B:$B,'Chart Data'!$AP27,'GEM data - Baseline'!AE:AE)</f>
        <v>29.760705000000002</v>
      </c>
      <c r="AW27" s="9">
        <f>AVERAGEIF('GEM data - Baseline'!$B:$B,'Chart Data'!$AP27,'GEM data - Baseline'!AF:AF)</f>
        <v>22.677779999999998</v>
      </c>
      <c r="AX27" s="9">
        <f>AVERAGEIF('GEM data - Baseline'!$B:$B,'Chart Data'!$AP27,'GEM data - Baseline'!AG:AG)</f>
        <v>50.662267500000006</v>
      </c>
      <c r="AY27" s="9">
        <f>AVERAGEIF('GEM data - Baseline'!$B:$B,'Chart Data'!$AP27,'GEM data - Baseline'!AH:AH)</f>
        <v>34.554535000000001</v>
      </c>
      <c r="AZ27" s="9">
        <f>AVERAGEIF('GEM data - Baseline'!$B:$B,'Chart Data'!$AP27,'GEM data - Baseline'!AI:AI)</f>
        <v>33.837145</v>
      </c>
      <c r="BA27" s="9">
        <f>AVERAGEIF('GEM data - Baseline'!$B:$B,'Chart Data'!$AP27,'GEM data - Baseline'!AJ:AJ)</f>
        <v>37.501792500000001</v>
      </c>
      <c r="BB27" s="9">
        <f>AVERAGEIF('GEM data - Baseline'!$B:$B,'Chart Data'!$AP27,'GEM data - Baseline'!AK:AK)</f>
        <v>23.169382499999998</v>
      </c>
      <c r="BD27" s="9"/>
      <c r="BE27">
        <v>2026</v>
      </c>
      <c r="BF27" s="9">
        <f>100*(('GEM data - Baseline'!$F191/'GEM data - Baseline'!$F187)-1)</f>
        <v>0.54887693542999827</v>
      </c>
      <c r="BG27" s="9">
        <f>100*(('GEM data - Upside'!$F191/'GEM data - Upside'!$F187)-1)</f>
        <v>0.54144431575133822</v>
      </c>
      <c r="BH27" s="9">
        <f>100*(('GEM data - Zero_net'!$F191/'GEM data - Zero_net'!$F187)-1)</f>
        <v>0.32756109172820125</v>
      </c>
      <c r="BJ27">
        <v>2026</v>
      </c>
      <c r="BK27" s="9">
        <f>100*(('GEM data - Baseline'!$U191/'GEM data - Baseline'!$U187)-1)</f>
        <v>2.030586202365825</v>
      </c>
      <c r="BL27" s="9">
        <f>100*(('GEM data - Upside'!$U191/'GEM data - Upside'!$U187)-1)</f>
        <v>2.2380529579156816</v>
      </c>
      <c r="BM27" s="9">
        <f>100*(('GEM data - Zero_net'!$U191/'GEM data - Zero_net'!$U187)-1)</f>
        <v>1.9427647710926532</v>
      </c>
      <c r="BO27">
        <v>2026</v>
      </c>
      <c r="BP27" s="9">
        <f>'GEM data - Baseline'!$O191</f>
        <v>5.2415649999999996</v>
      </c>
      <c r="BQ27" s="9">
        <f>'GEM data - Upside'!$O191</f>
        <v>5.4630349999999996</v>
      </c>
      <c r="BR27" s="9">
        <f>'GEM data - Zero_net'!$O191</f>
        <v>5.6230849999999997</v>
      </c>
      <c r="BT27">
        <v>2026</v>
      </c>
      <c r="BU27" s="9">
        <f>100*(('GEM data - Baseline'!$L191/'GEM data - Baseline'!$L187)-1)</f>
        <v>0.78819720382634628</v>
      </c>
      <c r="BV27" s="9">
        <f>100*(('GEM data - Upside'!$L191/'GEM data - Upside'!$L187)-1)</f>
        <v>0.86551876379690196</v>
      </c>
      <c r="BW27" s="9">
        <f>100*(('GEM data - Zero_net'!$L191/'GEM data - Zero_net'!$L187)-1)</f>
        <v>0.24988962472407561</v>
      </c>
      <c r="BY27">
        <v>2026</v>
      </c>
      <c r="BZ27" s="9">
        <f>'GEM data - Baseline'!$T191</f>
        <v>-1.4046670000000001</v>
      </c>
      <c r="CA27" s="9">
        <f>'GEM data - Upside'!$T191</f>
        <v>-1.615238</v>
      </c>
      <c r="CB27" s="9">
        <f>'GEM data - Zero_net'!$T191</f>
        <v>-1.5388489999999999</v>
      </c>
      <c r="CD27">
        <v>2026</v>
      </c>
      <c r="CE27" s="9">
        <f>'GEM data - Baseline'!$J191</f>
        <v>3.75</v>
      </c>
      <c r="CF27" s="9">
        <f>'GEM data - Upside'!$J191</f>
        <v>3.75</v>
      </c>
      <c r="CG27" s="9">
        <f>'GEM data - Zero_net'!$J191</f>
        <v>3.75</v>
      </c>
      <c r="CI27">
        <v>2026</v>
      </c>
      <c r="CJ27" s="9">
        <f>100*(('GEM data - Baseline'!$I191/'GEM data - Baseline'!$I187)-1)</f>
        <v>3.0472902556287762</v>
      </c>
      <c r="CK27" s="9">
        <f>100*(('GEM data - Upside'!$I191/'GEM data - Upside'!$I187)-1)</f>
        <v>3.0334633406561951</v>
      </c>
      <c r="CL27" s="9">
        <f>100*(('GEM data - Zero_net'!$I191/'GEM data - Zero_net'!$I187)-1)</f>
        <v>2.9955864193218051</v>
      </c>
      <c r="CN27">
        <v>2026</v>
      </c>
      <c r="CO27" s="10">
        <f>100*('GEM data - Baseline'!$AB191/'GEM data - Baseline'!$AD191)</f>
        <v>510.47286593938105</v>
      </c>
      <c r="CP27" s="10">
        <f>100*('GEM data - Upside'!$AB191/'GEM data - Upside'!$AD191)</f>
        <v>510.16877716397977</v>
      </c>
      <c r="CQ27" s="10">
        <f>100*('GEM data - Zero_net'!$AB191/'GEM data - Zero_net'!$AD191)</f>
        <v>510.74537828511666</v>
      </c>
      <c r="CS27">
        <v>2026</v>
      </c>
      <c r="CT27" s="10">
        <f>100*('GEM data - Baseline'!$AC191/'GEM data - Baseline'!$AD191)</f>
        <v>513.49170663325594</v>
      </c>
      <c r="CU27" s="10">
        <f>100*('GEM data - Upside'!$AC191/'GEM data - Upside'!$AD191)</f>
        <v>511.9665276526751</v>
      </c>
      <c r="CV27" s="10">
        <f>100*('GEM data - Zero_net'!$AC191/'GEM data - Zero_net'!$AD191)</f>
        <v>511.82716109426696</v>
      </c>
      <c r="CX27">
        <v>2026</v>
      </c>
      <c r="CY27" s="10">
        <f>100*('GEM data - Baseline'!$F191/'GEM data - Baseline'!$AD191)</f>
        <v>1017.0381005553827</v>
      </c>
      <c r="CZ27" s="10">
        <f>100*('GEM data - Upside'!$F191/'GEM data - Upside'!$AD191)</f>
        <v>1014.5543791558462</v>
      </c>
      <c r="DA27" s="10">
        <f>100*('GEM data - Zero_net'!$F191/'GEM data - Zero_net'!$AD191)</f>
        <v>1015.8224045882096</v>
      </c>
      <c r="DC27">
        <v>2004</v>
      </c>
      <c r="DD27" s="10">
        <f>SUMIF('GEM data - Baseline'!$B:$B,'Chart Data'!$DC27,'GEM data - Baseline'!$U:$U)</f>
        <v>2069413.3</v>
      </c>
      <c r="DE27" s="10">
        <f>AVERAGEIF('GEM data - Baseline'!$B:$B,'Chart Data'!$DC27,'GEM data - Baseline'!$V:$V)</f>
        <v>28456.0625</v>
      </c>
      <c r="DF27" s="9">
        <f>AVERAGEIF('GEM data - Baseline'!$B:$B,'Chart Data'!$DC27,'GEM data - Baseline'!$W:$W)</f>
        <v>32.075000000000003</v>
      </c>
      <c r="DG27" s="10">
        <f>AVERAGEIF('GEM data - Baseline'!$B:$B,'Chart Data'!$DC27,'GEM data - Baseline'!$X:$X)</f>
        <v>445699.47499999998</v>
      </c>
      <c r="DH27" s="10">
        <f>AVERAGEIF('GEM data - Baseline'!$B:$B,'Chart Data'!$DC27,'GEM data - Baseline'!$Y:$Y)</f>
        <v>39524.447499999995</v>
      </c>
      <c r="DI27" s="10">
        <f>AVERAGEIF('GEM data - Baseline'!$B:$B,'Chart Data'!$DC27,'GEM data - Baseline'!$Z:$Z)</f>
        <v>2137375</v>
      </c>
      <c r="DJ27" s="16">
        <f>AVERAGEIF('GEM data - Baseline'!$B:$B,'Chart Data'!$DC27,'GEM data - Baseline'!$AA:$AA)</f>
        <v>-1.5910799999999998</v>
      </c>
      <c r="DL27" s="10">
        <f t="shared" si="5"/>
        <v>912728.20468750002</v>
      </c>
      <c r="DM27" s="14">
        <f t="shared" si="6"/>
        <v>11.276551683613036</v>
      </c>
      <c r="DN27" s="10">
        <f t="shared" si="7"/>
        <v>2137375</v>
      </c>
      <c r="DO27" s="13">
        <f t="shared" si="8"/>
        <v>-1.5910799999999998</v>
      </c>
      <c r="DP27" s="10">
        <f t="shared" si="9"/>
        <v>2069413.3</v>
      </c>
      <c r="DQ27" s="10">
        <f>SUMIF('GEM data - Baseline'!$B:$B,'Chart Data'!$DC27,'GEM data - Baseline'!$F:$F)</f>
        <v>2133872</v>
      </c>
      <c r="DS27" s="9">
        <f t="shared" si="20"/>
        <v>2.5261987831198374</v>
      </c>
      <c r="DT27" s="9">
        <f t="shared" si="20"/>
        <v>2.3260185502209207</v>
      </c>
      <c r="DV27">
        <v>2004</v>
      </c>
      <c r="DW27" s="10">
        <f>SUMIF('GEM data - Upside'!$B:$B,'Chart Data'!$DC27,'GEM data - Upside'!$U:$U)</f>
        <v>2069413.3</v>
      </c>
      <c r="DX27" s="10">
        <f>AVERAGEIF('GEM data - Upside'!$B:$B,'Chart Data'!$DC27,'GEM data - Upside'!$V:$V)</f>
        <v>28456.0625</v>
      </c>
      <c r="DY27" s="9">
        <f>AVERAGEIF('GEM data - Upside'!$B:$B,'Chart Data'!$DC27,'GEM data - Upside'!$W:$W)</f>
        <v>32.075000000000003</v>
      </c>
      <c r="DZ27" s="10">
        <f>AVERAGEIF('GEM data - Upside'!$B:$B,'Chart Data'!$DC27,'GEM data - Upside'!$X:$X)</f>
        <v>445699.47499999998</v>
      </c>
      <c r="EA27" s="10">
        <f>AVERAGEIF('GEM data - Upside'!$B:$B,'Chart Data'!$DC27,'GEM data - Upside'!$Y:$Y)</f>
        <v>39524.447499999995</v>
      </c>
      <c r="EB27" s="10">
        <f>AVERAGEIF('GEM data - Upside'!$B:$B,'Chart Data'!$DC27,'GEM data - Upside'!$Z:$Z)</f>
        <v>2137375</v>
      </c>
      <c r="EC27" s="16">
        <f>AVERAGEIF('GEM data - Upside'!$B:$B,'Chart Data'!$DC27,'GEM data - Upside'!$AA:$AA)</f>
        <v>-1.5910799999999998</v>
      </c>
      <c r="EE27" s="10">
        <f t="shared" si="10"/>
        <v>912728.20468750002</v>
      </c>
      <c r="EF27" s="14">
        <f t="shared" si="11"/>
        <v>11.276551683613036</v>
      </c>
      <c r="EG27" s="10">
        <f t="shared" si="12"/>
        <v>2137375</v>
      </c>
      <c r="EH27" s="13">
        <f t="shared" si="13"/>
        <v>-1.5910799999999998</v>
      </c>
      <c r="EI27" s="10">
        <f t="shared" si="14"/>
        <v>2069413.3</v>
      </c>
      <c r="EJ27" s="10">
        <f>SUMIF('GEM data - Upside'!$B:$B,'Chart Data'!$DC27,'GEM data - Upside'!$F:$F)</f>
        <v>2133872</v>
      </c>
      <c r="EL27" s="9">
        <f t="shared" si="21"/>
        <v>2.5261987831198374</v>
      </c>
      <c r="EM27" s="9">
        <f t="shared" si="22"/>
        <v>2.3260185502209207</v>
      </c>
      <c r="EO27">
        <v>2004</v>
      </c>
      <c r="EP27" s="10">
        <f>SUMIF('GEM data - Zero_net'!$B:$B,'Chart Data'!$DC27,'GEM data - Zero_net'!$U:$U)</f>
        <v>2069413.3</v>
      </c>
      <c r="EQ27" s="10">
        <f>AVERAGEIF('GEM data - Zero_net'!$B:$B,'Chart Data'!$DC27,'GEM data - Zero_net'!$V:$V)</f>
        <v>28456.0625</v>
      </c>
      <c r="ER27" s="9">
        <f>AVERAGEIF('GEM data - Zero_net'!$B:$B,'Chart Data'!$DC27,'GEM data - Zero_net'!$W:$W)</f>
        <v>32.075000000000003</v>
      </c>
      <c r="ES27" s="10">
        <f>AVERAGEIF('GEM data - Zero_net'!$B:$B,'Chart Data'!$DC27,'GEM data - Zero_net'!$X:$X)</f>
        <v>445699.47499999998</v>
      </c>
      <c r="ET27" s="10">
        <f>AVERAGEIF('GEM data - Zero_net'!$B:$B,'Chart Data'!$DC27,'GEM data - Zero_net'!$Y:$Y)</f>
        <v>39524.447499999995</v>
      </c>
      <c r="EU27" s="10">
        <f>AVERAGEIF('GEM data - Zero_net'!$B:$B,'Chart Data'!$DC27,'GEM data - Zero_net'!$Z:$Z)</f>
        <v>2137375</v>
      </c>
      <c r="EV27" s="16">
        <f>AVERAGEIF('GEM data - Zero_net'!$B:$B,'Chart Data'!$DC27,'GEM data - Zero_net'!$AA:$AA)</f>
        <v>-1.5910799999999998</v>
      </c>
      <c r="EX27" s="10">
        <f t="shared" si="15"/>
        <v>912728.20468750002</v>
      </c>
      <c r="EY27" s="14">
        <f t="shared" si="16"/>
        <v>11.276551683613036</v>
      </c>
      <c r="EZ27" s="10">
        <f t="shared" si="17"/>
        <v>2137375</v>
      </c>
      <c r="FA27" s="13">
        <f t="shared" si="18"/>
        <v>-1.5910799999999998</v>
      </c>
      <c r="FB27" s="10">
        <f t="shared" si="19"/>
        <v>2069413.3</v>
      </c>
      <c r="FC27" s="10">
        <f>SUMIF('GEM data - Zero_net'!$B:$B,'Chart Data'!$DC27,'GEM data - Zero_net'!$F:$F)</f>
        <v>2133872</v>
      </c>
      <c r="FE27" s="9">
        <f t="shared" si="23"/>
        <v>2.5261987831198374</v>
      </c>
      <c r="FF27" s="9">
        <f t="shared" si="24"/>
        <v>2.3260185502209207</v>
      </c>
    </row>
    <row r="28" spans="1:162" x14ac:dyDescent="0.25">
      <c r="B28" s="10">
        <f>'GEM data - Baseline'!$F192</f>
        <v>707609.5</v>
      </c>
      <c r="C28" s="10">
        <f>'GEM data - Upside'!$F192</f>
        <v>707955.8</v>
      </c>
      <c r="D28" s="10">
        <f>'GEM data - Zero_net'!$F192</f>
        <v>704772.2</v>
      </c>
      <c r="F28">
        <v>2025</v>
      </c>
      <c r="G28" s="10">
        <f>'[2]Chart Data'!M29</f>
        <v>204</v>
      </c>
      <c r="H28" s="10">
        <f>'[3]2022-based'!L32</f>
        <v>204</v>
      </c>
      <c r="I28" s="10">
        <f>'[4]2022-based'!L32</f>
        <v>204</v>
      </c>
      <c r="M28" s="9">
        <f>100*(('GEM data - Baseline'!$P192/'GEM data - Baseline'!$P188)-1)</f>
        <v>0.32583742631506762</v>
      </c>
      <c r="N28" s="9">
        <f>100*(('GEM data - Upside'!$P192/'GEM data - Upside'!$P188)-1)</f>
        <v>0.74178810306646525</v>
      </c>
      <c r="O28" s="9">
        <f>100*(('GEM data - Zero_net'!$P192/'GEM data - Zero_net'!$P188)-1)</f>
        <v>0.14939947050571778</v>
      </c>
      <c r="Q28">
        <v>2045</v>
      </c>
      <c r="R28" s="9">
        <f>100*(SUMIF('GEM data - Baseline'!$C:$C,'Chart Data'!$Q28,'GEM data - Baseline'!$Q:$Q)/SUMIF('GEM data - Baseline'!$C:$C,'Chart Data'!$Q28,'GEM data - Baseline'!$S:$S))</f>
        <v>-1.4578235881888855</v>
      </c>
      <c r="S28" s="9">
        <f>100*(SUMIF('GEM data - Upside'!$C:$C,'Chart Data'!$Q28,'GEM data - Upside'!$Q:$Q)/SUMIF('GEM data - Upside'!$C:$C,'Chart Data'!$Q28,'GEM data - Upside'!$S:$S))</f>
        <v>-1.1109529369318654</v>
      </c>
      <c r="T28" s="9">
        <f>100*(SUMIF('GEM data - Zero_net'!$C:$C,'Chart Data'!$Q28,'GEM data - Zero_net'!$Q:$Q)/SUMIF('GEM data - Zero_net'!$C:$C,'Chart Data'!$Q28,'GEM data - Zero_net'!$S:$S))</f>
        <v>-2.9203410781461807</v>
      </c>
      <c r="V28">
        <v>2045</v>
      </c>
      <c r="W28" s="9">
        <f>100*(SUMIF('GEM data - Baseline'!$D:$D,'Chart Data'!$Q28,'GEM data - Baseline'!$R:$R)/SUMIF('GEM data - Baseline'!$C:$C,'Chart Data'!$Q28,'GEM data - Baseline'!$S:$S))</f>
        <v>91.327573237610054</v>
      </c>
      <c r="X28" s="9">
        <f>100*(SUMIF('GEM data - Upside'!$D:$D,'Chart Data'!$Q28,'GEM data - Upside'!$R:$R)/SUMIF('GEM data - Upside'!$C:$C,'Chart Data'!$Q28,'GEM data - Upside'!$S:$S))</f>
        <v>87.710036020504305</v>
      </c>
      <c r="Y28" s="9">
        <f>100*(SUMIF('GEM data - Zero_net'!$D:$D,'Chart Data'!$Q28,'GEM data - Zero_net'!$R:$R)/SUMIF('GEM data - Zero_net'!$C:$C,'Chart Data'!$Q28,'GEM data - Zero_net'!$S:$S))</f>
        <v>105.59204649805076</v>
      </c>
      <c r="AP28">
        <v>2025</v>
      </c>
      <c r="AQ28" s="9">
        <f>AVERAGEIF('GEM data - Baseline'!$B:$B,'Chart Data'!$AP28,'GEM data - Baseline'!$AE:$AE)</f>
        <v>30.107885000000003</v>
      </c>
      <c r="AR28" s="9">
        <f>AVERAGEIF('GEM data - Upside'!$B:$B,'Chart Data'!$AP28,'GEM data - Upside'!$AE:$AE)</f>
        <v>30.085080000000001</v>
      </c>
      <c r="AS28" s="9">
        <f>AVERAGEIF('GEM data - Zero_net'!$B:$B,'Chart Data'!$AP28,'GEM data - Zero_net'!$AE:$AE)</f>
        <v>30.117580000000004</v>
      </c>
      <c r="AU28">
        <v>2025</v>
      </c>
      <c r="AV28" s="9">
        <f>AVERAGEIF('GEM data - Baseline'!$B:$B,'Chart Data'!$AP28,'GEM data - Baseline'!AE:AE)</f>
        <v>30.107885000000003</v>
      </c>
      <c r="AW28" s="9">
        <f>AVERAGEIF('GEM data - Baseline'!$B:$B,'Chart Data'!$AP28,'GEM data - Baseline'!AF:AF)</f>
        <v>22.880817499999999</v>
      </c>
      <c r="AX28" s="9">
        <f>AVERAGEIF('GEM data - Baseline'!$B:$B,'Chart Data'!$AP28,'GEM data - Baseline'!AG:AG)</f>
        <v>51.038732500000002</v>
      </c>
      <c r="AY28" s="9">
        <f>AVERAGEIF('GEM data - Baseline'!$B:$B,'Chart Data'!$AP28,'GEM data - Baseline'!AH:AH)</f>
        <v>35.081584999999997</v>
      </c>
      <c r="AZ28" s="9">
        <f>AVERAGEIF('GEM data - Baseline'!$B:$B,'Chart Data'!$AP28,'GEM data - Baseline'!AI:AI)</f>
        <v>34.375790000000002</v>
      </c>
      <c r="BA28" s="9">
        <f>AVERAGEIF('GEM data - Baseline'!$B:$B,'Chart Data'!$AP28,'GEM data - Baseline'!AJ:AJ)</f>
        <v>37.993514999999995</v>
      </c>
      <c r="BB28" s="9">
        <f>AVERAGEIF('GEM data - Baseline'!$B:$B,'Chart Data'!$AP28,'GEM data - Baseline'!AK:AK)</f>
        <v>23.455179999999999</v>
      </c>
      <c r="BD28" s="9"/>
      <c r="BF28" s="9">
        <f>100*(('GEM data - Baseline'!$F192/'GEM data - Baseline'!$F188)-1)</f>
        <v>0.35348743541852023</v>
      </c>
      <c r="BG28" s="9">
        <f>100*(('GEM data - Upside'!$F192/'GEM data - Upside'!$F188)-1)</f>
        <v>0.40259985222310668</v>
      </c>
      <c r="BH28" s="9">
        <f>100*(('GEM data - Zero_net'!$F192/'GEM data - Zero_net'!$F188)-1)</f>
        <v>-4.8899686151382404E-2</v>
      </c>
      <c r="BK28" s="9">
        <f>100*(('GEM data - Baseline'!$U192/'GEM data - Baseline'!$U188)-1)</f>
        <v>1.280430285407963</v>
      </c>
      <c r="BL28" s="9">
        <f>100*(('GEM data - Upside'!$U192/'GEM data - Upside'!$U188)-1)</f>
        <v>1.5554981969350568</v>
      </c>
      <c r="BM28" s="9">
        <f>100*(('GEM data - Zero_net'!$U192/'GEM data - Zero_net'!$U188)-1)</f>
        <v>1.163131437091125</v>
      </c>
      <c r="BP28" s="9">
        <f>'GEM data - Baseline'!$O192</f>
        <v>5.3705119999999997</v>
      </c>
      <c r="BQ28" s="9">
        <f>'GEM data - Upside'!$O192</f>
        <v>5.6194360000000003</v>
      </c>
      <c r="BR28" s="9">
        <f>'GEM data - Zero_net'!$O192</f>
        <v>5.9123330000000003</v>
      </c>
      <c r="BU28" s="9">
        <f>100*(('GEM data - Baseline'!$L192/'GEM data - Baseline'!$L188)-1)</f>
        <v>-2.2066990121016872E-2</v>
      </c>
      <c r="BV28" s="9">
        <f>100*(('GEM data - Upside'!$L192/'GEM data - Upside'!$L188)-1)</f>
        <v>0.12833927631965558</v>
      </c>
      <c r="BW28" s="9">
        <f>100*(('GEM data - Zero_net'!$L192/'GEM data - Zero_net'!$L188)-1)</f>
        <v>-0.76933419068218045</v>
      </c>
      <c r="BZ28" s="9">
        <f>'GEM data - Baseline'!$T192</f>
        <v>-1.6309739999999999</v>
      </c>
      <c r="CA28" s="9">
        <f>'GEM data - Upside'!$T192</f>
        <v>-1.853275</v>
      </c>
      <c r="CB28" s="9">
        <f>'GEM data - Zero_net'!$T192</f>
        <v>-1.916885</v>
      </c>
      <c r="CE28" s="9">
        <f>'GEM data - Baseline'!$J192</f>
        <v>3.7500010000000001</v>
      </c>
      <c r="CF28" s="9">
        <f>'GEM data - Upside'!$J192</f>
        <v>3.7407629999999998</v>
      </c>
      <c r="CG28" s="9">
        <f>'GEM data - Zero_net'!$J192</f>
        <v>3.7305830000000002</v>
      </c>
      <c r="CJ28" s="9">
        <f>100*(('GEM data - Baseline'!$I192/'GEM data - Baseline'!$I188)-1)</f>
        <v>3.5795667870035963</v>
      </c>
      <c r="CK28" s="9">
        <f>100*(('GEM data - Upside'!$I192/'GEM data - Upside'!$I188)-1)</f>
        <v>3.5500361010830206</v>
      </c>
      <c r="CL28" s="9">
        <f>100*(('GEM data - Zero_net'!$I192/'GEM data - Zero_net'!$I188)-1)</f>
        <v>3.4623104693140672</v>
      </c>
      <c r="CO28" s="10">
        <f>100*('GEM data - Baseline'!$AB192/'GEM data - Baseline'!$AD192)</f>
        <v>505.34005470671445</v>
      </c>
      <c r="CP28" s="10">
        <f>100*('GEM data - Upside'!$AB192/'GEM data - Upside'!$AD192)</f>
        <v>505.58841868284657</v>
      </c>
      <c r="CQ28" s="10">
        <f>100*('GEM data - Zero_net'!$AB192/'GEM data - Zero_net'!$AD192)</f>
        <v>506.62637670015567</v>
      </c>
      <c r="CT28" s="10">
        <f>100*('GEM data - Baseline'!$AC192/'GEM data - Baseline'!$AD192)</f>
        <v>430.00696047816359</v>
      </c>
      <c r="CU28" s="10">
        <f>100*('GEM data - Upside'!$AC192/'GEM data - Upside'!$AD192)</f>
        <v>428.4626688418067</v>
      </c>
      <c r="CV28" s="10">
        <f>100*('GEM data - Zero_net'!$AC192/'GEM data - Zero_net'!$AD192)</f>
        <v>427.52611816599597</v>
      </c>
      <c r="CY28" s="10">
        <f>100*('GEM data - Baseline'!$F192/'GEM data - Baseline'!$AD192)</f>
        <v>1016.7837475421351</v>
      </c>
      <c r="CZ28" s="10">
        <f>100*('GEM data - Upside'!$F192/'GEM data - Upside'!$AD192)</f>
        <v>1014.0725677247244</v>
      </c>
      <c r="DA28" s="10">
        <f>100*('GEM data - Zero_net'!$F192/'GEM data - Zero_net'!$AD192)</f>
        <v>1014.0677230576555</v>
      </c>
      <c r="DC28">
        <v>2005</v>
      </c>
      <c r="DD28" s="10">
        <f>SUMIF('GEM data - Baseline'!$B:$B,'Chart Data'!$DC28,'GEM data - Baseline'!$U:$U)</f>
        <v>2130627.7000000002</v>
      </c>
      <c r="DE28" s="10">
        <f>AVERAGEIF('GEM data - Baseline'!$B:$B,'Chart Data'!$DC28,'GEM data - Baseline'!$V:$V)</f>
        <v>28798.300000000003</v>
      </c>
      <c r="DF28" s="9">
        <f>AVERAGEIF('GEM data - Baseline'!$B:$B,'Chart Data'!$DC28,'GEM data - Baseline'!$W:$W)</f>
        <v>32.175000000000004</v>
      </c>
      <c r="DG28" s="10">
        <f>AVERAGEIF('GEM data - Baseline'!$B:$B,'Chart Data'!$DC28,'GEM data - Baseline'!$X:$X)</f>
        <v>462180.39999999997</v>
      </c>
      <c r="DH28" s="10">
        <f>AVERAGEIF('GEM data - Baseline'!$B:$B,'Chart Data'!$DC28,'GEM data - Baseline'!$Y:$Y)</f>
        <v>39942.102500000001</v>
      </c>
      <c r="DI28" s="10">
        <f>AVERAGEIF('GEM data - Baseline'!$B:$B,'Chart Data'!$DC28,'GEM data - Baseline'!$Z:$Z)</f>
        <v>2176500</v>
      </c>
      <c r="DJ28" s="16">
        <f>AVERAGEIF('GEM data - Baseline'!$B:$B,'Chart Data'!$DC28,'GEM data - Baseline'!$AA:$AA)</f>
        <v>-1.5853107500000001</v>
      </c>
      <c r="DL28" s="10">
        <f t="shared" si="5"/>
        <v>926585.30250000022</v>
      </c>
      <c r="DM28" s="14">
        <f t="shared" si="6"/>
        <v>11.57125867372655</v>
      </c>
      <c r="DN28" s="10">
        <f t="shared" si="7"/>
        <v>2176500</v>
      </c>
      <c r="DO28" s="13">
        <f t="shared" si="8"/>
        <v>-1.5853107500000001</v>
      </c>
      <c r="DP28" s="10">
        <f t="shared" si="9"/>
        <v>2130627.7000000002</v>
      </c>
      <c r="DQ28" s="10">
        <f>SUMIF('GEM data - Baseline'!$B:$B,'Chart Data'!$DC28,'GEM data - Baseline'!$F:$F)</f>
        <v>2193421</v>
      </c>
      <c r="DS28" s="9">
        <f t="shared" si="20"/>
        <v>2.9580557929148377</v>
      </c>
      <c r="DT28" s="9">
        <f t="shared" si="20"/>
        <v>2.7906547346794985</v>
      </c>
      <c r="DV28">
        <v>2005</v>
      </c>
      <c r="DW28" s="10">
        <f>SUMIF('GEM data - Upside'!$B:$B,'Chart Data'!$DC28,'GEM data - Upside'!$U:$U)</f>
        <v>2130627.7000000002</v>
      </c>
      <c r="DX28" s="10">
        <f>AVERAGEIF('GEM data - Upside'!$B:$B,'Chart Data'!$DC28,'GEM data - Upside'!$V:$V)</f>
        <v>28798.300000000003</v>
      </c>
      <c r="DY28" s="9">
        <f>AVERAGEIF('GEM data - Upside'!$B:$B,'Chart Data'!$DC28,'GEM data - Upside'!$W:$W)</f>
        <v>32.175000000000004</v>
      </c>
      <c r="DZ28" s="10">
        <f>AVERAGEIF('GEM data - Upside'!$B:$B,'Chart Data'!$DC28,'GEM data - Upside'!$X:$X)</f>
        <v>462180.39999999997</v>
      </c>
      <c r="EA28" s="10">
        <f>AVERAGEIF('GEM data - Upside'!$B:$B,'Chart Data'!$DC28,'GEM data - Upside'!$Y:$Y)</f>
        <v>39942.102500000001</v>
      </c>
      <c r="EB28" s="10">
        <f>AVERAGEIF('GEM data - Upside'!$B:$B,'Chart Data'!$DC28,'GEM data - Upside'!$Z:$Z)</f>
        <v>2176500</v>
      </c>
      <c r="EC28" s="16">
        <f>AVERAGEIF('GEM data - Upside'!$B:$B,'Chart Data'!$DC28,'GEM data - Upside'!$AA:$AA)</f>
        <v>-1.5853107500000001</v>
      </c>
      <c r="EE28" s="10">
        <f t="shared" si="10"/>
        <v>926585.30250000022</v>
      </c>
      <c r="EF28" s="14">
        <f t="shared" si="11"/>
        <v>11.57125867372655</v>
      </c>
      <c r="EG28" s="10">
        <f t="shared" si="12"/>
        <v>2176500</v>
      </c>
      <c r="EH28" s="13">
        <f t="shared" si="13"/>
        <v>-1.5853107500000001</v>
      </c>
      <c r="EI28" s="10">
        <f t="shared" si="14"/>
        <v>2130627.7000000002</v>
      </c>
      <c r="EJ28" s="10">
        <f>SUMIF('GEM data - Upside'!$B:$B,'Chart Data'!$DC28,'GEM data - Upside'!$F:$F)</f>
        <v>2193421</v>
      </c>
      <c r="EL28" s="9">
        <f t="shared" si="21"/>
        <v>2.9580557929148377</v>
      </c>
      <c r="EM28" s="9">
        <f t="shared" si="22"/>
        <v>2.7906547346794985</v>
      </c>
      <c r="EO28">
        <v>2005</v>
      </c>
      <c r="EP28" s="10">
        <f>SUMIF('GEM data - Zero_net'!$B:$B,'Chart Data'!$DC28,'GEM data - Zero_net'!$U:$U)</f>
        <v>2130627.7000000002</v>
      </c>
      <c r="EQ28" s="10">
        <f>AVERAGEIF('GEM data - Zero_net'!$B:$B,'Chart Data'!$DC28,'GEM data - Zero_net'!$V:$V)</f>
        <v>28798.300000000003</v>
      </c>
      <c r="ER28" s="9">
        <f>AVERAGEIF('GEM data - Zero_net'!$B:$B,'Chart Data'!$DC28,'GEM data - Zero_net'!$W:$W)</f>
        <v>32.175000000000004</v>
      </c>
      <c r="ES28" s="10">
        <f>AVERAGEIF('GEM data - Zero_net'!$B:$B,'Chart Data'!$DC28,'GEM data - Zero_net'!$X:$X)</f>
        <v>462180.39999999997</v>
      </c>
      <c r="ET28" s="10">
        <f>AVERAGEIF('GEM data - Zero_net'!$B:$B,'Chart Data'!$DC28,'GEM data - Zero_net'!$Y:$Y)</f>
        <v>39942.102500000001</v>
      </c>
      <c r="EU28" s="10">
        <f>AVERAGEIF('GEM data - Zero_net'!$B:$B,'Chart Data'!$DC28,'GEM data - Zero_net'!$Z:$Z)</f>
        <v>2176500</v>
      </c>
      <c r="EV28" s="16">
        <f>AVERAGEIF('GEM data - Zero_net'!$B:$B,'Chart Data'!$DC28,'GEM data - Zero_net'!$AA:$AA)</f>
        <v>-1.5853107500000001</v>
      </c>
      <c r="EX28" s="10">
        <f t="shared" si="15"/>
        <v>926585.30250000022</v>
      </c>
      <c r="EY28" s="14">
        <f t="shared" si="16"/>
        <v>11.57125867372655</v>
      </c>
      <c r="EZ28" s="10">
        <f t="shared" si="17"/>
        <v>2176500</v>
      </c>
      <c r="FA28" s="13">
        <f t="shared" si="18"/>
        <v>-1.5853107500000001</v>
      </c>
      <c r="FB28" s="10">
        <f t="shared" si="19"/>
        <v>2130627.7000000002</v>
      </c>
      <c r="FC28" s="10">
        <f>SUMIF('GEM data - Zero_net'!$B:$B,'Chart Data'!$DC28,'GEM data - Zero_net'!$F:$F)</f>
        <v>2193421</v>
      </c>
      <c r="FE28" s="9">
        <f t="shared" si="23"/>
        <v>2.9580557929148377</v>
      </c>
      <c r="FF28" s="9">
        <f t="shared" si="24"/>
        <v>2.7906547346794985</v>
      </c>
    </row>
    <row r="29" spans="1:162" x14ac:dyDescent="0.25">
      <c r="B29" s="10">
        <f>'GEM data - Baseline'!$F193</f>
        <v>707824.5</v>
      </c>
      <c r="C29" s="10">
        <f>'GEM data - Upside'!$F193</f>
        <v>709019.1</v>
      </c>
      <c r="D29" s="10">
        <f>'GEM data - Zero_net'!$F193</f>
        <v>704649.9</v>
      </c>
      <c r="F29">
        <v>2026</v>
      </c>
      <c r="G29" s="10">
        <f>'[2]Chart Data'!M30</f>
        <v>93.400344269696802</v>
      </c>
      <c r="H29" s="10">
        <f>'[3]2022-based'!L33</f>
        <v>313.60017213484844</v>
      </c>
      <c r="I29" s="10">
        <f>'[4]2022-based'!L33</f>
        <v>0</v>
      </c>
      <c r="M29" s="9">
        <f>100*(('GEM data - Baseline'!$P193/'GEM data - Baseline'!$P189)-1)</f>
        <v>0.50053717503613093</v>
      </c>
      <c r="N29" s="9">
        <f>100*(('GEM data - Upside'!$P193/'GEM data - Upside'!$P189)-1)</f>
        <v>0.95146065078828279</v>
      </c>
      <c r="O29" s="9">
        <f>100*(('GEM data - Zero_net'!$P193/'GEM data - Zero_net'!$P189)-1)</f>
        <v>0.30297046308493947</v>
      </c>
      <c r="Q29">
        <v>2046</v>
      </c>
      <c r="R29" s="9">
        <f>100*(SUMIF('GEM data - Baseline'!$C:$C,'Chart Data'!$Q29,'GEM data - Baseline'!$Q:$Q)/SUMIF('GEM data - Baseline'!$C:$C,'Chart Data'!$Q29,'GEM data - Baseline'!$S:$S))</f>
        <v>-1.4576105740190042</v>
      </c>
      <c r="S29" s="9">
        <f>100*(SUMIF('GEM data - Upside'!$C:$C,'Chart Data'!$Q29,'GEM data - Upside'!$Q:$Q)/SUMIF('GEM data - Upside'!$C:$C,'Chart Data'!$Q29,'GEM data - Upside'!$S:$S))</f>
        <v>-1.0900995870121859</v>
      </c>
      <c r="T29" s="9">
        <f>100*(SUMIF('GEM data - Zero_net'!$C:$C,'Chart Data'!$Q29,'GEM data - Zero_net'!$Q:$Q)/SUMIF('GEM data - Zero_net'!$C:$C,'Chart Data'!$Q29,'GEM data - Zero_net'!$S:$S))</f>
        <v>-3.0371608615349355</v>
      </c>
      <c r="V29">
        <v>2046</v>
      </c>
      <c r="W29" s="9">
        <f>100*(SUMIF('GEM data - Baseline'!$D:$D,'Chart Data'!$Q29,'GEM data - Baseline'!$R:$R)/SUMIF('GEM data - Baseline'!$C:$C,'Chart Data'!$Q29,'GEM data - Baseline'!$S:$S))</f>
        <v>92.103546488786776</v>
      </c>
      <c r="X29" s="9">
        <f>100*(SUMIF('GEM data - Upside'!$D:$D,'Chart Data'!$Q29,'GEM data - Upside'!$R:$R)/SUMIF('GEM data - Upside'!$C:$C,'Chart Data'!$Q29,'GEM data - Upside'!$S:$S))</f>
        <v>88.191774677967572</v>
      </c>
      <c r="Y29" s="9">
        <f>100*(SUMIF('GEM data - Zero_net'!$D:$D,'Chart Data'!$Q29,'GEM data - Zero_net'!$R:$R)/SUMIF('GEM data - Zero_net'!$C:$C,'Chart Data'!$Q29,'GEM data - Zero_net'!$S:$S))</f>
        <v>107.98352974376549</v>
      </c>
      <c r="AP29">
        <v>2026</v>
      </c>
      <c r="AQ29" s="9">
        <f>AVERAGEIF('GEM data - Baseline'!$B:$B,'Chart Data'!$AP29,'GEM data - Baseline'!$AE:$AE)</f>
        <v>30.5539375</v>
      </c>
      <c r="AR29" s="9">
        <f>AVERAGEIF('GEM data - Upside'!$B:$B,'Chart Data'!$AP29,'GEM data - Upside'!$AE:$AE)</f>
        <v>30.408612499999997</v>
      </c>
      <c r="AS29" s="9">
        <f>AVERAGEIF('GEM data - Zero_net'!$B:$B,'Chart Data'!$AP29,'GEM data - Zero_net'!$AE:$AE)</f>
        <v>30.617382499999998</v>
      </c>
      <c r="AU29">
        <v>2026</v>
      </c>
      <c r="AV29" s="9">
        <f>AVERAGEIF('GEM data - Baseline'!$B:$B,'Chart Data'!$AP29,'GEM data - Baseline'!AE:AE)</f>
        <v>30.5539375</v>
      </c>
      <c r="AW29" s="9">
        <f>AVERAGEIF('GEM data - Baseline'!$B:$B,'Chart Data'!$AP29,'GEM data - Baseline'!AF:AF)</f>
        <v>23.5198775</v>
      </c>
      <c r="AX29" s="9">
        <f>AVERAGEIF('GEM data - Baseline'!$B:$B,'Chart Data'!$AP29,'GEM data - Baseline'!AG:AG)</f>
        <v>51.393115000000002</v>
      </c>
      <c r="AY29" s="9">
        <f>AVERAGEIF('GEM data - Baseline'!$B:$B,'Chart Data'!$AP29,'GEM data - Baseline'!AH:AH)</f>
        <v>35.754197500000004</v>
      </c>
      <c r="AZ29" s="9">
        <f>AVERAGEIF('GEM data - Baseline'!$B:$B,'Chart Data'!$AP29,'GEM data - Baseline'!AI:AI)</f>
        <v>34.920612499999997</v>
      </c>
      <c r="BA29" s="9">
        <f>AVERAGEIF('GEM data - Baseline'!$B:$B,'Chart Data'!$AP29,'GEM data - Baseline'!AJ:AJ)</f>
        <v>38.580017499999997</v>
      </c>
      <c r="BB29" s="9">
        <f>AVERAGEIF('GEM data - Baseline'!$B:$B,'Chart Data'!$AP29,'GEM data - Baseline'!AK:AK)</f>
        <v>24.069202499999999</v>
      </c>
      <c r="BD29" s="9"/>
      <c r="BF29" s="9">
        <f>100*(('GEM data - Baseline'!$F193/'GEM data - Baseline'!$F189)-1)</f>
        <v>0.3037491444434437</v>
      </c>
      <c r="BG29" s="9">
        <f>100*(('GEM data - Upside'!$F193/'GEM data - Upside'!$F189)-1)</f>
        <v>0.47303243250136351</v>
      </c>
      <c r="BH29" s="9">
        <f>100*(('GEM data - Zero_net'!$F193/'GEM data - Zero_net'!$F189)-1)</f>
        <v>-0.14611417906957858</v>
      </c>
      <c r="BK29" s="9">
        <f>100*(('GEM data - Baseline'!$U193/'GEM data - Baseline'!$U189)-1)</f>
        <v>1.3894404438067554</v>
      </c>
      <c r="BL29" s="9">
        <f>100*(('GEM data - Upside'!$U193/'GEM data - Upside'!$U189)-1)</f>
        <v>1.7575316005238983</v>
      </c>
      <c r="BM29" s="9">
        <f>100*(('GEM data - Zero_net'!$U193/'GEM data - Zero_net'!$U189)-1)</f>
        <v>1.2243230587847931</v>
      </c>
      <c r="BP29" s="9">
        <f>'GEM data - Baseline'!$O193</f>
        <v>5.550808</v>
      </c>
      <c r="BQ29" s="9">
        <f>'GEM data - Upside'!$O193</f>
        <v>5.7339719999999996</v>
      </c>
      <c r="BR29" s="9">
        <f>'GEM data - Zero_net'!$O193</f>
        <v>6.0205279999999997</v>
      </c>
      <c r="BU29" s="9">
        <f>100*(('GEM data - Baseline'!$L193/'GEM data - Baseline'!$L189)-1)</f>
        <v>-4.8432381843699357E-2</v>
      </c>
      <c r="BV29" s="9">
        <f>100*(('GEM data - Upside'!$L193/'GEM data - Upside'!$L189)-1)</f>
        <v>0.3093706130088858</v>
      </c>
      <c r="BW29" s="9">
        <f>100*(('GEM data - Zero_net'!$L193/'GEM data - Zero_net'!$L189)-1)</f>
        <v>-0.78483270940570282</v>
      </c>
      <c r="BZ29" s="9">
        <f>'GEM data - Baseline'!$T193</f>
        <v>-1.879883</v>
      </c>
      <c r="CA29" s="9">
        <f>'GEM data - Upside'!$T193</f>
        <v>-2.0736690000000002</v>
      </c>
      <c r="CB29" s="9">
        <f>'GEM data - Zero_net'!$T193</f>
        <v>-2.1664620000000001</v>
      </c>
      <c r="CE29" s="9">
        <f>'GEM data - Baseline'!$J193</f>
        <v>3.7500010000000001</v>
      </c>
      <c r="CF29" s="9">
        <f>'GEM data - Upside'!$J193</f>
        <v>3.731401</v>
      </c>
      <c r="CG29" s="9">
        <f>'GEM data - Zero_net'!$J193</f>
        <v>3.7037260000000001</v>
      </c>
      <c r="CJ29" s="9">
        <f>100*(('GEM data - Baseline'!$I193/'GEM data - Baseline'!$I189)-1)</f>
        <v>4.3912356321839097</v>
      </c>
      <c r="CK29" s="9">
        <f>100*(('GEM data - Upside'!$I193/'GEM data - Upside'!$I189)-1)</f>
        <v>4.3596982758620673</v>
      </c>
      <c r="CL29" s="9">
        <f>100*(('GEM data - Zero_net'!$I193/'GEM data - Zero_net'!$I189)-1)</f>
        <v>4.2259339080459979</v>
      </c>
      <c r="CO29" s="10">
        <f>100*('GEM data - Baseline'!$AB193/'GEM data - Baseline'!$AD193)</f>
        <v>499.18965003940087</v>
      </c>
      <c r="CP29" s="10">
        <f>100*('GEM data - Upside'!$AB193/'GEM data - Upside'!$AD193)</f>
        <v>499.12677894121441</v>
      </c>
      <c r="CQ29" s="10">
        <f>100*('GEM data - Zero_net'!$AB193/'GEM data - Zero_net'!$AD193)</f>
        <v>500.31488189231277</v>
      </c>
      <c r="CT29" s="10">
        <f>100*('GEM data - Baseline'!$AC193/'GEM data - Baseline'!$AD193)</f>
        <v>456.69183909731396</v>
      </c>
      <c r="CU29" s="10">
        <f>100*('GEM data - Upside'!$AC193/'GEM data - Upside'!$AD193)</f>
        <v>455.12335927826689</v>
      </c>
      <c r="CV29" s="10">
        <f>100*('GEM data - Zero_net'!$AC193/'GEM data - Zero_net'!$AD193)</f>
        <v>454.23464707977075</v>
      </c>
      <c r="CY29" s="10">
        <f>100*('GEM data - Baseline'!$F193/'GEM data - Baseline'!$AD193)</f>
        <v>1016.5450698911581</v>
      </c>
      <c r="CZ29" s="10">
        <f>100*('GEM data - Upside'!$F193/'GEM data - Upside'!$AD193)</f>
        <v>1013.9705358682771</v>
      </c>
      <c r="DA29" s="10">
        <f>100*('GEM data - Zero_net'!$F193/'GEM data - Zero_net'!$AD193)</f>
        <v>1013.851925657083</v>
      </c>
      <c r="DC29">
        <v>2006</v>
      </c>
      <c r="DD29" s="10">
        <f>SUMIF('GEM data - Baseline'!$B:$B,'Chart Data'!$DC29,'GEM data - Baseline'!$U:$U)</f>
        <v>2188891.9000000004</v>
      </c>
      <c r="DE29" s="10">
        <f>AVERAGEIF('GEM data - Baseline'!$B:$B,'Chart Data'!$DC29,'GEM data - Baseline'!$V:$V)</f>
        <v>29268.075000000001</v>
      </c>
      <c r="DF29" s="9">
        <f>AVERAGEIF('GEM data - Baseline'!$B:$B,'Chart Data'!$DC29,'GEM data - Baseline'!$W:$W)</f>
        <v>32.049999999999997</v>
      </c>
      <c r="DG29" s="10">
        <f>AVERAGEIF('GEM data - Baseline'!$B:$B,'Chart Data'!$DC29,'GEM data - Baseline'!$X:$X)</f>
        <v>476476.1</v>
      </c>
      <c r="DH29" s="10">
        <f>AVERAGEIF('GEM data - Baseline'!$B:$B,'Chart Data'!$DC29,'GEM data - Baseline'!$Y:$Y)</f>
        <v>40350.639999999999</v>
      </c>
      <c r="DI29" s="10">
        <f>AVERAGEIF('GEM data - Baseline'!$B:$B,'Chart Data'!$DC29,'GEM data - Baseline'!$Z:$Z)</f>
        <v>2221750</v>
      </c>
      <c r="DJ29" s="16">
        <f>AVERAGEIF('GEM data - Baseline'!$B:$B,'Chart Data'!$DC29,'GEM data - Baseline'!$AA:$AA)</f>
        <v>-1.5795625</v>
      </c>
      <c r="DL29" s="10">
        <f t="shared" si="5"/>
        <v>938041.80374999996</v>
      </c>
      <c r="DM29" s="14">
        <f t="shared" si="6"/>
        <v>11.808390151928197</v>
      </c>
      <c r="DN29" s="10">
        <f t="shared" si="7"/>
        <v>2221750</v>
      </c>
      <c r="DO29" s="13">
        <f t="shared" si="8"/>
        <v>-1.5795625</v>
      </c>
      <c r="DP29" s="10">
        <f t="shared" si="9"/>
        <v>2188891.9000000004</v>
      </c>
      <c r="DQ29" s="10">
        <f>SUMIF('GEM data - Baseline'!$B:$B,'Chart Data'!$DC29,'GEM data - Baseline'!$F:$F)</f>
        <v>2241453</v>
      </c>
      <c r="DS29" s="9">
        <f t="shared" si="20"/>
        <v>2.7346025774470206</v>
      </c>
      <c r="DT29" s="9">
        <f t="shared" si="20"/>
        <v>2.189821288298055</v>
      </c>
      <c r="DV29">
        <v>2006</v>
      </c>
      <c r="DW29" s="10">
        <f>SUMIF('GEM data - Upside'!$B:$B,'Chart Data'!$DC29,'GEM data - Upside'!$U:$U)</f>
        <v>2188891.9000000004</v>
      </c>
      <c r="DX29" s="10">
        <f>AVERAGEIF('GEM data - Upside'!$B:$B,'Chart Data'!$DC29,'GEM data - Upside'!$V:$V)</f>
        <v>29268.075000000001</v>
      </c>
      <c r="DY29" s="9">
        <f>AVERAGEIF('GEM data - Upside'!$B:$B,'Chart Data'!$DC29,'GEM data - Upside'!$W:$W)</f>
        <v>32.049999999999997</v>
      </c>
      <c r="DZ29" s="10">
        <f>AVERAGEIF('GEM data - Upside'!$B:$B,'Chart Data'!$DC29,'GEM data - Upside'!$X:$X)</f>
        <v>476476.1</v>
      </c>
      <c r="EA29" s="10">
        <f>AVERAGEIF('GEM data - Upside'!$B:$B,'Chart Data'!$DC29,'GEM data - Upside'!$Y:$Y)</f>
        <v>40350.639999999999</v>
      </c>
      <c r="EB29" s="10">
        <f>AVERAGEIF('GEM data - Upside'!$B:$B,'Chart Data'!$DC29,'GEM data - Upside'!$Z:$Z)</f>
        <v>2221750</v>
      </c>
      <c r="EC29" s="16">
        <f>AVERAGEIF('GEM data - Upside'!$B:$B,'Chart Data'!$DC29,'GEM data - Upside'!$AA:$AA)</f>
        <v>-1.5795625</v>
      </c>
      <c r="EE29" s="10">
        <f t="shared" si="10"/>
        <v>938041.80374999996</v>
      </c>
      <c r="EF29" s="14">
        <f t="shared" si="11"/>
        <v>11.808390151928197</v>
      </c>
      <c r="EG29" s="10">
        <f t="shared" si="12"/>
        <v>2221750</v>
      </c>
      <c r="EH29" s="13">
        <f t="shared" si="13"/>
        <v>-1.5795625</v>
      </c>
      <c r="EI29" s="10">
        <f t="shared" si="14"/>
        <v>2188891.9000000004</v>
      </c>
      <c r="EJ29" s="10">
        <f>SUMIF('GEM data - Upside'!$B:$B,'Chart Data'!$DC29,'GEM data - Upside'!$F:$F)</f>
        <v>2241453</v>
      </c>
      <c r="EL29" s="9">
        <f t="shared" si="21"/>
        <v>2.7346025774470206</v>
      </c>
      <c r="EM29" s="9">
        <f t="shared" si="22"/>
        <v>2.189821288298055</v>
      </c>
      <c r="EO29">
        <v>2006</v>
      </c>
      <c r="EP29" s="10">
        <f>SUMIF('GEM data - Zero_net'!$B:$B,'Chart Data'!$DC29,'GEM data - Zero_net'!$U:$U)</f>
        <v>2188891.9000000004</v>
      </c>
      <c r="EQ29" s="10">
        <f>AVERAGEIF('GEM data - Zero_net'!$B:$B,'Chart Data'!$DC29,'GEM data - Zero_net'!$V:$V)</f>
        <v>29268.075000000001</v>
      </c>
      <c r="ER29" s="9">
        <f>AVERAGEIF('GEM data - Zero_net'!$B:$B,'Chart Data'!$DC29,'GEM data - Zero_net'!$W:$W)</f>
        <v>32.049999999999997</v>
      </c>
      <c r="ES29" s="10">
        <f>AVERAGEIF('GEM data - Zero_net'!$B:$B,'Chart Data'!$DC29,'GEM data - Zero_net'!$X:$X)</f>
        <v>476476.1</v>
      </c>
      <c r="ET29" s="10">
        <f>AVERAGEIF('GEM data - Zero_net'!$B:$B,'Chart Data'!$DC29,'GEM data - Zero_net'!$Y:$Y)</f>
        <v>40350.639999999999</v>
      </c>
      <c r="EU29" s="10">
        <f>AVERAGEIF('GEM data - Zero_net'!$B:$B,'Chart Data'!$DC29,'GEM data - Zero_net'!$Z:$Z)</f>
        <v>2221750</v>
      </c>
      <c r="EV29" s="16">
        <f>AVERAGEIF('GEM data - Zero_net'!$B:$B,'Chart Data'!$DC29,'GEM data - Zero_net'!$AA:$AA)</f>
        <v>-1.5795625</v>
      </c>
      <c r="EX29" s="10">
        <f t="shared" si="15"/>
        <v>938041.80374999996</v>
      </c>
      <c r="EY29" s="14">
        <f t="shared" si="16"/>
        <v>11.808390151928197</v>
      </c>
      <c r="EZ29" s="10">
        <f t="shared" si="17"/>
        <v>2221750</v>
      </c>
      <c r="FA29" s="13">
        <f t="shared" si="18"/>
        <v>-1.5795625</v>
      </c>
      <c r="FB29" s="10">
        <f t="shared" si="19"/>
        <v>2188891.9000000004</v>
      </c>
      <c r="FC29" s="10">
        <f>SUMIF('GEM data - Zero_net'!$B:$B,'Chart Data'!$DC29,'GEM data - Zero_net'!$F:$F)</f>
        <v>2241453</v>
      </c>
      <c r="FE29" s="9">
        <f t="shared" si="23"/>
        <v>2.7346025774470206</v>
      </c>
      <c r="FF29" s="9">
        <f t="shared" si="24"/>
        <v>2.189821288298055</v>
      </c>
    </row>
    <row r="30" spans="1:162" x14ac:dyDescent="0.25">
      <c r="B30" s="10">
        <f>'GEM data - Baseline'!$F194</f>
        <v>708804.8</v>
      </c>
      <c r="C30" s="10">
        <f>'GEM data - Upside'!$F194</f>
        <v>710863.6</v>
      </c>
      <c r="D30" s="10">
        <f>'GEM data - Zero_net'!$F194</f>
        <v>705388.4</v>
      </c>
      <c r="F30">
        <v>2027</v>
      </c>
      <c r="G30" s="10">
        <f>'[2]Chart Data'!M31</f>
        <v>139.06537737978783</v>
      </c>
      <c r="H30" s="10">
        <f>'[3]2022-based'!L34</f>
        <v>436.70000000000005</v>
      </c>
      <c r="I30" s="10">
        <f>'[4]2022-based'!L34</f>
        <v>0</v>
      </c>
      <c r="M30" s="9">
        <f>100*(('GEM data - Baseline'!$P194/'GEM data - Baseline'!$P190)-1)</f>
        <v>0.67497530193774136</v>
      </c>
      <c r="N30" s="9">
        <f>100*(('GEM data - Upside'!$P194/'GEM data - Upside'!$P190)-1)</f>
        <v>1.160335727848083</v>
      </c>
      <c r="O30" s="9">
        <f>100*(('GEM data - Zero_net'!$P194/'GEM data - Zero_net'!$P190)-1)</f>
        <v>0.45640430742550642</v>
      </c>
      <c r="Q30">
        <v>2047</v>
      </c>
      <c r="R30" s="9">
        <f>100*(SUMIF('GEM data - Baseline'!$C:$C,'Chart Data'!$Q30,'GEM data - Baseline'!$Q:$Q)/SUMIF('GEM data - Baseline'!$C:$C,'Chart Data'!$Q30,'GEM data - Baseline'!$S:$S))</f>
        <v>-1.4581615487470014</v>
      </c>
      <c r="S30" s="9">
        <f>100*(SUMIF('GEM data - Upside'!$C:$C,'Chart Data'!$Q30,'GEM data - Upside'!$Q:$Q)/SUMIF('GEM data - Upside'!$C:$C,'Chart Data'!$Q30,'GEM data - Upside'!$S:$S))</f>
        <v>-1.0793854777548351</v>
      </c>
      <c r="T30" s="9">
        <f>100*(SUMIF('GEM data - Zero_net'!$C:$C,'Chart Data'!$Q30,'GEM data - Zero_net'!$Q:$Q)/SUMIF('GEM data - Zero_net'!$C:$C,'Chart Data'!$Q30,'GEM data - Zero_net'!$S:$S))</f>
        <v>-3.1366017685091534</v>
      </c>
      <c r="V30">
        <v>2047</v>
      </c>
      <c r="W30" s="9">
        <f>100*(SUMIF('GEM data - Baseline'!$D:$D,'Chart Data'!$Q30,'GEM data - Baseline'!$R:$R)/SUMIF('GEM data - Baseline'!$C:$C,'Chart Data'!$Q30,'GEM data - Baseline'!$S:$S))</f>
        <v>92.857522107448446</v>
      </c>
      <c r="X30" s="9">
        <f>100*(SUMIF('GEM data - Upside'!$D:$D,'Chart Data'!$Q30,'GEM data - Upside'!$R:$R)/SUMIF('GEM data - Upside'!$C:$C,'Chart Data'!$Q30,'GEM data - Upside'!$S:$S))</f>
        <v>88.661208322742581</v>
      </c>
      <c r="Y30" s="9">
        <f>100*(SUMIF('GEM data - Zero_net'!$D:$D,'Chart Data'!$Q30,'GEM data - Zero_net'!$R:$R)/SUMIF('GEM data - Zero_net'!$C:$C,'Chart Data'!$Q30,'GEM data - Zero_net'!$S:$S))</f>
        <v>110.39130508602017</v>
      </c>
      <c r="AP30">
        <v>2027</v>
      </c>
      <c r="AQ30" s="9">
        <f>AVERAGEIF('GEM data - Baseline'!$B:$B,'Chart Data'!$AP30,'GEM data - Baseline'!$AE:$AE)</f>
        <v>30.897157500000002</v>
      </c>
      <c r="AR30" s="9">
        <f>AVERAGEIF('GEM data - Upside'!$B:$B,'Chart Data'!$AP30,'GEM data - Upside'!$AE:$AE)</f>
        <v>30.604689999999998</v>
      </c>
      <c r="AS30" s="9">
        <f>AVERAGEIF('GEM data - Zero_net'!$B:$B,'Chart Data'!$AP30,'GEM data - Zero_net'!$AE:$AE)</f>
        <v>31.0411675</v>
      </c>
      <c r="AU30">
        <v>2027</v>
      </c>
      <c r="AV30" s="9">
        <f>AVERAGEIF('GEM data - Baseline'!$B:$B,'Chart Data'!$AP30,'GEM data - Baseline'!AE:AE)</f>
        <v>30.897157500000002</v>
      </c>
      <c r="AW30" s="9">
        <f>AVERAGEIF('GEM data - Baseline'!$B:$B,'Chart Data'!$AP30,'GEM data - Baseline'!AF:AF)</f>
        <v>24.032752500000001</v>
      </c>
      <c r="AX30" s="9">
        <f>AVERAGEIF('GEM data - Baseline'!$B:$B,'Chart Data'!$AP30,'GEM data - Baseline'!AG:AG)</f>
        <v>51.743512500000001</v>
      </c>
      <c r="AY30" s="9">
        <f>AVERAGEIF('GEM data - Baseline'!$B:$B,'Chart Data'!$AP30,'GEM data - Baseline'!AH:AH)</f>
        <v>36.4800325</v>
      </c>
      <c r="AZ30" s="9">
        <f>AVERAGEIF('GEM data - Baseline'!$B:$B,'Chart Data'!$AP30,'GEM data - Baseline'!AI:AI)</f>
        <v>35.48075</v>
      </c>
      <c r="BA30" s="9">
        <f>AVERAGEIF('GEM data - Baseline'!$B:$B,'Chart Data'!$AP30,'GEM data - Baseline'!AJ:AJ)</f>
        <v>39.248939999999997</v>
      </c>
      <c r="BB30" s="9">
        <f>AVERAGEIF('GEM data - Baseline'!$B:$B,'Chart Data'!$AP30,'GEM data - Baseline'!AK:AK)</f>
        <v>24.698625</v>
      </c>
      <c r="BD30" s="9"/>
      <c r="BF30" s="9">
        <f>100*(('GEM data - Baseline'!$F194/'GEM data - Baseline'!$F190)-1)</f>
        <v>0.38775357012861278</v>
      </c>
      <c r="BG30" s="9">
        <f>100*(('GEM data - Upside'!$F194/'GEM data - Upside'!$F190)-1)</f>
        <v>0.67934062914709603</v>
      </c>
      <c r="BH30" s="9">
        <f>100*(('GEM data - Zero_net'!$F194/'GEM data - Zero_net'!$F190)-1)</f>
        <v>-9.6109859262649699E-2</v>
      </c>
      <c r="BK30" s="9">
        <f>100*(('GEM data - Baseline'!$U194/'GEM data - Baseline'!$U190)-1)</f>
        <v>0.99983955088771559</v>
      </c>
      <c r="BL30" s="9">
        <f>100*(('GEM data - Upside'!$U194/'GEM data - Upside'!$U190)-1)</f>
        <v>1.4596454695873895</v>
      </c>
      <c r="BM30" s="9">
        <f>100*(('GEM data - Zero_net'!$U194/'GEM data - Zero_net'!$U190)-1)</f>
        <v>0.78459695391606132</v>
      </c>
      <c r="BP30" s="9">
        <f>'GEM data - Baseline'!$O194</f>
        <v>5.6349799999999997</v>
      </c>
      <c r="BQ30" s="9">
        <f>'GEM data - Upside'!$O194</f>
        <v>5.7631050000000004</v>
      </c>
      <c r="BR30" s="9">
        <f>'GEM data - Zero_net'!$O194</f>
        <v>6.0440300000000002</v>
      </c>
      <c r="BU30" s="9">
        <f>100*(('GEM data - Baseline'!$L194/'GEM data - Baseline'!$L190)-1)</f>
        <v>-0.17953510103960735</v>
      </c>
      <c r="BV30" s="9">
        <f>100*(('GEM data - Upside'!$L194/'GEM data - Upside'!$L190)-1)</f>
        <v>0.37352528910175042</v>
      </c>
      <c r="BW30" s="9">
        <f>100*(('GEM data - Zero_net'!$L194/'GEM data - Zero_net'!$L190)-1)</f>
        <v>-0.91534283378109649</v>
      </c>
      <c r="BZ30" s="9">
        <f>'GEM data - Baseline'!$T194</f>
        <v>-2.020931</v>
      </c>
      <c r="CA30" s="9">
        <f>'GEM data - Upside'!$T194</f>
        <v>-2.1857259999999998</v>
      </c>
      <c r="CB30" s="9">
        <f>'GEM data - Zero_net'!$T194</f>
        <v>-2.2904399999999998</v>
      </c>
      <c r="CE30" s="9">
        <f>'GEM data - Baseline'!$J194</f>
        <v>3.7500019999999998</v>
      </c>
      <c r="CF30" s="9">
        <f>'GEM data - Upside'!$J194</f>
        <v>3.722512</v>
      </c>
      <c r="CG30" s="9">
        <f>'GEM data - Zero_net'!$J194</f>
        <v>3.6698219999999999</v>
      </c>
      <c r="CJ30" s="9">
        <f>100*(('GEM data - Baseline'!$I194/'GEM data - Baseline'!$I190)-1)</f>
        <v>4.4773962804005807</v>
      </c>
      <c r="CK30" s="9">
        <f>100*(('GEM data - Upside'!$I194/'GEM data - Upside'!$I190)-1)</f>
        <v>4.454577968526463</v>
      </c>
      <c r="CL30" s="9">
        <f>100*(('GEM data - Zero_net'!$I194/'GEM data - Zero_net'!$I190)-1)</f>
        <v>4.2819742489270451</v>
      </c>
      <c r="CO30" s="10">
        <f>100*('GEM data - Baseline'!$AB194/'GEM data - Baseline'!$AD194)</f>
        <v>524.78235675506846</v>
      </c>
      <c r="CP30" s="10">
        <f>100*('GEM data - Upside'!$AB194/'GEM data - Upside'!$AD194)</f>
        <v>524.08293738746124</v>
      </c>
      <c r="CQ30" s="10">
        <f>100*('GEM data - Zero_net'!$AB194/'GEM data - Zero_net'!$AD194)</f>
        <v>525.12812750971239</v>
      </c>
      <c r="CT30" s="10">
        <f>100*('GEM data - Baseline'!$AC194/'GEM data - Baseline'!$AD194)</f>
        <v>452.20791035643242</v>
      </c>
      <c r="CU30" s="10">
        <f>100*('GEM data - Upside'!$AC194/'GEM data - Upside'!$AD194)</f>
        <v>450.76047736529858</v>
      </c>
      <c r="CV30" s="10">
        <f>100*('GEM data - Zero_net'!$AC194/'GEM data - Zero_net'!$AD194)</f>
        <v>449.91999134450509</v>
      </c>
      <c r="CY30" s="10">
        <f>100*('GEM data - Baseline'!$F194/'GEM data - Baseline'!$AD194)</f>
        <v>1017.4050003796584</v>
      </c>
      <c r="CZ30" s="10">
        <f>100*('GEM data - Upside'!$F194/'GEM data - Upside'!$AD194)</f>
        <v>1014.983952037875</v>
      </c>
      <c r="DA30" s="10">
        <f>100*('GEM data - Zero_net'!$F194/'GEM data - Zero_net'!$AD194)</f>
        <v>1014.8746176173277</v>
      </c>
      <c r="DC30">
        <v>2007</v>
      </c>
      <c r="DD30" s="10">
        <f>SUMIF('GEM data - Baseline'!$B:$B,'Chart Data'!$DC30,'GEM data - Baseline'!$U:$U)</f>
        <v>2236227.2000000002</v>
      </c>
      <c r="DE30" s="10">
        <f>AVERAGEIF('GEM data - Baseline'!$B:$B,'Chart Data'!$DC30,'GEM data - Baseline'!$V:$V)</f>
        <v>29481.350000000002</v>
      </c>
      <c r="DF30" s="9">
        <f>AVERAGEIF('GEM data - Baseline'!$B:$B,'Chart Data'!$DC30,'GEM data - Baseline'!$W:$W)</f>
        <v>32.075000000000003</v>
      </c>
      <c r="DG30" s="10">
        <f>AVERAGEIF('GEM data - Baseline'!$B:$B,'Chart Data'!$DC30,'GEM data - Baseline'!$X:$X)</f>
        <v>489499.25</v>
      </c>
      <c r="DH30" s="10">
        <f>AVERAGEIF('GEM data - Baseline'!$B:$B,'Chart Data'!$DC30,'GEM data - Baseline'!$Y:$Y)</f>
        <v>40723.555</v>
      </c>
      <c r="DI30" s="10">
        <f>AVERAGEIF('GEM data - Baseline'!$B:$B,'Chart Data'!$DC30,'GEM data - Baseline'!$Z:$Z)</f>
        <v>2279625</v>
      </c>
      <c r="DJ30" s="16">
        <f>AVERAGEIF('GEM data - Baseline'!$B:$B,'Chart Data'!$DC30,'GEM data - Baseline'!$AA:$AA)</f>
        <v>-1.5770172499999999</v>
      </c>
      <c r="DL30" s="10">
        <f t="shared" si="5"/>
        <v>945614.30125000014</v>
      </c>
      <c r="DM30" s="14">
        <f t="shared" si="6"/>
        <v>12.020052031312099</v>
      </c>
      <c r="DN30" s="10">
        <f t="shared" si="7"/>
        <v>2279625</v>
      </c>
      <c r="DO30" s="13">
        <f t="shared" si="8"/>
        <v>-1.5770172499999999</v>
      </c>
      <c r="DP30" s="10">
        <f t="shared" si="9"/>
        <v>2236227.2000000002</v>
      </c>
      <c r="DQ30" s="10">
        <f>SUMIF('GEM data - Baseline'!$B:$B,'Chart Data'!$DC30,'GEM data - Baseline'!$F:$F)</f>
        <v>2307148</v>
      </c>
      <c r="DS30" s="9">
        <f t="shared" si="20"/>
        <v>2.1625234210972177</v>
      </c>
      <c r="DT30" s="9">
        <f t="shared" si="20"/>
        <v>2.9309113329612613</v>
      </c>
      <c r="DV30">
        <v>2007</v>
      </c>
      <c r="DW30" s="10">
        <f>SUMIF('GEM data - Upside'!$B:$B,'Chart Data'!$DC30,'GEM data - Upside'!$U:$U)</f>
        <v>2236227.2000000002</v>
      </c>
      <c r="DX30" s="10">
        <f>AVERAGEIF('GEM data - Upside'!$B:$B,'Chart Data'!$DC30,'GEM data - Upside'!$V:$V)</f>
        <v>29481.350000000002</v>
      </c>
      <c r="DY30" s="9">
        <f>AVERAGEIF('GEM data - Upside'!$B:$B,'Chart Data'!$DC30,'GEM data - Upside'!$W:$W)</f>
        <v>32.075000000000003</v>
      </c>
      <c r="DZ30" s="10">
        <f>AVERAGEIF('GEM data - Upside'!$B:$B,'Chart Data'!$DC30,'GEM data - Upside'!$X:$X)</f>
        <v>489499.25</v>
      </c>
      <c r="EA30" s="10">
        <f>AVERAGEIF('GEM data - Upside'!$B:$B,'Chart Data'!$DC30,'GEM data - Upside'!$Y:$Y)</f>
        <v>40723.555</v>
      </c>
      <c r="EB30" s="10">
        <f>AVERAGEIF('GEM data - Upside'!$B:$B,'Chart Data'!$DC30,'GEM data - Upside'!$Z:$Z)</f>
        <v>2279625</v>
      </c>
      <c r="EC30" s="16">
        <f>AVERAGEIF('GEM data - Upside'!$B:$B,'Chart Data'!$DC30,'GEM data - Upside'!$AA:$AA)</f>
        <v>-1.5770172499999999</v>
      </c>
      <c r="EE30" s="10">
        <f t="shared" si="10"/>
        <v>945614.30125000014</v>
      </c>
      <c r="EF30" s="14">
        <f t="shared" si="11"/>
        <v>12.020052031312099</v>
      </c>
      <c r="EG30" s="10">
        <f t="shared" si="12"/>
        <v>2279625</v>
      </c>
      <c r="EH30" s="13">
        <f t="shared" si="13"/>
        <v>-1.5770172499999999</v>
      </c>
      <c r="EI30" s="10">
        <f t="shared" si="14"/>
        <v>2236227.2000000002</v>
      </c>
      <c r="EJ30" s="10">
        <f>SUMIF('GEM data - Upside'!$B:$B,'Chart Data'!$DC30,'GEM data - Upside'!$F:$F)</f>
        <v>2307148</v>
      </c>
      <c r="EL30" s="9">
        <f t="shared" si="21"/>
        <v>2.1625234210972177</v>
      </c>
      <c r="EM30" s="9">
        <f t="shared" si="22"/>
        <v>2.9309113329612613</v>
      </c>
      <c r="EO30">
        <v>2007</v>
      </c>
      <c r="EP30" s="10">
        <f>SUMIF('GEM data - Zero_net'!$B:$B,'Chart Data'!$DC30,'GEM data - Zero_net'!$U:$U)</f>
        <v>2236227.2000000002</v>
      </c>
      <c r="EQ30" s="10">
        <f>AVERAGEIF('GEM data - Zero_net'!$B:$B,'Chart Data'!$DC30,'GEM data - Zero_net'!$V:$V)</f>
        <v>29481.350000000002</v>
      </c>
      <c r="ER30" s="9">
        <f>AVERAGEIF('GEM data - Zero_net'!$B:$B,'Chart Data'!$DC30,'GEM data - Zero_net'!$W:$W)</f>
        <v>32.075000000000003</v>
      </c>
      <c r="ES30" s="10">
        <f>AVERAGEIF('GEM data - Zero_net'!$B:$B,'Chart Data'!$DC30,'GEM data - Zero_net'!$X:$X)</f>
        <v>489499.25</v>
      </c>
      <c r="ET30" s="10">
        <f>AVERAGEIF('GEM data - Zero_net'!$B:$B,'Chart Data'!$DC30,'GEM data - Zero_net'!$Y:$Y)</f>
        <v>40723.555</v>
      </c>
      <c r="EU30" s="10">
        <f>AVERAGEIF('GEM data - Zero_net'!$B:$B,'Chart Data'!$DC30,'GEM data - Zero_net'!$Z:$Z)</f>
        <v>2279625</v>
      </c>
      <c r="EV30" s="16">
        <f>AVERAGEIF('GEM data - Zero_net'!$B:$B,'Chart Data'!$DC30,'GEM data - Zero_net'!$AA:$AA)</f>
        <v>-1.5770172499999999</v>
      </c>
      <c r="EX30" s="10">
        <f t="shared" si="15"/>
        <v>945614.30125000014</v>
      </c>
      <c r="EY30" s="14">
        <f t="shared" si="16"/>
        <v>12.020052031312099</v>
      </c>
      <c r="EZ30" s="10">
        <f t="shared" si="17"/>
        <v>2279625</v>
      </c>
      <c r="FA30" s="13">
        <f t="shared" si="18"/>
        <v>-1.5770172499999999</v>
      </c>
      <c r="FB30" s="10">
        <f t="shared" si="19"/>
        <v>2236227.2000000002</v>
      </c>
      <c r="FC30" s="10">
        <f>SUMIF('GEM data - Zero_net'!$B:$B,'Chart Data'!$DC30,'GEM data - Zero_net'!$F:$F)</f>
        <v>2307148</v>
      </c>
      <c r="FE30" s="9">
        <f t="shared" si="23"/>
        <v>2.1625234210972177</v>
      </c>
      <c r="FF30" s="9">
        <f t="shared" si="24"/>
        <v>2.9309113329612613</v>
      </c>
    </row>
    <row r="31" spans="1:162" x14ac:dyDescent="0.25">
      <c r="A31">
        <v>2027</v>
      </c>
      <c r="B31" s="10">
        <f>'GEM data - Baseline'!$F195</f>
        <v>710718.4</v>
      </c>
      <c r="C31" s="10">
        <f>'GEM data - Upside'!$F195</f>
        <v>713502</v>
      </c>
      <c r="D31" s="10">
        <f>'GEM data - Zero_net'!$F195</f>
        <v>706883.5</v>
      </c>
      <c r="F31">
        <v>2028</v>
      </c>
      <c r="G31" s="10">
        <f>'[2]Chart Data'!M32</f>
        <v>177.48164459327268</v>
      </c>
      <c r="H31" s="10">
        <f>'[3]2022-based'!L35</f>
        <v>340.00000000000023</v>
      </c>
      <c r="I31" s="10">
        <f>'[4]2022-based'!L35</f>
        <v>0</v>
      </c>
      <c r="L31">
        <v>2027</v>
      </c>
      <c r="M31" s="9">
        <f>100*(('GEM data - Baseline'!$P195/'GEM data - Baseline'!$P191)-1)</f>
        <v>0.84908476607765682</v>
      </c>
      <c r="N31" s="9">
        <f>100*(('GEM data - Upside'!$P195/'GEM data - Upside'!$P191)-1)</f>
        <v>1.3684630720617763</v>
      </c>
      <c r="O31" s="9">
        <f>100*(('GEM data - Zero_net'!$P195/'GEM data - Zero_net'!$P191)-1)</f>
        <v>0.60972354528967543</v>
      </c>
      <c r="Q31">
        <v>2048</v>
      </c>
      <c r="R31" s="9">
        <f>100*(SUMIF('GEM data - Baseline'!$C:$C,'Chart Data'!$Q31,'GEM data - Baseline'!$Q:$Q)/SUMIF('GEM data - Baseline'!$C:$C,'Chart Data'!$Q31,'GEM data - Baseline'!$S:$S))</f>
        <v>-1.4583746840850031</v>
      </c>
      <c r="S31" s="9">
        <f>100*(SUMIF('GEM data - Upside'!$C:$C,'Chart Data'!$Q31,'GEM data - Upside'!$Q:$Q)/SUMIF('GEM data - Upside'!$C:$C,'Chart Data'!$Q31,'GEM data - Upside'!$S:$S))</f>
        <v>-1.0666664451356214</v>
      </c>
      <c r="T31" s="9">
        <f>100*(SUMIF('GEM data - Zero_net'!$C:$C,'Chart Data'!$Q31,'GEM data - Zero_net'!$Q:$Q)/SUMIF('GEM data - Zero_net'!$C:$C,'Chart Data'!$Q31,'GEM data - Zero_net'!$S:$S))</f>
        <v>-3.2365033071995444</v>
      </c>
      <c r="V31">
        <v>2048</v>
      </c>
      <c r="W31" s="9">
        <f>100*(SUMIF('GEM data - Baseline'!$D:$D,'Chart Data'!$Q31,'GEM data - Baseline'!$R:$R)/SUMIF('GEM data - Baseline'!$C:$C,'Chart Data'!$Q31,'GEM data - Baseline'!$S:$S))</f>
        <v>93.606677820097531</v>
      </c>
      <c r="X31" s="9">
        <f>100*(SUMIF('GEM data - Upside'!$D:$D,'Chart Data'!$Q31,'GEM data - Upside'!$R:$R)/SUMIF('GEM data - Upside'!$C:$C,'Chart Data'!$Q31,'GEM data - Upside'!$S:$S))</f>
        <v>89.12224415379572</v>
      </c>
      <c r="Y31" s="9">
        <f>100*(SUMIF('GEM data - Zero_net'!$D:$D,'Chart Data'!$Q31,'GEM data - Zero_net'!$R:$R)/SUMIF('GEM data - Zero_net'!$C:$C,'Chart Data'!$Q31,'GEM data - Zero_net'!$S:$S))</f>
        <v>112.84465628327098</v>
      </c>
      <c r="AP31">
        <v>2028</v>
      </c>
      <c r="AQ31" s="9">
        <f>AVERAGEIF('GEM data - Baseline'!$B:$B,'Chart Data'!$AP31,'GEM data - Baseline'!$AE:$AE)</f>
        <v>31.330265000000004</v>
      </c>
      <c r="AR31" s="9">
        <f>AVERAGEIF('GEM data - Upside'!$B:$B,'Chart Data'!$AP31,'GEM data - Upside'!$AE:$AE)</f>
        <v>30.944737499999999</v>
      </c>
      <c r="AS31" s="9">
        <f>AVERAGEIF('GEM data - Zero_net'!$B:$B,'Chart Data'!$AP31,'GEM data - Zero_net'!$AE:$AE)</f>
        <v>31.577449999999999</v>
      </c>
      <c r="AU31">
        <v>2028</v>
      </c>
      <c r="AV31" s="9">
        <f>AVERAGEIF('GEM data - Baseline'!$B:$B,'Chart Data'!$AP31,'GEM data - Baseline'!AE:AE)</f>
        <v>31.330265000000004</v>
      </c>
      <c r="AW31" s="9">
        <f>AVERAGEIF('GEM data - Baseline'!$B:$B,'Chart Data'!$AP31,'GEM data - Baseline'!AF:AF)</f>
        <v>24.434987499999998</v>
      </c>
      <c r="AX31" s="9">
        <f>AVERAGEIF('GEM data - Baseline'!$B:$B,'Chart Data'!$AP31,'GEM data - Baseline'!AG:AG)</f>
        <v>52.130589999999998</v>
      </c>
      <c r="AY31" s="9">
        <f>AVERAGEIF('GEM data - Baseline'!$B:$B,'Chart Data'!$AP31,'GEM data - Baseline'!AH:AH)</f>
        <v>37.264724999999999</v>
      </c>
      <c r="AZ31" s="9">
        <f>AVERAGEIF('GEM data - Baseline'!$B:$B,'Chart Data'!$AP31,'GEM data - Baseline'!AI:AI)</f>
        <v>36.083869999999997</v>
      </c>
      <c r="BA31" s="9">
        <f>AVERAGEIF('GEM data - Baseline'!$B:$B,'Chart Data'!$AP31,'GEM data - Baseline'!AJ:AJ)</f>
        <v>40.016035000000002</v>
      </c>
      <c r="BB31" s="9">
        <f>AVERAGEIF('GEM data - Baseline'!$B:$B,'Chart Data'!$AP31,'GEM data - Baseline'!AK:AK)</f>
        <v>25.182065000000001</v>
      </c>
      <c r="BD31" s="9"/>
      <c r="BE31">
        <v>2027</v>
      </c>
      <c r="BF31" s="9">
        <f>100*(('GEM data - Baseline'!$F195/'GEM data - Baseline'!$F191)-1)</f>
        <v>0.45245543147220957</v>
      </c>
      <c r="BG31" s="9">
        <f>100*(('GEM data - Upside'!$F195/'GEM data - Upside'!$F191)-1)</f>
        <v>0.85334268880334907</v>
      </c>
      <c r="BH31" s="9">
        <f>100*(('GEM data - Zero_net'!$F195/'GEM data - Zero_net'!$F191)-1)</f>
        <v>0.13082896068175032</v>
      </c>
      <c r="BJ31">
        <v>2027</v>
      </c>
      <c r="BK31" s="9">
        <f>100*(('GEM data - Baseline'!$U195/'GEM data - Baseline'!$U191)-1)</f>
        <v>1.0471548595087699</v>
      </c>
      <c r="BL31" s="9">
        <f>100*(('GEM data - Upside'!$U195/'GEM data - Upside'!$U191)-1)</f>
        <v>1.3973742399346234</v>
      </c>
      <c r="BM31" s="9">
        <f>100*(('GEM data - Zero_net'!$U195/'GEM data - Zero_net'!$U191)-1)</f>
        <v>0.86594144071008294</v>
      </c>
      <c r="BO31">
        <v>2027</v>
      </c>
      <c r="BP31" s="9">
        <f>'GEM data - Baseline'!$O195</f>
        <v>5.6242219999999996</v>
      </c>
      <c r="BQ31" s="9">
        <f>'GEM data - Upside'!$O195</f>
        <v>5.7263760000000001</v>
      </c>
      <c r="BR31" s="9">
        <f>'GEM data - Zero_net'!$O195</f>
        <v>6.0030460000000003</v>
      </c>
      <c r="BT31">
        <v>2027</v>
      </c>
      <c r="BU31" s="9">
        <f>100*(('GEM data - Baseline'!$L195/'GEM data - Baseline'!$L191)-1)</f>
        <v>-2.5552824404784236E-2</v>
      </c>
      <c r="BV31" s="9">
        <f>100*(('GEM data - Upside'!$L195/'GEM data - Upside'!$L191)-1)</f>
        <v>0.61571575059251593</v>
      </c>
      <c r="BW31" s="9">
        <f>100*(('GEM data - Zero_net'!$L195/'GEM data - Zero_net'!$L191)-1)</f>
        <v>-0.26162730953408486</v>
      </c>
      <c r="BY31">
        <v>2027</v>
      </c>
      <c r="BZ31" s="9">
        <f>'GEM data - Baseline'!$T195</f>
        <v>-1.994896</v>
      </c>
      <c r="CA31" s="9">
        <f>'GEM data - Upside'!$T195</f>
        <v>-2.153111</v>
      </c>
      <c r="CB31" s="9">
        <f>'GEM data - Zero_net'!$T195</f>
        <v>-2.2703169999999999</v>
      </c>
      <c r="CD31">
        <v>2027</v>
      </c>
      <c r="CE31" s="9">
        <f>'GEM data - Baseline'!$J195</f>
        <v>3.750003</v>
      </c>
      <c r="CF31" s="9">
        <f>'GEM data - Upside'!$J195</f>
        <v>3.7165520000000001</v>
      </c>
      <c r="CG31" s="9">
        <f>'GEM data - Zero_net'!$J195</f>
        <v>3.6365270000000001</v>
      </c>
      <c r="CI31">
        <v>2027</v>
      </c>
      <c r="CJ31" s="9">
        <f>100*(('GEM data - Baseline'!$I195/'GEM data - Baseline'!$I191)-1)</f>
        <v>4.2242523731353954</v>
      </c>
      <c r="CK31" s="9">
        <f>100*(('GEM data - Upside'!$I195/'GEM data - Upside'!$I191)-1)</f>
        <v>4.227531779298066</v>
      </c>
      <c r="CL31" s="9">
        <f>100*(('GEM data - Zero_net'!$I195/'GEM data - Zero_net'!$I191)-1)</f>
        <v>4.0599915595363356</v>
      </c>
      <c r="CN31">
        <v>2027</v>
      </c>
      <c r="CO31" s="10">
        <f>100*('GEM data - Baseline'!$AB195/'GEM data - Baseline'!$AD195)</f>
        <v>547.68618389878202</v>
      </c>
      <c r="CP31" s="10">
        <f>100*('GEM data - Upside'!$AB195/'GEM data - Upside'!$AD195)</f>
        <v>546.54111836220216</v>
      </c>
      <c r="CQ31" s="10">
        <f>100*('GEM data - Zero_net'!$AB195/'GEM data - Zero_net'!$AD195)</f>
        <v>547.65169902039622</v>
      </c>
      <c r="CS31">
        <v>2027</v>
      </c>
      <c r="CT31" s="10">
        <f>100*('GEM data - Baseline'!$AC195/'GEM data - Baseline'!$AD195)</f>
        <v>535.82426385556005</v>
      </c>
      <c r="CU31" s="10">
        <f>100*('GEM data - Upside'!$AC195/'GEM data - Upside'!$AD195)</f>
        <v>534.15858824730219</v>
      </c>
      <c r="CV31" s="10">
        <f>100*('GEM data - Zero_net'!$AC195/'GEM data - Zero_net'!$AD195)</f>
        <v>533.03303087283859</v>
      </c>
      <c r="CX31">
        <v>2027</v>
      </c>
      <c r="CY31" s="10">
        <f>100*('GEM data - Baseline'!$F195/'GEM data - Baseline'!$AD195)</f>
        <v>1019.6029260856511</v>
      </c>
      <c r="CZ31" s="10">
        <f>100*('GEM data - Upside'!$F195/'GEM data - Upside'!$AD195)</f>
        <v>1017.1260162143831</v>
      </c>
      <c r="DA31" s="10">
        <f>100*('GEM data - Zero_net'!$F195/'GEM data - Zero_net'!$AD195)</f>
        <v>1016.9858878944348</v>
      </c>
      <c r="DC31">
        <v>2008</v>
      </c>
      <c r="DD31" s="10">
        <f>SUMIF('GEM data - Baseline'!$B:$B,'Chart Data'!$DC31,'GEM data - Baseline'!$U:$U)</f>
        <v>2282010.7000000002</v>
      </c>
      <c r="DE31" s="10">
        <f>AVERAGEIF('GEM data - Baseline'!$B:$B,'Chart Data'!$DC31,'GEM data - Baseline'!$V:$V)</f>
        <v>29844.012500000001</v>
      </c>
      <c r="DF31" s="9">
        <f>AVERAGEIF('GEM data - Baseline'!$B:$B,'Chart Data'!$DC31,'GEM data - Baseline'!$W:$W)</f>
        <v>31.975000000000001</v>
      </c>
      <c r="DG31" s="10">
        <f>AVERAGEIF('GEM data - Baseline'!$B:$B,'Chart Data'!$DC31,'GEM data - Baseline'!$X:$X)</f>
        <v>500453.1</v>
      </c>
      <c r="DH31" s="10">
        <f>AVERAGEIF('GEM data - Baseline'!$B:$B,'Chart Data'!$DC31,'GEM data - Baseline'!$Y:$Y)</f>
        <v>41014.32</v>
      </c>
      <c r="DI31" s="10">
        <f>AVERAGEIF('GEM data - Baseline'!$B:$B,'Chart Data'!$DC31,'GEM data - Baseline'!$Z:$Z)</f>
        <v>2345250</v>
      </c>
      <c r="DJ31" s="16">
        <f>AVERAGEIF('GEM data - Baseline'!$B:$B,'Chart Data'!$DC31,'GEM data - Baseline'!$AA:$AA)</f>
        <v>-1.5771354999999998</v>
      </c>
      <c r="DL31" s="10">
        <f t="shared" si="5"/>
        <v>954262.29968750011</v>
      </c>
      <c r="DM31" s="14">
        <f t="shared" si="6"/>
        <v>12.201911429959097</v>
      </c>
      <c r="DN31" s="10">
        <f t="shared" si="7"/>
        <v>2345250</v>
      </c>
      <c r="DO31" s="13">
        <f t="shared" si="8"/>
        <v>-1.5771354999999998</v>
      </c>
      <c r="DP31" s="10">
        <f t="shared" si="9"/>
        <v>2282010.7000000002</v>
      </c>
      <c r="DQ31" s="10">
        <f>SUMIF('GEM data - Baseline'!$B:$B,'Chart Data'!$DC31,'GEM data - Baseline'!$F:$F)</f>
        <v>2306008</v>
      </c>
      <c r="DS31" s="9">
        <f t="shared" si="20"/>
        <v>2.0473545800712811</v>
      </c>
      <c r="DT31" s="9">
        <f t="shared" si="20"/>
        <v>-4.9411654562259155E-2</v>
      </c>
      <c r="DV31">
        <v>2008</v>
      </c>
      <c r="DW31" s="10">
        <f>SUMIF('GEM data - Upside'!$B:$B,'Chart Data'!$DC31,'GEM data - Upside'!$U:$U)</f>
        <v>2282010.7000000002</v>
      </c>
      <c r="DX31" s="10">
        <f>AVERAGEIF('GEM data - Upside'!$B:$B,'Chart Data'!$DC31,'GEM data - Upside'!$V:$V)</f>
        <v>29844.012500000001</v>
      </c>
      <c r="DY31" s="9">
        <f>AVERAGEIF('GEM data - Upside'!$B:$B,'Chart Data'!$DC31,'GEM data - Upside'!$W:$W)</f>
        <v>31.975000000000001</v>
      </c>
      <c r="DZ31" s="10">
        <f>AVERAGEIF('GEM data - Upside'!$B:$B,'Chart Data'!$DC31,'GEM data - Upside'!$X:$X)</f>
        <v>500453.1</v>
      </c>
      <c r="EA31" s="10">
        <f>AVERAGEIF('GEM data - Upside'!$B:$B,'Chart Data'!$DC31,'GEM data - Upside'!$Y:$Y)</f>
        <v>41014.32</v>
      </c>
      <c r="EB31" s="10">
        <f>AVERAGEIF('GEM data - Upside'!$B:$B,'Chart Data'!$DC31,'GEM data - Upside'!$Z:$Z)</f>
        <v>2345250</v>
      </c>
      <c r="EC31" s="16">
        <f>AVERAGEIF('GEM data - Upside'!$B:$B,'Chart Data'!$DC31,'GEM data - Upside'!$AA:$AA)</f>
        <v>-1.5771354999999998</v>
      </c>
      <c r="EE31" s="10">
        <f t="shared" si="10"/>
        <v>954262.29968750011</v>
      </c>
      <c r="EF31" s="14">
        <f t="shared" si="11"/>
        <v>12.201911429959097</v>
      </c>
      <c r="EG31" s="10">
        <f t="shared" si="12"/>
        <v>2345250</v>
      </c>
      <c r="EH31" s="13">
        <f t="shared" si="13"/>
        <v>-1.5771354999999998</v>
      </c>
      <c r="EI31" s="10">
        <f t="shared" si="14"/>
        <v>2282010.7000000002</v>
      </c>
      <c r="EJ31" s="10">
        <f>SUMIF('GEM data - Upside'!$B:$B,'Chart Data'!$DC31,'GEM data - Upside'!$F:$F)</f>
        <v>2306008</v>
      </c>
      <c r="EL31" s="9">
        <f t="shared" si="21"/>
        <v>2.0473545800712811</v>
      </c>
      <c r="EM31" s="9">
        <f t="shared" si="22"/>
        <v>-4.9411654562259155E-2</v>
      </c>
      <c r="EO31">
        <v>2008</v>
      </c>
      <c r="EP31" s="10">
        <f>SUMIF('GEM data - Zero_net'!$B:$B,'Chart Data'!$DC31,'GEM data - Zero_net'!$U:$U)</f>
        <v>2282010.7000000002</v>
      </c>
      <c r="EQ31" s="10">
        <f>AVERAGEIF('GEM data - Zero_net'!$B:$B,'Chart Data'!$DC31,'GEM data - Zero_net'!$V:$V)</f>
        <v>29844.012500000001</v>
      </c>
      <c r="ER31" s="9">
        <f>AVERAGEIF('GEM data - Zero_net'!$B:$B,'Chart Data'!$DC31,'GEM data - Zero_net'!$W:$W)</f>
        <v>31.975000000000001</v>
      </c>
      <c r="ES31" s="10">
        <f>AVERAGEIF('GEM data - Zero_net'!$B:$B,'Chart Data'!$DC31,'GEM data - Zero_net'!$X:$X)</f>
        <v>500453.1</v>
      </c>
      <c r="ET31" s="10">
        <f>AVERAGEIF('GEM data - Zero_net'!$B:$B,'Chart Data'!$DC31,'GEM data - Zero_net'!$Y:$Y)</f>
        <v>41014.32</v>
      </c>
      <c r="EU31" s="10">
        <f>AVERAGEIF('GEM data - Zero_net'!$B:$B,'Chart Data'!$DC31,'GEM data - Zero_net'!$Z:$Z)</f>
        <v>2345250</v>
      </c>
      <c r="EV31" s="16">
        <f>AVERAGEIF('GEM data - Zero_net'!$B:$B,'Chart Data'!$DC31,'GEM data - Zero_net'!$AA:$AA)</f>
        <v>-1.5771354999999998</v>
      </c>
      <c r="EX31" s="10">
        <f t="shared" si="15"/>
        <v>954262.29968750011</v>
      </c>
      <c r="EY31" s="14">
        <f t="shared" si="16"/>
        <v>12.201911429959097</v>
      </c>
      <c r="EZ31" s="10">
        <f t="shared" si="17"/>
        <v>2345250</v>
      </c>
      <c r="FA31" s="13">
        <f t="shared" si="18"/>
        <v>-1.5771354999999998</v>
      </c>
      <c r="FB31" s="10">
        <f t="shared" si="19"/>
        <v>2282010.7000000002</v>
      </c>
      <c r="FC31" s="10">
        <f>SUMIF('GEM data - Zero_net'!$B:$B,'Chart Data'!$DC31,'GEM data - Zero_net'!$F:$F)</f>
        <v>2306008</v>
      </c>
      <c r="FE31" s="9">
        <f t="shared" si="23"/>
        <v>2.0473545800712811</v>
      </c>
      <c r="FF31" s="9">
        <f t="shared" si="24"/>
        <v>-4.9411654562259155E-2</v>
      </c>
    </row>
    <row r="32" spans="1:162" x14ac:dyDescent="0.25">
      <c r="B32" s="10">
        <f>'GEM data - Baseline'!$F196</f>
        <v>713134.7</v>
      </c>
      <c r="C32" s="10">
        <f>'GEM data - Upside'!$F196</f>
        <v>716608.8</v>
      </c>
      <c r="D32" s="10">
        <f>'GEM data - Zero_net'!$F196</f>
        <v>708917.8</v>
      </c>
      <c r="F32">
        <v>2029</v>
      </c>
      <c r="G32" s="10">
        <f>'[2]Chart Data'!M33</f>
        <v>204.08699676424123</v>
      </c>
      <c r="H32" s="10">
        <f>'[3]2022-based'!L36</f>
        <v>340.00000000000023</v>
      </c>
      <c r="I32" s="10">
        <f>'[4]2022-based'!L36</f>
        <v>0</v>
      </c>
      <c r="M32" s="9">
        <f>100*(('GEM data - Baseline'!$P196/'GEM data - Baseline'!$P192)-1)</f>
        <v>1.0229566211097607</v>
      </c>
      <c r="N32" s="9">
        <f>100*(('GEM data - Upside'!$P196/'GEM data - Upside'!$P192)-1)</f>
        <v>1.5757790923136339</v>
      </c>
      <c r="O32" s="9">
        <f>100*(('GEM data - Zero_net'!$P196/'GEM data - Zero_net'!$P192)-1)</f>
        <v>0.76295106219370634</v>
      </c>
      <c r="Q32">
        <v>2049</v>
      </c>
      <c r="R32" s="9">
        <f>100*(SUMIF('GEM data - Baseline'!$C:$C,'Chart Data'!$Q32,'GEM data - Baseline'!$Q:$Q)/SUMIF('GEM data - Baseline'!$C:$C,'Chart Data'!$Q32,'GEM data - Baseline'!$S:$S))</f>
        <v>-1.4590066204860961</v>
      </c>
      <c r="S32" s="9">
        <f>100*(SUMIF('GEM data - Upside'!$C:$C,'Chart Data'!$Q32,'GEM data - Upside'!$Q:$Q)/SUMIF('GEM data - Upside'!$C:$C,'Chart Data'!$Q32,'GEM data - Upside'!$S:$S))</f>
        <v>-1.0535688160827226</v>
      </c>
      <c r="T32" s="9">
        <f>100*(SUMIF('GEM data - Zero_net'!$C:$C,'Chart Data'!$Q32,'GEM data - Zero_net'!$Q:$Q)/SUMIF('GEM data - Zero_net'!$C:$C,'Chart Data'!$Q32,'GEM data - Zero_net'!$S:$S))</f>
        <v>-3.3420854539085298</v>
      </c>
      <c r="V32">
        <v>2049</v>
      </c>
      <c r="W32" s="9">
        <f>100*(SUMIF('GEM data - Baseline'!$D:$D,'Chart Data'!$Q32,'GEM data - Baseline'!$R:$R)/SUMIF('GEM data - Baseline'!$C:$C,'Chart Data'!$Q32,'GEM data - Baseline'!$S:$S))</f>
        <v>94.350073068289319</v>
      </c>
      <c r="X32" s="9">
        <f>100*(SUMIF('GEM data - Upside'!$D:$D,'Chart Data'!$Q32,'GEM data - Upside'!$R:$R)/SUMIF('GEM data - Upside'!$C:$C,'Chart Data'!$Q32,'GEM data - Upside'!$S:$S))</f>
        <v>89.578087320815001</v>
      </c>
      <c r="Y32" s="9">
        <f>100*(SUMIF('GEM data - Zero_net'!$D:$D,'Chart Data'!$Q32,'GEM data - Zero_net'!$R:$R)/SUMIF('GEM data - Zero_net'!$C:$C,'Chart Data'!$Q32,'GEM data - Zero_net'!$S:$S))</f>
        <v>115.35091664031987</v>
      </c>
      <c r="AP32">
        <v>2029</v>
      </c>
      <c r="AQ32" s="9">
        <f>AVERAGEIF('GEM data - Baseline'!$B:$B,'Chart Data'!$AP32,'GEM data - Baseline'!$AE:$AE)</f>
        <v>31.939910000000001</v>
      </c>
      <c r="AR32" s="9">
        <f>AVERAGEIF('GEM data - Upside'!$B:$B,'Chart Data'!$AP32,'GEM data - Upside'!$AE:$AE)</f>
        <v>31.4736975</v>
      </c>
      <c r="AS32" s="9">
        <f>AVERAGEIF('GEM data - Zero_net'!$B:$B,'Chart Data'!$AP32,'GEM data - Zero_net'!$AE:$AE)</f>
        <v>32.311994999999996</v>
      </c>
      <c r="AU32">
        <v>2029</v>
      </c>
      <c r="AV32" s="9">
        <f>AVERAGEIF('GEM data - Baseline'!$B:$B,'Chart Data'!$AP32,'GEM data - Baseline'!AE:AE)</f>
        <v>31.939910000000001</v>
      </c>
      <c r="AW32" s="9">
        <f>AVERAGEIF('GEM data - Baseline'!$B:$B,'Chart Data'!$AP32,'GEM data - Baseline'!AF:AF)</f>
        <v>24.794292500000001</v>
      </c>
      <c r="AX32" s="9">
        <f>AVERAGEIF('GEM data - Baseline'!$B:$B,'Chart Data'!$AP32,'GEM data - Baseline'!AG:AG)</f>
        <v>52.617482500000001</v>
      </c>
      <c r="AY32" s="9">
        <f>AVERAGEIF('GEM data - Baseline'!$B:$B,'Chart Data'!$AP32,'GEM data - Baseline'!AH:AH)</f>
        <v>38.161567499999997</v>
      </c>
      <c r="AZ32" s="9">
        <f>AVERAGEIF('GEM data - Baseline'!$B:$B,'Chart Data'!$AP32,'GEM data - Baseline'!AI:AI)</f>
        <v>36.719825</v>
      </c>
      <c r="BA32" s="9">
        <f>AVERAGEIF('GEM data - Baseline'!$B:$B,'Chart Data'!$AP32,'GEM data - Baseline'!AJ:AJ)</f>
        <v>40.935827500000002</v>
      </c>
      <c r="BB32" s="9">
        <f>AVERAGEIF('GEM data - Baseline'!$B:$B,'Chart Data'!$AP32,'GEM data - Baseline'!AK:AK)</f>
        <v>25.630365000000001</v>
      </c>
      <c r="BD32" s="9"/>
      <c r="BF32" s="9">
        <f>100*(('GEM data - Baseline'!$F196/'GEM data - Baseline'!$F192)-1)</f>
        <v>0.7808261477552092</v>
      </c>
      <c r="BG32" s="9">
        <f>100*(('GEM data - Upside'!$F196/'GEM data - Upside'!$F192)-1)</f>
        <v>1.2222514456410982</v>
      </c>
      <c r="BH32" s="9">
        <f>100*(('GEM data - Zero_net'!$F196/'GEM data - Zero_net'!$F192)-1)</f>
        <v>0.58821843426855036</v>
      </c>
      <c r="BK32" s="9">
        <f>100*(('GEM data - Baseline'!$U196/'GEM data - Baseline'!$U192)-1)</f>
        <v>1.050309845784092</v>
      </c>
      <c r="BL32" s="9">
        <f>100*(('GEM data - Upside'!$U196/'GEM data - Upside'!$U192)-1)</f>
        <v>1.4295652111215418</v>
      </c>
      <c r="BM32" s="9">
        <f>100*(('GEM data - Zero_net'!$U196/'GEM data - Zero_net'!$U192)-1)</f>
        <v>0.84661737924998093</v>
      </c>
      <c r="BP32" s="9">
        <f>'GEM data - Baseline'!$O196</f>
        <v>5.5534829999999999</v>
      </c>
      <c r="BQ32" s="9">
        <f>'GEM data - Upside'!$O196</f>
        <v>5.6307790000000004</v>
      </c>
      <c r="BR32" s="9">
        <f>'GEM data - Zero_net'!$O196</f>
        <v>5.876436</v>
      </c>
      <c r="BU32" s="9">
        <f>100*(('GEM data - Baseline'!$L196/'GEM data - Baseline'!$L192)-1)</f>
        <v>0.29587987060921694</v>
      </c>
      <c r="BV32" s="9">
        <f>100*(('GEM data - Upside'!$L196/'GEM data - Upside'!$L192)-1)</f>
        <v>1.0279669717154327</v>
      </c>
      <c r="BW32" s="9">
        <f>100*(('GEM data - Zero_net'!$L196/'GEM data - Zero_net'!$L192)-1)</f>
        <v>0.2698023432745833</v>
      </c>
      <c r="BZ32" s="9">
        <f>'GEM data - Baseline'!$T196</f>
        <v>-1.8980030000000001</v>
      </c>
      <c r="CA32" s="9">
        <f>'GEM data - Upside'!$T196</f>
        <v>-2.0578379999999998</v>
      </c>
      <c r="CB32" s="9">
        <f>'GEM data - Zero_net'!$T196</f>
        <v>-2.1734239999999998</v>
      </c>
      <c r="CE32" s="9">
        <f>'GEM data - Baseline'!$J196</f>
        <v>3.750003</v>
      </c>
      <c r="CF32" s="9">
        <f>'GEM data - Upside'!$J196</f>
        <v>3.7160869999999999</v>
      </c>
      <c r="CG32" s="9">
        <f>'GEM data - Zero_net'!$J196</f>
        <v>3.6126230000000001</v>
      </c>
      <c r="CJ32" s="9">
        <f>100*(('GEM data - Baseline'!$I196/'GEM data - Baseline'!$I192)-1)</f>
        <v>2.815952019306045</v>
      </c>
      <c r="CK32" s="9">
        <f>100*(('GEM data - Upside'!$I196/'GEM data - Upside'!$I192)-1)</f>
        <v>2.8477835232692428</v>
      </c>
      <c r="CL32" s="9">
        <f>100*(('GEM data - Zero_net'!$I196/'GEM data - Zero_net'!$I192)-1)</f>
        <v>2.7048340036274654</v>
      </c>
      <c r="CO32" s="10">
        <f>100*('GEM data - Baseline'!$AB196/'GEM data - Baseline'!$AD196)</f>
        <v>517.96053791855513</v>
      </c>
      <c r="CP32" s="10">
        <f>100*('GEM data - Upside'!$AB196/'GEM data - Upside'!$AD196)</f>
        <v>516.95264196657229</v>
      </c>
      <c r="CQ32" s="10">
        <f>100*('GEM data - Zero_net'!$AB196/'GEM data - Zero_net'!$AD196)</f>
        <v>517.76596436448972</v>
      </c>
      <c r="CT32" s="10">
        <f>100*('GEM data - Baseline'!$AC196/'GEM data - Baseline'!$AD196)</f>
        <v>453.11465396477632</v>
      </c>
      <c r="CU32" s="10">
        <f>100*('GEM data - Upside'!$AC196/'GEM data - Upside'!$AD196)</f>
        <v>451.71306930628259</v>
      </c>
      <c r="CV32" s="10">
        <f>100*('GEM data - Zero_net'!$AC196/'GEM data - Zero_net'!$AD196)</f>
        <v>450.88766521978567</v>
      </c>
      <c r="CY32" s="10">
        <f>100*('GEM data - Baseline'!$F196/'GEM data - Baseline'!$AD196)</f>
        <v>1022.5194249163713</v>
      </c>
      <c r="CZ32" s="10">
        <f>100*('GEM data - Upside'!$F196/'GEM data - Upside'!$AD196)</f>
        <v>1019.9279170597858</v>
      </c>
      <c r="DA32" s="10">
        <f>100*('GEM data - Zero_net'!$F196/'GEM data - Zero_net'!$AD196)</f>
        <v>1019.8724105328639</v>
      </c>
      <c r="DC32">
        <v>2009</v>
      </c>
      <c r="DD32" s="10">
        <f>SUMIF('GEM data - Baseline'!$B:$B,'Chart Data'!$DC32,'GEM data - Baseline'!$U:$U)</f>
        <v>2293331.6999999997</v>
      </c>
      <c r="DE32" s="10">
        <f>AVERAGEIF('GEM data - Baseline'!$B:$B,'Chart Data'!$DC32,'GEM data - Baseline'!$V:$V)</f>
        <v>29980.8125</v>
      </c>
      <c r="DF32" s="9">
        <f>AVERAGEIF('GEM data - Baseline'!$B:$B,'Chart Data'!$DC32,'GEM data - Baseline'!$W:$W)</f>
        <v>31.55</v>
      </c>
      <c r="DG32" s="10">
        <f>AVERAGEIF('GEM data - Baseline'!$B:$B,'Chart Data'!$DC32,'GEM data - Baseline'!$X:$X)</f>
        <v>509276.25</v>
      </c>
      <c r="DH32" s="10">
        <f>AVERAGEIF('GEM data - Baseline'!$B:$B,'Chart Data'!$DC32,'GEM data - Baseline'!$Y:$Y)</f>
        <v>41237.872500000005</v>
      </c>
      <c r="DI32" s="10">
        <f>AVERAGEIF('GEM data - Baseline'!$B:$B,'Chart Data'!$DC32,'GEM data - Baseline'!$Z:$Z)</f>
        <v>2389375</v>
      </c>
      <c r="DJ32" s="16">
        <f>AVERAGEIF('GEM data - Baseline'!$B:$B,'Chart Data'!$DC32,'GEM data - Baseline'!$AA:$AA)</f>
        <v>-1.5779415000000001</v>
      </c>
      <c r="DL32" s="10">
        <f t="shared" si="5"/>
        <v>945894.63437500002</v>
      </c>
      <c r="DM32" s="14">
        <f t="shared" si="6"/>
        <v>12.349721727278727</v>
      </c>
      <c r="DN32" s="10">
        <f t="shared" si="7"/>
        <v>2389375</v>
      </c>
      <c r="DO32" s="13">
        <f t="shared" si="8"/>
        <v>-1.5779415000000001</v>
      </c>
      <c r="DP32" s="10">
        <f t="shared" si="9"/>
        <v>2293331.6999999997</v>
      </c>
      <c r="DQ32" s="10">
        <f>SUMIF('GEM data - Baseline'!$B:$B,'Chart Data'!$DC32,'GEM data - Baseline'!$F:$F)</f>
        <v>2200222</v>
      </c>
      <c r="DS32" s="9">
        <f t="shared" si="20"/>
        <v>0.49609758622075617</v>
      </c>
      <c r="DT32" s="9">
        <f t="shared" si="20"/>
        <v>-4.5874081963288909</v>
      </c>
      <c r="DV32">
        <v>2009</v>
      </c>
      <c r="DW32" s="10">
        <f>SUMIF('GEM data - Upside'!$B:$B,'Chart Data'!$DC32,'GEM data - Upside'!$U:$U)</f>
        <v>2293331.6999999997</v>
      </c>
      <c r="DX32" s="10">
        <f>AVERAGEIF('GEM data - Upside'!$B:$B,'Chart Data'!$DC32,'GEM data - Upside'!$V:$V)</f>
        <v>29980.8125</v>
      </c>
      <c r="DY32" s="9">
        <f>AVERAGEIF('GEM data - Upside'!$B:$B,'Chart Data'!$DC32,'GEM data - Upside'!$W:$W)</f>
        <v>31.55</v>
      </c>
      <c r="DZ32" s="10">
        <f>AVERAGEIF('GEM data - Upside'!$B:$B,'Chart Data'!$DC32,'GEM data - Upside'!$X:$X)</f>
        <v>509276.25</v>
      </c>
      <c r="EA32" s="10">
        <f>AVERAGEIF('GEM data - Upside'!$B:$B,'Chart Data'!$DC32,'GEM data - Upside'!$Y:$Y)</f>
        <v>41237.872500000005</v>
      </c>
      <c r="EB32" s="10">
        <f>AVERAGEIF('GEM data - Upside'!$B:$B,'Chart Data'!$DC32,'GEM data - Upside'!$Z:$Z)</f>
        <v>2389375</v>
      </c>
      <c r="EC32" s="16">
        <f>AVERAGEIF('GEM data - Upside'!$B:$B,'Chart Data'!$DC32,'GEM data - Upside'!$AA:$AA)</f>
        <v>-1.5779415000000001</v>
      </c>
      <c r="EE32" s="10">
        <f t="shared" si="10"/>
        <v>945894.63437500002</v>
      </c>
      <c r="EF32" s="14">
        <f t="shared" si="11"/>
        <v>12.349721727278727</v>
      </c>
      <c r="EG32" s="10">
        <f t="shared" si="12"/>
        <v>2389375</v>
      </c>
      <c r="EH32" s="13">
        <f t="shared" si="13"/>
        <v>-1.5779415000000001</v>
      </c>
      <c r="EI32" s="10">
        <f t="shared" si="14"/>
        <v>2293331.6999999997</v>
      </c>
      <c r="EJ32" s="10">
        <f>SUMIF('GEM data - Upside'!$B:$B,'Chart Data'!$DC32,'GEM data - Upside'!$F:$F)</f>
        <v>2200222</v>
      </c>
      <c r="EL32" s="9">
        <f t="shared" si="21"/>
        <v>0.49609758622075617</v>
      </c>
      <c r="EM32" s="9">
        <f t="shared" si="22"/>
        <v>-4.5874081963288909</v>
      </c>
      <c r="EO32">
        <v>2009</v>
      </c>
      <c r="EP32" s="10">
        <f>SUMIF('GEM data - Zero_net'!$B:$B,'Chart Data'!$DC32,'GEM data - Zero_net'!$U:$U)</f>
        <v>2293331.6999999997</v>
      </c>
      <c r="EQ32" s="10">
        <f>AVERAGEIF('GEM data - Zero_net'!$B:$B,'Chart Data'!$DC32,'GEM data - Zero_net'!$V:$V)</f>
        <v>29980.8125</v>
      </c>
      <c r="ER32" s="9">
        <f>AVERAGEIF('GEM data - Zero_net'!$B:$B,'Chart Data'!$DC32,'GEM data - Zero_net'!$W:$W)</f>
        <v>31.55</v>
      </c>
      <c r="ES32" s="10">
        <f>AVERAGEIF('GEM data - Zero_net'!$B:$B,'Chart Data'!$DC32,'GEM data - Zero_net'!$X:$X)</f>
        <v>509276.25</v>
      </c>
      <c r="ET32" s="10">
        <f>AVERAGEIF('GEM data - Zero_net'!$B:$B,'Chart Data'!$DC32,'GEM data - Zero_net'!$Y:$Y)</f>
        <v>41237.872500000005</v>
      </c>
      <c r="EU32" s="10">
        <f>AVERAGEIF('GEM data - Zero_net'!$B:$B,'Chart Data'!$DC32,'GEM data - Zero_net'!$Z:$Z)</f>
        <v>2389375</v>
      </c>
      <c r="EV32" s="16">
        <f>AVERAGEIF('GEM data - Zero_net'!$B:$B,'Chart Data'!$DC32,'GEM data - Zero_net'!$AA:$AA)</f>
        <v>-1.5779415000000001</v>
      </c>
      <c r="EX32" s="10">
        <f t="shared" si="15"/>
        <v>945894.63437500002</v>
      </c>
      <c r="EY32" s="14">
        <f t="shared" si="16"/>
        <v>12.349721727278727</v>
      </c>
      <c r="EZ32" s="10">
        <f t="shared" si="17"/>
        <v>2389375</v>
      </c>
      <c r="FA32" s="13">
        <f t="shared" si="18"/>
        <v>-1.5779415000000001</v>
      </c>
      <c r="FB32" s="10">
        <f t="shared" si="19"/>
        <v>2293331.6999999997</v>
      </c>
      <c r="FC32" s="10">
        <f>SUMIF('GEM data - Zero_net'!$B:$B,'Chart Data'!$DC32,'GEM data - Zero_net'!$F:$F)</f>
        <v>2200222</v>
      </c>
      <c r="FE32" s="9">
        <f t="shared" si="23"/>
        <v>0.49609758622075617</v>
      </c>
      <c r="FF32" s="9">
        <f t="shared" si="24"/>
        <v>-4.5874081963288909</v>
      </c>
    </row>
    <row r="33" spans="1:162" x14ac:dyDescent="0.25">
      <c r="B33" s="10">
        <f>'GEM data - Baseline'!$F197</f>
        <v>715844.8</v>
      </c>
      <c r="C33" s="10">
        <f>'GEM data - Upside'!$F197</f>
        <v>719879.9</v>
      </c>
      <c r="D33" s="10">
        <f>'GEM data - Zero_net'!$F197</f>
        <v>711306</v>
      </c>
      <c r="F33">
        <v>2030</v>
      </c>
      <c r="G33" s="10">
        <f>'[2]Chart Data'!M34</f>
        <v>228.95652419294163</v>
      </c>
      <c r="H33" s="10">
        <f>'[3]2022-based'!L37</f>
        <v>340.00000000000023</v>
      </c>
      <c r="I33" s="10">
        <f>'[4]2022-based'!L37</f>
        <v>0</v>
      </c>
      <c r="M33" s="9">
        <f>100*(('GEM data - Baseline'!$P197/'GEM data - Baseline'!$P193)-1)</f>
        <v>0.97039490646928517</v>
      </c>
      <c r="N33" s="9">
        <f>100*(('GEM data - Upside'!$P197/'GEM data - Upside'!$P193)-1)</f>
        <v>1.4566837751367911</v>
      </c>
      <c r="O33" s="9">
        <f>100*(('GEM data - Zero_net'!$P197/'GEM data - Zero_net'!$P193)-1)</f>
        <v>0.69364847772206417</v>
      </c>
      <c r="Q33">
        <v>2050</v>
      </c>
      <c r="R33" s="9">
        <f>100*(SUMIF('GEM data - Baseline'!$C:$C,'Chart Data'!$Q33,'GEM data - Baseline'!$Q:$Q)/SUMIF('GEM data - Baseline'!$C:$C,'Chart Data'!$Q33,'GEM data - Baseline'!$S:$S))</f>
        <v>-1.4593012021664309</v>
      </c>
      <c r="S33" s="9">
        <f>100*(SUMIF('GEM data - Upside'!$C:$C,'Chart Data'!$Q33,'GEM data - Upside'!$Q:$Q)/SUMIF('GEM data - Upside'!$C:$C,'Chart Data'!$Q33,'GEM data - Upside'!$S:$S))</f>
        <v>-1.0384342075770656</v>
      </c>
      <c r="T33" s="9">
        <f>100*(SUMIF('GEM data - Zero_net'!$C:$C,'Chart Data'!$Q33,'GEM data - Zero_net'!$Q:$Q)/SUMIF('GEM data - Zero_net'!$C:$C,'Chart Data'!$Q33,'GEM data - Zero_net'!$S:$S))</f>
        <v>-3.4494223102496329</v>
      </c>
      <c r="V33">
        <v>2050</v>
      </c>
      <c r="W33" s="9">
        <f>100*(SUMIF('GEM data - Baseline'!$D:$D,'Chart Data'!$Q33,'GEM data - Baseline'!$R:$R)/SUMIF('GEM data - Baseline'!$C:$C,'Chart Data'!$Q33,'GEM data - Baseline'!$S:$S))</f>
        <v>95.096367338650822</v>
      </c>
      <c r="X33" s="9">
        <f>100*(SUMIF('GEM data - Upside'!$D:$D,'Chart Data'!$Q33,'GEM data - Upside'!$R:$R)/SUMIF('GEM data - Upside'!$C:$C,'Chart Data'!$Q33,'GEM data - Upside'!$S:$S))</f>
        <v>90.030175478960601</v>
      </c>
      <c r="Y33" s="9">
        <f>100*(SUMIF('GEM data - Zero_net'!$D:$D,'Chart Data'!$Q33,'GEM data - Zero_net'!$R:$R)/SUMIF('GEM data - Zero_net'!$C:$C,'Chart Data'!$Q33,'GEM data - Zero_net'!$S:$S))</f>
        <v>117.92065746524889</v>
      </c>
      <c r="AP33">
        <v>2030</v>
      </c>
      <c r="AQ33" s="9">
        <f>AVERAGEIF('GEM data - Baseline'!$B:$B,'Chart Data'!$AP33,'GEM data - Baseline'!$AE:$AE)</f>
        <v>32.561687499999998</v>
      </c>
      <c r="AR33" s="9">
        <f>AVERAGEIF('GEM data - Upside'!$B:$B,'Chart Data'!$AP33,'GEM data - Upside'!$AE:$AE)</f>
        <v>32.0256775</v>
      </c>
      <c r="AS33" s="9">
        <f>AVERAGEIF('GEM data - Zero_net'!$B:$B,'Chart Data'!$AP33,'GEM data - Zero_net'!$AE:$AE)</f>
        <v>33.078949999999999</v>
      </c>
      <c r="AU33">
        <v>2030</v>
      </c>
      <c r="AV33" s="9">
        <f>AVERAGEIF('GEM data - Baseline'!$B:$B,'Chart Data'!$AP33,'GEM data - Baseline'!AE:AE)</f>
        <v>32.561687499999998</v>
      </c>
      <c r="AW33" s="9">
        <f>AVERAGEIF('GEM data - Baseline'!$B:$B,'Chart Data'!$AP33,'GEM data - Baseline'!AF:AF)</f>
        <v>25.102012500000001</v>
      </c>
      <c r="AX33" s="9">
        <f>AVERAGEIF('GEM data - Baseline'!$B:$B,'Chart Data'!$AP33,'GEM data - Baseline'!AG:AG)</f>
        <v>53.251537499999998</v>
      </c>
      <c r="AY33" s="9">
        <f>AVERAGEIF('GEM data - Baseline'!$B:$B,'Chart Data'!$AP33,'GEM data - Baseline'!AH:AH)</f>
        <v>39.096580000000003</v>
      </c>
      <c r="AZ33" s="9">
        <f>AVERAGEIF('GEM data - Baseline'!$B:$B,'Chart Data'!$AP33,'GEM data - Baseline'!AI:AI)</f>
        <v>37.362349999999999</v>
      </c>
      <c r="BA33" s="9">
        <f>AVERAGEIF('GEM data - Baseline'!$B:$B,'Chart Data'!$AP33,'GEM data - Baseline'!AJ:AJ)</f>
        <v>41.9254125</v>
      </c>
      <c r="BB33" s="9">
        <f>AVERAGEIF('GEM data - Baseline'!$B:$B,'Chart Data'!$AP33,'GEM data - Baseline'!AK:AK)</f>
        <v>26.013122499999998</v>
      </c>
      <c r="BD33" s="9"/>
      <c r="BF33" s="9">
        <f>100*(('GEM data - Baseline'!$F197/'GEM data - Baseline'!$F193)-1)</f>
        <v>1.1330916067471497</v>
      </c>
      <c r="BG33" s="9">
        <f>100*(('GEM data - Upside'!$F197/'GEM data - Upside'!$F193)-1)</f>
        <v>1.5318064069077986</v>
      </c>
      <c r="BH33" s="9">
        <f>100*(('GEM data - Zero_net'!$F197/'GEM data - Zero_net'!$F193)-1)</f>
        <v>0.94459674229712132</v>
      </c>
      <c r="BK33" s="9">
        <f>100*(('GEM data - Baseline'!$U197/'GEM data - Baseline'!$U193)-1)</f>
        <v>1.0217026723352785</v>
      </c>
      <c r="BL33" s="9">
        <f>100*(('GEM data - Upside'!$U197/'GEM data - Upside'!$U193)-1)</f>
        <v>1.3674869138372125</v>
      </c>
      <c r="BM33" s="9">
        <f>100*(('GEM data - Zero_net'!$U197/'GEM data - Zero_net'!$U193)-1)</f>
        <v>0.80074191529799776</v>
      </c>
      <c r="BP33" s="9">
        <f>'GEM data - Baseline'!$O197</f>
        <v>5.4510899999999998</v>
      </c>
      <c r="BQ33" s="9">
        <f>'GEM data - Upside'!$O197</f>
        <v>5.5013249999999996</v>
      </c>
      <c r="BR33" s="9">
        <f>'GEM data - Zero_net'!$O197</f>
        <v>5.6932679999999998</v>
      </c>
      <c r="BU33" s="9">
        <f>100*(('GEM data - Baseline'!$L197/'GEM data - Baseline'!$L193)-1)</f>
        <v>0.63642194511615013</v>
      </c>
      <c r="BV33" s="9">
        <f>100*(('GEM data - Upside'!$L197/'GEM data - Upside'!$L193)-1)</f>
        <v>1.2638135762722769</v>
      </c>
      <c r="BW33" s="9">
        <f>100*(('GEM data - Zero_net'!$L197/'GEM data - Zero_net'!$L193)-1)</f>
        <v>0.60391496787637333</v>
      </c>
      <c r="BZ33" s="9">
        <f>'GEM data - Baseline'!$T197</f>
        <v>-1.769733</v>
      </c>
      <c r="CA33" s="9">
        <f>'GEM data - Upside'!$T197</f>
        <v>-1.9117360000000001</v>
      </c>
      <c r="CB33" s="9">
        <f>'GEM data - Zero_net'!$T197</f>
        <v>-2.0237919999999998</v>
      </c>
      <c r="CE33" s="9">
        <f>'GEM data - Baseline'!$J197</f>
        <v>3.7500100000000001</v>
      </c>
      <c r="CF33" s="9">
        <f>'GEM data - Upside'!$J197</f>
        <v>3.7214160000000001</v>
      </c>
      <c r="CG33" s="9">
        <f>'GEM data - Zero_net'!$J197</f>
        <v>3.6025580000000001</v>
      </c>
      <c r="CJ33" s="9">
        <f>100*(('GEM data - Baseline'!$I197/'GEM data - Baseline'!$I193)-1)</f>
        <v>1.8769879556211899</v>
      </c>
      <c r="CK33" s="9">
        <f>100*(('GEM data - Upside'!$I197/'GEM data - Upside'!$I193)-1)</f>
        <v>1.9213361171401599</v>
      </c>
      <c r="CL33" s="9">
        <f>100*(('GEM data - Zero_net'!$I197/'GEM data - Zero_net'!$I193)-1)</f>
        <v>1.8064894111970542</v>
      </c>
      <c r="CO33" s="10">
        <f>100*('GEM data - Baseline'!$AB197/'GEM data - Baseline'!$AD197)</f>
        <v>512.21714308968103</v>
      </c>
      <c r="CP33" s="10">
        <f>100*('GEM data - Upside'!$AB197/'GEM data - Upside'!$AD197)</f>
        <v>511.2213293818894</v>
      </c>
      <c r="CQ33" s="10">
        <f>100*('GEM data - Zero_net'!$AB197/'GEM data - Zero_net'!$AD197)</f>
        <v>511.89277013832725</v>
      </c>
      <c r="CT33" s="10">
        <f>100*('GEM data - Baseline'!$AC197/'GEM data - Baseline'!$AD197)</f>
        <v>481.17621131866099</v>
      </c>
      <c r="CU33" s="10">
        <f>100*('GEM data - Upside'!$AC197/'GEM data - Upside'!$AD197)</f>
        <v>479.79111630186696</v>
      </c>
      <c r="CV33" s="10">
        <f>100*('GEM data - Zero_net'!$AC197/'GEM data - Zero_net'!$AD197)</f>
        <v>479.26343056261675</v>
      </c>
      <c r="CY33" s="10">
        <f>100*('GEM data - Baseline'!$F197/'GEM data - Baseline'!$AD197)</f>
        <v>1025.729909174564</v>
      </c>
      <c r="CZ33" s="10">
        <f>100*('GEM data - Upside'!$F197/'GEM data - Upside'!$AD197)</f>
        <v>1023.3230055234545</v>
      </c>
      <c r="DA33" s="10">
        <f>100*('GEM data - Zero_net'!$F197/'GEM data - Zero_net'!$AD197)</f>
        <v>1023.2854825887567</v>
      </c>
      <c r="DC33">
        <v>2010</v>
      </c>
      <c r="DD33" s="10">
        <f>SUMIF('GEM data - Baseline'!$B:$B,'Chart Data'!$DC33,'GEM data - Baseline'!$U:$U)</f>
        <v>2319738.9</v>
      </c>
      <c r="DE33" s="10">
        <f>AVERAGEIF('GEM data - Baseline'!$B:$B,'Chart Data'!$DC33,'GEM data - Baseline'!$V:$V)</f>
        <v>30099.267500000002</v>
      </c>
      <c r="DF33" s="9">
        <f>AVERAGEIF('GEM data - Baseline'!$B:$B,'Chart Data'!$DC33,'GEM data - Baseline'!$W:$W)</f>
        <v>31.650000000000002</v>
      </c>
      <c r="DG33" s="10">
        <f>AVERAGEIF('GEM data - Baseline'!$B:$B,'Chart Data'!$DC33,'GEM data - Baseline'!$X:$X)</f>
        <v>516794.47499999998</v>
      </c>
      <c r="DH33" s="10">
        <f>AVERAGEIF('GEM data - Baseline'!$B:$B,'Chart Data'!$DC33,'GEM data - Baseline'!$Y:$Y)</f>
        <v>41479.079999999994</v>
      </c>
      <c r="DI33" s="10">
        <f>AVERAGEIF('GEM data - Baseline'!$B:$B,'Chart Data'!$DC33,'GEM data - Baseline'!$Z:$Z)</f>
        <v>2422250</v>
      </c>
      <c r="DJ33" s="16">
        <f>AVERAGEIF('GEM data - Baseline'!$B:$B,'Chart Data'!$DC33,'GEM data - Baseline'!$AA:$AA)</f>
        <v>-1.5784574999999998</v>
      </c>
      <c r="DL33" s="10">
        <f t="shared" si="5"/>
        <v>952641.81637500017</v>
      </c>
      <c r="DM33" s="14">
        <f t="shared" si="6"/>
        <v>12.459159532950105</v>
      </c>
      <c r="DN33" s="10">
        <f t="shared" si="7"/>
        <v>2422250</v>
      </c>
      <c r="DO33" s="13">
        <f t="shared" si="8"/>
        <v>-1.5784574999999998</v>
      </c>
      <c r="DP33" s="10">
        <f t="shared" si="9"/>
        <v>2319738.9</v>
      </c>
      <c r="DQ33" s="10">
        <f>SUMIF('GEM data - Baseline'!$B:$B,'Chart Data'!$DC33,'GEM data - Baseline'!$F:$F)</f>
        <v>2249959</v>
      </c>
      <c r="DS33" s="9">
        <f t="shared" si="20"/>
        <v>1.1514775642790909</v>
      </c>
      <c r="DT33" s="9">
        <f t="shared" si="20"/>
        <v>2.2605446177703881</v>
      </c>
      <c r="DV33">
        <v>2010</v>
      </c>
      <c r="DW33" s="10">
        <f>SUMIF('GEM data - Upside'!$B:$B,'Chart Data'!$DC33,'GEM data - Upside'!$U:$U)</f>
        <v>2319738.9</v>
      </c>
      <c r="DX33" s="10">
        <f>AVERAGEIF('GEM data - Upside'!$B:$B,'Chart Data'!$DC33,'GEM data - Upside'!$V:$V)</f>
        <v>30099.267500000002</v>
      </c>
      <c r="DY33" s="9">
        <f>AVERAGEIF('GEM data - Upside'!$B:$B,'Chart Data'!$DC33,'GEM data - Upside'!$W:$W)</f>
        <v>31.650000000000002</v>
      </c>
      <c r="DZ33" s="10">
        <f>AVERAGEIF('GEM data - Upside'!$B:$B,'Chart Data'!$DC33,'GEM data - Upside'!$X:$X)</f>
        <v>516794.47499999998</v>
      </c>
      <c r="EA33" s="10">
        <f>AVERAGEIF('GEM data - Upside'!$B:$B,'Chart Data'!$DC33,'GEM data - Upside'!$Y:$Y)</f>
        <v>41479.079999999994</v>
      </c>
      <c r="EB33" s="10">
        <f>AVERAGEIF('GEM data - Upside'!$B:$B,'Chart Data'!$DC33,'GEM data - Upside'!$Z:$Z)</f>
        <v>2422250</v>
      </c>
      <c r="EC33" s="16">
        <f>AVERAGEIF('GEM data - Upside'!$B:$B,'Chart Data'!$DC33,'GEM data - Upside'!$AA:$AA)</f>
        <v>-1.5784574999999998</v>
      </c>
      <c r="EE33" s="10">
        <f t="shared" si="10"/>
        <v>952641.81637500017</v>
      </c>
      <c r="EF33" s="14">
        <f t="shared" si="11"/>
        <v>12.459159532950105</v>
      </c>
      <c r="EG33" s="10">
        <f t="shared" si="12"/>
        <v>2422250</v>
      </c>
      <c r="EH33" s="13">
        <f t="shared" si="13"/>
        <v>-1.5784574999999998</v>
      </c>
      <c r="EI33" s="10">
        <f t="shared" si="14"/>
        <v>2319738.9</v>
      </c>
      <c r="EJ33" s="10">
        <f>SUMIF('GEM data - Upside'!$B:$B,'Chart Data'!$DC33,'GEM data - Upside'!$F:$F)</f>
        <v>2249959</v>
      </c>
      <c r="EL33" s="9">
        <f t="shared" si="21"/>
        <v>1.1514775642790909</v>
      </c>
      <c r="EM33" s="9">
        <f t="shared" si="22"/>
        <v>2.2605446177703881</v>
      </c>
      <c r="EO33">
        <v>2010</v>
      </c>
      <c r="EP33" s="10">
        <f>SUMIF('GEM data - Zero_net'!$B:$B,'Chart Data'!$DC33,'GEM data - Zero_net'!$U:$U)</f>
        <v>2319738.9</v>
      </c>
      <c r="EQ33" s="10">
        <f>AVERAGEIF('GEM data - Zero_net'!$B:$B,'Chart Data'!$DC33,'GEM data - Zero_net'!$V:$V)</f>
        <v>30099.267500000002</v>
      </c>
      <c r="ER33" s="9">
        <f>AVERAGEIF('GEM data - Zero_net'!$B:$B,'Chart Data'!$DC33,'GEM data - Zero_net'!$W:$W)</f>
        <v>31.650000000000002</v>
      </c>
      <c r="ES33" s="10">
        <f>AVERAGEIF('GEM data - Zero_net'!$B:$B,'Chart Data'!$DC33,'GEM data - Zero_net'!$X:$X)</f>
        <v>516794.47499999998</v>
      </c>
      <c r="ET33" s="10">
        <f>AVERAGEIF('GEM data - Zero_net'!$B:$B,'Chart Data'!$DC33,'GEM data - Zero_net'!$Y:$Y)</f>
        <v>41479.079999999994</v>
      </c>
      <c r="EU33" s="10">
        <f>AVERAGEIF('GEM data - Zero_net'!$B:$B,'Chart Data'!$DC33,'GEM data - Zero_net'!$Z:$Z)</f>
        <v>2422250</v>
      </c>
      <c r="EV33" s="16">
        <f>AVERAGEIF('GEM data - Zero_net'!$B:$B,'Chart Data'!$DC33,'GEM data - Zero_net'!$AA:$AA)</f>
        <v>-1.5784574999999998</v>
      </c>
      <c r="EX33" s="10">
        <f t="shared" si="15"/>
        <v>952641.81637500017</v>
      </c>
      <c r="EY33" s="14">
        <f t="shared" si="16"/>
        <v>12.459159532950105</v>
      </c>
      <c r="EZ33" s="10">
        <f t="shared" si="17"/>
        <v>2422250</v>
      </c>
      <c r="FA33" s="13">
        <f t="shared" si="18"/>
        <v>-1.5784574999999998</v>
      </c>
      <c r="FB33" s="10">
        <f t="shared" si="19"/>
        <v>2319738.9</v>
      </c>
      <c r="FC33" s="10">
        <f>SUMIF('GEM data - Zero_net'!$B:$B,'Chart Data'!$DC33,'GEM data - Zero_net'!$F:$F)</f>
        <v>2249959</v>
      </c>
      <c r="FE33" s="9">
        <f t="shared" si="23"/>
        <v>1.1514775642790909</v>
      </c>
      <c r="FF33" s="9">
        <f t="shared" si="24"/>
        <v>2.2605446177703881</v>
      </c>
    </row>
    <row r="34" spans="1:162" x14ac:dyDescent="0.25">
      <c r="B34" s="10">
        <f>'GEM data - Baseline'!$F198</f>
        <v>718923.1</v>
      </c>
      <c r="C34" s="10">
        <f>'GEM data - Upside'!$F198</f>
        <v>723412.3</v>
      </c>
      <c r="D34" s="10">
        <f>'GEM data - Zero_net'!$F198</f>
        <v>714042.6</v>
      </c>
      <c r="F34">
        <v>2031</v>
      </c>
      <c r="G34" s="10">
        <f>'[2]Chart Data'!M35</f>
        <v>250.57003687260146</v>
      </c>
      <c r="H34" s="10">
        <f>'[3]2022-based'!L38</f>
        <v>340.00000000000023</v>
      </c>
      <c r="I34" s="10">
        <f>'[4]2022-based'!L38</f>
        <v>0</v>
      </c>
      <c r="M34" s="9">
        <f>100*(('GEM data - Baseline'!$P198/'GEM data - Baseline'!$P194)-1)</f>
        <v>0.91807808527728518</v>
      </c>
      <c r="N34" s="9">
        <f>100*(('GEM data - Upside'!$P198/'GEM data - Upside'!$P194)-1)</f>
        <v>1.3384972655264393</v>
      </c>
      <c r="O34" s="9">
        <f>100*(('GEM data - Zero_net'!$P198/'GEM data - Zero_net'!$P194)-1)</f>
        <v>0.62463184047683029</v>
      </c>
      <c r="Q34">
        <v>2051</v>
      </c>
      <c r="R34" s="9">
        <f>100*(SUMIF('GEM data - Baseline'!$C:$C,'Chart Data'!$Q34,'GEM data - Baseline'!$Q:$Q)/SUMIF('GEM data - Baseline'!$C:$C,'Chart Data'!$Q34,'GEM data - Baseline'!$S:$S))</f>
        <v>-1.4596547580527419</v>
      </c>
      <c r="S34" s="9">
        <f>100*(SUMIF('GEM data - Upside'!$C:$C,'Chart Data'!$Q34,'GEM data - Upside'!$Q:$Q)/SUMIF('GEM data - Upside'!$C:$C,'Chart Data'!$Q34,'GEM data - Upside'!$S:$S))</f>
        <v>-1.0241906976344588</v>
      </c>
      <c r="T34" s="9">
        <f>100*(SUMIF('GEM data - Zero_net'!$C:$C,'Chart Data'!$Q34,'GEM data - Zero_net'!$Q:$Q)/SUMIF('GEM data - Zero_net'!$C:$C,'Chart Data'!$Q34,'GEM data - Zero_net'!$S:$S))</f>
        <v>-3.5598353465223762</v>
      </c>
      <c r="V34">
        <v>2051</v>
      </c>
      <c r="W34" s="9">
        <f>100*(SUMIF('GEM data - Baseline'!$D:$D,'Chart Data'!$Q34,'GEM data - Baseline'!$R:$R)/SUMIF('GEM data - Baseline'!$C:$C,'Chart Data'!$Q34,'GEM data - Baseline'!$S:$S))</f>
        <v>95.834020801349496</v>
      </c>
      <c r="X34" s="9">
        <f>100*(SUMIF('GEM data - Upside'!$D:$D,'Chart Data'!$Q34,'GEM data - Upside'!$R:$R)/SUMIF('GEM data - Upside'!$C:$C,'Chart Data'!$Q34,'GEM data - Upside'!$S:$S))</f>
        <v>90.47186689924095</v>
      </c>
      <c r="Y34" s="9">
        <f>100*(SUMIF('GEM data - Zero_net'!$D:$D,'Chart Data'!$Q34,'GEM data - Zero_net'!$R:$R)/SUMIF('GEM data - Zero_net'!$C:$C,'Chart Data'!$Q34,'GEM data - Zero_net'!$S:$S))</f>
        <v>120.54422422427031</v>
      </c>
      <c r="AP34">
        <v>2031</v>
      </c>
      <c r="AQ34" s="9">
        <f>AVERAGEIF('GEM data - Baseline'!$B:$B,'Chart Data'!$AP34,'GEM data - Baseline'!$AE:$AE)</f>
        <v>33.1476975</v>
      </c>
      <c r="AR34" s="9">
        <f>AVERAGEIF('GEM data - Upside'!$B:$B,'Chart Data'!$AP34,'GEM data - Upside'!$AE:$AE)</f>
        <v>32.552982499999999</v>
      </c>
      <c r="AS34" s="9">
        <f>AVERAGEIF('GEM data - Zero_net'!$B:$B,'Chart Data'!$AP34,'GEM data - Zero_net'!$AE:$AE)</f>
        <v>33.829047500000001</v>
      </c>
      <c r="AU34">
        <v>2031</v>
      </c>
      <c r="AV34" s="9">
        <f>AVERAGEIF('GEM data - Baseline'!$B:$B,'Chart Data'!$AP34,'GEM data - Baseline'!AE:AE)</f>
        <v>33.1476975</v>
      </c>
      <c r="AW34" s="9">
        <f>AVERAGEIF('GEM data - Baseline'!$B:$B,'Chart Data'!$AP34,'GEM data - Baseline'!AF:AF)</f>
        <v>25.320545000000003</v>
      </c>
      <c r="AX34" s="9">
        <f>AVERAGEIF('GEM data - Baseline'!$B:$B,'Chart Data'!$AP34,'GEM data - Baseline'!AG:AG)</f>
        <v>53.605557500000003</v>
      </c>
      <c r="AY34" s="9">
        <f>AVERAGEIF('GEM data - Baseline'!$B:$B,'Chart Data'!$AP34,'GEM data - Baseline'!AH:AH)</f>
        <v>40.021924999999996</v>
      </c>
      <c r="AZ34" s="9">
        <f>AVERAGEIF('GEM data - Baseline'!$B:$B,'Chart Data'!$AP34,'GEM data - Baseline'!AI:AI)</f>
        <v>38.011607500000004</v>
      </c>
      <c r="BA34" s="9">
        <f>AVERAGEIF('GEM data - Baseline'!$B:$B,'Chart Data'!$AP34,'GEM data - Baseline'!AJ:AJ)</f>
        <v>42.959912500000002</v>
      </c>
      <c r="BB34" s="9">
        <f>AVERAGEIF('GEM data - Baseline'!$B:$B,'Chart Data'!$AP34,'GEM data - Baseline'!AK:AK)</f>
        <v>26.272815000000001</v>
      </c>
      <c r="BD34" s="9"/>
      <c r="BF34" s="9">
        <f>100*(('GEM data - Baseline'!$F198/'GEM data - Baseline'!$F194)-1)</f>
        <v>1.427515727884443</v>
      </c>
      <c r="BG34" s="9">
        <f>100*(('GEM data - Upside'!$F198/'GEM data - Upside'!$F194)-1)</f>
        <v>1.7652753636562712</v>
      </c>
      <c r="BH34" s="9">
        <f>100*(('GEM data - Zero_net'!$F198/'GEM data - Zero_net'!$F194)-1)</f>
        <v>1.2268701895296275</v>
      </c>
      <c r="BK34" s="9">
        <f>100*(('GEM data - Baseline'!$U198/'GEM data - Baseline'!$U194)-1)</f>
        <v>1.0092842984043893</v>
      </c>
      <c r="BL34" s="9">
        <f>100*(('GEM data - Upside'!$U198/'GEM data - Upside'!$U194)-1)</f>
        <v>1.3215897834749635</v>
      </c>
      <c r="BM34" s="9">
        <f>100*(('GEM data - Zero_net'!$U198/'GEM data - Zero_net'!$U194)-1)</f>
        <v>0.77373649341896389</v>
      </c>
      <c r="BP34" s="9">
        <f>'GEM data - Baseline'!$O198</f>
        <v>5.3069439999999997</v>
      </c>
      <c r="BQ34" s="9">
        <f>'GEM data - Upside'!$O198</f>
        <v>5.3400850000000002</v>
      </c>
      <c r="BR34" s="9">
        <f>'GEM data - Zero_net'!$O198</f>
        <v>5.4697180000000003</v>
      </c>
      <c r="BU34" s="9">
        <f>100*(('GEM data - Baseline'!$L198/'GEM data - Baseline'!$L194)-1)</f>
        <v>0.92011940605900566</v>
      </c>
      <c r="BV34" s="9">
        <f>100*(('GEM data - Upside'!$L198/'GEM data - Upside'!$L194)-1)</f>
        <v>1.4428060587846181</v>
      </c>
      <c r="BW34" s="9">
        <f>100*(('GEM data - Zero_net'!$L198/'GEM data - Zero_net'!$L194)-1)</f>
        <v>0.89102593385605999</v>
      </c>
      <c r="BZ34" s="9">
        <f>'GEM data - Baseline'!$T198</f>
        <v>-1.607704</v>
      </c>
      <c r="CA34" s="9">
        <f>'GEM data - Upside'!$T198</f>
        <v>-1.7486569999999999</v>
      </c>
      <c r="CB34" s="9">
        <f>'GEM data - Zero_net'!$T198</f>
        <v>-1.841831</v>
      </c>
      <c r="CE34" s="9">
        <f>'GEM data - Baseline'!$J198</f>
        <v>3.590932</v>
      </c>
      <c r="CF34" s="9">
        <f>'GEM data - Upside'!$J198</f>
        <v>3.571148</v>
      </c>
      <c r="CG34" s="9">
        <f>'GEM data - Zero_net'!$J198</f>
        <v>3.447845</v>
      </c>
      <c r="CJ34" s="9">
        <f>100*(('GEM data - Baseline'!$I198/'GEM data - Baseline'!$I194)-1)</f>
        <v>1.7349790564660683</v>
      </c>
      <c r="CK34" s="9">
        <f>100*(('GEM data - Upside'!$I198/'GEM data - Upside'!$I194)-1)</f>
        <v>1.7802126311824873</v>
      </c>
      <c r="CL34" s="9">
        <f>100*(('GEM data - Zero_net'!$I198/'GEM data - Zero_net'!$I194)-1)</f>
        <v>1.6930957799846658</v>
      </c>
      <c r="CO34" s="10">
        <f>100*('GEM data - Baseline'!$AB198/'GEM data - Baseline'!$AD198)</f>
        <v>538.28446104108946</v>
      </c>
      <c r="CP34" s="10">
        <f>100*('GEM data - Upside'!$AB198/'GEM data - Upside'!$AD198)</f>
        <v>536.99763309761806</v>
      </c>
      <c r="CQ34" s="10">
        <f>100*('GEM data - Zero_net'!$AB198/'GEM data - Zero_net'!$AD198)</f>
        <v>537.86723246539191</v>
      </c>
      <c r="CT34" s="10">
        <f>100*('GEM data - Baseline'!$AC198/'GEM data - Baseline'!$AD198)</f>
        <v>476.39505443781343</v>
      </c>
      <c r="CU34" s="10">
        <f>100*('GEM data - Upside'!$AC198/'GEM data - Upside'!$AD198)</f>
        <v>475.04132602188463</v>
      </c>
      <c r="CV34" s="10">
        <f>100*('GEM data - Zero_net'!$AC198/'GEM data - Zero_net'!$AD198)</f>
        <v>474.89143480413094</v>
      </c>
      <c r="CY34" s="10">
        <f>100*('GEM data - Baseline'!$F198/'GEM data - Baseline'!$AD198)</f>
        <v>1029.4635634733606</v>
      </c>
      <c r="CZ34" s="10">
        <f>100*('GEM data - Upside'!$F198/'GEM data - Upside'!$AD198)</f>
        <v>1027.080736628975</v>
      </c>
      <c r="DA34" s="10">
        <f>100*('GEM data - Zero_net'!$F198/'GEM data - Zero_net'!$AD198)</f>
        <v>1027.1994531136602</v>
      </c>
      <c r="DC34">
        <v>2011</v>
      </c>
      <c r="DD34" s="10">
        <f>SUMIF('GEM data - Baseline'!$B:$B,'Chart Data'!$DC34,'GEM data - Baseline'!$U:$U)</f>
        <v>2340697</v>
      </c>
      <c r="DE34" s="10">
        <f>AVERAGEIF('GEM data - Baseline'!$B:$B,'Chart Data'!$DC34,'GEM data - Baseline'!$V:$V)</f>
        <v>30283.3675</v>
      </c>
      <c r="DF34" s="9">
        <f>AVERAGEIF('GEM data - Baseline'!$B:$B,'Chart Data'!$DC34,'GEM data - Baseline'!$W:$W)</f>
        <v>31.575000000000003</v>
      </c>
      <c r="DG34" s="10">
        <f>AVERAGEIF('GEM data - Baseline'!$B:$B,'Chart Data'!$DC34,'GEM data - Baseline'!$X:$X)</f>
        <v>523986.625</v>
      </c>
      <c r="DH34" s="10">
        <f>AVERAGEIF('GEM data - Baseline'!$B:$B,'Chart Data'!$DC34,'GEM data - Baseline'!$Y:$Y)</f>
        <v>41689.11</v>
      </c>
      <c r="DI34" s="10">
        <f>AVERAGEIF('GEM data - Baseline'!$B:$B,'Chart Data'!$DC34,'GEM data - Baseline'!$Z:$Z)</f>
        <v>2453750</v>
      </c>
      <c r="DJ34" s="16">
        <f>AVERAGEIF('GEM data - Baseline'!$B:$B,'Chart Data'!$DC34,'GEM data - Baseline'!$AA:$AA)</f>
        <v>-1.5791895</v>
      </c>
      <c r="DL34" s="10">
        <f t="shared" si="5"/>
        <v>956197.32881250011</v>
      </c>
      <c r="DM34" s="14">
        <f t="shared" si="6"/>
        <v>12.568908882919304</v>
      </c>
      <c r="DN34" s="10">
        <f t="shared" si="7"/>
        <v>2453750</v>
      </c>
      <c r="DO34" s="13">
        <f t="shared" si="8"/>
        <v>-1.5791895</v>
      </c>
      <c r="DP34" s="10">
        <f t="shared" si="9"/>
        <v>2340697</v>
      </c>
      <c r="DQ34" s="10">
        <f>SUMIF('GEM data - Baseline'!$B:$B,'Chart Data'!$DC34,'GEM data - Baseline'!$F:$F)</f>
        <v>2269116</v>
      </c>
      <c r="DS34" s="9">
        <f t="shared" si="20"/>
        <v>0.90346805840950672</v>
      </c>
      <c r="DT34" s="9">
        <f t="shared" si="20"/>
        <v>0.85143773730989025</v>
      </c>
      <c r="DV34">
        <v>2011</v>
      </c>
      <c r="DW34" s="10">
        <f>SUMIF('GEM data - Upside'!$B:$B,'Chart Data'!$DC34,'GEM data - Upside'!$U:$U)</f>
        <v>2340697</v>
      </c>
      <c r="DX34" s="10">
        <f>AVERAGEIF('GEM data - Upside'!$B:$B,'Chart Data'!$DC34,'GEM data - Upside'!$V:$V)</f>
        <v>30283.3675</v>
      </c>
      <c r="DY34" s="9">
        <f>AVERAGEIF('GEM data - Upside'!$B:$B,'Chart Data'!$DC34,'GEM data - Upside'!$W:$W)</f>
        <v>31.575000000000003</v>
      </c>
      <c r="DZ34" s="10">
        <f>AVERAGEIF('GEM data - Upside'!$B:$B,'Chart Data'!$DC34,'GEM data - Upside'!$X:$X)</f>
        <v>523986.625</v>
      </c>
      <c r="EA34" s="10">
        <f>AVERAGEIF('GEM data - Upside'!$B:$B,'Chart Data'!$DC34,'GEM data - Upside'!$Y:$Y)</f>
        <v>41689.11</v>
      </c>
      <c r="EB34" s="10">
        <f>AVERAGEIF('GEM data - Upside'!$B:$B,'Chart Data'!$DC34,'GEM data - Upside'!$Z:$Z)</f>
        <v>2453750</v>
      </c>
      <c r="EC34" s="16">
        <f>AVERAGEIF('GEM data - Upside'!$B:$B,'Chart Data'!$DC34,'GEM data - Upside'!$AA:$AA)</f>
        <v>-1.5791895</v>
      </c>
      <c r="EE34" s="10">
        <f t="shared" si="10"/>
        <v>956197.32881250011</v>
      </c>
      <c r="EF34" s="14">
        <f t="shared" si="11"/>
        <v>12.568908882919304</v>
      </c>
      <c r="EG34" s="10">
        <f t="shared" si="12"/>
        <v>2453750</v>
      </c>
      <c r="EH34" s="13">
        <f t="shared" si="13"/>
        <v>-1.5791895</v>
      </c>
      <c r="EI34" s="10">
        <f t="shared" si="14"/>
        <v>2340697</v>
      </c>
      <c r="EJ34" s="10">
        <f>SUMIF('GEM data - Upside'!$B:$B,'Chart Data'!$DC34,'GEM data - Upside'!$F:$F)</f>
        <v>2269116</v>
      </c>
      <c r="EL34" s="9">
        <f t="shared" si="21"/>
        <v>0.90346805840950672</v>
      </c>
      <c r="EM34" s="9">
        <f t="shared" si="22"/>
        <v>0.85143773730989025</v>
      </c>
      <c r="EO34">
        <v>2011</v>
      </c>
      <c r="EP34" s="10">
        <f>SUMIF('GEM data - Zero_net'!$B:$B,'Chart Data'!$DC34,'GEM data - Zero_net'!$U:$U)</f>
        <v>2340697</v>
      </c>
      <c r="EQ34" s="10">
        <f>AVERAGEIF('GEM data - Zero_net'!$B:$B,'Chart Data'!$DC34,'GEM data - Zero_net'!$V:$V)</f>
        <v>30283.3675</v>
      </c>
      <c r="ER34" s="9">
        <f>AVERAGEIF('GEM data - Zero_net'!$B:$B,'Chart Data'!$DC34,'GEM data - Zero_net'!$W:$W)</f>
        <v>31.575000000000003</v>
      </c>
      <c r="ES34" s="10">
        <f>AVERAGEIF('GEM data - Zero_net'!$B:$B,'Chart Data'!$DC34,'GEM data - Zero_net'!$X:$X)</f>
        <v>523986.625</v>
      </c>
      <c r="ET34" s="10">
        <f>AVERAGEIF('GEM data - Zero_net'!$B:$B,'Chart Data'!$DC34,'GEM data - Zero_net'!$Y:$Y)</f>
        <v>41689.11</v>
      </c>
      <c r="EU34" s="10">
        <f>AVERAGEIF('GEM data - Zero_net'!$B:$B,'Chart Data'!$DC34,'GEM data - Zero_net'!$Z:$Z)</f>
        <v>2453750</v>
      </c>
      <c r="EV34" s="16">
        <f>AVERAGEIF('GEM data - Zero_net'!$B:$B,'Chart Data'!$DC34,'GEM data - Zero_net'!$AA:$AA)</f>
        <v>-1.5791895</v>
      </c>
      <c r="EX34" s="10">
        <f t="shared" si="15"/>
        <v>956197.32881250011</v>
      </c>
      <c r="EY34" s="14">
        <f t="shared" si="16"/>
        <v>12.568908882919304</v>
      </c>
      <c r="EZ34" s="10">
        <f t="shared" si="17"/>
        <v>2453750</v>
      </c>
      <c r="FA34" s="13">
        <f t="shared" si="18"/>
        <v>-1.5791895</v>
      </c>
      <c r="FB34" s="10">
        <f t="shared" si="19"/>
        <v>2340697</v>
      </c>
      <c r="FC34" s="10">
        <f>SUMIF('GEM data - Zero_net'!$B:$B,'Chart Data'!$DC34,'GEM data - Zero_net'!$F:$F)</f>
        <v>2269116</v>
      </c>
      <c r="FE34" s="9">
        <f t="shared" si="23"/>
        <v>0.90346805840950672</v>
      </c>
      <c r="FF34" s="9">
        <f t="shared" si="24"/>
        <v>0.85143773730989025</v>
      </c>
    </row>
    <row r="35" spans="1:162" x14ac:dyDescent="0.25">
      <c r="A35">
        <v>2028</v>
      </c>
      <c r="B35" s="10">
        <f>'GEM data - Baseline'!$F199</f>
        <v>722230.4</v>
      </c>
      <c r="C35" s="10">
        <f>'GEM data - Upside'!$F199</f>
        <v>727113.5</v>
      </c>
      <c r="D35" s="10">
        <f>'GEM data - Zero_net'!$F199</f>
        <v>717024.6</v>
      </c>
      <c r="F35">
        <v>2032</v>
      </c>
      <c r="G35" s="10">
        <f>'[2]Chart Data'!M36</f>
        <v>271.97854202724068</v>
      </c>
      <c r="H35" s="10">
        <f>'[3]2022-based'!L39</f>
        <v>340.00000000000023</v>
      </c>
      <c r="I35" s="10">
        <f>'[4]2022-based'!L39</f>
        <v>0</v>
      </c>
      <c r="L35">
        <v>2028</v>
      </c>
      <c r="M35" s="9">
        <f>100*(('GEM data - Baseline'!$P199/'GEM data - Baseline'!$P195)-1)</f>
        <v>0.86602702073901305</v>
      </c>
      <c r="N35" s="9">
        <f>100*(('GEM data - Upside'!$P199/'GEM data - Upside'!$P195)-1)</f>
        <v>1.2212310715378427</v>
      </c>
      <c r="O35" s="9">
        <f>100*(('GEM data - Zero_net'!$P199/'GEM data - Zero_net'!$P195)-1)</f>
        <v>0.55585445018275781</v>
      </c>
      <c r="Q35">
        <v>2052</v>
      </c>
      <c r="R35" s="9">
        <f>100*(SUMIF('GEM data - Baseline'!$C:$C,'Chart Data'!$Q35,'GEM data - Baseline'!$Q:$Q)/SUMIF('GEM data - Baseline'!$C:$C,'Chart Data'!$Q35,'GEM data - Baseline'!$S:$S))</f>
        <v>-1.4603863480087851</v>
      </c>
      <c r="S35" s="9">
        <f>100*(SUMIF('GEM data - Upside'!$C:$C,'Chart Data'!$Q35,'GEM data - Upside'!$Q:$Q)/SUMIF('GEM data - Upside'!$C:$C,'Chart Data'!$Q35,'GEM data - Upside'!$S:$S))</f>
        <v>-1.0102605783090748</v>
      </c>
      <c r="T35" s="9">
        <f>100*(SUMIF('GEM data - Zero_net'!$C:$C,'Chart Data'!$Q35,'GEM data - Zero_net'!$Q:$Q)/SUMIF('GEM data - Zero_net'!$C:$C,'Chart Data'!$Q35,'GEM data - Zero_net'!$S:$S))</f>
        <v>-3.6716575449788582</v>
      </c>
      <c r="V35">
        <v>2052</v>
      </c>
      <c r="W35" s="9">
        <f>100*(SUMIF('GEM data - Baseline'!$D:$D,'Chart Data'!$Q35,'GEM data - Baseline'!$R:$R)/SUMIF('GEM data - Baseline'!$C:$C,'Chart Data'!$Q35,'GEM data - Baseline'!$S:$S))</f>
        <v>96.573859926715727</v>
      </c>
      <c r="X35" s="9">
        <f>100*(SUMIF('GEM data - Upside'!$D:$D,'Chart Data'!$Q35,'GEM data - Upside'!$R:$R)/SUMIF('GEM data - Upside'!$C:$C,'Chart Data'!$Q35,'GEM data - Upside'!$S:$S))</f>
        <v>90.911198564983692</v>
      </c>
      <c r="Y35" s="9">
        <f>100*(SUMIF('GEM data - Zero_net'!$D:$D,'Chart Data'!$Q35,'GEM data - Zero_net'!$R:$R)/SUMIF('GEM data - Zero_net'!$C:$C,'Chart Data'!$Q35,'GEM data - Zero_net'!$S:$S))</f>
        <v>123.23340578863223</v>
      </c>
      <c r="AP35">
        <v>2032</v>
      </c>
      <c r="AQ35" s="9">
        <f>AVERAGEIF('GEM data - Baseline'!$B:$B,'Chart Data'!$AP35,'GEM data - Baseline'!$AE:$AE)</f>
        <v>33.699085000000004</v>
      </c>
      <c r="AR35" s="9">
        <f>AVERAGEIF('GEM data - Upside'!$B:$B,'Chart Data'!$AP35,'GEM data - Upside'!$AE:$AE)</f>
        <v>33.055040000000005</v>
      </c>
      <c r="AS35" s="9">
        <f>AVERAGEIF('GEM data - Zero_net'!$B:$B,'Chart Data'!$AP35,'GEM data - Zero_net'!$AE:$AE)</f>
        <v>34.561080000000004</v>
      </c>
      <c r="AU35">
        <v>2032</v>
      </c>
      <c r="AV35" s="9">
        <f>AVERAGEIF('GEM data - Baseline'!$B:$B,'Chart Data'!$AP35,'GEM data - Baseline'!AE:AE)</f>
        <v>33.699085000000004</v>
      </c>
      <c r="AW35" s="9">
        <f>AVERAGEIF('GEM data - Baseline'!$B:$B,'Chart Data'!$AP35,'GEM data - Baseline'!AF:AF)</f>
        <v>25.475909999999999</v>
      </c>
      <c r="AX35" s="9">
        <f>AVERAGEIF('GEM data - Baseline'!$B:$B,'Chart Data'!$AP35,'GEM data - Baseline'!AG:AG)</f>
        <v>54.076862500000004</v>
      </c>
      <c r="AY35" s="9">
        <f>AVERAGEIF('GEM data - Baseline'!$B:$B,'Chart Data'!$AP35,'GEM data - Baseline'!AH:AH)</f>
        <v>40.9037875</v>
      </c>
      <c r="AZ35" s="9">
        <f>AVERAGEIF('GEM data - Baseline'!$B:$B,'Chart Data'!$AP35,'GEM data - Baseline'!AI:AI)</f>
        <v>38.629645000000004</v>
      </c>
      <c r="BA35" s="9">
        <f>AVERAGEIF('GEM data - Baseline'!$B:$B,'Chart Data'!$AP35,'GEM data - Baseline'!AJ:AJ)</f>
        <v>44.020644999999995</v>
      </c>
      <c r="BB35" s="9">
        <f>AVERAGEIF('GEM data - Baseline'!$B:$B,'Chart Data'!$AP35,'GEM data - Baseline'!AK:AK)</f>
        <v>26.440024999999999</v>
      </c>
      <c r="BD35" s="9"/>
      <c r="BE35">
        <v>2028</v>
      </c>
      <c r="BF35" s="9">
        <f>100*(('GEM data - Baseline'!$F199/'GEM data - Baseline'!$F195)-1)</f>
        <v>1.6197695177161631</v>
      </c>
      <c r="BG35" s="9">
        <f>100*(('GEM data - Upside'!$F199/'GEM data - Upside'!$F195)-1)</f>
        <v>1.9077031318762927</v>
      </c>
      <c r="BH35" s="9">
        <f>100*(('GEM data - Zero_net'!$F199/'GEM data - Zero_net'!$F195)-1)</f>
        <v>1.4346211221509586</v>
      </c>
      <c r="BJ35">
        <v>2028</v>
      </c>
      <c r="BK35" s="9">
        <f>100*(('GEM data - Baseline'!$U199/'GEM data - Baseline'!$U195)-1)</f>
        <v>1.0427028181112519</v>
      </c>
      <c r="BL35" s="9">
        <f>100*(('GEM data - Upside'!$U199/'GEM data - Upside'!$U195)-1)</f>
        <v>1.321095903864733</v>
      </c>
      <c r="BM35" s="9">
        <f>100*(('GEM data - Zero_net'!$U199/'GEM data - Zero_net'!$U195)-1)</f>
        <v>0.79326182425052405</v>
      </c>
      <c r="BO35">
        <v>2028</v>
      </c>
      <c r="BP35" s="9">
        <f>'GEM data - Baseline'!$O199</f>
        <v>5.1506999999999996</v>
      </c>
      <c r="BQ35" s="9">
        <f>'GEM data - Upside'!$O199</f>
        <v>5.1770849999999999</v>
      </c>
      <c r="BR35" s="9">
        <f>'GEM data - Zero_net'!$O199</f>
        <v>5.2219179999999996</v>
      </c>
      <c r="BT35">
        <v>2028</v>
      </c>
      <c r="BU35" s="9">
        <f>100*(('GEM data - Baseline'!$L199/'GEM data - Baseline'!$L195)-1)</f>
        <v>1.0960143763341978</v>
      </c>
      <c r="BV35" s="9">
        <f>100*(('GEM data - Upside'!$L199/'GEM data - Upside'!$L195)-1)</f>
        <v>1.5337270294773386</v>
      </c>
      <c r="BW35" s="9">
        <f>100*(('GEM data - Zero_net'!$L199/'GEM data - Zero_net'!$L195)-1)</f>
        <v>1.1153405617002177</v>
      </c>
      <c r="BY35">
        <v>2028</v>
      </c>
      <c r="BZ35" s="9">
        <f>'GEM data - Baseline'!$T199</f>
        <v>-1.425362</v>
      </c>
      <c r="CA35" s="9">
        <f>'GEM data - Upside'!$T199</f>
        <v>-1.5758509999999999</v>
      </c>
      <c r="CB35" s="9">
        <f>'GEM data - Zero_net'!$T199</f>
        <v>-1.636028</v>
      </c>
      <c r="CD35">
        <v>2028</v>
      </c>
      <c r="CE35" s="9">
        <f>'GEM data - Baseline'!$J199</f>
        <v>3.3385039999999999</v>
      </c>
      <c r="CF35" s="9">
        <f>'GEM data - Upside'!$J199</f>
        <v>3.3276690000000002</v>
      </c>
      <c r="CG35" s="9">
        <f>'GEM data - Zero_net'!$J199</f>
        <v>3.2101790000000001</v>
      </c>
      <c r="CI35">
        <v>2028</v>
      </c>
      <c r="CJ35" s="9">
        <f>100*(('GEM data - Baseline'!$I199/'GEM data - Baseline'!$I195)-1)</f>
        <v>1.8296415907568697</v>
      </c>
      <c r="CK35" s="9">
        <f>100*(('GEM data - Upside'!$I199/'GEM data - Upside'!$I195)-1)</f>
        <v>1.8709216127812622</v>
      </c>
      <c r="CL35" s="9">
        <f>100*(('GEM data - Zero_net'!$I199/'GEM data - Zero_net'!$I195)-1)</f>
        <v>1.8151961258614513</v>
      </c>
      <c r="CN35">
        <v>2028</v>
      </c>
      <c r="CO35" s="10">
        <f>100*('GEM data - Baseline'!$AB199/'GEM data - Baseline'!$AD199)</f>
        <v>564.54855528676399</v>
      </c>
      <c r="CP35" s="10">
        <f>100*('GEM data - Upside'!$AB199/'GEM data - Upside'!$AD199)</f>
        <v>562.88664354899959</v>
      </c>
      <c r="CQ35" s="10">
        <f>100*('GEM data - Zero_net'!$AB199/'GEM data - Zero_net'!$AD199)</f>
        <v>564.08264221230843</v>
      </c>
      <c r="CS35">
        <v>2028</v>
      </c>
      <c r="CT35" s="10">
        <f>100*('GEM data - Baseline'!$AC199/'GEM data - Baseline'!$AD199)</f>
        <v>564.41661604464196</v>
      </c>
      <c r="CU35" s="10">
        <f>100*('GEM data - Upside'!$AC199/'GEM data - Upside'!$AD199)</f>
        <v>562.87657553745453</v>
      </c>
      <c r="CV35" s="10">
        <f>100*('GEM data - Zero_net'!$AC199/'GEM data - Zero_net'!$AD199)</f>
        <v>562.83989027992197</v>
      </c>
      <c r="CX35">
        <v>2028</v>
      </c>
      <c r="CY35" s="10">
        <f>100*('GEM data - Baseline'!$F199/'GEM data - Baseline'!$AD199)</f>
        <v>1033.519865656659</v>
      </c>
      <c r="CZ35" s="10">
        <f>100*('GEM data - Upside'!$F199/'GEM data - Upside'!$AD199)</f>
        <v>1031.0686074011512</v>
      </c>
      <c r="DA35" s="10">
        <f>100*('GEM data - Zero_net'!$F199/'GEM data - Zero_net'!$AD199)</f>
        <v>1031.4662660245806</v>
      </c>
      <c r="DC35">
        <v>2012</v>
      </c>
      <c r="DD35" s="10">
        <f>SUMIF('GEM data - Baseline'!$B:$B,'Chart Data'!$DC35,'GEM data - Baseline'!$U:$U)</f>
        <v>2382223.7999999998</v>
      </c>
      <c r="DE35" s="10">
        <f>AVERAGEIF('GEM data - Baseline'!$B:$B,'Chart Data'!$DC35,'GEM data - Baseline'!$V:$V)</f>
        <v>30581.235000000001</v>
      </c>
      <c r="DF35" s="9">
        <f>AVERAGEIF('GEM data - Baseline'!$B:$B,'Chart Data'!$DC35,'GEM data - Baseline'!$W:$W)</f>
        <v>31.825000000000003</v>
      </c>
      <c r="DG35" s="10">
        <f>AVERAGEIF('GEM data - Baseline'!$B:$B,'Chart Data'!$DC35,'GEM data - Baseline'!$X:$X)</f>
        <v>528582.85</v>
      </c>
      <c r="DH35" s="10">
        <f>AVERAGEIF('GEM data - Baseline'!$B:$B,'Chart Data'!$DC35,'GEM data - Baseline'!$Y:$Y)</f>
        <v>41698.600000000006</v>
      </c>
      <c r="DI35" s="10">
        <f>AVERAGEIF('GEM data - Baseline'!$B:$B,'Chart Data'!$DC35,'GEM data - Baseline'!$Z:$Z)</f>
        <v>2483750</v>
      </c>
      <c r="DJ35" s="16">
        <f>AVERAGEIF('GEM data - Baseline'!$B:$B,'Chart Data'!$DC35,'GEM data - Baseline'!$AA:$AA)</f>
        <v>-1.579922</v>
      </c>
      <c r="DL35" s="10">
        <f t="shared" si="5"/>
        <v>973247.8038750001</v>
      </c>
      <c r="DM35" s="14">
        <f t="shared" si="6"/>
        <v>12.676273304139706</v>
      </c>
      <c r="DN35" s="10">
        <f t="shared" si="7"/>
        <v>2483750</v>
      </c>
      <c r="DO35" s="13">
        <f t="shared" si="8"/>
        <v>-1.579922</v>
      </c>
      <c r="DP35" s="10">
        <f t="shared" si="9"/>
        <v>2382223.7999999998</v>
      </c>
      <c r="DQ35" s="10">
        <f>SUMIF('GEM data - Baseline'!$B:$B,'Chart Data'!$DC35,'GEM data - Baseline'!$F:$F)</f>
        <v>2303794</v>
      </c>
      <c r="DS35" s="9">
        <f t="shared" si="20"/>
        <v>1.7741211271685264</v>
      </c>
      <c r="DT35" s="9">
        <f t="shared" si="20"/>
        <v>1.5282603445570864</v>
      </c>
      <c r="DV35">
        <v>2012</v>
      </c>
      <c r="DW35" s="10">
        <f>SUMIF('GEM data - Upside'!$B:$B,'Chart Data'!$DC35,'GEM data - Upside'!$U:$U)</f>
        <v>2382223.7999999998</v>
      </c>
      <c r="DX35" s="10">
        <f>AVERAGEIF('GEM data - Upside'!$B:$B,'Chart Data'!$DC35,'GEM data - Upside'!$V:$V)</f>
        <v>30581.235000000001</v>
      </c>
      <c r="DY35" s="9">
        <f>AVERAGEIF('GEM data - Upside'!$B:$B,'Chart Data'!$DC35,'GEM data - Upside'!$W:$W)</f>
        <v>31.825000000000003</v>
      </c>
      <c r="DZ35" s="10">
        <f>AVERAGEIF('GEM data - Upside'!$B:$B,'Chart Data'!$DC35,'GEM data - Upside'!$X:$X)</f>
        <v>528582.85</v>
      </c>
      <c r="EA35" s="10">
        <f>AVERAGEIF('GEM data - Upside'!$B:$B,'Chart Data'!$DC35,'GEM data - Upside'!$Y:$Y)</f>
        <v>41698.600000000006</v>
      </c>
      <c r="EB35" s="10">
        <f>AVERAGEIF('GEM data - Upside'!$B:$B,'Chart Data'!$DC35,'GEM data - Upside'!$Z:$Z)</f>
        <v>2483750</v>
      </c>
      <c r="EC35" s="16">
        <f>AVERAGEIF('GEM data - Upside'!$B:$B,'Chart Data'!$DC35,'GEM data - Upside'!$AA:$AA)</f>
        <v>-1.579922</v>
      </c>
      <c r="EE35" s="10">
        <f t="shared" si="10"/>
        <v>973247.8038750001</v>
      </c>
      <c r="EF35" s="14">
        <f t="shared" si="11"/>
        <v>12.676273304139706</v>
      </c>
      <c r="EG35" s="10">
        <f t="shared" si="12"/>
        <v>2483750</v>
      </c>
      <c r="EH35" s="13">
        <f t="shared" si="13"/>
        <v>-1.579922</v>
      </c>
      <c r="EI35" s="10">
        <f t="shared" si="14"/>
        <v>2382223.7999999998</v>
      </c>
      <c r="EJ35" s="10">
        <f>SUMIF('GEM data - Upside'!$B:$B,'Chart Data'!$DC35,'GEM data - Upside'!$F:$F)</f>
        <v>2303794</v>
      </c>
      <c r="EL35" s="9">
        <f t="shared" si="21"/>
        <v>1.7741211271685264</v>
      </c>
      <c r="EM35" s="9">
        <f t="shared" si="22"/>
        <v>1.5282603445570864</v>
      </c>
      <c r="EO35">
        <v>2012</v>
      </c>
      <c r="EP35" s="10">
        <f>SUMIF('GEM data - Zero_net'!$B:$B,'Chart Data'!$DC35,'GEM data - Zero_net'!$U:$U)</f>
        <v>2382223.7999999998</v>
      </c>
      <c r="EQ35" s="10">
        <f>AVERAGEIF('GEM data - Zero_net'!$B:$B,'Chart Data'!$DC35,'GEM data - Zero_net'!$V:$V)</f>
        <v>30581.235000000001</v>
      </c>
      <c r="ER35" s="9">
        <f>AVERAGEIF('GEM data - Zero_net'!$B:$B,'Chart Data'!$DC35,'GEM data - Zero_net'!$W:$W)</f>
        <v>31.825000000000003</v>
      </c>
      <c r="ES35" s="10">
        <f>AVERAGEIF('GEM data - Zero_net'!$B:$B,'Chart Data'!$DC35,'GEM data - Zero_net'!$X:$X)</f>
        <v>528582.85</v>
      </c>
      <c r="ET35" s="10">
        <f>AVERAGEIF('GEM data - Zero_net'!$B:$B,'Chart Data'!$DC35,'GEM data - Zero_net'!$Y:$Y)</f>
        <v>41698.600000000006</v>
      </c>
      <c r="EU35" s="10">
        <f>AVERAGEIF('GEM data - Zero_net'!$B:$B,'Chart Data'!$DC35,'GEM data - Zero_net'!$Z:$Z)</f>
        <v>2483750</v>
      </c>
      <c r="EV35" s="16">
        <f>AVERAGEIF('GEM data - Zero_net'!$B:$B,'Chart Data'!$DC35,'GEM data - Zero_net'!$AA:$AA)</f>
        <v>-1.579922</v>
      </c>
      <c r="EX35" s="10">
        <f t="shared" si="15"/>
        <v>973247.8038750001</v>
      </c>
      <c r="EY35" s="14">
        <f t="shared" si="16"/>
        <v>12.676273304139706</v>
      </c>
      <c r="EZ35" s="10">
        <f t="shared" si="17"/>
        <v>2483750</v>
      </c>
      <c r="FA35" s="13">
        <f t="shared" si="18"/>
        <v>-1.579922</v>
      </c>
      <c r="FB35" s="10">
        <f t="shared" si="19"/>
        <v>2382223.7999999998</v>
      </c>
      <c r="FC35" s="10">
        <f>SUMIF('GEM data - Zero_net'!$B:$B,'Chart Data'!$DC35,'GEM data - Zero_net'!$F:$F)</f>
        <v>2303794</v>
      </c>
      <c r="FE35" s="9">
        <f t="shared" si="23"/>
        <v>1.7741211271685264</v>
      </c>
      <c r="FF35" s="9">
        <f t="shared" si="24"/>
        <v>1.5282603445570864</v>
      </c>
    </row>
    <row r="36" spans="1:162" x14ac:dyDescent="0.25">
      <c r="B36" s="10">
        <f>'GEM data - Baseline'!$F200</f>
        <v>725697.9</v>
      </c>
      <c r="C36" s="10">
        <f>'GEM data - Upside'!$F200</f>
        <v>730978.9</v>
      </c>
      <c r="D36" s="10">
        <f>'GEM data - Zero_net'!$F200</f>
        <v>720163.4</v>
      </c>
      <c r="F36">
        <v>2033</v>
      </c>
      <c r="G36" s="10">
        <f>'[2]Chart Data'!M37</f>
        <v>271.97854202724068</v>
      </c>
      <c r="H36" s="10">
        <f>'[3]2022-based'!L40</f>
        <v>340.00000000000023</v>
      </c>
      <c r="I36" s="10">
        <f>'[4]2022-based'!L40</f>
        <v>0</v>
      </c>
      <c r="M36" s="9">
        <f>100*(('GEM data - Baseline'!$P200/'GEM data - Baseline'!$P196)-1)</f>
        <v>0.81423929757591385</v>
      </c>
      <c r="N36" s="9">
        <f>100*(('GEM data - Upside'!$P200/'GEM data - Upside'!$P196)-1)</f>
        <v>1.1048967661875242</v>
      </c>
      <c r="O36" s="9">
        <f>100*(('GEM data - Zero_net'!$P200/'GEM data - Zero_net'!$P196)-1)</f>
        <v>0.48733744989863936</v>
      </c>
      <c r="Q36">
        <v>2053</v>
      </c>
      <c r="R36" s="9">
        <f>100*(SUMIF('GEM data - Baseline'!$C:$C,'Chart Data'!$Q36,'GEM data - Baseline'!$Q:$Q)/SUMIF('GEM data - Baseline'!$C:$C,'Chart Data'!$Q36,'GEM data - Baseline'!$S:$S))</f>
        <v>-1.4605741307159323</v>
      </c>
      <c r="S36" s="9">
        <f>100*(SUMIF('GEM data - Upside'!$C:$C,'Chart Data'!$Q36,'GEM data - Upside'!$Q:$Q)/SUMIF('GEM data - Upside'!$C:$C,'Chart Data'!$Q36,'GEM data - Upside'!$S:$S))</f>
        <v>-0.99513751917757154</v>
      </c>
      <c r="T36" s="9">
        <f>100*(SUMIF('GEM data - Zero_net'!$C:$C,'Chart Data'!$Q36,'GEM data - Zero_net'!$Q:$Q)/SUMIF('GEM data - Zero_net'!$C:$C,'Chart Data'!$Q36,'GEM data - Zero_net'!$S:$S))</f>
        <v>-3.7812004441670335</v>
      </c>
      <c r="V36">
        <v>2053</v>
      </c>
      <c r="W36" s="9">
        <f>100*(SUMIF('GEM data - Baseline'!$D:$D,'Chart Data'!$Q36,'GEM data - Baseline'!$R:$R)/SUMIF('GEM data - Baseline'!$C:$C,'Chart Data'!$Q36,'GEM data - Baseline'!$S:$S))</f>
        <v>97.316322478990216</v>
      </c>
      <c r="X36" s="9">
        <f>100*(SUMIF('GEM data - Upside'!$D:$D,'Chart Data'!$Q36,'GEM data - Upside'!$R:$R)/SUMIF('GEM data - Upside'!$C:$C,'Chart Data'!$Q36,'GEM data - Upside'!$S:$S))</f>
        <v>91.346449958023385</v>
      </c>
      <c r="Y36" s="9">
        <f>100*(SUMIF('GEM data - Zero_net'!$D:$D,'Chart Data'!$Q36,'GEM data - Zero_net'!$R:$R)/SUMIF('GEM data - Zero_net'!$C:$C,'Chart Data'!$Q36,'GEM data - Zero_net'!$S:$S))</f>
        <v>125.98068653459342</v>
      </c>
      <c r="AP36">
        <v>2033</v>
      </c>
      <c r="AQ36" s="9">
        <f>AVERAGEIF('GEM data - Baseline'!$B:$B,'Chart Data'!$AP36,'GEM data - Baseline'!$AE:$AE)</f>
        <v>34.222207499999996</v>
      </c>
      <c r="AR36" s="9">
        <f>AVERAGEIF('GEM data - Upside'!$B:$B,'Chart Data'!$AP36,'GEM data - Upside'!$AE:$AE)</f>
        <v>33.528942499999999</v>
      </c>
      <c r="AS36" s="9">
        <f>AVERAGEIF('GEM data - Zero_net'!$B:$B,'Chart Data'!$AP36,'GEM data - Zero_net'!$AE:$AE)</f>
        <v>35.271992499999996</v>
      </c>
      <c r="AU36">
        <v>2033</v>
      </c>
      <c r="AV36" s="9">
        <f>AVERAGEIF('GEM data - Baseline'!$B:$B,'Chart Data'!$AP36,'GEM data - Baseline'!AE:AE)</f>
        <v>34.222207499999996</v>
      </c>
      <c r="AW36" s="9">
        <f>AVERAGEIF('GEM data - Baseline'!$B:$B,'Chart Data'!$AP36,'GEM data - Baseline'!AF:AF)</f>
        <v>25.604179999999999</v>
      </c>
      <c r="AX36" s="9">
        <f>AVERAGEIF('GEM data - Baseline'!$B:$B,'Chart Data'!$AP36,'GEM data - Baseline'!AG:AG)</f>
        <v>55.015657499999996</v>
      </c>
      <c r="AY36" s="9">
        <f>AVERAGEIF('GEM data - Baseline'!$B:$B,'Chart Data'!$AP36,'GEM data - Baseline'!AH:AH)</f>
        <v>41.732767500000001</v>
      </c>
      <c r="AZ36" s="9">
        <f>AVERAGEIF('GEM data - Baseline'!$B:$B,'Chart Data'!$AP36,'GEM data - Baseline'!AI:AI)</f>
        <v>39.224555000000002</v>
      </c>
      <c r="BA36" s="9">
        <f>AVERAGEIF('GEM data - Baseline'!$B:$B,'Chart Data'!$AP36,'GEM data - Baseline'!AJ:AJ)</f>
        <v>45.089352500000004</v>
      </c>
      <c r="BB36" s="9">
        <f>AVERAGEIF('GEM data - Baseline'!$B:$B,'Chart Data'!$AP36,'GEM data - Baseline'!AK:AK)</f>
        <v>26.577060000000003</v>
      </c>
      <c r="BD36" s="9"/>
      <c r="BF36" s="9">
        <f>100*(('GEM data - Baseline'!$F200/'GEM data - Baseline'!$F196)-1)</f>
        <v>1.7616868173712552</v>
      </c>
      <c r="BG36" s="9">
        <f>100*(('GEM data - Upside'!$F200/'GEM data - Upside'!$F196)-1)</f>
        <v>2.005292148240434</v>
      </c>
      <c r="BH36" s="9">
        <f>100*(('GEM data - Zero_net'!$F200/'GEM data - Zero_net'!$F196)-1)</f>
        <v>1.5863052105617781</v>
      </c>
      <c r="BK36" s="9">
        <f>100*(('GEM data - Baseline'!$U200/'GEM data - Baseline'!$U196)-1)</f>
        <v>1.0833941479297282</v>
      </c>
      <c r="BL36" s="9">
        <f>100*(('GEM data - Upside'!$U200/'GEM data - Upside'!$U196)-1)</f>
        <v>1.3264101036174036</v>
      </c>
      <c r="BM36" s="9">
        <f>100*(('GEM data - Zero_net'!$U200/'GEM data - Zero_net'!$U196)-1)</f>
        <v>0.81978583400472704</v>
      </c>
      <c r="BP36" s="9">
        <f>'GEM data - Baseline'!$O200</f>
        <v>4.9815820000000004</v>
      </c>
      <c r="BQ36" s="9">
        <f>'GEM data - Upside'!$O200</f>
        <v>5.0014240000000001</v>
      </c>
      <c r="BR36" s="9">
        <f>'GEM data - Zero_net'!$O200</f>
        <v>4.9607089999999996</v>
      </c>
      <c r="BU36" s="9">
        <f>100*(('GEM data - Baseline'!$L200/'GEM data - Baseline'!$L196)-1)</f>
        <v>1.2206311943163684</v>
      </c>
      <c r="BV36" s="9">
        <f>100*(('GEM data - Upside'!$L200/'GEM data - Upside'!$L196)-1)</f>
        <v>1.5743972780176474</v>
      </c>
      <c r="BW36" s="9">
        <f>100*(('GEM data - Zero_net'!$L200/'GEM data - Zero_net'!$L196)-1)</f>
        <v>1.2608107893748777</v>
      </c>
      <c r="BZ36" s="9">
        <f>'GEM data - Baseline'!$T200</f>
        <v>-1.2291909999999999</v>
      </c>
      <c r="CA36" s="9">
        <f>'GEM data - Upside'!$T200</f>
        <v>-1.3900760000000001</v>
      </c>
      <c r="CB36" s="9">
        <f>'GEM data - Zero_net'!$T200</f>
        <v>-1.4160159999999999</v>
      </c>
      <c r="CE36" s="9">
        <f>'GEM data - Baseline'!$J200</f>
        <v>3.0885250000000002</v>
      </c>
      <c r="CF36" s="9">
        <f>'GEM data - Upside'!$J200</f>
        <v>3.0841150000000002</v>
      </c>
      <c r="CG36" s="9">
        <f>'GEM data - Zero_net'!$J200</f>
        <v>2.980674</v>
      </c>
      <c r="CJ36" s="9">
        <f>100*(('GEM data - Baseline'!$I200/'GEM data - Baseline'!$I196)-1)</f>
        <v>1.6171132508098429</v>
      </c>
      <c r="CK36" s="9">
        <f>100*(('GEM data - Upside'!$I200/'GEM data - Upside'!$I196)-1)</f>
        <v>1.6521921885275237</v>
      </c>
      <c r="CL36" s="9">
        <f>100*(('GEM data - Zero_net'!$I200/'GEM data - Zero_net'!$I196)-1)</f>
        <v>1.6295987258376776</v>
      </c>
      <c r="CO36" s="10">
        <f>100*('GEM data - Baseline'!$AB200/'GEM data - Baseline'!$AD200)</f>
        <v>529.66433217016072</v>
      </c>
      <c r="CP36" s="10">
        <f>100*('GEM data - Upside'!$AB200/'GEM data - Upside'!$AD200)</f>
        <v>528.23887516974264</v>
      </c>
      <c r="CQ36" s="10">
        <f>100*('GEM data - Zero_net'!$AB200/'GEM data - Zero_net'!$AD200)</f>
        <v>528.8584904072593</v>
      </c>
      <c r="CT36" s="10">
        <f>100*('GEM data - Baseline'!$AC200/'GEM data - Baseline'!$AD200)</f>
        <v>469.73217762575786</v>
      </c>
      <c r="CU36" s="10">
        <f>100*('GEM data - Upside'!$AC200/'GEM data - Upside'!$AD200)</f>
        <v>468.37944496091887</v>
      </c>
      <c r="CV36" s="10">
        <f>100*('GEM data - Zero_net'!$AC200/'GEM data - Zero_net'!$AD200)</f>
        <v>468.94721450104811</v>
      </c>
      <c r="CY36" s="10">
        <f>100*('GEM data - Baseline'!$F200/'GEM data - Baseline'!$AD200)</f>
        <v>1037.7999378490892</v>
      </c>
      <c r="CZ36" s="10">
        <f>100*('GEM data - Upside'!$F200/'GEM data - Upside'!$AD200)</f>
        <v>1035.2794032086374</v>
      </c>
      <c r="DA36" s="10">
        <f>100*('GEM data - Zero_net'!$F200/'GEM data - Zero_net'!$AD200)</f>
        <v>1035.9584462020096</v>
      </c>
      <c r="DC36">
        <v>2013</v>
      </c>
      <c r="DD36" s="10">
        <f>SUMIF('GEM data - Baseline'!$B:$B,'Chart Data'!$DC36,'GEM data - Baseline'!$U:$U)</f>
        <v>2421123.2999999998</v>
      </c>
      <c r="DE36" s="10">
        <f>AVERAGEIF('GEM data - Baseline'!$B:$B,'Chart Data'!$DC36,'GEM data - Baseline'!$V:$V)</f>
        <v>30844.499999999996</v>
      </c>
      <c r="DF36" s="9">
        <f>AVERAGEIF('GEM data - Baseline'!$B:$B,'Chart Data'!$DC36,'GEM data - Baseline'!$W:$W)</f>
        <v>32.049999999999997</v>
      </c>
      <c r="DG36" s="10">
        <f>AVERAGEIF('GEM data - Baseline'!$B:$B,'Chart Data'!$DC36,'GEM data - Baseline'!$X:$X)</f>
        <v>533883.25</v>
      </c>
      <c r="DH36" s="10">
        <f>AVERAGEIF('GEM data - Baseline'!$B:$B,'Chart Data'!$DC36,'GEM data - Baseline'!$Y:$Y)</f>
        <v>41772.11</v>
      </c>
      <c r="DI36" s="10">
        <f>AVERAGEIF('GEM data - Baseline'!$B:$B,'Chart Data'!$DC36,'GEM data - Baseline'!$Z:$Z)</f>
        <v>2515000</v>
      </c>
      <c r="DJ36" s="16">
        <f>AVERAGEIF('GEM data - Baseline'!$B:$B,'Chart Data'!$DC36,'GEM data - Baseline'!$AA:$AA)</f>
        <v>-1.5806547499999999</v>
      </c>
      <c r="DL36" s="10">
        <f t="shared" si="5"/>
        <v>988566.22499999974</v>
      </c>
      <c r="DM36" s="14">
        <f t="shared" si="6"/>
        <v>12.78085425897806</v>
      </c>
      <c r="DN36" s="10">
        <f t="shared" si="7"/>
        <v>2515000</v>
      </c>
      <c r="DO36" s="13">
        <f t="shared" si="8"/>
        <v>-1.5806547499999999</v>
      </c>
      <c r="DP36" s="10">
        <f t="shared" si="9"/>
        <v>2421123.2999999998</v>
      </c>
      <c r="DQ36" s="10">
        <f>SUMIF('GEM data - Baseline'!$B:$B,'Chart Data'!$DC36,'GEM data - Baseline'!$F:$F)</f>
        <v>2343384</v>
      </c>
      <c r="DS36" s="9">
        <f t="shared" si="20"/>
        <v>1.6329070341753793</v>
      </c>
      <c r="DT36" s="9">
        <f t="shared" si="20"/>
        <v>1.7184696201135941</v>
      </c>
      <c r="DV36">
        <v>2013</v>
      </c>
      <c r="DW36" s="10">
        <f>SUMIF('GEM data - Upside'!$B:$B,'Chart Data'!$DC36,'GEM data - Upside'!$U:$U)</f>
        <v>2421123.2999999998</v>
      </c>
      <c r="DX36" s="10">
        <f>AVERAGEIF('GEM data - Upside'!$B:$B,'Chart Data'!$DC36,'GEM data - Upside'!$V:$V)</f>
        <v>30844.499999999996</v>
      </c>
      <c r="DY36" s="9">
        <f>AVERAGEIF('GEM data - Upside'!$B:$B,'Chart Data'!$DC36,'GEM data - Upside'!$W:$W)</f>
        <v>32.049999999999997</v>
      </c>
      <c r="DZ36" s="10">
        <f>AVERAGEIF('GEM data - Upside'!$B:$B,'Chart Data'!$DC36,'GEM data - Upside'!$X:$X)</f>
        <v>533883.25</v>
      </c>
      <c r="EA36" s="10">
        <f>AVERAGEIF('GEM data - Upside'!$B:$B,'Chart Data'!$DC36,'GEM data - Upside'!$Y:$Y)</f>
        <v>41772.11</v>
      </c>
      <c r="EB36" s="10">
        <f>AVERAGEIF('GEM data - Upside'!$B:$B,'Chart Data'!$DC36,'GEM data - Upside'!$Z:$Z)</f>
        <v>2515000</v>
      </c>
      <c r="EC36" s="16">
        <f>AVERAGEIF('GEM data - Upside'!$B:$B,'Chart Data'!$DC36,'GEM data - Upside'!$AA:$AA)</f>
        <v>-1.5806547499999999</v>
      </c>
      <c r="EE36" s="10">
        <f t="shared" si="10"/>
        <v>988566.22499999974</v>
      </c>
      <c r="EF36" s="14">
        <f t="shared" si="11"/>
        <v>12.78085425897806</v>
      </c>
      <c r="EG36" s="10">
        <f t="shared" si="12"/>
        <v>2515000</v>
      </c>
      <c r="EH36" s="13">
        <f t="shared" si="13"/>
        <v>-1.5806547499999999</v>
      </c>
      <c r="EI36" s="10">
        <f t="shared" si="14"/>
        <v>2421123.2999999998</v>
      </c>
      <c r="EJ36" s="10">
        <f>SUMIF('GEM data - Upside'!$B:$B,'Chart Data'!$DC36,'GEM data - Upside'!$F:$F)</f>
        <v>2343384</v>
      </c>
      <c r="EL36" s="9">
        <f t="shared" si="21"/>
        <v>1.6329070341753793</v>
      </c>
      <c r="EM36" s="9">
        <f t="shared" si="22"/>
        <v>1.7184696201135941</v>
      </c>
      <c r="EO36">
        <v>2013</v>
      </c>
      <c r="EP36" s="10">
        <f>SUMIF('GEM data - Zero_net'!$B:$B,'Chart Data'!$DC36,'GEM data - Zero_net'!$U:$U)</f>
        <v>2421123.2999999998</v>
      </c>
      <c r="EQ36" s="10">
        <f>AVERAGEIF('GEM data - Zero_net'!$B:$B,'Chart Data'!$DC36,'GEM data - Zero_net'!$V:$V)</f>
        <v>30844.499999999996</v>
      </c>
      <c r="ER36" s="9">
        <f>AVERAGEIF('GEM data - Zero_net'!$B:$B,'Chart Data'!$DC36,'GEM data - Zero_net'!$W:$W)</f>
        <v>32.049999999999997</v>
      </c>
      <c r="ES36" s="10">
        <f>AVERAGEIF('GEM data - Zero_net'!$B:$B,'Chart Data'!$DC36,'GEM data - Zero_net'!$X:$X)</f>
        <v>533883.25</v>
      </c>
      <c r="ET36" s="10">
        <f>AVERAGEIF('GEM data - Zero_net'!$B:$B,'Chart Data'!$DC36,'GEM data - Zero_net'!$Y:$Y)</f>
        <v>41772.11</v>
      </c>
      <c r="EU36" s="10">
        <f>AVERAGEIF('GEM data - Zero_net'!$B:$B,'Chart Data'!$DC36,'GEM data - Zero_net'!$Z:$Z)</f>
        <v>2515000</v>
      </c>
      <c r="EV36" s="16">
        <f>AVERAGEIF('GEM data - Zero_net'!$B:$B,'Chart Data'!$DC36,'GEM data - Zero_net'!$AA:$AA)</f>
        <v>-1.5806547499999999</v>
      </c>
      <c r="EX36" s="10">
        <f t="shared" si="15"/>
        <v>988566.22499999974</v>
      </c>
      <c r="EY36" s="14">
        <f t="shared" si="16"/>
        <v>12.78085425897806</v>
      </c>
      <c r="EZ36" s="10">
        <f t="shared" si="17"/>
        <v>2515000</v>
      </c>
      <c r="FA36" s="13">
        <f t="shared" si="18"/>
        <v>-1.5806547499999999</v>
      </c>
      <c r="FB36" s="10">
        <f t="shared" si="19"/>
        <v>2421123.2999999998</v>
      </c>
      <c r="FC36" s="10">
        <f>SUMIF('GEM data - Zero_net'!$B:$B,'Chart Data'!$DC36,'GEM data - Zero_net'!$F:$F)</f>
        <v>2343384</v>
      </c>
      <c r="FE36" s="9">
        <f t="shared" si="23"/>
        <v>1.6329070341753793</v>
      </c>
      <c r="FF36" s="9">
        <f t="shared" si="24"/>
        <v>1.7184696201135941</v>
      </c>
    </row>
    <row r="37" spans="1:162" x14ac:dyDescent="0.25">
      <c r="B37" s="10">
        <f>'GEM data - Baseline'!$F201</f>
        <v>729108.6</v>
      </c>
      <c r="C37" s="10">
        <f>'GEM data - Upside'!$F201</f>
        <v>734707.1</v>
      </c>
      <c r="D37" s="10">
        <f>'GEM data - Zero_net'!$F201</f>
        <v>723168.6</v>
      </c>
      <c r="F37">
        <v>2034</v>
      </c>
      <c r="G37" s="10">
        <f>'[2]Chart Data'!M38</f>
        <v>271.97854202724068</v>
      </c>
      <c r="H37" s="10">
        <f>'[3]2022-based'!L41</f>
        <v>340.00000000000023</v>
      </c>
      <c r="I37" s="10">
        <f>'[4]2022-based'!L41</f>
        <v>0</v>
      </c>
      <c r="M37" s="9">
        <f>100*(('GEM data - Baseline'!$P201/'GEM data - Baseline'!$P197)-1)</f>
        <v>0.64225202996406328</v>
      </c>
      <c r="N37" s="9">
        <f>100*(('GEM data - Upside'!$P201/'GEM data - Upside'!$P197)-1)</f>
        <v>0.92107148539726236</v>
      </c>
      <c r="O37" s="9">
        <f>100*(('GEM data - Zero_net'!$P201/'GEM data - Zero_net'!$P197)-1)</f>
        <v>0.30316624929134228</v>
      </c>
      <c r="Q37">
        <v>2054</v>
      </c>
      <c r="R37" s="9">
        <f>100*(SUMIF('GEM data - Baseline'!$C:$C,'Chart Data'!$Q37,'GEM data - Baseline'!$Q:$Q)/SUMIF('GEM data - Baseline'!$C:$C,'Chart Data'!$Q37,'GEM data - Baseline'!$S:$S))</f>
        <v>-1.461005701141445</v>
      </c>
      <c r="S37" s="9">
        <f>100*(SUMIF('GEM data - Upside'!$C:$C,'Chart Data'!$Q37,'GEM data - Upside'!$Q:$Q)/SUMIF('GEM data - Upside'!$C:$C,'Chart Data'!$Q37,'GEM data - Upside'!$S:$S))</f>
        <v>-0.98172742223477349</v>
      </c>
      <c r="T37" s="9">
        <f>100*(SUMIF('GEM data - Zero_net'!$C:$C,'Chart Data'!$Q37,'GEM data - Zero_net'!$Q:$Q)/SUMIF('GEM data - Zero_net'!$C:$C,'Chart Data'!$Q37,'GEM data - Zero_net'!$S:$S))</f>
        <v>-3.8927649167728604</v>
      </c>
      <c r="V37">
        <v>2054</v>
      </c>
      <c r="W37" s="9">
        <f>100*(SUMIF('GEM data - Baseline'!$D:$D,'Chart Data'!$Q37,'GEM data - Baseline'!$R:$R)/SUMIF('GEM data - Baseline'!$C:$C,'Chart Data'!$Q37,'GEM data - Baseline'!$S:$S))</f>
        <v>98.049053940517311</v>
      </c>
      <c r="X37" s="9">
        <f>100*(SUMIF('GEM data - Upside'!$D:$D,'Chart Data'!$Q37,'GEM data - Upside'!$R:$R)/SUMIF('GEM data - Upside'!$C:$C,'Chart Data'!$Q37,'GEM data - Upside'!$S:$S))</f>
        <v>91.771789595804449</v>
      </c>
      <c r="Y37" s="9">
        <f>100*(SUMIF('GEM data - Zero_net'!$D:$D,'Chart Data'!$Q37,'GEM data - Zero_net'!$R:$R)/SUMIF('GEM data - Zero_net'!$C:$C,'Chart Data'!$Q37,'GEM data - Zero_net'!$S:$S))</f>
        <v>128.77648804392274</v>
      </c>
      <c r="AP37">
        <v>2034</v>
      </c>
      <c r="AQ37" s="9">
        <f>AVERAGEIF('GEM data - Baseline'!$B:$B,'Chart Data'!$AP37,'GEM data - Baseline'!$AE:$AE)</f>
        <v>34.720402499999999</v>
      </c>
      <c r="AR37" s="9">
        <f>AVERAGEIF('GEM data - Upside'!$B:$B,'Chart Data'!$AP37,'GEM data - Upside'!$AE:$AE)</f>
        <v>33.977249999999998</v>
      </c>
      <c r="AS37" s="9">
        <f>AVERAGEIF('GEM data - Zero_net'!$B:$B,'Chart Data'!$AP37,'GEM data - Zero_net'!$AE:$AE)</f>
        <v>35.964197499999997</v>
      </c>
      <c r="AU37">
        <v>2034</v>
      </c>
      <c r="AV37" s="9">
        <f>AVERAGEIF('GEM data - Baseline'!$B:$B,'Chart Data'!$AP37,'GEM data - Baseline'!AE:AE)</f>
        <v>34.720402499999999</v>
      </c>
      <c r="AW37" s="9">
        <f>AVERAGEIF('GEM data - Baseline'!$B:$B,'Chart Data'!$AP37,'GEM data - Baseline'!AF:AF)</f>
        <v>25.736884999999997</v>
      </c>
      <c r="AX37" s="9">
        <f>AVERAGEIF('GEM data - Baseline'!$B:$B,'Chart Data'!$AP37,'GEM data - Baseline'!AG:AG)</f>
        <v>56.008632500000004</v>
      </c>
      <c r="AY37" s="9">
        <f>AVERAGEIF('GEM data - Baseline'!$B:$B,'Chart Data'!$AP37,'GEM data - Baseline'!AH:AH)</f>
        <v>42.493755</v>
      </c>
      <c r="AZ37" s="9">
        <f>AVERAGEIF('GEM data - Baseline'!$B:$B,'Chart Data'!$AP37,'GEM data - Baseline'!AI:AI)</f>
        <v>39.814712500000006</v>
      </c>
      <c r="BA37" s="9">
        <f>AVERAGEIF('GEM data - Baseline'!$B:$B,'Chart Data'!$AP37,'GEM data - Baseline'!AJ:AJ)</f>
        <v>46.189109999999999</v>
      </c>
      <c r="BB37" s="9">
        <f>AVERAGEIF('GEM data - Baseline'!$B:$B,'Chart Data'!$AP37,'GEM data - Baseline'!AK:AK)</f>
        <v>26.714054999999998</v>
      </c>
      <c r="BD37" s="9"/>
      <c r="BF37" s="9">
        <f>100*(('GEM data - Baseline'!$F201/'GEM data - Baseline'!$F197)-1)</f>
        <v>1.852887665035774</v>
      </c>
      <c r="BG37" s="9">
        <f>100*(('GEM data - Upside'!$F201/'GEM data - Upside'!$F197)-1)</f>
        <v>2.0596768988827119</v>
      </c>
      <c r="BH37" s="9">
        <f>100*(('GEM data - Zero_net'!$F201/'GEM data - Zero_net'!$F197)-1)</f>
        <v>1.667721065195571</v>
      </c>
      <c r="BK37" s="9">
        <f>100*(('GEM data - Baseline'!$U201/'GEM data - Baseline'!$U197)-1)</f>
        <v>1.1177066310708916</v>
      </c>
      <c r="BL37" s="9">
        <f>100*(('GEM data - Upside'!$U201/'GEM data - Upside'!$U197)-1)</f>
        <v>1.3582107411244548</v>
      </c>
      <c r="BM37" s="9">
        <f>100*(('GEM data - Zero_net'!$U201/'GEM data - Zero_net'!$U197)-1)</f>
        <v>0.84266930743921442</v>
      </c>
      <c r="BP37" s="9">
        <f>'GEM data - Baseline'!$O201</f>
        <v>4.8283449999999997</v>
      </c>
      <c r="BQ37" s="9">
        <f>'GEM data - Upside'!$O201</f>
        <v>4.8632179999999998</v>
      </c>
      <c r="BR37" s="9">
        <f>'GEM data - Zero_net'!$O201</f>
        <v>4.7340790000000004</v>
      </c>
      <c r="BU37" s="9">
        <f>100*(('GEM data - Baseline'!$L201/'GEM data - Baseline'!$L197)-1)</f>
        <v>1.2943063314738268</v>
      </c>
      <c r="BV37" s="9">
        <f>100*(('GEM data - Upside'!$L201/'GEM data - Upside'!$L197)-1)</f>
        <v>1.591679421754022</v>
      </c>
      <c r="BW37" s="9">
        <f>100*(('GEM data - Zero_net'!$L201/'GEM data - Zero_net'!$L197)-1)</f>
        <v>1.3125093030696977</v>
      </c>
      <c r="BZ37" s="9">
        <f>'GEM data - Baseline'!$T201</f>
        <v>-1.0452269999999999</v>
      </c>
      <c r="CA37" s="9">
        <f>'GEM data - Upside'!$T201</f>
        <v>-1.222038</v>
      </c>
      <c r="CB37" s="9">
        <f>'GEM data - Zero_net'!$T201</f>
        <v>-1.2089730000000001</v>
      </c>
      <c r="CE37" s="9">
        <f>'GEM data - Baseline'!$J201</f>
        <v>3.0000719999999998</v>
      </c>
      <c r="CF37" s="9">
        <f>'GEM data - Upside'!$J201</f>
        <v>2.998542</v>
      </c>
      <c r="CG37" s="9">
        <f>'GEM data - Zero_net'!$J201</f>
        <v>2.9155090000000001</v>
      </c>
      <c r="CJ37" s="9">
        <f>100*(('GEM data - Baseline'!$I201/'GEM data - Baseline'!$I197)-1)</f>
        <v>1.6782614980670685</v>
      </c>
      <c r="CK37" s="9">
        <f>100*(('GEM data - Upside'!$I201/'GEM data - Upside'!$I197)-1)</f>
        <v>1.7055946313584203</v>
      </c>
      <c r="CL37" s="9">
        <f>100*(('GEM data - Zero_net'!$I201/'GEM data - Zero_net'!$I197)-1)</f>
        <v>1.71363692372688</v>
      </c>
      <c r="CO37" s="10">
        <f>100*('GEM data - Baseline'!$AB201/'GEM data - Baseline'!$AD201)</f>
        <v>523.39709860943833</v>
      </c>
      <c r="CP37" s="10">
        <f>100*('GEM data - Upside'!$AB201/'GEM data - Upside'!$AD201)</f>
        <v>521.98083483786877</v>
      </c>
      <c r="CQ37" s="10">
        <f>100*('GEM data - Zero_net'!$AB201/'GEM data - Zero_net'!$AD201)</f>
        <v>522.50213330586735</v>
      </c>
      <c r="CT37" s="10">
        <f>100*('GEM data - Baseline'!$AC201/'GEM data - Baseline'!$AD201)</f>
        <v>498.78846737550424</v>
      </c>
      <c r="CU37" s="10">
        <f>100*('GEM data - Upside'!$AC201/'GEM data - Upside'!$AD201)</f>
        <v>497.19790736720427</v>
      </c>
      <c r="CV37" s="10">
        <f>100*('GEM data - Zero_net'!$AC201/'GEM data - Zero_net'!$AD201)</f>
        <v>498.3566496136458</v>
      </c>
      <c r="CY37" s="10">
        <f>100*('GEM data - Baseline'!$F201/'GEM data - Baseline'!$AD201)</f>
        <v>1041.91891448506</v>
      </c>
      <c r="CZ37" s="10">
        <f>100*('GEM data - Upside'!$F201/'GEM data - Upside'!$AD201)</f>
        <v>1039.3100700066952</v>
      </c>
      <c r="DA37" s="10">
        <f>100*('GEM data - Zero_net'!$F201/'GEM data - Zero_net'!$AD201)</f>
        <v>1040.2830866677443</v>
      </c>
      <c r="DC37">
        <v>2014</v>
      </c>
      <c r="DD37" s="10">
        <f>SUMIF('GEM data - Baseline'!$B:$B,'Chart Data'!$DC37,'GEM data - Baseline'!$U:$U)</f>
        <v>2457941.8000000003</v>
      </c>
      <c r="DE37" s="10">
        <f>AVERAGEIF('GEM data - Baseline'!$B:$B,'Chart Data'!$DC37,'GEM data - Baseline'!$V:$V)</f>
        <v>31116.067500000001</v>
      </c>
      <c r="DF37" s="9">
        <f>AVERAGEIF('GEM data - Baseline'!$B:$B,'Chart Data'!$DC37,'GEM data - Baseline'!$W:$W)</f>
        <v>32.175000000000004</v>
      </c>
      <c r="DG37" s="10">
        <f>AVERAGEIF('GEM data - Baseline'!$B:$B,'Chart Data'!$DC37,'GEM data - Baseline'!$X:$X)</f>
        <v>539978.97499999998</v>
      </c>
      <c r="DH37" s="10">
        <f>AVERAGEIF('GEM data - Baseline'!$B:$B,'Chart Data'!$DC37,'GEM data - Baseline'!$Y:$Y)</f>
        <v>41914.349999999991</v>
      </c>
      <c r="DI37" s="10">
        <f>AVERAGEIF('GEM data - Baseline'!$B:$B,'Chart Data'!$DC37,'GEM data - Baseline'!$Z:$Z)</f>
        <v>2556375</v>
      </c>
      <c r="DJ37" s="16">
        <f>AVERAGEIF('GEM data - Baseline'!$B:$B,'Chart Data'!$DC37,'GEM data - Baseline'!$AA:$AA)</f>
        <v>-1.581388</v>
      </c>
      <c r="DL37" s="10">
        <f t="shared" si="5"/>
        <v>1001159.4718125002</v>
      </c>
      <c r="DM37" s="14">
        <f t="shared" si="6"/>
        <v>12.882914204800983</v>
      </c>
      <c r="DN37" s="10">
        <f t="shared" si="7"/>
        <v>2556375</v>
      </c>
      <c r="DO37" s="13">
        <f t="shared" si="8"/>
        <v>-1.581388</v>
      </c>
      <c r="DP37" s="10">
        <f t="shared" si="9"/>
        <v>2457941.8000000003</v>
      </c>
      <c r="DQ37" s="10">
        <f>SUMIF('GEM data - Baseline'!$B:$B,'Chart Data'!$DC37,'GEM data - Baseline'!$F:$F)</f>
        <v>2417439</v>
      </c>
      <c r="DS37" s="9">
        <f t="shared" si="20"/>
        <v>1.5207197419478957</v>
      </c>
      <c r="DT37" s="9">
        <f t="shared" si="20"/>
        <v>3.1601734926926195</v>
      </c>
      <c r="DV37">
        <v>2014</v>
      </c>
      <c r="DW37" s="10">
        <f>SUMIF('GEM data - Upside'!$B:$B,'Chart Data'!$DC37,'GEM data - Upside'!$U:$U)</f>
        <v>2457941.8000000003</v>
      </c>
      <c r="DX37" s="10">
        <f>AVERAGEIF('GEM data - Upside'!$B:$B,'Chart Data'!$DC37,'GEM data - Upside'!$V:$V)</f>
        <v>31116.067500000001</v>
      </c>
      <c r="DY37" s="9">
        <f>AVERAGEIF('GEM data - Upside'!$B:$B,'Chart Data'!$DC37,'GEM data - Upside'!$W:$W)</f>
        <v>32.175000000000004</v>
      </c>
      <c r="DZ37" s="10">
        <f>AVERAGEIF('GEM data - Upside'!$B:$B,'Chart Data'!$DC37,'GEM data - Upside'!$X:$X)</f>
        <v>539978.97499999998</v>
      </c>
      <c r="EA37" s="10">
        <f>AVERAGEIF('GEM data - Upside'!$B:$B,'Chart Data'!$DC37,'GEM data - Upside'!$Y:$Y)</f>
        <v>41914.349999999991</v>
      </c>
      <c r="EB37" s="10">
        <f>AVERAGEIF('GEM data - Upside'!$B:$B,'Chart Data'!$DC37,'GEM data - Upside'!$Z:$Z)</f>
        <v>2556375</v>
      </c>
      <c r="EC37" s="16">
        <f>AVERAGEIF('GEM data - Upside'!$B:$B,'Chart Data'!$DC37,'GEM data - Upside'!$AA:$AA)</f>
        <v>-1.581388</v>
      </c>
      <c r="EE37" s="10">
        <f t="shared" si="10"/>
        <v>1001159.4718125002</v>
      </c>
      <c r="EF37" s="14">
        <f t="shared" si="11"/>
        <v>12.882914204800983</v>
      </c>
      <c r="EG37" s="10">
        <f t="shared" si="12"/>
        <v>2556375</v>
      </c>
      <c r="EH37" s="13">
        <f t="shared" si="13"/>
        <v>-1.581388</v>
      </c>
      <c r="EI37" s="10">
        <f t="shared" si="14"/>
        <v>2457941.8000000003</v>
      </c>
      <c r="EJ37" s="10">
        <f>SUMIF('GEM data - Upside'!$B:$B,'Chart Data'!$DC37,'GEM data - Upside'!$F:$F)</f>
        <v>2417439</v>
      </c>
      <c r="EL37" s="9">
        <f t="shared" si="21"/>
        <v>1.5207197419478957</v>
      </c>
      <c r="EM37" s="9">
        <f t="shared" si="22"/>
        <v>3.1601734926926195</v>
      </c>
      <c r="EO37">
        <v>2014</v>
      </c>
      <c r="EP37" s="10">
        <f>SUMIF('GEM data - Zero_net'!$B:$B,'Chart Data'!$DC37,'GEM data - Zero_net'!$U:$U)</f>
        <v>2457941.8000000003</v>
      </c>
      <c r="EQ37" s="10">
        <f>AVERAGEIF('GEM data - Zero_net'!$B:$B,'Chart Data'!$DC37,'GEM data - Zero_net'!$V:$V)</f>
        <v>31116.067500000001</v>
      </c>
      <c r="ER37" s="9">
        <f>AVERAGEIF('GEM data - Zero_net'!$B:$B,'Chart Data'!$DC37,'GEM data - Zero_net'!$W:$W)</f>
        <v>32.175000000000004</v>
      </c>
      <c r="ES37" s="10">
        <f>AVERAGEIF('GEM data - Zero_net'!$B:$B,'Chart Data'!$DC37,'GEM data - Zero_net'!$X:$X)</f>
        <v>539978.97499999998</v>
      </c>
      <c r="ET37" s="10">
        <f>AVERAGEIF('GEM data - Zero_net'!$B:$B,'Chart Data'!$DC37,'GEM data - Zero_net'!$Y:$Y)</f>
        <v>41914.349999999991</v>
      </c>
      <c r="EU37" s="10">
        <f>AVERAGEIF('GEM data - Zero_net'!$B:$B,'Chart Data'!$DC37,'GEM data - Zero_net'!$Z:$Z)</f>
        <v>2556375</v>
      </c>
      <c r="EV37" s="16">
        <f>AVERAGEIF('GEM data - Zero_net'!$B:$B,'Chart Data'!$DC37,'GEM data - Zero_net'!$AA:$AA)</f>
        <v>-1.581388</v>
      </c>
      <c r="EX37" s="10">
        <f t="shared" si="15"/>
        <v>1001159.4718125002</v>
      </c>
      <c r="EY37" s="14">
        <f t="shared" si="16"/>
        <v>12.882914204800983</v>
      </c>
      <c r="EZ37" s="10">
        <f t="shared" si="17"/>
        <v>2556375</v>
      </c>
      <c r="FA37" s="13">
        <f t="shared" si="18"/>
        <v>-1.581388</v>
      </c>
      <c r="FB37" s="10">
        <f t="shared" si="19"/>
        <v>2457941.8000000003</v>
      </c>
      <c r="FC37" s="10">
        <f>SUMIF('GEM data - Zero_net'!$B:$B,'Chart Data'!$DC37,'GEM data - Zero_net'!$F:$F)</f>
        <v>2417439</v>
      </c>
      <c r="FE37" s="9">
        <f t="shared" si="23"/>
        <v>1.5207197419478957</v>
      </c>
      <c r="FF37" s="9">
        <f t="shared" si="24"/>
        <v>3.1601734926926195</v>
      </c>
    </row>
    <row r="38" spans="1:162" x14ac:dyDescent="0.25">
      <c r="B38" s="10">
        <f>'GEM data - Baseline'!$F202</f>
        <v>732462.4</v>
      </c>
      <c r="C38" s="10">
        <f>'GEM data - Upside'!$F202</f>
        <v>738367.4</v>
      </c>
      <c r="D38" s="10">
        <f>'GEM data - Zero_net'!$F202</f>
        <v>726116.8</v>
      </c>
      <c r="F38">
        <v>2035</v>
      </c>
      <c r="G38" s="10">
        <f>'[2]Chart Data'!M39</f>
        <v>271.97854202724068</v>
      </c>
      <c r="H38" s="10">
        <f>'[3]2022-based'!L42</f>
        <v>340.00000000000023</v>
      </c>
      <c r="I38" s="10">
        <f>'[4]2022-based'!L42</f>
        <v>0</v>
      </c>
      <c r="M38" s="9">
        <f>100*(('GEM data - Baseline'!$P202/'GEM data - Baseline'!$P198)-1)</f>
        <v>0.47096213622204175</v>
      </c>
      <c r="N38" s="9">
        <f>100*(('GEM data - Upside'!$P202/'GEM data - Upside'!$P198)-1)</f>
        <v>0.73827830326174126</v>
      </c>
      <c r="O38" s="9">
        <f>100*(('GEM data - Zero_net'!$P202/'GEM data - Zero_net'!$P198)-1)</f>
        <v>0.11942043304340455</v>
      </c>
      <c r="Q38">
        <v>2055</v>
      </c>
      <c r="R38" s="9">
        <f>100*(SUMIF('GEM data - Baseline'!$C:$C,'Chart Data'!$Q38,'GEM data - Baseline'!$Q:$Q)/SUMIF('GEM data - Baseline'!$C:$C,'Chart Data'!$Q38,'GEM data - Baseline'!$S:$S))</f>
        <v>-1.4614696462998444</v>
      </c>
      <c r="S38" s="9">
        <f>100*(SUMIF('GEM data - Upside'!$C:$C,'Chart Data'!$Q38,'GEM data - Upside'!$Q:$Q)/SUMIF('GEM data - Upside'!$C:$C,'Chart Data'!$Q38,'GEM data - Upside'!$S:$S))</f>
        <v>-0.96810635539528278</v>
      </c>
      <c r="T38" s="9">
        <f>100*(SUMIF('GEM data - Zero_net'!$C:$C,'Chart Data'!$Q38,'GEM data - Zero_net'!$Q:$Q)/SUMIF('GEM data - Zero_net'!$C:$C,'Chart Data'!$Q38,'GEM data - Zero_net'!$S:$S))</f>
        <v>-4.0044493403333572</v>
      </c>
      <c r="V38">
        <v>2055</v>
      </c>
      <c r="W38" s="9">
        <f>100*(SUMIF('GEM data - Baseline'!$D:$D,'Chart Data'!$Q38,'GEM data - Baseline'!$R:$R)/SUMIF('GEM data - Baseline'!$C:$C,'Chart Data'!$Q38,'GEM data - Baseline'!$S:$S))</f>
        <v>98.779799114320994</v>
      </c>
      <c r="X38" s="9">
        <f>100*(SUMIF('GEM data - Upside'!$D:$D,'Chart Data'!$Q38,'GEM data - Upside'!$R:$R)/SUMIF('GEM data - Upside'!$C:$C,'Chart Data'!$Q38,'GEM data - Upside'!$S:$S))</f>
        <v>92.191377922386309</v>
      </c>
      <c r="Y38" s="9">
        <f>100*(SUMIF('GEM data - Zero_net'!$D:$D,'Chart Data'!$Q38,'GEM data - Zero_net'!$R:$R)/SUMIF('GEM data - Zero_net'!$C:$C,'Chart Data'!$Q38,'GEM data - Zero_net'!$S:$S))</f>
        <v>131.62549379121029</v>
      </c>
      <c r="AP38">
        <v>2035</v>
      </c>
      <c r="AQ38" s="9">
        <f>AVERAGEIF('GEM data - Baseline'!$B:$B,'Chart Data'!$AP38,'GEM data - Baseline'!$AE:$AE)</f>
        <v>35.169804999999997</v>
      </c>
      <c r="AR38" s="9">
        <f>AVERAGEIF('GEM data - Upside'!$B:$B,'Chart Data'!$AP38,'GEM data - Upside'!$AE:$AE)</f>
        <v>34.376882499999994</v>
      </c>
      <c r="AS38" s="9">
        <f>AVERAGEIF('GEM data - Zero_net'!$B:$B,'Chart Data'!$AP38,'GEM data - Zero_net'!$AE:$AE)</f>
        <v>36.612390000000005</v>
      </c>
      <c r="AU38">
        <v>2035</v>
      </c>
      <c r="AV38" s="9">
        <f>AVERAGEIF('GEM data - Baseline'!$B:$B,'Chart Data'!$AP38,'GEM data - Baseline'!AE:AE)</f>
        <v>35.169804999999997</v>
      </c>
      <c r="AW38" s="9">
        <f>AVERAGEIF('GEM data - Baseline'!$B:$B,'Chart Data'!$AP38,'GEM data - Baseline'!AF:AF)</f>
        <v>25.906017499999997</v>
      </c>
      <c r="AX38" s="9">
        <f>AVERAGEIF('GEM data - Baseline'!$B:$B,'Chart Data'!$AP38,'GEM data - Baseline'!AG:AG)</f>
        <v>57.174532500000005</v>
      </c>
      <c r="AY38" s="9">
        <f>AVERAGEIF('GEM data - Baseline'!$B:$B,'Chart Data'!$AP38,'GEM data - Baseline'!AH:AH)</f>
        <v>43.122979999999998</v>
      </c>
      <c r="AZ38" s="9">
        <f>AVERAGEIF('GEM data - Baseline'!$B:$B,'Chart Data'!$AP38,'GEM data - Baseline'!AI:AI)</f>
        <v>40.421772500000003</v>
      </c>
      <c r="BA38" s="9">
        <f>AVERAGEIF('GEM data - Baseline'!$B:$B,'Chart Data'!$AP38,'GEM data - Baseline'!AJ:AJ)</f>
        <v>47.274522500000003</v>
      </c>
      <c r="BB38" s="9">
        <f>AVERAGEIF('GEM data - Baseline'!$B:$B,'Chart Data'!$AP38,'GEM data - Baseline'!AK:AK)</f>
        <v>26.857594999999996</v>
      </c>
      <c r="BD38" s="9"/>
      <c r="BF38" s="9">
        <f>100*(('GEM data - Baseline'!$F202/'GEM data - Baseline'!$F198)-1)</f>
        <v>1.883275137493845</v>
      </c>
      <c r="BG38" s="9">
        <f>100*(('GEM data - Upside'!$F202/'GEM data - Upside'!$F198)-1)</f>
        <v>2.0672996574705671</v>
      </c>
      <c r="BH38" s="9">
        <f>100*(('GEM data - Zero_net'!$F202/'GEM data - Zero_net'!$F198)-1)</f>
        <v>1.6909635363492326</v>
      </c>
      <c r="BK38" s="9">
        <f>100*(('GEM data - Baseline'!$U202/'GEM data - Baseline'!$U198)-1)</f>
        <v>1.1415395110808468</v>
      </c>
      <c r="BL38" s="9">
        <f>100*(('GEM data - Upside'!$U202/'GEM data - Upside'!$U198)-1)</f>
        <v>1.3790893514062263</v>
      </c>
      <c r="BM38" s="9">
        <f>100*(('GEM data - Zero_net'!$U202/'GEM data - Zero_net'!$U198)-1)</f>
        <v>0.85565307394668277</v>
      </c>
      <c r="BP38" s="9">
        <f>'GEM data - Baseline'!$O202</f>
        <v>4.6919190000000004</v>
      </c>
      <c r="BQ38" s="9">
        <f>'GEM data - Upside'!$O202</f>
        <v>4.7422380000000004</v>
      </c>
      <c r="BR38" s="9">
        <f>'GEM data - Zero_net'!$O202</f>
        <v>4.5236000000000001</v>
      </c>
      <c r="BU38" s="9">
        <f>100*(('GEM data - Baseline'!$L202/'GEM data - Baseline'!$L198)-1)</f>
        <v>1.2952125747600407</v>
      </c>
      <c r="BV38" s="9">
        <f>100*(('GEM data - Upside'!$L202/'GEM data - Upside'!$L198)-1)</f>
        <v>1.5466405566391783</v>
      </c>
      <c r="BW38" s="9">
        <f>100*(('GEM data - Zero_net'!$L202/'GEM data - Zero_net'!$L198)-1)</f>
        <v>1.2931719446333645</v>
      </c>
      <c r="BZ38" s="9">
        <f>'GEM data - Baseline'!$T202</f>
        <v>-0.87699890000000003</v>
      </c>
      <c r="CA38" s="9">
        <f>'GEM data - Upside'!$T202</f>
        <v>-1.0722160000000001</v>
      </c>
      <c r="CB38" s="9">
        <f>'GEM data - Zero_net'!$T202</f>
        <v>-1.0169980000000001</v>
      </c>
      <c r="CE38" s="9">
        <f>'GEM data - Baseline'!$J202</f>
        <v>3.0000710000000002</v>
      </c>
      <c r="CF38" s="9">
        <f>'GEM data - Upside'!$J202</f>
        <v>2.9979480000000001</v>
      </c>
      <c r="CG38" s="9">
        <f>'GEM data - Zero_net'!$J202</f>
        <v>2.9400909999999998</v>
      </c>
      <c r="CJ38" s="9">
        <f>100*(('GEM data - Baseline'!$I202/'GEM data - Baseline'!$I198)-1)</f>
        <v>1.7303583265755318</v>
      </c>
      <c r="CK38" s="9">
        <f>100*(('GEM data - Upside'!$I202/'GEM data - Upside'!$I198)-1)</f>
        <v>1.7486716756230702</v>
      </c>
      <c r="CL38" s="9">
        <f>100*(('GEM data - Zero_net'!$I202/'GEM data - Zero_net'!$I198)-1)</f>
        <v>1.7861177906909997</v>
      </c>
      <c r="CO38" s="10">
        <f>100*('GEM data - Baseline'!$AB202/'GEM data - Baseline'!$AD202)</f>
        <v>550.03292236191635</v>
      </c>
      <c r="CP38" s="10">
        <f>100*('GEM data - Upside'!$AB202/'GEM data - Upside'!$AD202)</f>
        <v>548.39191428817685</v>
      </c>
      <c r="CQ38" s="10">
        <f>100*('GEM data - Zero_net'!$AB202/'GEM data - Zero_net'!$AD202)</f>
        <v>549.40394649263396</v>
      </c>
      <c r="CT38" s="10">
        <f>100*('GEM data - Baseline'!$AC202/'GEM data - Baseline'!$AD202)</f>
        <v>493.79787254854779</v>
      </c>
      <c r="CU38" s="10">
        <f>100*('GEM data - Upside'!$AC202/'GEM data - Upside'!$AD202)</f>
        <v>492.05868597999063</v>
      </c>
      <c r="CV38" s="10">
        <f>100*('GEM data - Zero_net'!$AC202/'GEM data - Zero_net'!$AD202)</f>
        <v>493.74198120990422</v>
      </c>
      <c r="CY38" s="10">
        <f>100*('GEM data - Baseline'!$F202/'GEM data - Baseline'!$AD202)</f>
        <v>1045.9506494437469</v>
      </c>
      <c r="CZ38" s="10">
        <f>100*('GEM data - Upside'!$F202/'GEM data - Upside'!$AD202)</f>
        <v>1043.2351324659105</v>
      </c>
      <c r="DA38" s="10">
        <f>100*('GEM data - Zero_net'!$F202/'GEM data - Zero_net'!$AD202)</f>
        <v>1044.5257457915332</v>
      </c>
      <c r="DC38">
        <v>2015</v>
      </c>
      <c r="DD38" s="10">
        <f>SUMIF('GEM data - Baseline'!$B:$B,'Chart Data'!$DC38,'GEM data - Baseline'!$U:$U)</f>
        <v>2494130.5</v>
      </c>
      <c r="DE38" s="10">
        <f>AVERAGEIF('GEM data - Baseline'!$B:$B,'Chart Data'!$DC38,'GEM data - Baseline'!$V:$V)</f>
        <v>31474.145000000004</v>
      </c>
      <c r="DF38" s="9">
        <f>AVERAGEIF('GEM data - Baseline'!$B:$B,'Chart Data'!$DC38,'GEM data - Baseline'!$W:$W)</f>
        <v>32.099999999999994</v>
      </c>
      <c r="DG38" s="10">
        <f>AVERAGEIF('GEM data - Baseline'!$B:$B,'Chart Data'!$DC38,'GEM data - Baseline'!$X:$X)</f>
        <v>546596.72499999998</v>
      </c>
      <c r="DH38" s="10">
        <f>AVERAGEIF('GEM data - Baseline'!$B:$B,'Chart Data'!$DC38,'GEM data - Baseline'!$Y:$Y)</f>
        <v>42102.277499999997</v>
      </c>
      <c r="DI38" s="10">
        <f>AVERAGEIF('GEM data - Baseline'!$B:$B,'Chart Data'!$DC38,'GEM data - Baseline'!$Z:$Z)</f>
        <v>2612125</v>
      </c>
      <c r="DJ38" s="16">
        <f>AVERAGEIF('GEM data - Baseline'!$B:$B,'Chart Data'!$DC38,'GEM data - Baseline'!$AA:$AA)</f>
        <v>-1.5821215000000002</v>
      </c>
      <c r="DL38" s="10">
        <f t="shared" si="5"/>
        <v>1010320.0545</v>
      </c>
      <c r="DM38" s="14">
        <f t="shared" si="6"/>
        <v>12.982592806291775</v>
      </c>
      <c r="DN38" s="10">
        <f t="shared" si="7"/>
        <v>2612125</v>
      </c>
      <c r="DO38" s="13">
        <f t="shared" si="8"/>
        <v>-1.5821215000000002</v>
      </c>
      <c r="DP38" s="10">
        <f t="shared" si="9"/>
        <v>2494130.5</v>
      </c>
      <c r="DQ38" s="10">
        <f>SUMIF('GEM data - Baseline'!$B:$B,'Chart Data'!$DC38,'GEM data - Baseline'!$F:$F)</f>
        <v>2469182</v>
      </c>
      <c r="DS38" s="9">
        <f t="shared" si="20"/>
        <v>1.4723172045814747</v>
      </c>
      <c r="DT38" s="9">
        <f t="shared" si="20"/>
        <v>2.1404056110619463</v>
      </c>
      <c r="DV38">
        <v>2015</v>
      </c>
      <c r="DW38" s="10">
        <f>SUMIF('GEM data - Upside'!$B:$B,'Chart Data'!$DC38,'GEM data - Upside'!$U:$U)</f>
        <v>2494130.5</v>
      </c>
      <c r="DX38" s="10">
        <f>AVERAGEIF('GEM data - Upside'!$B:$B,'Chart Data'!$DC38,'GEM data - Upside'!$V:$V)</f>
        <v>31474.145000000004</v>
      </c>
      <c r="DY38" s="9">
        <f>AVERAGEIF('GEM data - Upside'!$B:$B,'Chart Data'!$DC38,'GEM data - Upside'!$W:$W)</f>
        <v>32.099999999999994</v>
      </c>
      <c r="DZ38" s="10">
        <f>AVERAGEIF('GEM data - Upside'!$B:$B,'Chart Data'!$DC38,'GEM data - Upside'!$X:$X)</f>
        <v>546596.72499999998</v>
      </c>
      <c r="EA38" s="10">
        <f>AVERAGEIF('GEM data - Upside'!$B:$B,'Chart Data'!$DC38,'GEM data - Upside'!$Y:$Y)</f>
        <v>42102.277499999997</v>
      </c>
      <c r="EB38" s="10">
        <f>AVERAGEIF('GEM data - Upside'!$B:$B,'Chart Data'!$DC38,'GEM data - Upside'!$Z:$Z)</f>
        <v>2612125</v>
      </c>
      <c r="EC38" s="16">
        <f>AVERAGEIF('GEM data - Upside'!$B:$B,'Chart Data'!$DC38,'GEM data - Upside'!$AA:$AA)</f>
        <v>-1.5821215000000002</v>
      </c>
      <c r="EE38" s="10">
        <f t="shared" si="10"/>
        <v>1010320.0545</v>
      </c>
      <c r="EF38" s="14">
        <f t="shared" si="11"/>
        <v>12.982592806291775</v>
      </c>
      <c r="EG38" s="10">
        <f t="shared" si="12"/>
        <v>2612125</v>
      </c>
      <c r="EH38" s="13">
        <f t="shared" si="13"/>
        <v>-1.5821215000000002</v>
      </c>
      <c r="EI38" s="10">
        <f t="shared" si="14"/>
        <v>2494130.5</v>
      </c>
      <c r="EJ38" s="10">
        <f>SUMIF('GEM data - Upside'!$B:$B,'Chart Data'!$DC38,'GEM data - Upside'!$F:$F)</f>
        <v>2469182</v>
      </c>
      <c r="EL38" s="9">
        <f t="shared" si="21"/>
        <v>1.4723172045814747</v>
      </c>
      <c r="EM38" s="9">
        <f t="shared" si="22"/>
        <v>2.1404056110619463</v>
      </c>
      <c r="EO38">
        <v>2015</v>
      </c>
      <c r="EP38" s="10">
        <f>SUMIF('GEM data - Zero_net'!$B:$B,'Chart Data'!$DC38,'GEM data - Zero_net'!$U:$U)</f>
        <v>2494130.5</v>
      </c>
      <c r="EQ38" s="10">
        <f>AVERAGEIF('GEM data - Zero_net'!$B:$B,'Chart Data'!$DC38,'GEM data - Zero_net'!$V:$V)</f>
        <v>31474.145000000004</v>
      </c>
      <c r="ER38" s="9">
        <f>AVERAGEIF('GEM data - Zero_net'!$B:$B,'Chart Data'!$DC38,'GEM data - Zero_net'!$W:$W)</f>
        <v>32.099999999999994</v>
      </c>
      <c r="ES38" s="10">
        <f>AVERAGEIF('GEM data - Zero_net'!$B:$B,'Chart Data'!$DC38,'GEM data - Zero_net'!$X:$X)</f>
        <v>546596.72499999998</v>
      </c>
      <c r="ET38" s="10">
        <f>AVERAGEIF('GEM data - Zero_net'!$B:$B,'Chart Data'!$DC38,'GEM data - Zero_net'!$Y:$Y)</f>
        <v>42102.277499999997</v>
      </c>
      <c r="EU38" s="10">
        <f>AVERAGEIF('GEM data - Zero_net'!$B:$B,'Chart Data'!$DC38,'GEM data - Zero_net'!$Z:$Z)</f>
        <v>2612125</v>
      </c>
      <c r="EV38" s="16">
        <f>AVERAGEIF('GEM data - Zero_net'!$B:$B,'Chart Data'!$DC38,'GEM data - Zero_net'!$AA:$AA)</f>
        <v>-1.5821215000000002</v>
      </c>
      <c r="EX38" s="10">
        <f t="shared" si="15"/>
        <v>1010320.0545</v>
      </c>
      <c r="EY38" s="14">
        <f t="shared" si="16"/>
        <v>12.982592806291775</v>
      </c>
      <c r="EZ38" s="10">
        <f t="shared" si="17"/>
        <v>2612125</v>
      </c>
      <c r="FA38" s="13">
        <f t="shared" si="18"/>
        <v>-1.5821215000000002</v>
      </c>
      <c r="FB38" s="10">
        <f t="shared" si="19"/>
        <v>2494130.5</v>
      </c>
      <c r="FC38" s="10">
        <f>SUMIF('GEM data - Zero_net'!$B:$B,'Chart Data'!$DC38,'GEM data - Zero_net'!$F:$F)</f>
        <v>2469182</v>
      </c>
      <c r="FE38" s="9">
        <f t="shared" si="23"/>
        <v>1.4723172045814747</v>
      </c>
      <c r="FF38" s="9">
        <f t="shared" si="24"/>
        <v>2.1404056110619463</v>
      </c>
    </row>
    <row r="39" spans="1:162" x14ac:dyDescent="0.25">
      <c r="A39">
        <v>2029</v>
      </c>
      <c r="B39" s="10">
        <f>'GEM data - Baseline'!$F203</f>
        <v>735611.5</v>
      </c>
      <c r="C39" s="10">
        <f>'GEM data - Upside'!$F203</f>
        <v>741877.6</v>
      </c>
      <c r="D39" s="10">
        <f>'GEM data - Zero_net'!$F203</f>
        <v>728816</v>
      </c>
      <c r="F39">
        <v>2036</v>
      </c>
      <c r="G39" s="10">
        <f>'[2]Chart Data'!M40</f>
        <v>271.97854202724068</v>
      </c>
      <c r="H39" s="10">
        <f>'[3]2022-based'!L43</f>
        <v>340.00000000000023</v>
      </c>
      <c r="I39" s="10">
        <f>'[4]2022-based'!L43</f>
        <v>0</v>
      </c>
      <c r="L39">
        <v>2029</v>
      </c>
      <c r="M39" s="9">
        <f>100*(('GEM data - Baseline'!$P203/'GEM data - Baseline'!$P199)-1)</f>
        <v>0.30038756475538886</v>
      </c>
      <c r="N39" s="9">
        <f>100*(('GEM data - Upside'!$P203/'GEM data - Upside'!$P199)-1)</f>
        <v>0.5564866395996626</v>
      </c>
      <c r="O39" s="9">
        <f>100*(('GEM data - Zero_net'!$P203/'GEM data - Zero_net'!$P199)-1)</f>
        <v>-6.3857017280566364E-2</v>
      </c>
      <c r="Q39">
        <v>2056</v>
      </c>
      <c r="R39" s="9">
        <f>100*(SUMIF('GEM data - Baseline'!$C:$C,'Chart Data'!$Q39,'GEM data - Baseline'!$Q:$Q)/SUMIF('GEM data - Baseline'!$C:$C,'Chart Data'!$Q39,'GEM data - Baseline'!$S:$S))</f>
        <v>-1.4615867376337772</v>
      </c>
      <c r="S39" s="9">
        <f>100*(SUMIF('GEM data - Upside'!$C:$C,'Chart Data'!$Q39,'GEM data - Upside'!$Q:$Q)/SUMIF('GEM data - Upside'!$C:$C,'Chart Data'!$Q39,'GEM data - Upside'!$S:$S))</f>
        <v>-0.95440322122135501</v>
      </c>
      <c r="T39" s="9">
        <f>100*(SUMIF('GEM data - Zero_net'!$C:$C,'Chart Data'!$Q39,'GEM data - Zero_net'!$Q:$Q)/SUMIF('GEM data - Zero_net'!$C:$C,'Chart Data'!$Q39,'GEM data - Zero_net'!$S:$S))</f>
        <v>-4.1156131334600357</v>
      </c>
      <c r="V39">
        <v>2056</v>
      </c>
      <c r="W39" s="9">
        <f>100*(SUMIF('GEM data - Baseline'!$D:$D,'Chart Data'!$Q39,'GEM data - Baseline'!$R:$R)/SUMIF('GEM data - Baseline'!$C:$C,'Chart Data'!$Q39,'GEM data - Baseline'!$S:$S))</f>
        <v>99.503531503495097</v>
      </c>
      <c r="X39" s="9">
        <f>100*(SUMIF('GEM data - Upside'!$D:$D,'Chart Data'!$Q39,'GEM data - Upside'!$R:$R)/SUMIF('GEM data - Upside'!$C:$C,'Chart Data'!$Q39,'GEM data - Upside'!$S:$S))</f>
        <v>92.601756597043334</v>
      </c>
      <c r="Y39" s="9">
        <f>100*(SUMIF('GEM data - Zero_net'!$D:$D,'Chart Data'!$Q39,'GEM data - Zero_net'!$R:$R)/SUMIF('GEM data - Zero_net'!$C:$C,'Chart Data'!$Q39,'GEM data - Zero_net'!$S:$S))</f>
        <v>134.51750390787535</v>
      </c>
      <c r="AP39">
        <v>2036</v>
      </c>
      <c r="AQ39" s="9">
        <f>AVERAGEIF('GEM data - Baseline'!$B:$B,'Chart Data'!$AP39,'GEM data - Baseline'!$AE:$AE)</f>
        <v>35.618267500000002</v>
      </c>
      <c r="AR39" s="9">
        <f>AVERAGEIF('GEM data - Upside'!$B:$B,'Chart Data'!$AP39,'GEM data - Upside'!$AE:$AE)</f>
        <v>34.774605000000001</v>
      </c>
      <c r="AS39" s="9">
        <f>AVERAGEIF('GEM data - Zero_net'!$B:$B,'Chart Data'!$AP39,'GEM data - Zero_net'!$AE:$AE)</f>
        <v>37.266147500000002</v>
      </c>
      <c r="AU39">
        <v>2036</v>
      </c>
      <c r="AV39" s="9">
        <f>AVERAGEIF('GEM data - Baseline'!$B:$B,'Chart Data'!$AP39,'GEM data - Baseline'!AE:AE)</f>
        <v>35.618267500000002</v>
      </c>
      <c r="AW39" s="9">
        <f>AVERAGEIF('GEM data - Baseline'!$B:$B,'Chart Data'!$AP39,'GEM data - Baseline'!AF:AF)</f>
        <v>26.053372500000002</v>
      </c>
      <c r="AX39" s="9">
        <f>AVERAGEIF('GEM data - Baseline'!$B:$B,'Chart Data'!$AP39,'GEM data - Baseline'!AG:AG)</f>
        <v>58.544404999999998</v>
      </c>
      <c r="AY39" s="9">
        <f>AVERAGEIF('GEM data - Baseline'!$B:$B,'Chart Data'!$AP39,'GEM data - Baseline'!AH:AH)</f>
        <v>43.613217500000005</v>
      </c>
      <c r="AZ39" s="9">
        <f>AVERAGEIF('GEM data - Baseline'!$B:$B,'Chart Data'!$AP39,'GEM data - Baseline'!AI:AI)</f>
        <v>41.059534999999997</v>
      </c>
      <c r="BA39" s="9">
        <f>AVERAGEIF('GEM data - Baseline'!$B:$B,'Chart Data'!$AP39,'GEM data - Baseline'!AJ:AJ)</f>
        <v>48.363312499999999</v>
      </c>
      <c r="BB39" s="9">
        <f>AVERAGEIF('GEM data - Baseline'!$B:$B,'Chart Data'!$AP39,'GEM data - Baseline'!AK:AK)</f>
        <v>27.003427499999997</v>
      </c>
      <c r="BD39" s="9"/>
      <c r="BE39">
        <v>2029</v>
      </c>
      <c r="BF39" s="9">
        <f>100*(('GEM data - Baseline'!$F203/'GEM data - Baseline'!$F199)-1)</f>
        <v>1.8527467135141418</v>
      </c>
      <c r="BG39" s="9">
        <f>100*(('GEM data - Upside'!$F203/'GEM data - Upside'!$F199)-1)</f>
        <v>2.0305083044118932</v>
      </c>
      <c r="BH39" s="9">
        <f>100*(('GEM data - Zero_net'!$F203/'GEM data - Zero_net'!$F199)-1)</f>
        <v>1.644490300611734</v>
      </c>
      <c r="BJ39">
        <v>2029</v>
      </c>
      <c r="BK39" s="9">
        <f>100*(('GEM data - Baseline'!$U203/'GEM data - Baseline'!$U199)-1)</f>
        <v>1.1502066342450989</v>
      </c>
      <c r="BL39" s="9">
        <f>100*(('GEM data - Upside'!$U203/'GEM data - Upside'!$U199)-1)</f>
        <v>1.3836363382834005</v>
      </c>
      <c r="BM39" s="9">
        <f>100*(('GEM data - Zero_net'!$U203/'GEM data - Zero_net'!$U199)-1)</f>
        <v>0.85323244039459123</v>
      </c>
      <c r="BO39">
        <v>2029</v>
      </c>
      <c r="BP39" s="9">
        <f>'GEM data - Baseline'!$O203</f>
        <v>4.5823299999999998</v>
      </c>
      <c r="BQ39" s="9">
        <f>'GEM data - Upside'!$O203</f>
        <v>4.6382890000000003</v>
      </c>
      <c r="BR39" s="9">
        <f>'GEM data - Zero_net'!$O203</f>
        <v>4.3629530000000001</v>
      </c>
      <c r="BT39">
        <v>2029</v>
      </c>
      <c r="BU39" s="9">
        <f>100*(('GEM data - Baseline'!$L203/'GEM data - Baseline'!$L199)-1)</f>
        <v>1.2344965580011191</v>
      </c>
      <c r="BV39" s="9">
        <f>100*(('GEM data - Upside'!$L203/'GEM data - Upside'!$L199)-1)</f>
        <v>1.4616858746449912</v>
      </c>
      <c r="BW39" s="9">
        <f>100*(('GEM data - Zero_net'!$L203/'GEM data - Zero_net'!$L199)-1)</f>
        <v>1.174741656981948</v>
      </c>
      <c r="BY39">
        <v>2029</v>
      </c>
      <c r="BZ39" s="9">
        <f>'GEM data - Baseline'!$T203</f>
        <v>-0.73328020000000005</v>
      </c>
      <c r="CA39" s="9">
        <f>'GEM data - Upside'!$T203</f>
        <v>-0.93975070000000005</v>
      </c>
      <c r="CB39" s="9">
        <f>'GEM data - Zero_net'!$T203</f>
        <v>-0.85449220000000004</v>
      </c>
      <c r="CD39">
        <v>2029</v>
      </c>
      <c r="CE39" s="9">
        <f>'GEM data - Baseline'!$J203</f>
        <v>3.000051</v>
      </c>
      <c r="CF39" s="9">
        <f>'GEM data - Upside'!$J203</f>
        <v>2.9945580000000001</v>
      </c>
      <c r="CG39" s="9">
        <f>'GEM data - Zero_net'!$J203</f>
        <v>2.9642170000000001</v>
      </c>
      <c r="CI39">
        <v>2029</v>
      </c>
      <c r="CJ39" s="9">
        <f>100*(('GEM data - Baseline'!$I203/'GEM data - Baseline'!$I199)-1)</f>
        <v>1.8082668237610511</v>
      </c>
      <c r="CK39" s="9">
        <f>100*(('GEM data - Upside'!$I203/'GEM data - Upside'!$I199)-1)</f>
        <v>1.8180058005155209</v>
      </c>
      <c r="CL39" s="9">
        <f>100*(('GEM data - Zero_net'!$I203/'GEM data - Zero_net'!$I199)-1)</f>
        <v>1.8775969616601662</v>
      </c>
      <c r="CN39">
        <v>2029</v>
      </c>
      <c r="CO39" s="10">
        <f>100*('GEM data - Baseline'!$AB203/'GEM data - Baseline'!$AD203)</f>
        <v>575.12917509164618</v>
      </c>
      <c r="CP39" s="10">
        <f>100*('GEM data - Upside'!$AB203/'GEM data - Upside'!$AD203)</f>
        <v>573.16410766396859</v>
      </c>
      <c r="CQ39" s="10">
        <f>100*('GEM data - Zero_net'!$AB203/'GEM data - Zero_net'!$AD203)</f>
        <v>574.85835334423064</v>
      </c>
      <c r="CS39">
        <v>2029</v>
      </c>
      <c r="CT39" s="10">
        <f>100*('GEM data - Baseline'!$AC203/'GEM data - Baseline'!$AD203)</f>
        <v>584.99414235016616</v>
      </c>
      <c r="CU39" s="10">
        <f>100*('GEM data - Upside'!$AC203/'GEM data - Upside'!$AD203)</f>
        <v>582.96927856120647</v>
      </c>
      <c r="CV39" s="10">
        <f>100*('GEM data - Zero_net'!$AC203/'GEM data - Zero_net'!$AD203)</f>
        <v>584.90434400339836</v>
      </c>
      <c r="CX39">
        <v>2029</v>
      </c>
      <c r="CY39" s="10">
        <f>100*('GEM data - Baseline'!$F203/'GEM data - Baseline'!$AD203)</f>
        <v>1049.6844289255173</v>
      </c>
      <c r="CZ39" s="10">
        <f>100*('GEM data - Upside'!$F203/'GEM data - Upside'!$AD203)</f>
        <v>1046.9389693344449</v>
      </c>
      <c r="DA39" s="10">
        <f>100*('GEM data - Zero_net'!$F203/'GEM data - Zero_net'!$AD203)</f>
        <v>1048.4103797829257</v>
      </c>
      <c r="DC39">
        <v>2016</v>
      </c>
      <c r="DD39" s="10">
        <f>SUMIF('GEM data - Baseline'!$B:$B,'Chart Data'!$DC39,'GEM data - Baseline'!$U:$U)</f>
        <v>2536359.4</v>
      </c>
      <c r="DE39" s="10">
        <f>AVERAGEIF('GEM data - Baseline'!$B:$B,'Chart Data'!$DC39,'GEM data - Baseline'!$V:$V)</f>
        <v>31848.037499999999</v>
      </c>
      <c r="DF39" s="9">
        <f>AVERAGEIF('GEM data - Baseline'!$B:$B,'Chart Data'!$DC39,'GEM data - Baseline'!$W:$W)</f>
        <v>32.049999999999997</v>
      </c>
      <c r="DG39" s="10">
        <f>AVERAGEIF('GEM data - Baseline'!$B:$B,'Chart Data'!$DC39,'GEM data - Baseline'!$X:$X)</f>
        <v>553279.6</v>
      </c>
      <c r="DH39" s="10">
        <f>AVERAGEIF('GEM data - Baseline'!$B:$B,'Chart Data'!$DC39,'GEM data - Baseline'!$Y:$Y)</f>
        <v>42299.06</v>
      </c>
      <c r="DI39" s="10">
        <f>AVERAGEIF('GEM data - Baseline'!$B:$B,'Chart Data'!$DC39,'GEM data - Baseline'!$Z:$Z)</f>
        <v>2679375</v>
      </c>
      <c r="DJ39" s="16">
        <f>AVERAGEIF('GEM data - Baseline'!$B:$B,'Chart Data'!$DC39,'GEM data - Baseline'!$AA:$AA)</f>
        <v>-1.5828555</v>
      </c>
      <c r="DL39" s="10">
        <f t="shared" si="5"/>
        <v>1020729.6018749998</v>
      </c>
      <c r="DM39" s="14">
        <f t="shared" si="6"/>
        <v>13.080186651901958</v>
      </c>
      <c r="DN39" s="10">
        <f t="shared" si="7"/>
        <v>2679375</v>
      </c>
      <c r="DO39" s="13">
        <f t="shared" si="8"/>
        <v>-1.5828555</v>
      </c>
      <c r="DP39" s="10">
        <f t="shared" si="9"/>
        <v>2536359.4</v>
      </c>
      <c r="DQ39" s="10">
        <f>SUMIF('GEM data - Baseline'!$B:$B,'Chart Data'!$DC39,'GEM data - Baseline'!$F:$F)</f>
        <v>2523665</v>
      </c>
      <c r="DS39" s="9">
        <f t="shared" si="20"/>
        <v>1.6931311332746946</v>
      </c>
      <c r="DT39" s="9">
        <f t="shared" si="20"/>
        <v>2.2065202160067576</v>
      </c>
      <c r="DV39">
        <v>2016</v>
      </c>
      <c r="DW39" s="10">
        <f>SUMIF('GEM data - Upside'!$B:$B,'Chart Data'!$DC39,'GEM data - Upside'!$U:$U)</f>
        <v>2536359.4</v>
      </c>
      <c r="DX39" s="10">
        <f>AVERAGEIF('GEM data - Upside'!$B:$B,'Chart Data'!$DC39,'GEM data - Upside'!$V:$V)</f>
        <v>31848.037499999999</v>
      </c>
      <c r="DY39" s="9">
        <f>AVERAGEIF('GEM data - Upside'!$B:$B,'Chart Data'!$DC39,'GEM data - Upside'!$W:$W)</f>
        <v>32.049999999999997</v>
      </c>
      <c r="DZ39" s="10">
        <f>AVERAGEIF('GEM data - Upside'!$B:$B,'Chart Data'!$DC39,'GEM data - Upside'!$X:$X)</f>
        <v>553279.6</v>
      </c>
      <c r="EA39" s="10">
        <f>AVERAGEIF('GEM data - Upside'!$B:$B,'Chart Data'!$DC39,'GEM data - Upside'!$Y:$Y)</f>
        <v>42299.06</v>
      </c>
      <c r="EB39" s="10">
        <f>AVERAGEIF('GEM data - Upside'!$B:$B,'Chart Data'!$DC39,'GEM data - Upside'!$Z:$Z)</f>
        <v>2679375</v>
      </c>
      <c r="EC39" s="16">
        <f>AVERAGEIF('GEM data - Upside'!$B:$B,'Chart Data'!$DC39,'GEM data - Upside'!$AA:$AA)</f>
        <v>-1.5828555</v>
      </c>
      <c r="EE39" s="10">
        <f t="shared" si="10"/>
        <v>1020729.6018749998</v>
      </c>
      <c r="EF39" s="14">
        <f t="shared" si="11"/>
        <v>13.080186651901958</v>
      </c>
      <c r="EG39" s="10">
        <f t="shared" si="12"/>
        <v>2679375</v>
      </c>
      <c r="EH39" s="13">
        <f t="shared" si="13"/>
        <v>-1.5828555</v>
      </c>
      <c r="EI39" s="10">
        <f t="shared" si="14"/>
        <v>2536359.4</v>
      </c>
      <c r="EJ39" s="10">
        <f>SUMIF('GEM data - Upside'!$B:$B,'Chart Data'!$DC39,'GEM data - Upside'!$F:$F)</f>
        <v>2523665</v>
      </c>
      <c r="EL39" s="9">
        <f t="shared" si="21"/>
        <v>1.6931311332746946</v>
      </c>
      <c r="EM39" s="9">
        <f t="shared" si="22"/>
        <v>2.2065202160067576</v>
      </c>
      <c r="EO39">
        <v>2016</v>
      </c>
      <c r="EP39" s="10">
        <f>SUMIF('GEM data - Zero_net'!$B:$B,'Chart Data'!$DC39,'GEM data - Zero_net'!$U:$U)</f>
        <v>2536359.4</v>
      </c>
      <c r="EQ39" s="10">
        <f>AVERAGEIF('GEM data - Zero_net'!$B:$B,'Chart Data'!$DC39,'GEM data - Zero_net'!$V:$V)</f>
        <v>31848.037499999999</v>
      </c>
      <c r="ER39" s="9">
        <f>AVERAGEIF('GEM data - Zero_net'!$B:$B,'Chart Data'!$DC39,'GEM data - Zero_net'!$W:$W)</f>
        <v>32.049999999999997</v>
      </c>
      <c r="ES39" s="10">
        <f>AVERAGEIF('GEM data - Zero_net'!$B:$B,'Chart Data'!$DC39,'GEM data - Zero_net'!$X:$X)</f>
        <v>553279.6</v>
      </c>
      <c r="ET39" s="10">
        <f>AVERAGEIF('GEM data - Zero_net'!$B:$B,'Chart Data'!$DC39,'GEM data - Zero_net'!$Y:$Y)</f>
        <v>42299.06</v>
      </c>
      <c r="EU39" s="10">
        <f>AVERAGEIF('GEM data - Zero_net'!$B:$B,'Chart Data'!$DC39,'GEM data - Zero_net'!$Z:$Z)</f>
        <v>2679375</v>
      </c>
      <c r="EV39" s="16">
        <f>AVERAGEIF('GEM data - Zero_net'!$B:$B,'Chart Data'!$DC39,'GEM data - Zero_net'!$AA:$AA)</f>
        <v>-1.5828555</v>
      </c>
      <c r="EX39" s="10">
        <f t="shared" si="15"/>
        <v>1020729.6018749998</v>
      </c>
      <c r="EY39" s="14">
        <f t="shared" si="16"/>
        <v>13.080186651901958</v>
      </c>
      <c r="EZ39" s="10">
        <f t="shared" si="17"/>
        <v>2679375</v>
      </c>
      <c r="FA39" s="13">
        <f t="shared" si="18"/>
        <v>-1.5828555</v>
      </c>
      <c r="FB39" s="10">
        <f t="shared" si="19"/>
        <v>2536359.4</v>
      </c>
      <c r="FC39" s="10">
        <f>SUMIF('GEM data - Zero_net'!$B:$B,'Chart Data'!$DC39,'GEM data - Zero_net'!$F:$F)</f>
        <v>2523665</v>
      </c>
      <c r="FE39" s="9">
        <f t="shared" si="23"/>
        <v>1.6931311332746946</v>
      </c>
      <c r="FF39" s="9">
        <f t="shared" si="24"/>
        <v>2.2065202160067576</v>
      </c>
    </row>
    <row r="40" spans="1:162" x14ac:dyDescent="0.25">
      <c r="B40" s="10">
        <f>'GEM data - Baseline'!$F204</f>
        <v>738553.4</v>
      </c>
      <c r="C40" s="10">
        <f>'GEM data - Upside'!$F204</f>
        <v>745244.8</v>
      </c>
      <c r="D40" s="10">
        <f>'GEM data - Zero_net'!$F204</f>
        <v>731354.1</v>
      </c>
      <c r="F40">
        <v>2037</v>
      </c>
      <c r="G40" s="10">
        <f>'[2]Chart Data'!M41</f>
        <v>271.97854202724068</v>
      </c>
      <c r="H40" s="10">
        <f>'[3]2022-based'!L44</f>
        <v>340.00000000000023</v>
      </c>
      <c r="I40" s="10">
        <f>'[4]2022-based'!L44</f>
        <v>0</v>
      </c>
      <c r="M40" s="9">
        <f>100*(('GEM data - Baseline'!$P204/'GEM data - Baseline'!$P200)-1)</f>
        <v>0.13047967169972363</v>
      </c>
      <c r="N40" s="9">
        <f>100*(('GEM data - Upside'!$P204/'GEM data - Upside'!$P200)-1)</f>
        <v>0.37568828596252768</v>
      </c>
      <c r="O40" s="9">
        <f>100*(('GEM data - Zero_net'!$P204/'GEM data - Zero_net'!$P200)-1)</f>
        <v>-0.24669004362275482</v>
      </c>
      <c r="Q40">
        <v>2057</v>
      </c>
      <c r="R40" s="9">
        <f>100*(SUMIF('GEM data - Baseline'!$C:$C,'Chart Data'!$Q40,'GEM data - Baseline'!$Q:$Q)/SUMIF('GEM data - Baseline'!$C:$C,'Chart Data'!$Q40,'GEM data - Baseline'!$S:$S))</f>
        <v>-1.4615170453235162</v>
      </c>
      <c r="S40" s="9">
        <f>100*(SUMIF('GEM data - Upside'!$C:$C,'Chart Data'!$Q40,'GEM data - Upside'!$Q:$Q)/SUMIF('GEM data - Upside'!$C:$C,'Chart Data'!$Q40,'GEM data - Upside'!$S:$S))</f>
        <v>-0.94095609168249073</v>
      </c>
      <c r="T40" s="9">
        <f>100*(SUMIF('GEM data - Zero_net'!$C:$C,'Chart Data'!$Q40,'GEM data - Zero_net'!$Q:$Q)/SUMIF('GEM data - Zero_net'!$C:$C,'Chart Data'!$Q40,'GEM data - Zero_net'!$S:$S))</f>
        <v>-4.2270099399824206</v>
      </c>
      <c r="V40">
        <v>2057</v>
      </c>
      <c r="W40" s="9">
        <f>100*(SUMIF('GEM data - Baseline'!$D:$D,'Chart Data'!$Q40,'GEM data - Baseline'!$R:$R)/SUMIF('GEM data - Baseline'!$C:$C,'Chart Data'!$Q40,'GEM data - Baseline'!$S:$S))</f>
        <v>100.20824204967369</v>
      </c>
      <c r="X40" s="9">
        <f>100*(SUMIF('GEM data - Upside'!$D:$D,'Chart Data'!$Q40,'GEM data - Upside'!$R:$R)/SUMIF('GEM data - Upside'!$C:$C,'Chart Data'!$Q40,'GEM data - Upside'!$S:$S))</f>
        <v>92.992538744720136</v>
      </c>
      <c r="Y40" s="9">
        <f>100*(SUMIF('GEM data - Zero_net'!$D:$D,'Chart Data'!$Q40,'GEM data - Zero_net'!$R:$R)/SUMIF('GEM data - Zero_net'!$C:$C,'Chart Data'!$Q40,'GEM data - Zero_net'!$S:$S))</f>
        <v>137.43185910372341</v>
      </c>
      <c r="AP40">
        <v>2037</v>
      </c>
      <c r="AQ40" s="9">
        <f>AVERAGEIF('GEM data - Baseline'!$B:$B,'Chart Data'!$AP40,'GEM data - Baseline'!$AE:$AE)</f>
        <v>35.983175000000003</v>
      </c>
      <c r="AR40" s="9">
        <f>AVERAGEIF('GEM data - Upside'!$B:$B,'Chart Data'!$AP40,'GEM data - Upside'!$AE:$AE)</f>
        <v>35.089984999999999</v>
      </c>
      <c r="AS40" s="9">
        <f>AVERAGEIF('GEM data - Zero_net'!$B:$B,'Chart Data'!$AP40,'GEM data - Zero_net'!$AE:$AE)</f>
        <v>37.838432499999996</v>
      </c>
      <c r="AU40">
        <v>2037</v>
      </c>
      <c r="AV40" s="9">
        <f>AVERAGEIF('GEM data - Baseline'!$B:$B,'Chart Data'!$AP40,'GEM data - Baseline'!AE:AE)</f>
        <v>35.983175000000003</v>
      </c>
      <c r="AW40" s="9">
        <f>AVERAGEIF('GEM data - Baseline'!$B:$B,'Chart Data'!$AP40,'GEM data - Baseline'!AF:AF)</f>
        <v>26.125399999999999</v>
      </c>
      <c r="AX40" s="9">
        <f>AVERAGEIF('GEM data - Baseline'!$B:$B,'Chart Data'!$AP40,'GEM data - Baseline'!AG:AG)</f>
        <v>60.089370000000002</v>
      </c>
      <c r="AY40" s="9">
        <f>AVERAGEIF('GEM data - Baseline'!$B:$B,'Chart Data'!$AP40,'GEM data - Baseline'!AH:AH)</f>
        <v>43.920375</v>
      </c>
      <c r="AZ40" s="9">
        <f>AVERAGEIF('GEM data - Baseline'!$B:$B,'Chart Data'!$AP40,'GEM data - Baseline'!AI:AI)</f>
        <v>41.719917500000001</v>
      </c>
      <c r="BA40" s="9">
        <f>AVERAGEIF('GEM data - Baseline'!$B:$B,'Chart Data'!$AP40,'GEM data - Baseline'!AJ:AJ)</f>
        <v>49.461475</v>
      </c>
      <c r="BB40" s="9">
        <f>AVERAGEIF('GEM data - Baseline'!$B:$B,'Chart Data'!$AP40,'GEM data - Baseline'!AK:AK)</f>
        <v>27.088592499999997</v>
      </c>
      <c r="BD40" s="9"/>
      <c r="BF40" s="9">
        <f>100*(('GEM data - Baseline'!$F204/'GEM data - Baseline'!$F200)-1)</f>
        <v>1.7714671628511036</v>
      </c>
      <c r="BG40" s="9">
        <f>100*(('GEM data - Upside'!$F204/'GEM data - Upside'!$F200)-1)</f>
        <v>1.9516158400741723</v>
      </c>
      <c r="BH40" s="9">
        <f>100*(('GEM data - Zero_net'!$F204/'GEM data - Zero_net'!$F200)-1)</f>
        <v>1.5539112373664121</v>
      </c>
      <c r="BK40" s="9">
        <f>100*(('GEM data - Baseline'!$U204/'GEM data - Baseline'!$U200)-1)</f>
        <v>1.1548398451393105</v>
      </c>
      <c r="BL40" s="9">
        <f>100*(('GEM data - Upside'!$U204/'GEM data - Upside'!$U200)-1)</f>
        <v>1.3835464687455445</v>
      </c>
      <c r="BM40" s="9">
        <f>100*(('GEM data - Zero_net'!$U204/'GEM data - Zero_net'!$U200)-1)</f>
        <v>0.84651112613414181</v>
      </c>
      <c r="BP40" s="9">
        <f>'GEM data - Baseline'!$O204</f>
        <v>4.5005290000000002</v>
      </c>
      <c r="BQ40" s="9">
        <f>'GEM data - Upside'!$O204</f>
        <v>4.5527860000000002</v>
      </c>
      <c r="BR40" s="9">
        <f>'GEM data - Zero_net'!$O204</f>
        <v>4.2199099999999996</v>
      </c>
      <c r="BU40" s="9">
        <f>100*(('GEM data - Baseline'!$L204/'GEM data - Baseline'!$L200)-1)</f>
        <v>1.1207601817981194</v>
      </c>
      <c r="BV40" s="9">
        <f>100*(('GEM data - Upside'!$L204/'GEM data - Upside'!$L200)-1)</f>
        <v>1.3340930172888843</v>
      </c>
      <c r="BW40" s="9">
        <f>100*(('GEM data - Zero_net'!$L204/'GEM data - Zero_net'!$L200)-1)</f>
        <v>1.0137043286950309</v>
      </c>
      <c r="BZ40" s="9">
        <f>'GEM data - Baseline'!$T204</f>
        <v>-0.6215096</v>
      </c>
      <c r="CA40" s="9">
        <f>'GEM data - Upside'!$T204</f>
        <v>-0.83122249999999998</v>
      </c>
      <c r="CB40" s="9">
        <f>'GEM data - Zero_net'!$T204</f>
        <v>-0.71697239999999995</v>
      </c>
      <c r="CE40" s="9">
        <f>'GEM data - Baseline'!$J204</f>
        <v>2.842333</v>
      </c>
      <c r="CF40" s="9">
        <f>'GEM data - Upside'!$J204</f>
        <v>2.8315359999999998</v>
      </c>
      <c r="CG40" s="9">
        <f>'GEM data - Zero_net'!$J204</f>
        <v>2.8289279999999999</v>
      </c>
      <c r="CJ40" s="9">
        <f>100*(('GEM data - Baseline'!$I204/'GEM data - Baseline'!$I200)-1)</f>
        <v>1.8370377882422684</v>
      </c>
      <c r="CK40" s="9">
        <f>100*(('GEM data - Upside'!$I204/'GEM data - Upside'!$I200)-1)</f>
        <v>1.8395603516120129</v>
      </c>
      <c r="CL40" s="9">
        <f>100*(('GEM data - Zero_net'!$I204/'GEM data - Zero_net'!$I200)-1)</f>
        <v>1.9150294679062041</v>
      </c>
      <c r="CO40" s="10">
        <f>100*('GEM data - Baseline'!$AB204/'GEM data - Baseline'!$AD204)</f>
        <v>543.90104579737522</v>
      </c>
      <c r="CP40" s="10">
        <f>100*('GEM data - Upside'!$AB204/'GEM data - Upside'!$AD204)</f>
        <v>542.21252414496121</v>
      </c>
      <c r="CQ40" s="10">
        <f>100*('GEM data - Zero_net'!$AB204/'GEM data - Zero_net'!$AD204)</f>
        <v>543.56582884732734</v>
      </c>
      <c r="CT40" s="10">
        <f>100*('GEM data - Baseline'!$AC204/'GEM data - Baseline'!$AD204)</f>
        <v>483.23689844406584</v>
      </c>
      <c r="CU40" s="10">
        <f>100*('GEM data - Upside'!$AC204/'GEM data - Upside'!$AD204)</f>
        <v>481.43938924101661</v>
      </c>
      <c r="CV40" s="10">
        <f>100*('GEM data - Zero_net'!$AC204/'GEM data - Zero_net'!$AD204)</f>
        <v>483.72997480586537</v>
      </c>
      <c r="CY40" s="10">
        <f>100*('GEM data - Baseline'!$F204/'GEM data - Baseline'!$AD204)</f>
        <v>1053.1171868561084</v>
      </c>
      <c r="CZ40" s="10">
        <f>100*('GEM data - Upside'!$F204/'GEM data - Upside'!$AD204)</f>
        <v>1050.4323822690005</v>
      </c>
      <c r="DA40" s="10">
        <f>100*('GEM data - Zero_net'!$F204/'GEM data - Zero_net'!$AD204)</f>
        <v>1052.0631312019734</v>
      </c>
      <c r="DC40">
        <v>2017</v>
      </c>
      <c r="DD40" s="10">
        <f>SUMIF('GEM data - Baseline'!$B:$B,'Chart Data'!$DC40,'GEM data - Baseline'!$U:$U)</f>
        <v>2578097.5</v>
      </c>
      <c r="DE40" s="10">
        <f>AVERAGEIF('GEM data - Baseline'!$B:$B,'Chart Data'!$DC40,'GEM data - Baseline'!$V:$V)</f>
        <v>32069.500000000004</v>
      </c>
      <c r="DF40" s="9">
        <f>AVERAGEIF('GEM data - Baseline'!$B:$B,'Chart Data'!$DC40,'GEM data - Baseline'!$W:$W)</f>
        <v>32.1</v>
      </c>
      <c r="DG40" s="10">
        <f>AVERAGEIF('GEM data - Baseline'!$B:$B,'Chart Data'!$DC40,'GEM data - Baseline'!$X:$X)</f>
        <v>559022.5</v>
      </c>
      <c r="DH40" s="10">
        <f>AVERAGEIF('GEM data - Baseline'!$B:$B,'Chart Data'!$DC40,'GEM data - Baseline'!$Y:$Y)</f>
        <v>42426.665000000001</v>
      </c>
      <c r="DI40" s="10">
        <f>AVERAGEIF('GEM data - Baseline'!$B:$B,'Chart Data'!$DC40,'GEM data - Baseline'!$Z:$Z)</f>
        <v>2752250</v>
      </c>
      <c r="DJ40" s="16">
        <f>AVERAGEIF('GEM data - Baseline'!$B:$B,'Chart Data'!$DC40,'GEM data - Baseline'!$AA:$AA)</f>
        <v>-1.5835895000000002</v>
      </c>
      <c r="DL40" s="10">
        <f t="shared" si="5"/>
        <v>1029430.9500000002</v>
      </c>
      <c r="DM40" s="14">
        <f t="shared" si="6"/>
        <v>13.17620652012125</v>
      </c>
      <c r="DN40" s="10">
        <f t="shared" si="7"/>
        <v>2752250</v>
      </c>
      <c r="DO40" s="13">
        <f t="shared" si="8"/>
        <v>-1.5835895000000002</v>
      </c>
      <c r="DP40" s="10">
        <f t="shared" si="9"/>
        <v>2578097.5</v>
      </c>
      <c r="DQ40" s="10">
        <f>SUMIF('GEM data - Baseline'!$B:$B,'Chart Data'!$DC40,'GEM data - Baseline'!$F:$F)</f>
        <v>2599961</v>
      </c>
      <c r="DS40" s="9">
        <f t="shared" si="20"/>
        <v>1.6455909205927322</v>
      </c>
      <c r="DT40" s="9">
        <f t="shared" si="20"/>
        <v>3.0232221788549563</v>
      </c>
      <c r="DV40">
        <v>2017</v>
      </c>
      <c r="DW40" s="10">
        <f>SUMIF('GEM data - Upside'!$B:$B,'Chart Data'!$DC40,'GEM data - Upside'!$U:$U)</f>
        <v>2578097.5</v>
      </c>
      <c r="DX40" s="10">
        <f>AVERAGEIF('GEM data - Upside'!$B:$B,'Chart Data'!$DC40,'GEM data - Upside'!$V:$V)</f>
        <v>32069.500000000004</v>
      </c>
      <c r="DY40" s="9">
        <f>AVERAGEIF('GEM data - Upside'!$B:$B,'Chart Data'!$DC40,'GEM data - Upside'!$W:$W)</f>
        <v>32.1</v>
      </c>
      <c r="DZ40" s="10">
        <f>AVERAGEIF('GEM data - Upside'!$B:$B,'Chart Data'!$DC40,'GEM data - Upside'!$X:$X)</f>
        <v>559022.5</v>
      </c>
      <c r="EA40" s="10">
        <f>AVERAGEIF('GEM data - Upside'!$B:$B,'Chart Data'!$DC40,'GEM data - Upside'!$Y:$Y)</f>
        <v>42426.665000000001</v>
      </c>
      <c r="EB40" s="10">
        <f>AVERAGEIF('GEM data - Upside'!$B:$B,'Chart Data'!$DC40,'GEM data - Upside'!$Z:$Z)</f>
        <v>2752250</v>
      </c>
      <c r="EC40" s="16">
        <f>AVERAGEIF('GEM data - Upside'!$B:$B,'Chart Data'!$DC40,'GEM data - Upside'!$AA:$AA)</f>
        <v>-1.5835895000000002</v>
      </c>
      <c r="EE40" s="10">
        <f t="shared" si="10"/>
        <v>1029430.9500000002</v>
      </c>
      <c r="EF40" s="14">
        <f t="shared" si="11"/>
        <v>13.17620652012125</v>
      </c>
      <c r="EG40" s="10">
        <f t="shared" si="12"/>
        <v>2752250</v>
      </c>
      <c r="EH40" s="13">
        <f t="shared" si="13"/>
        <v>-1.5835895000000002</v>
      </c>
      <c r="EI40" s="10">
        <f t="shared" si="14"/>
        <v>2578097.5</v>
      </c>
      <c r="EJ40" s="10">
        <f>SUMIF('GEM data - Upside'!$B:$B,'Chart Data'!$DC40,'GEM data - Upside'!$F:$F)</f>
        <v>2599961</v>
      </c>
      <c r="EL40" s="9">
        <f t="shared" si="21"/>
        <v>1.6455909205927322</v>
      </c>
      <c r="EM40" s="9">
        <f t="shared" si="22"/>
        <v>3.0232221788549563</v>
      </c>
      <c r="EO40">
        <v>2017</v>
      </c>
      <c r="EP40" s="10">
        <f>SUMIF('GEM data - Zero_net'!$B:$B,'Chart Data'!$DC40,'GEM data - Zero_net'!$U:$U)</f>
        <v>2578097.5</v>
      </c>
      <c r="EQ40" s="10">
        <f>AVERAGEIF('GEM data - Zero_net'!$B:$B,'Chart Data'!$DC40,'GEM data - Zero_net'!$V:$V)</f>
        <v>32069.500000000004</v>
      </c>
      <c r="ER40" s="9">
        <f>AVERAGEIF('GEM data - Zero_net'!$B:$B,'Chart Data'!$DC40,'GEM data - Zero_net'!$W:$W)</f>
        <v>32.1</v>
      </c>
      <c r="ES40" s="10">
        <f>AVERAGEIF('GEM data - Zero_net'!$B:$B,'Chart Data'!$DC40,'GEM data - Zero_net'!$X:$X)</f>
        <v>559022.5</v>
      </c>
      <c r="ET40" s="10">
        <f>AVERAGEIF('GEM data - Zero_net'!$B:$B,'Chart Data'!$DC40,'GEM data - Zero_net'!$Y:$Y)</f>
        <v>42426.665000000001</v>
      </c>
      <c r="EU40" s="10">
        <f>AVERAGEIF('GEM data - Zero_net'!$B:$B,'Chart Data'!$DC40,'GEM data - Zero_net'!$Z:$Z)</f>
        <v>2752250</v>
      </c>
      <c r="EV40" s="16">
        <f>AVERAGEIF('GEM data - Zero_net'!$B:$B,'Chart Data'!$DC40,'GEM data - Zero_net'!$AA:$AA)</f>
        <v>-1.5835895000000002</v>
      </c>
      <c r="EX40" s="10">
        <f t="shared" si="15"/>
        <v>1029430.9500000002</v>
      </c>
      <c r="EY40" s="14">
        <f t="shared" si="16"/>
        <v>13.17620652012125</v>
      </c>
      <c r="EZ40" s="10">
        <f t="shared" si="17"/>
        <v>2752250</v>
      </c>
      <c r="FA40" s="13">
        <f t="shared" si="18"/>
        <v>-1.5835895000000002</v>
      </c>
      <c r="FB40" s="10">
        <f t="shared" si="19"/>
        <v>2578097.5</v>
      </c>
      <c r="FC40" s="10">
        <f>SUMIF('GEM data - Zero_net'!$B:$B,'Chart Data'!$DC40,'GEM data - Zero_net'!$F:$F)</f>
        <v>2599961</v>
      </c>
      <c r="FE40" s="9">
        <f t="shared" si="23"/>
        <v>1.6455909205927322</v>
      </c>
      <c r="FF40" s="9">
        <f t="shared" si="24"/>
        <v>3.0232221788549563</v>
      </c>
    </row>
    <row r="41" spans="1:162" x14ac:dyDescent="0.25">
      <c r="B41" s="10">
        <f>'GEM data - Baseline'!$F205</f>
        <v>741286.40000000002</v>
      </c>
      <c r="C41" s="10">
        <f>'GEM data - Upside'!$F205</f>
        <v>748359.8</v>
      </c>
      <c r="D41" s="10">
        <f>'GEM data - Zero_net'!$F205</f>
        <v>733656</v>
      </c>
      <c r="F41">
        <v>2038</v>
      </c>
      <c r="G41" s="10">
        <f>'[2]Chart Data'!M42</f>
        <v>271.97854202724068</v>
      </c>
      <c r="H41" s="10">
        <f>'[3]2022-based'!L45</f>
        <v>340.00000000000023</v>
      </c>
      <c r="I41" s="10">
        <f>'[4]2022-based'!L45</f>
        <v>0</v>
      </c>
      <c r="M41" s="9">
        <f>100*(('GEM data - Baseline'!$P205/'GEM data - Baseline'!$P201)-1)</f>
        <v>0.12346517955403868</v>
      </c>
      <c r="N41" s="9">
        <f>100*(('GEM data - Upside'!$P205/'GEM data - Upside'!$P201)-1)</f>
        <v>0.35717435495969951</v>
      </c>
      <c r="O41" s="9">
        <f>100*(('GEM data - Zero_net'!$P205/'GEM data - Zero_net'!$P201)-1)</f>
        <v>-0.26540049395153975</v>
      </c>
      <c r="Q41">
        <v>2058</v>
      </c>
      <c r="R41" s="9">
        <f>100*(SUMIF('GEM data - Baseline'!$C:$C,'Chart Data'!$Q41,'GEM data - Baseline'!$Q:$Q)/SUMIF('GEM data - Baseline'!$C:$C,'Chart Data'!$Q41,'GEM data - Baseline'!$S:$S))</f>
        <v>-1.4618337019737455</v>
      </c>
      <c r="S41" s="9">
        <f>100*(SUMIF('GEM data - Upside'!$C:$C,'Chart Data'!$Q41,'GEM data - Upside'!$Q:$Q)/SUMIF('GEM data - Upside'!$C:$C,'Chart Data'!$Q41,'GEM data - Upside'!$S:$S))</f>
        <v>-0.92912084201868828</v>
      </c>
      <c r="T41" s="9">
        <f>100*(SUMIF('GEM data - Zero_net'!$C:$C,'Chart Data'!$Q41,'GEM data - Zero_net'!$Q:$Q)/SUMIF('GEM data - Zero_net'!$C:$C,'Chart Data'!$Q41,'GEM data - Zero_net'!$S:$S))</f>
        <v>-4.3381707673614303</v>
      </c>
      <c r="V41">
        <v>2058</v>
      </c>
      <c r="W41" s="9">
        <f>100*(SUMIF('GEM data - Baseline'!$D:$D,'Chart Data'!$Q41,'GEM data - Baseline'!$R:$R)/SUMIF('GEM data - Baseline'!$C:$C,'Chart Data'!$Q41,'GEM data - Baseline'!$S:$S))</f>
        <v>100.89567756864835</v>
      </c>
      <c r="X41" s="9">
        <f>100*(SUMIF('GEM data - Upside'!$D:$D,'Chart Data'!$Q41,'GEM data - Upside'!$R:$R)/SUMIF('GEM data - Upside'!$C:$C,'Chart Data'!$Q41,'GEM data - Upside'!$S:$S))</f>
        <v>93.368173737604593</v>
      </c>
      <c r="Y41" s="9">
        <f>100*(SUMIF('GEM data - Zero_net'!$D:$D,'Chart Data'!$Q41,'GEM data - Zero_net'!$R:$R)/SUMIF('GEM data - Zero_net'!$C:$C,'Chart Data'!$Q41,'GEM data - Zero_net'!$S:$S))</f>
        <v>140.36082458388984</v>
      </c>
      <c r="AP41">
        <v>2038</v>
      </c>
      <c r="AQ41" s="9">
        <f>AVERAGEIF('GEM data - Baseline'!$B:$B,'Chart Data'!$AP41,'GEM data - Baseline'!$AE:$AE)</f>
        <v>36.267777500000001</v>
      </c>
      <c r="AR41" s="9">
        <f>AVERAGEIF('GEM data - Upside'!$B:$B,'Chart Data'!$AP41,'GEM data - Upside'!$AE:$AE)</f>
        <v>35.326342500000003</v>
      </c>
      <c r="AS41" s="9">
        <f>AVERAGEIF('GEM data - Zero_net'!$B:$B,'Chart Data'!$AP41,'GEM data - Zero_net'!$AE:$AE)</f>
        <v>38.331782500000003</v>
      </c>
      <c r="AU41">
        <v>2038</v>
      </c>
      <c r="AV41" s="9">
        <f>AVERAGEIF('GEM data - Baseline'!$B:$B,'Chart Data'!$AP41,'GEM data - Baseline'!AE:AE)</f>
        <v>36.267777500000001</v>
      </c>
      <c r="AW41" s="9">
        <f>AVERAGEIF('GEM data - Baseline'!$B:$B,'Chart Data'!$AP41,'GEM data - Baseline'!AF:AF)</f>
        <v>26.129080000000002</v>
      </c>
      <c r="AX41" s="9">
        <f>AVERAGEIF('GEM data - Baseline'!$B:$B,'Chart Data'!$AP41,'GEM data - Baseline'!AG:AG)</f>
        <v>61.811620000000005</v>
      </c>
      <c r="AY41" s="9">
        <f>AVERAGEIF('GEM data - Baseline'!$B:$B,'Chart Data'!$AP41,'GEM data - Baseline'!AH:AH)</f>
        <v>44.057277499999998</v>
      </c>
      <c r="AZ41" s="9">
        <f>AVERAGEIF('GEM data - Baseline'!$B:$B,'Chart Data'!$AP41,'GEM data - Baseline'!AI:AI)</f>
        <v>42.381880000000002</v>
      </c>
      <c r="BA41" s="9">
        <f>AVERAGEIF('GEM data - Baseline'!$B:$B,'Chart Data'!$AP41,'GEM data - Baseline'!AJ:AJ)</f>
        <v>50.541917500000004</v>
      </c>
      <c r="BB41" s="9">
        <f>AVERAGEIF('GEM data - Baseline'!$B:$B,'Chart Data'!$AP41,'GEM data - Baseline'!AK:AK)</f>
        <v>27.155997499999998</v>
      </c>
      <c r="BD41" s="9"/>
      <c r="BF41" s="9">
        <f>100*(('GEM data - Baseline'!$F205/'GEM data - Baseline'!$F201)-1)</f>
        <v>1.6702312933903229</v>
      </c>
      <c r="BG41" s="9">
        <f>100*(('GEM data - Upside'!$F205/'GEM data - Upside'!$F201)-1)</f>
        <v>1.8582507233154688</v>
      </c>
      <c r="BH41" s="9">
        <f>100*(('GEM data - Zero_net'!$F205/'GEM data - Zero_net'!$F201)-1)</f>
        <v>1.4502012393790453</v>
      </c>
      <c r="BK41" s="9">
        <f>100*(('GEM data - Baseline'!$U205/'GEM data - Baseline'!$U201)-1)</f>
        <v>1.1647735832820416</v>
      </c>
      <c r="BL41" s="9">
        <f>100*(('GEM data - Upside'!$U205/'GEM data - Upside'!$U201)-1)</f>
        <v>1.3881725397732803</v>
      </c>
      <c r="BM41" s="9">
        <f>100*(('GEM data - Zero_net'!$U205/'GEM data - Zero_net'!$U201)-1)</f>
        <v>0.8467074983260936</v>
      </c>
      <c r="BP41" s="9">
        <f>'GEM data - Baseline'!$O205</f>
        <v>4.4518459999999997</v>
      </c>
      <c r="BQ41" s="9">
        <f>'GEM data - Upside'!$O205</f>
        <v>4.5097569999999996</v>
      </c>
      <c r="BR41" s="9">
        <f>'GEM data - Zero_net'!$O205</f>
        <v>4.1198139999999999</v>
      </c>
      <c r="BU41" s="9">
        <f>100*(('GEM data - Baseline'!$L205/'GEM data - Baseline'!$L201)-1)</f>
        <v>0.98923333627074506</v>
      </c>
      <c r="BV41" s="9">
        <f>100*(('GEM data - Upside'!$L205/'GEM data - Upside'!$L201)-1)</f>
        <v>1.2007125032415411</v>
      </c>
      <c r="BW41" s="9">
        <f>100*(('GEM data - Zero_net'!$L205/'GEM data - Zero_net'!$L201)-1)</f>
        <v>0.84670321947359906</v>
      </c>
      <c r="BZ41" s="9">
        <f>'GEM data - Baseline'!$T205</f>
        <v>-0.54683689999999996</v>
      </c>
      <c r="CA41" s="9">
        <f>'GEM data - Upside'!$T205</f>
        <v>-0.7594109</v>
      </c>
      <c r="CB41" s="9">
        <f>'GEM data - Zero_net'!$T205</f>
        <v>-0.61235430000000002</v>
      </c>
      <c r="CE41" s="9">
        <f>'GEM data - Baseline'!$J205</f>
        <v>2.7499920000000002</v>
      </c>
      <c r="CF41" s="9">
        <f>'GEM data - Upside'!$J205</f>
        <v>2.7327439999999998</v>
      </c>
      <c r="CG41" s="9">
        <f>'GEM data - Zero_net'!$J205</f>
        <v>2.7565210000000002</v>
      </c>
      <c r="CJ41" s="9">
        <f>100*(('GEM data - Baseline'!$I205/'GEM data - Baseline'!$I201)-1)</f>
        <v>1.8518567729128632</v>
      </c>
      <c r="CK41" s="9">
        <f>100*(('GEM data - Upside'!$I205/'GEM data - Upside'!$I201)-1)</f>
        <v>1.8493861610477946</v>
      </c>
      <c r="CL41" s="9">
        <f>100*(('GEM data - Zero_net'!$I205/'GEM data - Zero_net'!$I201)-1)</f>
        <v>1.9361731160286277</v>
      </c>
      <c r="CO41" s="10">
        <f>100*('GEM data - Baseline'!$AB205/'GEM data - Baseline'!$AD205)</f>
        <v>537.06361737759664</v>
      </c>
      <c r="CP41" s="10">
        <f>100*('GEM data - Upside'!$AB205/'GEM data - Upside'!$AD205)</f>
        <v>535.36654316878776</v>
      </c>
      <c r="CQ41" s="10">
        <f>100*('GEM data - Zero_net'!$AB205/'GEM data - Zero_net'!$AD205)</f>
        <v>536.80172430782909</v>
      </c>
      <c r="CT41" s="10">
        <f>100*('GEM data - Baseline'!$AC205/'GEM data - Baseline'!$AD205)</f>
        <v>513.0968572728799</v>
      </c>
      <c r="CU41" s="10">
        <f>100*('GEM data - Upside'!$AC205/'GEM data - Upside'!$AD205)</f>
        <v>511.08904518062621</v>
      </c>
      <c r="CV41" s="10">
        <f>100*('GEM data - Zero_net'!$AC205/'GEM data - Zero_net'!$AD205)</f>
        <v>513.84097106968102</v>
      </c>
      <c r="CY41" s="10">
        <f>100*('GEM data - Baseline'!$F205/'GEM data - Baseline'!$AD205)</f>
        <v>1056.1810880132859</v>
      </c>
      <c r="CZ41" s="10">
        <f>100*('GEM data - Upside'!$F205/'GEM data - Upside'!$AD205)</f>
        <v>1053.5892380580706</v>
      </c>
      <c r="DA41" s="10">
        <f>100*('GEM data - Zero_net'!$F205/'GEM data - Zero_net'!$AD205)</f>
        <v>1055.4034445013951</v>
      </c>
      <c r="DC41">
        <v>2018</v>
      </c>
      <c r="DD41" s="10">
        <f>SUMIF('GEM data - Baseline'!$B:$B,'Chart Data'!$DC41,'GEM data - Baseline'!$U:$U)</f>
        <v>2616326.9</v>
      </c>
      <c r="DE41" s="10">
        <f>AVERAGEIF('GEM data - Baseline'!$B:$B,'Chart Data'!$DC41,'GEM data - Baseline'!$V:$V)</f>
        <v>32402.657500000001</v>
      </c>
      <c r="DF41" s="9">
        <f>AVERAGEIF('GEM data - Baseline'!$B:$B,'Chart Data'!$DC41,'GEM data - Baseline'!$W:$W)</f>
        <v>32</v>
      </c>
      <c r="DG41" s="10">
        <f>AVERAGEIF('GEM data - Baseline'!$B:$B,'Chart Data'!$DC41,'GEM data - Baseline'!$X:$X)</f>
        <v>564875.44999999995</v>
      </c>
      <c r="DH41" s="10">
        <f>AVERAGEIF('GEM data - Baseline'!$B:$B,'Chart Data'!$DC41,'GEM data - Baseline'!$Y:$Y)</f>
        <v>42565.264999999999</v>
      </c>
      <c r="DI41" s="10">
        <f>AVERAGEIF('GEM data - Baseline'!$B:$B,'Chart Data'!$DC41,'GEM data - Baseline'!$Z:$Z)</f>
        <v>2816250</v>
      </c>
      <c r="DJ41" s="16">
        <f>AVERAGEIF('GEM data - Baseline'!$B:$B,'Chart Data'!$DC41,'GEM data - Baseline'!$AA:$AA)</f>
        <v>-1.5843242500000001</v>
      </c>
      <c r="DL41" s="10">
        <f t="shared" si="5"/>
        <v>1036885.04</v>
      </c>
      <c r="DM41" s="14">
        <f t="shared" si="6"/>
        <v>13.270807781885065</v>
      </c>
      <c r="DN41" s="10">
        <f t="shared" si="7"/>
        <v>2816250</v>
      </c>
      <c r="DO41" s="13">
        <f t="shared" si="8"/>
        <v>-1.5843242500000001</v>
      </c>
      <c r="DP41" s="10">
        <f t="shared" si="9"/>
        <v>2616326.9</v>
      </c>
      <c r="DQ41" s="10">
        <f>SUMIF('GEM data - Baseline'!$B:$B,'Chart Data'!$DC41,'GEM data - Baseline'!$F:$F)</f>
        <v>2640295</v>
      </c>
      <c r="DS41" s="9">
        <f t="shared" si="20"/>
        <v>1.482853150433594</v>
      </c>
      <c r="DT41" s="9">
        <f t="shared" si="20"/>
        <v>1.551330962272135</v>
      </c>
      <c r="DV41">
        <v>2018</v>
      </c>
      <c r="DW41" s="10">
        <f>SUMIF('GEM data - Upside'!$B:$B,'Chart Data'!$DC41,'GEM data - Upside'!$U:$U)</f>
        <v>2616326.9</v>
      </c>
      <c r="DX41" s="10">
        <f>AVERAGEIF('GEM data - Upside'!$B:$B,'Chart Data'!$DC41,'GEM data - Upside'!$V:$V)</f>
        <v>32402.657500000001</v>
      </c>
      <c r="DY41" s="9">
        <f>AVERAGEIF('GEM data - Upside'!$B:$B,'Chart Data'!$DC41,'GEM data - Upside'!$W:$W)</f>
        <v>32</v>
      </c>
      <c r="DZ41" s="10">
        <f>AVERAGEIF('GEM data - Upside'!$B:$B,'Chart Data'!$DC41,'GEM data - Upside'!$X:$X)</f>
        <v>564875.44999999995</v>
      </c>
      <c r="EA41" s="10">
        <f>AVERAGEIF('GEM data - Upside'!$B:$B,'Chart Data'!$DC41,'GEM data - Upside'!$Y:$Y)</f>
        <v>42565.264999999999</v>
      </c>
      <c r="EB41" s="10">
        <f>AVERAGEIF('GEM data - Upside'!$B:$B,'Chart Data'!$DC41,'GEM data - Upside'!$Z:$Z)</f>
        <v>2816250</v>
      </c>
      <c r="EC41" s="16">
        <f>AVERAGEIF('GEM data - Upside'!$B:$B,'Chart Data'!$DC41,'GEM data - Upside'!$AA:$AA)</f>
        <v>-1.5843242500000001</v>
      </c>
      <c r="EE41" s="10">
        <f t="shared" si="10"/>
        <v>1036885.04</v>
      </c>
      <c r="EF41" s="14">
        <f t="shared" si="11"/>
        <v>13.270807781885065</v>
      </c>
      <c r="EG41" s="10">
        <f t="shared" si="12"/>
        <v>2816250</v>
      </c>
      <c r="EH41" s="13">
        <f t="shared" si="13"/>
        <v>-1.5843242500000001</v>
      </c>
      <c r="EI41" s="10">
        <f t="shared" si="14"/>
        <v>2616326.9</v>
      </c>
      <c r="EJ41" s="10">
        <f>SUMIF('GEM data - Upside'!$B:$B,'Chart Data'!$DC41,'GEM data - Upside'!$F:$F)</f>
        <v>2640295</v>
      </c>
      <c r="EL41" s="9">
        <f t="shared" si="21"/>
        <v>1.482853150433594</v>
      </c>
      <c r="EM41" s="9">
        <f t="shared" si="22"/>
        <v>1.551330962272135</v>
      </c>
      <c r="EO41">
        <v>2018</v>
      </c>
      <c r="EP41" s="10">
        <f>SUMIF('GEM data - Zero_net'!$B:$B,'Chart Data'!$DC41,'GEM data - Zero_net'!$U:$U)</f>
        <v>2616326.9</v>
      </c>
      <c r="EQ41" s="10">
        <f>AVERAGEIF('GEM data - Zero_net'!$B:$B,'Chart Data'!$DC41,'GEM data - Zero_net'!$V:$V)</f>
        <v>32402.657500000001</v>
      </c>
      <c r="ER41" s="9">
        <f>AVERAGEIF('GEM data - Zero_net'!$B:$B,'Chart Data'!$DC41,'GEM data - Zero_net'!$W:$W)</f>
        <v>32</v>
      </c>
      <c r="ES41" s="10">
        <f>AVERAGEIF('GEM data - Zero_net'!$B:$B,'Chart Data'!$DC41,'GEM data - Zero_net'!$X:$X)</f>
        <v>564875.44999999995</v>
      </c>
      <c r="ET41" s="10">
        <f>AVERAGEIF('GEM data - Zero_net'!$B:$B,'Chart Data'!$DC41,'GEM data - Zero_net'!$Y:$Y)</f>
        <v>42565.264999999999</v>
      </c>
      <c r="EU41" s="10">
        <f>AVERAGEIF('GEM data - Zero_net'!$B:$B,'Chart Data'!$DC41,'GEM data - Zero_net'!$Z:$Z)</f>
        <v>2816250</v>
      </c>
      <c r="EV41" s="16">
        <f>AVERAGEIF('GEM data - Zero_net'!$B:$B,'Chart Data'!$DC41,'GEM data - Zero_net'!$AA:$AA)</f>
        <v>-1.5843242500000001</v>
      </c>
      <c r="EX41" s="10">
        <f t="shared" si="15"/>
        <v>1036885.04</v>
      </c>
      <c r="EY41" s="14">
        <f t="shared" si="16"/>
        <v>13.270807781885065</v>
      </c>
      <c r="EZ41" s="10">
        <f t="shared" si="17"/>
        <v>2816250</v>
      </c>
      <c r="FA41" s="13">
        <f t="shared" si="18"/>
        <v>-1.5843242500000001</v>
      </c>
      <c r="FB41" s="10">
        <f t="shared" si="19"/>
        <v>2616326.9</v>
      </c>
      <c r="FC41" s="10">
        <f>SUMIF('GEM data - Zero_net'!$B:$B,'Chart Data'!$DC41,'GEM data - Zero_net'!$F:$F)</f>
        <v>2640295</v>
      </c>
      <c r="FE41" s="9">
        <f t="shared" si="23"/>
        <v>1.482853150433594</v>
      </c>
      <c r="FF41" s="9">
        <f t="shared" si="24"/>
        <v>1.551330962272135</v>
      </c>
    </row>
    <row r="42" spans="1:162" x14ac:dyDescent="0.25">
      <c r="B42" s="10">
        <f>'GEM data - Baseline'!$F206</f>
        <v>743917.6</v>
      </c>
      <c r="C42" s="10">
        <f>'GEM data - Upside'!$F206</f>
        <v>751354</v>
      </c>
      <c r="D42" s="10">
        <f>'GEM data - Zero_net'!$F206</f>
        <v>735737.8</v>
      </c>
      <c r="F42">
        <v>2039</v>
      </c>
      <c r="G42" s="10">
        <f>'[2]Chart Data'!M43</f>
        <v>271.97854202724068</v>
      </c>
      <c r="H42" s="10">
        <f>'[3]2022-based'!L46</f>
        <v>340.00000000000023</v>
      </c>
      <c r="I42" s="10">
        <f>'[4]2022-based'!L46</f>
        <v>0</v>
      </c>
      <c r="M42" s="9">
        <f>100*(('GEM data - Baseline'!$P206/'GEM data - Baseline'!$P202)-1)</f>
        <v>0.11645526066788037</v>
      </c>
      <c r="N42" s="9">
        <f>100*(('GEM data - Upside'!$P206/'GEM data - Upside'!$P202)-1)</f>
        <v>0.33869513608721924</v>
      </c>
      <c r="O42" s="9">
        <f>100*(('GEM data - Zero_net'!$P206/'GEM data - Zero_net'!$P202)-1)</f>
        <v>-0.28411184655109389</v>
      </c>
      <c r="Q42">
        <v>2059</v>
      </c>
      <c r="R42" s="9">
        <f>100*(SUMIF('GEM data - Baseline'!$C:$C,'Chart Data'!$Q42,'GEM data - Baseline'!$Q:$Q)/SUMIF('GEM data - Baseline'!$C:$C,'Chart Data'!$Q42,'GEM data - Baseline'!$S:$S))</f>
        <v>-1.4618934409417561</v>
      </c>
      <c r="S42" s="9">
        <f>100*(SUMIF('GEM data - Upside'!$C:$C,'Chart Data'!$Q42,'GEM data - Upside'!$Q:$Q)/SUMIF('GEM data - Upside'!$C:$C,'Chart Data'!$Q42,'GEM data - Upside'!$S:$S))</f>
        <v>-0.91629104122179295</v>
      </c>
      <c r="T42" s="9">
        <f>100*(SUMIF('GEM data - Zero_net'!$C:$C,'Chart Data'!$Q42,'GEM data - Zero_net'!$Q:$Q)/SUMIF('GEM data - Zero_net'!$C:$C,'Chart Data'!$Q42,'GEM data - Zero_net'!$S:$S))</f>
        <v>-4.4487498419921634</v>
      </c>
      <c r="V42">
        <v>2059</v>
      </c>
      <c r="W42" s="9">
        <f>100*(SUMIF('GEM data - Baseline'!$D:$D,'Chart Data'!$Q42,'GEM data - Baseline'!$R:$R)/SUMIF('GEM data - Baseline'!$C:$C,'Chart Data'!$Q42,'GEM data - Baseline'!$S:$S))</f>
        <v>101.57060390254151</v>
      </c>
      <c r="X42" s="9">
        <f>100*(SUMIF('GEM data - Upside'!$D:$D,'Chart Data'!$Q42,'GEM data - Upside'!$R:$R)/SUMIF('GEM data - Upside'!$C:$C,'Chart Data'!$Q42,'GEM data - Upside'!$S:$S))</f>
        <v>93.729368871546797</v>
      </c>
      <c r="Y42" s="9">
        <f>100*(SUMIF('GEM data - Zero_net'!$D:$D,'Chart Data'!$Q42,'GEM data - Zero_net'!$R:$R)/SUMIF('GEM data - Zero_net'!$C:$C,'Chart Data'!$Q42,'GEM data - Zero_net'!$S:$S))</f>
        <v>143.30483446524403</v>
      </c>
      <c r="AP42">
        <v>2039</v>
      </c>
      <c r="AQ42" s="9">
        <f>AVERAGEIF('GEM data - Baseline'!$B:$B,'Chart Data'!$AP42,'GEM data - Baseline'!$AE:$AE)</f>
        <v>36.474067499999997</v>
      </c>
      <c r="AR42" s="9">
        <f>AVERAGEIF('GEM data - Upside'!$B:$B,'Chart Data'!$AP42,'GEM data - Upside'!$AE:$AE)</f>
        <v>35.4861425</v>
      </c>
      <c r="AS42" s="9">
        <f>AVERAGEIF('GEM data - Zero_net'!$B:$B,'Chart Data'!$AP42,'GEM data - Zero_net'!$AE:$AE)</f>
        <v>38.746567499999998</v>
      </c>
      <c r="AU42">
        <v>2039</v>
      </c>
      <c r="AV42" s="9">
        <f>AVERAGEIF('GEM data - Baseline'!$B:$B,'Chart Data'!$AP42,'GEM data - Baseline'!AE:AE)</f>
        <v>36.474067499999997</v>
      </c>
      <c r="AW42" s="9">
        <f>AVERAGEIF('GEM data - Baseline'!$B:$B,'Chart Data'!$AP42,'GEM data - Baseline'!AF:AF)</f>
        <v>26.099205000000001</v>
      </c>
      <c r="AX42" s="9">
        <f>AVERAGEIF('GEM data - Baseline'!$B:$B,'Chart Data'!$AP42,'GEM data - Baseline'!AG:AG)</f>
        <v>63.593762499999997</v>
      </c>
      <c r="AY42" s="9">
        <f>AVERAGEIF('GEM data - Baseline'!$B:$B,'Chart Data'!$AP42,'GEM data - Baseline'!AH:AH)</f>
        <v>44.088322499999997</v>
      </c>
      <c r="AZ42" s="9">
        <f>AVERAGEIF('GEM data - Baseline'!$B:$B,'Chart Data'!$AP42,'GEM data - Baseline'!AI:AI)</f>
        <v>42.9651675</v>
      </c>
      <c r="BA42" s="9">
        <f>AVERAGEIF('GEM data - Baseline'!$B:$B,'Chart Data'!$AP42,'GEM data - Baseline'!AJ:AJ)</f>
        <v>51.642382499999997</v>
      </c>
      <c r="BB42" s="9">
        <f>AVERAGEIF('GEM data - Baseline'!$B:$B,'Chart Data'!$AP42,'GEM data - Baseline'!AK:AK)</f>
        <v>27.211154999999998</v>
      </c>
      <c r="BD42" s="9"/>
      <c r="BF42" s="9">
        <f>100*(('GEM data - Baseline'!$F206/'GEM data - Baseline'!$F202)-1)</f>
        <v>1.5639301075386136</v>
      </c>
      <c r="BG42" s="9">
        <f>100*(('GEM data - Upside'!$F206/'GEM data - Upside'!$F202)-1)</f>
        <v>1.7588262970439805</v>
      </c>
      <c r="BH42" s="9">
        <f>100*(('GEM data - Zero_net'!$F206/'GEM data - Zero_net'!$F202)-1)</f>
        <v>1.3249934445808131</v>
      </c>
      <c r="BK42" s="9">
        <f>100*(('GEM data - Baseline'!$U206/'GEM data - Baseline'!$U202)-1)</f>
        <v>1.1771184383148059</v>
      </c>
      <c r="BL42" s="9">
        <f>100*(('GEM data - Upside'!$U206/'GEM data - Upside'!$U202)-1)</f>
        <v>1.3947511190474549</v>
      </c>
      <c r="BM42" s="9">
        <f>100*(('GEM data - Zero_net'!$U206/'GEM data - Zero_net'!$U202)-1)</f>
        <v>0.84873458006533564</v>
      </c>
      <c r="BP42" s="9">
        <f>'GEM data - Baseline'!$O206</f>
        <v>4.4236829999999996</v>
      </c>
      <c r="BQ42" s="9">
        <f>'GEM data - Upside'!$O206</f>
        <v>4.4872810000000003</v>
      </c>
      <c r="BR42" s="9">
        <f>'GEM data - Zero_net'!$O206</f>
        <v>4.0739380000000001</v>
      </c>
      <c r="BU42" s="9">
        <f>100*(('GEM data - Baseline'!$L206/'GEM data - Baseline'!$L202)-1)</f>
        <v>0.85425618528010006</v>
      </c>
      <c r="BV42" s="9">
        <f>100*(('GEM data - Upside'!$L206/'GEM data - Upside'!$L202)-1)</f>
        <v>1.0642495250247741</v>
      </c>
      <c r="BW42" s="9">
        <f>100*(('GEM data - Zero_net'!$L206/'GEM data - Zero_net'!$L202)-1)</f>
        <v>0.64059509331786391</v>
      </c>
      <c r="BZ42" s="9">
        <f>'GEM data - Baseline'!$T206</f>
        <v>-0.4955292</v>
      </c>
      <c r="CA42" s="9">
        <f>'GEM data - Upside'!$T206</f>
        <v>-0.71372990000000003</v>
      </c>
      <c r="CB42" s="9">
        <f>'GEM data - Zero_net'!$T206</f>
        <v>-0.54588320000000001</v>
      </c>
      <c r="CE42" s="9">
        <f>'GEM data - Baseline'!$J206</f>
        <v>2.7499479999999998</v>
      </c>
      <c r="CF42" s="9">
        <f>'GEM data - Upside'!$J206</f>
        <v>2.7258640000000001</v>
      </c>
      <c r="CG42" s="9">
        <f>'GEM data - Zero_net'!$J206</f>
        <v>2.772716</v>
      </c>
      <c r="CJ42" s="9">
        <f>100*(('GEM data - Baseline'!$I206/'GEM data - Baseline'!$I202)-1)</f>
        <v>1.8323060873338903</v>
      </c>
      <c r="CK42" s="9">
        <f>100*(('GEM data - Upside'!$I206/'GEM data - Upside'!$I202)-1)</f>
        <v>1.8265365568509662</v>
      </c>
      <c r="CL42" s="9">
        <f>100*(('GEM data - Zero_net'!$I206/'GEM data - Zero_net'!$I202)-1)</f>
        <v>1.9175295306572027</v>
      </c>
      <c r="CO42" s="10">
        <f>100*('GEM data - Baseline'!$AB206/'GEM data - Baseline'!$AD206)</f>
        <v>564.41478649321778</v>
      </c>
      <c r="CP42" s="10">
        <f>100*('GEM data - Upside'!$AB206/'GEM data - Upside'!$AD206)</f>
        <v>562.38868893227857</v>
      </c>
      <c r="CQ42" s="10">
        <f>100*('GEM data - Zero_net'!$AB206/'GEM data - Zero_net'!$AD206)</f>
        <v>564.57687944327586</v>
      </c>
      <c r="CT42" s="10">
        <f>100*('GEM data - Baseline'!$AC206/'GEM data - Baseline'!$AD206)</f>
        <v>507.93213522727376</v>
      </c>
      <c r="CU42" s="10">
        <f>100*('GEM data - Upside'!$AC206/'GEM data - Upside'!$AD206)</f>
        <v>505.85542797237906</v>
      </c>
      <c r="CV42" s="10">
        <f>100*('GEM data - Zero_net'!$AC206/'GEM data - Zero_net'!$AD206)</f>
        <v>508.74679229615924</v>
      </c>
      <c r="CY42" s="10">
        <f>100*('GEM data - Baseline'!$F206/'GEM data - Baseline'!$AD206)</f>
        <v>1059.0952331733979</v>
      </c>
      <c r="CZ42" s="10">
        <f>100*('GEM data - Upside'!$F206/'GEM data - Upside'!$AD206)</f>
        <v>1056.5686976930265</v>
      </c>
      <c r="DA42" s="10">
        <f>100*('GEM data - Zero_net'!$F206/'GEM data - Zero_net'!$AD206)</f>
        <v>1058.4276115578905</v>
      </c>
      <c r="DC42">
        <v>2019</v>
      </c>
      <c r="DD42" s="10">
        <f>SUMIF('GEM data - Baseline'!$B:$B,'Chart Data'!$DC42,'GEM data - Baseline'!$U:$U)</f>
        <v>2660121.0999999996</v>
      </c>
      <c r="DE42" s="10">
        <f>AVERAGEIF('GEM data - Baseline'!$B:$B,'Chart Data'!$DC42,'GEM data - Baseline'!$V:$V)</f>
        <v>32766.240000000002</v>
      </c>
      <c r="DF42" s="9">
        <f>AVERAGEIF('GEM data - Baseline'!$B:$B,'Chart Data'!$DC42,'GEM data - Baseline'!$W:$W)</f>
        <v>32.050000000000004</v>
      </c>
      <c r="DG42" s="10">
        <f>AVERAGEIF('GEM data - Baseline'!$B:$B,'Chart Data'!$DC42,'GEM data - Baseline'!$X:$X)</f>
        <v>570674.39999999991</v>
      </c>
      <c r="DH42" s="10">
        <f>AVERAGEIF('GEM data - Baseline'!$B:$B,'Chart Data'!$DC42,'GEM data - Baseline'!$Y:$Y)</f>
        <v>42702.21</v>
      </c>
      <c r="DI42" s="10">
        <f>AVERAGEIF('GEM data - Baseline'!$B:$B,'Chart Data'!$DC42,'GEM data - Baseline'!$Z:$Z)</f>
        <v>2871750</v>
      </c>
      <c r="DJ42" s="16">
        <f>AVERAGEIF('GEM data - Baseline'!$B:$B,'Chart Data'!$DC42,'GEM data - Baseline'!$AA:$AA)</f>
        <v>-1.585059</v>
      </c>
      <c r="DL42" s="10">
        <f t="shared" si="5"/>
        <v>1050157.9920000001</v>
      </c>
      <c r="DM42" s="14">
        <f t="shared" si="6"/>
        <v>13.364048371266966</v>
      </c>
      <c r="DN42" s="10">
        <f t="shared" si="7"/>
        <v>2871750</v>
      </c>
      <c r="DO42" s="13">
        <f t="shared" si="8"/>
        <v>-1.585059</v>
      </c>
      <c r="DP42" s="10">
        <f t="shared" si="9"/>
        <v>2660121.0999999996</v>
      </c>
      <c r="DQ42" s="10">
        <f>SUMIF('GEM data - Baseline'!$B:$B,'Chart Data'!$DC42,'GEM data - Baseline'!$F:$F)</f>
        <v>2673465</v>
      </c>
      <c r="DS42" s="9">
        <f t="shared" si="20"/>
        <v>1.6738810429231865</v>
      </c>
      <c r="DT42" s="9">
        <f t="shared" si="20"/>
        <v>1.2562990120422057</v>
      </c>
      <c r="DV42">
        <v>2019</v>
      </c>
      <c r="DW42" s="10">
        <f>SUMIF('GEM data - Upside'!$B:$B,'Chart Data'!$DC42,'GEM data - Upside'!$U:$U)</f>
        <v>2660121.0999999996</v>
      </c>
      <c r="DX42" s="10">
        <f>AVERAGEIF('GEM data - Upside'!$B:$B,'Chart Data'!$DC42,'GEM data - Upside'!$V:$V)</f>
        <v>32766.240000000002</v>
      </c>
      <c r="DY42" s="9">
        <f>AVERAGEIF('GEM data - Upside'!$B:$B,'Chart Data'!$DC42,'GEM data - Upside'!$W:$W)</f>
        <v>32.050000000000004</v>
      </c>
      <c r="DZ42" s="10">
        <f>AVERAGEIF('GEM data - Upside'!$B:$B,'Chart Data'!$DC42,'GEM data - Upside'!$X:$X)</f>
        <v>570674.39999999991</v>
      </c>
      <c r="EA42" s="10">
        <f>AVERAGEIF('GEM data - Upside'!$B:$B,'Chart Data'!$DC42,'GEM data - Upside'!$Y:$Y)</f>
        <v>42702.21</v>
      </c>
      <c r="EB42" s="10">
        <f>AVERAGEIF('GEM data - Upside'!$B:$B,'Chart Data'!$DC42,'GEM data - Upside'!$Z:$Z)</f>
        <v>2871750</v>
      </c>
      <c r="EC42" s="16">
        <f>AVERAGEIF('GEM data - Upside'!$B:$B,'Chart Data'!$DC42,'GEM data - Upside'!$AA:$AA)</f>
        <v>-1.585059</v>
      </c>
      <c r="EE42" s="10">
        <f t="shared" si="10"/>
        <v>1050157.9920000001</v>
      </c>
      <c r="EF42" s="14">
        <f t="shared" si="11"/>
        <v>13.364048371266966</v>
      </c>
      <c r="EG42" s="10">
        <f t="shared" si="12"/>
        <v>2871750</v>
      </c>
      <c r="EH42" s="13">
        <f t="shared" si="13"/>
        <v>-1.585059</v>
      </c>
      <c r="EI42" s="10">
        <f t="shared" si="14"/>
        <v>2660121.0999999996</v>
      </c>
      <c r="EJ42" s="10">
        <f>SUMIF('GEM data - Upside'!$B:$B,'Chart Data'!$DC42,'GEM data - Upside'!$F:$F)</f>
        <v>2673465</v>
      </c>
      <c r="EL42" s="9">
        <f t="shared" si="21"/>
        <v>1.6738810429231865</v>
      </c>
      <c r="EM42" s="9">
        <f t="shared" si="22"/>
        <v>1.2562990120422057</v>
      </c>
      <c r="EO42">
        <v>2019</v>
      </c>
      <c r="EP42" s="10">
        <f>SUMIF('GEM data - Zero_net'!$B:$B,'Chart Data'!$DC42,'GEM data - Zero_net'!$U:$U)</f>
        <v>2660121.0999999996</v>
      </c>
      <c r="EQ42" s="10">
        <f>AVERAGEIF('GEM data - Zero_net'!$B:$B,'Chart Data'!$DC42,'GEM data - Zero_net'!$V:$V)</f>
        <v>32766.240000000002</v>
      </c>
      <c r="ER42" s="9">
        <f>AVERAGEIF('GEM data - Zero_net'!$B:$B,'Chart Data'!$DC42,'GEM data - Zero_net'!$W:$W)</f>
        <v>32.050000000000004</v>
      </c>
      <c r="ES42" s="10">
        <f>AVERAGEIF('GEM data - Zero_net'!$B:$B,'Chart Data'!$DC42,'GEM data - Zero_net'!$X:$X)</f>
        <v>570674.39999999991</v>
      </c>
      <c r="ET42" s="10">
        <f>AVERAGEIF('GEM data - Zero_net'!$B:$B,'Chart Data'!$DC42,'GEM data - Zero_net'!$Y:$Y)</f>
        <v>42702.21</v>
      </c>
      <c r="EU42" s="10">
        <f>AVERAGEIF('GEM data - Zero_net'!$B:$B,'Chart Data'!$DC42,'GEM data - Zero_net'!$Z:$Z)</f>
        <v>2871750</v>
      </c>
      <c r="EV42" s="16">
        <f>AVERAGEIF('GEM data - Zero_net'!$B:$B,'Chart Data'!$DC42,'GEM data - Zero_net'!$AA:$AA)</f>
        <v>-1.585059</v>
      </c>
      <c r="EX42" s="10">
        <f t="shared" si="15"/>
        <v>1050157.9920000001</v>
      </c>
      <c r="EY42" s="14">
        <f t="shared" si="16"/>
        <v>13.364048371266966</v>
      </c>
      <c r="EZ42" s="10">
        <f t="shared" si="17"/>
        <v>2871750</v>
      </c>
      <c r="FA42" s="13">
        <f t="shared" si="18"/>
        <v>-1.585059</v>
      </c>
      <c r="FB42" s="10">
        <f t="shared" si="19"/>
        <v>2660121.0999999996</v>
      </c>
      <c r="FC42" s="10">
        <f>SUMIF('GEM data - Zero_net'!$B:$B,'Chart Data'!$DC42,'GEM data - Zero_net'!$F:$F)</f>
        <v>2673465</v>
      </c>
      <c r="FE42" s="9">
        <f t="shared" si="23"/>
        <v>1.6738810429231865</v>
      </c>
      <c r="FF42" s="9">
        <f t="shared" si="24"/>
        <v>1.2562990120422057</v>
      </c>
    </row>
    <row r="43" spans="1:162" x14ac:dyDescent="0.25">
      <c r="A43">
        <v>2030</v>
      </c>
      <c r="B43" s="10">
        <f>'GEM data - Baseline'!$F207</f>
        <v>746670.2</v>
      </c>
      <c r="C43" s="10">
        <f>'GEM data - Upside'!$F207</f>
        <v>754469.2</v>
      </c>
      <c r="D43" s="10">
        <f>'GEM data - Zero_net'!$F207</f>
        <v>737925.1</v>
      </c>
      <c r="F43">
        <v>2040</v>
      </c>
      <c r="G43" s="10">
        <f>'[2]Chart Data'!M44</f>
        <v>271.97854202724068</v>
      </c>
      <c r="H43" s="10">
        <f>'[3]2022-based'!L47</f>
        <v>340.00000000000023</v>
      </c>
      <c r="I43" s="10">
        <f>'[4]2022-based'!L47</f>
        <v>0</v>
      </c>
      <c r="L43">
        <v>2030</v>
      </c>
      <c r="M43" s="9">
        <f>100*(('GEM data - Baseline'!$P207/'GEM data - Baseline'!$P203)-1)</f>
        <v>0.10944991057033615</v>
      </c>
      <c r="N43" s="9">
        <f>100*(('GEM data - Upside'!$P207/'GEM data - Upside'!$P203)-1)</f>
        <v>0.3202505318127935</v>
      </c>
      <c r="O43" s="9">
        <f>100*(('GEM data - Zero_net'!$P207/'GEM data - Zero_net'!$P203)-1)</f>
        <v>-0.30286853981449369</v>
      </c>
      <c r="R43" s="9"/>
      <c r="S43" s="9"/>
      <c r="T43" s="9"/>
      <c r="W43" s="9"/>
      <c r="X43" s="9"/>
      <c r="Y43" s="9"/>
      <c r="AP43">
        <v>2040</v>
      </c>
      <c r="AQ43" s="9">
        <f>AVERAGEIF('GEM data - Baseline'!$B:$B,'Chart Data'!$AP43,'GEM data - Baseline'!$AE:$AE)</f>
        <v>36.616334999999999</v>
      </c>
      <c r="AR43" s="9">
        <f>AVERAGEIF('GEM data - Upside'!$B:$B,'Chart Data'!$AP43,'GEM data - Upside'!$AE:$AE)</f>
        <v>35.584062500000002</v>
      </c>
      <c r="AS43" s="9">
        <f>AVERAGEIF('GEM data - Zero_net'!$B:$B,'Chart Data'!$AP43,'GEM data - Zero_net'!$AE:$AE)</f>
        <v>39.095292499999999</v>
      </c>
      <c r="AU43">
        <v>2040</v>
      </c>
      <c r="AV43" s="9">
        <f>AVERAGEIF('GEM data - Baseline'!$B:$B,'Chart Data'!$AP43,'GEM data - Baseline'!AE:AE)</f>
        <v>36.616334999999999</v>
      </c>
      <c r="AW43" s="9">
        <f>AVERAGEIF('GEM data - Baseline'!$B:$B,'Chart Data'!$AP43,'GEM data - Baseline'!AF:AF)</f>
        <v>26.079449999999998</v>
      </c>
      <c r="AX43" s="9">
        <f>AVERAGEIF('GEM data - Baseline'!$B:$B,'Chart Data'!$AP43,'GEM data - Baseline'!AG:AG)</f>
        <v>65.190682499999994</v>
      </c>
      <c r="AY43" s="9">
        <f>AVERAGEIF('GEM data - Baseline'!$B:$B,'Chart Data'!$AP43,'GEM data - Baseline'!AH:AH)</f>
        <v>44.02975</v>
      </c>
      <c r="AZ43" s="9">
        <f>AVERAGEIF('GEM data - Baseline'!$B:$B,'Chart Data'!$AP43,'GEM data - Baseline'!AI:AI)</f>
        <v>43.430814999999996</v>
      </c>
      <c r="BA43" s="9">
        <f>AVERAGEIF('GEM data - Baseline'!$B:$B,'Chart Data'!$AP43,'GEM data - Baseline'!AJ:AJ)</f>
        <v>52.700092500000004</v>
      </c>
      <c r="BB43" s="9">
        <f>AVERAGEIF('GEM data - Baseline'!$B:$B,'Chart Data'!$AP43,'GEM data - Baseline'!AK:AK)</f>
        <v>27.279222499999999</v>
      </c>
      <c r="BD43" s="9"/>
      <c r="BE43">
        <v>2030</v>
      </c>
      <c r="BF43" s="9">
        <f>100*(('GEM data - Baseline'!$F207/'GEM data - Baseline'!$F203)-1)</f>
        <v>1.5033343007823996</v>
      </c>
      <c r="BG43" s="9">
        <f>100*(('GEM data - Upside'!$F207/'GEM data - Upside'!$F203)-1)</f>
        <v>1.6972611115364522</v>
      </c>
      <c r="BH43" s="9">
        <f>100*(('GEM data - Zero_net'!$F207/'GEM data - Zero_net'!$F203)-1)</f>
        <v>1.2498490702728793</v>
      </c>
      <c r="BJ43">
        <v>2030</v>
      </c>
      <c r="BK43" s="9">
        <f>100*(('GEM data - Baseline'!$U207/'GEM data - Baseline'!$U203)-1)</f>
        <v>1.1946962127603822</v>
      </c>
      <c r="BL43" s="9">
        <f>100*(('GEM data - Upside'!$U207/'GEM data - Upside'!$U203)-1)</f>
        <v>1.4066421884228353</v>
      </c>
      <c r="BM43" s="9">
        <f>100*(('GEM data - Zero_net'!$U207/'GEM data - Zero_net'!$U203)-1)</f>
        <v>0.85604022253100709</v>
      </c>
      <c r="BO43">
        <v>2030</v>
      </c>
      <c r="BP43" s="9">
        <f>'GEM data - Baseline'!$O207</f>
        <v>4.383731</v>
      </c>
      <c r="BQ43" s="9">
        <f>'GEM data - Upside'!$O207</f>
        <v>4.4533480000000001</v>
      </c>
      <c r="BR43" s="9">
        <f>'GEM data - Zero_net'!$O207</f>
        <v>4.0160619999999998</v>
      </c>
      <c r="BT43">
        <v>2030</v>
      </c>
      <c r="BU43" s="9">
        <f>100*(('GEM data - Baseline'!$L207/'GEM data - Baseline'!$L203)-1)</f>
        <v>0.7704822114080967</v>
      </c>
      <c r="BV43" s="9">
        <f>100*(('GEM data - Upside'!$L207/'GEM data - Upside'!$L203)-1)</f>
        <v>0.96836737882599611</v>
      </c>
      <c r="BW43" s="9">
        <f>100*(('GEM data - Zero_net'!$L207/'GEM data - Zero_net'!$L203)-1)</f>
        <v>0.5102551707468761</v>
      </c>
      <c r="BY43">
        <v>2030</v>
      </c>
      <c r="BZ43" s="9">
        <f>'GEM data - Baseline'!$T207</f>
        <v>-0.42877199999999999</v>
      </c>
      <c r="CA43" s="9">
        <f>'GEM data - Upside'!$T207</f>
        <v>-0.65364840000000002</v>
      </c>
      <c r="CB43" s="9">
        <f>'GEM data - Zero_net'!$T207</f>
        <v>-0.46482089999999998</v>
      </c>
      <c r="CD43">
        <v>2030</v>
      </c>
      <c r="CE43" s="9">
        <f>'GEM data - Baseline'!$J207</f>
        <v>2.7499099999999999</v>
      </c>
      <c r="CF43" s="9">
        <f>'GEM data - Upside'!$J207</f>
        <v>2.7191920000000001</v>
      </c>
      <c r="CG43" s="9">
        <f>'GEM data - Zero_net'!$J207</f>
        <v>2.7850540000000001</v>
      </c>
      <c r="CI43">
        <v>2030</v>
      </c>
      <c r="CJ43" s="9">
        <f>100*(('GEM data - Baseline'!$I207/'GEM data - Baseline'!$I203)-1)</f>
        <v>1.8161785542307296</v>
      </c>
      <c r="CK43" s="9">
        <f>100*(('GEM data - Upside'!$I207/'GEM data - Upside'!$I203)-1)</f>
        <v>1.8072678963826805</v>
      </c>
      <c r="CL43" s="9">
        <f>100*(('GEM data - Zero_net'!$I207/'GEM data - Zero_net'!$I203)-1)</f>
        <v>1.8994907919815507</v>
      </c>
      <c r="CN43">
        <v>2030</v>
      </c>
      <c r="CO43" s="10">
        <f>100*('GEM data - Baseline'!$AB207/'GEM data - Baseline'!$AD207)</f>
        <v>588.40508829925045</v>
      </c>
      <c r="CP43" s="10">
        <f>100*('GEM data - Upside'!$AB207/'GEM data - Upside'!$AD207)</f>
        <v>586.00466629108234</v>
      </c>
      <c r="CQ43" s="10">
        <f>100*('GEM data - Zero_net'!$AB207/'GEM data - Zero_net'!$AD207)</f>
        <v>589.17489073222544</v>
      </c>
      <c r="CS43">
        <v>2030</v>
      </c>
      <c r="CT43" s="10">
        <f>100*('GEM data - Baseline'!$AC207/'GEM data - Baseline'!$AD207)</f>
        <v>601.70225466021066</v>
      </c>
      <c r="CU43" s="10">
        <f>100*('GEM data - Upside'!$AC207/'GEM data - Upside'!$AD207)</f>
        <v>599.38299670499896</v>
      </c>
      <c r="CV43" s="10">
        <f>100*('GEM data - Zero_net'!$AC207/'GEM data - Zero_net'!$AD207)</f>
        <v>602.54439513609691</v>
      </c>
      <c r="CX43">
        <v>2030</v>
      </c>
      <c r="CY43" s="10">
        <f>100*('GEM data - Baseline'!$F207/'GEM data - Baseline'!$AD207)</f>
        <v>1062.1774895876276</v>
      </c>
      <c r="CZ43" s="10">
        <f>100*('GEM data - Upside'!$F207/'GEM data - Upside'!$AD207)</f>
        <v>1059.7113057201605</v>
      </c>
      <c r="DA43" s="10">
        <f>100*('GEM data - Zero_net'!$F207/'GEM data - Zero_net'!$AD207)</f>
        <v>1061.6034169260643</v>
      </c>
      <c r="DC43">
        <v>2020</v>
      </c>
      <c r="DD43" s="10">
        <f>SUMIF('GEM data - Baseline'!$B:$B,'Chart Data'!$DC43,'GEM data - Baseline'!$U:$U)</f>
        <v>2486748.9</v>
      </c>
      <c r="DE43" s="10">
        <f>AVERAGEIF('GEM data - Baseline'!$B:$B,'Chart Data'!$DC43,'GEM data - Baseline'!$V:$V)</f>
        <v>32678.2775</v>
      </c>
      <c r="DF43" s="9">
        <f>AVERAGEIF('GEM data - Baseline'!$B:$B,'Chart Data'!$DC43,'GEM data - Baseline'!$W:$W)</f>
        <v>28.875</v>
      </c>
      <c r="DG43" s="10">
        <f>AVERAGEIF('GEM data - Baseline'!$B:$B,'Chart Data'!$DC43,'GEM data - Baseline'!$X:$X)</f>
        <v>575664.82499999995</v>
      </c>
      <c r="DH43" s="10">
        <f>AVERAGEIF('GEM data - Baseline'!$B:$B,'Chart Data'!$DC43,'GEM data - Baseline'!$Y:$Y)</f>
        <v>42780.802499999998</v>
      </c>
      <c r="DI43" s="10">
        <f>AVERAGEIF('GEM data - Baseline'!$B:$B,'Chart Data'!$DC43,'GEM data - Baseline'!$Z:$Z)</f>
        <v>2909500</v>
      </c>
      <c r="DJ43" s="16">
        <f>AVERAGEIF('GEM data - Baseline'!$B:$B,'Chart Data'!$DC43,'GEM data - Baseline'!$AA:$AA)</f>
        <v>-1.58989775</v>
      </c>
      <c r="DL43" s="10">
        <f t="shared" si="5"/>
        <v>943585.2628125</v>
      </c>
      <c r="DM43" s="14">
        <f t="shared" si="6"/>
        <v>13.45614835065331</v>
      </c>
      <c r="DN43" s="10">
        <f t="shared" si="7"/>
        <v>2909500</v>
      </c>
      <c r="DO43" s="13">
        <f t="shared" si="8"/>
        <v>-1.58989775</v>
      </c>
      <c r="DP43" s="10">
        <f t="shared" si="9"/>
        <v>2486748.9</v>
      </c>
      <c r="DQ43" s="10">
        <f>SUMIF('GEM data - Baseline'!$B:$B,'Chart Data'!$DC43,'GEM data - Baseline'!$F:$F)</f>
        <v>2404838</v>
      </c>
      <c r="DS43" s="9">
        <f t="shared" si="20"/>
        <v>-6.5174551639773037</v>
      </c>
      <c r="DT43" s="9">
        <f t="shared" si="20"/>
        <v>-10.047896643494491</v>
      </c>
      <c r="DV43">
        <v>2020</v>
      </c>
      <c r="DW43" s="10">
        <f>SUMIF('GEM data - Upside'!$B:$B,'Chart Data'!$DC43,'GEM data - Upside'!$U:$U)</f>
        <v>2486748.9</v>
      </c>
      <c r="DX43" s="10">
        <f>AVERAGEIF('GEM data - Upside'!$B:$B,'Chart Data'!$DC43,'GEM data - Upside'!$V:$V)</f>
        <v>32678.2775</v>
      </c>
      <c r="DY43" s="9">
        <f>AVERAGEIF('GEM data - Upside'!$B:$B,'Chart Data'!$DC43,'GEM data - Upside'!$W:$W)</f>
        <v>28.875</v>
      </c>
      <c r="DZ43" s="10">
        <f>AVERAGEIF('GEM data - Upside'!$B:$B,'Chart Data'!$DC43,'GEM data - Upside'!$X:$X)</f>
        <v>575664.82499999995</v>
      </c>
      <c r="EA43" s="10">
        <f>AVERAGEIF('GEM data - Upside'!$B:$B,'Chart Data'!$DC43,'GEM data - Upside'!$Y:$Y)</f>
        <v>42780.802499999998</v>
      </c>
      <c r="EB43" s="10">
        <f>AVERAGEIF('GEM data - Upside'!$B:$B,'Chart Data'!$DC43,'GEM data - Upside'!$Z:$Z)</f>
        <v>2909500</v>
      </c>
      <c r="EC43" s="16">
        <f>AVERAGEIF('GEM data - Upside'!$B:$B,'Chart Data'!$DC43,'GEM data - Upside'!$AA:$AA)</f>
        <v>-1.58989775</v>
      </c>
      <c r="EE43" s="10">
        <f t="shared" si="10"/>
        <v>943585.2628125</v>
      </c>
      <c r="EF43" s="14">
        <f t="shared" si="11"/>
        <v>13.45614835065331</v>
      </c>
      <c r="EG43" s="10">
        <f t="shared" si="12"/>
        <v>2909500</v>
      </c>
      <c r="EH43" s="13">
        <f t="shared" si="13"/>
        <v>-1.58989775</v>
      </c>
      <c r="EI43" s="10">
        <f t="shared" si="14"/>
        <v>2486748.9</v>
      </c>
      <c r="EJ43" s="10">
        <f>SUMIF('GEM data - Upside'!$B:$B,'Chart Data'!$DC43,'GEM data - Upside'!$F:$F)</f>
        <v>2404838</v>
      </c>
      <c r="EL43" s="9">
        <f t="shared" si="21"/>
        <v>-6.5174551639773037</v>
      </c>
      <c r="EM43" s="9">
        <f t="shared" si="22"/>
        <v>-10.047896643494491</v>
      </c>
      <c r="EO43">
        <v>2020</v>
      </c>
      <c r="EP43" s="10">
        <f>SUMIF('GEM data - Zero_net'!$B:$B,'Chart Data'!$DC43,'GEM data - Zero_net'!$U:$U)</f>
        <v>2486748.9</v>
      </c>
      <c r="EQ43" s="10">
        <f>AVERAGEIF('GEM data - Zero_net'!$B:$B,'Chart Data'!$DC43,'GEM data - Zero_net'!$V:$V)</f>
        <v>32678.2775</v>
      </c>
      <c r="ER43" s="9">
        <f>AVERAGEIF('GEM data - Zero_net'!$B:$B,'Chart Data'!$DC43,'GEM data - Zero_net'!$W:$W)</f>
        <v>28.875</v>
      </c>
      <c r="ES43" s="10">
        <f>AVERAGEIF('GEM data - Zero_net'!$B:$B,'Chart Data'!$DC43,'GEM data - Zero_net'!$X:$X)</f>
        <v>575664.82499999995</v>
      </c>
      <c r="ET43" s="10">
        <f>AVERAGEIF('GEM data - Zero_net'!$B:$B,'Chart Data'!$DC43,'GEM data - Zero_net'!$Y:$Y)</f>
        <v>42780.802499999998</v>
      </c>
      <c r="EU43" s="10">
        <f>AVERAGEIF('GEM data - Zero_net'!$B:$B,'Chart Data'!$DC43,'GEM data - Zero_net'!$Z:$Z)</f>
        <v>2909500</v>
      </c>
      <c r="EV43" s="16">
        <f>AVERAGEIF('GEM data - Zero_net'!$B:$B,'Chart Data'!$DC43,'GEM data - Zero_net'!$AA:$AA)</f>
        <v>-1.58989775</v>
      </c>
      <c r="EX43" s="10">
        <f t="shared" si="15"/>
        <v>943585.2628125</v>
      </c>
      <c r="EY43" s="14">
        <f t="shared" si="16"/>
        <v>13.45614835065331</v>
      </c>
      <c r="EZ43" s="10">
        <f t="shared" si="17"/>
        <v>2909500</v>
      </c>
      <c r="FA43" s="13">
        <f t="shared" si="18"/>
        <v>-1.58989775</v>
      </c>
      <c r="FB43" s="10">
        <f t="shared" si="19"/>
        <v>2486748.9</v>
      </c>
      <c r="FC43" s="10">
        <f>SUMIF('GEM data - Zero_net'!$B:$B,'Chart Data'!$DC43,'GEM data - Zero_net'!$F:$F)</f>
        <v>2404838</v>
      </c>
      <c r="FE43" s="9">
        <f t="shared" si="23"/>
        <v>-6.5174551639773037</v>
      </c>
      <c r="FF43" s="9">
        <f t="shared" si="24"/>
        <v>-10.047896643494491</v>
      </c>
    </row>
    <row r="44" spans="1:162" x14ac:dyDescent="0.25">
      <c r="B44" s="10">
        <f>'GEM data - Baseline'!$F208</f>
        <v>749395.6</v>
      </c>
      <c r="C44" s="10">
        <f>'GEM data - Upside'!$F208</f>
        <v>757561.9</v>
      </c>
      <c r="D44" s="10">
        <f>'GEM data - Zero_net'!$F208</f>
        <v>740107.4</v>
      </c>
      <c r="F44">
        <v>2041</v>
      </c>
      <c r="G44" s="10">
        <f>'[2]Chart Data'!M45</f>
        <v>271.97854202724068</v>
      </c>
      <c r="H44" s="10">
        <f>'[3]2022-based'!L48</f>
        <v>340.00000000000023</v>
      </c>
      <c r="I44" s="10">
        <f>'[4]2022-based'!L48</f>
        <v>0</v>
      </c>
      <c r="M44" s="9">
        <f>100*(('GEM data - Baseline'!$P208/'GEM data - Baseline'!$P204)-1)</f>
        <v>0.10244912479615564</v>
      </c>
      <c r="N44" s="9">
        <f>100*(('GEM data - Upside'!$P208/'GEM data - Upside'!$P204)-1)</f>
        <v>0.30184044496928131</v>
      </c>
      <c r="O44" s="9">
        <f>100*(('GEM data - Zero_net'!$P208/'GEM data - Zero_net'!$P204)-1)</f>
        <v>-0.32164842364851287</v>
      </c>
      <c r="R44" s="9"/>
      <c r="S44" s="9"/>
      <c r="T44" s="9"/>
      <c r="W44" s="9"/>
      <c r="X44" s="9"/>
      <c r="Y44" s="9"/>
      <c r="AP44">
        <v>2041</v>
      </c>
      <c r="AQ44" s="9">
        <f>AVERAGEIF('GEM data - Baseline'!$B:$B,'Chart Data'!$AP44,'GEM data - Baseline'!$AE:$AE)</f>
        <v>36.69173</v>
      </c>
      <c r="AR44" s="9">
        <f>AVERAGEIF('GEM data - Upside'!$B:$B,'Chart Data'!$AP44,'GEM data - Upside'!$AE:$AE)</f>
        <v>35.617649999999998</v>
      </c>
      <c r="AS44" s="9">
        <f>AVERAGEIF('GEM data - Zero_net'!$B:$B,'Chart Data'!$AP44,'GEM data - Zero_net'!$AE:$AE)</f>
        <v>39.373447499999997</v>
      </c>
      <c r="AU44">
        <v>2041</v>
      </c>
      <c r="AV44" s="9">
        <f>AVERAGEIF('GEM data - Baseline'!$B:$B,'Chart Data'!$AP44,'GEM data - Baseline'!AE:AE)</f>
        <v>36.69173</v>
      </c>
      <c r="AW44" s="9">
        <f>AVERAGEIF('GEM data - Baseline'!$B:$B,'Chart Data'!$AP44,'GEM data - Baseline'!AF:AF)</f>
        <v>26.033380000000001</v>
      </c>
      <c r="AX44" s="9">
        <f>AVERAGEIF('GEM data - Baseline'!$B:$B,'Chart Data'!$AP44,'GEM data - Baseline'!AG:AG)</f>
        <v>66.5534325</v>
      </c>
      <c r="AY44" s="9">
        <f>AVERAGEIF('GEM data - Baseline'!$B:$B,'Chart Data'!$AP44,'GEM data - Baseline'!AH:AH)</f>
        <v>43.957054999999997</v>
      </c>
      <c r="AZ44" s="9">
        <f>AVERAGEIF('GEM data - Baseline'!$B:$B,'Chart Data'!$AP44,'GEM data - Baseline'!AI:AI)</f>
        <v>43.785679999999999</v>
      </c>
      <c r="BA44" s="9">
        <f>AVERAGEIF('GEM data - Baseline'!$B:$B,'Chart Data'!$AP44,'GEM data - Baseline'!AJ:AJ)</f>
        <v>53.650614999999995</v>
      </c>
      <c r="BB44" s="9">
        <f>AVERAGEIF('GEM data - Baseline'!$B:$B,'Chart Data'!$AP44,'GEM data - Baseline'!AK:AK)</f>
        <v>27.323039999999999</v>
      </c>
      <c r="BD44" s="9"/>
      <c r="BF44" s="9">
        <f>100*(('GEM data - Baseline'!$F208/'GEM data - Baseline'!$F204)-1)</f>
        <v>1.4680319662735197</v>
      </c>
      <c r="BG44" s="9">
        <f>100*(('GEM data - Upside'!$F208/'GEM data - Upside'!$F204)-1)</f>
        <v>1.6527589323669156</v>
      </c>
      <c r="BH44" s="9">
        <f>100*(('GEM data - Zero_net'!$F208/'GEM data - Zero_net'!$F204)-1)</f>
        <v>1.1968620945722597</v>
      </c>
      <c r="BK44" s="9">
        <f>100*(('GEM data - Baseline'!$U208/'GEM data - Baseline'!$U204)-1)</f>
        <v>1.2191088404397643</v>
      </c>
      <c r="BL44" s="9">
        <f>100*(('GEM data - Upside'!$U208/'GEM data - Upside'!$U204)-1)</f>
        <v>1.4255999039743728</v>
      </c>
      <c r="BM44" s="9">
        <f>100*(('GEM data - Zero_net'!$U208/'GEM data - Zero_net'!$U204)-1)</f>
        <v>0.87008628369222851</v>
      </c>
      <c r="BP44" s="9">
        <f>'GEM data - Baseline'!$O208</f>
        <v>4.3498289999999997</v>
      </c>
      <c r="BQ44" s="9">
        <f>'GEM data - Upside'!$O208</f>
        <v>4.4258420000000003</v>
      </c>
      <c r="BR44" s="9">
        <f>'GEM data - Zero_net'!$O208</f>
        <v>3.9640939999999998</v>
      </c>
      <c r="BU44" s="9">
        <f>100*(('GEM data - Baseline'!$L208/'GEM data - Baseline'!$L204)-1)</f>
        <v>0.71987886875446438</v>
      </c>
      <c r="BV44" s="9">
        <f>100*(('GEM data - Upside'!$L208/'GEM data - Upside'!$L204)-1)</f>
        <v>0.89549255739886924</v>
      </c>
      <c r="BW44" s="9">
        <f>100*(('GEM data - Zero_net'!$L208/'GEM data - Zero_net'!$L204)-1)</f>
        <v>0.40260153131599363</v>
      </c>
      <c r="BZ44" s="9">
        <f>'GEM data - Baseline'!$T208</f>
        <v>-0.37584299999999998</v>
      </c>
      <c r="CA44" s="9">
        <f>'GEM data - Upside'!$T208</f>
        <v>-0.60758590000000001</v>
      </c>
      <c r="CB44" s="9">
        <f>'GEM data - Zero_net'!$T208</f>
        <v>-0.39358140000000003</v>
      </c>
      <c r="CE44" s="9">
        <f>'GEM data - Baseline'!$J208</f>
        <v>2.5922000000000001</v>
      </c>
      <c r="CF44" s="9">
        <f>'GEM data - Upside'!$J208</f>
        <v>2.555294</v>
      </c>
      <c r="CG44" s="9">
        <f>'GEM data - Zero_net'!$J208</f>
        <v>2.6360389999999998</v>
      </c>
      <c r="CJ44" s="9">
        <f>100*(('GEM data - Baseline'!$I208/'GEM data - Baseline'!$I204)-1)</f>
        <v>1.7997064912602667</v>
      </c>
      <c r="CK44" s="9">
        <f>100*(('GEM data - Upside'!$I208/'GEM data - Upside'!$I204)-1)</f>
        <v>1.7864884653318258</v>
      </c>
      <c r="CL44" s="9">
        <f>100*(('GEM data - Zero_net'!$I208/'GEM data - Zero_net'!$I204)-1)</f>
        <v>1.8777331536706354</v>
      </c>
      <c r="CO44" s="10">
        <f>100*('GEM data - Baseline'!$AB208/'GEM data - Baseline'!$AD208)</f>
        <v>561.1768050432471</v>
      </c>
      <c r="CP44" s="10">
        <f>100*('GEM data - Upside'!$AB208/'GEM data - Upside'!$AD208)</f>
        <v>559.09308811412541</v>
      </c>
      <c r="CQ44" s="10">
        <f>100*('GEM data - Zero_net'!$AB208/'GEM data - Zero_net'!$AD208)</f>
        <v>561.89537079704348</v>
      </c>
      <c r="CT44" s="10">
        <f>100*('GEM data - Baseline'!$AC208/'GEM data - Baseline'!$AD208)</f>
        <v>502.21644172476772</v>
      </c>
      <c r="CU44" s="10">
        <f>100*('GEM data - Upside'!$AC208/'GEM data - Upside'!$AD208)</f>
        <v>500.11188458393178</v>
      </c>
      <c r="CV44" s="10">
        <f>100*('GEM data - Zero_net'!$AC208/'GEM data - Zero_net'!$AD208)</f>
        <v>503.34829505049095</v>
      </c>
      <c r="CY44" s="10">
        <f>100*('GEM data - Baseline'!$F208/'GEM data - Baseline'!$AD208)</f>
        <v>1065.2162356168667</v>
      </c>
      <c r="CZ44" s="10">
        <f>100*('GEM data - Upside'!$F208/'GEM data - Upside'!$AD208)</f>
        <v>1062.8150217434888</v>
      </c>
      <c r="DA44" s="10">
        <f>100*('GEM data - Zero_net'!$F208/'GEM data - Zero_net'!$AD208)</f>
        <v>1064.772356651006</v>
      </c>
      <c r="DC44">
        <v>2021</v>
      </c>
      <c r="DD44" s="10">
        <f>SUMIF('GEM data - Baseline'!$B:$B,'Chart Data'!$DC44,'GEM data - Baseline'!$U:$U)</f>
        <v>2607599.4</v>
      </c>
      <c r="DE44" s="10">
        <f>AVERAGEIF('GEM data - Baseline'!$B:$B,'Chart Data'!$DC44,'GEM data - Baseline'!$V:$V)</f>
        <v>32676.13</v>
      </c>
      <c r="DF44" s="9">
        <f>AVERAGEIF('GEM data - Baseline'!$B:$B,'Chart Data'!$DC44,'GEM data - Baseline'!$W:$W)</f>
        <v>30.95</v>
      </c>
      <c r="DG44" s="10">
        <f>AVERAGEIF('GEM data - Baseline'!$B:$B,'Chart Data'!$DC44,'GEM data - Baseline'!$X:$X)</f>
        <v>582053.72499999998</v>
      </c>
      <c r="DH44" s="10">
        <f>AVERAGEIF('GEM data - Baseline'!$B:$B,'Chart Data'!$DC44,'GEM data - Baseline'!$Y:$Y)</f>
        <v>42964.73</v>
      </c>
      <c r="DI44" s="10">
        <f>AVERAGEIF('GEM data - Baseline'!$B:$B,'Chart Data'!$DC44,'GEM data - Baseline'!$Z:$Z)</f>
        <v>2949375</v>
      </c>
      <c r="DJ44" s="16">
        <f>AVERAGEIF('GEM data - Baseline'!$B:$B,'Chart Data'!$DC44,'GEM data - Baseline'!$AA:$AA)</f>
        <v>-1.5941719999999999</v>
      </c>
      <c r="DL44" s="10">
        <f t="shared" si="5"/>
        <v>1011326.2235</v>
      </c>
      <c r="DM44" s="14">
        <f t="shared" si="6"/>
        <v>13.547245030982388</v>
      </c>
      <c r="DN44" s="10">
        <f t="shared" si="7"/>
        <v>2949375</v>
      </c>
      <c r="DO44" s="13">
        <f t="shared" si="8"/>
        <v>-1.5941719999999999</v>
      </c>
      <c r="DP44" s="10">
        <f t="shared" si="9"/>
        <v>2607599.4</v>
      </c>
      <c r="DQ44" s="10">
        <f>SUMIF('GEM data - Baseline'!$B:$B,'Chart Data'!$DC44,'GEM data - Baseline'!$F:$F)</f>
        <v>2610286</v>
      </c>
      <c r="DS44" s="9">
        <f t="shared" si="20"/>
        <v>4.859778966826922</v>
      </c>
      <c r="DT44" s="9">
        <f t="shared" si="20"/>
        <v>8.5431118437083953</v>
      </c>
      <c r="DV44">
        <v>2021</v>
      </c>
      <c r="DW44" s="10">
        <f>SUMIF('GEM data - Upside'!$B:$B,'Chart Data'!$DC44,'GEM data - Upside'!$U:$U)</f>
        <v>2607599.4</v>
      </c>
      <c r="DX44" s="10">
        <f>AVERAGEIF('GEM data - Upside'!$B:$B,'Chart Data'!$DC44,'GEM data - Upside'!$V:$V)</f>
        <v>32676.13</v>
      </c>
      <c r="DY44" s="9">
        <f>AVERAGEIF('GEM data - Upside'!$B:$B,'Chart Data'!$DC44,'GEM data - Upside'!$W:$W)</f>
        <v>30.95</v>
      </c>
      <c r="DZ44" s="10">
        <f>AVERAGEIF('GEM data - Upside'!$B:$B,'Chart Data'!$DC44,'GEM data - Upside'!$X:$X)</f>
        <v>582053.72499999998</v>
      </c>
      <c r="EA44" s="10">
        <f>AVERAGEIF('GEM data - Upside'!$B:$B,'Chart Data'!$DC44,'GEM data - Upside'!$Y:$Y)</f>
        <v>42964.73</v>
      </c>
      <c r="EB44" s="10">
        <f>AVERAGEIF('GEM data - Upside'!$B:$B,'Chart Data'!$DC44,'GEM data - Upside'!$Z:$Z)</f>
        <v>2949375</v>
      </c>
      <c r="EC44" s="16">
        <f>AVERAGEIF('GEM data - Upside'!$B:$B,'Chart Data'!$DC44,'GEM data - Upside'!$AA:$AA)</f>
        <v>-1.5941719999999999</v>
      </c>
      <c r="EE44" s="10">
        <f t="shared" si="10"/>
        <v>1011326.2235</v>
      </c>
      <c r="EF44" s="14">
        <f t="shared" si="11"/>
        <v>13.547245030982388</v>
      </c>
      <c r="EG44" s="10">
        <f t="shared" si="12"/>
        <v>2949375</v>
      </c>
      <c r="EH44" s="13">
        <f t="shared" si="13"/>
        <v>-1.5941719999999999</v>
      </c>
      <c r="EI44" s="10">
        <f t="shared" si="14"/>
        <v>2607599.4</v>
      </c>
      <c r="EJ44" s="10">
        <f>SUMIF('GEM data - Upside'!$B:$B,'Chart Data'!$DC44,'GEM data - Upside'!$F:$F)</f>
        <v>2610286</v>
      </c>
      <c r="EL44" s="9">
        <f t="shared" si="21"/>
        <v>4.859778966826922</v>
      </c>
      <c r="EM44" s="9">
        <f t="shared" si="22"/>
        <v>8.5431118437083953</v>
      </c>
      <c r="EO44">
        <v>2021</v>
      </c>
      <c r="EP44" s="10">
        <f>SUMIF('GEM data - Zero_net'!$B:$B,'Chart Data'!$DC44,'GEM data - Zero_net'!$U:$U)</f>
        <v>2607599.4</v>
      </c>
      <c r="EQ44" s="10">
        <f>AVERAGEIF('GEM data - Zero_net'!$B:$B,'Chart Data'!$DC44,'GEM data - Zero_net'!$V:$V)</f>
        <v>32676.13</v>
      </c>
      <c r="ER44" s="9">
        <f>AVERAGEIF('GEM data - Zero_net'!$B:$B,'Chart Data'!$DC44,'GEM data - Zero_net'!$W:$W)</f>
        <v>30.95</v>
      </c>
      <c r="ES44" s="10">
        <f>AVERAGEIF('GEM data - Zero_net'!$B:$B,'Chart Data'!$DC44,'GEM data - Zero_net'!$X:$X)</f>
        <v>582053.72499999998</v>
      </c>
      <c r="ET44" s="10">
        <f>AVERAGEIF('GEM data - Zero_net'!$B:$B,'Chart Data'!$DC44,'GEM data - Zero_net'!$Y:$Y)</f>
        <v>42964.73</v>
      </c>
      <c r="EU44" s="10">
        <f>AVERAGEIF('GEM data - Zero_net'!$B:$B,'Chart Data'!$DC44,'GEM data - Zero_net'!$Z:$Z)</f>
        <v>2949375</v>
      </c>
      <c r="EV44" s="16">
        <f>AVERAGEIF('GEM data - Zero_net'!$B:$B,'Chart Data'!$DC44,'GEM data - Zero_net'!$AA:$AA)</f>
        <v>-1.5941719999999999</v>
      </c>
      <c r="EX44" s="10">
        <f t="shared" si="15"/>
        <v>1011326.2235</v>
      </c>
      <c r="EY44" s="14">
        <f t="shared" si="16"/>
        <v>13.547245030982388</v>
      </c>
      <c r="EZ44" s="10">
        <f t="shared" si="17"/>
        <v>2949375</v>
      </c>
      <c r="FA44" s="13">
        <f t="shared" si="18"/>
        <v>-1.5941719999999999</v>
      </c>
      <c r="FB44" s="10">
        <f t="shared" si="19"/>
        <v>2607599.4</v>
      </c>
      <c r="FC44" s="10">
        <f>SUMIF('GEM data - Zero_net'!$B:$B,'Chart Data'!$DC44,'GEM data - Zero_net'!$F:$F)</f>
        <v>2610286</v>
      </c>
      <c r="FE44" s="9">
        <f t="shared" si="23"/>
        <v>4.859778966826922</v>
      </c>
      <c r="FF44" s="9">
        <f t="shared" si="24"/>
        <v>8.5431118437083953</v>
      </c>
    </row>
    <row r="45" spans="1:162" x14ac:dyDescent="0.25">
      <c r="B45" s="10">
        <f>'GEM data - Baseline'!$F209</f>
        <v>752206.5</v>
      </c>
      <c r="C45" s="10">
        <f>'GEM data - Upside'!$F209</f>
        <v>760750.1</v>
      </c>
      <c r="D45" s="10">
        <f>'GEM data - Zero_net'!$F209</f>
        <v>742376.8</v>
      </c>
      <c r="F45">
        <v>2042</v>
      </c>
      <c r="G45" s="10">
        <f>'[2]Chart Data'!M46</f>
        <v>271.97854202724068</v>
      </c>
      <c r="H45" s="10">
        <f>'[3]2022-based'!L49</f>
        <v>340.00000000000023</v>
      </c>
      <c r="I45" s="10">
        <f>'[4]2022-based'!L49</f>
        <v>0</v>
      </c>
      <c r="M45" s="9">
        <f>100*(('GEM data - Baseline'!$P209/'GEM data - Baseline'!$P205)-1)</f>
        <v>0.102951753705538</v>
      </c>
      <c r="N45" s="9">
        <f>100*(('GEM data - Upside'!$P209/'GEM data - Upside'!$P205)-1)</f>
        <v>0.29234747449147225</v>
      </c>
      <c r="O45" s="9">
        <f>100*(('GEM data - Zero_net'!$P209/'GEM data - Zero_net'!$P205)-1)</f>
        <v>-0.33143419642324146</v>
      </c>
      <c r="R45" s="9"/>
      <c r="S45" s="9"/>
      <c r="T45" s="9"/>
      <c r="W45" s="9"/>
      <c r="X45" s="9"/>
      <c r="Y45" s="9"/>
      <c r="AP45">
        <v>2042</v>
      </c>
      <c r="AQ45" s="9">
        <f>AVERAGEIF('GEM data - Baseline'!$B:$B,'Chart Data'!$AP45,'GEM data - Baseline'!$AE:$AE)</f>
        <v>36.722597499999992</v>
      </c>
      <c r="AR45" s="9">
        <f>AVERAGEIF('GEM data - Upside'!$B:$B,'Chart Data'!$AP45,'GEM data - Upside'!$AE:$AE)</f>
        <v>35.608485000000002</v>
      </c>
      <c r="AS45" s="9">
        <f>AVERAGEIF('GEM data - Zero_net'!$B:$B,'Chart Data'!$AP45,'GEM data - Zero_net'!$AE:$AE)</f>
        <v>39.6046975</v>
      </c>
      <c r="AU45">
        <v>2042</v>
      </c>
      <c r="AV45" s="9">
        <f>AVERAGEIF('GEM data - Baseline'!$B:$B,'Chart Data'!$AP45,'GEM data - Baseline'!AE:AE)</f>
        <v>36.722597499999992</v>
      </c>
      <c r="AW45" s="9">
        <f>AVERAGEIF('GEM data - Baseline'!$B:$B,'Chart Data'!$AP45,'GEM data - Baseline'!AF:AF)</f>
        <v>26.001804999999997</v>
      </c>
      <c r="AX45" s="9">
        <f>AVERAGEIF('GEM data - Baseline'!$B:$B,'Chart Data'!$AP45,'GEM data - Baseline'!AG:AG)</f>
        <v>67.732987500000007</v>
      </c>
      <c r="AY45" s="9">
        <f>AVERAGEIF('GEM data - Baseline'!$B:$B,'Chart Data'!$AP45,'GEM data - Baseline'!AH:AH)</f>
        <v>43.905122500000004</v>
      </c>
      <c r="AZ45" s="9">
        <f>AVERAGEIF('GEM data - Baseline'!$B:$B,'Chart Data'!$AP45,'GEM data - Baseline'!AI:AI)</f>
        <v>44.098379999999999</v>
      </c>
      <c r="BA45" s="9">
        <f>AVERAGEIF('GEM data - Baseline'!$B:$B,'Chart Data'!$AP45,'GEM data - Baseline'!AJ:AJ)</f>
        <v>54.499070000000003</v>
      </c>
      <c r="BB45" s="9">
        <f>AVERAGEIF('GEM data - Baseline'!$B:$B,'Chart Data'!$AP45,'GEM data - Baseline'!AK:AK)</f>
        <v>27.3599675</v>
      </c>
      <c r="BD45" s="9"/>
      <c r="BF45" s="9">
        <f>100*(('GEM data - Baseline'!$F209/'GEM data - Baseline'!$F205)-1)</f>
        <v>1.4731283347434898</v>
      </c>
      <c r="BG45" s="9">
        <f>100*(('GEM data - Upside'!$F209/'GEM data - Upside'!$F205)-1)</f>
        <v>1.6556608198355915</v>
      </c>
      <c r="BH45" s="9">
        <f>100*(('GEM data - Zero_net'!$F209/'GEM data - Zero_net'!$F205)-1)</f>
        <v>1.1886769821278786</v>
      </c>
      <c r="BK45" s="9">
        <f>100*(('GEM data - Baseline'!$U209/'GEM data - Baseline'!$U205)-1)</f>
        <v>1.2363831024690963</v>
      </c>
      <c r="BL45" s="9">
        <f>100*(('GEM data - Upside'!$U209/'GEM data - Upside'!$U205)-1)</f>
        <v>1.4375952835883554</v>
      </c>
      <c r="BM45" s="9">
        <f>100*(('GEM data - Zero_net'!$U209/'GEM data - Zero_net'!$U205)-1)</f>
        <v>0.87748995038081645</v>
      </c>
      <c r="BP45" s="9">
        <f>'GEM data - Baseline'!$O209</f>
        <v>4.3071840000000003</v>
      </c>
      <c r="BQ45" s="9">
        <f>'GEM data - Upside'!$O209</f>
        <v>4.3802560000000001</v>
      </c>
      <c r="BR45" s="9">
        <f>'GEM data - Zero_net'!$O209</f>
        <v>3.8937430000000002</v>
      </c>
      <c r="BU45" s="9">
        <f>100*(('GEM data - Baseline'!$L209/'GEM data - Baseline'!$L205)-1)</f>
        <v>0.71344682844305396</v>
      </c>
      <c r="BV45" s="9">
        <f>100*(('GEM data - Upside'!$L209/'GEM data - Upside'!$L205)-1)</f>
        <v>0.88809951688304523</v>
      </c>
      <c r="BW45" s="9">
        <f>100*(('GEM data - Zero_net'!$L209/'GEM data - Zero_net'!$L205)-1)</f>
        <v>0.36089135346302204</v>
      </c>
      <c r="BZ45" s="9">
        <f>'GEM data - Baseline'!$T209</f>
        <v>-0.31337739999999997</v>
      </c>
      <c r="CA45" s="9">
        <f>'GEM data - Upside'!$T209</f>
        <v>-0.54473879999999997</v>
      </c>
      <c r="CB45" s="9">
        <f>'GEM data - Zero_net'!$T209</f>
        <v>-0.30431750000000002</v>
      </c>
      <c r="CE45" s="9">
        <f>'GEM data - Baseline'!$J209</f>
        <v>2.4999030000000002</v>
      </c>
      <c r="CF45" s="9">
        <f>'GEM data - Upside'!$J209</f>
        <v>2.4575550000000002</v>
      </c>
      <c r="CG45" s="9">
        <f>'GEM data - Zero_net'!$J209</f>
        <v>2.5491679999999999</v>
      </c>
      <c r="CJ45" s="9">
        <f>100*(('GEM data - Baseline'!$I209/'GEM data - Baseline'!$I205)-1)</f>
        <v>1.7969227477805161</v>
      </c>
      <c r="CK45" s="9">
        <f>100*(('GEM data - Upside'!$I209/'GEM data - Upside'!$I205)-1)</f>
        <v>1.7807263480472013</v>
      </c>
      <c r="CL45" s="9">
        <f>100*(('GEM data - Zero_net'!$I209/'GEM data - Zero_net'!$I205)-1)</f>
        <v>1.8677278078766735</v>
      </c>
      <c r="CO45" s="10">
        <f>100*('GEM data - Baseline'!$AB209/'GEM data - Baseline'!$AD209)</f>
        <v>554.04572257833343</v>
      </c>
      <c r="CP45" s="10">
        <f>100*('GEM data - Upside'!$AB209/'GEM data - Upside'!$AD209)</f>
        <v>552.02420965821875</v>
      </c>
      <c r="CQ45" s="10">
        <f>100*('GEM data - Zero_net'!$AB209/'GEM data - Zero_net'!$AD209)</f>
        <v>554.9102750808363</v>
      </c>
      <c r="CT45" s="10">
        <f>100*('GEM data - Baseline'!$AC209/'GEM data - Baseline'!$AD209)</f>
        <v>533.22433411366433</v>
      </c>
      <c r="CU45" s="10">
        <f>100*('GEM data - Upside'!$AC209/'GEM data - Upside'!$AD209)</f>
        <v>530.96057382327206</v>
      </c>
      <c r="CV45" s="10">
        <f>100*('GEM data - Zero_net'!$AC209/'GEM data - Zero_net'!$AD209)</f>
        <v>534.47639338139345</v>
      </c>
      <c r="CY45" s="10">
        <f>100*('GEM data - Baseline'!$F209/'GEM data - Baseline'!$AD209)</f>
        <v>1068.3189914428701</v>
      </c>
      <c r="CZ45" s="10">
        <f>100*('GEM data - Upside'!$F209/'GEM data - Upside'!$AD209)</f>
        <v>1066.0743175969153</v>
      </c>
      <c r="DA45" s="10">
        <f>100*('GEM data - Zero_net'!$F209/'GEM data - Zero_net'!$AD209)</f>
        <v>1068.0964413033601</v>
      </c>
      <c r="DC45">
        <v>2022</v>
      </c>
      <c r="DD45" s="10">
        <f>SUMIF('GEM data - Baseline'!$B:$B,'Chart Data'!$DC45,'GEM data - Baseline'!$U:$U)</f>
        <v>2680477.4</v>
      </c>
      <c r="DE45" s="10">
        <f>AVERAGEIF('GEM data - Baseline'!$B:$B,'Chart Data'!$DC45,'GEM data - Baseline'!$V:$V)</f>
        <v>32856.297500000001</v>
      </c>
      <c r="DF45" s="9">
        <f>AVERAGEIF('GEM data - Baseline'!$B:$B,'Chart Data'!$DC45,'GEM data - Baseline'!$W:$W)</f>
        <v>31.75</v>
      </c>
      <c r="DG45" s="10">
        <f>AVERAGEIF('GEM data - Baseline'!$B:$B,'Chart Data'!$DC45,'GEM data - Baseline'!$X:$X)</f>
        <v>591449.82499999995</v>
      </c>
      <c r="DH45" s="10">
        <f>AVERAGEIF('GEM data - Baseline'!$B:$B,'Chart Data'!$DC45,'GEM data - Baseline'!$Y:$Y)</f>
        <v>43370.097500000003</v>
      </c>
      <c r="DI45" s="10">
        <f>AVERAGEIF('GEM data - Baseline'!$B:$B,'Chart Data'!$DC45,'GEM data - Baseline'!$Z:$Z)</f>
        <v>3005125</v>
      </c>
      <c r="DJ45" s="16">
        <f>AVERAGEIF('GEM data - Baseline'!$B:$B,'Chart Data'!$DC45,'GEM data - Baseline'!$AA:$AA)</f>
        <v>-1.5949495000000002</v>
      </c>
      <c r="DL45" s="10">
        <f t="shared" si="5"/>
        <v>1043187.4456250001</v>
      </c>
      <c r="DM45" s="14">
        <f t="shared" si="6"/>
        <v>13.637272201198069</v>
      </c>
      <c r="DN45" s="10">
        <f t="shared" si="7"/>
        <v>3005125</v>
      </c>
      <c r="DO45" s="13">
        <f t="shared" si="8"/>
        <v>-1.5949495000000002</v>
      </c>
      <c r="DP45" s="10">
        <f t="shared" si="9"/>
        <v>2680477.4</v>
      </c>
      <c r="DQ45" s="10">
        <f>SUMIF('GEM data - Baseline'!$B:$B,'Chart Data'!$DC45,'GEM data - Baseline'!$F:$F)</f>
        <v>2744708</v>
      </c>
      <c r="DS45" s="9">
        <f t="shared" si="20"/>
        <v>2.7948311385560309</v>
      </c>
      <c r="DT45" s="9">
        <f t="shared" si="20"/>
        <v>5.1497039021777713</v>
      </c>
      <c r="DV45">
        <v>2022</v>
      </c>
      <c r="DW45" s="10">
        <f>SUMIF('GEM data - Upside'!$B:$B,'Chart Data'!$DC45,'GEM data - Upside'!$U:$U)</f>
        <v>2680477.4</v>
      </c>
      <c r="DX45" s="10">
        <f>AVERAGEIF('GEM data - Upside'!$B:$B,'Chart Data'!$DC45,'GEM data - Upside'!$V:$V)</f>
        <v>32856.297500000001</v>
      </c>
      <c r="DY45" s="9">
        <f>AVERAGEIF('GEM data - Upside'!$B:$B,'Chart Data'!$DC45,'GEM data - Upside'!$W:$W)</f>
        <v>31.75</v>
      </c>
      <c r="DZ45" s="10">
        <f>AVERAGEIF('GEM data - Upside'!$B:$B,'Chart Data'!$DC45,'GEM data - Upside'!$X:$X)</f>
        <v>591449.82499999995</v>
      </c>
      <c r="EA45" s="10">
        <f>AVERAGEIF('GEM data - Upside'!$B:$B,'Chart Data'!$DC45,'GEM data - Upside'!$Y:$Y)</f>
        <v>43370.097500000003</v>
      </c>
      <c r="EB45" s="10">
        <f>AVERAGEIF('GEM data - Upside'!$B:$B,'Chart Data'!$DC45,'GEM data - Upside'!$Z:$Z)</f>
        <v>3005125</v>
      </c>
      <c r="EC45" s="16">
        <f>AVERAGEIF('GEM data - Upside'!$B:$B,'Chart Data'!$DC45,'GEM data - Upside'!$AA:$AA)</f>
        <v>-1.5949495000000002</v>
      </c>
      <c r="EE45" s="10">
        <f t="shared" si="10"/>
        <v>1043187.4456250001</v>
      </c>
      <c r="EF45" s="14">
        <f t="shared" si="11"/>
        <v>13.637272201198069</v>
      </c>
      <c r="EG45" s="10">
        <f t="shared" si="12"/>
        <v>3005125</v>
      </c>
      <c r="EH45" s="13">
        <f t="shared" si="13"/>
        <v>-1.5949495000000002</v>
      </c>
      <c r="EI45" s="10">
        <f t="shared" si="14"/>
        <v>2680477.4</v>
      </c>
      <c r="EJ45" s="10">
        <f>SUMIF('GEM data - Upside'!$B:$B,'Chart Data'!$DC45,'GEM data - Upside'!$F:$F)</f>
        <v>2744708</v>
      </c>
      <c r="EL45" s="9">
        <f t="shared" si="21"/>
        <v>2.7948311385560309</v>
      </c>
      <c r="EM45" s="9">
        <f t="shared" si="22"/>
        <v>5.1497039021777713</v>
      </c>
      <c r="EO45">
        <v>2022</v>
      </c>
      <c r="EP45" s="10">
        <f>SUMIF('GEM data - Zero_net'!$B:$B,'Chart Data'!$DC45,'GEM data - Zero_net'!$U:$U)</f>
        <v>2680477.4</v>
      </c>
      <c r="EQ45" s="10">
        <f>AVERAGEIF('GEM data - Zero_net'!$B:$B,'Chart Data'!$DC45,'GEM data - Zero_net'!$V:$V)</f>
        <v>32856.297500000001</v>
      </c>
      <c r="ER45" s="9">
        <f>AVERAGEIF('GEM data - Zero_net'!$B:$B,'Chart Data'!$DC45,'GEM data - Zero_net'!$W:$W)</f>
        <v>31.75</v>
      </c>
      <c r="ES45" s="10">
        <f>AVERAGEIF('GEM data - Zero_net'!$B:$B,'Chart Data'!$DC45,'GEM data - Zero_net'!$X:$X)</f>
        <v>591449.82499999995</v>
      </c>
      <c r="ET45" s="10">
        <f>AVERAGEIF('GEM data - Zero_net'!$B:$B,'Chart Data'!$DC45,'GEM data - Zero_net'!$Y:$Y)</f>
        <v>43370.097500000003</v>
      </c>
      <c r="EU45" s="10">
        <f>AVERAGEIF('GEM data - Zero_net'!$B:$B,'Chart Data'!$DC45,'GEM data - Zero_net'!$Z:$Z)</f>
        <v>3005125</v>
      </c>
      <c r="EV45" s="16">
        <f>AVERAGEIF('GEM data - Zero_net'!$B:$B,'Chart Data'!$DC45,'GEM data - Zero_net'!$AA:$AA)</f>
        <v>-1.5949495000000002</v>
      </c>
      <c r="EX45" s="10">
        <f t="shared" si="15"/>
        <v>1043187.4456250001</v>
      </c>
      <c r="EY45" s="14">
        <f t="shared" si="16"/>
        <v>13.637272201198069</v>
      </c>
      <c r="EZ45" s="10">
        <f t="shared" si="17"/>
        <v>3005125</v>
      </c>
      <c r="FA45" s="13">
        <f t="shared" si="18"/>
        <v>-1.5949495000000002</v>
      </c>
      <c r="FB45" s="10">
        <f t="shared" si="19"/>
        <v>2680477.4</v>
      </c>
      <c r="FC45" s="10">
        <f>SUMIF('GEM data - Zero_net'!$B:$B,'Chart Data'!$DC45,'GEM data - Zero_net'!$F:$F)</f>
        <v>2744708</v>
      </c>
      <c r="FE45" s="9">
        <f t="shared" si="23"/>
        <v>2.7948311385560309</v>
      </c>
      <c r="FF45" s="9">
        <f t="shared" si="24"/>
        <v>5.1497039021777713</v>
      </c>
    </row>
    <row r="46" spans="1:162" x14ac:dyDescent="0.25">
      <c r="B46" s="10">
        <f>'GEM data - Baseline'!$F210</f>
        <v>755102.8</v>
      </c>
      <c r="C46" s="10">
        <f>'GEM data - Upside'!$F210</f>
        <v>764015.4</v>
      </c>
      <c r="D46" s="10">
        <f>'GEM data - Zero_net'!$F210</f>
        <v>744690.7</v>
      </c>
      <c r="F46">
        <v>2043</v>
      </c>
      <c r="G46" s="10">
        <f>'[2]Chart Data'!M47</f>
        <v>271.97854202724068</v>
      </c>
      <c r="H46" s="10">
        <f>'[3]2022-based'!L50</f>
        <v>340.00000000000023</v>
      </c>
      <c r="I46" s="10">
        <f>'[4]2022-based'!L50</f>
        <v>0</v>
      </c>
      <c r="M46" s="9">
        <f>100*(('GEM data - Baseline'!$P210/'GEM data - Baseline'!$P206)-1)</f>
        <v>0.10343209501213479</v>
      </c>
      <c r="N46" s="9">
        <f>100*(('GEM data - Upside'!$P210/'GEM data - Upside'!$P206)-1)</f>
        <v>0.28289049165313163</v>
      </c>
      <c r="O46" s="9">
        <f>100*(('GEM data - Zero_net'!$P210/'GEM data - Zero_net'!$P206)-1)</f>
        <v>-0.34123573244099203</v>
      </c>
      <c r="R46" s="9"/>
      <c r="S46" s="9"/>
      <c r="T46" s="9"/>
      <c r="W46" s="9"/>
      <c r="X46" s="9"/>
      <c r="Y46" s="9"/>
      <c r="AP46">
        <v>2043</v>
      </c>
      <c r="AQ46" s="9">
        <f>AVERAGEIF('GEM data - Baseline'!$B:$B,'Chart Data'!$AP46,'GEM data - Baseline'!$AE:$AE)</f>
        <v>36.759889999999999</v>
      </c>
      <c r="AR46" s="9">
        <f>AVERAGEIF('GEM data - Upside'!$B:$B,'Chart Data'!$AP46,'GEM data - Upside'!$AE:$AE)</f>
        <v>35.606582499999995</v>
      </c>
      <c r="AS46" s="9">
        <f>AVERAGEIF('GEM data - Zero_net'!$B:$B,'Chart Data'!$AP46,'GEM data - Zero_net'!$AE:$AE)</f>
        <v>39.841850000000001</v>
      </c>
      <c r="AU46">
        <v>2043</v>
      </c>
      <c r="AV46" s="9">
        <f>AVERAGEIF('GEM data - Baseline'!$B:$B,'Chart Data'!$AP46,'GEM data - Baseline'!AE:AE)</f>
        <v>36.759889999999999</v>
      </c>
      <c r="AW46" s="9">
        <f>AVERAGEIF('GEM data - Baseline'!$B:$B,'Chart Data'!$AP46,'GEM data - Baseline'!AF:AF)</f>
        <v>25.982667499999998</v>
      </c>
      <c r="AX46" s="9">
        <f>AVERAGEIF('GEM data - Baseline'!$B:$B,'Chart Data'!$AP46,'GEM data - Baseline'!AG:AG)</f>
        <v>68.774239999999992</v>
      </c>
      <c r="AY46" s="9">
        <f>AVERAGEIF('GEM data - Baseline'!$B:$B,'Chart Data'!$AP46,'GEM data - Baseline'!AH:AH)</f>
        <v>43.879420000000003</v>
      </c>
      <c r="AZ46" s="9">
        <f>AVERAGEIF('GEM data - Baseline'!$B:$B,'Chart Data'!$AP46,'GEM data - Baseline'!AI:AI)</f>
        <v>44.387624999999993</v>
      </c>
      <c r="BA46" s="9">
        <f>AVERAGEIF('GEM data - Baseline'!$B:$B,'Chart Data'!$AP46,'GEM data - Baseline'!AJ:AJ)</f>
        <v>55.250360000000001</v>
      </c>
      <c r="BB46" s="9">
        <f>AVERAGEIF('GEM data - Baseline'!$B:$B,'Chart Data'!$AP46,'GEM data - Baseline'!AK:AK)</f>
        <v>27.399627500000001</v>
      </c>
      <c r="BD46" s="9"/>
      <c r="BF46" s="9">
        <f>100*(('GEM data - Baseline'!$F210/'GEM data - Baseline'!$F206)-1)</f>
        <v>1.5035536193793497</v>
      </c>
      <c r="BG46" s="9">
        <f>100*(('GEM data - Upside'!$F210/'GEM data - Upside'!$F206)-1)</f>
        <v>1.6851444192750753</v>
      </c>
      <c r="BH46" s="9">
        <f>100*(('GEM data - Zero_net'!$F210/'GEM data - Zero_net'!$F206)-1)</f>
        <v>1.216860136858533</v>
      </c>
      <c r="BK46" s="9">
        <f>100*(('GEM data - Baseline'!$U210/'GEM data - Baseline'!$U206)-1)</f>
        <v>1.2548345566720798</v>
      </c>
      <c r="BL46" s="9">
        <f>100*(('GEM data - Upside'!$U210/'GEM data - Upside'!$U206)-1)</f>
        <v>1.4512456852527444</v>
      </c>
      <c r="BM46" s="9">
        <f>100*(('GEM data - Zero_net'!$U210/'GEM data - Zero_net'!$U206)-1)</f>
        <v>0.88605177131273472</v>
      </c>
      <c r="BP46" s="9">
        <f>'GEM data - Baseline'!$O210</f>
        <v>4.2548409999999999</v>
      </c>
      <c r="BQ46" s="9">
        <f>'GEM data - Upside'!$O210</f>
        <v>4.3252879999999996</v>
      </c>
      <c r="BR46" s="9">
        <f>'GEM data - Zero_net'!$O210</f>
        <v>3.8179349999999999</v>
      </c>
      <c r="BU46" s="9">
        <f>100*(('GEM data - Baseline'!$L210/'GEM data - Baseline'!$L206)-1)</f>
        <v>0.73885517314957738</v>
      </c>
      <c r="BV46" s="9">
        <f>100*(('GEM data - Upside'!$L210/'GEM data - Upside'!$L206)-1)</f>
        <v>0.91230896103362547</v>
      </c>
      <c r="BW46" s="9">
        <f>100*(('GEM data - Zero_net'!$L210/'GEM data - Zero_net'!$L206)-1)</f>
        <v>0.38165839009447478</v>
      </c>
      <c r="BZ46" s="9">
        <f>'GEM data - Baseline'!$T210</f>
        <v>-0.2501488</v>
      </c>
      <c r="CA46" s="9">
        <f>'GEM data - Upside'!$T210</f>
        <v>-0.48351290000000002</v>
      </c>
      <c r="CB46" s="9">
        <f>'GEM data - Zero_net'!$T210</f>
        <v>-0.21848680000000001</v>
      </c>
      <c r="CE46" s="9">
        <f>'GEM data - Baseline'!$J210</f>
        <v>2.499943</v>
      </c>
      <c r="CF46" s="9">
        <f>'GEM data - Upside'!$J210</f>
        <v>2.452833</v>
      </c>
      <c r="CG46" s="9">
        <f>'GEM data - Zero_net'!$J210</f>
        <v>2.552022</v>
      </c>
      <c r="CJ46" s="9">
        <f>100*(('GEM data - Baseline'!$I210/'GEM data - Baseline'!$I206)-1)</f>
        <v>1.8133686730394949</v>
      </c>
      <c r="CK46" s="9">
        <f>100*(('GEM data - Upside'!$I210/'GEM data - Upside'!$I206)-1)</f>
        <v>1.7954610837316753</v>
      </c>
      <c r="CL46" s="9">
        <f>100*(('GEM data - Zero_net'!$I210/'GEM data - Zero_net'!$I206)-1)</f>
        <v>1.8793064323477715</v>
      </c>
      <c r="CO46" s="10">
        <f>100*('GEM data - Baseline'!$AB210/'GEM data - Baseline'!$AD210)</f>
        <v>582.24032440894644</v>
      </c>
      <c r="CP46" s="10">
        <f>100*('GEM data - Upside'!$AB210/'GEM data - Upside'!$AD210)</f>
        <v>579.82281907753372</v>
      </c>
      <c r="CQ46" s="10">
        <f>100*('GEM data - Zero_net'!$AB210/'GEM data - Zero_net'!$AD210)</f>
        <v>583.62680717344256</v>
      </c>
      <c r="CT46" s="10">
        <f>100*('GEM data - Baseline'!$AC210/'GEM data - Baseline'!$AD210)</f>
        <v>527.83348384851911</v>
      </c>
      <c r="CU46" s="10">
        <f>100*('GEM data - Upside'!$AC210/'GEM data - Upside'!$AD210)</f>
        <v>525.56777541219276</v>
      </c>
      <c r="CV46" s="10">
        <f>100*('GEM data - Zero_net'!$AC210/'GEM data - Zero_net'!$AD210)</f>
        <v>529.19880058934575</v>
      </c>
      <c r="CY46" s="10">
        <f>100*('GEM data - Baseline'!$F210/'GEM data - Baseline'!$AD210)</f>
        <v>1071.537758120299</v>
      </c>
      <c r="CZ46" s="10">
        <f>100*('GEM data - Upside'!$F210/'GEM data - Upside'!$AD210)</f>
        <v>1069.4339812796836</v>
      </c>
      <c r="DA46" s="10">
        <f>100*('GEM data - Zero_net'!$F210/'GEM data - Zero_net'!$AD210)</f>
        <v>1071.4850764307748</v>
      </c>
      <c r="DC46">
        <v>2023</v>
      </c>
      <c r="DD46" s="10">
        <f>SUMIF('GEM data - Baseline'!$B:$B,'Chart Data'!$DC46,'GEM data - Baseline'!$U:$U)</f>
        <v>2722320.0999999996</v>
      </c>
      <c r="DE46" s="10">
        <f>AVERAGEIF('GEM data - Baseline'!$B:$B,'Chart Data'!$DC46,'GEM data - Baseline'!$V:$V)</f>
        <v>33332.922500000001</v>
      </c>
      <c r="DF46" s="9">
        <f>AVERAGEIF('GEM data - Baseline'!$B:$B,'Chart Data'!$DC46,'GEM data - Baseline'!$W:$W)</f>
        <v>31.625</v>
      </c>
      <c r="DG46" s="10">
        <f>AVERAGEIF('GEM data - Baseline'!$B:$B,'Chart Data'!$DC46,'GEM data - Baseline'!$X:$X)</f>
        <v>603143.5</v>
      </c>
      <c r="DH46" s="10">
        <f>AVERAGEIF('GEM data - Baseline'!$B:$B,'Chart Data'!$DC46,'GEM data - Baseline'!$Y:$Y)</f>
        <v>43941.599999999999</v>
      </c>
      <c r="DI46" s="10">
        <f>AVERAGEIF('GEM data - Baseline'!$B:$B,'Chart Data'!$DC46,'GEM data - Baseline'!$Z:$Z)</f>
        <v>3069875</v>
      </c>
      <c r="DJ46" s="16">
        <f>AVERAGEIF('GEM data - Baseline'!$B:$B,'Chart Data'!$DC46,'GEM data - Baseline'!$AA:$AA)</f>
        <v>-1.5955275</v>
      </c>
      <c r="DL46" s="10">
        <f t="shared" si="5"/>
        <v>1054153.6740625</v>
      </c>
      <c r="DM46" s="14">
        <f t="shared" si="6"/>
        <v>13.726024996813953</v>
      </c>
      <c r="DN46" s="10">
        <f t="shared" si="7"/>
        <v>3069875</v>
      </c>
      <c r="DO46" s="13">
        <f t="shared" si="8"/>
        <v>-1.5955275</v>
      </c>
      <c r="DP46" s="10">
        <f t="shared" si="9"/>
        <v>2722320.0999999996</v>
      </c>
      <c r="DQ46" s="10">
        <f>SUMIF('GEM data - Baseline'!$B:$B,'Chart Data'!$DC46,'GEM data - Baseline'!$F:$F)</f>
        <v>2752164</v>
      </c>
      <c r="DS46" s="9">
        <f t="shared" si="20"/>
        <v>1.5610167054570079</v>
      </c>
      <c r="DT46" s="9">
        <f t="shared" si="20"/>
        <v>0.27165002615943123</v>
      </c>
      <c r="DV46">
        <v>2023</v>
      </c>
      <c r="DW46" s="10">
        <f>SUMIF('GEM data - Upside'!$B:$B,'Chart Data'!$DC46,'GEM data - Upside'!$U:$U)</f>
        <v>2722320.0999999996</v>
      </c>
      <c r="DX46" s="10">
        <f>AVERAGEIF('GEM data - Upside'!$B:$B,'Chart Data'!$DC46,'GEM data - Upside'!$V:$V)</f>
        <v>33332.922500000001</v>
      </c>
      <c r="DY46" s="9">
        <f>AVERAGEIF('GEM data - Upside'!$B:$B,'Chart Data'!$DC46,'GEM data - Upside'!$W:$W)</f>
        <v>31.625</v>
      </c>
      <c r="DZ46" s="10">
        <f>AVERAGEIF('GEM data - Upside'!$B:$B,'Chart Data'!$DC46,'GEM data - Upside'!$X:$X)</f>
        <v>603143.5</v>
      </c>
      <c r="EA46" s="10">
        <f>AVERAGEIF('GEM data - Upside'!$B:$B,'Chart Data'!$DC46,'GEM data - Upside'!$Y:$Y)</f>
        <v>43941.599999999999</v>
      </c>
      <c r="EB46" s="10">
        <f>AVERAGEIF('GEM data - Upside'!$B:$B,'Chart Data'!$DC46,'GEM data - Upside'!$Z:$Z)</f>
        <v>3069875</v>
      </c>
      <c r="EC46" s="16">
        <f>AVERAGEIF('GEM data - Upside'!$B:$B,'Chart Data'!$DC46,'GEM data - Upside'!$AA:$AA)</f>
        <v>-1.5955275</v>
      </c>
      <c r="EE46" s="10">
        <f t="shared" si="10"/>
        <v>1054153.6740625</v>
      </c>
      <c r="EF46" s="14">
        <f t="shared" si="11"/>
        <v>13.726024996813953</v>
      </c>
      <c r="EG46" s="10">
        <f t="shared" si="12"/>
        <v>3069875</v>
      </c>
      <c r="EH46" s="13">
        <f t="shared" si="13"/>
        <v>-1.5955275</v>
      </c>
      <c r="EI46" s="10">
        <f t="shared" si="14"/>
        <v>2722320.0999999996</v>
      </c>
      <c r="EJ46" s="10">
        <f>SUMIF('GEM data - Upside'!$B:$B,'Chart Data'!$DC46,'GEM data - Upside'!$F:$F)</f>
        <v>2752164</v>
      </c>
      <c r="EL46" s="9">
        <f t="shared" si="21"/>
        <v>1.5610167054570079</v>
      </c>
      <c r="EM46" s="9">
        <f t="shared" si="22"/>
        <v>0.27165002615943123</v>
      </c>
      <c r="EO46">
        <v>2023</v>
      </c>
      <c r="EP46" s="10">
        <f>SUMIF('GEM data - Zero_net'!$B:$B,'Chart Data'!$DC46,'GEM data - Zero_net'!$U:$U)</f>
        <v>2722320.0999999996</v>
      </c>
      <c r="EQ46" s="10">
        <f>AVERAGEIF('GEM data - Zero_net'!$B:$B,'Chart Data'!$DC46,'GEM data - Zero_net'!$V:$V)</f>
        <v>33332.922500000001</v>
      </c>
      <c r="ER46" s="9">
        <f>AVERAGEIF('GEM data - Zero_net'!$B:$B,'Chart Data'!$DC46,'GEM data - Zero_net'!$W:$W)</f>
        <v>31.625</v>
      </c>
      <c r="ES46" s="10">
        <f>AVERAGEIF('GEM data - Zero_net'!$B:$B,'Chart Data'!$DC46,'GEM data - Zero_net'!$X:$X)</f>
        <v>603143.5</v>
      </c>
      <c r="ET46" s="10">
        <f>AVERAGEIF('GEM data - Zero_net'!$B:$B,'Chart Data'!$DC46,'GEM data - Zero_net'!$Y:$Y)</f>
        <v>43941.599999999999</v>
      </c>
      <c r="EU46" s="10">
        <f>AVERAGEIF('GEM data - Zero_net'!$B:$B,'Chart Data'!$DC46,'GEM data - Zero_net'!$Z:$Z)</f>
        <v>3069875</v>
      </c>
      <c r="EV46" s="16">
        <f>AVERAGEIF('GEM data - Zero_net'!$B:$B,'Chart Data'!$DC46,'GEM data - Zero_net'!$AA:$AA)</f>
        <v>-1.5955275</v>
      </c>
      <c r="EX46" s="10">
        <f t="shared" si="15"/>
        <v>1054153.6740625</v>
      </c>
      <c r="EY46" s="14">
        <f t="shared" si="16"/>
        <v>13.726024996813953</v>
      </c>
      <c r="EZ46" s="10">
        <f t="shared" si="17"/>
        <v>3069875</v>
      </c>
      <c r="FA46" s="13">
        <f t="shared" si="18"/>
        <v>-1.5955275</v>
      </c>
      <c r="FB46" s="10">
        <f t="shared" si="19"/>
        <v>2722320.0999999996</v>
      </c>
      <c r="FC46" s="10">
        <f>SUMIF('GEM data - Zero_net'!$B:$B,'Chart Data'!$DC46,'GEM data - Zero_net'!$F:$F)</f>
        <v>2752164</v>
      </c>
      <c r="FE46" s="9">
        <f t="shared" si="23"/>
        <v>1.5610167054570079</v>
      </c>
      <c r="FF46" s="9">
        <f t="shared" si="24"/>
        <v>0.27165002615943123</v>
      </c>
    </row>
    <row r="47" spans="1:162" x14ac:dyDescent="0.25">
      <c r="A47">
        <v>2031</v>
      </c>
      <c r="B47" s="10">
        <f>'GEM data - Baseline'!$F211</f>
        <v>758010.5</v>
      </c>
      <c r="C47" s="10">
        <f>'GEM data - Upside'!$F211</f>
        <v>767278.5</v>
      </c>
      <c r="D47" s="10">
        <f>'GEM data - Zero_net'!$F211</f>
        <v>746992.7</v>
      </c>
      <c r="F47">
        <v>2044</v>
      </c>
      <c r="G47" s="10">
        <f>'[2]Chart Data'!M48</f>
        <v>271.97854202724068</v>
      </c>
      <c r="H47" s="10">
        <f>'[3]2022-based'!L51</f>
        <v>340.00000000000023</v>
      </c>
      <c r="I47" s="10">
        <f>'[4]2022-based'!L51</f>
        <v>0</v>
      </c>
      <c r="L47">
        <v>2031</v>
      </c>
      <c r="M47" s="9">
        <f>100*(('GEM data - Baseline'!$P211/'GEM data - Baseline'!$P207)-1)</f>
        <v>0.10393421508194667</v>
      </c>
      <c r="N47" s="9">
        <f>100*(('GEM data - Upside'!$P211/'GEM data - Upside'!$P207)-1)</f>
        <v>0.27342608298501769</v>
      </c>
      <c r="O47" s="9">
        <f>100*(('GEM data - Zero_net'!$P211/'GEM data - Zero_net'!$P207)-1)</f>
        <v>-0.35105306982043949</v>
      </c>
      <c r="R47" s="9"/>
      <c r="S47" s="9"/>
      <c r="T47" s="9"/>
      <c r="W47" s="9"/>
      <c r="X47" s="9"/>
      <c r="Y47" s="9"/>
      <c r="AP47">
        <v>2044</v>
      </c>
      <c r="AQ47" s="9">
        <f>AVERAGEIF('GEM data - Baseline'!$B:$B,'Chart Data'!$AP47,'GEM data - Baseline'!$AE:$AE)</f>
        <v>36.782747499999999</v>
      </c>
      <c r="AR47" s="9">
        <f>AVERAGEIF('GEM data - Upside'!$B:$B,'Chart Data'!$AP47,'GEM data - Upside'!$AE:$AE)</f>
        <v>35.594517500000002</v>
      </c>
      <c r="AS47" s="9">
        <f>AVERAGEIF('GEM data - Zero_net'!$B:$B,'Chart Data'!$AP47,'GEM data - Zero_net'!$AE:$AE)</f>
        <v>40.053382499999998</v>
      </c>
      <c r="AU47">
        <v>2044</v>
      </c>
      <c r="AV47" s="9">
        <f>AVERAGEIF('GEM data - Baseline'!$B:$B,'Chart Data'!$AP47,'GEM data - Baseline'!AE:AE)</f>
        <v>36.782747499999999</v>
      </c>
      <c r="AW47" s="9">
        <f>AVERAGEIF('GEM data - Baseline'!$B:$B,'Chart Data'!$AP47,'GEM data - Baseline'!AF:AF)</f>
        <v>25.984830000000002</v>
      </c>
      <c r="AX47" s="9">
        <f>AVERAGEIF('GEM data - Baseline'!$B:$B,'Chart Data'!$AP47,'GEM data - Baseline'!AG:AG)</f>
        <v>69.695307500000013</v>
      </c>
      <c r="AY47" s="9">
        <f>AVERAGEIF('GEM data - Baseline'!$B:$B,'Chart Data'!$AP47,'GEM data - Baseline'!AH:AH)</f>
        <v>43.890825</v>
      </c>
      <c r="AZ47" s="9">
        <f>AVERAGEIF('GEM data - Baseline'!$B:$B,'Chart Data'!$AP47,'GEM data - Baseline'!AI:AI)</f>
        <v>44.697562500000004</v>
      </c>
      <c r="BA47" s="9">
        <f>AVERAGEIF('GEM data - Baseline'!$B:$B,'Chart Data'!$AP47,'GEM data - Baseline'!AJ:AJ)</f>
        <v>55.8643675</v>
      </c>
      <c r="BB47" s="9">
        <f>AVERAGEIF('GEM data - Baseline'!$B:$B,'Chart Data'!$AP47,'GEM data - Baseline'!AK:AK)</f>
        <v>27.467130000000001</v>
      </c>
      <c r="BD47" s="9"/>
      <c r="BE47">
        <v>2031</v>
      </c>
      <c r="BF47" s="9">
        <f>100*(('GEM data - Baseline'!$F211/'GEM data - Baseline'!$F207)-1)</f>
        <v>1.5187829914733442</v>
      </c>
      <c r="BG47" s="9">
        <f>100*(('GEM data - Upside'!$F211/'GEM data - Upside'!$F207)-1)</f>
        <v>1.697789651320436</v>
      </c>
      <c r="BH47" s="9">
        <f>100*(('GEM data - Zero_net'!$F211/'GEM data - Zero_net'!$F207)-1)</f>
        <v>1.22879679794059</v>
      </c>
      <c r="BJ47">
        <v>2031</v>
      </c>
      <c r="BK47" s="9">
        <f>100*(('GEM data - Baseline'!$U211/'GEM data - Baseline'!$U207)-1)</f>
        <v>1.2745403186810833</v>
      </c>
      <c r="BL47" s="9">
        <f>100*(('GEM data - Upside'!$U211/'GEM data - Upside'!$U207)-1)</f>
        <v>1.4655720020942287</v>
      </c>
      <c r="BM47" s="9">
        <f>100*(('GEM data - Zero_net'!$U211/'GEM data - Zero_net'!$U207)-1)</f>
        <v>0.89567446774732051</v>
      </c>
      <c r="BO47">
        <v>2031</v>
      </c>
      <c r="BP47" s="9">
        <f>'GEM data - Baseline'!$O211</f>
        <v>4.2022490000000001</v>
      </c>
      <c r="BQ47" s="9">
        <f>'GEM data - Upside'!$O211</f>
        <v>4.2702689999999999</v>
      </c>
      <c r="BR47" s="9">
        <f>'GEM data - Zero_net'!$O211</f>
        <v>3.7416740000000002</v>
      </c>
      <c r="BT47">
        <v>2031</v>
      </c>
      <c r="BU47" s="9">
        <f>100*(('GEM data - Baseline'!$L211/'GEM data - Baseline'!$L207)-1)</f>
        <v>0.75207221343409625</v>
      </c>
      <c r="BV47" s="9">
        <f>100*(('GEM data - Upside'!$L211/'GEM data - Upside'!$L207)-1)</f>
        <v>0.92447757648352891</v>
      </c>
      <c r="BW47" s="9">
        <f>100*(('GEM data - Zero_net'!$L211/'GEM data - Zero_net'!$L207)-1)</f>
        <v>0.3902889535314813</v>
      </c>
      <c r="BY47">
        <v>2031</v>
      </c>
      <c r="BZ47" s="9">
        <f>'GEM data - Baseline'!$T211</f>
        <v>-0.18777849999999999</v>
      </c>
      <c r="CA47" s="9">
        <f>'GEM data - Upside'!$T211</f>
        <v>-0.4250526</v>
      </c>
      <c r="CB47" s="9">
        <f>'GEM data - Zero_net'!$T211</f>
        <v>-0.13523099999999999</v>
      </c>
      <c r="CD47">
        <v>2031</v>
      </c>
      <c r="CE47" s="9">
        <f>'GEM data - Baseline'!$J211</f>
        <v>2.499997</v>
      </c>
      <c r="CF47" s="9">
        <f>'GEM data - Upside'!$J211</f>
        <v>2.4488150000000002</v>
      </c>
      <c r="CG47" s="9">
        <f>'GEM data - Zero_net'!$J211</f>
        <v>2.5531929999999998</v>
      </c>
      <c r="CI47">
        <v>2031</v>
      </c>
      <c r="CJ47" s="9">
        <f>100*(('GEM data - Baseline'!$I211/'GEM data - Baseline'!$I207)-1)</f>
        <v>1.8589089833318972</v>
      </c>
      <c r="CK47" s="9">
        <f>100*(('GEM data - Upside'!$I211/'GEM data - Upside'!$I207)-1)</f>
        <v>1.8406256830193479</v>
      </c>
      <c r="CL47" s="9">
        <f>100*(('GEM data - Zero_net'!$I211/'GEM data - Zero_net'!$I207)-1)</f>
        <v>1.9229033776435811</v>
      </c>
      <c r="CN47">
        <v>2031</v>
      </c>
      <c r="CO47" s="10">
        <f>100*('GEM data - Baseline'!$AB211/'GEM data - Baseline'!$AD211)</f>
        <v>606.72043548174645</v>
      </c>
      <c r="CP47" s="10">
        <f>100*('GEM data - Upside'!$AB211/'GEM data - Upside'!$AD211)</f>
        <v>603.86271405052275</v>
      </c>
      <c r="CQ47" s="10">
        <f>100*('GEM data - Zero_net'!$AB211/'GEM data - Zero_net'!$AD211)</f>
        <v>608.75290210577589</v>
      </c>
      <c r="CS47">
        <v>2031</v>
      </c>
      <c r="CT47" s="10">
        <f>100*('GEM data - Baseline'!$AC211/'GEM data - Baseline'!$AD211)</f>
        <v>625.2498480387967</v>
      </c>
      <c r="CU47" s="10">
        <f>100*('GEM data - Upside'!$AC211/'GEM data - Upside'!$AD211)</f>
        <v>622.80884619821109</v>
      </c>
      <c r="CV47" s="10">
        <f>100*('GEM data - Zero_net'!$AC211/'GEM data - Zero_net'!$AD211)</f>
        <v>626.90031720816523</v>
      </c>
      <c r="CX47">
        <v>2031</v>
      </c>
      <c r="CY47" s="10">
        <f>100*('GEM data - Baseline'!$F211/'GEM data - Baseline'!$AD211)</f>
        <v>1074.7673224783337</v>
      </c>
      <c r="CZ47" s="10">
        <f>100*('GEM data - Upside'!$F211/'GEM data - Upside'!$AD211)</f>
        <v>1072.7829451674129</v>
      </c>
      <c r="DA47" s="10">
        <f>100*('GEM data - Zero_net'!$F211/'GEM data - Zero_net'!$AD211)</f>
        <v>1074.8568102628963</v>
      </c>
      <c r="DC47">
        <v>2024</v>
      </c>
      <c r="DD47" s="10">
        <f>SUMIF('GEM data - Baseline'!$B:$B,'Chart Data'!$DC47,'GEM data - Baseline'!$U:$U)</f>
        <v>2785026.6</v>
      </c>
      <c r="DE47" s="10">
        <f>AVERAGEIF('GEM data - Baseline'!$B:$B,'Chart Data'!$DC47,'GEM data - Baseline'!$V:$V)</f>
        <v>33685.112500000003</v>
      </c>
      <c r="DF47" s="9">
        <f>AVERAGEIF('GEM data - Baseline'!$B:$B,'Chart Data'!$DC47,'GEM data - Baseline'!$W:$W)</f>
        <v>31.974999999999998</v>
      </c>
      <c r="DG47" s="10">
        <f>AVERAGEIF('GEM data - Baseline'!$B:$B,'Chart Data'!$DC47,'GEM data - Baseline'!$X:$X)</f>
        <v>612893.52500000002</v>
      </c>
      <c r="DH47" s="10">
        <f>AVERAGEIF('GEM data - Baseline'!$B:$B,'Chart Data'!$DC47,'GEM data - Baseline'!$Y:$Y)</f>
        <v>44369.0625</v>
      </c>
      <c r="DI47" s="10">
        <f>AVERAGEIF('GEM data - Baseline'!$B:$B,'Chart Data'!$DC47,'GEM data - Baseline'!$Z:$Z)</f>
        <v>3131250</v>
      </c>
      <c r="DJ47" s="16">
        <f>AVERAGEIF('GEM data - Baseline'!$B:$B,'Chart Data'!$DC47,'GEM data - Baseline'!$AA:$AA)</f>
        <v>-1.5958669999999999</v>
      </c>
      <c r="DL47" s="10">
        <f t="shared" si="5"/>
        <v>1077081.4721875</v>
      </c>
      <c r="DM47" s="14">
        <f t="shared" si="6"/>
        <v>13.813533360097479</v>
      </c>
      <c r="DN47" s="10">
        <f t="shared" si="7"/>
        <v>3131250</v>
      </c>
      <c r="DO47" s="13">
        <f t="shared" si="8"/>
        <v>-1.5958669999999999</v>
      </c>
      <c r="DP47" s="10">
        <f t="shared" si="9"/>
        <v>2785026.6</v>
      </c>
      <c r="DQ47" s="10">
        <f>SUMIF('GEM data - Baseline'!$B:$B,'Chart Data'!$DC47,'GEM data - Baseline'!$F:$F)</f>
        <v>2781895</v>
      </c>
      <c r="DS47" s="9">
        <f t="shared" si="20"/>
        <v>2.3034212618861627</v>
      </c>
      <c r="DT47" s="9">
        <f t="shared" si="20"/>
        <v>1.080277192783563</v>
      </c>
      <c r="DV47">
        <v>2024</v>
      </c>
      <c r="DW47" s="10">
        <f>SUMIF('GEM data - Upside'!$B:$B,'Chart Data'!$DC47,'GEM data - Upside'!$U:$U)</f>
        <v>2785026.6</v>
      </c>
      <c r="DX47" s="10">
        <f>AVERAGEIF('GEM data - Upside'!$B:$B,'Chart Data'!$DC47,'GEM data - Upside'!$V:$V)</f>
        <v>33685.112500000003</v>
      </c>
      <c r="DY47" s="9">
        <f>AVERAGEIF('GEM data - Upside'!$B:$B,'Chart Data'!$DC47,'GEM data - Upside'!$W:$W)</f>
        <v>31.974999999999998</v>
      </c>
      <c r="DZ47" s="10">
        <f>AVERAGEIF('GEM data - Upside'!$B:$B,'Chart Data'!$DC47,'GEM data - Upside'!$X:$X)</f>
        <v>612893.52500000002</v>
      </c>
      <c r="EA47" s="10">
        <f>AVERAGEIF('GEM data - Upside'!$B:$B,'Chart Data'!$DC47,'GEM data - Upside'!$Y:$Y)</f>
        <v>44369.0625</v>
      </c>
      <c r="EB47" s="10">
        <f>AVERAGEIF('GEM data - Upside'!$B:$B,'Chart Data'!$DC47,'GEM data - Upside'!$Z:$Z)</f>
        <v>3131250</v>
      </c>
      <c r="EC47" s="16">
        <f>AVERAGEIF('GEM data - Upside'!$B:$B,'Chart Data'!$DC47,'GEM data - Upside'!$AA:$AA)</f>
        <v>-1.5958669999999999</v>
      </c>
      <c r="EE47" s="10">
        <f t="shared" si="10"/>
        <v>1077081.4721875</v>
      </c>
      <c r="EF47" s="14">
        <f t="shared" si="11"/>
        <v>13.813533360097479</v>
      </c>
      <c r="EG47" s="10">
        <f t="shared" si="12"/>
        <v>3131250</v>
      </c>
      <c r="EH47" s="13">
        <f t="shared" si="13"/>
        <v>-1.5958669999999999</v>
      </c>
      <c r="EI47" s="10">
        <f t="shared" si="14"/>
        <v>2785026.6</v>
      </c>
      <c r="EJ47" s="10">
        <f>SUMIF('GEM data - Upside'!$B:$B,'Chart Data'!$DC47,'GEM data - Upside'!$F:$F)</f>
        <v>2781895</v>
      </c>
      <c r="EL47" s="9">
        <f t="shared" si="21"/>
        <v>2.3034212618861627</v>
      </c>
      <c r="EM47" s="9">
        <f t="shared" si="22"/>
        <v>1.080277192783563</v>
      </c>
      <c r="EO47">
        <v>2024</v>
      </c>
      <c r="EP47" s="10">
        <f>SUMIF('GEM data - Zero_net'!$B:$B,'Chart Data'!$DC47,'GEM data - Zero_net'!$U:$U)</f>
        <v>2785026.6</v>
      </c>
      <c r="EQ47" s="10">
        <f>AVERAGEIF('GEM data - Zero_net'!$B:$B,'Chart Data'!$DC47,'GEM data - Zero_net'!$V:$V)</f>
        <v>33685.112500000003</v>
      </c>
      <c r="ER47" s="9">
        <f>AVERAGEIF('GEM data - Zero_net'!$B:$B,'Chart Data'!$DC47,'GEM data - Zero_net'!$W:$W)</f>
        <v>31.974999999999998</v>
      </c>
      <c r="ES47" s="10">
        <f>AVERAGEIF('GEM data - Zero_net'!$B:$B,'Chart Data'!$DC47,'GEM data - Zero_net'!$X:$X)</f>
        <v>612893.52500000002</v>
      </c>
      <c r="ET47" s="10">
        <f>AVERAGEIF('GEM data - Zero_net'!$B:$B,'Chart Data'!$DC47,'GEM data - Zero_net'!$Y:$Y)</f>
        <v>44369.0625</v>
      </c>
      <c r="EU47" s="10">
        <f>AVERAGEIF('GEM data - Zero_net'!$B:$B,'Chart Data'!$DC47,'GEM data - Zero_net'!$Z:$Z)</f>
        <v>3131250</v>
      </c>
      <c r="EV47" s="16">
        <f>AVERAGEIF('GEM data - Zero_net'!$B:$B,'Chart Data'!$DC47,'GEM data - Zero_net'!$AA:$AA)</f>
        <v>-1.5958669999999999</v>
      </c>
      <c r="EX47" s="10">
        <f t="shared" si="15"/>
        <v>1077081.4721875</v>
      </c>
      <c r="EY47" s="14">
        <f t="shared" si="16"/>
        <v>13.813533360097479</v>
      </c>
      <c r="EZ47" s="10">
        <f t="shared" si="17"/>
        <v>3131250</v>
      </c>
      <c r="FA47" s="13">
        <f t="shared" si="18"/>
        <v>-1.5958669999999999</v>
      </c>
      <c r="FB47" s="10">
        <f t="shared" si="19"/>
        <v>2785026.6</v>
      </c>
      <c r="FC47" s="10">
        <f>SUMIF('GEM data - Zero_net'!$B:$B,'Chart Data'!$DC47,'GEM data - Zero_net'!$F:$F)</f>
        <v>2781895</v>
      </c>
      <c r="FE47" s="9">
        <f t="shared" si="23"/>
        <v>2.3034212618861627</v>
      </c>
      <c r="FF47" s="9">
        <f t="shared" si="24"/>
        <v>1.080277192783563</v>
      </c>
    </row>
    <row r="48" spans="1:162" x14ac:dyDescent="0.25">
      <c r="B48" s="10">
        <f>'GEM data - Baseline'!$F212</f>
        <v>760853.4</v>
      </c>
      <c r="C48" s="10">
        <f>'GEM data - Upside'!$F212</f>
        <v>770467.7</v>
      </c>
      <c r="D48" s="10">
        <f>'GEM data - Zero_net'!$F212</f>
        <v>749219</v>
      </c>
      <c r="F48">
        <v>2045</v>
      </c>
      <c r="G48" s="10">
        <f>'[2]Chart Data'!M49</f>
        <v>271.97854202724068</v>
      </c>
      <c r="H48" s="10">
        <f>'[3]2022-based'!L52</f>
        <v>340.00000000000023</v>
      </c>
      <c r="I48" s="10">
        <f>'[4]2022-based'!L52</f>
        <v>0</v>
      </c>
      <c r="M48" s="9">
        <f>100*(('GEM data - Baseline'!$P212/'GEM data - Baseline'!$P208)-1)</f>
        <v>0.10441405921437497</v>
      </c>
      <c r="N48" s="9">
        <f>100*(('GEM data - Upside'!$P212/'GEM data - Upside'!$P208)-1)</f>
        <v>0.26397591503928286</v>
      </c>
      <c r="O48" s="9">
        <f>100*(('GEM data - Zero_net'!$P212/'GEM data - Zero_net'!$P208)-1)</f>
        <v>-0.36088624680316039</v>
      </c>
      <c r="R48" s="9"/>
      <c r="S48" s="9"/>
      <c r="T48" s="9"/>
      <c r="W48" s="9"/>
      <c r="X48" s="9"/>
      <c r="Y48" s="9"/>
      <c r="AP48">
        <v>2045</v>
      </c>
      <c r="AQ48" s="9">
        <f>AVERAGEIF('GEM data - Baseline'!$B:$B,'Chart Data'!$AP48,'GEM data - Baseline'!$AE:$AE)</f>
        <v>36.725580000000001</v>
      </c>
      <c r="AR48" s="9">
        <f>AVERAGEIF('GEM data - Upside'!$B:$B,'Chart Data'!$AP48,'GEM data - Upside'!$AE:$AE)</f>
        <v>35.509884999999997</v>
      </c>
      <c r="AS48" s="9">
        <f>AVERAGEIF('GEM data - Zero_net'!$B:$B,'Chart Data'!$AP48,'GEM data - Zero_net'!$AE:$AE)</f>
        <v>40.163192500000001</v>
      </c>
      <c r="AU48">
        <v>2045</v>
      </c>
      <c r="AV48" s="9">
        <f>AVERAGEIF('GEM data - Baseline'!$B:$B,'Chart Data'!$AP48,'GEM data - Baseline'!AE:AE)</f>
        <v>36.725580000000001</v>
      </c>
      <c r="AW48" s="9">
        <f>AVERAGEIF('GEM data - Baseline'!$B:$B,'Chart Data'!$AP48,'GEM data - Baseline'!AF:AF)</f>
        <v>26.04318</v>
      </c>
      <c r="AX48" s="9">
        <f>AVERAGEIF('GEM data - Baseline'!$B:$B,'Chart Data'!$AP48,'GEM data - Baseline'!AG:AG)</f>
        <v>70.473505000000003</v>
      </c>
      <c r="AY48" s="9">
        <f>AVERAGEIF('GEM data - Baseline'!$B:$B,'Chart Data'!$AP48,'GEM data - Baseline'!AH:AH)</f>
        <v>43.979554999999998</v>
      </c>
      <c r="AZ48" s="9">
        <f>AVERAGEIF('GEM data - Baseline'!$B:$B,'Chart Data'!$AP48,'GEM data - Baseline'!AI:AI)</f>
        <v>45.095604999999999</v>
      </c>
      <c r="BA48" s="9">
        <f>AVERAGEIF('GEM data - Baseline'!$B:$B,'Chart Data'!$AP48,'GEM data - Baseline'!AJ:AJ)</f>
        <v>56.342734999999998</v>
      </c>
      <c r="BB48" s="9">
        <f>AVERAGEIF('GEM data - Baseline'!$B:$B,'Chart Data'!$AP48,'GEM data - Baseline'!AK:AK)</f>
        <v>27.564082500000001</v>
      </c>
      <c r="BD48" s="9"/>
      <c r="BF48" s="9">
        <f>100*(('GEM data - Baseline'!$F212/'GEM data - Baseline'!$F208)-1)</f>
        <v>1.5289387874708682</v>
      </c>
      <c r="BG48" s="9">
        <f>100*(('GEM data - Upside'!$F212/'GEM data - Upside'!$F208)-1)</f>
        <v>1.7035967621919612</v>
      </c>
      <c r="BH48" s="9">
        <f>100*(('GEM data - Zero_net'!$F212/'GEM data - Zero_net'!$F208)-1)</f>
        <v>1.2311186187301981</v>
      </c>
      <c r="BK48" s="9">
        <f>100*(('GEM data - Baseline'!$U212/'GEM data - Baseline'!$U208)-1)</f>
        <v>1.2937614453266466</v>
      </c>
      <c r="BL48" s="9">
        <f>100*(('GEM data - Upside'!$U212/'GEM data - Upside'!$U208)-1)</f>
        <v>1.4790226442869869</v>
      </c>
      <c r="BM48" s="9">
        <f>100*(('GEM data - Zero_net'!$U212/'GEM data - Zero_net'!$U208)-1)</f>
        <v>0.9045177166122631</v>
      </c>
      <c r="BP48" s="9">
        <f>'GEM data - Baseline'!$O212</f>
        <v>4.1562650000000003</v>
      </c>
      <c r="BQ48" s="9">
        <f>'GEM data - Upside'!$O212</f>
        <v>4.2220129999999996</v>
      </c>
      <c r="BR48" s="9">
        <f>'GEM data - Zero_net'!$O212</f>
        <v>3.6721379999999999</v>
      </c>
      <c r="BU48" s="9">
        <f>100*(('GEM data - Baseline'!$L212/'GEM data - Baseline'!$L208)-1)</f>
        <v>0.76469347513967723</v>
      </c>
      <c r="BV48" s="9">
        <f>100*(('GEM data - Upside'!$L212/'GEM data - Upside'!$L208)-1)</f>
        <v>0.93628853255907085</v>
      </c>
      <c r="BW48" s="9">
        <f>100*(('GEM data - Zero_net'!$L212/'GEM data - Zero_net'!$L208)-1)</f>
        <v>0.39804102946063846</v>
      </c>
      <c r="BZ48" s="9">
        <f>'GEM data - Baseline'!$T212</f>
        <v>-0.1439095</v>
      </c>
      <c r="CA48" s="9">
        <f>'GEM data - Upside'!$T212</f>
        <v>-0.38652419999999998</v>
      </c>
      <c r="CB48" s="9">
        <f>'GEM data - Zero_net'!$T212</f>
        <v>-7.0381159999999998E-2</v>
      </c>
      <c r="CE48" s="9">
        <f>'GEM data - Baseline'!$J212</f>
        <v>2.500035</v>
      </c>
      <c r="CF48" s="9">
        <f>'GEM data - Upside'!$J212</f>
        <v>2.445624</v>
      </c>
      <c r="CG48" s="9">
        <f>'GEM data - Zero_net'!$J212</f>
        <v>2.553709</v>
      </c>
      <c r="CJ48" s="9">
        <f>100*(('GEM data - Baseline'!$I212/'GEM data - Baseline'!$I208)-1)</f>
        <v>1.9056782273479067</v>
      </c>
      <c r="CK48" s="9">
        <f>100*(('GEM data - Upside'!$I212/'GEM data - Upside'!$I208)-1)</f>
        <v>1.8878024707879915</v>
      </c>
      <c r="CL48" s="9">
        <f>100*(('GEM data - Zero_net'!$I212/'GEM data - Zero_net'!$I208)-1)</f>
        <v>1.9694634958637103</v>
      </c>
      <c r="CO48" s="10">
        <f>100*('GEM data - Baseline'!$AB212/'GEM data - Baseline'!$AD212)</f>
        <v>581.49741041720904</v>
      </c>
      <c r="CP48" s="10">
        <f>100*('GEM data - Upside'!$AB212/'GEM data - Upside'!$AD212)</f>
        <v>578.95477030420352</v>
      </c>
      <c r="CQ48" s="10">
        <f>100*('GEM data - Zero_net'!$AB212/'GEM data - Zero_net'!$AD212)</f>
        <v>583.37699474868657</v>
      </c>
      <c r="CT48" s="10">
        <f>100*('GEM data - Baseline'!$AC212/'GEM data - Baseline'!$AD212)</f>
        <v>518.01643540011662</v>
      </c>
      <c r="CU48" s="10">
        <f>100*('GEM data - Upside'!$AC212/'GEM data - Upside'!$AD212)</f>
        <v>515.85343712728729</v>
      </c>
      <c r="CV48" s="10">
        <f>100*('GEM data - Zero_net'!$AC212/'GEM data - Zero_net'!$AD212)</f>
        <v>519.96061766716673</v>
      </c>
      <c r="CY48" s="10">
        <f>100*('GEM data - Baseline'!$F212/'GEM data - Baseline'!$AD212)</f>
        <v>1077.8997051284196</v>
      </c>
      <c r="CZ48" s="10">
        <f>100*('GEM data - Upside'!$F212/'GEM data - Upside'!$AD212)</f>
        <v>1076.0211107293787</v>
      </c>
      <c r="DA48" s="10">
        <f>100*('GEM data - Zero_net'!$F212/'GEM data - Zero_net'!$AD212)</f>
        <v>1078.1201411536026</v>
      </c>
      <c r="DC48">
        <v>2025</v>
      </c>
      <c r="DD48" s="10">
        <f>SUMIF('GEM data - Baseline'!$B:$B,'Chart Data'!$DC48,'GEM data - Baseline'!$U:$U)</f>
        <v>2840884.6999999997</v>
      </c>
      <c r="DE48" s="10">
        <f>AVERAGEIF('GEM data - Baseline'!$B:$B,'Chart Data'!$DC48,'GEM data - Baseline'!$V:$V)</f>
        <v>34424.022499999999</v>
      </c>
      <c r="DF48" s="9">
        <f>AVERAGEIF('GEM data - Baseline'!$B:$B,'Chart Data'!$DC48,'GEM data - Baseline'!$W:$W)</f>
        <v>31.85</v>
      </c>
      <c r="DG48" s="10">
        <f>AVERAGEIF('GEM data - Baseline'!$B:$B,'Chart Data'!$DC48,'GEM data - Baseline'!$X:$X)</f>
        <v>619208.57499999995</v>
      </c>
      <c r="DH48" s="10">
        <f>AVERAGEIF('GEM data - Baseline'!$B:$B,'Chart Data'!$DC48,'GEM data - Baseline'!$Y:$Y)</f>
        <v>44547.897499999999</v>
      </c>
      <c r="DI48" s="10">
        <f>AVERAGEIF('GEM data - Baseline'!$B:$B,'Chart Data'!$DC48,'GEM data - Baseline'!$Z:$Z)</f>
        <v>3192544.25</v>
      </c>
      <c r="DJ48" s="16">
        <f>AVERAGEIF('GEM data - Baseline'!$B:$B,'Chart Data'!$DC48,'GEM data - Baseline'!$AA:$AA)</f>
        <v>-1.5961860000000001</v>
      </c>
      <c r="DL48" s="10">
        <f t="shared" si="5"/>
        <v>1096405.116625</v>
      </c>
      <c r="DM48" s="14">
        <f t="shared" si="6"/>
        <v>13.899838370598747</v>
      </c>
      <c r="DN48" s="10">
        <f t="shared" si="7"/>
        <v>3192544.25</v>
      </c>
      <c r="DO48" s="13">
        <f t="shared" si="8"/>
        <v>-1.5961860000000001</v>
      </c>
      <c r="DP48" s="10">
        <f t="shared" si="9"/>
        <v>2840884.6999999997</v>
      </c>
      <c r="DQ48" s="10">
        <f>SUMIF('GEM data - Baseline'!$B:$B,'Chart Data'!$DC48,'GEM data - Baseline'!$F:$F)</f>
        <v>2820520</v>
      </c>
      <c r="DS48" s="9">
        <f t="shared" si="20"/>
        <v>2.0056576838440199</v>
      </c>
      <c r="DT48" s="9">
        <f t="shared" si="20"/>
        <v>1.3884420511917295</v>
      </c>
      <c r="DV48">
        <v>2025</v>
      </c>
      <c r="DW48" s="10">
        <f>SUMIF('GEM data - Upside'!$B:$B,'Chart Data'!$DC48,'GEM data - Upside'!$U:$U)</f>
        <v>2840888.9</v>
      </c>
      <c r="DX48" s="10">
        <f>AVERAGEIF('GEM data - Upside'!$B:$B,'Chart Data'!$DC48,'GEM data - Upside'!$V:$V)</f>
        <v>34424.022499999999</v>
      </c>
      <c r="DY48" s="9">
        <f>AVERAGEIF('GEM data - Upside'!$B:$B,'Chart Data'!$DC48,'GEM data - Upside'!$W:$W)</f>
        <v>31.85</v>
      </c>
      <c r="DZ48" s="10">
        <f>AVERAGEIF('GEM data - Upside'!$B:$B,'Chart Data'!$DC48,'GEM data - Upside'!$X:$X)</f>
        <v>619686.94999999995</v>
      </c>
      <c r="EA48" s="10">
        <f>AVERAGEIF('GEM data - Upside'!$B:$B,'Chart Data'!$DC48,'GEM data - Upside'!$Y:$Y)</f>
        <v>44582.25</v>
      </c>
      <c r="EB48" s="10">
        <f>AVERAGEIF('GEM data - Upside'!$B:$B,'Chart Data'!$DC48,'GEM data - Upside'!$Z:$Z)</f>
        <v>3192544.25</v>
      </c>
      <c r="EC48" s="16">
        <f>AVERAGEIF('GEM data - Upside'!$B:$B,'Chart Data'!$DC48,'GEM data - Upside'!$AA:$AA)</f>
        <v>-1.5961845000000001</v>
      </c>
      <c r="EE48" s="10">
        <f t="shared" si="10"/>
        <v>1096405.116625</v>
      </c>
      <c r="EF48" s="14">
        <f t="shared" si="11"/>
        <v>13.899858127393749</v>
      </c>
      <c r="EG48" s="10">
        <f t="shared" si="12"/>
        <v>3192544.25</v>
      </c>
      <c r="EH48" s="13">
        <f t="shared" si="13"/>
        <v>-1.5961845000000001</v>
      </c>
      <c r="EI48" s="10">
        <f t="shared" si="14"/>
        <v>2840888.9</v>
      </c>
      <c r="EJ48" s="10">
        <f>SUMIF('GEM data - Upside'!$B:$B,'Chart Data'!$DC48,'GEM data - Upside'!$F:$F)</f>
        <v>2820520</v>
      </c>
      <c r="EL48" s="9">
        <f t="shared" si="21"/>
        <v>2.0058084903030959</v>
      </c>
      <c r="EM48" s="9">
        <f t="shared" si="22"/>
        <v>1.3884420511917295</v>
      </c>
      <c r="EO48">
        <v>2025</v>
      </c>
      <c r="EP48" s="10">
        <f>SUMIF('GEM data - Zero_net'!$B:$B,'Chart Data'!$DC48,'GEM data - Zero_net'!$U:$U)</f>
        <v>2840882.6999999997</v>
      </c>
      <c r="EQ48" s="10">
        <f>AVERAGEIF('GEM data - Zero_net'!$B:$B,'Chart Data'!$DC48,'GEM data - Zero_net'!$V:$V)</f>
        <v>34424.022499999999</v>
      </c>
      <c r="ER48" s="9">
        <f>AVERAGEIF('GEM data - Zero_net'!$B:$B,'Chart Data'!$DC48,'GEM data - Zero_net'!$W:$W)</f>
        <v>31.85</v>
      </c>
      <c r="ES48" s="10">
        <f>AVERAGEIF('GEM data - Zero_net'!$B:$B,'Chart Data'!$DC48,'GEM data - Zero_net'!$X:$X)</f>
        <v>619005.67500000005</v>
      </c>
      <c r="ET48" s="10">
        <f>AVERAGEIF('GEM data - Zero_net'!$B:$B,'Chart Data'!$DC48,'GEM data - Zero_net'!$Y:$Y)</f>
        <v>44533.327499999999</v>
      </c>
      <c r="EU48" s="10">
        <f>AVERAGEIF('GEM data - Zero_net'!$B:$B,'Chart Data'!$DC48,'GEM data - Zero_net'!$Z:$Z)</f>
        <v>3192544.25</v>
      </c>
      <c r="EV48" s="16">
        <f>AVERAGEIF('GEM data - Zero_net'!$B:$B,'Chart Data'!$DC48,'GEM data - Zero_net'!$AA:$AA)</f>
        <v>-1.5961865</v>
      </c>
      <c r="EX48" s="10">
        <f t="shared" si="15"/>
        <v>1096405.116625</v>
      </c>
      <c r="EY48" s="14">
        <f t="shared" si="16"/>
        <v>13.899829852148372</v>
      </c>
      <c r="EZ48" s="10">
        <f t="shared" si="17"/>
        <v>3192544.25</v>
      </c>
      <c r="FA48" s="13">
        <f t="shared" si="18"/>
        <v>-1.5961865</v>
      </c>
      <c r="FB48" s="10">
        <f t="shared" si="19"/>
        <v>2840882.6999999997</v>
      </c>
      <c r="FC48" s="10">
        <f>SUMIF('GEM data - Zero_net'!$B:$B,'Chart Data'!$DC48,'GEM data - Zero_net'!$F:$F)</f>
        <v>2820520</v>
      </c>
      <c r="FE48" s="9">
        <f t="shared" si="23"/>
        <v>2.0055858712444419</v>
      </c>
      <c r="FF48" s="9">
        <f t="shared" si="24"/>
        <v>1.3884420511917295</v>
      </c>
    </row>
    <row r="49" spans="1:162" x14ac:dyDescent="0.25">
      <c r="B49" s="10">
        <f>'GEM data - Baseline'!$F213</f>
        <v>763669</v>
      </c>
      <c r="C49" s="10">
        <f>'GEM data - Upside'!$F213</f>
        <v>773646.9</v>
      </c>
      <c r="D49" s="10">
        <f>'GEM data - Zero_net'!$F213</f>
        <v>751399.4</v>
      </c>
      <c r="F49">
        <v>2046</v>
      </c>
      <c r="G49" s="10">
        <f>'[2]Chart Data'!M50</f>
        <v>271.97854202724068</v>
      </c>
      <c r="H49" s="10">
        <f>'[3]2022-based'!L53</f>
        <v>340.00000000000023</v>
      </c>
      <c r="I49" s="10">
        <f>'[4]2022-based'!L53</f>
        <v>0</v>
      </c>
      <c r="M49" s="9">
        <f>100*(('GEM data - Baseline'!$P213/'GEM data - Baseline'!$P209)-1)</f>
        <v>0.11508523527754555</v>
      </c>
      <c r="N49" s="9">
        <f>100*(('GEM data - Upside'!$P213/'GEM data - Upside'!$P209)-1)</f>
        <v>0.26468889211017643</v>
      </c>
      <c r="O49" s="9">
        <f>100*(('GEM data - Zero_net'!$P213/'GEM data - Zero_net'!$P209)-1)</f>
        <v>-0.36029433327191551</v>
      </c>
      <c r="R49" s="9"/>
      <c r="S49" s="9"/>
      <c r="T49" s="9"/>
      <c r="W49" s="9"/>
      <c r="X49" s="9"/>
      <c r="Y49" s="9"/>
      <c r="AP49">
        <v>2046</v>
      </c>
      <c r="AQ49" s="9">
        <f>AVERAGEIF('GEM data - Baseline'!$B:$B,'Chart Data'!$AP49,'GEM data - Baseline'!$AE:$AE)</f>
        <v>36.761854999999997</v>
      </c>
      <c r="AR49" s="9">
        <f>AVERAGEIF('GEM data - Upside'!$B:$B,'Chart Data'!$AP49,'GEM data - Upside'!$AE:$AE)</f>
        <v>35.512924999999996</v>
      </c>
      <c r="AS49" s="9">
        <f>AVERAGEIF('GEM data - Zero_net'!$B:$B,'Chart Data'!$AP49,'GEM data - Zero_net'!$AE:$AE)</f>
        <v>40.384192500000005</v>
      </c>
      <c r="AU49">
        <v>2046</v>
      </c>
      <c r="AV49" s="9">
        <f>AVERAGEIF('GEM data - Baseline'!$B:$B,'Chart Data'!$AP49,'GEM data - Baseline'!AE:AE)</f>
        <v>36.761854999999997</v>
      </c>
      <c r="AW49" s="9">
        <f>AVERAGEIF('GEM data - Baseline'!$B:$B,'Chart Data'!$AP49,'GEM data - Baseline'!AF:AF)</f>
        <v>26.096287500000003</v>
      </c>
      <c r="AX49" s="9">
        <f>AVERAGEIF('GEM data - Baseline'!$B:$B,'Chart Data'!$AP49,'GEM data - Baseline'!AG:AG)</f>
        <v>71.105675000000005</v>
      </c>
      <c r="AY49" s="9">
        <f>AVERAGEIF('GEM data - Baseline'!$B:$B,'Chart Data'!$AP49,'GEM data - Baseline'!AH:AH)</f>
        <v>44.106892500000001</v>
      </c>
      <c r="AZ49" s="9">
        <f>AVERAGEIF('GEM data - Baseline'!$B:$B,'Chart Data'!$AP49,'GEM data - Baseline'!AI:AI)</f>
        <v>45.525327500000003</v>
      </c>
      <c r="BA49" s="9">
        <f>AVERAGEIF('GEM data - Baseline'!$B:$B,'Chart Data'!$AP49,'GEM data - Baseline'!AJ:AJ)</f>
        <v>56.712650000000004</v>
      </c>
      <c r="BB49" s="9">
        <f>AVERAGEIF('GEM data - Baseline'!$B:$B,'Chart Data'!$AP49,'GEM data - Baseline'!AK:AK)</f>
        <v>27.679564999999997</v>
      </c>
      <c r="BD49" s="9"/>
      <c r="BF49" s="9">
        <f>100*(('GEM data - Baseline'!$F213/'GEM data - Baseline'!$F209)-1)</f>
        <v>1.5238501661445358</v>
      </c>
      <c r="BG49" s="9">
        <f>100*(('GEM data - Upside'!$F213/'GEM data - Upside'!$F209)-1)</f>
        <v>1.6952741774204139</v>
      </c>
      <c r="BH49" s="9">
        <f>100*(('GEM data - Zero_net'!$F213/'GEM data - Zero_net'!$F209)-1)</f>
        <v>1.215366644000726</v>
      </c>
      <c r="BK49" s="9">
        <f>100*(('GEM data - Baseline'!$U213/'GEM data - Baseline'!$U209)-1)</f>
        <v>1.3129915982267537</v>
      </c>
      <c r="BL49" s="9">
        <f>100*(('GEM data - Upside'!$U213/'GEM data - Upside'!$U209)-1)</f>
        <v>1.4927601485778874</v>
      </c>
      <c r="BM49" s="9">
        <f>100*(('GEM data - Zero_net'!$U213/'GEM data - Zero_net'!$U209)-1)</f>
        <v>0.91386490860814185</v>
      </c>
      <c r="BP49" s="9">
        <f>'GEM data - Baseline'!$O213</f>
        <v>4.1248060000000004</v>
      </c>
      <c r="BQ49" s="9">
        <f>'GEM data - Upside'!$O213</f>
        <v>4.176069</v>
      </c>
      <c r="BR49" s="9">
        <f>'GEM data - Zero_net'!$O213</f>
        <v>3.6070859999999998</v>
      </c>
      <c r="BU49" s="9">
        <f>100*(('GEM data - Baseline'!$L213/'GEM data - Baseline'!$L209)-1)</f>
        <v>0.75281377376865688</v>
      </c>
      <c r="BV49" s="9">
        <f>100*(('GEM data - Upside'!$L213/'GEM data - Upside'!$L209)-1)</f>
        <v>0.92647210271359359</v>
      </c>
      <c r="BW49" s="9">
        <f>100*(('GEM data - Zero_net'!$L213/'GEM data - Zero_net'!$L209)-1)</f>
        <v>0.3821682260296333</v>
      </c>
      <c r="BZ49" s="9">
        <f>'GEM data - Baseline'!$T213</f>
        <v>-0.105381</v>
      </c>
      <c r="CA49" s="9">
        <f>'GEM data - Upside'!$T213</f>
        <v>-0.34532550000000001</v>
      </c>
      <c r="CB49" s="9">
        <f>'GEM data - Zero_net'!$T213</f>
        <v>-6.0081479999999996E-3</v>
      </c>
      <c r="CE49" s="9">
        <f>'GEM data - Baseline'!$J213</f>
        <v>2.5000559999999998</v>
      </c>
      <c r="CF49" s="9">
        <f>'GEM data - Upside'!$J213</f>
        <v>2.4435389999999999</v>
      </c>
      <c r="CG49" s="9">
        <f>'GEM data - Zero_net'!$J213</f>
        <v>2.5545900000000001</v>
      </c>
      <c r="CJ49" s="9">
        <f>100*(('GEM data - Baseline'!$I213/'GEM data - Baseline'!$I209)-1)</f>
        <v>1.9511491859265595</v>
      </c>
      <c r="CK49" s="9">
        <f>100*(('GEM data - Upside'!$I213/'GEM data - Upside'!$I209)-1)</f>
        <v>1.9345795769536656</v>
      </c>
      <c r="CL49" s="9">
        <f>100*(('GEM data - Zero_net'!$I213/'GEM data - Zero_net'!$I209)-1)</f>
        <v>2.0165560281942163</v>
      </c>
      <c r="CO49" s="10">
        <f>100*('GEM data - Baseline'!$AB213/'GEM data - Baseline'!$AD213)</f>
        <v>574.32468775124278</v>
      </c>
      <c r="CP49" s="10">
        <f>100*('GEM data - Upside'!$AB213/'GEM data - Upside'!$AD213)</f>
        <v>571.85340086255292</v>
      </c>
      <c r="CQ49" s="10">
        <f>100*('GEM data - Zero_net'!$AB213/'GEM data - Zero_net'!$AD213)</f>
        <v>576.31832837223055</v>
      </c>
      <c r="CT49" s="10">
        <f>100*('GEM data - Baseline'!$AC213/'GEM data - Baseline'!$AD213)</f>
        <v>550.05803354055547</v>
      </c>
      <c r="CU49" s="10">
        <f>100*('GEM data - Upside'!$AC213/'GEM data - Upside'!$AD213)</f>
        <v>547.81198492520139</v>
      </c>
      <c r="CV49" s="10">
        <f>100*('GEM data - Zero_net'!$AC213/'GEM data - Zero_net'!$AD213)</f>
        <v>552.17922024245013</v>
      </c>
      <c r="CY49" s="10">
        <f>100*('GEM data - Baseline'!$F213/'GEM data - Baseline'!$AD213)</f>
        <v>1080.9369727440521</v>
      </c>
      <c r="CZ49" s="10">
        <f>100*('GEM data - Upside'!$F213/'GEM data - Upside'!$AD213)</f>
        <v>1079.2681063940945</v>
      </c>
      <c r="DA49" s="10">
        <f>100*('GEM data - Zero_net'!$F213/'GEM data - Zero_net'!$AD213)</f>
        <v>1081.3487483457393</v>
      </c>
      <c r="DC49">
        <v>2026</v>
      </c>
      <c r="DD49" s="10">
        <f>SUMIF('GEM data - Baseline'!$B:$B,'Chart Data'!$DC49,'GEM data - Baseline'!$U:$U)</f>
        <v>2881301.8000000003</v>
      </c>
      <c r="DE49" s="10">
        <f>AVERAGEIF('GEM data - Baseline'!$B:$B,'Chart Data'!$DC49,'GEM data - Baseline'!$V:$V)</f>
        <v>34689.990000000005</v>
      </c>
      <c r="DF49" s="9">
        <f>AVERAGEIF('GEM data - Baseline'!$B:$B,'Chart Data'!$DC49,'GEM data - Baseline'!$W:$W)</f>
        <v>31.950000000000003</v>
      </c>
      <c r="DG49" s="10">
        <f>AVERAGEIF('GEM data - Baseline'!$B:$B,'Chart Data'!$DC49,'GEM data - Baseline'!$X:$X)</f>
        <v>623350.72500000009</v>
      </c>
      <c r="DH49" s="10">
        <f>AVERAGEIF('GEM data - Baseline'!$B:$B,'Chart Data'!$DC49,'GEM data - Baseline'!$Y:$Y)</f>
        <v>44573.845000000001</v>
      </c>
      <c r="DI49" s="10">
        <f>AVERAGEIF('GEM data - Baseline'!$B:$B,'Chart Data'!$DC49,'GEM data - Baseline'!$Z:$Z)</f>
        <v>3240927.75</v>
      </c>
      <c r="DJ49" s="16">
        <f>AVERAGEIF('GEM data - Baseline'!$B:$B,'Chart Data'!$DC49,'GEM data - Baseline'!$AA:$AA)</f>
        <v>-1.5967047499999998</v>
      </c>
      <c r="DL49" s="10">
        <f t="shared" si="5"/>
        <v>1108345.1805000002</v>
      </c>
      <c r="DM49" s="14">
        <f t="shared" si="6"/>
        <v>13.984674757136165</v>
      </c>
      <c r="DN49" s="10">
        <f t="shared" si="7"/>
        <v>3240927.75</v>
      </c>
      <c r="DO49" s="13">
        <f t="shared" si="8"/>
        <v>-1.5967047499999998</v>
      </c>
      <c r="DP49" s="10">
        <f t="shared" si="9"/>
        <v>2881301.8000000003</v>
      </c>
      <c r="DQ49" s="10">
        <f>SUMIF('GEM data - Baseline'!$B:$B,'Chart Data'!$DC49,'GEM data - Baseline'!$F:$F)</f>
        <v>2831756</v>
      </c>
      <c r="DS49" s="9">
        <f t="shared" si="20"/>
        <v>1.4226941346827893</v>
      </c>
      <c r="DT49" s="9">
        <f t="shared" si="20"/>
        <v>0.39836625870406372</v>
      </c>
      <c r="DV49">
        <v>2026</v>
      </c>
      <c r="DW49" s="10">
        <f>SUMIF('GEM data - Upside'!$B:$B,'Chart Data'!$DC49,'GEM data - Upside'!$U:$U)</f>
        <v>2890629.6999999997</v>
      </c>
      <c r="DX49" s="10">
        <f>AVERAGEIF('GEM data - Upside'!$B:$B,'Chart Data'!$DC49,'GEM data - Upside'!$V:$V)</f>
        <v>34860.822499999995</v>
      </c>
      <c r="DY49" s="9">
        <f>AVERAGEIF('GEM data - Upside'!$B:$B,'Chart Data'!$DC49,'GEM data - Upside'!$W:$W)</f>
        <v>31.950000000000003</v>
      </c>
      <c r="DZ49" s="10">
        <f>AVERAGEIF('GEM data - Upside'!$B:$B,'Chart Data'!$DC49,'GEM data - Upside'!$X:$X)</f>
        <v>626403.44999999995</v>
      </c>
      <c r="EA49" s="10">
        <f>AVERAGEIF('GEM data - Upside'!$B:$B,'Chart Data'!$DC49,'GEM data - Upside'!$Y:$Y)</f>
        <v>44792.032500000001</v>
      </c>
      <c r="EB49" s="10">
        <f>AVERAGEIF('GEM data - Upside'!$B:$B,'Chart Data'!$DC49,'GEM data - Upside'!$Z:$Z)</f>
        <v>3241392.75</v>
      </c>
      <c r="EC49" s="16">
        <f>AVERAGEIF('GEM data - Upside'!$B:$B,'Chart Data'!$DC49,'GEM data - Upside'!$AA:$AA)</f>
        <v>-1.5966877499999999</v>
      </c>
      <c r="EE49" s="10">
        <f t="shared" si="10"/>
        <v>1113803.2788749998</v>
      </c>
      <c r="EF49" s="14">
        <f t="shared" si="11"/>
        <v>13.984706990021047</v>
      </c>
      <c r="EG49" s="10">
        <f t="shared" si="12"/>
        <v>3241392.75</v>
      </c>
      <c r="EH49" s="13">
        <f t="shared" si="13"/>
        <v>-1.5966877499999999</v>
      </c>
      <c r="EI49" s="10">
        <f t="shared" si="14"/>
        <v>2890629.6999999997</v>
      </c>
      <c r="EJ49" s="10">
        <f>SUMIF('GEM data - Upside'!$B:$B,'Chart Data'!$DC49,'GEM data - Upside'!$F:$F)</f>
        <v>2835303.4000000004</v>
      </c>
      <c r="EL49" s="9">
        <f t="shared" si="21"/>
        <v>1.7508886039154792</v>
      </c>
      <c r="EM49" s="9">
        <f t="shared" si="22"/>
        <v>0.52413739310483987</v>
      </c>
      <c r="EO49">
        <v>2026</v>
      </c>
      <c r="EP49" s="10">
        <f>SUMIF('GEM data - Zero_net'!$B:$B,'Chart Data'!$DC49,'GEM data - Zero_net'!$U:$U)</f>
        <v>2877133.2</v>
      </c>
      <c r="EQ49" s="10">
        <f>AVERAGEIF('GEM data - Zero_net'!$B:$B,'Chart Data'!$DC49,'GEM data - Zero_net'!$V:$V)</f>
        <v>34616.052499999998</v>
      </c>
      <c r="ER49" s="9">
        <f>AVERAGEIF('GEM data - Zero_net'!$B:$B,'Chart Data'!$DC49,'GEM data - Zero_net'!$W:$W)</f>
        <v>31.950000000000003</v>
      </c>
      <c r="ES49" s="10">
        <f>AVERAGEIF('GEM data - Zero_net'!$B:$B,'Chart Data'!$DC49,'GEM data - Zero_net'!$X:$X)</f>
        <v>622027.9</v>
      </c>
      <c r="ET49" s="10">
        <f>AVERAGEIF('GEM data - Zero_net'!$B:$B,'Chart Data'!$DC49,'GEM data - Zero_net'!$Y:$Y)</f>
        <v>44479.302500000005</v>
      </c>
      <c r="EU49" s="10">
        <f>AVERAGEIF('GEM data - Zero_net'!$B:$B,'Chart Data'!$DC49,'GEM data - Zero_net'!$Z:$Z)</f>
        <v>3239545.5</v>
      </c>
      <c r="EV49" s="16">
        <f>AVERAGEIF('GEM data - Zero_net'!$B:$B,'Chart Data'!$DC49,'GEM data - Zero_net'!$AA:$AA)</f>
        <v>-1.59668725</v>
      </c>
      <c r="EX49" s="10">
        <f t="shared" si="15"/>
        <v>1105982.8773749999</v>
      </c>
      <c r="EY49" s="14">
        <f t="shared" si="16"/>
        <v>13.984659494154611</v>
      </c>
      <c r="EZ49" s="10">
        <f t="shared" si="17"/>
        <v>3239545.5</v>
      </c>
      <c r="FA49" s="13">
        <f t="shared" si="18"/>
        <v>-1.59668725</v>
      </c>
      <c r="FB49" s="10">
        <f t="shared" si="19"/>
        <v>2877133.2</v>
      </c>
      <c r="FC49" s="10">
        <f>SUMIF('GEM data - Zero_net'!$B:$B,'Chart Data'!$DC49,'GEM data - Zero_net'!$F:$F)</f>
        <v>2820770.4</v>
      </c>
      <c r="FE49" s="9">
        <f t="shared" si="23"/>
        <v>1.2760294538032291</v>
      </c>
      <c r="FF49" s="9">
        <f t="shared" si="24"/>
        <v>8.8777955837837652E-3</v>
      </c>
    </row>
    <row r="50" spans="1:162" x14ac:dyDescent="0.25">
      <c r="B50" s="10">
        <f>'GEM data - Baseline'!$F214</f>
        <v>766532.7</v>
      </c>
      <c r="C50" s="10">
        <f>'GEM data - Upside'!$F214</f>
        <v>776868.1</v>
      </c>
      <c r="D50" s="10">
        <f>'GEM data - Zero_net'!$F214</f>
        <v>753577.5</v>
      </c>
      <c r="F50">
        <v>2047</v>
      </c>
      <c r="G50" s="10">
        <f>'[2]Chart Data'!M51</f>
        <v>271.97854202724068</v>
      </c>
      <c r="H50" s="10">
        <f>'[3]2022-based'!L54</f>
        <v>340.00000000000023</v>
      </c>
      <c r="I50" s="10">
        <f>'[4]2022-based'!L54</f>
        <v>0</v>
      </c>
      <c r="M50" s="9">
        <f>100*(('GEM data - Baseline'!$P214/'GEM data - Baseline'!$P210)-1)</f>
        <v>0.12577287597339559</v>
      </c>
      <c r="N50" s="9">
        <f>100*(('GEM data - Upside'!$P214/'GEM data - Upside'!$P210)-1)</f>
        <v>0.26537925081928648</v>
      </c>
      <c r="O50" s="9">
        <f>100*(('GEM data - Zero_net'!$P214/'GEM data - Zero_net'!$P210)-1)</f>
        <v>-0.35970134974268042</v>
      </c>
      <c r="R50" s="9"/>
      <c r="S50" s="9"/>
      <c r="T50" s="9"/>
      <c r="W50" s="9"/>
      <c r="X50" s="9"/>
      <c r="Y50" s="9"/>
      <c r="AP50">
        <v>2047</v>
      </c>
      <c r="AQ50" s="9">
        <f>AVERAGEIF('GEM data - Baseline'!$B:$B,'Chart Data'!$AP50,'GEM data - Baseline'!$AE:$AE)</f>
        <v>36.978392499999998</v>
      </c>
      <c r="AR50" s="9">
        <f>AVERAGEIF('GEM data - Upside'!$B:$B,'Chart Data'!$AP50,'GEM data - Upside'!$AE:$AE)</f>
        <v>35.683597500000005</v>
      </c>
      <c r="AS50" s="9">
        <f>AVERAGEIF('GEM data - Zero_net'!$B:$B,'Chart Data'!$AP50,'GEM data - Zero_net'!$AE:$AE)</f>
        <v>40.82667</v>
      </c>
      <c r="AU50">
        <v>2047</v>
      </c>
      <c r="AV50" s="9">
        <f>AVERAGEIF('GEM data - Baseline'!$B:$B,'Chart Data'!$AP50,'GEM data - Baseline'!AE:AE)</f>
        <v>36.978392499999998</v>
      </c>
      <c r="AW50" s="9">
        <f>AVERAGEIF('GEM data - Baseline'!$B:$B,'Chart Data'!$AP50,'GEM data - Baseline'!AF:AF)</f>
        <v>26.155762500000002</v>
      </c>
      <c r="AX50" s="9">
        <f>AVERAGEIF('GEM data - Baseline'!$B:$B,'Chart Data'!$AP50,'GEM data - Baseline'!AG:AG)</f>
        <v>71.642359999999996</v>
      </c>
      <c r="AY50" s="9">
        <f>AVERAGEIF('GEM data - Baseline'!$B:$B,'Chart Data'!$AP50,'GEM data - Baseline'!AH:AH)</f>
        <v>44.269930000000002</v>
      </c>
      <c r="AZ50" s="9">
        <f>AVERAGEIF('GEM data - Baseline'!$B:$B,'Chart Data'!$AP50,'GEM data - Baseline'!AI:AI)</f>
        <v>45.976929999999996</v>
      </c>
      <c r="BA50" s="9">
        <f>AVERAGEIF('GEM data - Baseline'!$B:$B,'Chart Data'!$AP50,'GEM data - Baseline'!AJ:AJ)</f>
        <v>57.009237499999998</v>
      </c>
      <c r="BB50" s="9">
        <f>AVERAGEIF('GEM data - Baseline'!$B:$B,'Chart Data'!$AP50,'GEM data - Baseline'!AK:AK)</f>
        <v>27.799105000000001</v>
      </c>
      <c r="BD50" s="9"/>
      <c r="BF50" s="9">
        <f>100*(('GEM data - Baseline'!$F214/'GEM data - Baseline'!$F210)-1)</f>
        <v>1.5136879375894141</v>
      </c>
      <c r="BG50" s="9">
        <f>100*(('GEM data - Upside'!$F214/'GEM data - Upside'!$F210)-1)</f>
        <v>1.682256666554105</v>
      </c>
      <c r="BH50" s="9">
        <f>100*(('GEM data - Zero_net'!$F214/'GEM data - Zero_net'!$F210)-1)</f>
        <v>1.1933545027486003</v>
      </c>
      <c r="BK50" s="9">
        <f>100*(('GEM data - Baseline'!$U214/'GEM data - Baseline'!$U210)-1)</f>
        <v>1.3321113065919432</v>
      </c>
      <c r="BL50" s="9">
        <f>100*(('GEM data - Upside'!$U214/'GEM data - Upside'!$U210)-1)</f>
        <v>1.5053309925438851</v>
      </c>
      <c r="BM50" s="9">
        <f>100*(('GEM data - Zero_net'!$U214/'GEM data - Zero_net'!$U210)-1)</f>
        <v>0.92241983193259713</v>
      </c>
      <c r="BP50" s="9">
        <f>'GEM data - Baseline'!$O214</f>
        <v>4.0900429999999997</v>
      </c>
      <c r="BQ50" s="9">
        <f>'GEM data - Upside'!$O214</f>
        <v>4.1270939999999996</v>
      </c>
      <c r="BR50" s="9">
        <f>'GEM data - Zero_net'!$O214</f>
        <v>3.540349</v>
      </c>
      <c r="BU50" s="9">
        <f>100*(('GEM data - Baseline'!$L214/'GEM data - Baseline'!$L210)-1)</f>
        <v>0.73422481357077185</v>
      </c>
      <c r="BV50" s="9">
        <f>100*(('GEM data - Upside'!$L214/'GEM data - Upside'!$L210)-1)</f>
        <v>0.90998740251766463</v>
      </c>
      <c r="BW50" s="9">
        <f>100*(('GEM data - Zero_net'!$L214/'GEM data - Zero_net'!$L210)-1)</f>
        <v>0.3623944467297191</v>
      </c>
      <c r="BZ50" s="9">
        <f>'GEM data - Baseline'!$T214</f>
        <v>-7.1144100000000002E-2</v>
      </c>
      <c r="CA50" s="9">
        <f>'GEM data - Upside'!$T214</f>
        <v>-0.30937189999999998</v>
      </c>
      <c r="CB50" s="9">
        <f>'GEM data - Zero_net'!$T214</f>
        <v>4.9591059999999999E-2</v>
      </c>
      <c r="CE50" s="9">
        <f>'GEM data - Baseline'!$J214</f>
        <v>2.5000499999999999</v>
      </c>
      <c r="CF50" s="9">
        <f>'GEM data - Upside'!$J214</f>
        <v>2.44251</v>
      </c>
      <c r="CG50" s="9">
        <f>'GEM data - Zero_net'!$J214</f>
        <v>2.556346</v>
      </c>
      <c r="CJ50" s="9">
        <f>100*(('GEM data - Baseline'!$I214/'GEM data - Baseline'!$I210)-1)</f>
        <v>1.9698722419204451</v>
      </c>
      <c r="CK50" s="9">
        <f>100*(('GEM data - Upside'!$I214/'GEM data - Upside'!$I210)-1)</f>
        <v>1.9554318224009659</v>
      </c>
      <c r="CL50" s="9">
        <f>100*(('GEM data - Zero_net'!$I214/'GEM data - Zero_net'!$I210)-1)</f>
        <v>2.0392963269307396</v>
      </c>
      <c r="CO50" s="10">
        <f>100*('GEM data - Baseline'!$AB214/'GEM data - Baseline'!$AD214)</f>
        <v>603.60863487196821</v>
      </c>
      <c r="CP50" s="10">
        <f>100*('GEM data - Upside'!$AB214/'GEM data - Upside'!$AD214)</f>
        <v>600.70051294771451</v>
      </c>
      <c r="CQ50" s="10">
        <f>100*('GEM data - Zero_net'!$AB214/'GEM data - Zero_net'!$AD214)</f>
        <v>606.23081950433061</v>
      </c>
      <c r="CT50" s="10">
        <f>100*('GEM data - Baseline'!$AC214/'GEM data - Baseline'!$AD214)</f>
        <v>544.49954356432772</v>
      </c>
      <c r="CU50" s="10">
        <f>100*('GEM data - Upside'!$AC214/'GEM data - Upside'!$AD214)</f>
        <v>542.32633842286339</v>
      </c>
      <c r="CV50" s="10">
        <f>100*('GEM data - Zero_net'!$AC214/'GEM data - Zero_net'!$AD214)</f>
        <v>546.77864101452201</v>
      </c>
      <c r="CY50" s="10">
        <f>100*('GEM data - Baseline'!$F214/'GEM data - Baseline'!$AD214)</f>
        <v>1084.0367722396602</v>
      </c>
      <c r="CZ50" s="10">
        <f>100*('GEM data - Upside'!$F214/'GEM data - Upside'!$AD214)</f>
        <v>1082.5664665134746</v>
      </c>
      <c r="DA50" s="10">
        <f>100*('GEM data - Zero_net'!$F214/'GEM data - Zero_net'!$AD214)</f>
        <v>1084.574588965477</v>
      </c>
      <c r="DC50">
        <v>2027</v>
      </c>
      <c r="DD50" s="10">
        <f>SUMIF('GEM data - Baseline'!$B:$B,'Chart Data'!$DC50,'GEM data - Baseline'!$U:$U)</f>
        <v>2911038.7</v>
      </c>
      <c r="DE50" s="10">
        <f>AVERAGEIF('GEM data - Baseline'!$B:$B,'Chart Data'!$DC50,'GEM data - Baseline'!$V:$V)</f>
        <v>34860.93</v>
      </c>
      <c r="DF50" s="9">
        <f>AVERAGEIF('GEM data - Baseline'!$B:$B,'Chart Data'!$DC50,'GEM data - Baseline'!$W:$W)</f>
        <v>31.999477499999998</v>
      </c>
      <c r="DG50" s="10">
        <f>AVERAGEIF('GEM data - Baseline'!$B:$B,'Chart Data'!$DC50,'GEM data - Baseline'!$X:$X)</f>
        <v>627360.67499999993</v>
      </c>
      <c r="DH50" s="10">
        <f>AVERAGEIF('GEM data - Baseline'!$B:$B,'Chart Data'!$DC50,'GEM data - Baseline'!$Y:$Y)</f>
        <v>44596.249999999993</v>
      </c>
      <c r="DI50" s="10">
        <f>AVERAGEIF('GEM data - Baseline'!$B:$B,'Chart Data'!$DC50,'GEM data - Baseline'!$Z:$Z)</f>
        <v>3281999.5</v>
      </c>
      <c r="DJ50" s="16">
        <f>AVERAGEIF('GEM data - Baseline'!$B:$B,'Chart Data'!$DC50,'GEM data - Baseline'!$AA:$AA)</f>
        <v>-1.5968644999999999</v>
      </c>
      <c r="DL50" s="10">
        <f t="shared" si="5"/>
        <v>1115531.545164075</v>
      </c>
      <c r="DM50" s="14">
        <f t="shared" si="6"/>
        <v>14.067565658547524</v>
      </c>
      <c r="DN50" s="10">
        <f t="shared" si="7"/>
        <v>3281999.5</v>
      </c>
      <c r="DO50" s="13">
        <f t="shared" si="8"/>
        <v>-1.5968644999999999</v>
      </c>
      <c r="DP50" s="10">
        <f t="shared" si="9"/>
        <v>2911038.7</v>
      </c>
      <c r="DQ50" s="10">
        <f>SUMIF('GEM data - Baseline'!$B:$B,'Chart Data'!$DC50,'GEM data - Baseline'!$F:$F)</f>
        <v>2858621.0000000005</v>
      </c>
      <c r="DS50" s="9">
        <f t="shared" si="20"/>
        <v>1.0320647424022056</v>
      </c>
      <c r="DT50" s="9">
        <f t="shared" si="20"/>
        <v>0.9487046200308491</v>
      </c>
      <c r="DV50">
        <v>2027</v>
      </c>
      <c r="DW50" s="10">
        <f>SUMIF('GEM data - Upside'!$B:$B,'Chart Data'!$DC50,'GEM data - Upside'!$U:$U)</f>
        <v>2930487.8</v>
      </c>
      <c r="DX50" s="10">
        <f>AVERAGEIF('GEM data - Upside'!$B:$B,'Chart Data'!$DC50,'GEM data - Upside'!$V:$V)</f>
        <v>35204.195000000007</v>
      </c>
      <c r="DY50" s="9">
        <f>AVERAGEIF('GEM data - Upside'!$B:$B,'Chart Data'!$DC50,'GEM data - Upside'!$W:$W)</f>
        <v>31.999477499999998</v>
      </c>
      <c r="DZ50" s="10">
        <f>AVERAGEIF('GEM data - Upside'!$B:$B,'Chart Data'!$DC50,'GEM data - Upside'!$X:$X)</f>
        <v>633561.65</v>
      </c>
      <c r="EA50" s="10">
        <f>AVERAGEIF('GEM data - Upside'!$B:$B,'Chart Data'!$DC50,'GEM data - Upside'!$Y:$Y)</f>
        <v>45036.964999999997</v>
      </c>
      <c r="EB50" s="10">
        <f>AVERAGEIF('GEM data - Upside'!$B:$B,'Chart Data'!$DC50,'GEM data - Upside'!$Z:$Z)</f>
        <v>3285663</v>
      </c>
      <c r="EC50" s="16">
        <f>AVERAGEIF('GEM data - Upside'!$B:$B,'Chart Data'!$DC50,'GEM data - Upside'!$AA:$AA)</f>
        <v>-1.59684775</v>
      </c>
      <c r="EE50" s="10">
        <f t="shared" si="10"/>
        <v>1126515.8458081125</v>
      </c>
      <c r="EF50" s="14">
        <f t="shared" si="11"/>
        <v>14.067592032456007</v>
      </c>
      <c r="EG50" s="10">
        <f t="shared" si="12"/>
        <v>3285663</v>
      </c>
      <c r="EH50" s="13">
        <f t="shared" si="13"/>
        <v>-1.59684775</v>
      </c>
      <c r="EI50" s="10">
        <f t="shared" si="14"/>
        <v>2930487.8</v>
      </c>
      <c r="EJ50" s="10">
        <f>SUMIF('GEM data - Upside'!$B:$B,'Chart Data'!$DC50,'GEM data - Upside'!$F:$F)</f>
        <v>2873403</v>
      </c>
      <c r="EL50" s="9">
        <f t="shared" si="21"/>
        <v>1.3788725688385517</v>
      </c>
      <c r="EM50" s="9">
        <f t="shared" si="22"/>
        <v>1.3437574264538954</v>
      </c>
      <c r="EO50">
        <v>2027</v>
      </c>
      <c r="EP50" s="10">
        <f>SUMIF('GEM data - Zero_net'!$B:$B,'Chart Data'!$DC50,'GEM data - Zero_net'!$U:$U)</f>
        <v>2900773.7</v>
      </c>
      <c r="EQ50" s="10">
        <f>AVERAGEIF('GEM data - Zero_net'!$B:$B,'Chart Data'!$DC50,'GEM data - Zero_net'!$V:$V)</f>
        <v>34694.392500000002</v>
      </c>
      <c r="ER50" s="9">
        <f>AVERAGEIF('GEM data - Zero_net'!$B:$B,'Chart Data'!$DC50,'GEM data - Zero_net'!$W:$W)</f>
        <v>31.999477499999998</v>
      </c>
      <c r="ES50" s="10">
        <f>AVERAGEIF('GEM data - Zero_net'!$B:$B,'Chart Data'!$DC50,'GEM data - Zero_net'!$X:$X)</f>
        <v>624351.42500000005</v>
      </c>
      <c r="ET50" s="10">
        <f>AVERAGEIF('GEM data - Zero_net'!$B:$B,'Chart Data'!$DC50,'GEM data - Zero_net'!$Y:$Y)</f>
        <v>44382.39</v>
      </c>
      <c r="EU50" s="10">
        <f>AVERAGEIF('GEM data - Zero_net'!$B:$B,'Chart Data'!$DC50,'GEM data - Zero_net'!$Z:$Z)</f>
        <v>3276584.75</v>
      </c>
      <c r="EV50" s="16">
        <f>AVERAGEIF('GEM data - Zero_net'!$B:$B,'Chart Data'!$DC50,'GEM data - Zero_net'!$AA:$AA)</f>
        <v>-1.5968247500000001</v>
      </c>
      <c r="EX50" s="10">
        <f t="shared" si="15"/>
        <v>1110202.4321799187</v>
      </c>
      <c r="EY50" s="14">
        <f t="shared" si="16"/>
        <v>14.067548525439934</v>
      </c>
      <c r="EZ50" s="10">
        <f t="shared" si="17"/>
        <v>3276584.75</v>
      </c>
      <c r="FA50" s="13">
        <f t="shared" si="18"/>
        <v>-1.5968247500000001</v>
      </c>
      <c r="FB50" s="10">
        <f t="shared" si="19"/>
        <v>2900773.7</v>
      </c>
      <c r="FC50" s="10">
        <f>SUMIF('GEM data - Zero_net'!$B:$B,'Chart Data'!$DC50,'GEM data - Zero_net'!$F:$F)</f>
        <v>2841149.9</v>
      </c>
      <c r="FE50" s="9">
        <f t="shared" si="23"/>
        <v>0.82166859706043205</v>
      </c>
      <c r="FF50" s="9">
        <f t="shared" si="24"/>
        <v>0.72247992959653118</v>
      </c>
    </row>
    <row r="51" spans="1:162" x14ac:dyDescent="0.25">
      <c r="A51">
        <v>2032</v>
      </c>
      <c r="B51" s="10">
        <f>'GEM data - Baseline'!$F215</f>
        <v>769368.1</v>
      </c>
      <c r="C51" s="10">
        <f>'GEM data - Upside'!$F215</f>
        <v>780047.2</v>
      </c>
      <c r="D51" s="10">
        <f>'GEM data - Zero_net'!$F215</f>
        <v>755669.5</v>
      </c>
      <c r="F51">
        <v>2048</v>
      </c>
      <c r="G51" s="10">
        <f>'[2]Chart Data'!M52</f>
        <v>271.97854202724068</v>
      </c>
      <c r="H51" s="10">
        <f>'[3]2022-based'!L55</f>
        <v>340.00000000000023</v>
      </c>
      <c r="I51" s="10">
        <f>'[4]2022-based'!L55</f>
        <v>0</v>
      </c>
      <c r="L51">
        <v>2032</v>
      </c>
      <c r="M51" s="9">
        <f>100*(('GEM data - Baseline'!$P215/'GEM data - Baseline'!$P211)-1)</f>
        <v>0.13643291190428286</v>
      </c>
      <c r="N51" s="9">
        <f>100*(('GEM data - Upside'!$P215/'GEM data - Upside'!$P211)-1)</f>
        <v>0.26609036441740397</v>
      </c>
      <c r="O51" s="9">
        <f>100*(('GEM data - Zero_net'!$P215/'GEM data - Zero_net'!$P211)-1)</f>
        <v>-0.35910729331146696</v>
      </c>
      <c r="R51" s="9"/>
      <c r="S51" s="9"/>
      <c r="T51" s="9"/>
      <c r="W51" s="9"/>
      <c r="X51" s="9"/>
      <c r="Y51" s="9"/>
      <c r="AP51">
        <v>2048</v>
      </c>
      <c r="AQ51" s="9">
        <f>AVERAGEIF('GEM data - Baseline'!$B:$B,'Chart Data'!$AP51,'GEM data - Baseline'!$AE:$AE)</f>
        <v>37.234110000000001</v>
      </c>
      <c r="AR51" s="9">
        <f>AVERAGEIF('GEM data - Upside'!$B:$B,'Chart Data'!$AP51,'GEM data - Upside'!$AE:$AE)</f>
        <v>35.890497500000002</v>
      </c>
      <c r="AS51" s="9">
        <f>AVERAGEIF('GEM data - Zero_net'!$B:$B,'Chart Data'!$AP51,'GEM data - Zero_net'!$AE:$AE)</f>
        <v>41.321044999999998</v>
      </c>
      <c r="AU51">
        <v>2048</v>
      </c>
      <c r="AV51" s="9">
        <f>AVERAGEIF('GEM data - Baseline'!$B:$B,'Chart Data'!$AP51,'GEM data - Baseline'!AE:AE)</f>
        <v>37.234110000000001</v>
      </c>
      <c r="AW51" s="9">
        <f>AVERAGEIF('GEM data - Baseline'!$B:$B,'Chart Data'!$AP51,'GEM data - Baseline'!AF:AF)</f>
        <v>26.217867499999997</v>
      </c>
      <c r="AX51" s="9">
        <f>AVERAGEIF('GEM data - Baseline'!$B:$B,'Chart Data'!$AP51,'GEM data - Baseline'!AG:AG)</f>
        <v>72.166632500000006</v>
      </c>
      <c r="AY51" s="9">
        <f>AVERAGEIF('GEM data - Baseline'!$B:$B,'Chart Data'!$AP51,'GEM data - Baseline'!AH:AH)</f>
        <v>44.430072499999994</v>
      </c>
      <c r="AZ51" s="9">
        <f>AVERAGEIF('GEM data - Baseline'!$B:$B,'Chart Data'!$AP51,'GEM data - Baseline'!AI:AI)</f>
        <v>46.367717499999998</v>
      </c>
      <c r="BA51" s="9">
        <f>AVERAGEIF('GEM data - Baseline'!$B:$B,'Chart Data'!$AP51,'GEM data - Baseline'!AJ:AJ)</f>
        <v>57.204109999999993</v>
      </c>
      <c r="BB51" s="9">
        <f>AVERAGEIF('GEM data - Baseline'!$B:$B,'Chart Data'!$AP51,'GEM data - Baseline'!AK:AK)</f>
        <v>27.935472500000003</v>
      </c>
      <c r="BD51" s="9"/>
      <c r="BE51">
        <v>2032</v>
      </c>
      <c r="BF51" s="9">
        <f>100*(('GEM data - Baseline'!$F215/'GEM data - Baseline'!$F211)-1)</f>
        <v>1.4983433606790442</v>
      </c>
      <c r="BG51" s="9">
        <f>100*(('GEM data - Upside'!$F215/'GEM data - Upside'!$F211)-1)</f>
        <v>1.6641545410173597</v>
      </c>
      <c r="BH51" s="9">
        <f>100*(('GEM data - Zero_net'!$F215/'GEM data - Zero_net'!$F211)-1)</f>
        <v>1.1615642294764195</v>
      </c>
      <c r="BJ51">
        <v>2032</v>
      </c>
      <c r="BK51" s="9">
        <f>100*(('GEM data - Baseline'!$U215/'GEM data - Baseline'!$U211)-1)</f>
        <v>1.3440900921565913</v>
      </c>
      <c r="BL51" s="9">
        <f>100*(('GEM data - Upside'!$U215/'GEM data - Upside'!$U211)-1)</f>
        <v>1.511329749557011</v>
      </c>
      <c r="BM51" s="9">
        <f>100*(('GEM data - Zero_net'!$U215/'GEM data - Zero_net'!$U211)-1)</f>
        <v>0.92435421073675528</v>
      </c>
      <c r="BO51">
        <v>2032</v>
      </c>
      <c r="BP51" s="9">
        <f>'GEM data - Baseline'!$O215</f>
        <v>4.0624180000000001</v>
      </c>
      <c r="BQ51" s="9">
        <f>'GEM data - Upside'!$O215</f>
        <v>4.085661</v>
      </c>
      <c r="BR51" s="9">
        <f>'GEM data - Zero_net'!$O215</f>
        <v>3.4867050000000002</v>
      </c>
      <c r="BT51">
        <v>2032</v>
      </c>
      <c r="BU51" s="9">
        <f>100*(('GEM data - Baseline'!$L215/'GEM data - Baseline'!$L211)-1)</f>
        <v>0.70794484872642727</v>
      </c>
      <c r="BV51" s="9">
        <f>100*(('GEM data - Upside'!$L215/'GEM data - Upside'!$L211)-1)</f>
        <v>0.88553641355126889</v>
      </c>
      <c r="BW51" s="9">
        <f>100*(('GEM data - Zero_net'!$L215/'GEM data - Zero_net'!$L211)-1)</f>
        <v>0.32857233296623711</v>
      </c>
      <c r="BY51">
        <v>2032</v>
      </c>
      <c r="BZ51" s="9">
        <f>'GEM data - Baseline'!$T215</f>
        <v>-3.5762790000000003E-2</v>
      </c>
      <c r="CA51" s="9">
        <f>'GEM data - Upside'!$T215</f>
        <v>-0.2745628</v>
      </c>
      <c r="CB51" s="9">
        <f>'GEM data - Zero_net'!$T215</f>
        <v>9.9563600000000002E-2</v>
      </c>
      <c r="CD51">
        <v>2032</v>
      </c>
      <c r="CE51" s="9">
        <f>'GEM data - Baseline'!$J215</f>
        <v>2.500038</v>
      </c>
      <c r="CF51" s="9">
        <f>'GEM data - Upside'!$J215</f>
        <v>2.4424250000000001</v>
      </c>
      <c r="CG51" s="9">
        <f>'GEM data - Zero_net'!$J215</f>
        <v>2.559253</v>
      </c>
      <c r="CI51">
        <v>2032</v>
      </c>
      <c r="CJ51" s="9">
        <f>100*(('GEM data - Baseline'!$I215/'GEM data - Baseline'!$I211)-1)</f>
        <v>1.974470730382194</v>
      </c>
      <c r="CK51" s="9">
        <f>100*(('GEM data - Upside'!$I215/'GEM data - Upside'!$I211)-1)</f>
        <v>1.9626848514915141</v>
      </c>
      <c r="CL51" s="9">
        <f>100*(('GEM data - Zero_net'!$I215/'GEM data - Zero_net'!$I211)-1)</f>
        <v>2.0494390382019834</v>
      </c>
      <c r="CN51">
        <v>2032</v>
      </c>
      <c r="CO51" s="10">
        <f>100*('GEM data - Baseline'!$AB215/'GEM data - Baseline'!$AD215)</f>
        <v>628.8264367148588</v>
      </c>
      <c r="CP51" s="10">
        <f>100*('GEM data - Upside'!$AB215/'GEM data - Upside'!$AD215)</f>
        <v>625.4499529793917</v>
      </c>
      <c r="CQ51" s="10">
        <f>100*('GEM data - Zero_net'!$AB215/'GEM data - Zero_net'!$AD215)</f>
        <v>632.21867261216357</v>
      </c>
      <c r="CS51">
        <v>2032</v>
      </c>
      <c r="CT51" s="10">
        <f>100*('GEM data - Baseline'!$AC215/'GEM data - Baseline'!$AD215)</f>
        <v>644.94584029042676</v>
      </c>
      <c r="CU51" s="10">
        <f>100*('GEM data - Upside'!$AC215/'GEM data - Upside'!$AD215)</f>
        <v>642.70587593352195</v>
      </c>
      <c r="CV51" s="10">
        <f>100*('GEM data - Zero_net'!$AC215/'GEM data - Zero_net'!$AD215)</f>
        <v>647.72024114958424</v>
      </c>
      <c r="CX51">
        <v>2032</v>
      </c>
      <c r="CY51" s="10">
        <f>100*('GEM data - Baseline'!$F215/'GEM data - Baseline'!$AD215)</f>
        <v>1087.0912941627955</v>
      </c>
      <c r="CZ51" s="10">
        <f>100*('GEM data - Upside'!$F215/'GEM data - Upside'!$AD215)</f>
        <v>1085.7991081396042</v>
      </c>
      <c r="DA51" s="10">
        <f>100*('GEM data - Zero_net'!$F215/'GEM data - Zero_net'!$AD215)</f>
        <v>1087.6768877684308</v>
      </c>
      <c r="DC51">
        <v>2028</v>
      </c>
      <c r="DD51" s="10">
        <f>SUMIF('GEM data - Baseline'!$B:$B,'Chart Data'!$DC51,'GEM data - Baseline'!$U:$U)</f>
        <v>2942956.5000000005</v>
      </c>
      <c r="DE51" s="10">
        <f>AVERAGEIF('GEM data - Baseline'!$B:$B,'Chart Data'!$DC51,'GEM data - Baseline'!$V:$V)</f>
        <v>35076.71</v>
      </c>
      <c r="DF51" s="9">
        <f>AVERAGEIF('GEM data - Baseline'!$B:$B,'Chart Data'!$DC51,'GEM data - Baseline'!$W:$W)</f>
        <v>31.998645</v>
      </c>
      <c r="DG51" s="10">
        <f>AVERAGEIF('GEM data - Baseline'!$B:$B,'Chart Data'!$DC51,'GEM data - Baseline'!$X:$X)</f>
        <v>631206.875</v>
      </c>
      <c r="DH51" s="10">
        <f>AVERAGEIF('GEM data - Baseline'!$B:$B,'Chart Data'!$DC51,'GEM data - Baseline'!$Y:$Y)</f>
        <v>44613.635000000002</v>
      </c>
      <c r="DI51" s="10">
        <f>AVERAGEIF('GEM data - Baseline'!$B:$B,'Chart Data'!$DC51,'GEM data - Baseline'!$Z:$Z)</f>
        <v>3325992.25</v>
      </c>
      <c r="DJ51" s="16">
        <f>AVERAGEIF('GEM data - Baseline'!$B:$B,'Chart Data'!$DC51,'GEM data - Baseline'!$AA:$AA)</f>
        <v>-1.5962360000000002</v>
      </c>
      <c r="DL51" s="10">
        <f t="shared" si="5"/>
        <v>1122407.19105795</v>
      </c>
      <c r="DM51" s="14">
        <f t="shared" si="6"/>
        <v>14.148295134435918</v>
      </c>
      <c r="DN51" s="10">
        <f t="shared" si="7"/>
        <v>3325992.25</v>
      </c>
      <c r="DO51" s="13">
        <f t="shared" si="8"/>
        <v>-1.5962360000000002</v>
      </c>
      <c r="DP51" s="10">
        <f t="shared" si="9"/>
        <v>2942956.5000000005</v>
      </c>
      <c r="DQ51" s="10">
        <f>SUMIF('GEM data - Baseline'!$B:$B,'Chart Data'!$DC51,'GEM data - Baseline'!$F:$F)</f>
        <v>2909499.3</v>
      </c>
      <c r="DS51" s="9">
        <f t="shared" si="20"/>
        <v>1.0964402500042381</v>
      </c>
      <c r="DT51" s="9">
        <f t="shared" si="20"/>
        <v>1.7798197102728563</v>
      </c>
      <c r="DV51">
        <v>2028</v>
      </c>
      <c r="DW51" s="10">
        <f>SUMIF('GEM data - Upside'!$B:$B,'Chart Data'!$DC51,'GEM data - Upside'!$U:$U)</f>
        <v>2969940.5</v>
      </c>
      <c r="DX51" s="10">
        <f>AVERAGEIF('GEM data - Upside'!$B:$B,'Chart Data'!$DC51,'GEM data - Upside'!$V:$V)</f>
        <v>35526.877500000002</v>
      </c>
      <c r="DY51" s="9">
        <f>AVERAGEIF('GEM data - Upside'!$B:$B,'Chart Data'!$DC51,'GEM data - Upside'!$W:$W)</f>
        <v>31.998645</v>
      </c>
      <c r="DZ51" s="10">
        <f>AVERAGEIF('GEM data - Upside'!$B:$B,'Chart Data'!$DC51,'GEM data - Upside'!$X:$X)</f>
        <v>639396.77500000002</v>
      </c>
      <c r="EA51" s="10">
        <f>AVERAGEIF('GEM data - Upside'!$B:$B,'Chart Data'!$DC51,'GEM data - Upside'!$Y:$Y)</f>
        <v>45192.435000000005</v>
      </c>
      <c r="EB51" s="10">
        <f>AVERAGEIF('GEM data - Upside'!$B:$B,'Chart Data'!$DC51,'GEM data - Upside'!$Z:$Z)</f>
        <v>3335387</v>
      </c>
      <c r="EC51" s="16">
        <f>AVERAGEIF('GEM data - Upside'!$B:$B,'Chart Data'!$DC51,'GEM data - Upside'!$AA:$AA)</f>
        <v>-1.5962235000000002</v>
      </c>
      <c r="EE51" s="10">
        <f t="shared" si="10"/>
        <v>1136811.9410809875</v>
      </c>
      <c r="EF51" s="14">
        <f t="shared" si="11"/>
        <v>14.148314314110314</v>
      </c>
      <c r="EG51" s="10">
        <f t="shared" si="12"/>
        <v>3335387</v>
      </c>
      <c r="EH51" s="13">
        <f t="shared" si="13"/>
        <v>-1.5962235000000002</v>
      </c>
      <c r="EI51" s="10">
        <f t="shared" si="14"/>
        <v>2969940.5</v>
      </c>
      <c r="EJ51" s="10">
        <f>SUMIF('GEM data - Upside'!$B:$B,'Chart Data'!$DC51,'GEM data - Upside'!$F:$F)</f>
        <v>2931166.9</v>
      </c>
      <c r="EL51" s="9">
        <f t="shared" si="21"/>
        <v>1.3462843967478877</v>
      </c>
      <c r="EM51" s="9">
        <f t="shared" si="22"/>
        <v>2.0102958060529641</v>
      </c>
      <c r="EO51">
        <v>2028</v>
      </c>
      <c r="EP51" s="10">
        <f>SUMIF('GEM data - Zero_net'!$B:$B,'Chart Data'!$DC51,'GEM data - Zero_net'!$U:$U)</f>
        <v>2924789.0000000005</v>
      </c>
      <c r="EQ51" s="10">
        <f>AVERAGEIF('GEM data - Zero_net'!$B:$B,'Chart Data'!$DC51,'GEM data - Zero_net'!$V:$V)</f>
        <v>34793.964999999997</v>
      </c>
      <c r="ER51" s="9">
        <f>AVERAGEIF('GEM data - Zero_net'!$B:$B,'Chart Data'!$DC51,'GEM data - Zero_net'!$W:$W)</f>
        <v>31.998645</v>
      </c>
      <c r="ES51" s="10">
        <f>AVERAGEIF('GEM data - Zero_net'!$B:$B,'Chart Data'!$DC51,'GEM data - Zero_net'!$X:$X)</f>
        <v>626060.67500000005</v>
      </c>
      <c r="ET51" s="10">
        <f>AVERAGEIF('GEM data - Zero_net'!$B:$B,'Chart Data'!$DC51,'GEM data - Zero_net'!$Y:$Y)</f>
        <v>44249.962500000001</v>
      </c>
      <c r="EU51" s="10">
        <f>AVERAGEIF('GEM data - Zero_net'!$B:$B,'Chart Data'!$DC51,'GEM data - Zero_net'!$Z:$Z)</f>
        <v>3315440</v>
      </c>
      <c r="EV51" s="16">
        <f>AVERAGEIF('GEM data - Zero_net'!$B:$B,'Chart Data'!$DC51,'GEM data - Zero_net'!$AA:$AA)</f>
        <v>-1.59619625</v>
      </c>
      <c r="EX51" s="10">
        <f t="shared" si="15"/>
        <v>1113359.7341774248</v>
      </c>
      <c r="EY51" s="14">
        <f t="shared" si="16"/>
        <v>14.148275831872175</v>
      </c>
      <c r="EZ51" s="10">
        <f t="shared" si="17"/>
        <v>3315440</v>
      </c>
      <c r="FA51" s="13">
        <f t="shared" si="18"/>
        <v>-1.59619625</v>
      </c>
      <c r="FB51" s="10">
        <f t="shared" si="19"/>
        <v>2924789.0000000005</v>
      </c>
      <c r="FC51" s="10">
        <f>SUMIF('GEM data - Zero_net'!$B:$B,'Chart Data'!$DC51,'GEM data - Zero_net'!$F:$F)</f>
        <v>2886473.4000000004</v>
      </c>
      <c r="FE51" s="9">
        <f t="shared" si="23"/>
        <v>0.82789291698281975</v>
      </c>
      <c r="FF51" s="9">
        <f t="shared" si="24"/>
        <v>1.5952519787850949</v>
      </c>
    </row>
    <row r="52" spans="1:162" x14ac:dyDescent="0.25">
      <c r="B52" s="10">
        <f>'GEM data - Baseline'!$F216</f>
        <v>772176.5</v>
      </c>
      <c r="C52" s="10">
        <f>'GEM data - Upside'!$F216</f>
        <v>783196.5</v>
      </c>
      <c r="D52" s="10">
        <f>'GEM data - Zero_net'!$F216</f>
        <v>757699.9</v>
      </c>
      <c r="F52">
        <v>2049</v>
      </c>
      <c r="G52" s="10">
        <f>'[2]Chart Data'!M53</f>
        <v>271.97854202724068</v>
      </c>
      <c r="H52" s="10">
        <f>'[3]2022-based'!L56</f>
        <v>340.00000000000023</v>
      </c>
      <c r="I52" s="10">
        <f>'[4]2022-based'!L56</f>
        <v>0</v>
      </c>
      <c r="M52" s="9">
        <f>100*(('GEM data - Baseline'!$P216/'GEM data - Baseline'!$P212)-1)</f>
        <v>0.14710941438662584</v>
      </c>
      <c r="N52" s="9">
        <f>100*(('GEM data - Upside'!$P216/'GEM data - Upside'!$P212)-1)</f>
        <v>0.26677894918676337</v>
      </c>
      <c r="O52" s="9">
        <f>100*(('GEM data - Zero_net'!$P216/'GEM data - Zero_net'!$P212)-1)</f>
        <v>-0.35853460735489895</v>
      </c>
      <c r="R52" s="9"/>
      <c r="S52" s="9"/>
      <c r="T52" s="9"/>
      <c r="W52" s="9"/>
      <c r="X52" s="9"/>
      <c r="Y52" s="9"/>
      <c r="AP52">
        <v>2049</v>
      </c>
      <c r="AQ52" s="9">
        <f>AVERAGEIF('GEM data - Baseline'!$B:$B,'Chart Data'!$AP52,'GEM data - Baseline'!$AE:$AE)</f>
        <v>37.499692500000002</v>
      </c>
      <c r="AR52" s="9">
        <f>AVERAGEIF('GEM data - Upside'!$B:$B,'Chart Data'!$AP52,'GEM data - Upside'!$AE:$AE)</f>
        <v>36.106435000000005</v>
      </c>
      <c r="AS52" s="9">
        <f>AVERAGEIF('GEM data - Zero_net'!$B:$B,'Chart Data'!$AP52,'GEM data - Zero_net'!$AE:$AE)</f>
        <v>41.831560000000003</v>
      </c>
      <c r="AU52">
        <v>2049</v>
      </c>
      <c r="AV52" s="9">
        <f>AVERAGEIF('GEM data - Baseline'!$B:$B,'Chart Data'!$AP52,'GEM data - Baseline'!AE:AE)</f>
        <v>37.499692500000002</v>
      </c>
      <c r="AW52" s="9">
        <f>AVERAGEIF('GEM data - Baseline'!$B:$B,'Chart Data'!$AP52,'GEM data - Baseline'!AF:AF)</f>
        <v>26.271990000000002</v>
      </c>
      <c r="AX52" s="9">
        <f>AVERAGEIF('GEM data - Baseline'!$B:$B,'Chart Data'!$AP52,'GEM data - Baseline'!AG:AG)</f>
        <v>72.679874999999996</v>
      </c>
      <c r="AY52" s="9">
        <f>AVERAGEIF('GEM data - Baseline'!$B:$B,'Chart Data'!$AP52,'GEM data - Baseline'!AH:AH)</f>
        <v>44.581549999999993</v>
      </c>
      <c r="AZ52" s="9">
        <f>AVERAGEIF('GEM data - Baseline'!$B:$B,'Chart Data'!$AP52,'GEM data - Baseline'!AI:AI)</f>
        <v>46.727022499999997</v>
      </c>
      <c r="BA52" s="9">
        <f>AVERAGEIF('GEM data - Baseline'!$B:$B,'Chart Data'!$AP52,'GEM data - Baseline'!AJ:AJ)</f>
        <v>57.303160000000005</v>
      </c>
      <c r="BB52" s="9">
        <f>AVERAGEIF('GEM data - Baseline'!$B:$B,'Chart Data'!$AP52,'GEM data - Baseline'!AK:AK)</f>
        <v>28.085247500000001</v>
      </c>
      <c r="BD52" s="9"/>
      <c r="BF52" s="9">
        <f>100*(('GEM data - Baseline'!$F216/'GEM data - Baseline'!$F212)-1)</f>
        <v>1.488210475237417</v>
      </c>
      <c r="BG52" s="9">
        <f>100*(('GEM data - Upside'!$F216/'GEM data - Upside'!$F212)-1)</f>
        <v>1.6520874268966868</v>
      </c>
      <c r="BH52" s="9">
        <f>100*(('GEM data - Zero_net'!$F216/'GEM data - Zero_net'!$F212)-1)</f>
        <v>1.131965419990677</v>
      </c>
      <c r="BK52" s="9">
        <f>100*(('GEM data - Baseline'!$U216/'GEM data - Baseline'!$U212)-1)</f>
        <v>1.3564549036983342</v>
      </c>
      <c r="BL52" s="9">
        <f>100*(('GEM data - Upside'!$U216/'GEM data - Upside'!$U212)-1)</f>
        <v>1.5175218416971781</v>
      </c>
      <c r="BM52" s="9">
        <f>100*(('GEM data - Zero_net'!$U216/'GEM data - Zero_net'!$U212)-1)</f>
        <v>0.9266597541089272</v>
      </c>
      <c r="BP52" s="9">
        <f>'GEM data - Baseline'!$O216</f>
        <v>4.0375810000000003</v>
      </c>
      <c r="BQ52" s="9">
        <f>'GEM data - Upside'!$O216</f>
        <v>4.0472580000000002</v>
      </c>
      <c r="BR52" s="9">
        <f>'GEM data - Zero_net'!$O216</f>
        <v>3.4369900000000002</v>
      </c>
      <c r="BU52" s="9">
        <f>100*(('GEM data - Baseline'!$L216/'GEM data - Baseline'!$L212)-1)</f>
        <v>0.68568372519002274</v>
      </c>
      <c r="BV52" s="9">
        <f>100*(('GEM data - Upside'!$L216/'GEM data - Upside'!$L212)-1)</f>
        <v>0.86500617014948489</v>
      </c>
      <c r="BW52" s="9">
        <f>100*(('GEM data - Zero_net'!$L216/'GEM data - Zero_net'!$L212)-1)</f>
        <v>0.29766059512748022</v>
      </c>
      <c r="BZ52" s="9">
        <f>'GEM data - Baseline'!$T216</f>
        <v>-1.401901E-2</v>
      </c>
      <c r="CA52" s="9">
        <f>'GEM data - Upside'!$T216</f>
        <v>-0.2541542</v>
      </c>
      <c r="CB52" s="9">
        <f>'GEM data - Zero_net'!$T216</f>
        <v>0.13284679999999999</v>
      </c>
      <c r="CE52" s="9">
        <f>'GEM data - Baseline'!$J216</f>
        <v>2.500032</v>
      </c>
      <c r="CF52" s="9">
        <f>'GEM data - Upside'!$J216</f>
        <v>2.4431980000000002</v>
      </c>
      <c r="CG52" s="9">
        <f>'GEM data - Zero_net'!$J216</f>
        <v>2.5635750000000002</v>
      </c>
      <c r="CJ52" s="9">
        <f>100*(('GEM data - Baseline'!$I216/'GEM data - Baseline'!$I212)-1)</f>
        <v>1.9829598955692029</v>
      </c>
      <c r="CK52" s="9">
        <f>100*(('GEM data - Upside'!$I216/'GEM data - Upside'!$I212)-1)</f>
        <v>1.9743215065591846</v>
      </c>
      <c r="CL52" s="9">
        <f>100*(('GEM data - Zero_net'!$I216/'GEM data - Zero_net'!$I212)-1)</f>
        <v>2.0644806023948581</v>
      </c>
      <c r="CO52" s="10">
        <f>100*('GEM data - Baseline'!$AB216/'GEM data - Baseline'!$AD216)</f>
        <v>602.59915863899926</v>
      </c>
      <c r="CP52" s="10">
        <f>100*('GEM data - Upside'!$AB216/'GEM data - Upside'!$AD216)</f>
        <v>599.59073965388484</v>
      </c>
      <c r="CQ52" s="10">
        <f>100*('GEM data - Zero_net'!$AB216/'GEM data - Zero_net'!$AD216)</f>
        <v>605.75070858230276</v>
      </c>
      <c r="CT52" s="10">
        <f>100*('GEM data - Baseline'!$AC216/'GEM data - Baseline'!$AD216)</f>
        <v>534.25788269481154</v>
      </c>
      <c r="CU52" s="10">
        <f>100*('GEM data - Upside'!$AC216/'GEM data - Upside'!$AD216)</f>
        <v>532.35463464330292</v>
      </c>
      <c r="CV52" s="10">
        <f>100*('GEM data - Zero_net'!$AC216/'GEM data - Zero_net'!$AD216)</f>
        <v>537.23306707816505</v>
      </c>
      <c r="CY52" s="10">
        <f>100*('GEM data - Baseline'!$F216/'GEM data - Baseline'!$AD216)</f>
        <v>1090.1023403185111</v>
      </c>
      <c r="CZ52" s="10">
        <f>100*('GEM data - Upside'!$F216/'GEM data - Upside'!$AD216)</f>
        <v>1088.9830490799566</v>
      </c>
      <c r="DA52" s="10">
        <f>100*('GEM data - Zero_net'!$F216/'GEM data - Zero_net'!$AD216)</f>
        <v>1090.6911934267746</v>
      </c>
      <c r="DC52">
        <v>2029</v>
      </c>
      <c r="DD52" s="10">
        <f>SUMIF('GEM data - Baseline'!$B:$B,'Chart Data'!$DC52,'GEM data - Baseline'!$U:$U)</f>
        <v>2977146.8</v>
      </c>
      <c r="DE52" s="10">
        <f>AVERAGEIF('GEM data - Baseline'!$B:$B,'Chart Data'!$DC52,'GEM data - Baseline'!$V:$V)</f>
        <v>35290.392500000002</v>
      </c>
      <c r="DF52" s="9">
        <f>AVERAGEIF('GEM data - Baseline'!$B:$B,'Chart Data'!$DC52,'GEM data - Baseline'!$W:$W)</f>
        <v>31.997814999999999</v>
      </c>
      <c r="DG52" s="10">
        <f>AVERAGEIF('GEM data - Baseline'!$B:$B,'Chart Data'!$DC52,'GEM data - Baseline'!$X:$X)</f>
        <v>634865.15</v>
      </c>
      <c r="DH52" s="10">
        <f>AVERAGEIF('GEM data - Baseline'!$B:$B,'Chart Data'!$DC52,'GEM data - Baseline'!$Y:$Y)</f>
        <v>44624.914999999994</v>
      </c>
      <c r="DI52" s="10">
        <f>AVERAGEIF('GEM data - Baseline'!$B:$B,'Chart Data'!$DC52,'GEM data - Baseline'!$Z:$Z)</f>
        <v>3373297</v>
      </c>
      <c r="DJ52" s="16">
        <f>AVERAGEIF('GEM data - Baseline'!$B:$B,'Chart Data'!$DC52,'GEM data - Baseline'!$AA:$AA)</f>
        <v>-1.5951685000000002</v>
      </c>
      <c r="DL52" s="10">
        <f t="shared" si="5"/>
        <v>1129215.4504923876</v>
      </c>
      <c r="DM52" s="14">
        <f t="shared" si="6"/>
        <v>14.226697126481923</v>
      </c>
      <c r="DN52" s="10">
        <f t="shared" si="7"/>
        <v>3373297</v>
      </c>
      <c r="DO52" s="13">
        <f t="shared" si="8"/>
        <v>-1.5951685000000002</v>
      </c>
      <c r="DP52" s="10">
        <f t="shared" si="9"/>
        <v>2977146.8</v>
      </c>
      <c r="DQ52" s="10">
        <f>SUMIF('GEM data - Baseline'!$B:$B,'Chart Data'!$DC52,'GEM data - Baseline'!$F:$F)</f>
        <v>2959368.9</v>
      </c>
      <c r="DS52" s="9">
        <f t="shared" si="20"/>
        <v>1.1617670869412899</v>
      </c>
      <c r="DT52" s="9">
        <f t="shared" si="20"/>
        <v>1.7140268774080925</v>
      </c>
      <c r="DV52">
        <v>2029</v>
      </c>
      <c r="DW52" s="10">
        <f>SUMIF('GEM data - Upside'!$B:$B,'Chart Data'!$DC52,'GEM data - Upside'!$U:$U)</f>
        <v>3011149.6999999997</v>
      </c>
      <c r="DX52" s="10">
        <f>AVERAGEIF('GEM data - Upside'!$B:$B,'Chart Data'!$DC52,'GEM data - Upside'!$V:$V)</f>
        <v>35828.702499999999</v>
      </c>
      <c r="DY52" s="9">
        <f>AVERAGEIF('GEM data - Upside'!$B:$B,'Chart Data'!$DC52,'GEM data - Upside'!$W:$W)</f>
        <v>31.997814999999999</v>
      </c>
      <c r="DZ52" s="10">
        <f>AVERAGEIF('GEM data - Upside'!$B:$B,'Chart Data'!$DC52,'GEM data - Upside'!$X:$X)</f>
        <v>644673.44999999995</v>
      </c>
      <c r="EA52" s="10">
        <f>AVERAGEIF('GEM data - Upside'!$B:$B,'Chart Data'!$DC52,'GEM data - Upside'!$Y:$Y)</f>
        <v>45314.292499999996</v>
      </c>
      <c r="EB52" s="10">
        <f>AVERAGEIF('GEM data - Upside'!$B:$B,'Chart Data'!$DC52,'GEM data - Upside'!$Z:$Z)</f>
        <v>3389599.5</v>
      </c>
      <c r="EC52" s="16">
        <f>AVERAGEIF('GEM data - Upside'!$B:$B,'Chart Data'!$DC52,'GEM data - Upside'!$AA:$AA)</f>
        <v>-1.5951580000000001</v>
      </c>
      <c r="EE52" s="10">
        <f t="shared" si="10"/>
        <v>1146440.1942850375</v>
      </c>
      <c r="EF52" s="14">
        <f t="shared" si="11"/>
        <v>14.226713348774011</v>
      </c>
      <c r="EG52" s="10">
        <f t="shared" si="12"/>
        <v>3389599.5</v>
      </c>
      <c r="EH52" s="13">
        <f t="shared" si="13"/>
        <v>-1.5951580000000001</v>
      </c>
      <c r="EI52" s="10">
        <f t="shared" si="14"/>
        <v>3011149.6999999997</v>
      </c>
      <c r="EJ52" s="10">
        <f>SUMIF('GEM data - Upside'!$B:$B,'Chart Data'!$DC52,'GEM data - Upside'!$F:$F)</f>
        <v>2986836.2</v>
      </c>
      <c r="EL52" s="9">
        <f t="shared" si="21"/>
        <v>1.3875429490927349</v>
      </c>
      <c r="EM52" s="9">
        <f t="shared" si="22"/>
        <v>1.89921972713325</v>
      </c>
      <c r="EO52">
        <v>2029</v>
      </c>
      <c r="EP52" s="10">
        <f>SUMIF('GEM data - Zero_net'!$B:$B,'Chart Data'!$DC52,'GEM data - Zero_net'!$U:$U)</f>
        <v>2949614.4</v>
      </c>
      <c r="EQ52" s="10">
        <f>AVERAGEIF('GEM data - Zero_net'!$B:$B,'Chart Data'!$DC52,'GEM data - Zero_net'!$V:$V)</f>
        <v>34872.152500000004</v>
      </c>
      <c r="ER52" s="9">
        <f>AVERAGEIF('GEM data - Zero_net'!$B:$B,'Chart Data'!$DC52,'GEM data - Zero_net'!$W:$W)</f>
        <v>31.997814999999999</v>
      </c>
      <c r="ES52" s="10">
        <f>AVERAGEIF('GEM data - Zero_net'!$B:$B,'Chart Data'!$DC52,'GEM data - Zero_net'!$X:$X)</f>
        <v>627239.42500000005</v>
      </c>
      <c r="ET52" s="10">
        <f>AVERAGEIF('GEM data - Zero_net'!$B:$B,'Chart Data'!$DC52,'GEM data - Zero_net'!$Y:$Y)</f>
        <v>44088.959999999999</v>
      </c>
      <c r="EU52" s="10">
        <f>AVERAGEIF('GEM data - Zero_net'!$B:$B,'Chart Data'!$DC52,'GEM data - Zero_net'!$Z:$Z)</f>
        <v>3356654.5</v>
      </c>
      <c r="EV52" s="16">
        <f>AVERAGEIF('GEM data - Zero_net'!$B:$B,'Chart Data'!$DC52,'GEM data - Zero_net'!$AA:$AA)</f>
        <v>-1.5951410000000001</v>
      </c>
      <c r="EX52" s="10">
        <f t="shared" si="15"/>
        <v>1115832.6843467876</v>
      </c>
      <c r="EY52" s="14">
        <f t="shared" si="16"/>
        <v>14.226677721588354</v>
      </c>
      <c r="EZ52" s="10">
        <f t="shared" si="17"/>
        <v>3356654.5</v>
      </c>
      <c r="FA52" s="13">
        <f t="shared" si="18"/>
        <v>-1.5951410000000001</v>
      </c>
      <c r="FB52" s="10">
        <f t="shared" si="19"/>
        <v>2949614.4</v>
      </c>
      <c r="FC52" s="10">
        <f>SUMIF('GEM data - Zero_net'!$B:$B,'Chart Data'!$DC52,'GEM data - Zero_net'!$F:$F)</f>
        <v>2929563.9000000004</v>
      </c>
      <c r="FE52" s="9">
        <f t="shared" si="23"/>
        <v>0.84879285309127361</v>
      </c>
      <c r="FF52" s="9">
        <f t="shared" si="24"/>
        <v>1.4928424422688158</v>
      </c>
    </row>
    <row r="53" spans="1:162" x14ac:dyDescent="0.25">
      <c r="B53" s="10">
        <f>'GEM data - Baseline'!$F217</f>
        <v>774995.8</v>
      </c>
      <c r="C53" s="10">
        <f>'GEM data - Upside'!$F217</f>
        <v>786327.4</v>
      </c>
      <c r="D53" s="10">
        <f>'GEM data - Zero_net'!$F217</f>
        <v>759674.5</v>
      </c>
      <c r="F53">
        <v>2050</v>
      </c>
      <c r="G53" s="10">
        <f>'[2]Chart Data'!M54</f>
        <v>271.97854202724068</v>
      </c>
      <c r="H53" s="10">
        <f>'[3]2022-based'!L57</f>
        <v>340.00000000000023</v>
      </c>
      <c r="I53" s="10">
        <f>'[4]2022-based'!L57</f>
        <v>0</v>
      </c>
      <c r="M53" s="9">
        <f>100*(('GEM data - Baseline'!$P217/'GEM data - Baseline'!$P213)-1)</f>
        <v>0.14105262417247744</v>
      </c>
      <c r="N53" s="9">
        <f>100*(('GEM data - Upside'!$P217/'GEM data - Upside'!$P213)-1)</f>
        <v>0.2607102228099123</v>
      </c>
      <c r="O53" s="9">
        <f>100*(('GEM data - Zero_net'!$P217/'GEM data - Zero_net'!$P213)-1)</f>
        <v>-0.36501204425167799</v>
      </c>
      <c r="R53" s="9"/>
      <c r="S53" s="9"/>
      <c r="T53" s="9"/>
      <c r="W53" s="9"/>
      <c r="X53" s="9"/>
      <c r="Y53" s="9"/>
      <c r="AP53">
        <v>2050</v>
      </c>
      <c r="AQ53" s="9">
        <f>AVERAGEIF('GEM data - Baseline'!$B:$B,'Chart Data'!$AP53,'GEM data - Baseline'!$AE:$AE)</f>
        <v>37.805394999999997</v>
      </c>
      <c r="AR53" s="9">
        <f>AVERAGEIF('GEM data - Upside'!$B:$B,'Chart Data'!$AP53,'GEM data - Upside'!$AE:$AE)</f>
        <v>36.360590000000002</v>
      </c>
      <c r="AS53" s="9">
        <f>AVERAGEIF('GEM data - Zero_net'!$B:$B,'Chart Data'!$AP53,'GEM data - Zero_net'!$AE:$AE)</f>
        <v>42.391945</v>
      </c>
      <c r="AU53">
        <v>2050</v>
      </c>
      <c r="AV53" s="9">
        <f>AVERAGEIF('GEM data - Baseline'!$B:$B,'Chart Data'!$AP53,'GEM data - Baseline'!AE:AE)</f>
        <v>37.805394999999997</v>
      </c>
      <c r="AW53" s="9">
        <f>AVERAGEIF('GEM data - Baseline'!$B:$B,'Chart Data'!$AP53,'GEM data - Baseline'!AF:AF)</f>
        <v>26.359189999999998</v>
      </c>
      <c r="AX53" s="9">
        <f>AVERAGEIF('GEM data - Baseline'!$B:$B,'Chart Data'!$AP53,'GEM data - Baseline'!AG:AG)</f>
        <v>73.103267500000001</v>
      </c>
      <c r="AY53" s="9">
        <f>AVERAGEIF('GEM data - Baseline'!$B:$B,'Chart Data'!$AP53,'GEM data - Baseline'!AH:AH)</f>
        <v>44.7376425</v>
      </c>
      <c r="AZ53" s="9">
        <f>AVERAGEIF('GEM data - Baseline'!$B:$B,'Chart Data'!$AP53,'GEM data - Baseline'!AI:AI)</f>
        <v>47.083862500000002</v>
      </c>
      <c r="BA53" s="9">
        <f>AVERAGEIF('GEM data - Baseline'!$B:$B,'Chart Data'!$AP53,'GEM data - Baseline'!AJ:AJ)</f>
        <v>57.330467499999997</v>
      </c>
      <c r="BB53" s="9">
        <f>AVERAGEIF('GEM data - Baseline'!$B:$B,'Chart Data'!$AP53,'GEM data - Baseline'!AK:AK)</f>
        <v>28.255382500000003</v>
      </c>
      <c r="BD53" s="9"/>
      <c r="BF53" s="9">
        <f>100*(('GEM data - Baseline'!$F217/'GEM data - Baseline'!$F213)-1)</f>
        <v>1.4832080390849933</v>
      </c>
      <c r="BG53" s="9">
        <f>100*(('GEM data - Upside'!$F217/'GEM data - Upside'!$F213)-1)</f>
        <v>1.6390552330785457</v>
      </c>
      <c r="BH53" s="9">
        <f>100*(('GEM data - Zero_net'!$F217/'GEM data - Zero_net'!$F213)-1)</f>
        <v>1.1012918030011809</v>
      </c>
      <c r="BK53" s="9">
        <f>100*(('GEM data - Baseline'!$U217/'GEM data - Baseline'!$U213)-1)</f>
        <v>1.3774432966549677</v>
      </c>
      <c r="BL53" s="9">
        <f>100*(('GEM data - Upside'!$U217/'GEM data - Upside'!$U213)-1)</f>
        <v>1.5383666137076313</v>
      </c>
      <c r="BM53" s="9">
        <f>100*(('GEM data - Zero_net'!$U217/'GEM data - Zero_net'!$U213)-1)</f>
        <v>0.94311676469562844</v>
      </c>
      <c r="BP53" s="9">
        <f>'GEM data - Baseline'!$O217</f>
        <v>4.0185199999999996</v>
      </c>
      <c r="BQ53" s="9">
        <f>'GEM data - Upside'!$O217</f>
        <v>4.022875</v>
      </c>
      <c r="BR53" s="9">
        <f>'GEM data - Zero_net'!$O217</f>
        <v>3.402002</v>
      </c>
      <c r="BU53" s="9">
        <f>100*(('GEM data - Baseline'!$L217/'GEM data - Baseline'!$L213)-1)</f>
        <v>0.67268003119285158</v>
      </c>
      <c r="BV53" s="9">
        <f>100*(('GEM data - Upside'!$L217/'GEM data - Upside'!$L213)-1)</f>
        <v>0.84233189460867219</v>
      </c>
      <c r="BW53" s="9">
        <f>100*(('GEM data - Zero_net'!$L217/'GEM data - Zero_net'!$L213)-1)</f>
        <v>0.26590717587846591</v>
      </c>
      <c r="BZ53" s="9">
        <f>'GEM data - Baseline'!$T217</f>
        <v>-1.1444090000000001E-3</v>
      </c>
      <c r="CA53" s="9">
        <f>'GEM data - Upside'!$T217</f>
        <v>-0.2462387</v>
      </c>
      <c r="CB53" s="9">
        <f>'GEM data - Zero_net'!$T217</f>
        <v>0.1505852</v>
      </c>
      <c r="CE53" s="9">
        <f>'GEM data - Baseline'!$J217</f>
        <v>2.5000300000000002</v>
      </c>
      <c r="CF53" s="9">
        <f>'GEM data - Upside'!$J217</f>
        <v>2.444502</v>
      </c>
      <c r="CG53" s="9">
        <f>'GEM data - Zero_net'!$J217</f>
        <v>2.5692520000000001</v>
      </c>
      <c r="CJ53" s="9">
        <f>100*(('GEM data - Baseline'!$I217/'GEM data - Baseline'!$I213)-1)</f>
        <v>1.9959512821463576</v>
      </c>
      <c r="CK53" s="9">
        <f>100*(('GEM data - Upside'!$I217/'GEM data - Upside'!$I213)-1)</f>
        <v>1.9891780468951348</v>
      </c>
      <c r="CL53" s="9">
        <f>100*(('GEM data - Zero_net'!$I217/'GEM data - Zero_net'!$I213)-1)</f>
        <v>2.083072834033417</v>
      </c>
      <c r="CO53" s="10">
        <f>100*('GEM data - Baseline'!$AB217/'GEM data - Baseline'!$AD217)</f>
        <v>595.15083057528091</v>
      </c>
      <c r="CP53" s="10">
        <f>100*('GEM data - Upside'!$AB217/'GEM data - Upside'!$AD217)</f>
        <v>592.23872595045361</v>
      </c>
      <c r="CQ53" s="10">
        <f>100*('GEM data - Zero_net'!$AB217/'GEM data - Zero_net'!$AD217)</f>
        <v>598.41674379526853</v>
      </c>
      <c r="CT53" s="10">
        <f>100*('GEM data - Baseline'!$AC217/'GEM data - Baseline'!$AD217)</f>
        <v>567.29205714782211</v>
      </c>
      <c r="CU53" s="10">
        <f>100*('GEM data - Upside'!$AC217/'GEM data - Upside'!$AD217)</f>
        <v>565.27406621368618</v>
      </c>
      <c r="CV53" s="10">
        <f>100*('GEM data - Zero_net'!$AC217/'GEM data - Zero_net'!$AD217)</f>
        <v>570.34366028806289</v>
      </c>
      <c r="CY53" s="10">
        <f>100*('GEM data - Baseline'!$F217/'GEM data - Baseline'!$AD217)</f>
        <v>1093.1532408854505</v>
      </c>
      <c r="CZ53" s="10">
        <f>100*('GEM data - Upside'!$F217/'GEM data - Upside'!$AD217)</f>
        <v>1092.1638619279638</v>
      </c>
      <c r="DA53" s="10">
        <f>100*('GEM data - Zero_net'!$F217/'GEM data - Zero_net'!$AD217)</f>
        <v>1093.6562210857719</v>
      </c>
      <c r="DC53">
        <v>2030</v>
      </c>
      <c r="DD53" s="10">
        <f>SUMIF('GEM data - Baseline'!$B:$B,'Chart Data'!$DC53,'GEM data - Baseline'!$U:$U)</f>
        <v>3013656.4000000004</v>
      </c>
      <c r="DE53" s="10">
        <f>AVERAGEIF('GEM data - Baseline'!$B:$B,'Chart Data'!$DC53,'GEM data - Baseline'!$V:$V)</f>
        <v>35502.3125</v>
      </c>
      <c r="DF53" s="9">
        <f>AVERAGEIF('GEM data - Baseline'!$B:$B,'Chart Data'!$DC53,'GEM data - Baseline'!$W:$W)</f>
        <v>31.996980000000001</v>
      </c>
      <c r="DG53" s="10">
        <f>AVERAGEIF('GEM data - Baseline'!$B:$B,'Chart Data'!$DC53,'GEM data - Baseline'!$X:$X)</f>
        <v>638624.32499999995</v>
      </c>
      <c r="DH53" s="10">
        <f>AVERAGEIF('GEM data - Baseline'!$B:$B,'Chart Data'!$DC53,'GEM data - Baseline'!$Y:$Y)</f>
        <v>44651.035000000003</v>
      </c>
      <c r="DI53" s="10">
        <f>AVERAGEIF('GEM data - Baseline'!$B:$B,'Chart Data'!$DC53,'GEM data - Baseline'!$Z:$Z)</f>
        <v>3422631.75</v>
      </c>
      <c r="DJ53" s="16">
        <f>AVERAGEIF('GEM data - Baseline'!$B:$B,'Chart Data'!$DC53,'GEM data - Baseline'!$AA:$AA)</f>
        <v>-1.5934945000000003</v>
      </c>
      <c r="DL53" s="10">
        <f t="shared" si="5"/>
        <v>1135966.78301625</v>
      </c>
      <c r="DM53" s="14">
        <f t="shared" si="6"/>
        <v>14.302564878955211</v>
      </c>
      <c r="DN53" s="10">
        <f t="shared" si="7"/>
        <v>3422631.75</v>
      </c>
      <c r="DO53" s="13">
        <f t="shared" si="8"/>
        <v>-1.5934945000000003</v>
      </c>
      <c r="DP53" s="10">
        <f t="shared" si="9"/>
        <v>3013656.4000000004</v>
      </c>
      <c r="DQ53" s="10">
        <f>SUMIF('GEM data - Baseline'!$B:$B,'Chart Data'!$DC53,'GEM data - Baseline'!$F:$F)</f>
        <v>3003375.0999999996</v>
      </c>
      <c r="DS53" s="9">
        <f t="shared" si="20"/>
        <v>1.2263285102367405</v>
      </c>
      <c r="DT53" s="9">
        <f t="shared" si="20"/>
        <v>1.4870129911819907</v>
      </c>
      <c r="DV53">
        <v>2030</v>
      </c>
      <c r="DW53" s="10">
        <f>SUMIF('GEM data - Upside'!$B:$B,'Chart Data'!$DC53,'GEM data - Upside'!$U:$U)</f>
        <v>3054219.2</v>
      </c>
      <c r="DX53" s="10">
        <f>AVERAGEIF('GEM data - Upside'!$B:$B,'Chart Data'!$DC53,'GEM data - Upside'!$V:$V)</f>
        <v>36113.97</v>
      </c>
      <c r="DY53" s="9">
        <f>AVERAGEIF('GEM data - Upside'!$B:$B,'Chart Data'!$DC53,'GEM data - Upside'!$W:$W)</f>
        <v>31.996980000000001</v>
      </c>
      <c r="DZ53" s="10">
        <f>AVERAGEIF('GEM data - Upside'!$B:$B,'Chart Data'!$DC53,'GEM data - Upside'!$X:$X)</f>
        <v>649776.25</v>
      </c>
      <c r="EA53" s="10">
        <f>AVERAGEIF('GEM data - Upside'!$B:$B,'Chart Data'!$DC53,'GEM data - Upside'!$Y:$Y)</f>
        <v>45430.715000000004</v>
      </c>
      <c r="EB53" s="10">
        <f>AVERAGEIF('GEM data - Upside'!$B:$B,'Chart Data'!$DC53,'GEM data - Upside'!$Z:$Z)</f>
        <v>3446718</v>
      </c>
      <c r="EC53" s="16">
        <f>AVERAGEIF('GEM data - Upside'!$B:$B,'Chart Data'!$DC53,'GEM data - Upside'!$AA:$AA)</f>
        <v>-1.5934865</v>
      </c>
      <c r="EE53" s="10">
        <f t="shared" si="10"/>
        <v>1155537.9758106</v>
      </c>
      <c r="EF53" s="14">
        <f t="shared" si="11"/>
        <v>14.302575911473108</v>
      </c>
      <c r="EG53" s="10">
        <f t="shared" si="12"/>
        <v>3446718</v>
      </c>
      <c r="EH53" s="13">
        <f t="shared" si="13"/>
        <v>-1.5934865</v>
      </c>
      <c r="EI53" s="10">
        <f t="shared" si="14"/>
        <v>3054219.2</v>
      </c>
      <c r="EJ53" s="10">
        <f>SUMIF('GEM data - Upside'!$B:$B,'Chart Data'!$DC53,'GEM data - Upside'!$F:$F)</f>
        <v>3036796.6</v>
      </c>
      <c r="EL53" s="9">
        <f t="shared" si="21"/>
        <v>1.4303340680803966</v>
      </c>
      <c r="EM53" s="9">
        <f t="shared" si="22"/>
        <v>1.6726863026502725</v>
      </c>
      <c r="EO53">
        <v>2030</v>
      </c>
      <c r="EP53" s="10">
        <f>SUMIF('GEM data - Zero_net'!$B:$B,'Chart Data'!$DC53,'GEM data - Zero_net'!$U:$U)</f>
        <v>2975348.1</v>
      </c>
      <c r="EQ53" s="10">
        <f>AVERAGEIF('GEM data - Zero_net'!$B:$B,'Chart Data'!$DC53,'GEM data - Zero_net'!$V:$V)</f>
        <v>34931.272499999999</v>
      </c>
      <c r="ER53" s="9">
        <f>AVERAGEIF('GEM data - Zero_net'!$B:$B,'Chart Data'!$DC53,'GEM data - Zero_net'!$W:$W)</f>
        <v>31.996980000000001</v>
      </c>
      <c r="ES53" s="10">
        <f>AVERAGEIF('GEM data - Zero_net'!$B:$B,'Chart Data'!$DC53,'GEM data - Zero_net'!$X:$X)</f>
        <v>628203.97499999998</v>
      </c>
      <c r="ET53" s="10">
        <f>AVERAGEIF('GEM data - Zero_net'!$B:$B,'Chart Data'!$DC53,'GEM data - Zero_net'!$Y:$Y)</f>
        <v>43922.527499999997</v>
      </c>
      <c r="EU53" s="10">
        <f>AVERAGEIF('GEM data - Zero_net'!$B:$B,'Chart Data'!$DC53,'GEM data - Zero_net'!$Z:$Z)</f>
        <v>3398704.25</v>
      </c>
      <c r="EV53" s="16">
        <f>AVERAGEIF('GEM data - Zero_net'!$B:$B,'Chart Data'!$DC53,'GEM data - Zero_net'!$AA:$AA)</f>
        <v>-1.5934837499999999</v>
      </c>
      <c r="EX53" s="10">
        <f t="shared" si="15"/>
        <v>1117695.2275570501</v>
      </c>
      <c r="EY53" s="14">
        <f t="shared" si="16"/>
        <v>14.302546113722622</v>
      </c>
      <c r="EZ53" s="10">
        <f t="shared" si="17"/>
        <v>3398704.25</v>
      </c>
      <c r="FA53" s="13">
        <f t="shared" si="18"/>
        <v>-1.5934837499999999</v>
      </c>
      <c r="FB53" s="10">
        <f t="shared" si="19"/>
        <v>2975348.1</v>
      </c>
      <c r="FC53" s="10">
        <f>SUMIF('GEM data - Zero_net'!$B:$B,'Chart Data'!$DC53,'GEM data - Zero_net'!$F:$F)</f>
        <v>2965100</v>
      </c>
      <c r="FE53" s="9">
        <f t="shared" si="23"/>
        <v>0.87244285219112427</v>
      </c>
      <c r="FF53" s="9">
        <f t="shared" si="24"/>
        <v>1.2130167223865618</v>
      </c>
    </row>
    <row r="54" spans="1:162" x14ac:dyDescent="0.25">
      <c r="B54" s="10">
        <f>'GEM data - Baseline'!$F218</f>
        <v>777825.2</v>
      </c>
      <c r="C54" s="10">
        <f>'GEM data - Upside'!$F218</f>
        <v>789455.8</v>
      </c>
      <c r="D54" s="10">
        <f>'GEM data - Zero_net'!$F218</f>
        <v>761575.3</v>
      </c>
      <c r="F54">
        <v>2051</v>
      </c>
      <c r="G54" s="10">
        <f>'[2]Chart Data'!M55</f>
        <v>271.97854202724068</v>
      </c>
      <c r="H54" s="10">
        <f>'[3]2022-based'!L58</f>
        <v>340.00000000000023</v>
      </c>
      <c r="I54" s="10">
        <f>'[4]2022-based'!L58</f>
        <v>0</v>
      </c>
      <c r="M54" s="9">
        <f>100*(('GEM data - Baseline'!$P218/'GEM data - Baseline'!$P214)-1)</f>
        <v>0.13497830588049542</v>
      </c>
      <c r="N54" s="9">
        <f>100*(('GEM data - Upside'!$P218/'GEM data - Upside'!$P214)-1)</f>
        <v>0.25462801731936935</v>
      </c>
      <c r="O54" s="9">
        <f>100*(('GEM data - Zero_net'!$P218/'GEM data - Zero_net'!$P214)-1)</f>
        <v>-0.37147862659944186</v>
      </c>
      <c r="R54" s="9"/>
      <c r="S54" s="9"/>
      <c r="T54" s="9"/>
      <c r="W54" s="9"/>
      <c r="X54" s="9"/>
      <c r="Y54" s="9"/>
      <c r="AP54">
        <v>2051</v>
      </c>
      <c r="AQ54" s="9">
        <f>AVERAGEIF('GEM data - Baseline'!$B:$B,'Chart Data'!$AP54,'GEM data - Baseline'!$AE:$AE)</f>
        <v>38.128149999999998</v>
      </c>
      <c r="AR54" s="9">
        <f>AVERAGEIF('GEM data - Upside'!$B:$B,'Chart Data'!$AP54,'GEM data - Upside'!$AE:$AE)</f>
        <v>36.630422500000002</v>
      </c>
      <c r="AS54" s="9">
        <f>AVERAGEIF('GEM data - Zero_net'!$B:$B,'Chart Data'!$AP54,'GEM data - Zero_net'!$AE:$AE)</f>
        <v>42.977872500000004</v>
      </c>
      <c r="AU54">
        <v>2051</v>
      </c>
      <c r="AV54" s="9">
        <f>AVERAGEIF('GEM data - Baseline'!$B:$B,'Chart Data'!$AP54,'GEM data - Baseline'!AE:AE)</f>
        <v>38.128149999999998</v>
      </c>
      <c r="AW54" s="9">
        <f>AVERAGEIF('GEM data - Baseline'!$B:$B,'Chart Data'!$AP54,'GEM data - Baseline'!AF:AF)</f>
        <v>26.456130000000002</v>
      </c>
      <c r="AX54" s="9">
        <f>AVERAGEIF('GEM data - Baseline'!$B:$B,'Chart Data'!$AP54,'GEM data - Baseline'!AG:AG)</f>
        <v>73.392274999999998</v>
      </c>
      <c r="AY54" s="9">
        <f>AVERAGEIF('GEM data - Baseline'!$B:$B,'Chart Data'!$AP54,'GEM data - Baseline'!AH:AH)</f>
        <v>44.934434999999993</v>
      </c>
      <c r="AZ54" s="9">
        <f>AVERAGEIF('GEM data - Baseline'!$B:$B,'Chart Data'!$AP54,'GEM data - Baseline'!AI:AI)</f>
        <v>47.444690000000001</v>
      </c>
      <c r="BA54" s="9">
        <f>AVERAGEIF('GEM data - Baseline'!$B:$B,'Chart Data'!$AP54,'GEM data - Baseline'!AJ:AJ)</f>
        <v>57.285867499999995</v>
      </c>
      <c r="BB54" s="9">
        <f>AVERAGEIF('GEM data - Baseline'!$B:$B,'Chart Data'!$AP54,'GEM data - Baseline'!AK:AK)</f>
        <v>28.433725000000003</v>
      </c>
      <c r="BD54" s="9"/>
      <c r="BF54" s="9">
        <f>100*(('GEM data - Baseline'!$F218/'GEM data - Baseline'!$F214)-1)</f>
        <v>1.4731922069338932</v>
      </c>
      <c r="BG54" s="9">
        <f>100*(('GEM data - Upside'!$F218/'GEM data - Upside'!$F214)-1)</f>
        <v>1.6203136671463447</v>
      </c>
      <c r="BH54" s="9">
        <f>100*(('GEM data - Zero_net'!$F218/'GEM data - Zero_net'!$F214)-1)</f>
        <v>1.0613108804336635</v>
      </c>
      <c r="BK54" s="9">
        <f>100*(('GEM data - Baseline'!$U218/'GEM data - Baseline'!$U214)-1)</f>
        <v>1.3977460956372312</v>
      </c>
      <c r="BL54" s="9">
        <f>100*(('GEM data - Upside'!$U218/'GEM data - Upside'!$U214)-1)</f>
        <v>1.5585000877097466</v>
      </c>
      <c r="BM54" s="9">
        <f>100*(('GEM data - Zero_net'!$U218/'GEM data - Zero_net'!$U214)-1)</f>
        <v>0.95939505350344234</v>
      </c>
      <c r="BP54" s="9">
        <f>'GEM data - Baseline'!$O218</f>
        <v>3.999797</v>
      </c>
      <c r="BQ54" s="9">
        <f>'GEM data - Upside'!$O218</f>
        <v>4.0016059999999998</v>
      </c>
      <c r="BR54" s="9">
        <f>'GEM data - Zero_net'!$O218</f>
        <v>3.3787250000000002</v>
      </c>
      <c r="BU54" s="9">
        <f>100*(('GEM data - Baseline'!$L218/'GEM data - Baseline'!$L214)-1)</f>
        <v>0.6558097631602422</v>
      </c>
      <c r="BV54" s="9">
        <f>100*(('GEM data - Upside'!$L218/'GEM data - Upside'!$L214)-1)</f>
        <v>0.81313999098220346</v>
      </c>
      <c r="BW54" s="9">
        <f>100*(('GEM data - Zero_net'!$L218/'GEM data - Zero_net'!$L214)-1)</f>
        <v>0.2202069296634912</v>
      </c>
      <c r="BZ54" s="9">
        <f>'GEM data - Baseline'!$T218</f>
        <v>3.2424929999999999E-3</v>
      </c>
      <c r="CA54" s="9">
        <f>'GEM data - Upside'!$T218</f>
        <v>-0.24852750000000001</v>
      </c>
      <c r="CB54" s="9">
        <f>'GEM data - Zero_net'!$T218</f>
        <v>0.15048980000000001</v>
      </c>
      <c r="CE54" s="9">
        <f>'GEM data - Baseline'!$J218</f>
        <v>2.5000369999999998</v>
      </c>
      <c r="CF54" s="9">
        <f>'GEM data - Upside'!$J218</f>
        <v>2.4459390000000001</v>
      </c>
      <c r="CG54" s="9">
        <f>'GEM data - Zero_net'!$J218</f>
        <v>2.5755729999999999</v>
      </c>
      <c r="CJ54" s="9">
        <f>100*(('GEM data - Baseline'!$I218/'GEM data - Baseline'!$I214)-1)</f>
        <v>2.0004605376777507</v>
      </c>
      <c r="CK54" s="9">
        <f>100*(('GEM data - Upside'!$I218/'GEM data - Upside'!$I214)-1)</f>
        <v>1.9938267394910225</v>
      </c>
      <c r="CL54" s="9">
        <f>100*(('GEM data - Zero_net'!$I218/'GEM data - Zero_net'!$I214)-1)</f>
        <v>2.0885442173807389</v>
      </c>
      <c r="CO54" s="10">
        <f>100*('GEM data - Baseline'!$AB218/'GEM data - Baseline'!$AD218)</f>
        <v>625.45505537613997</v>
      </c>
      <c r="CP54" s="10">
        <f>100*('GEM data - Upside'!$AB218/'GEM data - Upside'!$AD218)</f>
        <v>622.14832946279694</v>
      </c>
      <c r="CQ54" s="10">
        <f>100*('GEM data - Zero_net'!$AB218/'GEM data - Zero_net'!$AD218)</f>
        <v>629.55977269598986</v>
      </c>
      <c r="CT54" s="10">
        <f>100*('GEM data - Baseline'!$AC218/'GEM data - Baseline'!$AD218)</f>
        <v>561.52018901947906</v>
      </c>
      <c r="CU54" s="10">
        <f>100*('GEM data - Upside'!$AC218/'GEM data - Upside'!$AD218)</f>
        <v>559.50377401580204</v>
      </c>
      <c r="CV54" s="10">
        <f>100*('GEM data - Zero_net'!$AC218/'GEM data - Zero_net'!$AD218)</f>
        <v>564.52014653702327</v>
      </c>
      <c r="CY54" s="10">
        <f>100*('GEM data - Baseline'!$F218/'GEM data - Baseline'!$AD218)</f>
        <v>1096.2131979623894</v>
      </c>
      <c r="CZ54" s="10">
        <f>100*('GEM data - Upside'!$F218/'GEM data - Upside'!$AD218)</f>
        <v>1095.3342392488209</v>
      </c>
      <c r="DA54" s="10">
        <f>100*('GEM data - Zero_net'!$F218/'GEM data - Zero_net'!$AD218)</f>
        <v>1096.515656666588</v>
      </c>
      <c r="DC54">
        <v>2031</v>
      </c>
      <c r="DD54" s="10">
        <f>SUMIF('GEM data - Baseline'!$B:$B,'Chart Data'!$DC54,'GEM data - Baseline'!$U:$U)</f>
        <v>3052937.2</v>
      </c>
      <c r="DE54" s="10">
        <f>AVERAGEIF('GEM data - Baseline'!$B:$B,'Chart Data'!$DC54,'GEM data - Baseline'!$V:$V)</f>
        <v>35716.43</v>
      </c>
      <c r="DF54" s="9">
        <f>AVERAGEIF('GEM data - Baseline'!$B:$B,'Chart Data'!$DC54,'GEM data - Baseline'!$W:$W)</f>
        <v>31.996145000000002</v>
      </c>
      <c r="DG54" s="10">
        <f>AVERAGEIF('GEM data - Baseline'!$B:$B,'Chart Data'!$DC54,'GEM data - Baseline'!$X:$X)</f>
        <v>642639.77500000002</v>
      </c>
      <c r="DH54" s="10">
        <f>AVERAGEIF('GEM data - Baseline'!$B:$B,'Chart Data'!$DC54,'GEM data - Baseline'!$Y:$Y)</f>
        <v>44704.37</v>
      </c>
      <c r="DI54" s="10">
        <f>AVERAGEIF('GEM data - Baseline'!$B:$B,'Chart Data'!$DC54,'GEM data - Baseline'!$Z:$Z)</f>
        <v>3474652.25</v>
      </c>
      <c r="DJ54" s="16">
        <f>AVERAGEIF('GEM data - Baseline'!$B:$B,'Chart Data'!$DC54,'GEM data - Baseline'!$AA:$AA)</f>
        <v>-1.5911852500000001</v>
      </c>
      <c r="DL54" s="10">
        <f t="shared" si="5"/>
        <v>1142788.0731623501</v>
      </c>
      <c r="DM54" s="14">
        <f t="shared" si="6"/>
        <v>14.375323374426259</v>
      </c>
      <c r="DN54" s="10">
        <f t="shared" si="7"/>
        <v>3474652.25</v>
      </c>
      <c r="DO54" s="13">
        <f t="shared" si="8"/>
        <v>-1.5911852500000001</v>
      </c>
      <c r="DP54" s="10">
        <f t="shared" si="9"/>
        <v>3052937.2</v>
      </c>
      <c r="DQ54" s="10">
        <f>SUMIF('GEM data - Baseline'!$B:$B,'Chart Data'!$DC54,'GEM data - Baseline'!$F:$F)</f>
        <v>3049065.5999999996</v>
      </c>
      <c r="DS54" s="9">
        <f t="shared" si="20"/>
        <v>1.3034266281982232</v>
      </c>
      <c r="DT54" s="9">
        <f t="shared" si="20"/>
        <v>1.5213051476653749</v>
      </c>
      <c r="DV54">
        <v>2031</v>
      </c>
      <c r="DW54" s="10">
        <f>SUMIF('GEM data - Upside'!$B:$B,'Chart Data'!$DC54,'GEM data - Upside'!$U:$U)</f>
        <v>3099596.6999999997</v>
      </c>
      <c r="DX54" s="10">
        <f>AVERAGEIF('GEM data - Upside'!$B:$B,'Chart Data'!$DC54,'GEM data - Upside'!$V:$V)</f>
        <v>36387.834999999992</v>
      </c>
      <c r="DY54" s="9">
        <f>AVERAGEIF('GEM data - Upside'!$B:$B,'Chart Data'!$DC54,'GEM data - Upside'!$W:$W)</f>
        <v>31.996145000000002</v>
      </c>
      <c r="DZ54" s="10">
        <f>AVERAGEIF('GEM data - Upside'!$B:$B,'Chart Data'!$DC54,'GEM data - Upside'!$X:$X)</f>
        <v>654886.15</v>
      </c>
      <c r="EA54" s="10">
        <f>AVERAGEIF('GEM data - Upside'!$B:$B,'Chart Data'!$DC54,'GEM data - Upside'!$Y:$Y)</f>
        <v>45556.24</v>
      </c>
      <c r="EB54" s="10">
        <f>AVERAGEIF('GEM data - Upside'!$B:$B,'Chart Data'!$DC54,'GEM data - Upside'!$Z:$Z)</f>
        <v>3507165.5</v>
      </c>
      <c r="EC54" s="16">
        <f>AVERAGEIF('GEM data - Upside'!$B:$B,'Chart Data'!$DC54,'GEM data - Upside'!$AA:$AA)</f>
        <v>-1.59118</v>
      </c>
      <c r="EE54" s="10">
        <f t="shared" si="10"/>
        <v>1164270.4448960747</v>
      </c>
      <c r="EF54" s="14">
        <f t="shared" si="11"/>
        <v>14.375333653523645</v>
      </c>
      <c r="EG54" s="10">
        <f t="shared" si="12"/>
        <v>3507165.5</v>
      </c>
      <c r="EH54" s="13">
        <f t="shared" si="13"/>
        <v>-1.59118</v>
      </c>
      <c r="EI54" s="10">
        <f t="shared" si="14"/>
        <v>3099596.6999999997</v>
      </c>
      <c r="EJ54" s="10">
        <f>SUMIF('GEM data - Upside'!$B:$B,'Chart Data'!$DC54,'GEM data - Upside'!$F:$F)</f>
        <v>3088261.2</v>
      </c>
      <c r="EL54" s="9">
        <f t="shared" si="21"/>
        <v>1.4857316069520898</v>
      </c>
      <c r="EM54" s="9">
        <f t="shared" si="22"/>
        <v>1.6947002640874897</v>
      </c>
      <c r="EO54">
        <v>2031</v>
      </c>
      <c r="EP54" s="10">
        <f>SUMIF('GEM data - Zero_net'!$B:$B,'Chart Data'!$DC54,'GEM data - Zero_net'!$U:$U)</f>
        <v>3002398.3</v>
      </c>
      <c r="EQ54" s="10">
        <f>AVERAGEIF('GEM data - Zero_net'!$B:$B,'Chart Data'!$DC54,'GEM data - Zero_net'!$V:$V)</f>
        <v>34976.902499999997</v>
      </c>
      <c r="ER54" s="9">
        <f>AVERAGEIF('GEM data - Zero_net'!$B:$B,'Chart Data'!$DC54,'GEM data - Zero_net'!$W:$W)</f>
        <v>31.996145000000002</v>
      </c>
      <c r="ES54" s="10">
        <f>AVERAGEIF('GEM data - Zero_net'!$B:$B,'Chart Data'!$DC54,'GEM data - Zero_net'!$X:$X)</f>
        <v>629138.1</v>
      </c>
      <c r="ET54" s="10">
        <f>AVERAGEIF('GEM data - Zero_net'!$B:$B,'Chart Data'!$DC54,'GEM data - Zero_net'!$Y:$Y)</f>
        <v>43765.195</v>
      </c>
      <c r="EU54" s="10">
        <f>AVERAGEIF('GEM data - Zero_net'!$B:$B,'Chart Data'!$DC54,'GEM data - Zero_net'!$Z:$Z)</f>
        <v>3441940</v>
      </c>
      <c r="EV54" s="16">
        <f>AVERAGEIF('GEM data - Zero_net'!$B:$B,'Chart Data'!$DC54,'GEM data - Zero_net'!$AA:$AA)</f>
        <v>-1.59119225</v>
      </c>
      <c r="EX54" s="10">
        <f t="shared" si="15"/>
        <v>1119126.0440408625</v>
      </c>
      <c r="EY54" s="14">
        <f t="shared" si="16"/>
        <v>14.375306679200218</v>
      </c>
      <c r="EZ54" s="10">
        <f t="shared" si="17"/>
        <v>3441940</v>
      </c>
      <c r="FA54" s="13">
        <f t="shared" si="18"/>
        <v>-1.59119225</v>
      </c>
      <c r="FB54" s="10">
        <f t="shared" si="19"/>
        <v>3002398.3</v>
      </c>
      <c r="FC54" s="10">
        <f>SUMIF('GEM data - Zero_net'!$B:$B,'Chart Data'!$DC54,'GEM data - Zero_net'!$F:$F)</f>
        <v>3001188.6</v>
      </c>
      <c r="FE54" s="9">
        <f t="shared" si="23"/>
        <v>0.90914404267519178</v>
      </c>
      <c r="FF54" s="9">
        <f t="shared" si="24"/>
        <v>1.2171124076759687</v>
      </c>
    </row>
    <row r="55" spans="1:162" x14ac:dyDescent="0.25">
      <c r="A55">
        <v>2033</v>
      </c>
      <c r="B55" s="10">
        <f>'GEM data - Baseline'!$F219</f>
        <v>780630</v>
      </c>
      <c r="C55" s="10">
        <f>'GEM data - Upside'!$F219</f>
        <v>792572.1</v>
      </c>
      <c r="D55" s="10">
        <f>'GEM data - Zero_net'!$F219</f>
        <v>763433.1</v>
      </c>
      <c r="F55">
        <v>2052</v>
      </c>
      <c r="G55" s="10">
        <f>'[2]Chart Data'!M56</f>
        <v>271.97854202724068</v>
      </c>
      <c r="H55" s="10">
        <f>'[3]2022-based'!L59</f>
        <v>340.00000000000023</v>
      </c>
      <c r="I55" s="10">
        <f>'[4]2022-based'!L59</f>
        <v>0</v>
      </c>
      <c r="L55">
        <v>2033</v>
      </c>
      <c r="M55" s="9">
        <f>100*(('GEM data - Baseline'!$P219/'GEM data - Baseline'!$P215)-1)</f>
        <v>0.12890845061137579</v>
      </c>
      <c r="N55" s="9">
        <f>100*(('GEM data - Upside'!$P219/'GEM data - Upside'!$P215)-1)</f>
        <v>0.24855390930433874</v>
      </c>
      <c r="O55" s="9">
        <f>100*(('GEM data - Zero_net'!$P219/'GEM data - Zero_net'!$P215)-1)</f>
        <v>-0.37797933874997858</v>
      </c>
      <c r="R55" s="9"/>
      <c r="S55" s="9"/>
      <c r="T55" s="9"/>
      <c r="W55" s="9"/>
      <c r="X55" s="9"/>
      <c r="Y55" s="9"/>
      <c r="AP55">
        <v>2052</v>
      </c>
      <c r="AQ55" s="9">
        <f>AVERAGEIF('GEM data - Baseline'!$B:$B,'Chart Data'!$AP55,'GEM data - Baseline'!$AE:$AE)</f>
        <v>38.478634999999997</v>
      </c>
      <c r="AR55" s="9">
        <f>AVERAGEIF('GEM data - Upside'!$B:$B,'Chart Data'!$AP55,'GEM data - Upside'!$AE:$AE)</f>
        <v>36.926045000000002</v>
      </c>
      <c r="AS55" s="9">
        <f>AVERAGEIF('GEM data - Zero_net'!$B:$B,'Chart Data'!$AP55,'GEM data - Zero_net'!$AE:$AE)</f>
        <v>43.602312500000004</v>
      </c>
      <c r="AU55">
        <v>2052</v>
      </c>
      <c r="AV55" s="9">
        <f>AVERAGEIF('GEM data - Baseline'!$B:$B,'Chart Data'!$AP55,'GEM data - Baseline'!AE:AE)</f>
        <v>38.478634999999997</v>
      </c>
      <c r="AW55" s="9">
        <f>AVERAGEIF('GEM data - Baseline'!$B:$B,'Chart Data'!$AP55,'GEM data - Baseline'!AF:AF)</f>
        <v>26.553212500000001</v>
      </c>
      <c r="AX55" s="9">
        <f>AVERAGEIF('GEM data - Baseline'!$B:$B,'Chart Data'!$AP55,'GEM data - Baseline'!AG:AG)</f>
        <v>73.587697500000004</v>
      </c>
      <c r="AY55" s="9">
        <f>AVERAGEIF('GEM data - Baseline'!$B:$B,'Chart Data'!$AP55,'GEM data - Baseline'!AH:AH)</f>
        <v>45.184772500000008</v>
      </c>
      <c r="AZ55" s="9">
        <f>AVERAGEIF('GEM data - Baseline'!$B:$B,'Chart Data'!$AP55,'GEM data - Baseline'!AI:AI)</f>
        <v>47.812637499999994</v>
      </c>
      <c r="BA55" s="9">
        <f>AVERAGEIF('GEM data - Baseline'!$B:$B,'Chart Data'!$AP55,'GEM data - Baseline'!AJ:AJ)</f>
        <v>57.186329999999998</v>
      </c>
      <c r="BB55" s="9">
        <f>AVERAGEIF('GEM data - Baseline'!$B:$B,'Chart Data'!$AP55,'GEM data - Baseline'!AK:AK)</f>
        <v>28.609400000000001</v>
      </c>
      <c r="BD55" s="9"/>
      <c r="BE55">
        <v>2033</v>
      </c>
      <c r="BF55" s="9">
        <f>100*(('GEM data - Baseline'!$F219/'GEM data - Baseline'!$F215)-1)</f>
        <v>1.4637856703442864</v>
      </c>
      <c r="BG55" s="9">
        <f>100*(('GEM data - Upside'!$F219/'GEM data - Upside'!$F215)-1)</f>
        <v>1.6056592472865727</v>
      </c>
      <c r="BH55" s="9">
        <f>100*(('GEM data - Zero_net'!$F219/'GEM data - Zero_net'!$F215)-1)</f>
        <v>1.0273803560948203</v>
      </c>
      <c r="BJ55">
        <v>2033</v>
      </c>
      <c r="BK55" s="9">
        <f>100*(('GEM data - Baseline'!$U219/'GEM data - Baseline'!$U215)-1)</f>
        <v>1.4242573701684247</v>
      </c>
      <c r="BL55" s="9">
        <f>100*(('GEM data - Upside'!$U219/'GEM data - Upside'!$U215)-1)</f>
        <v>1.5845595985947813</v>
      </c>
      <c r="BM55" s="9">
        <f>100*(('GEM data - Zero_net'!$U219/'GEM data - Zero_net'!$U215)-1)</f>
        <v>0.98067669646022537</v>
      </c>
      <c r="BO55">
        <v>2033</v>
      </c>
      <c r="BP55" s="9">
        <f>'GEM data - Baseline'!$O219</f>
        <v>3.999708</v>
      </c>
      <c r="BQ55" s="9">
        <f>'GEM data - Upside'!$O219</f>
        <v>3.9956860000000001</v>
      </c>
      <c r="BR55" s="9">
        <f>'GEM data - Zero_net'!$O219</f>
        <v>3.3702459999999999</v>
      </c>
      <c r="BT55">
        <v>2033</v>
      </c>
      <c r="BU55" s="9">
        <f>100*(('GEM data - Baseline'!$L219/'GEM data - Baseline'!$L215)-1)</f>
        <v>0.62692940812270059</v>
      </c>
      <c r="BV55" s="9">
        <f>100*(('GEM data - Upside'!$L219/'GEM data - Upside'!$L215)-1)</f>
        <v>0.77581006154177068</v>
      </c>
      <c r="BW55" s="9">
        <f>100*(('GEM data - Zero_net'!$L219/'GEM data - Zero_net'!$L215)-1)</f>
        <v>0.17284367496179787</v>
      </c>
      <c r="BY55">
        <v>2033</v>
      </c>
      <c r="BZ55" s="9">
        <f>'GEM data - Baseline'!$T219</f>
        <v>3.2424929999999999E-3</v>
      </c>
      <c r="CA55" s="9">
        <f>'GEM data - Upside'!$T219</f>
        <v>-0.25386809999999999</v>
      </c>
      <c r="CB55" s="9">
        <f>'GEM data - Zero_net'!$T219</f>
        <v>0.1458168</v>
      </c>
      <c r="CD55">
        <v>2033</v>
      </c>
      <c r="CE55" s="9">
        <f>'GEM data - Baseline'!$J219</f>
        <v>2.5000420000000001</v>
      </c>
      <c r="CF55" s="9">
        <f>'GEM data - Upside'!$J219</f>
        <v>2.4471699999999998</v>
      </c>
      <c r="CG55" s="9">
        <f>'GEM data - Zero_net'!$J219</f>
        <v>2.5817730000000001</v>
      </c>
      <c r="CI55">
        <v>2033</v>
      </c>
      <c r="CJ55" s="9">
        <f>100*(('GEM data - Baseline'!$I219/'GEM data - Baseline'!$I215)-1)</f>
        <v>2.0076312848952726</v>
      </c>
      <c r="CK55" s="9">
        <f>100*(('GEM data - Upside'!$I219/'GEM data - Upside'!$I215)-1)</f>
        <v>2.000229846864543</v>
      </c>
      <c r="CL55" s="9">
        <f>100*(('GEM data - Zero_net'!$I219/'GEM data - Zero_net'!$I215)-1)</f>
        <v>2.0935454010350352</v>
      </c>
      <c r="CN55">
        <v>2033</v>
      </c>
      <c r="CO55" s="10">
        <f>100*('GEM data - Baseline'!$AB219/'GEM data - Baseline'!$AD219)</f>
        <v>651.51709090294628</v>
      </c>
      <c r="CP55" s="10">
        <f>100*('GEM data - Upside'!$AB219/'GEM data - Upside'!$AD219)</f>
        <v>647.76221964770582</v>
      </c>
      <c r="CQ55" s="10">
        <f>100*('GEM data - Zero_net'!$AB219/'GEM data - Zero_net'!$AD219)</f>
        <v>656.60777178578041</v>
      </c>
      <c r="CS55">
        <v>2033</v>
      </c>
      <c r="CT55" s="10">
        <f>100*('GEM data - Baseline'!$AC219/'GEM data - Baseline'!$AD219)</f>
        <v>665.05153427016637</v>
      </c>
      <c r="CU55" s="10">
        <f>100*('GEM data - Upside'!$AC219/'GEM data - Upside'!$AD219)</f>
        <v>662.96062888669326</v>
      </c>
      <c r="CV55" s="10">
        <f>100*('GEM data - Zero_net'!$AC219/'GEM data - Zero_net'!$AD219)</f>
        <v>668.47592954156107</v>
      </c>
      <c r="CX55">
        <v>2033</v>
      </c>
      <c r="CY55" s="10">
        <f>100*('GEM data - Baseline'!$F219/'GEM data - Baseline'!$AD219)</f>
        <v>1099.2334809764297</v>
      </c>
      <c r="CZ55" s="10">
        <f>100*('GEM data - Upside'!$F219/'GEM data - Upside'!$AD219)</f>
        <v>1098.4812124133578</v>
      </c>
      <c r="DA55" s="10">
        <f>100*('GEM data - Zero_net'!$F219/'GEM data - Zero_net'!$AD219)</f>
        <v>1099.3138154312833</v>
      </c>
      <c r="DC55">
        <v>2032</v>
      </c>
      <c r="DD55" s="10">
        <f>SUMIF('GEM data - Baseline'!$B:$B,'Chart Data'!$DC55,'GEM data - Baseline'!$U:$U)</f>
        <v>3094732.2</v>
      </c>
      <c r="DE55" s="10">
        <f>AVERAGEIF('GEM data - Baseline'!$B:$B,'Chart Data'!$DC55,'GEM data - Baseline'!$V:$V)</f>
        <v>35922.467499999999</v>
      </c>
      <c r="DF55" s="9">
        <f>AVERAGEIF('GEM data - Baseline'!$B:$B,'Chart Data'!$DC55,'GEM data - Baseline'!$W:$W)</f>
        <v>31.995312500000001</v>
      </c>
      <c r="DG55" s="10">
        <f>AVERAGEIF('GEM data - Baseline'!$B:$B,'Chart Data'!$DC55,'GEM data - Baseline'!$X:$X)</f>
        <v>646463.44999999995</v>
      </c>
      <c r="DH55" s="10">
        <f>AVERAGEIF('GEM data - Baseline'!$B:$B,'Chart Data'!$DC55,'GEM data - Baseline'!$Y:$Y)</f>
        <v>44757.549999999996</v>
      </c>
      <c r="DI55" s="10">
        <f>AVERAGEIF('GEM data - Baseline'!$B:$B,'Chart Data'!$DC55,'GEM data - Baseline'!$Z:$Z)</f>
        <v>3529769.5</v>
      </c>
      <c r="DJ55" s="16">
        <f>AVERAGEIF('GEM data - Baseline'!$B:$B,'Chart Data'!$DC55,'GEM data - Baseline'!$AA:$AA)</f>
        <v>-1.5881832500000002</v>
      </c>
      <c r="DL55" s="10">
        <f t="shared" si="5"/>
        <v>1149350.5734335938</v>
      </c>
      <c r="DM55" s="14">
        <f t="shared" si="6"/>
        <v>14.443673748898231</v>
      </c>
      <c r="DN55" s="10">
        <f t="shared" si="7"/>
        <v>3529769.5</v>
      </c>
      <c r="DO55" s="13">
        <f t="shared" si="8"/>
        <v>-1.5881832500000002</v>
      </c>
      <c r="DP55" s="10">
        <f t="shared" si="9"/>
        <v>3094732.2</v>
      </c>
      <c r="DQ55" s="10">
        <f>SUMIF('GEM data - Baseline'!$B:$B,'Chart Data'!$DC55,'GEM data - Baseline'!$F:$F)</f>
        <v>3094365.6000000006</v>
      </c>
      <c r="DS55" s="9">
        <f t="shared" si="20"/>
        <v>1.3690094902705452</v>
      </c>
      <c r="DT55" s="9">
        <f t="shared" si="20"/>
        <v>1.4857010619909516</v>
      </c>
      <c r="DV55">
        <v>2032</v>
      </c>
      <c r="DW55" s="10">
        <f>SUMIF('GEM data - Upside'!$B:$B,'Chart Data'!$DC55,'GEM data - Upside'!$U:$U)</f>
        <v>3147067.1999999997</v>
      </c>
      <c r="DX55" s="10">
        <f>AVERAGEIF('GEM data - Upside'!$B:$B,'Chart Data'!$DC55,'GEM data - Upside'!$V:$V)</f>
        <v>36642.36</v>
      </c>
      <c r="DY55" s="9">
        <f>AVERAGEIF('GEM data - Upside'!$B:$B,'Chart Data'!$DC55,'GEM data - Upside'!$W:$W)</f>
        <v>31.995312500000001</v>
      </c>
      <c r="DZ55" s="10">
        <f>AVERAGEIF('GEM data - Upside'!$B:$B,'Chart Data'!$DC55,'GEM data - Upside'!$X:$X)</f>
        <v>659601.54999999993</v>
      </c>
      <c r="EA55" s="10">
        <f>AVERAGEIF('GEM data - Upside'!$B:$B,'Chart Data'!$DC55,'GEM data - Upside'!$Y:$Y)</f>
        <v>45667.12</v>
      </c>
      <c r="EB55" s="10">
        <f>AVERAGEIF('GEM data - Upside'!$B:$B,'Chart Data'!$DC55,'GEM data - Upside'!$Z:$Z)</f>
        <v>3571074.75</v>
      </c>
      <c r="EC55" s="16">
        <f>AVERAGEIF('GEM data - Upside'!$B:$B,'Chart Data'!$DC55,'GEM data - Upside'!$AA:$AA)</f>
        <v>-1.5881817499999999</v>
      </c>
      <c r="EE55" s="10">
        <f t="shared" si="10"/>
        <v>1172383.7589375</v>
      </c>
      <c r="EF55" s="14">
        <f t="shared" si="11"/>
        <v>14.443686179465661</v>
      </c>
      <c r="EG55" s="10">
        <f t="shared" si="12"/>
        <v>3571074.75</v>
      </c>
      <c r="EH55" s="13">
        <f t="shared" si="13"/>
        <v>-1.5881817499999999</v>
      </c>
      <c r="EI55" s="10">
        <f t="shared" si="14"/>
        <v>3147067.1999999997</v>
      </c>
      <c r="EJ55" s="10">
        <f>SUMIF('GEM data - Upside'!$B:$B,'Chart Data'!$DC55,'GEM data - Upside'!$F:$F)</f>
        <v>3139026.9000000004</v>
      </c>
      <c r="EL55" s="9">
        <f t="shared" si="21"/>
        <v>1.5315056955635509</v>
      </c>
      <c r="EM55" s="9">
        <f t="shared" si="22"/>
        <v>1.6438279249177512</v>
      </c>
      <c r="EO55">
        <v>2032</v>
      </c>
      <c r="EP55" s="10">
        <f>SUMIF('GEM data - Zero_net'!$B:$B,'Chart Data'!$DC55,'GEM data - Zero_net'!$U:$U)</f>
        <v>3030573.3</v>
      </c>
      <c r="EQ55" s="10">
        <f>AVERAGEIF('GEM data - Zero_net'!$B:$B,'Chart Data'!$DC55,'GEM data - Zero_net'!$V:$V)</f>
        <v>35001.875</v>
      </c>
      <c r="ER55" s="9">
        <f>AVERAGEIF('GEM data - Zero_net'!$B:$B,'Chart Data'!$DC55,'GEM data - Zero_net'!$W:$W)</f>
        <v>31.995312500000001</v>
      </c>
      <c r="ES55" s="10">
        <f>AVERAGEIF('GEM data - Zero_net'!$B:$B,'Chart Data'!$DC55,'GEM data - Zero_net'!$X:$X)</f>
        <v>629645.9</v>
      </c>
      <c r="ET55" s="10">
        <f>AVERAGEIF('GEM data - Zero_net'!$B:$B,'Chart Data'!$DC55,'GEM data - Zero_net'!$Y:$Y)</f>
        <v>43593.232499999998</v>
      </c>
      <c r="EU55" s="10">
        <f>AVERAGEIF('GEM data - Zero_net'!$B:$B,'Chart Data'!$DC55,'GEM data - Zero_net'!$Z:$Z)</f>
        <v>3486515</v>
      </c>
      <c r="EV55" s="16">
        <f>AVERAGEIF('GEM data - Zero_net'!$B:$B,'Chart Data'!$DC55,'GEM data - Zero_net'!$AA:$AA)</f>
        <v>-1.5882069999999999</v>
      </c>
      <c r="EX55" s="10">
        <f t="shared" si="15"/>
        <v>1119895.9287109375</v>
      </c>
      <c r="EY55" s="14">
        <f t="shared" si="16"/>
        <v>14.443661639452868</v>
      </c>
      <c r="EZ55" s="10">
        <f t="shared" si="17"/>
        <v>3486515</v>
      </c>
      <c r="FA55" s="13">
        <f t="shared" si="18"/>
        <v>-1.5882069999999999</v>
      </c>
      <c r="FB55" s="10">
        <f t="shared" si="19"/>
        <v>3030573.3</v>
      </c>
      <c r="FC55" s="10">
        <f>SUMIF('GEM data - Zero_net'!$B:$B,'Chart Data'!$DC55,'GEM data - Zero_net'!$F:$F)</f>
        <v>3034619.2</v>
      </c>
      <c r="FE55" s="9">
        <f t="shared" si="23"/>
        <v>0.93841646526378053</v>
      </c>
      <c r="FF55" s="9">
        <f t="shared" si="24"/>
        <v>1.1139120013983872</v>
      </c>
    </row>
    <row r="56" spans="1:162" x14ac:dyDescent="0.25">
      <c r="B56" s="10">
        <f>'GEM data - Baseline'!$F220</f>
        <v>783446.9</v>
      </c>
      <c r="C56" s="10">
        <f>'GEM data - Upside'!$F220</f>
        <v>795711.7</v>
      </c>
      <c r="D56" s="10">
        <f>'GEM data - Zero_net'!$F220</f>
        <v>765294.6</v>
      </c>
      <c r="F56">
        <v>2053</v>
      </c>
      <c r="G56" s="10">
        <f>'[2]Chart Data'!M57</f>
        <v>271.97854202724068</v>
      </c>
      <c r="H56" s="10">
        <f>'[3]2022-based'!L60</f>
        <v>340.00000000000023</v>
      </c>
      <c r="I56" s="10">
        <f>'[4]2022-based'!L60</f>
        <v>0</v>
      </c>
      <c r="M56" s="9">
        <f>100*(('GEM data - Baseline'!$P220/'GEM data - Baseline'!$P216)-1)</f>
        <v>0.12284305344825164</v>
      </c>
      <c r="N56" s="9">
        <f>100*(('GEM data - Upside'!$P220/'GEM data - Upside'!$P216)-1)</f>
        <v>0.24250947016601909</v>
      </c>
      <c r="O56" s="9">
        <f>100*(('GEM data - Zero_net'!$P220/'GEM data - Zero_net'!$P216)-1)</f>
        <v>-0.38446930530606771</v>
      </c>
      <c r="R56" s="9"/>
      <c r="S56" s="9"/>
      <c r="T56" s="9"/>
      <c r="W56" s="9"/>
      <c r="X56" s="9"/>
      <c r="Y56" s="9"/>
      <c r="AP56">
        <v>2053</v>
      </c>
      <c r="AQ56" s="9">
        <f>AVERAGEIF('GEM data - Baseline'!$B:$B,'Chart Data'!$AP56,'GEM data - Baseline'!$AE:$AE)</f>
        <v>38.882392500000002</v>
      </c>
      <c r="AR56" s="9">
        <f>AVERAGEIF('GEM data - Upside'!$B:$B,'Chart Data'!$AP56,'GEM data - Upside'!$AE:$AE)</f>
        <v>37.271302500000004</v>
      </c>
      <c r="AS56" s="9">
        <f>AVERAGEIF('GEM data - Zero_net'!$B:$B,'Chart Data'!$AP56,'GEM data - Zero_net'!$AE:$AE)</f>
        <v>44.297192500000001</v>
      </c>
      <c r="AU56">
        <v>2053</v>
      </c>
      <c r="AV56" s="9">
        <f>AVERAGEIF('GEM data - Baseline'!$B:$B,'Chart Data'!$AP56,'GEM data - Baseline'!AE:AE)</f>
        <v>38.882392500000002</v>
      </c>
      <c r="AW56" s="9">
        <f>AVERAGEIF('GEM data - Baseline'!$B:$B,'Chart Data'!$AP56,'GEM data - Baseline'!AF:AF)</f>
        <v>26.6506525</v>
      </c>
      <c r="AX56" s="9">
        <f>AVERAGEIF('GEM data - Baseline'!$B:$B,'Chart Data'!$AP56,'GEM data - Baseline'!AG:AG)</f>
        <v>73.699135000000012</v>
      </c>
      <c r="AY56" s="9">
        <f>AVERAGEIF('GEM data - Baseline'!$B:$B,'Chart Data'!$AP56,'GEM data - Baseline'!AH:AH)</f>
        <v>45.502407500000004</v>
      </c>
      <c r="AZ56" s="9">
        <f>AVERAGEIF('GEM data - Baseline'!$B:$B,'Chart Data'!$AP56,'GEM data - Baseline'!AI:AI)</f>
        <v>48.195515</v>
      </c>
      <c r="BA56" s="9">
        <f>AVERAGEIF('GEM data - Baseline'!$B:$B,'Chart Data'!$AP56,'GEM data - Baseline'!AJ:AJ)</f>
        <v>57.077199999999998</v>
      </c>
      <c r="BB56" s="9">
        <f>AVERAGEIF('GEM data - Baseline'!$B:$B,'Chart Data'!$AP56,'GEM data - Baseline'!AK:AK)</f>
        <v>28.80105</v>
      </c>
      <c r="BD56" s="9"/>
      <c r="BF56" s="9">
        <f>100*(('GEM data - Baseline'!$F220/'GEM data - Baseline'!$F216)-1)</f>
        <v>1.4595626777038628</v>
      </c>
      <c r="BG56" s="9">
        <f>100*(('GEM data - Upside'!$F220/'GEM data - Upside'!$F216)-1)</f>
        <v>1.5979642401364069</v>
      </c>
      <c r="BH56" s="9">
        <f>100*(('GEM data - Zero_net'!$F220/'GEM data - Zero_net'!$F216)-1)</f>
        <v>1.0023361491799054</v>
      </c>
      <c r="BK56" s="9">
        <f>100*(('GEM data - Baseline'!$U220/'GEM data - Baseline'!$U216)-1)</f>
        <v>1.4420584942163028</v>
      </c>
      <c r="BL56" s="9">
        <f>100*(('GEM data - Upside'!$U220/'GEM data - Upside'!$U216)-1)</f>
        <v>1.6016141844047649</v>
      </c>
      <c r="BM56" s="9">
        <f>100*(('GEM data - Zero_net'!$U220/'GEM data - Zero_net'!$U216)-1)</f>
        <v>0.99309602214474602</v>
      </c>
      <c r="BP56" s="9">
        <f>'GEM data - Baseline'!$O220</f>
        <v>3.9997150000000001</v>
      </c>
      <c r="BQ56" s="9">
        <f>'GEM data - Upside'!$O220</f>
        <v>3.9899369999999998</v>
      </c>
      <c r="BR56" s="9">
        <f>'GEM data - Zero_net'!$O220</f>
        <v>3.3615590000000002</v>
      </c>
      <c r="BU56" s="9">
        <f>100*(('GEM data - Baseline'!$L220/'GEM data - Baseline'!$L216)-1)</f>
        <v>0.60086530623619794</v>
      </c>
      <c r="BV56" s="9">
        <f>100*(('GEM data - Upside'!$L220/'GEM data - Upside'!$L216)-1)</f>
        <v>0.74155590649989112</v>
      </c>
      <c r="BW56" s="9">
        <f>100*(('GEM data - Zero_net'!$L220/'GEM data - Zero_net'!$L216)-1)</f>
        <v>0.12984002776890158</v>
      </c>
      <c r="BZ56" s="9">
        <f>'GEM data - Baseline'!$T220</f>
        <v>3.2424929999999999E-3</v>
      </c>
      <c r="CA56" s="9">
        <f>'GEM data - Upside'!$T220</f>
        <v>-0.25768279999999999</v>
      </c>
      <c r="CB56" s="9">
        <f>'GEM data - Zero_net'!$T220</f>
        <v>0.14200209999999999</v>
      </c>
      <c r="CE56" s="9">
        <f>'GEM data - Baseline'!$J220</f>
        <v>2.5000559999999998</v>
      </c>
      <c r="CF56" s="9">
        <f>'GEM data - Upside'!$J220</f>
        <v>2.4479199999999999</v>
      </c>
      <c r="CG56" s="9">
        <f>'GEM data - Zero_net'!$J220</f>
        <v>2.587005</v>
      </c>
      <c r="CJ56" s="9">
        <f>100*(('GEM data - Baseline'!$I220/'GEM data - Baseline'!$I216)-1)</f>
        <v>2.0176611924401122</v>
      </c>
      <c r="CK56" s="9">
        <f>100*(('GEM data - Upside'!$I220/'GEM data - Upside'!$I216)-1)</f>
        <v>2.0092305958397283</v>
      </c>
      <c r="CL56" s="9">
        <f>100*(('GEM data - Zero_net'!$I220/'GEM data - Zero_net'!$I216)-1)</f>
        <v>2.0993814029864444</v>
      </c>
      <c r="CO56" s="10">
        <f>100*('GEM data - Baseline'!$AB220/'GEM data - Baseline'!$AD220)</f>
        <v>624.33989728749748</v>
      </c>
      <c r="CP56" s="10">
        <f>100*('GEM data - Upside'!$AB220/'GEM data - Upside'!$AD220)</f>
        <v>621.01274227856914</v>
      </c>
      <c r="CQ56" s="10">
        <f>100*('GEM data - Zero_net'!$AB220/'GEM data - Zero_net'!$AD220)</f>
        <v>629.0631974693016</v>
      </c>
      <c r="CT56" s="10">
        <f>100*('GEM data - Baseline'!$AC220/'GEM data - Baseline'!$AD220)</f>
        <v>550.89646218431358</v>
      </c>
      <c r="CU56" s="10">
        <f>100*('GEM data - Upside'!$AC220/'GEM data - Upside'!$AD220)</f>
        <v>549.06959602286292</v>
      </c>
      <c r="CV56" s="10">
        <f>100*('GEM data - Zero_net'!$AC220/'GEM data - Zero_net'!$AD220)</f>
        <v>554.35382137930901</v>
      </c>
      <c r="CY56" s="10">
        <f>100*('GEM data - Baseline'!$F220/'GEM data - Baseline'!$AD220)</f>
        <v>1102.2655166873346</v>
      </c>
      <c r="CZ56" s="10">
        <f>100*('GEM data - Upside'!$F220/'GEM data - Upside'!$AD220)</f>
        <v>1101.6537161610238</v>
      </c>
      <c r="DA56" s="10">
        <f>100*('GEM data - Zero_net'!$F220/'GEM data - Zero_net'!$AD220)</f>
        <v>1102.1179304749207</v>
      </c>
      <c r="DC56">
        <v>2033</v>
      </c>
      <c r="DD56" s="10">
        <f>SUMIF('GEM data - Baseline'!$B:$B,'Chart Data'!$DC56,'GEM data - Baseline'!$U:$U)</f>
        <v>3139558.8</v>
      </c>
      <c r="DE56" s="10">
        <f>AVERAGEIF('GEM data - Baseline'!$B:$B,'Chart Data'!$DC56,'GEM data - Baseline'!$V:$V)</f>
        <v>36124.057500000003</v>
      </c>
      <c r="DF56" s="9">
        <f>AVERAGEIF('GEM data - Baseline'!$B:$B,'Chart Data'!$DC56,'GEM data - Baseline'!$W:$W)</f>
        <v>31.993567500000001</v>
      </c>
      <c r="DG56" s="10">
        <f>AVERAGEIF('GEM data - Baseline'!$B:$B,'Chart Data'!$DC56,'GEM data - Baseline'!$X:$X)</f>
        <v>649999.30000000005</v>
      </c>
      <c r="DH56" s="10">
        <f>AVERAGEIF('GEM data - Baseline'!$B:$B,'Chart Data'!$DC56,'GEM data - Baseline'!$Y:$Y)</f>
        <v>44805.025000000001</v>
      </c>
      <c r="DI56" s="10">
        <f>AVERAGEIF('GEM data - Baseline'!$B:$B,'Chart Data'!$DC56,'GEM data - Baseline'!$Z:$Z)</f>
        <v>3587898</v>
      </c>
      <c r="DJ56" s="16">
        <f>AVERAGEIF('GEM data - Baseline'!$B:$B,'Chart Data'!$DC56,'GEM data - Baseline'!$AA:$AA)</f>
        <v>-1.5843945000000001</v>
      </c>
      <c r="DL56" s="10">
        <f t="shared" si="5"/>
        <v>1155737.4720001314</v>
      </c>
      <c r="DM56" s="14">
        <f t="shared" si="6"/>
        <v>14.507285734133616</v>
      </c>
      <c r="DN56" s="10">
        <f t="shared" si="7"/>
        <v>3587898</v>
      </c>
      <c r="DO56" s="13">
        <f t="shared" si="8"/>
        <v>-1.5843945000000001</v>
      </c>
      <c r="DP56" s="10">
        <f t="shared" si="9"/>
        <v>3139558.8</v>
      </c>
      <c r="DQ56" s="10">
        <f>SUMIF('GEM data - Baseline'!$B:$B,'Chart Data'!$DC56,'GEM data - Baseline'!$F:$F)</f>
        <v>3139656.5999999996</v>
      </c>
      <c r="DS56" s="9">
        <f t="shared" si="20"/>
        <v>1.4484807441496717</v>
      </c>
      <c r="DT56" s="9">
        <f t="shared" si="20"/>
        <v>1.4636602733690829</v>
      </c>
      <c r="DV56">
        <v>2033</v>
      </c>
      <c r="DW56" s="10">
        <f>SUMIF('GEM data - Upside'!$B:$B,'Chart Data'!$DC56,'GEM data - Upside'!$U:$U)</f>
        <v>3197661.4</v>
      </c>
      <c r="DX56" s="10">
        <f>AVERAGEIF('GEM data - Upside'!$B:$B,'Chart Data'!$DC56,'GEM data - Upside'!$V:$V)</f>
        <v>36892.032500000001</v>
      </c>
      <c r="DY56" s="9">
        <f>AVERAGEIF('GEM data - Upside'!$B:$B,'Chart Data'!$DC56,'GEM data - Upside'!$W:$W)</f>
        <v>31.993567500000001</v>
      </c>
      <c r="DZ56" s="10">
        <f>AVERAGEIF('GEM data - Upside'!$B:$B,'Chart Data'!$DC56,'GEM data - Upside'!$X:$X)</f>
        <v>664016.05000000005</v>
      </c>
      <c r="EA56" s="10">
        <f>AVERAGEIF('GEM data - Upside'!$B:$B,'Chart Data'!$DC56,'GEM data - Upside'!$Y:$Y)</f>
        <v>45771.179999999993</v>
      </c>
      <c r="EB56" s="10">
        <f>AVERAGEIF('GEM data - Upside'!$B:$B,'Chart Data'!$DC56,'GEM data - Upside'!$Z:$Z)</f>
        <v>3638061.75</v>
      </c>
      <c r="EC56" s="16">
        <f>AVERAGEIF('GEM data - Upside'!$B:$B,'Chart Data'!$DC56,'GEM data - Upside'!$AA:$AA)</f>
        <v>-1.5843972500000001</v>
      </c>
      <c r="EE56" s="10">
        <f t="shared" si="10"/>
        <v>1180307.7320009437</v>
      </c>
      <c r="EF56" s="14">
        <f t="shared" si="11"/>
        <v>14.50729585734954</v>
      </c>
      <c r="EG56" s="10">
        <f t="shared" si="12"/>
        <v>3638061.75</v>
      </c>
      <c r="EH56" s="13">
        <f t="shared" si="13"/>
        <v>-1.5843972500000001</v>
      </c>
      <c r="EI56" s="10">
        <f t="shared" si="14"/>
        <v>3197661.4</v>
      </c>
      <c r="EJ56" s="10">
        <f>SUMIF('GEM data - Upside'!$B:$B,'Chart Data'!$DC56,'GEM data - Upside'!$F:$F)</f>
        <v>3189224.8</v>
      </c>
      <c r="EL56" s="9">
        <f t="shared" si="21"/>
        <v>1.6076618891392114</v>
      </c>
      <c r="EM56" s="9">
        <f t="shared" si="22"/>
        <v>1.5991548208777573</v>
      </c>
      <c r="EO56">
        <v>2033</v>
      </c>
      <c r="EP56" s="10">
        <f>SUMIF('GEM data - Zero_net'!$B:$B,'Chart Data'!$DC56,'GEM data - Zero_net'!$U:$U)</f>
        <v>3060769.3</v>
      </c>
      <c r="EQ56" s="10">
        <f>AVERAGEIF('GEM data - Zero_net'!$B:$B,'Chart Data'!$DC56,'GEM data - Zero_net'!$V:$V)</f>
        <v>35019.902499999997</v>
      </c>
      <c r="ER56" s="9">
        <f>AVERAGEIF('GEM data - Zero_net'!$B:$B,'Chart Data'!$DC56,'GEM data - Zero_net'!$W:$W)</f>
        <v>31.993567500000001</v>
      </c>
      <c r="ES56" s="10">
        <f>AVERAGEIF('GEM data - Zero_net'!$B:$B,'Chart Data'!$DC56,'GEM data - Zero_net'!$X:$X)</f>
        <v>629825.42500000005</v>
      </c>
      <c r="ET56" s="10">
        <f>AVERAGEIF('GEM data - Zero_net'!$B:$B,'Chart Data'!$DC56,'GEM data - Zero_net'!$Y:$Y)</f>
        <v>43414.455000000002</v>
      </c>
      <c r="EU56" s="10">
        <f>AVERAGEIF('GEM data - Zero_net'!$B:$B,'Chart Data'!$DC56,'GEM data - Zero_net'!$Z:$Z)</f>
        <v>3531839.25</v>
      </c>
      <c r="EV56" s="16">
        <f>AVERAGEIF('GEM data - Zero_net'!$B:$B,'Chart Data'!$DC56,'GEM data - Zero_net'!$AA:$AA)</f>
        <v>-1.5844369999999999</v>
      </c>
      <c r="EX56" s="10">
        <f t="shared" si="15"/>
        <v>1120411.6144771688</v>
      </c>
      <c r="EY56" s="14">
        <f t="shared" si="16"/>
        <v>14.507274708389176</v>
      </c>
      <c r="EZ56" s="10">
        <f t="shared" si="17"/>
        <v>3531839.25</v>
      </c>
      <c r="FA56" s="13">
        <f t="shared" si="18"/>
        <v>-1.5844369999999999</v>
      </c>
      <c r="FB56" s="10">
        <f t="shared" si="19"/>
        <v>3060769.3</v>
      </c>
      <c r="FC56" s="10">
        <f>SUMIF('GEM data - Zero_net'!$B:$B,'Chart Data'!$DC56,'GEM data - Zero_net'!$F:$F)</f>
        <v>3064872.6</v>
      </c>
      <c r="FE56" s="9">
        <f t="shared" si="23"/>
        <v>0.99637913394141631</v>
      </c>
      <c r="FF56" s="9">
        <f t="shared" si="24"/>
        <v>0.99694221930712867</v>
      </c>
    </row>
    <row r="57" spans="1:162" x14ac:dyDescent="0.25">
      <c r="B57" s="10">
        <f>'GEM data - Baseline'!$F221</f>
        <v>786337.9</v>
      </c>
      <c r="C57" s="10">
        <f>'GEM data - Upside'!$F221</f>
        <v>798881.9</v>
      </c>
      <c r="D57" s="10">
        <f>'GEM data - Zero_net'!$F221</f>
        <v>767155.4</v>
      </c>
      <c r="F57">
        <v>2054</v>
      </c>
      <c r="G57" s="10">
        <f>'[2]Chart Data'!M58</f>
        <v>271.97854202724068</v>
      </c>
      <c r="H57" s="10">
        <f>'[3]2022-based'!L61</f>
        <v>340.00000000000023</v>
      </c>
      <c r="I57" s="10">
        <f>'[4]2022-based'!L61</f>
        <v>0</v>
      </c>
      <c r="M57" s="9">
        <f>100*(('GEM data - Baseline'!$P221/'GEM data - Baseline'!$P217)-1)</f>
        <v>0.11485689656272058</v>
      </c>
      <c r="N57" s="9">
        <f>100*(('GEM data - Upside'!$P221/'GEM data - Upside'!$P217)-1)</f>
        <v>0.23457142451293045</v>
      </c>
      <c r="O57" s="9">
        <f>100*(('GEM data - Zero_net'!$P221/'GEM data - Zero_net'!$P217)-1)</f>
        <v>-0.39300186545667692</v>
      </c>
      <c r="R57" s="9"/>
      <c r="S57" s="9"/>
      <c r="T57" s="9"/>
      <c r="W57" s="9"/>
      <c r="X57" s="9"/>
      <c r="Y57" s="9"/>
      <c r="AP57">
        <v>2054</v>
      </c>
      <c r="AQ57" s="9">
        <f>AVERAGEIF('GEM data - Baseline'!$B:$B,'Chart Data'!$AP57,'GEM data - Baseline'!$AE:$AE)</f>
        <v>39.289760000000001</v>
      </c>
      <c r="AR57" s="9">
        <f>AVERAGEIF('GEM data - Upside'!$B:$B,'Chart Data'!$AP57,'GEM data - Upside'!$AE:$AE)</f>
        <v>37.618897500000003</v>
      </c>
      <c r="AS57" s="9">
        <f>AVERAGEIF('GEM data - Zero_net'!$B:$B,'Chart Data'!$AP57,'GEM data - Zero_net'!$AE:$AE)</f>
        <v>45.005187499999998</v>
      </c>
      <c r="AU57">
        <v>2054</v>
      </c>
      <c r="AV57" s="9">
        <f>AVERAGEIF('GEM data - Baseline'!$B:$B,'Chart Data'!$AP57,'GEM data - Baseline'!AE:AE)</f>
        <v>39.289760000000001</v>
      </c>
      <c r="AW57" s="9">
        <f>AVERAGEIF('GEM data - Baseline'!$B:$B,'Chart Data'!$AP57,'GEM data - Baseline'!AF:AF)</f>
        <v>26.748447500000001</v>
      </c>
      <c r="AX57" s="9">
        <f>AVERAGEIF('GEM data - Baseline'!$B:$B,'Chart Data'!$AP57,'GEM data - Baseline'!AG:AG)</f>
        <v>73.687195000000003</v>
      </c>
      <c r="AY57" s="9">
        <f>AVERAGEIF('GEM data - Baseline'!$B:$B,'Chart Data'!$AP57,'GEM data - Baseline'!AH:AH)</f>
        <v>45.835117500000003</v>
      </c>
      <c r="AZ57" s="9">
        <f>AVERAGEIF('GEM data - Baseline'!$B:$B,'Chart Data'!$AP57,'GEM data - Baseline'!AI:AI)</f>
        <v>48.565805000000005</v>
      </c>
      <c r="BA57" s="9">
        <f>AVERAGEIF('GEM data - Baseline'!$B:$B,'Chart Data'!$AP57,'GEM data - Baseline'!AJ:AJ)</f>
        <v>56.932130000000001</v>
      </c>
      <c r="BB57" s="9">
        <f>AVERAGEIF('GEM data - Baseline'!$B:$B,'Chart Data'!$AP57,'GEM data - Baseline'!AK:AK)</f>
        <v>29.042812499999997</v>
      </c>
      <c r="BD57" s="9"/>
      <c r="BF57" s="9">
        <f>100*(('GEM data - Baseline'!$F221/'GEM data - Baseline'!$F217)-1)</f>
        <v>1.4635047054448513</v>
      </c>
      <c r="BG57" s="9">
        <f>100*(('GEM data - Upside'!$F221/'GEM data - Upside'!$F217)-1)</f>
        <v>1.59659958434617</v>
      </c>
      <c r="BH57" s="9">
        <f>100*(('GEM data - Zero_net'!$F221/'GEM data - Zero_net'!$F217)-1)</f>
        <v>0.98475070572989765</v>
      </c>
      <c r="BK57" s="9">
        <f>100*(('GEM data - Baseline'!$U221/'GEM data - Baseline'!$U217)-1)</f>
        <v>1.4592689461803143</v>
      </c>
      <c r="BL57" s="9">
        <f>100*(('GEM data - Upside'!$U221/'GEM data - Upside'!$U217)-1)</f>
        <v>1.6180703445194622</v>
      </c>
      <c r="BM57" s="9">
        <f>100*(('GEM data - Zero_net'!$U221/'GEM data - Zero_net'!$U217)-1)</f>
        <v>1.0044670518670529</v>
      </c>
      <c r="BP57" s="9">
        <f>'GEM data - Baseline'!$O221</f>
        <v>3.9998610000000001</v>
      </c>
      <c r="BQ57" s="9">
        <f>'GEM data - Upside'!$O221</f>
        <v>3.997852</v>
      </c>
      <c r="BR57" s="9">
        <f>'GEM data - Zero_net'!$O221</f>
        <v>3.3670629999999999</v>
      </c>
      <c r="BU57" s="9">
        <f>100*(('GEM data - Baseline'!$L221/'GEM data - Baseline'!$L217)-1)</f>
        <v>0.58070768375513282</v>
      </c>
      <c r="BV57" s="9">
        <f>100*(('GEM data - Upside'!$L221/'GEM data - Upside'!$L217)-1)</f>
        <v>0.70765324281976127</v>
      </c>
      <c r="BW57" s="9">
        <f>100*(('GEM data - Zero_net'!$L221/'GEM data - Zero_net'!$L217)-1)</f>
        <v>8.7217695879959756E-2</v>
      </c>
      <c r="BZ57" s="9">
        <f>'GEM data - Baseline'!$T221</f>
        <v>3.0517579999999999E-3</v>
      </c>
      <c r="CA57" s="9">
        <f>'GEM data - Upside'!$T221</f>
        <v>-0.26741029999999999</v>
      </c>
      <c r="CB57" s="9">
        <f>'GEM data - Zero_net'!$T221</f>
        <v>0.13103490000000001</v>
      </c>
      <c r="CE57" s="9">
        <f>'GEM data - Baseline'!$J221</f>
        <v>2.5000819999999999</v>
      </c>
      <c r="CF57" s="9">
        <f>'GEM data - Upside'!$J221</f>
        <v>2.447832</v>
      </c>
      <c r="CG57" s="9">
        <f>'GEM data - Zero_net'!$J221</f>
        <v>2.5902690000000002</v>
      </c>
      <c r="CJ57" s="9">
        <f>100*(('GEM data - Baseline'!$I221/'GEM data - Baseline'!$I217)-1)</f>
        <v>2.0243037219657145</v>
      </c>
      <c r="CK57" s="9">
        <f>100*(('GEM data - Upside'!$I221/'GEM data - Upside'!$I217)-1)</f>
        <v>2.0137879869021491</v>
      </c>
      <c r="CL57" s="9">
        <f>100*(('GEM data - Zero_net'!$I221/'GEM data - Zero_net'!$I217)-1)</f>
        <v>2.0994714544144033</v>
      </c>
      <c r="CO57" s="10">
        <f>100*('GEM data - Baseline'!$AB221/'GEM data - Baseline'!$AD221)</f>
        <v>616.64987920761325</v>
      </c>
      <c r="CP57" s="10">
        <f>100*('GEM data - Upside'!$AB221/'GEM data - Upside'!$AD221)</f>
        <v>613.44737368754227</v>
      </c>
      <c r="CQ57" s="10">
        <f>100*('GEM data - Zero_net'!$AB221/'GEM data - Zero_net'!$AD221)</f>
        <v>621.43855285706502</v>
      </c>
      <c r="CT57" s="10">
        <f>100*('GEM data - Baseline'!$AC221/'GEM data - Baseline'!$AD221)</f>
        <v>584.9877239509126</v>
      </c>
      <c r="CU57" s="10">
        <f>100*('GEM data - Upside'!$AC221/'GEM data - Upside'!$AD221)</f>
        <v>582.94777497803386</v>
      </c>
      <c r="CV57" s="10">
        <f>100*('GEM data - Zero_net'!$AC221/'GEM data - Zero_net'!$AD221)</f>
        <v>588.31518960249139</v>
      </c>
      <c r="CY57" s="10">
        <f>100*('GEM data - Baseline'!$F221/'GEM data - Baseline'!$AD221)</f>
        <v>1105.4248679788766</v>
      </c>
      <c r="CZ57" s="10">
        <f>100*('GEM data - Upside'!$F221/'GEM data - Upside'!$AD221)</f>
        <v>1104.889575616807</v>
      </c>
      <c r="DA57" s="10">
        <f>100*('GEM data - Zero_net'!$F221/'GEM data - Zero_net'!$AD221)</f>
        <v>1104.9504716621052</v>
      </c>
      <c r="DC57">
        <v>2034</v>
      </c>
      <c r="DD57" s="10">
        <f>SUMIF('GEM data - Baseline'!$B:$B,'Chart Data'!$DC57,'GEM data - Baseline'!$U:$U)</f>
        <v>3186688.7</v>
      </c>
      <c r="DE57" s="10">
        <f>AVERAGEIF('GEM data - Baseline'!$B:$B,'Chart Data'!$DC57,'GEM data - Baseline'!$V:$V)</f>
        <v>36324.699999999997</v>
      </c>
      <c r="DF57" s="9">
        <f>AVERAGEIF('GEM data - Baseline'!$B:$B,'Chart Data'!$DC57,'GEM data - Baseline'!$W:$W)</f>
        <v>31.991277499999999</v>
      </c>
      <c r="DG57" s="10">
        <f>AVERAGEIF('GEM data - Baseline'!$B:$B,'Chart Data'!$DC57,'GEM data - Baseline'!$X:$X)</f>
        <v>653291.92500000005</v>
      </c>
      <c r="DH57" s="10">
        <f>AVERAGEIF('GEM data - Baseline'!$B:$B,'Chart Data'!$DC57,'GEM data - Baseline'!$Y:$Y)</f>
        <v>44850.607499999998</v>
      </c>
      <c r="DI57" s="10">
        <f>AVERAGEIF('GEM data - Baseline'!$B:$B,'Chart Data'!$DC57,'GEM data - Baseline'!$Z:$Z)</f>
        <v>3648724.25</v>
      </c>
      <c r="DJ57" s="16">
        <f>AVERAGEIF('GEM data - Baseline'!$B:$B,'Chart Data'!$DC57,'GEM data - Baseline'!$AA:$AA)</f>
        <v>-1.58010125</v>
      </c>
      <c r="DL57" s="10">
        <f t="shared" si="5"/>
        <v>1162073.5578042499</v>
      </c>
      <c r="DM57" s="14">
        <f t="shared" si="6"/>
        <v>14.565954875862051</v>
      </c>
      <c r="DN57" s="10">
        <f t="shared" si="7"/>
        <v>3648724.25</v>
      </c>
      <c r="DO57" s="13">
        <f t="shared" si="8"/>
        <v>-1.58010125</v>
      </c>
      <c r="DP57" s="10">
        <f t="shared" si="9"/>
        <v>3186688.7</v>
      </c>
      <c r="DQ57" s="10">
        <f>SUMIF('GEM data - Baseline'!$B:$B,'Chart Data'!$DC57,'GEM data - Baseline'!$F:$F)</f>
        <v>3186757.5</v>
      </c>
      <c r="DS57" s="9">
        <f t="shared" si="20"/>
        <v>1.501163157065255</v>
      </c>
      <c r="DT57" s="9">
        <f t="shared" si="20"/>
        <v>1.5001927280837046</v>
      </c>
      <c r="DV57">
        <v>2034</v>
      </c>
      <c r="DW57" s="10">
        <f>SUMIF('GEM data - Upside'!$B:$B,'Chart Data'!$DC57,'GEM data - Upside'!$U:$U)</f>
        <v>3250637.8000000003</v>
      </c>
      <c r="DX57" s="10">
        <f>AVERAGEIF('GEM data - Upside'!$B:$B,'Chart Data'!$DC57,'GEM data - Upside'!$V:$V)</f>
        <v>37141.32</v>
      </c>
      <c r="DY57" s="9">
        <f>AVERAGEIF('GEM data - Upside'!$B:$B,'Chart Data'!$DC57,'GEM data - Upside'!$W:$W)</f>
        <v>31.991277499999999</v>
      </c>
      <c r="DZ57" s="10">
        <f>AVERAGEIF('GEM data - Upside'!$B:$B,'Chart Data'!$DC57,'GEM data - Upside'!$X:$X)</f>
        <v>668189.6</v>
      </c>
      <c r="EA57" s="10">
        <f>AVERAGEIF('GEM data - Upside'!$B:$B,'Chart Data'!$DC57,'GEM data - Upside'!$Y:$Y)</f>
        <v>45873.350000000006</v>
      </c>
      <c r="EB57" s="10">
        <f>AVERAGEIF('GEM data - Upside'!$B:$B,'Chart Data'!$DC57,'GEM data - Upside'!$Z:$Z)</f>
        <v>3707586.5</v>
      </c>
      <c r="EC57" s="16">
        <f>AVERAGEIF('GEM data - Upside'!$B:$B,'Chart Data'!$DC57,'GEM data - Upside'!$AA:$AA)</f>
        <v>-1.5801052499999999</v>
      </c>
      <c r="EE57" s="10">
        <f t="shared" si="10"/>
        <v>1188198.2748362999</v>
      </c>
      <c r="EF57" s="14">
        <f t="shared" si="11"/>
        <v>14.565964770395009</v>
      </c>
      <c r="EG57" s="10">
        <f t="shared" si="12"/>
        <v>3707586.5</v>
      </c>
      <c r="EH57" s="13">
        <f t="shared" si="13"/>
        <v>-1.5801052499999999</v>
      </c>
      <c r="EI57" s="10">
        <f t="shared" si="14"/>
        <v>3250637.8000000003</v>
      </c>
      <c r="EJ57" s="10">
        <f>SUMIF('GEM data - Upside'!$B:$B,'Chart Data'!$DC57,'GEM data - Upside'!$F:$F)</f>
        <v>3240974.4</v>
      </c>
      <c r="EL57" s="9">
        <f t="shared" si="21"/>
        <v>1.6567232540631194</v>
      </c>
      <c r="EM57" s="9">
        <f t="shared" si="22"/>
        <v>1.6226388306023409</v>
      </c>
      <c r="EO57">
        <v>2034</v>
      </c>
      <c r="EP57" s="10">
        <f>SUMIF('GEM data - Zero_net'!$B:$B,'Chart Data'!$DC57,'GEM data - Zero_net'!$U:$U)</f>
        <v>3092169.7</v>
      </c>
      <c r="EQ57" s="10">
        <f>AVERAGEIF('GEM data - Zero_net'!$B:$B,'Chart Data'!$DC57,'GEM data - Zero_net'!$V:$V)</f>
        <v>35035.129999999997</v>
      </c>
      <c r="ER57" s="9">
        <f>AVERAGEIF('GEM data - Zero_net'!$B:$B,'Chart Data'!$DC57,'GEM data - Zero_net'!$W:$W)</f>
        <v>31.991277499999999</v>
      </c>
      <c r="ES57" s="10">
        <f>AVERAGEIF('GEM data - Zero_net'!$B:$B,'Chart Data'!$DC57,'GEM data - Zero_net'!$X:$X)</f>
        <v>629740.94999999995</v>
      </c>
      <c r="ET57" s="10">
        <f>AVERAGEIF('GEM data - Zero_net'!$B:$B,'Chart Data'!$DC57,'GEM data - Zero_net'!$Y:$Y)</f>
        <v>43233.789999999994</v>
      </c>
      <c r="EU57" s="10">
        <f>AVERAGEIF('GEM data - Zero_net'!$B:$B,'Chart Data'!$DC57,'GEM data - Zero_net'!$Z:$Z)</f>
        <v>3577298</v>
      </c>
      <c r="EV57" s="16">
        <f>AVERAGEIF('GEM data - Zero_net'!$B:$B,'Chart Data'!$DC57,'GEM data - Zero_net'!$AA:$AA)</f>
        <v>-1.58016475</v>
      </c>
      <c r="EX57" s="10">
        <f t="shared" si="15"/>
        <v>1120818.5660785749</v>
      </c>
      <c r="EY57" s="14">
        <f t="shared" si="16"/>
        <v>14.56594367507452</v>
      </c>
      <c r="EZ57" s="10">
        <f t="shared" si="17"/>
        <v>3577298</v>
      </c>
      <c r="FA57" s="13">
        <f t="shared" si="18"/>
        <v>-1.58016475</v>
      </c>
      <c r="FB57" s="10">
        <f t="shared" si="19"/>
        <v>3092169.7</v>
      </c>
      <c r="FC57" s="10">
        <f>SUMIF('GEM data - Zero_net'!$B:$B,'Chart Data'!$DC57,'GEM data - Zero_net'!$F:$F)</f>
        <v>3094899.8</v>
      </c>
      <c r="FE57" s="9">
        <f t="shared" si="23"/>
        <v>1.0258989463858059</v>
      </c>
      <c r="FF57" s="9">
        <f t="shared" si="24"/>
        <v>0.97972098416096998</v>
      </c>
    </row>
    <row r="58" spans="1:162" x14ac:dyDescent="0.25">
      <c r="B58" s="10">
        <f>'GEM data - Baseline'!$F222</f>
        <v>789241.8</v>
      </c>
      <c r="C58" s="10">
        <f>'GEM data - Upside'!$F222</f>
        <v>802059.1</v>
      </c>
      <c r="D58" s="10">
        <f>'GEM data - Zero_net'!$F222</f>
        <v>768989.5</v>
      </c>
      <c r="F58">
        <v>2055</v>
      </c>
      <c r="G58" s="10">
        <f>'[2]Chart Data'!M59</f>
        <v>271.97854202724068</v>
      </c>
      <c r="H58" s="10">
        <f>'[3]2022-based'!L62</f>
        <v>340.00000000000023</v>
      </c>
      <c r="I58" s="10">
        <f>'[4]2022-based'!L62</f>
        <v>0</v>
      </c>
      <c r="M58" s="9">
        <f>100*(('GEM data - Baseline'!$P222/'GEM data - Baseline'!$P218)-1)</f>
        <v>0.10687566797293879</v>
      </c>
      <c r="N58" s="9">
        <f>100*(('GEM data - Upside'!$P222/'GEM data - Upside'!$P218)-1)</f>
        <v>0.22664304376640576</v>
      </c>
      <c r="O58" s="9">
        <f>100*(('GEM data - Zero_net'!$P222/'GEM data - Zero_net'!$P218)-1)</f>
        <v>-0.40157334051376115</v>
      </c>
      <c r="R58" s="9"/>
      <c r="S58" s="9"/>
      <c r="T58" s="9"/>
      <c r="W58" s="9"/>
      <c r="X58" s="9"/>
      <c r="Y58" s="9"/>
      <c r="AP58">
        <v>2055</v>
      </c>
      <c r="AQ58" s="9">
        <f>AVERAGEIF('GEM data - Baseline'!$B:$B,'Chart Data'!$AP58,'GEM data - Baseline'!$AE:$AE)</f>
        <v>39.726817500000003</v>
      </c>
      <c r="AR58" s="9">
        <f>AVERAGEIF('GEM data - Upside'!$B:$B,'Chart Data'!$AP58,'GEM data - Upside'!$AE:$AE)</f>
        <v>37.993562499999996</v>
      </c>
      <c r="AS58" s="9">
        <f>AVERAGEIF('GEM data - Zero_net'!$B:$B,'Chart Data'!$AP58,'GEM data - Zero_net'!$AE:$AE)</f>
        <v>45.7574325</v>
      </c>
      <c r="AU58">
        <v>2055</v>
      </c>
      <c r="AV58" s="9">
        <f>AVERAGEIF('GEM data - Baseline'!$B:$B,'Chart Data'!$AP58,'GEM data - Baseline'!AE:AE)</f>
        <v>39.726817500000003</v>
      </c>
      <c r="AW58" s="9">
        <f>AVERAGEIF('GEM data - Baseline'!$B:$B,'Chart Data'!$AP58,'GEM data - Baseline'!AF:AF)</f>
        <v>26.846599999999999</v>
      </c>
      <c r="AX58" s="9">
        <f>AVERAGEIF('GEM data - Baseline'!$B:$B,'Chart Data'!$AP58,'GEM data - Baseline'!AG:AG)</f>
        <v>73.55084500000001</v>
      </c>
      <c r="AY58" s="9">
        <f>AVERAGEIF('GEM data - Baseline'!$B:$B,'Chart Data'!$AP58,'GEM data - Baseline'!AH:AH)</f>
        <v>46.197704999999999</v>
      </c>
      <c r="AZ58" s="9">
        <f>AVERAGEIF('GEM data - Baseline'!$B:$B,'Chart Data'!$AP58,'GEM data - Baseline'!AI:AI)</f>
        <v>48.934824999999996</v>
      </c>
      <c r="BA58" s="9">
        <f>AVERAGEIF('GEM data - Baseline'!$B:$B,'Chart Data'!$AP58,'GEM data - Baseline'!AJ:AJ)</f>
        <v>56.756667500000006</v>
      </c>
      <c r="BB58" s="9">
        <f>AVERAGEIF('GEM data - Baseline'!$B:$B,'Chart Data'!$AP58,'GEM data - Baseline'!AK:AK)</f>
        <v>29.345675</v>
      </c>
      <c r="BD58" s="9"/>
      <c r="BF58" s="9">
        <f>100*(('GEM data - Baseline'!$F222/'GEM data - Baseline'!$F218)-1)</f>
        <v>1.467759080060671</v>
      </c>
      <c r="BG58" s="9">
        <f>100*(('GEM data - Upside'!$F222/'GEM data - Upside'!$F218)-1)</f>
        <v>1.5964541650083319</v>
      </c>
      <c r="BH58" s="9">
        <f>100*(('GEM data - Zero_net'!$F222/'GEM data - Zero_net'!$F218)-1)</f>
        <v>0.97353472466872315</v>
      </c>
      <c r="BK58" s="9">
        <f>100*(('GEM data - Baseline'!$U222/'GEM data - Baseline'!$U218)-1)</f>
        <v>1.4680773813717574</v>
      </c>
      <c r="BL58" s="9">
        <f>100*(('GEM data - Upside'!$U222/'GEM data - Upside'!$U218)-1)</f>
        <v>1.6261279252644423</v>
      </c>
      <c r="BM58" s="9">
        <f>100*(('GEM data - Zero_net'!$U222/'GEM data - Zero_net'!$U218)-1)</f>
        <v>1.0071669976197795</v>
      </c>
      <c r="BP58" s="9">
        <f>'GEM data - Baseline'!$O222</f>
        <v>3.9999349999999998</v>
      </c>
      <c r="BQ58" s="9">
        <f>'GEM data - Upside'!$O222</f>
        <v>4.0063269999999997</v>
      </c>
      <c r="BR58" s="9">
        <f>'GEM data - Zero_net'!$O222</f>
        <v>3.3727930000000002</v>
      </c>
      <c r="BU58" s="9">
        <f>100*(('GEM data - Baseline'!$L222/'GEM data - Baseline'!$L218)-1)</f>
        <v>0.56105957115348826</v>
      </c>
      <c r="BV58" s="9">
        <f>100*(('GEM data - Upside'!$L222/'GEM data - Upside'!$L218)-1)</f>
        <v>0.67651568832041153</v>
      </c>
      <c r="BW58" s="9">
        <f>100*(('GEM data - Zero_net'!$L222/'GEM data - Zero_net'!$L218)-1)</f>
        <v>5.6562659109093971E-2</v>
      </c>
      <c r="BZ58" s="9">
        <f>'GEM data - Baseline'!$T222</f>
        <v>2.9563900000000001E-3</v>
      </c>
      <c r="CA58" s="9">
        <f>'GEM data - Upside'!$T222</f>
        <v>-0.27771000000000001</v>
      </c>
      <c r="CB58" s="9">
        <f>'GEM data - Zero_net'!$T222</f>
        <v>0.11720659999999999</v>
      </c>
      <c r="CE58" s="9">
        <f>'GEM data - Baseline'!$J222</f>
        <v>2.5001129999999998</v>
      </c>
      <c r="CF58" s="9">
        <f>'GEM data - Upside'!$J222</f>
        <v>2.446869</v>
      </c>
      <c r="CG58" s="9">
        <f>'GEM data - Zero_net'!$J222</f>
        <v>2.591237</v>
      </c>
      <c r="CJ58" s="9">
        <f>100*(('GEM data - Baseline'!$I222/'GEM data - Baseline'!$I218)-1)</f>
        <v>2.0206710991091503</v>
      </c>
      <c r="CK58" s="9">
        <f>100*(('GEM data - Upside'!$I222/'GEM data - Upside'!$I218)-1)</f>
        <v>2.0074868960914038</v>
      </c>
      <c r="CL58" s="9">
        <f>100*(('GEM data - Zero_net'!$I222/'GEM data - Zero_net'!$I218)-1)</f>
        <v>2.0893770344361684</v>
      </c>
      <c r="CO58" s="10">
        <f>100*('GEM data - Baseline'!$AB222/'GEM data - Baseline'!$AD222)</f>
        <v>648.08469503393894</v>
      </c>
      <c r="CP58" s="10">
        <f>100*('GEM data - Upside'!$AB222/'GEM data - Upside'!$AD222)</f>
        <v>644.4836758629466</v>
      </c>
      <c r="CQ58" s="10">
        <f>100*('GEM data - Zero_net'!$AB222/'GEM data - Zero_net'!$AD222)</f>
        <v>653.83964379950078</v>
      </c>
      <c r="CT58" s="10">
        <f>100*('GEM data - Baseline'!$AC222/'GEM data - Baseline'!$AD222)</f>
        <v>579.06469246064626</v>
      </c>
      <c r="CU58" s="10">
        <f>100*('GEM data - Upside'!$AC222/'GEM data - Upside'!$AD222)</f>
        <v>576.9421590024707</v>
      </c>
      <c r="CV58" s="10">
        <f>100*('GEM data - Zero_net'!$AC222/'GEM data - Zero_net'!$AD222)</f>
        <v>582.19461351758935</v>
      </c>
      <c r="CY58" s="10">
        <f>100*('GEM data - Baseline'!$F222/'GEM data - Baseline'!$AD222)</f>
        <v>1108.5971566803628</v>
      </c>
      <c r="CZ58" s="10">
        <f>100*('GEM data - Upside'!$F222/'GEM data - Upside'!$AD222)</f>
        <v>1108.1282123160895</v>
      </c>
      <c r="DA58" s="10">
        <f>100*('GEM data - Zero_net'!$F222/'GEM data - Zero_net'!$AD222)</f>
        <v>1107.7454939423933</v>
      </c>
      <c r="DC58">
        <v>2035</v>
      </c>
      <c r="DD58" s="10">
        <f>SUMIF('GEM data - Baseline'!$B:$B,'Chart Data'!$DC58,'GEM data - Baseline'!$U:$U)</f>
        <v>3234751.4000000004</v>
      </c>
      <c r="DE58" s="10">
        <f>AVERAGEIF('GEM data - Baseline'!$B:$B,'Chart Data'!$DC58,'GEM data - Baseline'!$V:$V)</f>
        <v>36509.370000000003</v>
      </c>
      <c r="DF58" s="9">
        <f>AVERAGEIF('GEM data - Baseline'!$B:$B,'Chart Data'!$DC58,'GEM data - Baseline'!$W:$W)</f>
        <v>31.988982500000002</v>
      </c>
      <c r="DG58" s="10">
        <f>AVERAGEIF('GEM data - Baseline'!$B:$B,'Chart Data'!$DC58,'GEM data - Baseline'!$X:$X)</f>
        <v>656377.57499999995</v>
      </c>
      <c r="DH58" s="10">
        <f>AVERAGEIF('GEM data - Baseline'!$B:$B,'Chart Data'!$DC58,'GEM data - Baseline'!$Y:$Y)</f>
        <v>44896.947500000002</v>
      </c>
      <c r="DI58" s="10">
        <f>AVERAGEIF('GEM data - Baseline'!$B:$B,'Chart Data'!$DC58,'GEM data - Baseline'!$Z:$Z)</f>
        <v>3712192.25</v>
      </c>
      <c r="DJ58" s="16">
        <f>AVERAGEIF('GEM data - Baseline'!$B:$B,'Chart Data'!$DC58,'GEM data - Baseline'!$AA:$AA)</f>
        <v>-1.5754845</v>
      </c>
      <c r="DL58" s="10">
        <f t="shared" si="5"/>
        <v>1167897.5980160253</v>
      </c>
      <c r="DM58" s="14">
        <f t="shared" si="6"/>
        <v>14.619648139776093</v>
      </c>
      <c r="DN58" s="10">
        <f t="shared" si="7"/>
        <v>3712192.25</v>
      </c>
      <c r="DO58" s="13">
        <f t="shared" si="8"/>
        <v>-1.5754845</v>
      </c>
      <c r="DP58" s="10">
        <f t="shared" si="9"/>
        <v>3234751.4000000004</v>
      </c>
      <c r="DQ58" s="10">
        <f>SUMIF('GEM data - Baseline'!$B:$B,'Chart Data'!$DC58,'GEM data - Baseline'!$F:$F)</f>
        <v>3234755.4999999995</v>
      </c>
      <c r="DS58" s="9">
        <f t="shared" si="20"/>
        <v>1.5082332955836053</v>
      </c>
      <c r="DT58" s="9">
        <f t="shared" si="20"/>
        <v>1.506170456961331</v>
      </c>
      <c r="DV58">
        <v>2035</v>
      </c>
      <c r="DW58" s="10">
        <f>SUMIF('GEM data - Upside'!$B:$B,'Chart Data'!$DC58,'GEM data - Upside'!$U:$U)</f>
        <v>3304577.2</v>
      </c>
      <c r="DX58" s="10">
        <f>AVERAGEIF('GEM data - Upside'!$B:$B,'Chart Data'!$DC58,'GEM data - Upside'!$V:$V)</f>
        <v>37374.672500000001</v>
      </c>
      <c r="DY58" s="9">
        <f>AVERAGEIF('GEM data - Upside'!$B:$B,'Chart Data'!$DC58,'GEM data - Upside'!$W:$W)</f>
        <v>31.988982500000002</v>
      </c>
      <c r="DZ58" s="10">
        <f>AVERAGEIF('GEM data - Upside'!$B:$B,'Chart Data'!$DC58,'GEM data - Upside'!$X:$X)</f>
        <v>672157.52500000002</v>
      </c>
      <c r="EA58" s="10">
        <f>AVERAGEIF('GEM data - Upside'!$B:$B,'Chart Data'!$DC58,'GEM data - Upside'!$Y:$Y)</f>
        <v>45976.28</v>
      </c>
      <c r="EB58" s="10">
        <f>AVERAGEIF('GEM data - Upside'!$B:$B,'Chart Data'!$DC58,'GEM data - Upside'!$Z:$Z)</f>
        <v>3779702</v>
      </c>
      <c r="EC58" s="16">
        <f>AVERAGEIF('GEM data - Upside'!$B:$B,'Chart Data'!$DC58,'GEM data - Upside'!$AA:$AA)</f>
        <v>-1.5754874999999999</v>
      </c>
      <c r="EE58" s="10">
        <f t="shared" si="10"/>
        <v>1195577.7445457315</v>
      </c>
      <c r="EF58" s="14">
        <f t="shared" si="11"/>
        <v>14.619658767520992</v>
      </c>
      <c r="EG58" s="10">
        <f t="shared" si="12"/>
        <v>3779702</v>
      </c>
      <c r="EH58" s="13">
        <f t="shared" si="13"/>
        <v>-1.5754874999999999</v>
      </c>
      <c r="EI58" s="10">
        <f t="shared" si="14"/>
        <v>3304577.2</v>
      </c>
      <c r="EJ58" s="10">
        <f>SUMIF('GEM data - Upside'!$B:$B,'Chart Data'!$DC58,'GEM data - Upside'!$F:$F)</f>
        <v>3294727.5</v>
      </c>
      <c r="EL58" s="9">
        <f t="shared" si="21"/>
        <v>1.6593482054506392</v>
      </c>
      <c r="EM58" s="9">
        <f t="shared" si="22"/>
        <v>1.6585475034915476</v>
      </c>
      <c r="EO58">
        <v>2035</v>
      </c>
      <c r="EP58" s="10">
        <f>SUMIF('GEM data - Zero_net'!$B:$B,'Chart Data'!$DC58,'GEM data - Zero_net'!$U:$U)</f>
        <v>3123512.8</v>
      </c>
      <c r="EQ58" s="10">
        <f>AVERAGEIF('GEM data - Zero_net'!$B:$B,'Chart Data'!$DC58,'GEM data - Zero_net'!$V:$V)</f>
        <v>35033.339999999997</v>
      </c>
      <c r="ER58" s="9">
        <f>AVERAGEIF('GEM data - Zero_net'!$B:$B,'Chart Data'!$DC58,'GEM data - Zero_net'!$W:$W)</f>
        <v>31.988982500000002</v>
      </c>
      <c r="ES58" s="10">
        <f>AVERAGEIF('GEM data - Zero_net'!$B:$B,'Chart Data'!$DC58,'GEM data - Zero_net'!$X:$X)</f>
        <v>629432.4</v>
      </c>
      <c r="ET58" s="10">
        <f>AVERAGEIF('GEM data - Zero_net'!$B:$B,'Chart Data'!$DC58,'GEM data - Zero_net'!$Y:$Y)</f>
        <v>43053.887499999997</v>
      </c>
      <c r="EU58" s="10">
        <f>AVERAGEIF('GEM data - Zero_net'!$B:$B,'Chart Data'!$DC58,'GEM data - Zero_net'!$Z:$Z)</f>
        <v>3623085.25</v>
      </c>
      <c r="EV58" s="16">
        <f>AVERAGEIF('GEM data - Zero_net'!$B:$B,'Chart Data'!$DC58,'GEM data - Zero_net'!$AA:$AA)</f>
        <v>-1.57555775</v>
      </c>
      <c r="EX58" s="10">
        <f t="shared" si="15"/>
        <v>1120680.90017655</v>
      </c>
      <c r="EY58" s="14">
        <f t="shared" si="16"/>
        <v>14.619641489981598</v>
      </c>
      <c r="EZ58" s="10">
        <f t="shared" si="17"/>
        <v>3623085.25</v>
      </c>
      <c r="FA58" s="13">
        <f t="shared" si="18"/>
        <v>-1.57555775</v>
      </c>
      <c r="FB58" s="10">
        <f t="shared" si="19"/>
        <v>3123512.8</v>
      </c>
      <c r="FC58" s="10">
        <f>SUMIF('GEM data - Zero_net'!$B:$B,'Chart Data'!$DC58,'GEM data - Zero_net'!$F:$F)</f>
        <v>3125738.6</v>
      </c>
      <c r="FE58" s="9">
        <f t="shared" si="23"/>
        <v>1.0136280683430643</v>
      </c>
      <c r="FF58" s="9">
        <f t="shared" si="24"/>
        <v>0.99643936776241393</v>
      </c>
    </row>
    <row r="59" spans="1:162" x14ac:dyDescent="0.25">
      <c r="A59">
        <v>2034</v>
      </c>
      <c r="B59" s="10">
        <f>'GEM data - Baseline'!$F223</f>
        <v>792220.8</v>
      </c>
      <c r="C59" s="10">
        <f>'GEM data - Upside'!$F223</f>
        <v>805314.1</v>
      </c>
      <c r="D59" s="10">
        <f>'GEM data - Zero_net'!$F223</f>
        <v>770883.8</v>
      </c>
      <c r="F59">
        <v>2056</v>
      </c>
      <c r="G59" s="10">
        <f>'[2]Chart Data'!M60</f>
        <v>271.97854202724068</v>
      </c>
      <c r="H59" s="10">
        <f>'[3]2022-based'!L63</f>
        <v>340.00000000000023</v>
      </c>
      <c r="I59" s="10">
        <f>'[4]2022-based'!L63</f>
        <v>0</v>
      </c>
      <c r="L59">
        <v>2034</v>
      </c>
      <c r="M59" s="9">
        <f>100*(('GEM data - Baseline'!$P223/'GEM data - Baseline'!$P219)-1)</f>
        <v>9.8899336187319165E-2</v>
      </c>
      <c r="N59" s="9">
        <f>100*(('GEM data - Upside'!$P223/'GEM data - Upside'!$P219)-1)</f>
        <v>0.21872425825069097</v>
      </c>
      <c r="O59" s="9">
        <f>100*(('GEM data - Zero_net'!$P223/'GEM data - Zero_net'!$P219)-1)</f>
        <v>-0.4101388381191895</v>
      </c>
      <c r="R59" s="9"/>
      <c r="S59" s="9"/>
      <c r="T59" s="9"/>
      <c r="W59" s="9"/>
      <c r="X59" s="9"/>
      <c r="Y59" s="9"/>
      <c r="AP59">
        <v>2056</v>
      </c>
      <c r="AQ59" s="9">
        <f>AVERAGEIF('GEM data - Baseline'!$B:$B,'Chart Data'!$AP59,'GEM data - Baseline'!$AE:$AE)</f>
        <v>40.195732499999998</v>
      </c>
      <c r="AR59" s="9">
        <f>AVERAGEIF('GEM data - Upside'!$B:$B,'Chart Data'!$AP59,'GEM data - Upside'!$AE:$AE)</f>
        <v>38.397024999999999</v>
      </c>
      <c r="AS59" s="9">
        <f>AVERAGEIF('GEM data - Zero_net'!$B:$B,'Chart Data'!$AP59,'GEM data - Zero_net'!$AE:$AE)</f>
        <v>46.558399999999992</v>
      </c>
      <c r="AU59">
        <v>2056</v>
      </c>
      <c r="AV59" s="9">
        <f>AVERAGEIF('GEM data - Baseline'!$B:$B,'Chart Data'!$AP59,'GEM data - Baseline'!AE:AE)</f>
        <v>40.195732499999998</v>
      </c>
      <c r="AW59" s="9">
        <f>AVERAGEIF('GEM data - Baseline'!$B:$B,'Chart Data'!$AP59,'GEM data - Baseline'!AF:AF)</f>
        <v>26.945109999999996</v>
      </c>
      <c r="AX59" s="9">
        <f>AVERAGEIF('GEM data - Baseline'!$B:$B,'Chart Data'!$AP59,'GEM data - Baseline'!AG:AG)</f>
        <v>73.363407499999994</v>
      </c>
      <c r="AY59" s="9">
        <f>AVERAGEIF('GEM data - Baseline'!$B:$B,'Chart Data'!$AP59,'GEM data - Baseline'!AH:AH)</f>
        <v>46.476032500000002</v>
      </c>
      <c r="AZ59" s="9">
        <f>AVERAGEIF('GEM data - Baseline'!$B:$B,'Chart Data'!$AP59,'GEM data - Baseline'!AI:AI)</f>
        <v>49.280065</v>
      </c>
      <c r="BA59" s="9">
        <f>AVERAGEIF('GEM data - Baseline'!$B:$B,'Chart Data'!$AP59,'GEM data - Baseline'!AJ:AJ)</f>
        <v>56.545324999999991</v>
      </c>
      <c r="BB59" s="9">
        <f>AVERAGEIF('GEM data - Baseline'!$B:$B,'Chart Data'!$AP59,'GEM data - Baseline'!AK:AK)</f>
        <v>29.662477499999998</v>
      </c>
      <c r="BD59" s="9"/>
      <c r="BE59">
        <v>2034</v>
      </c>
      <c r="BF59" s="9">
        <f>100*(('GEM data - Baseline'!$F223/'GEM data - Baseline'!$F219)-1)</f>
        <v>1.4848007378655659</v>
      </c>
      <c r="BG59" s="9">
        <f>100*(('GEM data - Upside'!$F223/'GEM data - Upside'!$F219)-1)</f>
        <v>1.6076770807349927</v>
      </c>
      <c r="BH59" s="9">
        <f>100*(('GEM data - Zero_net'!$F223/'GEM data - Zero_net'!$F219)-1)</f>
        <v>0.97594668085521086</v>
      </c>
      <c r="BJ59">
        <v>2034</v>
      </c>
      <c r="BK59" s="9">
        <f>100*(('GEM data - Baseline'!$U223/'GEM data - Baseline'!$U219)-1)</f>
        <v>1.4851046925275391</v>
      </c>
      <c r="BL59" s="9">
        <f>100*(('GEM data - Upside'!$U223/'GEM data - Upside'!$U219)-1)</f>
        <v>1.6424142170064826</v>
      </c>
      <c r="BM59" s="9">
        <f>100*(('GEM data - Zero_net'!$U223/'GEM data - Zero_net'!$U219)-1)</f>
        <v>1.0184163937281943</v>
      </c>
      <c r="BO59">
        <v>2034</v>
      </c>
      <c r="BP59" s="9">
        <f>'GEM data - Baseline'!$O223</f>
        <v>4.0000010000000001</v>
      </c>
      <c r="BQ59" s="9">
        <f>'GEM data - Upside'!$O223</f>
        <v>4.0159570000000002</v>
      </c>
      <c r="BR59" s="9">
        <f>'GEM data - Zero_net'!$O223</f>
        <v>3.379381</v>
      </c>
      <c r="BT59">
        <v>2034</v>
      </c>
      <c r="BU59" s="9">
        <f>100*(('GEM data - Baseline'!$L223/'GEM data - Baseline'!$L219)-1)</f>
        <v>0.56085706993931339</v>
      </c>
      <c r="BV59" s="9">
        <f>100*(('GEM data - Upside'!$L223/'GEM data - Upside'!$L219)-1)</f>
        <v>0.66027227739586802</v>
      </c>
      <c r="BW59" s="9">
        <f>100*(('GEM data - Zero_net'!$L223/'GEM data - Zero_net'!$L219)-1)</f>
        <v>4.0320189405584905E-2</v>
      </c>
      <c r="BY59">
        <v>2034</v>
      </c>
      <c r="BZ59" s="9">
        <f>'GEM data - Baseline'!$T223</f>
        <v>2.8610229999999999E-3</v>
      </c>
      <c r="CA59" s="9">
        <f>'GEM data - Upside'!$T223</f>
        <v>-0.28800959999999998</v>
      </c>
      <c r="CB59" s="9">
        <f>'GEM data - Zero_net'!$T223</f>
        <v>0.1037598</v>
      </c>
      <c r="CD59">
        <v>2034</v>
      </c>
      <c r="CE59" s="9">
        <f>'GEM data - Baseline'!$J223</f>
        <v>2.500143</v>
      </c>
      <c r="CF59" s="9">
        <f>'GEM data - Upside'!$J223</f>
        <v>2.445014</v>
      </c>
      <c r="CG59" s="9">
        <f>'GEM data - Zero_net'!$J223</f>
        <v>2.5899420000000002</v>
      </c>
      <c r="CI59">
        <v>2034</v>
      </c>
      <c r="CJ59" s="9">
        <f>100*(('GEM data - Baseline'!$I223/'GEM data - Baseline'!$I219)-1)</f>
        <v>2.0188784607245713</v>
      </c>
      <c r="CK59" s="9">
        <f>100*(('GEM data - Upside'!$I223/'GEM data - Upside'!$I219)-1)</f>
        <v>2.0020317300138091</v>
      </c>
      <c r="CL59" s="9">
        <f>100*(('GEM data - Zero_net'!$I223/'GEM data - Zero_net'!$I219)-1)</f>
        <v>2.080450866253325</v>
      </c>
      <c r="CN59">
        <v>2034</v>
      </c>
      <c r="CO59" s="10">
        <f>100*('GEM data - Baseline'!$AB223/'GEM data - Baseline'!$AD223)</f>
        <v>675.20771220370511</v>
      </c>
      <c r="CP59" s="10">
        <f>100*('GEM data - Upside'!$AB223/'GEM data - Upside'!$AD223)</f>
        <v>671.13527813531755</v>
      </c>
      <c r="CQ59" s="10">
        <f>100*('GEM data - Zero_net'!$AB223/'GEM data - Zero_net'!$AD223)</f>
        <v>682.0444338279375</v>
      </c>
      <c r="CS59">
        <v>2034</v>
      </c>
      <c r="CT59" s="10">
        <f>100*('GEM data - Baseline'!$AC223/'GEM data - Baseline'!$AD223)</f>
        <v>685.96500018315476</v>
      </c>
      <c r="CU59" s="10">
        <f>100*('GEM data - Upside'!$AC223/'GEM data - Upside'!$AD223)</f>
        <v>683.67547203768618</v>
      </c>
      <c r="CV59" s="10">
        <f>100*('GEM data - Zero_net'!$AC223/'GEM data - Zero_net'!$AD223)</f>
        <v>689.33591875375407</v>
      </c>
      <c r="CX59">
        <v>2034</v>
      </c>
      <c r="CY59" s="10">
        <f>100*('GEM data - Baseline'!$F223/'GEM data - Baseline'!$AD223)</f>
        <v>1111.8696477239762</v>
      </c>
      <c r="CZ59" s="10">
        <f>100*('GEM data - Upside'!$F223/'GEM data - Upside'!$AD223)</f>
        <v>1111.4676388192286</v>
      </c>
      <c r="DA59" s="10">
        <f>100*('GEM data - Zero_net'!$F223/'GEM data - Zero_net'!$AD223)</f>
        <v>1110.6278615404499</v>
      </c>
      <c r="DC59">
        <v>2036</v>
      </c>
      <c r="DD59" s="10">
        <f>SUMIF('GEM data - Baseline'!$B:$B,'Chart Data'!$DC59,'GEM data - Baseline'!$U:$U)</f>
        <v>3283742.9</v>
      </c>
      <c r="DE59" s="10">
        <f>AVERAGEIF('GEM data - Baseline'!$B:$B,'Chart Data'!$DC59,'GEM data - Baseline'!$V:$V)</f>
        <v>36689.8825</v>
      </c>
      <c r="DF59" s="9">
        <f>AVERAGEIF('GEM data - Baseline'!$B:$B,'Chart Data'!$DC59,'GEM data - Baseline'!$W:$W)</f>
        <v>31.986692499999997</v>
      </c>
      <c r="DG59" s="10">
        <f>AVERAGEIF('GEM data - Baseline'!$B:$B,'Chart Data'!$DC59,'GEM data - Baseline'!$X:$X)</f>
        <v>658985.27500000002</v>
      </c>
      <c r="DH59" s="10">
        <f>AVERAGEIF('GEM data - Baseline'!$B:$B,'Chart Data'!$DC59,'GEM data - Baseline'!$Y:$Y)</f>
        <v>44923.39</v>
      </c>
      <c r="DI59" s="10">
        <f>AVERAGEIF('GEM data - Baseline'!$B:$B,'Chart Data'!$DC59,'GEM data - Baseline'!$Z:$Z)</f>
        <v>3778225</v>
      </c>
      <c r="DJ59" s="16">
        <f>AVERAGEIF('GEM data - Baseline'!$B:$B,'Chart Data'!$DC59,'GEM data - Baseline'!$AA:$AA)</f>
        <v>-1.5707635</v>
      </c>
      <c r="DL59" s="10">
        <f t="shared" si="5"/>
        <v>1173587.9893886312</v>
      </c>
      <c r="DM59" s="14">
        <f t="shared" si="6"/>
        <v>14.669090533906726</v>
      </c>
      <c r="DN59" s="10">
        <f t="shared" si="7"/>
        <v>3778225</v>
      </c>
      <c r="DO59" s="13">
        <f t="shared" si="8"/>
        <v>-1.5707635</v>
      </c>
      <c r="DP59" s="10">
        <f t="shared" si="9"/>
        <v>3283742.9</v>
      </c>
      <c r="DQ59" s="10">
        <f>SUMIF('GEM data - Baseline'!$B:$B,'Chart Data'!$DC59,'GEM data - Baseline'!$F:$F)</f>
        <v>3283747.9000000004</v>
      </c>
      <c r="DS59" s="9">
        <f t="shared" si="20"/>
        <v>1.514536789442289</v>
      </c>
      <c r="DT59" s="9">
        <f t="shared" si="20"/>
        <v>1.5145626926053923</v>
      </c>
      <c r="DV59">
        <v>2036</v>
      </c>
      <c r="DW59" s="10">
        <f>SUMIF('GEM data - Upside'!$B:$B,'Chart Data'!$DC59,'GEM data - Upside'!$U:$U)</f>
        <v>3359535.8</v>
      </c>
      <c r="DX59" s="10">
        <f>AVERAGEIF('GEM data - Upside'!$B:$B,'Chart Data'!$DC59,'GEM data - Upside'!$V:$V)</f>
        <v>37604.277500000004</v>
      </c>
      <c r="DY59" s="9">
        <f>AVERAGEIF('GEM data - Upside'!$B:$B,'Chart Data'!$DC59,'GEM data - Upside'!$W:$W)</f>
        <v>31.986692499999997</v>
      </c>
      <c r="DZ59" s="10">
        <f>AVERAGEIF('GEM data - Upside'!$B:$B,'Chart Data'!$DC59,'GEM data - Upside'!$X:$X)</f>
        <v>675648.6</v>
      </c>
      <c r="EA59" s="10">
        <f>AVERAGEIF('GEM data - Upside'!$B:$B,'Chart Data'!$DC59,'GEM data - Upside'!$Y:$Y)</f>
        <v>46059.307500000003</v>
      </c>
      <c r="EB59" s="10">
        <f>AVERAGEIF('GEM data - Upside'!$B:$B,'Chart Data'!$DC59,'GEM data - Upside'!$Z:$Z)</f>
        <v>3854390</v>
      </c>
      <c r="EC59" s="16">
        <f>AVERAGEIF('GEM data - Upside'!$B:$B,'Chart Data'!$DC59,'GEM data - Upside'!$AA:$AA)</f>
        <v>-1.57076675</v>
      </c>
      <c r="EE59" s="10">
        <f t="shared" si="10"/>
        <v>1202836.4610771688</v>
      </c>
      <c r="EF59" s="14">
        <f t="shared" si="11"/>
        <v>14.669100268170553</v>
      </c>
      <c r="EG59" s="10">
        <f t="shared" si="12"/>
        <v>3854390</v>
      </c>
      <c r="EH59" s="13">
        <f t="shared" si="13"/>
        <v>-1.57076675</v>
      </c>
      <c r="EI59" s="10">
        <f t="shared" si="14"/>
        <v>3359535.8</v>
      </c>
      <c r="EJ59" s="10">
        <f>SUMIF('GEM data - Upside'!$B:$B,'Chart Data'!$DC59,'GEM data - Upside'!$F:$F)</f>
        <v>3348891.1</v>
      </c>
      <c r="EL59" s="9">
        <f t="shared" si="21"/>
        <v>1.6631053437032639</v>
      </c>
      <c r="EM59" s="9">
        <f t="shared" si="22"/>
        <v>1.6439477923439805</v>
      </c>
      <c r="EO59">
        <v>2036</v>
      </c>
      <c r="EP59" s="10">
        <f>SUMIF('GEM data - Zero_net'!$B:$B,'Chart Data'!$DC59,'GEM data - Zero_net'!$U:$U)</f>
        <v>3154916.5</v>
      </c>
      <c r="EQ59" s="10">
        <f>AVERAGEIF('GEM data - Zero_net'!$B:$B,'Chart Data'!$DC59,'GEM data - Zero_net'!$V:$V)</f>
        <v>35025.865000000005</v>
      </c>
      <c r="ER59" s="9">
        <f>AVERAGEIF('GEM data - Zero_net'!$B:$B,'Chart Data'!$DC59,'GEM data - Zero_net'!$W:$W)</f>
        <v>31.986692499999997</v>
      </c>
      <c r="ES59" s="10">
        <f>AVERAGEIF('GEM data - Zero_net'!$B:$B,'Chart Data'!$DC59,'GEM data - Zero_net'!$X:$X)</f>
        <v>628630.4</v>
      </c>
      <c r="ET59" s="10">
        <f>AVERAGEIF('GEM data - Zero_net'!$B:$B,'Chart Data'!$DC59,'GEM data - Zero_net'!$Y:$Y)</f>
        <v>42854.097500000003</v>
      </c>
      <c r="EU59" s="10">
        <f>AVERAGEIF('GEM data - Zero_net'!$B:$B,'Chart Data'!$DC59,'GEM data - Zero_net'!$Z:$Z)</f>
        <v>3669460.25</v>
      </c>
      <c r="EV59" s="16">
        <f>AVERAGEIF('GEM data - Zero_net'!$B:$B,'Chart Data'!$DC59,'GEM data - Zero_net'!$AA:$AA)</f>
        <v>-1.57083225</v>
      </c>
      <c r="EX59" s="10">
        <f t="shared" si="15"/>
        <v>1120361.5733015125</v>
      </c>
      <c r="EY59" s="14">
        <f t="shared" si="16"/>
        <v>14.669085027400238</v>
      </c>
      <c r="EZ59" s="10">
        <f t="shared" si="17"/>
        <v>3669460.25</v>
      </c>
      <c r="FA59" s="13">
        <f t="shared" si="18"/>
        <v>-1.57083225</v>
      </c>
      <c r="FB59" s="10">
        <f t="shared" si="19"/>
        <v>3154916.5</v>
      </c>
      <c r="FC59" s="10">
        <f>SUMIF('GEM data - Zero_net'!$B:$B,'Chart Data'!$DC59,'GEM data - Zero_net'!$F:$F)</f>
        <v>3156283.9000000004</v>
      </c>
      <c r="FE59" s="9">
        <f t="shared" si="23"/>
        <v>1.0053968723931606</v>
      </c>
      <c r="FF59" s="9">
        <f t="shared" si="24"/>
        <v>0.97721863242179463</v>
      </c>
    </row>
    <row r="60" spans="1:162" x14ac:dyDescent="0.25">
      <c r="B60" s="10">
        <f>'GEM data - Baseline'!$F224</f>
        <v>795214.3</v>
      </c>
      <c r="C60" s="10">
        <f>'GEM data - Upside'!$F224</f>
        <v>808585.2</v>
      </c>
      <c r="D60" s="10">
        <f>'GEM data - Zero_net'!$F224</f>
        <v>772781.2</v>
      </c>
      <c r="F60">
        <v>2057</v>
      </c>
      <c r="G60" s="10">
        <f>'[2]Chart Data'!M61</f>
        <v>271.97854202724068</v>
      </c>
      <c r="H60" s="10">
        <f>'[3]2022-based'!L64</f>
        <v>340.00000000000023</v>
      </c>
      <c r="I60" s="10">
        <f>'[4]2022-based'!L64</f>
        <v>0</v>
      </c>
      <c r="M60" s="9">
        <f>100*(('GEM data - Baseline'!$P224/'GEM data - Baseline'!$P220)-1)</f>
        <v>9.0949833467046659E-2</v>
      </c>
      <c r="N60" s="9">
        <f>100*(('GEM data - Upside'!$P224/'GEM data - Upside'!$P220)-1)</f>
        <v>0.21081505055757788</v>
      </c>
      <c r="O60" s="9">
        <f>100*(('GEM data - Zero_net'!$P224/'GEM data - Zero_net'!$P220)-1)</f>
        <v>-0.41872086609818782</v>
      </c>
      <c r="R60" s="9"/>
      <c r="S60" s="9"/>
      <c r="T60" s="9"/>
      <c r="W60" s="9"/>
      <c r="X60" s="9"/>
      <c r="Y60" s="9"/>
      <c r="AP60">
        <v>2057</v>
      </c>
      <c r="AQ60" s="9">
        <f>AVERAGEIF('GEM data - Baseline'!$B:$B,'Chart Data'!$AP60,'GEM data - Baseline'!$AE:$AE)</f>
        <v>40.655450000000002</v>
      </c>
      <c r="AR60" s="9">
        <f>AVERAGEIF('GEM data - Upside'!$B:$B,'Chart Data'!$AP60,'GEM data - Upside'!$AE:$AE)</f>
        <v>38.790657500000002</v>
      </c>
      <c r="AS60" s="9">
        <f>AVERAGEIF('GEM data - Zero_net'!$B:$B,'Chart Data'!$AP60,'GEM data - Zero_net'!$AE:$AE)</f>
        <v>47.358494999999998</v>
      </c>
      <c r="AU60">
        <v>2057</v>
      </c>
      <c r="AV60" s="9">
        <f>AVERAGEIF('GEM data - Baseline'!$B:$B,'Chart Data'!$AP60,'GEM data - Baseline'!AE:AE)</f>
        <v>40.655450000000002</v>
      </c>
      <c r="AW60" s="9">
        <f>AVERAGEIF('GEM data - Baseline'!$B:$B,'Chart Data'!$AP60,'GEM data - Baseline'!AF:AF)</f>
        <v>27.043990000000001</v>
      </c>
      <c r="AX60" s="9">
        <f>AVERAGEIF('GEM data - Baseline'!$B:$B,'Chart Data'!$AP60,'GEM data - Baseline'!AG:AG)</f>
        <v>73.145682499999992</v>
      </c>
      <c r="AY60" s="9">
        <f>AVERAGEIF('GEM data - Baseline'!$B:$B,'Chart Data'!$AP60,'GEM data - Baseline'!AH:AH)</f>
        <v>46.681307500000003</v>
      </c>
      <c r="AZ60" s="9">
        <f>AVERAGEIF('GEM data - Baseline'!$B:$B,'Chart Data'!$AP60,'GEM data - Baseline'!AI:AI)</f>
        <v>49.602109999999996</v>
      </c>
      <c r="BA60" s="9">
        <f>AVERAGEIF('GEM data - Baseline'!$B:$B,'Chart Data'!$AP60,'GEM data - Baseline'!AJ:AJ)</f>
        <v>56.329129999999999</v>
      </c>
      <c r="BB60" s="9">
        <f>AVERAGEIF('GEM data - Baseline'!$B:$B,'Chart Data'!$AP60,'GEM data - Baseline'!AK:AK)</f>
        <v>29.966954999999999</v>
      </c>
      <c r="BD60" s="9"/>
      <c r="BF60" s="9">
        <f>100*(('GEM data - Baseline'!$F224/'GEM data - Baseline'!$F220)-1)</f>
        <v>1.502003518043149</v>
      </c>
      <c r="BG60" s="9">
        <f>100*(('GEM data - Upside'!$F224/'GEM data - Upside'!$F220)-1)</f>
        <v>1.6178598354152696</v>
      </c>
      <c r="BH60" s="9">
        <f>100*(('GEM data - Zero_net'!$F224/'GEM data - Zero_net'!$F220)-1)</f>
        <v>0.97826379540637554</v>
      </c>
      <c r="BK60" s="9">
        <f>100*(('GEM data - Baseline'!$U224/'GEM data - Baseline'!$U220)-1)</f>
        <v>1.5023326517506597</v>
      </c>
      <c r="BL60" s="9">
        <f>100*(('GEM data - Upside'!$U224/'GEM data - Upside'!$U220)-1)</f>
        <v>1.658508873793374</v>
      </c>
      <c r="BM60" s="9">
        <f>100*(('GEM data - Zero_net'!$U224/'GEM data - Zero_net'!$U220)-1)</f>
        <v>1.0296137613681422</v>
      </c>
      <c r="BP60" s="9">
        <f>'GEM data - Baseline'!$O224</f>
        <v>4.0000179999999999</v>
      </c>
      <c r="BQ60" s="9">
        <f>'GEM data - Upside'!$O224</f>
        <v>4.0275650000000001</v>
      </c>
      <c r="BR60" s="9">
        <f>'GEM data - Zero_net'!$O224</f>
        <v>3.3877809999999999</v>
      </c>
      <c r="BU60" s="9">
        <f>100*(('GEM data - Baseline'!$L224/'GEM data - Baseline'!$L220)-1)</f>
        <v>0.56087643764928252</v>
      </c>
      <c r="BV60" s="9">
        <f>100*(('GEM data - Upside'!$L224/'GEM data - Upside'!$L220)-1)</f>
        <v>0.64213207814849405</v>
      </c>
      <c r="BW60" s="9">
        <f>100*(('GEM data - Zero_net'!$L224/'GEM data - Zero_net'!$L220)-1)</f>
        <v>2.1957091757651703E-2</v>
      </c>
      <c r="BZ60" s="9">
        <f>'GEM data - Baseline'!$T224</f>
        <v>2.8610229999999999E-3</v>
      </c>
      <c r="CA60" s="9">
        <f>'GEM data - Upside'!$T224</f>
        <v>-0.29764180000000001</v>
      </c>
      <c r="CB60" s="9">
        <f>'GEM data - Zero_net'!$T224</f>
        <v>9.1171260000000004E-2</v>
      </c>
      <c r="CE60" s="9">
        <f>'GEM data - Baseline'!$J224</f>
        <v>2.5001530000000001</v>
      </c>
      <c r="CF60" s="9">
        <f>'GEM data - Upside'!$J224</f>
        <v>2.442215</v>
      </c>
      <c r="CG60" s="9">
        <f>'GEM data - Zero_net'!$J224</f>
        <v>2.5865200000000002</v>
      </c>
      <c r="CJ60" s="9">
        <f>100*(('GEM data - Baseline'!$I224/'GEM data - Baseline'!$I220)-1)</f>
        <v>2.0181228610520074</v>
      </c>
      <c r="CK60" s="9">
        <f>100*(('GEM data - Upside'!$I224/'GEM data - Upside'!$I220)-1)</f>
        <v>1.996366159511398</v>
      </c>
      <c r="CL60" s="9">
        <f>100*(('GEM data - Zero_net'!$I224/'GEM data - Zero_net'!$I220)-1)</f>
        <v>2.0714241995819949</v>
      </c>
      <c r="CO60" s="10">
        <f>100*('GEM data - Baseline'!$AB224/'GEM data - Baseline'!$AD224)</f>
        <v>647.18687324375037</v>
      </c>
      <c r="CP60" s="10">
        <f>100*('GEM data - Upside'!$AB224/'GEM data - Upside'!$AD224)</f>
        <v>643.60622756630937</v>
      </c>
      <c r="CQ60" s="10">
        <f>100*('GEM data - Zero_net'!$AB224/'GEM data - Zero_net'!$AD224)</f>
        <v>653.49598819137486</v>
      </c>
      <c r="CT60" s="10">
        <f>100*('GEM data - Baseline'!$AC224/'GEM data - Baseline'!$AD224)</f>
        <v>568.33145373653656</v>
      </c>
      <c r="CU60" s="10">
        <f>100*('GEM data - Upside'!$AC224/'GEM data - Upside'!$AD224)</f>
        <v>566.20808207094342</v>
      </c>
      <c r="CV60" s="10">
        <f>100*('GEM data - Zero_net'!$AC224/'GEM data - Zero_net'!$AD224)</f>
        <v>571.65953027170565</v>
      </c>
      <c r="CY60" s="10">
        <f>100*('GEM data - Baseline'!$F224/'GEM data - Baseline'!$AD224)</f>
        <v>1115.157113444161</v>
      </c>
      <c r="CZ60" s="10">
        <f>100*('GEM data - Upside'!$F224/'GEM data - Upside'!$AD224)</f>
        <v>1114.8221670300543</v>
      </c>
      <c r="DA60" s="10">
        <f>100*('GEM data - Zero_net'!$F224/'GEM data - Zero_net'!$AD224)</f>
        <v>1113.5156538634228</v>
      </c>
      <c r="DC60">
        <v>2037</v>
      </c>
      <c r="DD60" s="10">
        <f>SUMIF('GEM data - Baseline'!$B:$B,'Chart Data'!$DC60,'GEM data - Baseline'!$U:$U)</f>
        <v>3333609.1999999997</v>
      </c>
      <c r="DE60" s="10">
        <f>AVERAGEIF('GEM data - Baseline'!$B:$B,'Chart Data'!$DC60,'GEM data - Baseline'!$V:$V)</f>
        <v>36870.394999999997</v>
      </c>
      <c r="DF60" s="9">
        <f>AVERAGEIF('GEM data - Baseline'!$B:$B,'Chart Data'!$DC60,'GEM data - Baseline'!$W:$W)</f>
        <v>31.984400000000001</v>
      </c>
      <c r="DG60" s="10">
        <f>AVERAGEIF('GEM data - Baseline'!$B:$B,'Chart Data'!$DC60,'GEM data - Baseline'!$X:$X)</f>
        <v>661889.5</v>
      </c>
      <c r="DH60" s="10">
        <f>AVERAGEIF('GEM data - Baseline'!$B:$B,'Chart Data'!$DC60,'GEM data - Baseline'!$Y:$Y)</f>
        <v>44977.549999999996</v>
      </c>
      <c r="DI60" s="10">
        <f>AVERAGEIF('GEM data - Baseline'!$B:$B,'Chart Data'!$DC60,'GEM data - Baseline'!$Z:$Z)</f>
        <v>3846745</v>
      </c>
      <c r="DJ60" s="16">
        <f>AVERAGEIF('GEM data - Baseline'!$B:$B,'Chart Data'!$DC60,'GEM data - Baseline'!$AA:$AA)</f>
        <v>-1.5660562500000001</v>
      </c>
      <c r="DL60" s="10">
        <f t="shared" si="5"/>
        <v>1179277.461838</v>
      </c>
      <c r="DM60" s="14">
        <f t="shared" si="6"/>
        <v>14.715997203049078</v>
      </c>
      <c r="DN60" s="10">
        <f t="shared" si="7"/>
        <v>3846745</v>
      </c>
      <c r="DO60" s="13">
        <f t="shared" si="8"/>
        <v>-1.5660562500000001</v>
      </c>
      <c r="DP60" s="10">
        <f t="shared" si="9"/>
        <v>3333609.1999999997</v>
      </c>
      <c r="DQ60" s="10">
        <f>SUMIF('GEM data - Baseline'!$B:$B,'Chart Data'!$DC60,'GEM data - Baseline'!$F:$F)</f>
        <v>3333603.9000000004</v>
      </c>
      <c r="DS60" s="9">
        <f t="shared" si="20"/>
        <v>1.5185811288697337</v>
      </c>
      <c r="DT60" s="9">
        <f t="shared" si="20"/>
        <v>1.5182651506225442</v>
      </c>
      <c r="DV60">
        <v>2037</v>
      </c>
      <c r="DW60" s="10">
        <f>SUMIF('GEM data - Upside'!$B:$B,'Chart Data'!$DC60,'GEM data - Upside'!$U:$U)</f>
        <v>3415384.7</v>
      </c>
      <c r="DX60" s="10">
        <f>AVERAGEIF('GEM data - Upside'!$B:$B,'Chart Data'!$DC60,'GEM data - Upside'!$V:$V)</f>
        <v>37834.272499999999</v>
      </c>
      <c r="DY60" s="9">
        <f>AVERAGEIF('GEM data - Upside'!$B:$B,'Chart Data'!$DC60,'GEM data - Upside'!$W:$W)</f>
        <v>31.984400000000001</v>
      </c>
      <c r="DZ60" s="10">
        <f>AVERAGEIF('GEM data - Upside'!$B:$B,'Chart Data'!$DC60,'GEM data - Upside'!$X:$X)</f>
        <v>679438.77500000002</v>
      </c>
      <c r="EA60" s="10">
        <f>AVERAGEIF('GEM data - Upside'!$B:$B,'Chart Data'!$DC60,'GEM data - Upside'!$Y:$Y)</f>
        <v>46170.055</v>
      </c>
      <c r="EB60" s="10">
        <f>AVERAGEIF('GEM data - Upside'!$B:$B,'Chart Data'!$DC60,'GEM data - Upside'!$Z:$Z)</f>
        <v>3931419.25</v>
      </c>
      <c r="EC60" s="16">
        <f>AVERAGEIF('GEM data - Upside'!$B:$B,'Chart Data'!$DC60,'GEM data - Upside'!$AA:$AA)</f>
        <v>-1.5660610000000001</v>
      </c>
      <c r="EE60" s="10">
        <f t="shared" si="10"/>
        <v>1210106.505349</v>
      </c>
      <c r="EF60" s="14">
        <f t="shared" si="11"/>
        <v>14.716005319898363</v>
      </c>
      <c r="EG60" s="10">
        <f t="shared" si="12"/>
        <v>3931419.25</v>
      </c>
      <c r="EH60" s="13">
        <f t="shared" si="13"/>
        <v>-1.5660610000000001</v>
      </c>
      <c r="EI60" s="10">
        <f t="shared" si="14"/>
        <v>3415384.7</v>
      </c>
      <c r="EJ60" s="10">
        <f>SUMIF('GEM data - Upside'!$B:$B,'Chart Data'!$DC60,'GEM data - Upside'!$F:$F)</f>
        <v>3404040.1</v>
      </c>
      <c r="EL60" s="9">
        <f t="shared" si="21"/>
        <v>1.6623993112381941</v>
      </c>
      <c r="EM60" s="9">
        <f t="shared" si="22"/>
        <v>1.6467839160252185</v>
      </c>
      <c r="EO60">
        <v>2037</v>
      </c>
      <c r="EP60" s="10">
        <f>SUMIF('GEM data - Zero_net'!$B:$B,'Chart Data'!$DC60,'GEM data - Zero_net'!$U:$U)</f>
        <v>3186358.5999999996</v>
      </c>
      <c r="EQ60" s="10">
        <f>AVERAGEIF('GEM data - Zero_net'!$B:$B,'Chart Data'!$DC60,'GEM data - Zero_net'!$V:$V)</f>
        <v>35016.879999999997</v>
      </c>
      <c r="ER60" s="9">
        <f>AVERAGEIF('GEM data - Zero_net'!$B:$B,'Chart Data'!$DC60,'GEM data - Zero_net'!$W:$W)</f>
        <v>31.984400000000001</v>
      </c>
      <c r="ES60" s="10">
        <f>AVERAGEIF('GEM data - Zero_net'!$B:$B,'Chart Data'!$DC60,'GEM data - Zero_net'!$X:$X)</f>
        <v>628108.32499999995</v>
      </c>
      <c r="ET60" s="10">
        <f>AVERAGEIF('GEM data - Zero_net'!$B:$B,'Chart Data'!$DC60,'GEM data - Zero_net'!$Y:$Y)</f>
        <v>42682.022500000006</v>
      </c>
      <c r="EU60" s="10">
        <f>AVERAGEIF('GEM data - Zero_net'!$B:$B,'Chart Data'!$DC60,'GEM data - Zero_net'!$Z:$Z)</f>
        <v>3716490.25</v>
      </c>
      <c r="EV60" s="16">
        <f>AVERAGEIF('GEM data - Zero_net'!$B:$B,'Chart Data'!$DC60,'GEM data - Zero_net'!$AA:$AA)</f>
        <v>-1.56611375</v>
      </c>
      <c r="EX60" s="10">
        <f t="shared" si="15"/>
        <v>1119993.8966719999</v>
      </c>
      <c r="EY60" s="14">
        <f t="shared" si="16"/>
        <v>14.715992546979232</v>
      </c>
      <c r="EZ60" s="10">
        <f t="shared" si="17"/>
        <v>3716490.25</v>
      </c>
      <c r="FA60" s="13">
        <f t="shared" si="18"/>
        <v>-1.56611375</v>
      </c>
      <c r="FB60" s="10">
        <f t="shared" si="19"/>
        <v>3186358.5999999996</v>
      </c>
      <c r="FC60" s="10">
        <f>SUMIF('GEM data - Zero_net'!$B:$B,'Chart Data'!$DC60,'GEM data - Zero_net'!$F:$F)</f>
        <v>3187093.6000000006</v>
      </c>
      <c r="FE60" s="9">
        <f t="shared" si="23"/>
        <v>0.99660640780825371</v>
      </c>
      <c r="FF60" s="9">
        <f t="shared" si="24"/>
        <v>0.97613842658450523</v>
      </c>
    </row>
    <row r="61" spans="1:162" x14ac:dyDescent="0.25">
      <c r="B61" s="10">
        <f>'GEM data - Baseline'!$F225</f>
        <v>798195.9</v>
      </c>
      <c r="C61" s="10">
        <f>'GEM data - Upside'!$F225</f>
        <v>811886.5</v>
      </c>
      <c r="D61" s="10">
        <f>'GEM data - Zero_net'!$F225</f>
        <v>774680.6</v>
      </c>
      <c r="F61">
        <v>2058</v>
      </c>
      <c r="G61" s="10">
        <f>'[2]Chart Data'!M62</f>
        <v>271.97854202724068</v>
      </c>
      <c r="H61" s="10">
        <f>'[3]2022-based'!L65</f>
        <v>340.00000000000023</v>
      </c>
      <c r="I61" s="10">
        <f>'[4]2022-based'!L65</f>
        <v>0</v>
      </c>
      <c r="M61" s="9">
        <f>100*(('GEM data - Baseline'!$P225/'GEM data - Baseline'!$P221)-1)</f>
        <v>9.2201191597318655E-2</v>
      </c>
      <c r="N61" s="9">
        <f>100*(('GEM data - Upside'!$P225/'GEM data - Upside'!$P221)-1)</f>
        <v>0.21197081106962834</v>
      </c>
      <c r="O61" s="9">
        <f>100*(('GEM data - Zero_net'!$P225/'GEM data - Zero_net'!$P221)-1)</f>
        <v>-0.41780138135241174</v>
      </c>
      <c r="R61" s="9"/>
      <c r="S61" s="9"/>
      <c r="T61" s="9"/>
      <c r="W61" s="9"/>
      <c r="X61" s="9"/>
      <c r="Y61" s="9"/>
      <c r="AP61">
        <v>2058</v>
      </c>
      <c r="AQ61" s="9">
        <f>AVERAGEIF('GEM data - Baseline'!$B:$B,'Chart Data'!$AP61,'GEM data - Baseline'!$AE:$AE)</f>
        <v>41.103904999999997</v>
      </c>
      <c r="AR61" s="9">
        <f>AVERAGEIF('GEM data - Upside'!$B:$B,'Chart Data'!$AP61,'GEM data - Upside'!$AE:$AE)</f>
        <v>39.172082500000002</v>
      </c>
      <c r="AS61" s="9">
        <f>AVERAGEIF('GEM data - Zero_net'!$B:$B,'Chart Data'!$AP61,'GEM data - Zero_net'!$AE:$AE)</f>
        <v>48.157192500000001</v>
      </c>
      <c r="AU61">
        <v>2058</v>
      </c>
      <c r="AV61" s="9">
        <f>AVERAGEIF('GEM data - Baseline'!$B:$B,'Chart Data'!$AP61,'GEM data - Baseline'!AE:AE)</f>
        <v>41.103904999999997</v>
      </c>
      <c r="AW61" s="9">
        <f>AVERAGEIF('GEM data - Baseline'!$B:$B,'Chart Data'!$AP61,'GEM data - Baseline'!AF:AF)</f>
        <v>27.143227500000002</v>
      </c>
      <c r="AX61" s="9">
        <f>AVERAGEIF('GEM data - Baseline'!$B:$B,'Chart Data'!$AP61,'GEM data - Baseline'!AG:AG)</f>
        <v>72.8582775</v>
      </c>
      <c r="AY61" s="9">
        <f>AVERAGEIF('GEM data - Baseline'!$B:$B,'Chart Data'!$AP61,'GEM data - Baseline'!AH:AH)</f>
        <v>46.830732499999996</v>
      </c>
      <c r="AZ61" s="9">
        <f>AVERAGEIF('GEM data - Baseline'!$B:$B,'Chart Data'!$AP61,'GEM data - Baseline'!AI:AI)</f>
        <v>49.866605000000007</v>
      </c>
      <c r="BA61" s="9">
        <f>AVERAGEIF('GEM data - Baseline'!$B:$B,'Chart Data'!$AP61,'GEM data - Baseline'!AJ:AJ)</f>
        <v>56.098995000000002</v>
      </c>
      <c r="BB61" s="9">
        <f>AVERAGEIF('GEM data - Baseline'!$B:$B,'Chart Data'!$AP61,'GEM data - Baseline'!AK:AK)</f>
        <v>30.275597500000003</v>
      </c>
      <c r="BD61" s="9"/>
      <c r="BF61" s="9">
        <f>100*(('GEM data - Baseline'!$F225/'GEM data - Baseline'!$F221)-1)</f>
        <v>1.508003111639411</v>
      </c>
      <c r="BG61" s="9">
        <f>100*(('GEM data - Upside'!$F225/'GEM data - Upside'!$F221)-1)</f>
        <v>1.6278501240295951</v>
      </c>
      <c r="BH61" s="9">
        <f>100*(('GEM data - Zero_net'!$F225/'GEM data - Zero_net'!$F221)-1)</f>
        <v>0.9809225093116769</v>
      </c>
      <c r="BK61" s="9">
        <f>100*(('GEM data - Baseline'!$U225/'GEM data - Baseline'!$U221)-1)</f>
        <v>1.5081508796932042</v>
      </c>
      <c r="BL61" s="9">
        <f>100*(('GEM data - Upside'!$U225/'GEM data - Upside'!$U221)-1)</f>
        <v>1.6631653010758196</v>
      </c>
      <c r="BM61" s="9">
        <f>100*(('GEM data - Zero_net'!$U225/'GEM data - Zero_net'!$U221)-1)</f>
        <v>1.0299930509763744</v>
      </c>
      <c r="BP61" s="9">
        <f>'GEM data - Baseline'!$O225</f>
        <v>4.0000530000000003</v>
      </c>
      <c r="BQ61" s="9">
        <f>'GEM data - Upside'!$O225</f>
        <v>4.0298920000000003</v>
      </c>
      <c r="BR61" s="9">
        <f>'GEM data - Zero_net'!$O225</f>
        <v>3.3871989999999998</v>
      </c>
      <c r="BU61" s="9">
        <f>100*(('GEM data - Baseline'!$L225/'GEM data - Baseline'!$L221)-1)</f>
        <v>0.55594375996905754</v>
      </c>
      <c r="BV61" s="9">
        <f>100*(('GEM data - Upside'!$L225/'GEM data - Upside'!$L221)-1)</f>
        <v>0.64288269706327394</v>
      </c>
      <c r="BW61" s="9">
        <f>100*(('GEM data - Zero_net'!$L225/'GEM data - Zero_net'!$L221)-1)</f>
        <v>2.2948447121984294E-2</v>
      </c>
      <c r="BZ61" s="9">
        <f>'GEM data - Baseline'!$T225</f>
        <v>2.8610229999999999E-3</v>
      </c>
      <c r="CA61" s="9">
        <f>'GEM data - Upside'!$T225</f>
        <v>-0.302124</v>
      </c>
      <c r="CB61" s="9">
        <f>'GEM data - Zero_net'!$T225</f>
        <v>8.2492830000000003E-2</v>
      </c>
      <c r="CE61" s="9">
        <f>'GEM data - Baseline'!$J225</f>
        <v>2.5001319999999998</v>
      </c>
      <c r="CF61" s="9">
        <f>'GEM data - Upside'!$J225</f>
        <v>2.4387780000000001</v>
      </c>
      <c r="CG61" s="9">
        <f>'GEM data - Zero_net'!$J225</f>
        <v>2.5815419999999998</v>
      </c>
      <c r="CJ61" s="9">
        <f>100*(('GEM data - Baseline'!$I225/'GEM data - Baseline'!$I221)-1)</f>
        <v>2.0181418358416803</v>
      </c>
      <c r="CK61" s="9">
        <f>100*(('GEM data - Upside'!$I225/'GEM data - Upside'!$I221)-1)</f>
        <v>1.99306209503467</v>
      </c>
      <c r="CL61" s="9">
        <f>100*(('GEM data - Zero_net'!$I225/'GEM data - Zero_net'!$I221)-1)</f>
        <v>2.0652223714639151</v>
      </c>
      <c r="CO61" s="10">
        <f>100*('GEM data - Baseline'!$AB225/'GEM data - Baseline'!$AD225)</f>
        <v>639.26561925279805</v>
      </c>
      <c r="CP61" s="10">
        <f>100*('GEM data - Upside'!$AB225/'GEM data - Upside'!$AD225)</f>
        <v>635.83000730262199</v>
      </c>
      <c r="CQ61" s="10">
        <f>100*('GEM data - Zero_net'!$AB225/'GEM data - Zero_net'!$AD225)</f>
        <v>645.56550657484013</v>
      </c>
      <c r="CT61" s="10">
        <f>100*('GEM data - Baseline'!$AC225/'GEM data - Baseline'!$AD225)</f>
        <v>603.55378067363779</v>
      </c>
      <c r="CU61" s="10">
        <f>100*('GEM data - Upside'!$AC225/'GEM data - Upside'!$AD225)</f>
        <v>601.20356905660651</v>
      </c>
      <c r="CV61" s="10">
        <f>100*('GEM data - Zero_net'!$AC225/'GEM data - Zero_net'!$AD225)</f>
        <v>606.6894695913287</v>
      </c>
      <c r="CY61" s="10">
        <f>100*('GEM data - Baseline'!$F225/'GEM data - Baseline'!$AD225)</f>
        <v>1118.4501077189848</v>
      </c>
      <c r="CZ61" s="10">
        <f>100*('GEM data - Upside'!$F225/'GEM data - Upside'!$AD225)</f>
        <v>1118.2384290906048</v>
      </c>
      <c r="DA61" s="10">
        <f>100*('GEM data - Zero_net'!$F225/'GEM data - Zero_net'!$AD225)</f>
        <v>1116.4352843313529</v>
      </c>
      <c r="DC61">
        <v>2038</v>
      </c>
      <c r="DD61" s="10">
        <f>SUMIF('GEM data - Baseline'!$B:$B,'Chart Data'!$DC61,'GEM data - Baseline'!$U:$U)</f>
        <v>3384347.5</v>
      </c>
      <c r="DE61" s="10">
        <f>AVERAGEIF('GEM data - Baseline'!$B:$B,'Chart Data'!$DC61,'GEM data - Baseline'!$V:$V)</f>
        <v>37050.904999999999</v>
      </c>
      <c r="DF61" s="9">
        <f>AVERAGEIF('GEM data - Baseline'!$B:$B,'Chart Data'!$DC61,'GEM data - Baseline'!$W:$W)</f>
        <v>31.982110000000002</v>
      </c>
      <c r="DG61" s="10">
        <f>AVERAGEIF('GEM data - Baseline'!$B:$B,'Chart Data'!$DC61,'GEM data - Baseline'!$X:$X)</f>
        <v>664798.77500000002</v>
      </c>
      <c r="DH61" s="10">
        <f>AVERAGEIF('GEM data - Baseline'!$B:$B,'Chart Data'!$DC61,'GEM data - Baseline'!$Y:$Y)</f>
        <v>45037.794999999998</v>
      </c>
      <c r="DI61" s="10">
        <f>AVERAGEIF('GEM data - Baseline'!$B:$B,'Chart Data'!$DC61,'GEM data - Baseline'!$Z:$Z)</f>
        <v>3917686.5</v>
      </c>
      <c r="DJ61" s="16">
        <f>AVERAGEIF('GEM data - Baseline'!$B:$B,'Chart Data'!$DC61,'GEM data - Baseline'!$AA:$AA)</f>
        <v>-1.5613634999999999</v>
      </c>
      <c r="DL61" s="10">
        <f t="shared" si="5"/>
        <v>1184966.1193095502</v>
      </c>
      <c r="DM61" s="14">
        <f t="shared" si="6"/>
        <v>14.760908587998149</v>
      </c>
      <c r="DN61" s="10">
        <f t="shared" si="7"/>
        <v>3917686.5</v>
      </c>
      <c r="DO61" s="13">
        <f t="shared" si="8"/>
        <v>-1.5613634999999999</v>
      </c>
      <c r="DP61" s="10">
        <f t="shared" si="9"/>
        <v>3384347.5</v>
      </c>
      <c r="DQ61" s="10">
        <f>SUMIF('GEM data - Baseline'!$B:$B,'Chart Data'!$DC61,'GEM data - Baseline'!$F:$F)</f>
        <v>3384349.1</v>
      </c>
      <c r="DS61" s="9">
        <f t="shared" si="20"/>
        <v>1.5220230373734323</v>
      </c>
      <c r="DT61" s="9">
        <f t="shared" si="20"/>
        <v>1.5222324403928011</v>
      </c>
      <c r="DV61">
        <v>2038</v>
      </c>
      <c r="DW61" s="10">
        <f>SUMIF('GEM data - Upside'!$B:$B,'Chart Data'!$DC61,'GEM data - Upside'!$U:$U)</f>
        <v>3472164.8000000003</v>
      </c>
      <c r="DX61" s="10">
        <f>AVERAGEIF('GEM data - Upside'!$B:$B,'Chart Data'!$DC61,'GEM data - Upside'!$V:$V)</f>
        <v>38064.81</v>
      </c>
      <c r="DY61" s="9">
        <f>AVERAGEIF('GEM data - Upside'!$B:$B,'Chart Data'!$DC61,'GEM data - Upside'!$W:$W)</f>
        <v>31.982110000000002</v>
      </c>
      <c r="DZ61" s="10">
        <f>AVERAGEIF('GEM data - Upside'!$B:$B,'Chart Data'!$DC61,'GEM data - Upside'!$X:$X)</f>
        <v>683236.97499999998</v>
      </c>
      <c r="EA61" s="10">
        <f>AVERAGEIF('GEM data - Upside'!$B:$B,'Chart Data'!$DC61,'GEM data - Upside'!$Y:$Y)</f>
        <v>46286.89</v>
      </c>
      <c r="EB61" s="10">
        <f>AVERAGEIF('GEM data - Upside'!$B:$B,'Chart Data'!$DC61,'GEM data - Upside'!$Z:$Z)</f>
        <v>4010864.75</v>
      </c>
      <c r="EC61" s="16">
        <f>AVERAGEIF('GEM data - Upside'!$B:$B,'Chart Data'!$DC61,'GEM data - Upside'!$AA:$AA)</f>
        <v>-1.5613720000000002</v>
      </c>
      <c r="EE61" s="10">
        <f t="shared" si="10"/>
        <v>1217392.9405491001</v>
      </c>
      <c r="EF61" s="14">
        <f t="shared" si="11"/>
        <v>14.760917724219535</v>
      </c>
      <c r="EG61" s="10">
        <f t="shared" si="12"/>
        <v>4010864.75</v>
      </c>
      <c r="EH61" s="13">
        <f t="shared" si="13"/>
        <v>-1.5613720000000002</v>
      </c>
      <c r="EI61" s="10">
        <f t="shared" si="14"/>
        <v>3472164.8000000003</v>
      </c>
      <c r="EJ61" s="10">
        <f>SUMIF('GEM data - Upside'!$B:$B,'Chart Data'!$DC61,'GEM data - Upside'!$F:$F)</f>
        <v>3460693.8000000003</v>
      </c>
      <c r="EL61" s="9">
        <f t="shared" si="21"/>
        <v>1.6624803642178332</v>
      </c>
      <c r="EM61" s="9">
        <f t="shared" si="22"/>
        <v>1.6643076560702186</v>
      </c>
      <c r="EO61">
        <v>2038</v>
      </c>
      <c r="EP61" s="10">
        <f>SUMIF('GEM data - Zero_net'!$B:$B,'Chart Data'!$DC61,'GEM data - Zero_net'!$U:$U)</f>
        <v>3217898.4000000004</v>
      </c>
      <c r="EQ61" s="10">
        <f>AVERAGEIF('GEM data - Zero_net'!$B:$B,'Chart Data'!$DC61,'GEM data - Zero_net'!$V:$V)</f>
        <v>35006.045000000006</v>
      </c>
      <c r="ER61" s="9">
        <f>AVERAGEIF('GEM data - Zero_net'!$B:$B,'Chart Data'!$DC61,'GEM data - Zero_net'!$W:$W)</f>
        <v>31.982110000000002</v>
      </c>
      <c r="ES61" s="10">
        <f>AVERAGEIF('GEM data - Zero_net'!$B:$B,'Chart Data'!$DC61,'GEM data - Zero_net'!$X:$X)</f>
        <v>627575.1</v>
      </c>
      <c r="ET61" s="10">
        <f>AVERAGEIF('GEM data - Zero_net'!$B:$B,'Chart Data'!$DC61,'GEM data - Zero_net'!$Y:$Y)</f>
        <v>42516.035000000003</v>
      </c>
      <c r="EU61" s="10">
        <f>AVERAGEIF('GEM data - Zero_net'!$B:$B,'Chart Data'!$DC61,'GEM data - Zero_net'!$Z:$Z)</f>
        <v>3764460.75</v>
      </c>
      <c r="EV61" s="16">
        <f>AVERAGEIF('GEM data - Zero_net'!$B:$B,'Chart Data'!$DC61,'GEM data - Zero_net'!$AA:$AA)</f>
        <v>-1.561409</v>
      </c>
      <c r="EX61" s="10">
        <f t="shared" si="15"/>
        <v>1119567.1818549503</v>
      </c>
      <c r="EY61" s="14">
        <f t="shared" si="16"/>
        <v>14.760903739024581</v>
      </c>
      <c r="EZ61" s="10">
        <f t="shared" si="17"/>
        <v>3764460.75</v>
      </c>
      <c r="FA61" s="13">
        <f t="shared" si="18"/>
        <v>-1.561409</v>
      </c>
      <c r="FB61" s="10">
        <f t="shared" si="19"/>
        <v>3217898.4000000004</v>
      </c>
      <c r="FC61" s="10">
        <f>SUMIF('GEM data - Zero_net'!$B:$B,'Chart Data'!$DC61,'GEM data - Zero_net'!$F:$F)</f>
        <v>3218723.5999999996</v>
      </c>
      <c r="FE61" s="9">
        <f t="shared" si="23"/>
        <v>0.98983836910260248</v>
      </c>
      <c r="FF61" s="9">
        <f t="shared" si="24"/>
        <v>0.99244025967730742</v>
      </c>
    </row>
    <row r="62" spans="1:162" x14ac:dyDescent="0.25">
      <c r="B62" s="10">
        <f>'GEM data - Baseline'!$F226</f>
        <v>801126.5</v>
      </c>
      <c r="C62" s="10">
        <f>'GEM data - Upside'!$F226</f>
        <v>815188.6</v>
      </c>
      <c r="D62" s="10">
        <f>'GEM data - Zero_net'!$F226</f>
        <v>776554.2</v>
      </c>
      <c r="F62">
        <v>2059</v>
      </c>
      <c r="G62" s="10">
        <f>'[2]Chart Data'!M63</f>
        <v>271.97854202724068</v>
      </c>
      <c r="H62" s="10">
        <f>'[3]2022-based'!L66</f>
        <v>340.00000000000023</v>
      </c>
      <c r="I62" s="10">
        <f>'[4]2022-based'!L66</f>
        <v>0</v>
      </c>
      <c r="M62" s="9">
        <f>100*(('GEM data - Baseline'!$P226/'GEM data - Baseline'!$P222)-1)</f>
        <v>9.3495854739367168E-2</v>
      </c>
      <c r="N62" s="9">
        <f>100*(('GEM data - Upside'!$P226/'GEM data - Upside'!$P222)-1)</f>
        <v>0.21312539997226931</v>
      </c>
      <c r="O62" s="9">
        <f>100*(('GEM data - Zero_net'!$P226/'GEM data - Zero_net'!$P222)-1)</f>
        <v>-0.4169026289770561</v>
      </c>
      <c r="R62" s="9"/>
      <c r="S62" s="9"/>
      <c r="T62" s="9"/>
      <c r="W62" s="9"/>
      <c r="X62" s="9"/>
      <c r="Y62" s="9"/>
      <c r="AP62">
        <v>2059</v>
      </c>
      <c r="AQ62" s="9">
        <f>AVERAGEIF('GEM data - Baseline'!$B:$B,'Chart Data'!$AP62,'GEM data - Baseline'!$AE:$AE)</f>
        <v>41.569760000000002</v>
      </c>
      <c r="AR62" s="9">
        <f>AVERAGEIF('GEM data - Upside'!$B:$B,'Chart Data'!$AP62,'GEM data - Upside'!$AE:$AE)</f>
        <v>39.568624999999997</v>
      </c>
      <c r="AS62" s="9">
        <f>AVERAGEIF('GEM data - Zero_net'!$B:$B,'Chart Data'!$AP62,'GEM data - Zero_net'!$AE:$AE)</f>
        <v>48.988405</v>
      </c>
      <c r="AU62">
        <v>2059</v>
      </c>
      <c r="AV62" s="9">
        <f>AVERAGEIF('GEM data - Baseline'!$B:$B,'Chart Data'!$AP62,'GEM data - Baseline'!AE:AE)</f>
        <v>41.569760000000002</v>
      </c>
      <c r="AW62" s="9">
        <f>AVERAGEIF('GEM data - Baseline'!$B:$B,'Chart Data'!$AP62,'GEM data - Baseline'!AF:AF)</f>
        <v>27.242827500000001</v>
      </c>
      <c r="AX62" s="9">
        <f>AVERAGEIF('GEM data - Baseline'!$B:$B,'Chart Data'!$AP62,'GEM data - Baseline'!AG:AG)</f>
        <v>72.585435000000004</v>
      </c>
      <c r="AY62" s="9">
        <f>AVERAGEIF('GEM data - Baseline'!$B:$B,'Chart Data'!$AP62,'GEM data - Baseline'!AH:AH)</f>
        <v>46.923970000000004</v>
      </c>
      <c r="AZ62" s="9">
        <f>AVERAGEIF('GEM data - Baseline'!$B:$B,'Chart Data'!$AP62,'GEM data - Baseline'!AI:AI)</f>
        <v>50.098592499999995</v>
      </c>
      <c r="BA62" s="9">
        <f>AVERAGEIF('GEM data - Baseline'!$B:$B,'Chart Data'!$AP62,'GEM data - Baseline'!AJ:AJ)</f>
        <v>55.911135000000002</v>
      </c>
      <c r="BB62" s="9">
        <f>AVERAGEIF('GEM data - Baseline'!$B:$B,'Chart Data'!$AP62,'GEM data - Baseline'!AK:AK)</f>
        <v>30.585217499999999</v>
      </c>
      <c r="BD62" s="9"/>
      <c r="BF62" s="9">
        <f>100*(('GEM data - Baseline'!$F226/'GEM data - Baseline'!$F222)-1)</f>
        <v>1.505837627961415</v>
      </c>
      <c r="BG62" s="9">
        <f>100*(('GEM data - Upside'!$F226/'GEM data - Upside'!$F222)-1)</f>
        <v>1.6369741332028953</v>
      </c>
      <c r="BH62" s="9">
        <f>100*(('GEM data - Zero_net'!$F226/'GEM data - Zero_net'!$F222)-1)</f>
        <v>0.98371954363485337</v>
      </c>
      <c r="BK62" s="9">
        <f>100*(('GEM data - Baseline'!$U226/'GEM data - Baseline'!$U222)-1)</f>
        <v>1.5089234499504167</v>
      </c>
      <c r="BL62" s="9">
        <f>100*(('GEM data - Upside'!$U226/'GEM data - Upside'!$U222)-1)</f>
        <v>1.662672664839282</v>
      </c>
      <c r="BM62" s="9">
        <f>100*(('GEM data - Zero_net'!$U226/'GEM data - Zero_net'!$U222)-1)</f>
        <v>1.025545483803425</v>
      </c>
      <c r="BP62" s="9">
        <f>'GEM data - Baseline'!$O226</f>
        <v>4.0000739999999997</v>
      </c>
      <c r="BQ62" s="9">
        <f>'GEM data - Upside'!$O226</f>
        <v>4.0222870000000004</v>
      </c>
      <c r="BR62" s="9">
        <f>'GEM data - Zero_net'!$O226</f>
        <v>3.3761190000000001</v>
      </c>
      <c r="BU62" s="9">
        <f>100*(('GEM data - Baseline'!$L226/'GEM data - Baseline'!$L222)-1)</f>
        <v>0.54306734847275884</v>
      </c>
      <c r="BV62" s="9">
        <f>100*(('GEM data - Upside'!$L226/'GEM data - Upside'!$L222)-1)</f>
        <v>0.64666133640640666</v>
      </c>
      <c r="BW62" s="9">
        <f>100*(('GEM data - Zero_net'!$L226/'GEM data - Zero_net'!$L222)-1)</f>
        <v>2.7088210274839319E-2</v>
      </c>
      <c r="BZ62" s="9">
        <f>'GEM data - Baseline'!$T226</f>
        <v>-9.536743E-5</v>
      </c>
      <c r="CA62" s="9">
        <f>'GEM data - Upside'!$T226</f>
        <v>-0.30298229999999998</v>
      </c>
      <c r="CB62" s="9">
        <f>'GEM data - Zero_net'!$T226</f>
        <v>7.5817109999999993E-2</v>
      </c>
      <c r="CE62" s="9">
        <f>'GEM data - Baseline'!$J226</f>
        <v>2.5000930000000001</v>
      </c>
      <c r="CF62" s="9">
        <f>'GEM data - Upside'!$J226</f>
        <v>2.4352459999999998</v>
      </c>
      <c r="CG62" s="9">
        <f>'GEM data - Zero_net'!$J226</f>
        <v>2.5757629999999998</v>
      </c>
      <c r="CJ62" s="9">
        <f>100*(('GEM data - Baseline'!$I226/'GEM data - Baseline'!$I222)-1)</f>
        <v>2.0093912296810457</v>
      </c>
      <c r="CK62" s="9">
        <f>100*(('GEM data - Upside'!$I226/'GEM data - Upside'!$I222)-1)</f>
        <v>1.9838570675095868</v>
      </c>
      <c r="CL62" s="9">
        <f>100*(('GEM data - Zero_net'!$I226/'GEM data - Zero_net'!$I222)-1)</f>
        <v>2.0534569756444077</v>
      </c>
      <c r="CO62" s="10">
        <f>100*('GEM data - Baseline'!$AB226/'GEM data - Baseline'!$AD226)</f>
        <v>671.85785957415055</v>
      </c>
      <c r="CP62" s="10">
        <f>100*('GEM data - Upside'!$AB226/'GEM data - Upside'!$AD226)</f>
        <v>667.90102053312091</v>
      </c>
      <c r="CQ62" s="10">
        <f>100*('GEM data - Zero_net'!$AB226/'GEM data - Zero_net'!$AD226)</f>
        <v>679.13763284043023</v>
      </c>
      <c r="CT62" s="10">
        <f>100*('GEM data - Baseline'!$AC226/'GEM data - Baseline'!$AD226)</f>
        <v>597.44670091059038</v>
      </c>
      <c r="CU62" s="10">
        <f>100*('GEM data - Upside'!$AC226/'GEM data - Upside'!$AD226)</f>
        <v>595.09973485677176</v>
      </c>
      <c r="CV62" s="10">
        <f>100*('GEM data - Zero_net'!$AC226/'GEM data - Zero_net'!$AD226)</f>
        <v>600.43406059695792</v>
      </c>
      <c r="CY62" s="10">
        <f>100*('GEM data - Baseline'!$F226/'GEM data - Baseline'!$AD226)</f>
        <v>1121.6663173388811</v>
      </c>
      <c r="CZ62" s="10">
        <f>100*('GEM data - Upside'!$F226/'GEM data - Upside'!$AD226)</f>
        <v>1121.6488689102709</v>
      </c>
      <c r="DA62" s="10">
        <f>100*('GEM data - Zero_net'!$F226/'GEM data - Zero_net'!$AD226)</f>
        <v>1119.318521691715</v>
      </c>
      <c r="DC62">
        <v>2039</v>
      </c>
      <c r="DD62" s="10">
        <f>SUMIF('GEM data - Baseline'!$B:$B,'Chart Data'!$DC62,'GEM data - Baseline'!$U:$U)</f>
        <v>3435984.1</v>
      </c>
      <c r="DE62" s="10">
        <f>AVERAGEIF('GEM data - Baseline'!$B:$B,'Chart Data'!$DC62,'GEM data - Baseline'!$V:$V)</f>
        <v>37231.42</v>
      </c>
      <c r="DF62" s="9">
        <f>AVERAGEIF('GEM data - Baseline'!$B:$B,'Chart Data'!$DC62,'GEM data - Baseline'!$W:$W)</f>
        <v>31.979817499999999</v>
      </c>
      <c r="DG62" s="10">
        <f>AVERAGEIF('GEM data - Baseline'!$B:$B,'Chart Data'!$DC62,'GEM data - Baseline'!$X:$X)</f>
        <v>668013.55000000005</v>
      </c>
      <c r="DH62" s="10">
        <f>AVERAGEIF('GEM data - Baseline'!$B:$B,'Chart Data'!$DC62,'GEM data - Baseline'!$Y:$Y)</f>
        <v>45122.3825</v>
      </c>
      <c r="DI62" s="10">
        <f>AVERAGEIF('GEM data - Baseline'!$B:$B,'Chart Data'!$DC62,'GEM data - Baseline'!$Z:$Z)</f>
        <v>3990997</v>
      </c>
      <c r="DJ62" s="16">
        <f>AVERAGEIF('GEM data - Baseline'!$B:$B,'Chart Data'!$DC62,'GEM data - Baseline'!$AA:$AA)</f>
        <v>-1.5566845</v>
      </c>
      <c r="DL62" s="10">
        <f t="shared" si="5"/>
        <v>1190654.01686585</v>
      </c>
      <c r="DM62" s="14">
        <f t="shared" si="6"/>
        <v>14.804483118771488</v>
      </c>
      <c r="DN62" s="10">
        <f t="shared" si="7"/>
        <v>3990997</v>
      </c>
      <c r="DO62" s="13">
        <f t="shared" si="8"/>
        <v>-1.5566845</v>
      </c>
      <c r="DP62" s="10">
        <f t="shared" si="9"/>
        <v>3435984.1</v>
      </c>
      <c r="DQ62" s="10">
        <f>SUMIF('GEM data - Baseline'!$B:$B,'Chart Data'!$DC62,'GEM data - Baseline'!$F:$F)</f>
        <v>3435984.6999999997</v>
      </c>
      <c r="DS62" s="9">
        <f t="shared" si="20"/>
        <v>1.5257475776349727</v>
      </c>
      <c r="DT62" s="9">
        <f t="shared" si="20"/>
        <v>1.5257173085365006</v>
      </c>
      <c r="DV62">
        <v>2039</v>
      </c>
      <c r="DW62" s="10">
        <f>SUMIF('GEM data - Upside'!$B:$B,'Chart Data'!$DC62,'GEM data - Upside'!$U:$U)</f>
        <v>3529919.6999999997</v>
      </c>
      <c r="DX62" s="10">
        <f>AVERAGEIF('GEM data - Upside'!$B:$B,'Chart Data'!$DC62,'GEM data - Upside'!$V:$V)</f>
        <v>38295.652499999997</v>
      </c>
      <c r="DY62" s="9">
        <f>AVERAGEIF('GEM data - Upside'!$B:$B,'Chart Data'!$DC62,'GEM data - Upside'!$W:$W)</f>
        <v>31.979817499999999</v>
      </c>
      <c r="DZ62" s="10">
        <f>AVERAGEIF('GEM data - Upside'!$B:$B,'Chart Data'!$DC62,'GEM data - Upside'!$X:$X)</f>
        <v>687344</v>
      </c>
      <c r="EA62" s="10">
        <f>AVERAGEIF('GEM data - Upside'!$B:$B,'Chart Data'!$DC62,'GEM data - Upside'!$Y:$Y)</f>
        <v>46428.07</v>
      </c>
      <c r="EB62" s="10">
        <f>AVERAGEIF('GEM data - Upside'!$B:$B,'Chart Data'!$DC62,'GEM data - Upside'!$Z:$Z)</f>
        <v>4092667.75</v>
      </c>
      <c r="EC62" s="16">
        <f>AVERAGEIF('GEM data - Upside'!$B:$B,'Chart Data'!$DC62,'GEM data - Upside'!$AA:$AA)</f>
        <v>-1.5566955</v>
      </c>
      <c r="EE62" s="10">
        <f t="shared" si="10"/>
        <v>1224687.9779934187</v>
      </c>
      <c r="EF62" s="14">
        <f t="shared" si="11"/>
        <v>14.804492196208027</v>
      </c>
      <c r="EG62" s="10">
        <f t="shared" si="12"/>
        <v>4092667.75</v>
      </c>
      <c r="EH62" s="13">
        <f t="shared" si="13"/>
        <v>-1.5566955</v>
      </c>
      <c r="EI62" s="10">
        <f t="shared" si="14"/>
        <v>3529919.6999999997</v>
      </c>
      <c r="EJ62" s="10">
        <f>SUMIF('GEM data - Upside'!$B:$B,'Chart Data'!$DC62,'GEM data - Upside'!$F:$F)</f>
        <v>3517872.8</v>
      </c>
      <c r="EL62" s="9">
        <f t="shared" si="21"/>
        <v>1.6633686281250171</v>
      </c>
      <c r="EM62" s="9">
        <f t="shared" si="22"/>
        <v>1.6522409465986154</v>
      </c>
      <c r="EO62">
        <v>2039</v>
      </c>
      <c r="EP62" s="10">
        <f>SUMIF('GEM data - Zero_net'!$B:$B,'Chart Data'!$DC62,'GEM data - Zero_net'!$U:$U)</f>
        <v>3249671.5999999996</v>
      </c>
      <c r="EQ62" s="10">
        <f>AVERAGEIF('GEM data - Zero_net'!$B:$B,'Chart Data'!$DC62,'GEM data - Zero_net'!$V:$V)</f>
        <v>34993.869999999995</v>
      </c>
      <c r="ER62" s="9">
        <f>AVERAGEIF('GEM data - Zero_net'!$B:$B,'Chart Data'!$DC62,'GEM data - Zero_net'!$W:$W)</f>
        <v>31.979817499999999</v>
      </c>
      <c r="ES62" s="10">
        <f>AVERAGEIF('GEM data - Zero_net'!$B:$B,'Chart Data'!$DC62,'GEM data - Zero_net'!$X:$X)</f>
        <v>627330.57499999995</v>
      </c>
      <c r="ET62" s="10">
        <f>AVERAGEIF('GEM data - Zero_net'!$B:$B,'Chart Data'!$DC62,'GEM data - Zero_net'!$Y:$Y)</f>
        <v>42374.387499999997</v>
      </c>
      <c r="EU62" s="10">
        <f>AVERAGEIF('GEM data - Zero_net'!$B:$B,'Chart Data'!$DC62,'GEM data - Zero_net'!$Z:$Z)</f>
        <v>3813519.25</v>
      </c>
      <c r="EV62" s="16">
        <f>AVERAGEIF('GEM data - Zero_net'!$B:$B,'Chart Data'!$DC62,'GEM data - Zero_net'!$AA:$AA)</f>
        <v>-1.5567167500000001</v>
      </c>
      <c r="EX62" s="10">
        <f t="shared" si="15"/>
        <v>1119097.5762187247</v>
      </c>
      <c r="EY62" s="14">
        <f t="shared" si="16"/>
        <v>14.804475344923864</v>
      </c>
      <c r="EZ62" s="10">
        <f t="shared" si="17"/>
        <v>3813519.25</v>
      </c>
      <c r="FA62" s="13">
        <f t="shared" si="18"/>
        <v>-1.5567167500000001</v>
      </c>
      <c r="FB62" s="10">
        <f t="shared" si="19"/>
        <v>3249671.5999999996</v>
      </c>
      <c r="FC62" s="10">
        <f>SUMIF('GEM data - Zero_net'!$B:$B,'Chart Data'!$DC62,'GEM data - Zero_net'!$F:$F)</f>
        <v>3250335.8000000003</v>
      </c>
      <c r="FE62" s="9">
        <f t="shared" si="23"/>
        <v>0.98738978210124451</v>
      </c>
      <c r="FF62" s="9">
        <f t="shared" si="24"/>
        <v>0.98213465735301764</v>
      </c>
    </row>
    <row r="63" spans="1:162" x14ac:dyDescent="0.25">
      <c r="A63">
        <v>2035</v>
      </c>
      <c r="B63" s="10">
        <f>'GEM data - Baseline'!$F227</f>
        <v>804139.1</v>
      </c>
      <c r="C63" s="10">
        <f>'GEM data - Upside'!$F227</f>
        <v>818595.9</v>
      </c>
      <c r="D63" s="10">
        <f>'GEM data - Zero_net'!$F227</f>
        <v>778524.1</v>
      </c>
      <c r="F63">
        <v>2060</v>
      </c>
      <c r="G63" s="10">
        <f>'[2]Chart Data'!M64</f>
        <v>271.97854202724068</v>
      </c>
      <c r="H63" s="10">
        <f>'[3]2022-based'!L67</f>
        <v>340.00000000000023</v>
      </c>
      <c r="I63" s="10">
        <f>'[4]2022-based'!L67</f>
        <v>0</v>
      </c>
      <c r="L63">
        <v>2035</v>
      </c>
      <c r="M63" s="9">
        <f>100*(('GEM data - Baseline'!$P227/'GEM data - Baseline'!$P223)-1)</f>
        <v>9.4789929819505403E-2</v>
      </c>
      <c r="N63" s="9">
        <f>100*(('GEM data - Upside'!$P227/'GEM data - Upside'!$P223)-1)</f>
        <v>0.21430022322312947</v>
      </c>
      <c r="O63" s="9">
        <f>100*(('GEM data - Zero_net'!$P227/'GEM data - Zero_net'!$P223)-1)</f>
        <v>-0.41597930379895232</v>
      </c>
      <c r="R63" s="9"/>
      <c r="S63" s="9"/>
      <c r="T63" s="9"/>
      <c r="W63" s="9"/>
      <c r="X63" s="9"/>
      <c r="Y63" s="9"/>
      <c r="AP63">
        <v>2060</v>
      </c>
      <c r="AQ63" s="9">
        <f>AVERAGEIF('GEM data - Baseline'!$B:$B,'Chart Data'!$AP63,'GEM data - Baseline'!$AE:$AE)</f>
        <v>42.022005</v>
      </c>
      <c r="AR63" s="9">
        <f>AVERAGEIF('GEM data - Upside'!$B:$B,'Chart Data'!$AP63,'GEM data - Upside'!$AE:$AE)</f>
        <v>39.951129999999999</v>
      </c>
      <c r="AS63" s="9">
        <f>AVERAGEIF('GEM data - Zero_net'!$B:$B,'Chart Data'!$AP63,'GEM data - Zero_net'!$AE:$AE)</f>
        <v>49.814120000000003</v>
      </c>
      <c r="AU63">
        <v>2060</v>
      </c>
      <c r="AV63" s="9">
        <f>AVERAGEIF('GEM data - Baseline'!$B:$B,'Chart Data'!$AP63,'GEM data - Baseline'!AE:AE)</f>
        <v>42.022005</v>
      </c>
      <c r="AW63" s="9">
        <f>AVERAGEIF('GEM data - Baseline'!$B:$B,'Chart Data'!$AP63,'GEM data - Baseline'!AF:AF)</f>
        <v>27.3427975</v>
      </c>
      <c r="AX63" s="9">
        <f>AVERAGEIF('GEM data - Baseline'!$B:$B,'Chart Data'!$AP63,'GEM data - Baseline'!AG:AG)</f>
        <v>72.303314999999998</v>
      </c>
      <c r="AY63" s="9">
        <f>AVERAGEIF('GEM data - Baseline'!$B:$B,'Chart Data'!$AP63,'GEM data - Baseline'!AH:AH)</f>
        <v>47.006722500000002</v>
      </c>
      <c r="AZ63" s="9">
        <f>AVERAGEIF('GEM data - Baseline'!$B:$B,'Chart Data'!$AP63,'GEM data - Baseline'!AI:AI)</f>
        <v>50.337600000000009</v>
      </c>
      <c r="BA63" s="9">
        <f>AVERAGEIF('GEM data - Baseline'!$B:$B,'Chart Data'!$AP63,'GEM data - Baseline'!AJ:AJ)</f>
        <v>55.767742500000004</v>
      </c>
      <c r="BB63" s="9">
        <f>AVERAGEIF('GEM data - Baseline'!$B:$B,'Chart Data'!$AP63,'GEM data - Baseline'!AK:AK)</f>
        <v>30.913372500000001</v>
      </c>
      <c r="BD63" s="9"/>
      <c r="BE63">
        <v>2035</v>
      </c>
      <c r="BF63" s="9">
        <f>100*(('GEM data - Baseline'!$F227/'GEM data - Baseline'!$F223)-1)</f>
        <v>1.504416445516199</v>
      </c>
      <c r="BG63" s="9">
        <f>100*(('GEM data - Upside'!$F227/'GEM data - Upside'!$F223)-1)</f>
        <v>1.6492695210477581</v>
      </c>
      <c r="BH63" s="9">
        <f>100*(('GEM data - Zero_net'!$F227/'GEM data - Zero_net'!$F223)-1)</f>
        <v>0.99110916586908626</v>
      </c>
      <c r="BJ63">
        <v>2035</v>
      </c>
      <c r="BK63" s="9">
        <f>100*(('GEM data - Baseline'!$U227/'GEM data - Baseline'!$U223)-1)</f>
        <v>1.5073762521653489</v>
      </c>
      <c r="BL63" s="9">
        <f>100*(('GEM data - Upside'!$U227/'GEM data - Upside'!$U223)-1)</f>
        <v>1.6596569150885587</v>
      </c>
      <c r="BM63" s="9">
        <f>100*(('GEM data - Zero_net'!$U227/'GEM data - Zero_net'!$U223)-1)</f>
        <v>1.0191090742780906</v>
      </c>
      <c r="BO63">
        <v>2035</v>
      </c>
      <c r="BP63" s="9">
        <f>'GEM data - Baseline'!$O227</f>
        <v>4.0000600000000004</v>
      </c>
      <c r="BQ63" s="9">
        <f>'GEM data - Upside'!$O227</f>
        <v>4.0106780000000004</v>
      </c>
      <c r="BR63" s="9">
        <f>'GEM data - Zero_net'!$O227</f>
        <v>3.3606310000000001</v>
      </c>
      <c r="BT63">
        <v>2035</v>
      </c>
      <c r="BU63" s="9">
        <f>100*(('GEM data - Baseline'!$L227/'GEM data - Baseline'!$L223)-1)</f>
        <v>0.52708122187286044</v>
      </c>
      <c r="BV63" s="9">
        <f>100*(('GEM data - Upside'!$L227/'GEM data - Upside'!$L223)-1)</f>
        <v>0.65272879184838928</v>
      </c>
      <c r="BW63" s="9">
        <f>100*(('GEM data - Zero_net'!$L227/'GEM data - Zero_net'!$L223)-1)</f>
        <v>3.361025155217412E-2</v>
      </c>
      <c r="BY63">
        <v>2035</v>
      </c>
      <c r="BZ63" s="9">
        <f>'GEM data - Baseline'!$T227</f>
        <v>0</v>
      </c>
      <c r="CA63" s="9">
        <f>'GEM data - Upside'!$T227</f>
        <v>-0.29821399999999998</v>
      </c>
      <c r="CB63" s="9">
        <f>'GEM data - Zero_net'!$T227</f>
        <v>7.6007839999999993E-2</v>
      </c>
      <c r="CD63">
        <v>2035</v>
      </c>
      <c r="CE63" s="9">
        <f>'GEM data - Baseline'!$J227</f>
        <v>2.500038</v>
      </c>
      <c r="CF63" s="9">
        <f>'GEM data - Upside'!$J227</f>
        <v>2.4322339999999998</v>
      </c>
      <c r="CG63" s="9">
        <f>'GEM data - Zero_net'!$J227</f>
        <v>2.5700759999999998</v>
      </c>
      <c r="CI63">
        <v>2035</v>
      </c>
      <c r="CJ63" s="9">
        <f>100*(('GEM data - Baseline'!$I227/'GEM data - Baseline'!$I223)-1)</f>
        <v>2.0049143057432772</v>
      </c>
      <c r="CK63" s="9">
        <f>100*(('GEM data - Upside'!$I227/'GEM data - Upside'!$I223)-1)</f>
        <v>1.9817071340496373</v>
      </c>
      <c r="CL63" s="9">
        <f>100*(('GEM data - Zero_net'!$I227/'GEM data - Zero_net'!$I223)-1)</f>
        <v>2.0493101785719503</v>
      </c>
      <c r="CN63">
        <v>2035</v>
      </c>
      <c r="CO63" s="10">
        <f>100*('GEM data - Baseline'!$AB227/'GEM data - Baseline'!$AD227)</f>
        <v>699.96846649222039</v>
      </c>
      <c r="CP63" s="10">
        <f>100*('GEM data - Upside'!$AB227/'GEM data - Upside'!$AD227)</f>
        <v>695.41317039658657</v>
      </c>
      <c r="CQ63" s="10">
        <f>100*('GEM data - Zero_net'!$AB227/'GEM data - Zero_net'!$AD227)</f>
        <v>708.35675377219832</v>
      </c>
      <c r="CS63">
        <v>2035</v>
      </c>
      <c r="CT63" s="10">
        <f>100*('GEM data - Baseline'!$AC227/'GEM data - Baseline'!$AD227)</f>
        <v>707.74929658173414</v>
      </c>
      <c r="CU63" s="10">
        <f>100*('GEM data - Upside'!$AC227/'GEM data - Upside'!$AD227)</f>
        <v>705.39003130389085</v>
      </c>
      <c r="CV63" s="10">
        <f>100*('GEM data - Zero_net'!$AC227/'GEM data - Zero_net'!$AD227)</f>
        <v>711.01208732513953</v>
      </c>
      <c r="CX63">
        <v>2035</v>
      </c>
      <c r="CY63" s="10">
        <f>100*('GEM data - Baseline'!$F227/'GEM data - Baseline'!$AD227)</f>
        <v>1124.9923054883413</v>
      </c>
      <c r="CZ63" s="10">
        <f>100*('GEM data - Upside'!$F227/'GEM data - Upside'!$AD227)</f>
        <v>1125.1970066805643</v>
      </c>
      <c r="DA63" s="10">
        <f>100*('GEM data - Zero_net'!$F227/'GEM data - Zero_net'!$AD227)</f>
        <v>1122.3416930904959</v>
      </c>
      <c r="DC63">
        <v>2040</v>
      </c>
      <c r="DD63" s="10">
        <f>SUMIF('GEM data - Baseline'!$B:$B,'Chart Data'!$DC63,'GEM data - Baseline'!$U:$U)</f>
        <v>3489204.6999999997</v>
      </c>
      <c r="DE63" s="10">
        <f>AVERAGEIF('GEM data - Baseline'!$B:$B,'Chart Data'!$DC63,'GEM data - Baseline'!$V:$V)</f>
        <v>37411.934999999998</v>
      </c>
      <c r="DF63" s="9">
        <f>AVERAGEIF('GEM data - Baseline'!$B:$B,'Chart Data'!$DC63,'GEM data - Baseline'!$W:$W)</f>
        <v>31.977527500000001</v>
      </c>
      <c r="DG63" s="10">
        <f>AVERAGEIF('GEM data - Baseline'!$B:$B,'Chart Data'!$DC63,'GEM data - Baseline'!$X:$X)</f>
        <v>671416.17499999993</v>
      </c>
      <c r="DH63" s="10">
        <f>AVERAGEIF('GEM data - Baseline'!$B:$B,'Chart Data'!$DC63,'GEM data - Baseline'!$Y:$Y)</f>
        <v>45221.64</v>
      </c>
      <c r="DI63" s="10">
        <f>AVERAGEIF('GEM data - Baseline'!$B:$B,'Chart Data'!$DC63,'GEM data - Baseline'!$Z:$Z)</f>
        <v>4066588.5</v>
      </c>
      <c r="DJ63" s="16">
        <f>AVERAGEIF('GEM data - Baseline'!$B:$B,'Chart Data'!$DC63,'GEM data - Baseline'!$AA:$AA)</f>
        <v>-1.5518255000000001</v>
      </c>
      <c r="DL63" s="10">
        <f t="shared" si="5"/>
        <v>1196341.1802907125</v>
      </c>
      <c r="DM63" s="14">
        <f t="shared" si="6"/>
        <v>14.847231878366197</v>
      </c>
      <c r="DN63" s="10">
        <f t="shared" si="7"/>
        <v>4066588.5</v>
      </c>
      <c r="DO63" s="13">
        <f t="shared" si="8"/>
        <v>-1.5518255000000001</v>
      </c>
      <c r="DP63" s="10">
        <f t="shared" si="9"/>
        <v>3489204.6999999997</v>
      </c>
      <c r="DQ63" s="10">
        <f>SUMIF('GEM data - Baseline'!$B:$B,'Chart Data'!$DC63,'GEM data - Baseline'!$F:$F)</f>
        <v>3489202.5</v>
      </c>
      <c r="DS63" s="9">
        <f t="shared" si="20"/>
        <v>1.5489186926097798</v>
      </c>
      <c r="DT63" s="9">
        <f t="shared" si="20"/>
        <v>1.5488369316662087</v>
      </c>
      <c r="DV63">
        <v>2040</v>
      </c>
      <c r="DW63" s="10">
        <f>SUMIF('GEM data - Upside'!$B:$B,'Chart Data'!$DC63,'GEM data - Upside'!$U:$U)</f>
        <v>3589288.9</v>
      </c>
      <c r="DX63" s="10">
        <f>AVERAGEIF('GEM data - Upside'!$B:$B,'Chart Data'!$DC63,'GEM data - Upside'!$V:$V)</f>
        <v>38526.18</v>
      </c>
      <c r="DY63" s="9">
        <f>AVERAGEIF('GEM data - Upside'!$B:$B,'Chart Data'!$DC63,'GEM data - Upside'!$W:$W)</f>
        <v>31.977527500000001</v>
      </c>
      <c r="DZ63" s="10">
        <f>AVERAGEIF('GEM data - Upside'!$B:$B,'Chart Data'!$DC63,'GEM data - Upside'!$X:$X)</f>
        <v>691642.875</v>
      </c>
      <c r="EA63" s="10">
        <f>AVERAGEIF('GEM data - Upside'!$B:$B,'Chart Data'!$DC63,'GEM data - Upside'!$Y:$Y)</f>
        <v>46583.922500000001</v>
      </c>
      <c r="EB63" s="10">
        <f>AVERAGEIF('GEM data - Upside'!$B:$B,'Chart Data'!$DC63,'GEM data - Upside'!$Z:$Z)</f>
        <v>4176704.75</v>
      </c>
      <c r="EC63" s="16">
        <f>AVERAGEIF('GEM data - Upside'!$B:$B,'Chart Data'!$DC63,'GEM data - Upside'!$AA:$AA)</f>
        <v>-1.5518385000000001</v>
      </c>
      <c r="EE63" s="10">
        <f t="shared" si="10"/>
        <v>1231971.9804199501</v>
      </c>
      <c r="EF63" s="14">
        <f t="shared" si="11"/>
        <v>14.847244239683766</v>
      </c>
      <c r="EG63" s="10">
        <f t="shared" si="12"/>
        <v>4176704.75</v>
      </c>
      <c r="EH63" s="13">
        <f t="shared" si="13"/>
        <v>-1.5518385000000001</v>
      </c>
      <c r="EI63" s="10">
        <f t="shared" si="14"/>
        <v>3589288.9</v>
      </c>
      <c r="EJ63" s="10">
        <f>SUMIF('GEM data - Upside'!$B:$B,'Chart Data'!$DC63,'GEM data - Upside'!$F:$F)</f>
        <v>3577156.5</v>
      </c>
      <c r="EL63" s="9">
        <f t="shared" si="21"/>
        <v>1.6818852848125676</v>
      </c>
      <c r="EM63" s="9">
        <f t="shared" si="22"/>
        <v>1.6852144284466464</v>
      </c>
      <c r="EO63">
        <v>2040</v>
      </c>
      <c r="EP63" s="10">
        <f>SUMIF('GEM data - Zero_net'!$B:$B,'Chart Data'!$DC63,'GEM data - Zero_net'!$U:$U)</f>
        <v>3282430.0999999996</v>
      </c>
      <c r="EQ63" s="10">
        <f>AVERAGEIF('GEM data - Zero_net'!$B:$B,'Chart Data'!$DC63,'GEM data - Zero_net'!$V:$V)</f>
        <v>34981.702499999999</v>
      </c>
      <c r="ER63" s="9">
        <f>AVERAGEIF('GEM data - Zero_net'!$B:$B,'Chart Data'!$DC63,'GEM data - Zero_net'!$W:$W)</f>
        <v>31.977527500000001</v>
      </c>
      <c r="ES63" s="10">
        <f>AVERAGEIF('GEM data - Zero_net'!$B:$B,'Chart Data'!$DC63,'GEM data - Zero_net'!$X:$X)</f>
        <v>627256.72499999998</v>
      </c>
      <c r="ET63" s="10">
        <f>AVERAGEIF('GEM data - Zero_net'!$B:$B,'Chart Data'!$DC63,'GEM data - Zero_net'!$Y:$Y)</f>
        <v>42247.404999999999</v>
      </c>
      <c r="EU63" s="10">
        <f>AVERAGEIF('GEM data - Zero_net'!$B:$B,'Chart Data'!$DC63,'GEM data - Zero_net'!$Z:$Z)</f>
        <v>3863692.25</v>
      </c>
      <c r="EV63" s="16">
        <f>AVERAGEIF('GEM data - Zero_net'!$B:$B,'Chart Data'!$DC63,'GEM data - Zero_net'!$AA:$AA)</f>
        <v>-1.5518432499999999</v>
      </c>
      <c r="EX63" s="10">
        <f t="shared" si="15"/>
        <v>1118628.3536905688</v>
      </c>
      <c r="EY63" s="14">
        <f t="shared" si="16"/>
        <v>14.847224936064121</v>
      </c>
      <c r="EZ63" s="10">
        <f t="shared" si="17"/>
        <v>3863692.25</v>
      </c>
      <c r="FA63" s="13">
        <f t="shared" si="18"/>
        <v>-1.5518432499999999</v>
      </c>
      <c r="FB63" s="10">
        <f t="shared" si="19"/>
        <v>3282430.0999999996</v>
      </c>
      <c r="FC63" s="10">
        <f>SUMIF('GEM data - Zero_net'!$B:$B,'Chart Data'!$DC63,'GEM data - Zero_net'!$F:$F)</f>
        <v>3283234.9</v>
      </c>
      <c r="FE63" s="9">
        <f t="shared" si="23"/>
        <v>1.0080557063058215</v>
      </c>
      <c r="FF63" s="9">
        <f t="shared" si="24"/>
        <v>1.0121754189213128</v>
      </c>
    </row>
    <row r="64" spans="1:162" x14ac:dyDescent="0.25">
      <c r="B64" s="10">
        <f>'GEM data - Baseline'!$F228</f>
        <v>807164.3</v>
      </c>
      <c r="C64" s="10">
        <f>'GEM data - Upside'!$F228</f>
        <v>822010.1</v>
      </c>
      <c r="D64" s="10">
        <f>'GEM data - Zero_net'!$F228</f>
        <v>780498</v>
      </c>
      <c r="M64" s="9">
        <f>100*(('GEM data - Baseline'!$P228/'GEM data - Baseline'!$P224)-1)</f>
        <v>9.6061479346776224E-2</v>
      </c>
      <c r="N64" s="9">
        <f>100*(('GEM data - Upside'!$P228/'GEM data - Upside'!$P224)-1)</f>
        <v>0.21547381085296191</v>
      </c>
      <c r="O64" s="9">
        <f>100*(('GEM data - Zero_net'!$P228/'GEM data - Zero_net'!$P224)-1)</f>
        <v>-0.41507674650502757</v>
      </c>
      <c r="R64" s="9"/>
      <c r="S64" s="9"/>
      <c r="T64" s="9"/>
      <c r="W64" s="9"/>
      <c r="X64" s="9"/>
      <c r="Y64" s="9"/>
      <c r="AQ64" s="9"/>
      <c r="AR64" s="9"/>
      <c r="AS64" s="9"/>
      <c r="AV64" s="9"/>
      <c r="AW64" s="9"/>
      <c r="AX64" s="9"/>
      <c r="AY64" s="9"/>
      <c r="AZ64" s="9"/>
      <c r="BA64" s="9"/>
      <c r="BB64" s="9"/>
      <c r="BD64" s="9"/>
      <c r="BF64" s="9">
        <f>100*(('GEM data - Baseline'!$F228/'GEM data - Baseline'!$F224)-1)</f>
        <v>1.5027395759859896</v>
      </c>
      <c r="BG64" s="9">
        <f>100*(('GEM data - Upside'!$F228/'GEM data - Upside'!$F224)-1)</f>
        <v>1.6602950437381248</v>
      </c>
      <c r="BH64" s="9">
        <f>100*(('GEM data - Zero_net'!$F228/'GEM data - Zero_net'!$F224)-1)</f>
        <v>0.99857501709410545</v>
      </c>
      <c r="BK64" s="9">
        <f>100*(('GEM data - Baseline'!$U228/'GEM data - Baseline'!$U224)-1)</f>
        <v>1.5056377000100429</v>
      </c>
      <c r="BL64" s="9">
        <f>100*(('GEM data - Upside'!$U228/'GEM data - Upside'!$U224)-1)</f>
        <v>1.6569382973376623</v>
      </c>
      <c r="BM64" s="9">
        <f>100*(('GEM data - Zero_net'!$U228/'GEM data - Zero_net'!$U224)-1)</f>
        <v>1.0129296639080021</v>
      </c>
      <c r="BP64" s="9">
        <f>'GEM data - Baseline'!$O228</f>
        <v>4.0000859999999996</v>
      </c>
      <c r="BQ64" s="9">
        <f>'GEM data - Upside'!$O228</f>
        <v>4.0009009999999998</v>
      </c>
      <c r="BR64" s="9">
        <f>'GEM data - Zero_net'!$O228</f>
        <v>3.3467250000000002</v>
      </c>
      <c r="BU64" s="9">
        <f>100*(('GEM data - Baseline'!$L228/'GEM data - Baseline'!$L224)-1)</f>
        <v>0.51083527793609473</v>
      </c>
      <c r="BV64" s="9">
        <f>100*(('GEM data - Upside'!$L228/'GEM data - Upside'!$L224)-1)</f>
        <v>0.65881593179339948</v>
      </c>
      <c r="BW64" s="9">
        <f>100*(('GEM data - Zero_net'!$L228/'GEM data - Zero_net'!$L224)-1)</f>
        <v>4.0160745083928084E-2</v>
      </c>
      <c r="BZ64" s="9">
        <f>'GEM data - Baseline'!$T228</f>
        <v>9.536743E-5</v>
      </c>
      <c r="CA64" s="9">
        <f>'GEM data - Upside'!$T228</f>
        <v>-0.29439929999999997</v>
      </c>
      <c r="CB64" s="9">
        <f>'GEM data - Zero_net'!$T228</f>
        <v>7.6866149999999994E-2</v>
      </c>
      <c r="CE64" s="9">
        <f>'GEM data - Baseline'!$J228</f>
        <v>2.4999910000000001</v>
      </c>
      <c r="CF64" s="9">
        <f>'GEM data - Upside'!$J228</f>
        <v>2.4303569999999999</v>
      </c>
      <c r="CG64" s="9">
        <f>'GEM data - Zero_net'!$J228</f>
        <v>2.5653980000000001</v>
      </c>
      <c r="CJ64" s="9">
        <f>100*(('GEM data - Baseline'!$I228/'GEM data - Baseline'!$I224)-1)</f>
        <v>2.0058084012973376</v>
      </c>
      <c r="CK64" s="9">
        <f>100*(('GEM data - Upside'!$I228/'GEM data - Upside'!$I224)-1)</f>
        <v>1.9868716368910633</v>
      </c>
      <c r="CL64" s="9">
        <f>100*(('GEM data - Zero_net'!$I228/'GEM data - Zero_net'!$I224)-1)</f>
        <v>2.0533131158529283</v>
      </c>
      <c r="CO64" s="10">
        <f>100*('GEM data - Baseline'!$AB228/'GEM data - Baseline'!$AD228)</f>
        <v>670.94375767444046</v>
      </c>
      <c r="CP64" s="10">
        <f>100*('GEM data - Upside'!$AB228/'GEM data - Upside'!$AD228)</f>
        <v>666.87135830708655</v>
      </c>
      <c r="CQ64" s="10">
        <f>100*('GEM data - Zero_net'!$AB228/'GEM data - Zero_net'!$AD228)</f>
        <v>678.57530615449355</v>
      </c>
      <c r="CT64" s="10">
        <f>100*('GEM data - Baseline'!$AC228/'GEM data - Baseline'!$AD228)</f>
        <v>586.38596200858422</v>
      </c>
      <c r="CU64" s="10">
        <f>100*('GEM data - Upside'!$AC228/'GEM data - Upside'!$AD228)</f>
        <v>584.34487941570592</v>
      </c>
      <c r="CV64" s="10">
        <f>100*('GEM data - Zero_net'!$AC228/'GEM data - Zero_net'!$AD228)</f>
        <v>589.83682285942018</v>
      </c>
      <c r="CY64" s="10">
        <f>100*('GEM data - Baseline'!$F228/'GEM data - Baseline'!$AD228)</f>
        <v>1128.3304834925441</v>
      </c>
      <c r="CZ64" s="10">
        <f>100*('GEM data - Upside'!$F228/'GEM data - Upside'!$AD228)</f>
        <v>1128.7472885337847</v>
      </c>
      <c r="DA64" s="10">
        <f>100*('GEM data - Zero_net'!$F228/'GEM data - Zero_net'!$AD228)</f>
        <v>1125.3716223084552</v>
      </c>
      <c r="DC64">
        <v>2041</v>
      </c>
      <c r="DD64" s="10">
        <f>SUMIF('GEM data - Baseline'!$B:$B,'Chart Data'!$DC64,'GEM data - Baseline'!$U:$U)</f>
        <v>3544490.8000000003</v>
      </c>
      <c r="DE64" s="10">
        <f>AVERAGEIF('GEM data - Baseline'!$B:$B,'Chart Data'!$DC64,'GEM data - Baseline'!$V:$V)</f>
        <v>37604.934999999998</v>
      </c>
      <c r="DF64" s="9">
        <f>AVERAGEIF('GEM data - Baseline'!$B:$B,'Chart Data'!$DC64,'GEM data - Baseline'!$W:$W)</f>
        <v>31.974794999999997</v>
      </c>
      <c r="DG64" s="10">
        <f>AVERAGEIF('GEM data - Baseline'!$B:$B,'Chart Data'!$DC64,'GEM data - Baseline'!$X:$X)</f>
        <v>675030.60000000009</v>
      </c>
      <c r="DH64" s="10">
        <f>AVERAGEIF('GEM data - Baseline'!$B:$B,'Chart Data'!$DC64,'GEM data - Baseline'!$Y:$Y)</f>
        <v>45336.43</v>
      </c>
      <c r="DI64" s="10">
        <f>AVERAGEIF('GEM data - Baseline'!$B:$B,'Chart Data'!$DC64,'GEM data - Baseline'!$Z:$Z)</f>
        <v>4144511</v>
      </c>
      <c r="DJ64" s="16">
        <f>AVERAGEIF('GEM data - Baseline'!$B:$B,'Chart Data'!$DC64,'GEM data - Baseline'!$AA:$AA)</f>
        <v>-1.5468660000000001</v>
      </c>
      <c r="DL64" s="10">
        <f t="shared" si="5"/>
        <v>1202410.0876133249</v>
      </c>
      <c r="DM64" s="14">
        <f t="shared" si="6"/>
        <v>14.889363807428156</v>
      </c>
      <c r="DN64" s="10">
        <f t="shared" si="7"/>
        <v>4144511</v>
      </c>
      <c r="DO64" s="13">
        <f t="shared" si="8"/>
        <v>-1.5468660000000001</v>
      </c>
      <c r="DP64" s="10">
        <f t="shared" si="9"/>
        <v>3544490.8000000003</v>
      </c>
      <c r="DQ64" s="10">
        <f>SUMIF('GEM data - Baseline'!$B:$B,'Chart Data'!$DC64,'GEM data - Baseline'!$F:$F)</f>
        <v>3544489.6999999997</v>
      </c>
      <c r="DS64" s="9">
        <f t="shared" si="20"/>
        <v>1.5844900128674233</v>
      </c>
      <c r="DT64" s="9">
        <f t="shared" si="20"/>
        <v>1.5845225377432159</v>
      </c>
      <c r="DV64">
        <v>2041</v>
      </c>
      <c r="DW64" s="10">
        <f>SUMIF('GEM data - Upside'!$B:$B,'Chart Data'!$DC64,'GEM data - Upside'!$U:$U)</f>
        <v>3650803</v>
      </c>
      <c r="DX64" s="10">
        <f>AVERAGEIF('GEM data - Upside'!$B:$B,'Chart Data'!$DC64,'GEM data - Upside'!$V:$V)</f>
        <v>38769.147499999999</v>
      </c>
      <c r="DY64" s="9">
        <f>AVERAGEIF('GEM data - Upside'!$B:$B,'Chart Data'!$DC64,'GEM data - Upside'!$W:$W)</f>
        <v>31.974794999999997</v>
      </c>
      <c r="DZ64" s="10">
        <f>AVERAGEIF('GEM data - Upside'!$B:$B,'Chart Data'!$DC64,'GEM data - Upside'!$X:$X)</f>
        <v>696157.45</v>
      </c>
      <c r="EA64" s="10">
        <f>AVERAGEIF('GEM data - Upside'!$B:$B,'Chart Data'!$DC64,'GEM data - Upside'!$Y:$Y)</f>
        <v>46755.31</v>
      </c>
      <c r="EB64" s="10">
        <f>AVERAGEIF('GEM data - Upside'!$B:$B,'Chart Data'!$DC64,'GEM data - Upside'!$Z:$Z)</f>
        <v>4263214.25</v>
      </c>
      <c r="EC64" s="16">
        <f>AVERAGEIF('GEM data - Upside'!$B:$B,'Chart Data'!$DC64,'GEM data - Upside'!$AA:$AA)</f>
        <v>-1.5468835000000001</v>
      </c>
      <c r="EE64" s="10">
        <f t="shared" si="10"/>
        <v>1239635.5436372624</v>
      </c>
      <c r="EF64" s="14">
        <f t="shared" si="11"/>
        <v>14.889377270731389</v>
      </c>
      <c r="EG64" s="10">
        <f t="shared" si="12"/>
        <v>4263214.25</v>
      </c>
      <c r="EH64" s="13">
        <f t="shared" si="13"/>
        <v>-1.5468835000000001</v>
      </c>
      <c r="EI64" s="10">
        <f t="shared" si="14"/>
        <v>3650803</v>
      </c>
      <c r="EJ64" s="10">
        <f>SUMIF('GEM data - Upside'!$B:$B,'Chart Data'!$DC64,'GEM data - Upside'!$F:$F)</f>
        <v>3638900.7</v>
      </c>
      <c r="EL64" s="9">
        <f t="shared" si="21"/>
        <v>1.7138241505162854</v>
      </c>
      <c r="EM64" s="9">
        <f t="shared" si="22"/>
        <v>1.7260692955424206</v>
      </c>
      <c r="EO64">
        <v>2041</v>
      </c>
      <c r="EP64" s="10">
        <f>SUMIF('GEM data - Zero_net'!$B:$B,'Chart Data'!$DC64,'GEM data - Zero_net'!$U:$U)</f>
        <v>3316703.3</v>
      </c>
      <c r="EQ64" s="10">
        <f>AVERAGEIF('GEM data - Zero_net'!$B:$B,'Chart Data'!$DC64,'GEM data - Zero_net'!$V:$V)</f>
        <v>34981.565000000002</v>
      </c>
      <c r="ER64" s="9">
        <f>AVERAGEIF('GEM data - Zero_net'!$B:$B,'Chart Data'!$DC64,'GEM data - Zero_net'!$W:$W)</f>
        <v>31.974794999999997</v>
      </c>
      <c r="ES64" s="10">
        <f>AVERAGEIF('GEM data - Zero_net'!$B:$B,'Chart Data'!$DC64,'GEM data - Zero_net'!$X:$X)</f>
        <v>627377.15000000014</v>
      </c>
      <c r="ET64" s="10">
        <f>AVERAGEIF('GEM data - Zero_net'!$B:$B,'Chart Data'!$DC64,'GEM data - Zero_net'!$Y:$Y)</f>
        <v>42135.950000000004</v>
      </c>
      <c r="EU64" s="10">
        <f>AVERAGEIF('GEM data - Zero_net'!$B:$B,'Chart Data'!$DC64,'GEM data - Zero_net'!$Z:$Z)</f>
        <v>3915310.5</v>
      </c>
      <c r="EV64" s="16">
        <f>AVERAGEIF('GEM data - Zero_net'!$B:$B,'Chart Data'!$DC64,'GEM data - Zero_net'!$AA:$AA)</f>
        <v>-1.5468707500000001</v>
      </c>
      <c r="EX64" s="10">
        <f t="shared" si="15"/>
        <v>1118528.3696541749</v>
      </c>
      <c r="EY64" s="14">
        <f t="shared" si="16"/>
        <v>14.889355763902323</v>
      </c>
      <c r="EZ64" s="10">
        <f t="shared" si="17"/>
        <v>3915310.5</v>
      </c>
      <c r="FA64" s="13">
        <f t="shared" si="18"/>
        <v>-1.5468707500000001</v>
      </c>
      <c r="FB64" s="10">
        <f t="shared" si="19"/>
        <v>3316703.3</v>
      </c>
      <c r="FC64" s="10">
        <f>SUMIF('GEM data - Zero_net'!$B:$B,'Chart Data'!$DC64,'GEM data - Zero_net'!$F:$F)</f>
        <v>3317978.8000000003</v>
      </c>
      <c r="FE64" s="9">
        <f t="shared" si="23"/>
        <v>1.0441410465983791</v>
      </c>
      <c r="FF64" s="9">
        <f t="shared" si="24"/>
        <v>1.0582215728762057</v>
      </c>
    </row>
    <row r="65" spans="1:162" x14ac:dyDescent="0.25">
      <c r="B65" s="10">
        <f>'GEM data - Baseline'!$F229</f>
        <v>810201.7</v>
      </c>
      <c r="C65" s="10">
        <f>'GEM data - Upside'!$F229</f>
        <v>825377.8</v>
      </c>
      <c r="D65" s="10">
        <f>'GEM data - Zero_net'!$F229</f>
        <v>782411.9</v>
      </c>
      <c r="M65" s="9">
        <f>100*(('GEM data - Baseline'!$P229/'GEM data - Baseline'!$P225)-1)</f>
        <v>9.0472891219106621E-2</v>
      </c>
      <c r="N65" s="9">
        <f>100*(('GEM data - Upside'!$P229/'GEM data - Upside'!$P225)-1)</f>
        <v>0.20989403094029413</v>
      </c>
      <c r="O65" s="9">
        <f>100*(('GEM data - Zero_net'!$P229/'GEM data - Zero_net'!$P225)-1)</f>
        <v>-0.4213047010721227</v>
      </c>
      <c r="R65" s="9"/>
      <c r="S65" s="9"/>
      <c r="T65" s="9"/>
      <c r="W65" s="9"/>
      <c r="X65" s="9"/>
      <c r="Y65" s="9"/>
      <c r="AP65" t="s">
        <v>521</v>
      </c>
      <c r="AQ65" s="9">
        <f>AQ63-AQ28</f>
        <v>11.914119999999997</v>
      </c>
      <c r="AR65" s="9">
        <f t="shared" ref="AR65:AS65" si="25">AR63-AR28</f>
        <v>9.8660499999999978</v>
      </c>
      <c r="AS65" s="9">
        <f t="shared" si="25"/>
        <v>19.696539999999999</v>
      </c>
      <c r="AU65" t="s">
        <v>520</v>
      </c>
      <c r="AV65" s="9">
        <f>AV28-AV3</f>
        <v>4.3495224999999991</v>
      </c>
      <c r="AW65" s="9">
        <f t="shared" ref="AW65:BB65" si="26">AW28-AW3</f>
        <v>6.3833950000000002</v>
      </c>
      <c r="AX65" s="9">
        <f t="shared" si="26"/>
        <v>25.455502500000005</v>
      </c>
      <c r="AY65" s="9">
        <f t="shared" si="26"/>
        <v>10.786194999999999</v>
      </c>
      <c r="AZ65" s="9">
        <f t="shared" si="26"/>
        <v>9.9541200000000032</v>
      </c>
      <c r="BA65" s="9">
        <f t="shared" si="26"/>
        <v>9.5041849999999961</v>
      </c>
      <c r="BB65" s="9">
        <f t="shared" si="26"/>
        <v>7.4681074999999986</v>
      </c>
      <c r="BD65" s="9"/>
      <c r="BF65" s="9">
        <f>100*(('GEM data - Baseline'!$F229/'GEM data - Baseline'!$F225)-1)</f>
        <v>1.5041169717859848</v>
      </c>
      <c r="BG65" s="9">
        <f>100*(('GEM data - Upside'!$F229/'GEM data - Upside'!$F225)-1)</f>
        <v>1.661722420560019</v>
      </c>
      <c r="BH65" s="9">
        <f>100*(('GEM data - Zero_net'!$F229/'GEM data - Zero_net'!$F225)-1)</f>
        <v>0.99799840088934388</v>
      </c>
      <c r="BK65" s="9">
        <f>100*(('GEM data - Baseline'!$U229/'GEM data - Baseline'!$U225)-1)</f>
        <v>1.506992158463949</v>
      </c>
      <c r="BL65" s="9">
        <f>100*(('GEM data - Upside'!$U229/'GEM data - Upside'!$U225)-1)</f>
        <v>1.6576182692528585</v>
      </c>
      <c r="BM65" s="9">
        <f>100*(('GEM data - Zero_net'!$U229/'GEM data - Zero_net'!$U225)-1)</f>
        <v>1.0100355006529949</v>
      </c>
      <c r="BP65" s="9">
        <f>'GEM data - Baseline'!$O229</f>
        <v>4.0000210000000003</v>
      </c>
      <c r="BQ65" s="9">
        <f>'GEM data - Upside'!$O229</f>
        <v>4.0046999999999997</v>
      </c>
      <c r="BR65" s="9">
        <f>'GEM data - Zero_net'!$O229</f>
        <v>3.3479580000000002</v>
      </c>
      <c r="BU65" s="9">
        <f>100*(('GEM data - Baseline'!$L229/'GEM data - Baseline'!$L225)-1)</f>
        <v>0.49963810487450022</v>
      </c>
      <c r="BV65" s="9">
        <f>100*(('GEM data - Upside'!$L229/'GEM data - Upside'!$L225)-1)</f>
        <v>0.64590711563441428</v>
      </c>
      <c r="BW65" s="9">
        <f>100*(('GEM data - Zero_net'!$L229/'GEM data - Zero_net'!$L225)-1)</f>
        <v>2.6318013489134984E-2</v>
      </c>
      <c r="BZ65" s="9">
        <f>'GEM data - Baseline'!$T229</f>
        <v>9.536743E-5</v>
      </c>
      <c r="CA65" s="9">
        <f>'GEM data - Upside'!$T229</f>
        <v>-0.29811860000000001</v>
      </c>
      <c r="CB65" s="9">
        <f>'GEM data - Zero_net'!$T229</f>
        <v>7.0571900000000007E-2</v>
      </c>
      <c r="CE65" s="9">
        <f>'GEM data - Baseline'!$J229</f>
        <v>2.4999579999999999</v>
      </c>
      <c r="CF65" s="9">
        <f>'GEM data - Upside'!$J229</f>
        <v>2.4296549999999999</v>
      </c>
      <c r="CG65" s="9">
        <f>'GEM data - Zero_net'!$J229</f>
        <v>2.5619619999999999</v>
      </c>
      <c r="CJ65" s="9">
        <f>100*(('GEM data - Baseline'!$I229/'GEM data - Baseline'!$I225)-1)</f>
        <v>2.0076417313837913</v>
      </c>
      <c r="CK65" s="9">
        <f>100*(('GEM data - Upside'!$I229/'GEM data - Upside'!$I225)-1)</f>
        <v>1.9917810604315189</v>
      </c>
      <c r="CL65" s="9">
        <f>100*(('GEM data - Zero_net'!$I229/'GEM data - Zero_net'!$I225)-1)</f>
        <v>2.057101747003709</v>
      </c>
      <c r="CO65" s="10">
        <f>100*('GEM data - Baseline'!$AB229/'GEM data - Baseline'!$AD229)</f>
        <v>662.73983065502239</v>
      </c>
      <c r="CP65" s="10">
        <f>100*('GEM data - Upside'!$AB229/'GEM data - Upside'!$AD229)</f>
        <v>658.80913843195401</v>
      </c>
      <c r="CQ65" s="10">
        <f>100*('GEM data - Zero_net'!$AB229/'GEM data - Zero_net'!$AD229)</f>
        <v>670.27272345762651</v>
      </c>
      <c r="CT65" s="10">
        <f>100*('GEM data - Baseline'!$AC229/'GEM data - Baseline'!$AD229)</f>
        <v>622.73990887699233</v>
      </c>
      <c r="CU65" s="10">
        <f>100*('GEM data - Upside'!$AC229/'GEM data - Upside'!$AD229)</f>
        <v>620.48957590418365</v>
      </c>
      <c r="CV65" s="10">
        <f>100*('GEM data - Zero_net'!$AC229/'GEM data - Zero_net'!$AD229)</f>
        <v>625.96415690594131</v>
      </c>
      <c r="CY65" s="10">
        <f>100*('GEM data - Baseline'!$F229/'GEM data - Baseline'!$AD229)</f>
        <v>1131.7066609080398</v>
      </c>
      <c r="CZ65" s="10">
        <f>100*('GEM data - Upside'!$F229/'GEM data - Upside'!$AD229)</f>
        <v>1132.2525476710487</v>
      </c>
      <c r="DA65" s="10">
        <f>100*('GEM data - Zero_net'!$F229/'GEM data - Zero_net'!$AD229)</f>
        <v>1128.343029523229</v>
      </c>
      <c r="DC65">
        <v>2042</v>
      </c>
      <c r="DD65" s="10">
        <f>SUMIF('GEM data - Baseline'!$B:$B,'Chart Data'!$DC65,'GEM data - Baseline'!$U:$U)</f>
        <v>3601159.1</v>
      </c>
      <c r="DE65" s="10">
        <f>AVERAGEIF('GEM data - Baseline'!$B:$B,'Chart Data'!$DC65,'GEM data - Baseline'!$V:$V)</f>
        <v>37803.74</v>
      </c>
      <c r="DF65" s="9">
        <f>AVERAGEIF('GEM data - Baseline'!$B:$B,'Chart Data'!$DC65,'GEM data - Baseline'!$W:$W)</f>
        <v>31.971794999999997</v>
      </c>
      <c r="DG65" s="10">
        <f>AVERAGEIF('GEM data - Baseline'!$B:$B,'Chart Data'!$DC65,'GEM data - Baseline'!$X:$X)</f>
        <v>678788.67500000005</v>
      </c>
      <c r="DH65" s="10">
        <f>AVERAGEIF('GEM data - Baseline'!$B:$B,'Chart Data'!$DC65,'GEM data - Baseline'!$Y:$Y)</f>
        <v>45461.842499999999</v>
      </c>
      <c r="DI65" s="10">
        <f>AVERAGEIF('GEM data - Baseline'!$B:$B,'Chart Data'!$DC65,'GEM data - Baseline'!$Z:$Z)</f>
        <v>4225064.75</v>
      </c>
      <c r="DJ65" s="16">
        <f>AVERAGEIF('GEM data - Baseline'!$B:$B,'Chart Data'!$DC65,'GEM data - Baseline'!$AA:$AA)</f>
        <v>-1.541922</v>
      </c>
      <c r="DL65" s="10">
        <f t="shared" si="5"/>
        <v>1208653.4255132999</v>
      </c>
      <c r="DM65" s="14">
        <f t="shared" si="6"/>
        <v>14.930953909314169</v>
      </c>
      <c r="DN65" s="10">
        <f t="shared" si="7"/>
        <v>4225064.75</v>
      </c>
      <c r="DO65" s="13">
        <f t="shared" si="8"/>
        <v>-1.541922</v>
      </c>
      <c r="DP65" s="10">
        <f t="shared" si="9"/>
        <v>3601159.1</v>
      </c>
      <c r="DQ65" s="10">
        <f>SUMIF('GEM data - Baseline'!$B:$B,'Chart Data'!$DC65,'GEM data - Baseline'!$F:$F)</f>
        <v>3601157.3</v>
      </c>
      <c r="DS65" s="9">
        <f t="shared" si="20"/>
        <v>1.5987712536875476</v>
      </c>
      <c r="DT65" s="9">
        <f t="shared" si="20"/>
        <v>1.5987520008874601</v>
      </c>
      <c r="DV65">
        <v>2042</v>
      </c>
      <c r="DW65" s="10">
        <f>SUMIF('GEM data - Upside'!$B:$B,'Chart Data'!$DC65,'GEM data - Upside'!$U:$U)</f>
        <v>3713791</v>
      </c>
      <c r="DX65" s="10">
        <f>AVERAGEIF('GEM data - Upside'!$B:$B,'Chart Data'!$DC65,'GEM data - Upside'!$V:$V)</f>
        <v>39018.04</v>
      </c>
      <c r="DY65" s="9">
        <f>AVERAGEIF('GEM data - Upside'!$B:$B,'Chart Data'!$DC65,'GEM data - Upside'!$W:$W)</f>
        <v>31.971794999999997</v>
      </c>
      <c r="DZ65" s="10">
        <f>AVERAGEIF('GEM data - Upside'!$B:$B,'Chart Data'!$DC65,'GEM data - Upside'!$X:$X)</f>
        <v>700819.6</v>
      </c>
      <c r="EA65" s="10">
        <f>AVERAGEIF('GEM data - Upside'!$B:$B,'Chart Data'!$DC65,'GEM data - Upside'!$Y:$Y)</f>
        <v>46937.324999999997</v>
      </c>
      <c r="EB65" s="10">
        <f>AVERAGEIF('GEM data - Upside'!$B:$B,'Chart Data'!$DC65,'GEM data - Upside'!$Z:$Z)</f>
        <v>4352389</v>
      </c>
      <c r="EC65" s="16">
        <f>AVERAGEIF('GEM data - Upside'!$B:$B,'Chart Data'!$DC65,'GEM data - Upside'!$AA:$AA)</f>
        <v>-1.5419432500000001</v>
      </c>
      <c r="EE65" s="10">
        <f t="shared" si="10"/>
        <v>1247476.7761817998</v>
      </c>
      <c r="EF65" s="14">
        <f t="shared" si="11"/>
        <v>14.930965921044713</v>
      </c>
      <c r="EG65" s="10">
        <f t="shared" si="12"/>
        <v>4352389</v>
      </c>
      <c r="EH65" s="13">
        <f t="shared" si="13"/>
        <v>-1.5419432500000001</v>
      </c>
      <c r="EI65" s="10">
        <f t="shared" si="14"/>
        <v>3713791</v>
      </c>
      <c r="EJ65" s="10">
        <f>SUMIF('GEM data - Upside'!$B:$B,'Chart Data'!$DC65,'GEM data - Upside'!$F:$F)</f>
        <v>3701672.9000000004</v>
      </c>
      <c r="EL65" s="9">
        <f t="shared" si="21"/>
        <v>1.7253190599437973</v>
      </c>
      <c r="EM65" s="9">
        <f t="shared" si="22"/>
        <v>1.7250319581405549</v>
      </c>
      <c r="EO65">
        <v>2042</v>
      </c>
      <c r="EP65" s="10">
        <f>SUMIF('GEM data - Zero_net'!$B:$B,'Chart Data'!$DC65,'GEM data - Zero_net'!$U:$U)</f>
        <v>3351849.6999999997</v>
      </c>
      <c r="EQ65" s="10">
        <f>AVERAGEIF('GEM data - Zero_net'!$B:$B,'Chart Data'!$DC65,'GEM data - Zero_net'!$V:$V)</f>
        <v>34986.512499999997</v>
      </c>
      <c r="ER65" s="9">
        <f>AVERAGEIF('GEM data - Zero_net'!$B:$B,'Chart Data'!$DC65,'GEM data - Zero_net'!$W:$W)</f>
        <v>31.971794999999997</v>
      </c>
      <c r="ES65" s="10">
        <f>AVERAGEIF('GEM data - Zero_net'!$B:$B,'Chart Data'!$DC65,'GEM data - Zero_net'!$X:$X)</f>
        <v>627624</v>
      </c>
      <c r="ET65" s="10">
        <f>AVERAGEIF('GEM data - Zero_net'!$B:$B,'Chart Data'!$DC65,'GEM data - Zero_net'!$Y:$Y)</f>
        <v>42035.119999999995</v>
      </c>
      <c r="EU65" s="10">
        <f>AVERAGEIF('GEM data - Zero_net'!$B:$B,'Chart Data'!$DC65,'GEM data - Zero_net'!$Z:$Z)</f>
        <v>3968691.75</v>
      </c>
      <c r="EV65" s="16">
        <f>AVERAGEIF('GEM data - Zero_net'!$B:$B,'Chart Data'!$DC65,'GEM data - Zero_net'!$AA:$AA)</f>
        <v>-1.541914</v>
      </c>
      <c r="EX65" s="10">
        <f t="shared" si="15"/>
        <v>1118581.6054149373</v>
      </c>
      <c r="EY65" s="14">
        <f t="shared" si="16"/>
        <v>14.930943458707864</v>
      </c>
      <c r="EZ65" s="10">
        <f t="shared" si="17"/>
        <v>3968691.75</v>
      </c>
      <c r="FA65" s="13">
        <f t="shared" si="18"/>
        <v>-1.541914</v>
      </c>
      <c r="FB65" s="10">
        <f t="shared" si="19"/>
        <v>3351849.6999999997</v>
      </c>
      <c r="FC65" s="10">
        <f>SUMIF('GEM data - Zero_net'!$B:$B,'Chart Data'!$DC65,'GEM data - Zero_net'!$F:$F)</f>
        <v>3353227.7</v>
      </c>
      <c r="FE65" s="9">
        <f t="shared" si="23"/>
        <v>1.0596787478699188</v>
      </c>
      <c r="FF65" s="9">
        <f t="shared" si="24"/>
        <v>1.0623606154445575</v>
      </c>
    </row>
    <row r="66" spans="1:162" x14ac:dyDescent="0.25">
      <c r="B66" s="10">
        <f>'GEM data - Baseline'!$F230</f>
        <v>813250.4</v>
      </c>
      <c r="C66" s="10">
        <f>'GEM data - Upside'!$F230</f>
        <v>828743.7</v>
      </c>
      <c r="D66" s="10">
        <f>'GEM data - Zero_net'!$F230</f>
        <v>784304.6</v>
      </c>
      <c r="M66" s="9">
        <f>100*(('GEM data - Baseline'!$P230/'GEM data - Baseline'!$P226)-1)</f>
        <v>8.4865059298189216E-2</v>
      </c>
      <c r="N66" s="9">
        <f>100*(('GEM data - Upside'!$P230/'GEM data - Upside'!$P226)-1)</f>
        <v>0.20434171536967138</v>
      </c>
      <c r="O66" s="9">
        <f>100*(('GEM data - Zero_net'!$P230/'GEM data - Zero_net'!$P226)-1)</f>
        <v>-0.42752294747112618</v>
      </c>
      <c r="R66" s="9"/>
      <c r="S66" s="9"/>
      <c r="T66" s="9"/>
      <c r="W66" s="9"/>
      <c r="X66" s="9"/>
      <c r="Y66" s="9"/>
      <c r="AQ66" s="9"/>
      <c r="AR66" s="9">
        <f>AR65-$AQ$65</f>
        <v>-2.0480699999999992</v>
      </c>
      <c r="AS66" s="9">
        <f>AS65-$AQ$65</f>
        <v>7.7824200000000019</v>
      </c>
      <c r="AV66" s="9"/>
      <c r="AW66" s="9"/>
      <c r="AX66" s="9"/>
      <c r="AY66" s="9"/>
      <c r="AZ66" s="9"/>
      <c r="BA66" s="9"/>
      <c r="BB66" s="9"/>
      <c r="BD66" s="9"/>
      <c r="BF66" s="9">
        <f>100*(('GEM data - Baseline'!$F230/'GEM data - Baseline'!$F226)-1)</f>
        <v>1.513356504871588</v>
      </c>
      <c r="BG66" s="9">
        <f>100*(('GEM data - Upside'!$F230/'GEM data - Upside'!$F226)-1)</f>
        <v>1.6628176596188871</v>
      </c>
      <c r="BH66" s="9">
        <f>100*(('GEM data - Zero_net'!$F230/'GEM data - Zero_net'!$F226)-1)</f>
        <v>0.99805010390774385</v>
      </c>
      <c r="BK66" s="9">
        <f>100*(('GEM data - Baseline'!$U230/'GEM data - Baseline'!$U226)-1)</f>
        <v>1.5128937109846419</v>
      </c>
      <c r="BL66" s="9">
        <f>100*(('GEM data - Upside'!$U230/'GEM data - Upside'!$U226)-1)</f>
        <v>1.6631564554600242</v>
      </c>
      <c r="BM66" s="9">
        <f>100*(('GEM data - Zero_net'!$U230/'GEM data - Zero_net'!$U226)-1)</f>
        <v>1.0124671715599831</v>
      </c>
      <c r="BP66" s="9">
        <f>'GEM data - Baseline'!$O230</f>
        <v>3.9999449999999999</v>
      </c>
      <c r="BQ66" s="9">
        <f>'GEM data - Upside'!$O230</f>
        <v>4.0085050000000004</v>
      </c>
      <c r="BR66" s="9">
        <f>'GEM data - Zero_net'!$O230</f>
        <v>3.3488579999999999</v>
      </c>
      <c r="BU66" s="9">
        <f>100*(('GEM data - Baseline'!$L230/'GEM data - Baseline'!$L226)-1)</f>
        <v>0.49611885971516667</v>
      </c>
      <c r="BV66" s="9">
        <f>100*(('GEM data - Upside'!$L230/'GEM data - Upside'!$L226)-1)</f>
        <v>0.63039032081535495</v>
      </c>
      <c r="BW66" s="9">
        <f>100*(('GEM data - Zero_net'!$L230/'GEM data - Zero_net'!$L226)-1)</f>
        <v>9.6980723521822298E-3</v>
      </c>
      <c r="BZ66" s="9">
        <f>'GEM data - Baseline'!$T230</f>
        <v>3.8146970000000002E-4</v>
      </c>
      <c r="CA66" s="9">
        <f>'GEM data - Upside'!$T230</f>
        <v>-0.30326839999999999</v>
      </c>
      <c r="CB66" s="9">
        <f>'GEM data - Zero_net'!$T230</f>
        <v>6.1511990000000002E-2</v>
      </c>
      <c r="CE66" s="9">
        <f>'GEM data - Baseline'!$J230</f>
        <v>2.4999440000000002</v>
      </c>
      <c r="CF66" s="9">
        <f>'GEM data - Upside'!$J230</f>
        <v>2.4298709999999999</v>
      </c>
      <c r="CG66" s="9">
        <f>'GEM data - Zero_net'!$J230</f>
        <v>2.5595859999999999</v>
      </c>
      <c r="CJ66" s="9">
        <f>100*(('GEM data - Baseline'!$I230/'GEM data - Baseline'!$I226)-1)</f>
        <v>2.0000495149305131</v>
      </c>
      <c r="CK66" s="9">
        <f>100*(('GEM data - Upside'!$I230/'GEM data - Upside'!$I226)-1)</f>
        <v>1.9848351002914377</v>
      </c>
      <c r="CL66" s="9">
        <f>100*(('GEM data - Zero_net'!$I230/'GEM data - Zero_net'!$I226)-1)</f>
        <v>2.0487154291400023</v>
      </c>
      <c r="CO66" s="10">
        <f>100*('GEM data - Baseline'!$AB230/'GEM data - Baseline'!$AD230)</f>
        <v>696.59543322094771</v>
      </c>
      <c r="CP66" s="10">
        <f>100*('GEM data - Upside'!$AB230/'GEM data - Upside'!$AD230)</f>
        <v>692.17208141271044</v>
      </c>
      <c r="CQ66" s="10">
        <f>100*('GEM data - Zero_net'!$AB230/'GEM data - Zero_net'!$AD230)</f>
        <v>705.31043082477458</v>
      </c>
      <c r="CT66" s="10">
        <f>100*('GEM data - Baseline'!$AC230/'GEM data - Baseline'!$AD230)</f>
        <v>616.49702733379013</v>
      </c>
      <c r="CU66" s="10">
        <f>100*('GEM data - Upside'!$AC230/'GEM data - Upside'!$AD230)</f>
        <v>614.18891185908535</v>
      </c>
      <c r="CV66" s="10">
        <f>100*('GEM data - Zero_net'!$AC230/'GEM data - Zero_net'!$AD230)</f>
        <v>619.47679638937154</v>
      </c>
      <c r="CY66" s="10">
        <f>100*('GEM data - Baseline'!$F230/'GEM data - Baseline'!$AD230)</f>
        <v>1135.0934286462409</v>
      </c>
      <c r="CZ66" s="10">
        <f>100*('GEM data - Upside'!$F230/'GEM data - Upside'!$AD230)</f>
        <v>1135.7484245011062</v>
      </c>
      <c r="DA66" s="10">
        <f>100*('GEM data - Zero_net'!$F230/'GEM data - Zero_net'!$AD230)</f>
        <v>1131.2849738167411</v>
      </c>
      <c r="DC66">
        <v>2043</v>
      </c>
      <c r="DD66" s="10">
        <f>SUMIF('GEM data - Baseline'!$B:$B,'Chart Data'!$DC66,'GEM data - Baseline'!$U:$U)</f>
        <v>3657491.7</v>
      </c>
      <c r="DE66" s="10">
        <f>AVERAGEIF('GEM data - Baseline'!$B:$B,'Chart Data'!$DC66,'GEM data - Baseline'!$V:$V)</f>
        <v>37980.720000000001</v>
      </c>
      <c r="DF66" s="9">
        <f>AVERAGEIF('GEM data - Baseline'!$B:$B,'Chart Data'!$DC66,'GEM data - Baseline'!$W:$W)</f>
        <v>31.968794999999997</v>
      </c>
      <c r="DG66" s="10">
        <f>AVERAGEIF('GEM data - Baseline'!$B:$B,'Chart Data'!$DC66,'GEM data - Baseline'!$X:$X)</f>
        <v>682220.20000000007</v>
      </c>
      <c r="DH66" s="10">
        <f>AVERAGEIF('GEM data - Baseline'!$B:$B,'Chart Data'!$DC66,'GEM data - Baseline'!$Y:$Y)</f>
        <v>45566.51</v>
      </c>
      <c r="DI66" s="10">
        <f>AVERAGEIF('GEM data - Baseline'!$B:$B,'Chart Data'!$DC66,'GEM data - Baseline'!$Z:$Z)</f>
        <v>4308097.5</v>
      </c>
      <c r="DJ66" s="16">
        <f>AVERAGEIF('GEM data - Baseline'!$B:$B,'Chart Data'!$DC66,'GEM data - Baseline'!$AA:$AA)</f>
        <v>-1.5369934999999999</v>
      </c>
      <c r="DL66" s="10">
        <f t="shared" si="5"/>
        <v>1214197.8516324</v>
      </c>
      <c r="DM66" s="14">
        <f t="shared" si="6"/>
        <v>14.971965155988467</v>
      </c>
      <c r="DN66" s="10">
        <f t="shared" si="7"/>
        <v>4308097.5</v>
      </c>
      <c r="DO66" s="13">
        <f t="shared" si="8"/>
        <v>-1.5369934999999999</v>
      </c>
      <c r="DP66" s="10">
        <f t="shared" si="9"/>
        <v>3657491.7</v>
      </c>
      <c r="DQ66" s="10">
        <f>SUMIF('GEM data - Baseline'!$B:$B,'Chart Data'!$DC66,'GEM data - Baseline'!$F:$F)</f>
        <v>3657494.9</v>
      </c>
      <c r="DS66" s="9">
        <f t="shared" si="20"/>
        <v>1.5642907862637889</v>
      </c>
      <c r="DT66" s="9">
        <f t="shared" si="20"/>
        <v>1.5644304124121433</v>
      </c>
      <c r="DV66">
        <v>2043</v>
      </c>
      <c r="DW66" s="10">
        <f>SUMIF('GEM data - Upside'!$B:$B,'Chart Data'!$DC66,'GEM data - Upside'!$U:$U)</f>
        <v>3776404.6</v>
      </c>
      <c r="DX66" s="10">
        <f>AVERAGEIF('GEM data - Upside'!$B:$B,'Chart Data'!$DC66,'GEM data - Upside'!$V:$V)</f>
        <v>39243.68</v>
      </c>
      <c r="DY66" s="9">
        <f>AVERAGEIF('GEM data - Upside'!$B:$B,'Chart Data'!$DC66,'GEM data - Upside'!$W:$W)</f>
        <v>31.968794999999997</v>
      </c>
      <c r="DZ66" s="10">
        <f>AVERAGEIF('GEM data - Upside'!$B:$B,'Chart Data'!$DC66,'GEM data - Upside'!$X:$X)</f>
        <v>705158.95000000007</v>
      </c>
      <c r="EA66" s="10">
        <f>AVERAGEIF('GEM data - Upside'!$B:$B,'Chart Data'!$DC66,'GEM data - Upside'!$Y:$Y)</f>
        <v>47098.587499999994</v>
      </c>
      <c r="EB66" s="10">
        <f>AVERAGEIF('GEM data - Upside'!$B:$B,'Chart Data'!$DC66,'GEM data - Upside'!$Z:$Z)</f>
        <v>4444059.5</v>
      </c>
      <c r="EC66" s="16">
        <f>AVERAGEIF('GEM data - Upside'!$B:$B,'Chart Data'!$DC66,'GEM data - Upside'!$AA:$AA)</f>
        <v>-1.537018</v>
      </c>
      <c r="EE66" s="10">
        <f t="shared" si="10"/>
        <v>1254573.1609655998</v>
      </c>
      <c r="EF66" s="14">
        <f t="shared" si="11"/>
        <v>14.971976601209116</v>
      </c>
      <c r="EG66" s="10">
        <f t="shared" si="12"/>
        <v>4444059.5</v>
      </c>
      <c r="EH66" s="13">
        <f t="shared" si="13"/>
        <v>-1.537018</v>
      </c>
      <c r="EI66" s="10">
        <f t="shared" si="14"/>
        <v>3776404.6</v>
      </c>
      <c r="EJ66" s="10">
        <f>SUMIF('GEM data - Upside'!$B:$B,'Chart Data'!$DC66,'GEM data - Upside'!$F:$F)</f>
        <v>3764349.3000000003</v>
      </c>
      <c r="EL66" s="9">
        <f t="shared" si="21"/>
        <v>1.6859753281754486</v>
      </c>
      <c r="EM66" s="9">
        <f t="shared" si="22"/>
        <v>1.6931912055222265</v>
      </c>
      <c r="EO66">
        <v>2043</v>
      </c>
      <c r="EP66" s="10">
        <f>SUMIF('GEM data - Zero_net'!$B:$B,'Chart Data'!$DC66,'GEM data - Zero_net'!$U:$U)</f>
        <v>3386371.5</v>
      </c>
      <c r="EQ66" s="10">
        <f>AVERAGEIF('GEM data - Zero_net'!$B:$B,'Chart Data'!$DC66,'GEM data - Zero_net'!$V:$V)</f>
        <v>34972.627500000002</v>
      </c>
      <c r="ER66" s="9">
        <f>AVERAGEIF('GEM data - Zero_net'!$B:$B,'Chart Data'!$DC66,'GEM data - Zero_net'!$W:$W)</f>
        <v>31.968794999999997</v>
      </c>
      <c r="ES66" s="10">
        <f>AVERAGEIF('GEM data - Zero_net'!$B:$B,'Chart Data'!$DC66,'GEM data - Zero_net'!$X:$X)</f>
        <v>627527.6</v>
      </c>
      <c r="ET66" s="10">
        <f>AVERAGEIF('GEM data - Zero_net'!$B:$B,'Chart Data'!$DC66,'GEM data - Zero_net'!$Y:$Y)</f>
        <v>41913.544999999998</v>
      </c>
      <c r="EU66" s="10">
        <f>AVERAGEIF('GEM data - Zero_net'!$B:$B,'Chart Data'!$DC66,'GEM data - Zero_net'!$Z:$Z)</f>
        <v>4023732.75</v>
      </c>
      <c r="EV66" s="16">
        <f>AVERAGEIF('GEM data - Zero_net'!$B:$B,'Chart Data'!$DC66,'GEM data - Zero_net'!$AA:$AA)</f>
        <v>-1.5369730000000001</v>
      </c>
      <c r="EX66" s="10">
        <f t="shared" si="15"/>
        <v>1118032.7591588625</v>
      </c>
      <c r="EY66" s="14">
        <f t="shared" si="16"/>
        <v>14.971952384366439</v>
      </c>
      <c r="EZ66" s="10">
        <f t="shared" si="17"/>
        <v>4023732.75</v>
      </c>
      <c r="FA66" s="13">
        <f t="shared" si="18"/>
        <v>-1.5369730000000001</v>
      </c>
      <c r="FB66" s="10">
        <f t="shared" si="19"/>
        <v>3386371.5</v>
      </c>
      <c r="FC66" s="10">
        <f>SUMIF('GEM data - Zero_net'!$B:$B,'Chart Data'!$DC66,'GEM data - Zero_net'!$F:$F)</f>
        <v>3387723</v>
      </c>
      <c r="FE66" s="9">
        <f t="shared" si="23"/>
        <v>1.0299328159016241</v>
      </c>
      <c r="FF66" s="9">
        <f t="shared" si="24"/>
        <v>1.0287192844076642</v>
      </c>
    </row>
    <row r="67" spans="1:162" x14ac:dyDescent="0.25">
      <c r="A67">
        <v>2036</v>
      </c>
      <c r="B67" s="10">
        <f>'GEM data - Baseline'!$F231</f>
        <v>816310.9</v>
      </c>
      <c r="C67" s="10">
        <f>'GEM data - Upside'!$F231</f>
        <v>832119.5</v>
      </c>
      <c r="D67" s="10">
        <f>'GEM data - Zero_net'!$F231</f>
        <v>786206.2</v>
      </c>
      <c r="L67">
        <v>2036</v>
      </c>
      <c r="M67" s="9">
        <f>100*(('GEM data - Baseline'!$P231/'GEM data - Baseline'!$P227)-1)</f>
        <v>7.9259919535501488E-2</v>
      </c>
      <c r="N67" s="9">
        <f>100*(('GEM data - Upside'!$P231/'GEM data - Upside'!$P227)-1)</f>
        <v>0.19877392425144969</v>
      </c>
      <c r="O67" s="9">
        <f>100*(('GEM data - Zero_net'!$P231/'GEM data - Zero_net'!$P227)-1)</f>
        <v>-0.43377682203008527</v>
      </c>
      <c r="R67" s="9"/>
      <c r="S67" s="9"/>
      <c r="T67" s="9"/>
      <c r="W67" s="9"/>
      <c r="X67" s="9"/>
      <c r="Y67" s="9"/>
      <c r="AQ67" s="9"/>
      <c r="AR67" s="9"/>
      <c r="AS67" s="9"/>
      <c r="AV67" s="9"/>
      <c r="AW67" s="9"/>
      <c r="AX67" s="9"/>
      <c r="AY67" s="9"/>
      <c r="AZ67" s="9"/>
      <c r="BA67" s="9"/>
      <c r="BB67" s="9"/>
      <c r="BD67" s="9"/>
      <c r="BE67">
        <v>2036</v>
      </c>
      <c r="BF67" s="9">
        <f>100*(('GEM data - Baseline'!$F231/'GEM data - Baseline'!$F227)-1)</f>
        <v>1.5136435972333606</v>
      </c>
      <c r="BG67" s="9">
        <f>100*(('GEM data - Upside'!$F231/'GEM data - Upside'!$F227)-1)</f>
        <v>1.6520483427781674</v>
      </c>
      <c r="BH67" s="9">
        <f>100*(('GEM data - Zero_net'!$F231/'GEM data - Zero_net'!$F227)-1)</f>
        <v>0.98675172676092604</v>
      </c>
      <c r="BJ67">
        <v>2036</v>
      </c>
      <c r="BK67" s="9">
        <f>100*(('GEM data - Baseline'!$U231/'GEM data - Baseline'!$U227)-1)</f>
        <v>1.513469498001041</v>
      </c>
      <c r="BL67" s="9">
        <f>100*(('GEM data - Upside'!$U231/'GEM data - Upside'!$U227)-1)</f>
        <v>1.6631572998564659</v>
      </c>
      <c r="BM67" s="9">
        <f>100*(('GEM data - Zero_net'!$U231/'GEM data - Zero_net'!$U227)-1)</f>
        <v>1.0092779269766927</v>
      </c>
      <c r="BO67">
        <v>2036</v>
      </c>
      <c r="BP67" s="9">
        <f>'GEM data - Baseline'!$O231</f>
        <v>3.9998589999999998</v>
      </c>
      <c r="BQ67" s="9">
        <f>'GEM data - Upside'!$O231</f>
        <v>4.0123759999999997</v>
      </c>
      <c r="BR67" s="9">
        <f>'GEM data - Zero_net'!$O231</f>
        <v>3.3495529999999998</v>
      </c>
      <c r="BT67">
        <v>2036</v>
      </c>
      <c r="BU67" s="9">
        <f>100*(('GEM data - Baseline'!$L231/'GEM data - Baseline'!$L227)-1)</f>
        <v>0.49558678051075944</v>
      </c>
      <c r="BV67" s="9">
        <f>100*(('GEM data - Upside'!$L231/'GEM data - Upside'!$L227)-1)</f>
        <v>0.61360224048765399</v>
      </c>
      <c r="BW67" s="9">
        <f>100*(('GEM data - Zero_net'!$L231/'GEM data - Zero_net'!$L227)-1)</f>
        <v>-8.36429777466563E-3</v>
      </c>
      <c r="BY67">
        <v>2036</v>
      </c>
      <c r="BZ67" s="9">
        <f>'GEM data - Baseline'!$T231</f>
        <v>1.907349E-4</v>
      </c>
      <c r="CA67" s="9">
        <f>'GEM data - Upside'!$T231</f>
        <v>-0.30918119999999999</v>
      </c>
      <c r="CB67" s="9">
        <f>'GEM data - Zero_net'!$T231</f>
        <v>5.3691860000000001E-2</v>
      </c>
      <c r="CD67">
        <v>2036</v>
      </c>
      <c r="CE67" s="9">
        <f>'GEM data - Baseline'!$J231</f>
        <v>2.4999470000000001</v>
      </c>
      <c r="CF67" s="9">
        <f>'GEM data - Upside'!$J231</f>
        <v>2.4304389999999998</v>
      </c>
      <c r="CG67" s="9">
        <f>'GEM data - Zero_net'!$J231</f>
        <v>2.557766</v>
      </c>
      <c r="CI67">
        <v>2036</v>
      </c>
      <c r="CJ67" s="9">
        <f>100*(('GEM data - Baseline'!$I231/'GEM data - Baseline'!$I227)-1)</f>
        <v>2.0001047329280874</v>
      </c>
      <c r="CK67" s="9">
        <f>100*(('GEM data - Upside'!$I231/'GEM data - Upside'!$I227)-1)</f>
        <v>1.9832858193180147</v>
      </c>
      <c r="CL67" s="9">
        <f>100*(('GEM data - Zero_net'!$I231/'GEM data - Zero_net'!$I227)-1)</f>
        <v>2.0454253335532302</v>
      </c>
      <c r="CN67">
        <v>2036</v>
      </c>
      <c r="CO67" s="10">
        <f>100*('GEM data - Baseline'!$AB231/'GEM data - Baseline'!$AD231)</f>
        <v>725.41184520346906</v>
      </c>
      <c r="CP67" s="10">
        <f>100*('GEM data - Upside'!$AB231/'GEM data - Upside'!$AD231)</f>
        <v>720.41579974406136</v>
      </c>
      <c r="CQ67" s="10">
        <f>100*('GEM data - Zero_net'!$AB231/'GEM data - Zero_net'!$AD231)</f>
        <v>735.42922426009829</v>
      </c>
      <c r="CS67">
        <v>2036</v>
      </c>
      <c r="CT67" s="10">
        <f>100*('GEM data - Baseline'!$AC231/'GEM data - Baseline'!$AD231)</f>
        <v>731.00855231071102</v>
      </c>
      <c r="CU67" s="10">
        <f>100*('GEM data - Upside'!$AC231/'GEM data - Upside'!$AD231)</f>
        <v>728.6232527433591</v>
      </c>
      <c r="CV67" s="10">
        <f>100*('GEM data - Zero_net'!$AC231/'GEM data - Zero_net'!$AD231)</f>
        <v>734.064019904313</v>
      </c>
      <c r="CX67">
        <v>2036</v>
      </c>
      <c r="CY67" s="10">
        <f>100*('GEM data - Baseline'!$F231/'GEM data - Baseline'!$AD231)</f>
        <v>1138.4916184677249</v>
      </c>
      <c r="CZ67" s="10">
        <f>100*('GEM data - Upside'!$F231/'GEM data - Upside'!$AD231)</f>
        <v>1139.2509651780174</v>
      </c>
      <c r="DA67" s="10">
        <f>100*('GEM data - Zero_net'!$F231/'GEM data - Zero_net'!$AD231)</f>
        <v>1134.2408631357746</v>
      </c>
      <c r="DC67">
        <v>2044</v>
      </c>
      <c r="DD67" s="10">
        <f>SUMIF('GEM data - Baseline'!$B:$B,'Chart Data'!$DC67,'GEM data - Baseline'!$U:$U)</f>
        <v>3712218</v>
      </c>
      <c r="DE67" s="10">
        <f>AVERAGEIF('GEM data - Baseline'!$B:$B,'Chart Data'!$DC67,'GEM data - Baseline'!$V:$V)</f>
        <v>38118.605000000003</v>
      </c>
      <c r="DF67" s="9">
        <f>AVERAGEIF('GEM data - Baseline'!$B:$B,'Chart Data'!$DC67,'GEM data - Baseline'!$W:$W)</f>
        <v>31.965795000000004</v>
      </c>
      <c r="DG67" s="10">
        <f>AVERAGEIF('GEM data - Baseline'!$B:$B,'Chart Data'!$DC67,'GEM data - Baseline'!$X:$X)</f>
        <v>684865.85</v>
      </c>
      <c r="DH67" s="10">
        <f>AVERAGEIF('GEM data - Baseline'!$B:$B,'Chart Data'!$DC67,'GEM data - Baseline'!$Y:$Y)</f>
        <v>45620.885000000002</v>
      </c>
      <c r="DI67" s="10">
        <f>AVERAGEIF('GEM data - Baseline'!$B:$B,'Chart Data'!$DC67,'GEM data - Baseline'!$Z:$Z)</f>
        <v>4393215.5</v>
      </c>
      <c r="DJ67" s="16">
        <f>AVERAGEIF('GEM data - Baseline'!$B:$B,'Chart Data'!$DC67,'GEM data - Baseline'!$AA:$AA)</f>
        <v>-1.5320814999999999</v>
      </c>
      <c r="DL67" s="10">
        <f t="shared" si="5"/>
        <v>1218491.5131159753</v>
      </c>
      <c r="DM67" s="14">
        <f t="shared" si="6"/>
        <v>15.0121123253089</v>
      </c>
      <c r="DN67" s="10">
        <f t="shared" si="7"/>
        <v>4393215.5</v>
      </c>
      <c r="DO67" s="13">
        <f t="shared" si="8"/>
        <v>-1.5320814999999999</v>
      </c>
      <c r="DP67" s="10">
        <f t="shared" si="9"/>
        <v>3712218</v>
      </c>
      <c r="DQ67" s="10">
        <f>SUMIF('GEM data - Baseline'!$B:$B,'Chart Data'!$DC67,'GEM data - Baseline'!$F:$F)</f>
        <v>3712213.5999999996</v>
      </c>
      <c r="DS67" s="9">
        <f t="shared" si="20"/>
        <v>1.4962795404293017</v>
      </c>
      <c r="DT67" s="9">
        <f t="shared" si="20"/>
        <v>1.4960704388131907</v>
      </c>
      <c r="DV67">
        <v>2044</v>
      </c>
      <c r="DW67" s="10">
        <f>SUMIF('GEM data - Upside'!$B:$B,'Chart Data'!$DC67,'GEM data - Upside'!$U:$U)</f>
        <v>3837148.4000000004</v>
      </c>
      <c r="DX67" s="10">
        <f>AVERAGEIF('GEM data - Upside'!$B:$B,'Chart Data'!$DC67,'GEM data - Upside'!$V:$V)</f>
        <v>39424.994999999995</v>
      </c>
      <c r="DY67" s="9">
        <f>AVERAGEIF('GEM data - Upside'!$B:$B,'Chart Data'!$DC67,'GEM data - Upside'!$W:$W)</f>
        <v>31.965795000000004</v>
      </c>
      <c r="DZ67" s="10">
        <f>AVERAGEIF('GEM data - Upside'!$B:$B,'Chart Data'!$DC67,'GEM data - Upside'!$X:$X)</f>
        <v>708715.875</v>
      </c>
      <c r="EA67" s="10">
        <f>AVERAGEIF('GEM data - Upside'!$B:$B,'Chart Data'!$DC67,'GEM data - Upside'!$Y:$Y)</f>
        <v>47209.552499999991</v>
      </c>
      <c r="EB67" s="10">
        <f>AVERAGEIF('GEM data - Upside'!$B:$B,'Chart Data'!$DC67,'GEM data - Upside'!$Z:$Z)</f>
        <v>4537877.25</v>
      </c>
      <c r="EC67" s="16">
        <f>AVERAGEIF('GEM data - Upside'!$B:$B,'Chart Data'!$DC67,'GEM data - Upside'!$AA:$AA)</f>
        <v>-1.5321104999999999</v>
      </c>
      <c r="EE67" s="10">
        <f t="shared" si="10"/>
        <v>1260251.308046025</v>
      </c>
      <c r="EF67" s="14">
        <f t="shared" si="11"/>
        <v>15.012128636466109</v>
      </c>
      <c r="EG67" s="10">
        <f t="shared" si="12"/>
        <v>4537877.25</v>
      </c>
      <c r="EH67" s="13">
        <f t="shared" si="13"/>
        <v>-1.5321104999999999</v>
      </c>
      <c r="EI67" s="10">
        <f t="shared" si="14"/>
        <v>3837148.4000000004</v>
      </c>
      <c r="EJ67" s="10">
        <f>SUMIF('GEM data - Upside'!$B:$B,'Chart Data'!$DC67,'GEM data - Upside'!$F:$F)</f>
        <v>3825580.3999999994</v>
      </c>
      <c r="EL67" s="9">
        <f t="shared" si="21"/>
        <v>1.6085087916692054</v>
      </c>
      <c r="EM67" s="9">
        <f t="shared" si="22"/>
        <v>1.6266051612160215</v>
      </c>
      <c r="EO67">
        <v>2044</v>
      </c>
      <c r="EP67" s="10">
        <f>SUMIF('GEM data - Zero_net'!$B:$B,'Chart Data'!$DC67,'GEM data - Zero_net'!$U:$U)</f>
        <v>3419638.4000000004</v>
      </c>
      <c r="EQ67" s="10">
        <f>AVERAGEIF('GEM data - Zero_net'!$B:$B,'Chart Data'!$DC67,'GEM data - Zero_net'!$V:$V)</f>
        <v>34932.192500000005</v>
      </c>
      <c r="ER67" s="9">
        <f>AVERAGEIF('GEM data - Zero_net'!$B:$B,'Chart Data'!$DC67,'GEM data - Zero_net'!$W:$W)</f>
        <v>31.965795000000004</v>
      </c>
      <c r="ES67" s="10">
        <f>AVERAGEIF('GEM data - Zero_net'!$B:$B,'Chart Data'!$DC67,'GEM data - Zero_net'!$X:$X)</f>
        <v>626630.75</v>
      </c>
      <c r="ET67" s="10">
        <f>AVERAGEIF('GEM data - Zero_net'!$B:$B,'Chart Data'!$DC67,'GEM data - Zero_net'!$Y:$Y)</f>
        <v>41741.702499999999</v>
      </c>
      <c r="EU67" s="10">
        <f>AVERAGEIF('GEM data - Zero_net'!$B:$B,'Chart Data'!$DC67,'GEM data - Zero_net'!$Z:$Z)</f>
        <v>4080086.75</v>
      </c>
      <c r="EV67" s="16">
        <f>AVERAGEIF('GEM data - Zero_net'!$B:$B,'Chart Data'!$DC67,'GEM data - Zero_net'!$AA:$AA)</f>
        <v>-1.5320482499999999</v>
      </c>
      <c r="EX67" s="10">
        <f t="shared" si="15"/>
        <v>1116635.3043555378</v>
      </c>
      <c r="EY67" s="14">
        <f t="shared" si="16"/>
        <v>15.012103303644599</v>
      </c>
      <c r="EZ67" s="10">
        <f t="shared" si="17"/>
        <v>4080086.75</v>
      </c>
      <c r="FA67" s="13">
        <f t="shared" si="18"/>
        <v>-1.5320482499999999</v>
      </c>
      <c r="FB67" s="10">
        <f t="shared" si="19"/>
        <v>3419638.4000000004</v>
      </c>
      <c r="FC67" s="10">
        <f>SUMIF('GEM data - Zero_net'!$B:$B,'Chart Data'!$DC67,'GEM data - Zero_net'!$F:$F)</f>
        <v>3420001</v>
      </c>
      <c r="FE67" s="9">
        <f t="shared" si="23"/>
        <v>0.9823759738115001</v>
      </c>
      <c r="FF67" s="9">
        <f t="shared" si="24"/>
        <v>0.95279336592750674</v>
      </c>
    </row>
    <row r="68" spans="1:162" x14ac:dyDescent="0.25">
      <c r="B68" s="10">
        <f>'GEM data - Baseline'!$F232</f>
        <v>819386.3</v>
      </c>
      <c r="C68" s="10">
        <f>'GEM data - Upside'!$F232</f>
        <v>835514.1</v>
      </c>
      <c r="D68" s="10">
        <f>'GEM data - Zero_net'!$F232</f>
        <v>788120.8</v>
      </c>
      <c r="M68" s="9">
        <f>100*(('GEM data - Baseline'!$P232/'GEM data - Baseline'!$P228)-1)</f>
        <v>7.3679365792544971E-2</v>
      </c>
      <c r="N68" s="9">
        <f>100*(('GEM data - Upside'!$P232/'GEM data - Upside'!$P228)-1)</f>
        <v>0.19321211939704597</v>
      </c>
      <c r="O68" s="9">
        <f>100*(('GEM data - Zero_net'!$P232/'GEM data - Zero_net'!$P228)-1)</f>
        <v>-0.44002102505105167</v>
      </c>
      <c r="R68" s="9"/>
      <c r="S68" s="9"/>
      <c r="T68" s="9"/>
      <c r="W68" s="9"/>
      <c r="X68" s="9"/>
      <c r="Y68" s="9"/>
      <c r="AQ68" s="9"/>
      <c r="AR68" s="9"/>
      <c r="AS68" s="9"/>
      <c r="AV68" s="9"/>
      <c r="AW68" s="9"/>
      <c r="AX68" s="9"/>
      <c r="AY68" s="9"/>
      <c r="AZ68" s="9"/>
      <c r="BA68" s="9"/>
      <c r="BB68" s="9"/>
      <c r="BD68" s="9"/>
      <c r="BF68" s="9">
        <f>100*(('GEM data - Baseline'!$F232/'GEM data - Baseline'!$F228)-1)</f>
        <v>1.5141898619648986</v>
      </c>
      <c r="BG68" s="9">
        <f>100*(('GEM data - Upside'!$F232/'GEM data - Upside'!$F228)-1)</f>
        <v>1.6428021991457209</v>
      </c>
      <c r="BH68" s="9">
        <f>100*(('GEM data - Zero_net'!$F232/'GEM data - Zero_net'!$F228)-1)</f>
        <v>0.97665849239845226</v>
      </c>
      <c r="BK68" s="9">
        <f>100*(('GEM data - Baseline'!$U232/'GEM data - Baseline'!$U228)-1)</f>
        <v>1.5139550326823237</v>
      </c>
      <c r="BL68" s="9">
        <f>100*(('GEM data - Upside'!$U232/'GEM data - Upside'!$U228)-1)</f>
        <v>1.6632511900596114</v>
      </c>
      <c r="BM68" s="9">
        <f>100*(('GEM data - Zero_net'!$U232/'GEM data - Zero_net'!$U228)-1)</f>
        <v>1.0064907214136554</v>
      </c>
      <c r="BP68" s="9">
        <f>'GEM data - Baseline'!$O232</f>
        <v>3.9999380000000002</v>
      </c>
      <c r="BQ68" s="9">
        <f>'GEM data - Upside'!$O232</f>
        <v>4.0162440000000004</v>
      </c>
      <c r="BR68" s="9">
        <f>'GEM data - Zero_net'!$O232</f>
        <v>3.349926</v>
      </c>
      <c r="BU68" s="9">
        <f>100*(('GEM data - Baseline'!$L232/'GEM data - Baseline'!$L228)-1)</f>
        <v>0.4949191172581191</v>
      </c>
      <c r="BV68" s="9">
        <f>100*(('GEM data - Upside'!$L232/'GEM data - Upside'!$L228)-1)</f>
        <v>0.59867444406125347</v>
      </c>
      <c r="BW68" s="9">
        <f>100*(('GEM data - Zero_net'!$L232/'GEM data - Zero_net'!$L228)-1)</f>
        <v>-2.4438322578490546E-2</v>
      </c>
      <c r="BZ68" s="9">
        <f>'GEM data - Baseline'!$T232</f>
        <v>2.8610229999999999E-4</v>
      </c>
      <c r="CA68" s="9">
        <f>'GEM data - Upside'!$T232</f>
        <v>-0.31452180000000002</v>
      </c>
      <c r="CB68" s="9">
        <f>'GEM data - Zero_net'!$T232</f>
        <v>4.739761E-2</v>
      </c>
      <c r="CE68" s="9">
        <f>'GEM data - Baseline'!$J232</f>
        <v>2.4999549999999999</v>
      </c>
      <c r="CF68" s="9">
        <f>'GEM data - Upside'!$J232</f>
        <v>2.430688</v>
      </c>
      <c r="CG68" s="9">
        <f>'GEM data - Zero_net'!$J232</f>
        <v>2.555758</v>
      </c>
      <c r="CJ68" s="9">
        <f>100*(('GEM data - Baseline'!$I232/'GEM data - Baseline'!$I228)-1)</f>
        <v>1.9999650019248971</v>
      </c>
      <c r="CK68" s="9">
        <f>100*(('GEM data - Upside'!$I232/'GEM data - Upside'!$I228)-1)</f>
        <v>1.9802610001855792</v>
      </c>
      <c r="CL68" s="9">
        <f>100*(('GEM data - Zero_net'!$I232/'GEM data - Zero_net'!$I228)-1)</f>
        <v>2.040157399693765</v>
      </c>
      <c r="CO68" s="10">
        <f>100*('GEM data - Baseline'!$AB232/'GEM data - Baseline'!$AD232)</f>
        <v>695.31939183951852</v>
      </c>
      <c r="CP68" s="10">
        <f>100*('GEM data - Upside'!$AB232/'GEM data - Upside'!$AD232)</f>
        <v>690.88304650984344</v>
      </c>
      <c r="CQ68" s="10">
        <f>100*('GEM data - Zero_net'!$AB232/'GEM data - Zero_net'!$AD232)</f>
        <v>704.43378683717674</v>
      </c>
      <c r="CT68" s="10">
        <f>100*('GEM data - Baseline'!$AC232/'GEM data - Baseline'!$AD232)</f>
        <v>605.64571131692571</v>
      </c>
      <c r="CU68" s="10">
        <f>100*('GEM data - Upside'!$AC232/'GEM data - Upside'!$AD232)</f>
        <v>603.4704404461537</v>
      </c>
      <c r="CV68" s="10">
        <f>100*('GEM data - Zero_net'!$AC232/'GEM data - Zero_net'!$AD232)</f>
        <v>608.87894409748787</v>
      </c>
      <c r="CY68" s="10">
        <f>100*('GEM data - Baseline'!$F232/'GEM data - Baseline'!$AD232)</f>
        <v>1141.9053665990025</v>
      </c>
      <c r="CZ68" s="10">
        <f>100*('GEM data - Upside'!$F232/'GEM data - Upside'!$AD232)</f>
        <v>1142.7723229727826</v>
      </c>
      <c r="DA68" s="10">
        <f>100*('GEM data - Zero_net'!$F232/'GEM data - Zero_net'!$AD232)</f>
        <v>1137.2166214230606</v>
      </c>
      <c r="DC68">
        <v>2045</v>
      </c>
      <c r="DD68" s="10">
        <f>SUMIF('GEM data - Baseline'!$B:$B,'Chart Data'!$DC68,'GEM data - Baseline'!$U:$U)</f>
        <v>3765461.8</v>
      </c>
      <c r="DE68" s="10">
        <f>AVERAGEIF('GEM data - Baseline'!$B:$B,'Chart Data'!$DC68,'GEM data - Baseline'!$V:$V)</f>
        <v>38222.807499999995</v>
      </c>
      <c r="DF68" s="9">
        <f>AVERAGEIF('GEM data - Baseline'!$B:$B,'Chart Data'!$DC68,'GEM data - Baseline'!$W:$W)</f>
        <v>31.962795</v>
      </c>
      <c r="DG68" s="10">
        <f>AVERAGEIF('GEM data - Baseline'!$B:$B,'Chart Data'!$DC68,'GEM data - Baseline'!$X:$X)</f>
        <v>687021.4</v>
      </c>
      <c r="DH68" s="10">
        <f>AVERAGEIF('GEM data - Baseline'!$B:$B,'Chart Data'!$DC68,'GEM data - Baseline'!$Y:$Y)</f>
        <v>45645.397499999992</v>
      </c>
      <c r="DI68" s="10">
        <f>AVERAGEIF('GEM data - Baseline'!$B:$B,'Chart Data'!$DC68,'GEM data - Baseline'!$Z:$Z)</f>
        <v>4479999.5</v>
      </c>
      <c r="DJ68" s="16">
        <f>AVERAGEIF('GEM data - Baseline'!$B:$B,'Chart Data'!$DC68,'GEM data - Baseline'!$AA:$AA)</f>
        <v>-1.5271844999999999</v>
      </c>
      <c r="DL68" s="10">
        <f t="shared" ref="DL68:DL83" si="27">DE68*DF68</f>
        <v>1221707.7604469624</v>
      </c>
      <c r="DM68" s="14">
        <f t="shared" ref="DM68:DM83" si="28">DG68/DH68</f>
        <v>15.051274337133336</v>
      </c>
      <c r="DN68" s="10">
        <f t="shared" ref="DN68:DN83" si="29">DI68</f>
        <v>4479999.5</v>
      </c>
      <c r="DO68" s="13">
        <f t="shared" ref="DO68:DO83" si="30">DJ68</f>
        <v>-1.5271844999999999</v>
      </c>
      <c r="DP68" s="10">
        <f t="shared" ref="DP68:DP83" si="31">DD68</f>
        <v>3765461.8</v>
      </c>
      <c r="DQ68" s="10">
        <f>SUMIF('GEM data - Baseline'!$B:$B,'Chart Data'!$DC68,'GEM data - Baseline'!$F:$F)</f>
        <v>3765465.7</v>
      </c>
      <c r="DS68" s="9">
        <f t="shared" si="20"/>
        <v>1.434285378714284</v>
      </c>
      <c r="DT68" s="9">
        <f t="shared" si="20"/>
        <v>1.4345106650113237</v>
      </c>
      <c r="DV68">
        <v>2045</v>
      </c>
      <c r="DW68" s="10">
        <f>SUMIF('GEM data - Upside'!$B:$B,'Chart Data'!$DC68,'GEM data - Upside'!$U:$U)</f>
        <v>3896071</v>
      </c>
      <c r="DX68" s="10">
        <f>AVERAGEIF('GEM data - Upside'!$B:$B,'Chart Data'!$DC68,'GEM data - Upside'!$V:$V)</f>
        <v>39566.352500000001</v>
      </c>
      <c r="DY68" s="9">
        <f>AVERAGEIF('GEM data - Upside'!$B:$B,'Chart Data'!$DC68,'GEM data - Upside'!$W:$W)</f>
        <v>31.962795</v>
      </c>
      <c r="DZ68" s="10">
        <f>AVERAGEIF('GEM data - Upside'!$B:$B,'Chart Data'!$DC68,'GEM data - Upside'!$X:$X)</f>
        <v>711785.5</v>
      </c>
      <c r="EA68" s="10">
        <f>AVERAGEIF('GEM data - Upside'!$B:$B,'Chart Data'!$DC68,'GEM data - Upside'!$Y:$Y)</f>
        <v>47290.652499999997</v>
      </c>
      <c r="EB68" s="10">
        <f>AVERAGEIF('GEM data - Upside'!$B:$B,'Chart Data'!$DC68,'GEM data - Upside'!$Z:$Z)</f>
        <v>4633435</v>
      </c>
      <c r="EC68" s="16">
        <f>AVERAGEIF('GEM data - Upside'!$B:$B,'Chart Data'!$DC68,'GEM data - Upside'!$AA:$AA)</f>
        <v>-1.5272185</v>
      </c>
      <c r="EE68" s="10">
        <f t="shared" ref="EE68:EE83" si="32">DX68*DY68</f>
        <v>1264651.2138552375</v>
      </c>
      <c r="EF68" s="14">
        <f t="shared" ref="EF68:EF83" si="33">DZ68/EA68</f>
        <v>15.051293699108932</v>
      </c>
      <c r="EG68" s="10">
        <f t="shared" ref="EG68:EG83" si="34">EB68</f>
        <v>4633435</v>
      </c>
      <c r="EH68" s="13">
        <f t="shared" ref="EH68:EH83" si="35">EC68</f>
        <v>-1.5272185</v>
      </c>
      <c r="EI68" s="10">
        <f t="shared" ref="EI68:EI83" si="36">DW68</f>
        <v>3896071</v>
      </c>
      <c r="EJ68" s="10">
        <f>SUMIF('GEM data - Upside'!$B:$B,'Chart Data'!$DC68,'GEM data - Upside'!$F:$F)</f>
        <v>3885338.5</v>
      </c>
      <c r="EL68" s="9">
        <f t="shared" si="21"/>
        <v>1.53558303869612</v>
      </c>
      <c r="EM68" s="9">
        <f t="shared" si="22"/>
        <v>1.5620662422883846</v>
      </c>
      <c r="EO68">
        <v>2045</v>
      </c>
      <c r="EP68" s="10">
        <f>SUMIF('GEM data - Zero_net'!$B:$B,'Chart Data'!$DC68,'GEM data - Zero_net'!$U:$U)</f>
        <v>3452022.0999999996</v>
      </c>
      <c r="EQ68" s="10">
        <f>AVERAGEIF('GEM data - Zero_net'!$B:$B,'Chart Data'!$DC68,'GEM data - Zero_net'!$V:$V)</f>
        <v>34874.090000000004</v>
      </c>
      <c r="ER68" s="9">
        <f>AVERAGEIF('GEM data - Zero_net'!$B:$B,'Chart Data'!$DC68,'GEM data - Zero_net'!$W:$W)</f>
        <v>31.962795</v>
      </c>
      <c r="ES68" s="10">
        <f>AVERAGEIF('GEM data - Zero_net'!$B:$B,'Chart Data'!$DC68,'GEM data - Zero_net'!$X:$X)</f>
        <v>625229.77500000002</v>
      </c>
      <c r="ET68" s="10">
        <f>AVERAGEIF('GEM data - Zero_net'!$B:$B,'Chart Data'!$DC68,'GEM data - Zero_net'!$Y:$Y)</f>
        <v>41540.012500000004</v>
      </c>
      <c r="EU68" s="10">
        <f>AVERAGEIF('GEM data - Zero_net'!$B:$B,'Chart Data'!$DC68,'GEM data - Zero_net'!$Z:$Z)</f>
        <v>4137316.75</v>
      </c>
      <c r="EV68" s="16">
        <f>AVERAGEIF('GEM data - Zero_net'!$B:$B,'Chart Data'!$DC68,'GEM data - Zero_net'!$AA:$AA)</f>
        <v>-1.5271367499999999</v>
      </c>
      <c r="EX68" s="10">
        <f t="shared" ref="EX68:EX83" si="37">EQ68*ER68</f>
        <v>1114673.3894815501</v>
      </c>
      <c r="EY68" s="14">
        <f t="shared" ref="EY68:EY83" si="38">ES68/ET68</f>
        <v>15.051265933056712</v>
      </c>
      <c r="EZ68" s="10">
        <f t="shared" ref="EZ68:EZ83" si="39">EU68</f>
        <v>4137316.75</v>
      </c>
      <c r="FA68" s="13">
        <f t="shared" ref="FA68:FA83" si="40">EV68</f>
        <v>-1.5271367499999999</v>
      </c>
      <c r="FB68" s="10">
        <f t="shared" ref="FB68:FB83" si="41">EP68</f>
        <v>3452022.0999999996</v>
      </c>
      <c r="FC68" s="10">
        <f>SUMIF('GEM data - Zero_net'!$B:$B,'Chart Data'!$DC68,'GEM data - Zero_net'!$F:$F)</f>
        <v>3450143</v>
      </c>
      <c r="FE68" s="9">
        <f t="shared" si="23"/>
        <v>0.94699193926466307</v>
      </c>
      <c r="FF68" s="9">
        <f t="shared" si="24"/>
        <v>0.8813447715366074</v>
      </c>
    </row>
    <row r="69" spans="1:162" x14ac:dyDescent="0.25">
      <c r="B69" s="10">
        <f>'GEM data - Baseline'!$F233</f>
        <v>822473.9</v>
      </c>
      <c r="C69" s="10">
        <f>'GEM data - Upside'!$F233</f>
        <v>838917.6</v>
      </c>
      <c r="D69" s="10">
        <f>'GEM data - Zero_net'!$F233</f>
        <v>790027.1</v>
      </c>
      <c r="M69" s="9">
        <f>100*(('GEM data - Baseline'!$P233/'GEM data - Baseline'!$P229)-1)</f>
        <v>7.515444095320678E-2</v>
      </c>
      <c r="N69" s="9">
        <f>100*(('GEM data - Upside'!$P233/'GEM data - Upside'!$P229)-1)</f>
        <v>0.19457278764860586</v>
      </c>
      <c r="O69" s="9">
        <f>100*(('GEM data - Zero_net'!$P233/'GEM data - Zero_net'!$P229)-1)</f>
        <v>-0.43895324216552956</v>
      </c>
      <c r="R69" s="9"/>
      <c r="S69" s="9"/>
      <c r="T69" s="9"/>
      <c r="W69" s="9"/>
      <c r="X69" s="9"/>
      <c r="Y69" s="9"/>
      <c r="AQ69" s="9"/>
      <c r="AR69" s="9"/>
      <c r="AS69" s="9"/>
      <c r="AV69" s="9"/>
      <c r="AW69" s="9"/>
      <c r="AX69" s="9"/>
      <c r="AY69" s="9"/>
      <c r="AZ69" s="9"/>
      <c r="BA69" s="9"/>
      <c r="BB69" s="9"/>
      <c r="BD69" s="9"/>
      <c r="BF69" s="9">
        <f>100*(('GEM data - Baseline'!$F233/'GEM data - Baseline'!$F229)-1)</f>
        <v>1.5147092384526051</v>
      </c>
      <c r="BG69" s="9">
        <f>100*(('GEM data - Upside'!$F233/'GEM data - Upside'!$F229)-1)</f>
        <v>1.6404366582188024</v>
      </c>
      <c r="BH69" s="9">
        <f>100*(('GEM data - Zero_net'!$F233/'GEM data - Zero_net'!$F229)-1)</f>
        <v>0.97329807994994688</v>
      </c>
      <c r="BK69" s="9">
        <f>100*(('GEM data - Baseline'!$U233/'GEM data - Baseline'!$U229)-1)</f>
        <v>1.5147227027956456</v>
      </c>
      <c r="BL69" s="9">
        <f>100*(('GEM data - Upside'!$U233/'GEM data - Upside'!$U229)-1)</f>
        <v>1.6629626578411383</v>
      </c>
      <c r="BM69" s="9">
        <f>100*(('GEM data - Zero_net'!$U233/'GEM data - Zero_net'!$U229)-1)</f>
        <v>1.004092547491231</v>
      </c>
      <c r="BP69" s="9">
        <f>'GEM data - Baseline'!$O233</f>
        <v>3.9999859999999998</v>
      </c>
      <c r="BQ69" s="9">
        <f>'GEM data - Upside'!$O233</f>
        <v>4.0227890000000004</v>
      </c>
      <c r="BR69" s="9">
        <f>'GEM data - Zero_net'!$O233</f>
        <v>3.3524479999999999</v>
      </c>
      <c r="BU69" s="9">
        <f>100*(('GEM data - Baseline'!$L233/'GEM data - Baseline'!$L229)-1)</f>
        <v>0.49414306881678804</v>
      </c>
      <c r="BV69" s="9">
        <f>100*(('GEM data - Upside'!$L233/'GEM data - Upside'!$L229)-1)</f>
        <v>0.59505284783694101</v>
      </c>
      <c r="BW69" s="9">
        <f>100*(('GEM data - Zero_net'!$L233/'GEM data - Zero_net'!$L229)-1)</f>
        <v>-2.6793080864084828E-2</v>
      </c>
      <c r="BZ69" s="9">
        <f>'GEM data - Baseline'!$T233</f>
        <v>9.536743E-5</v>
      </c>
      <c r="CA69" s="9">
        <f>'GEM data - Upside'!$T233</f>
        <v>-0.32024380000000002</v>
      </c>
      <c r="CB69" s="9">
        <f>'GEM data - Zero_net'!$T233</f>
        <v>4.0054319999999997E-2</v>
      </c>
      <c r="CE69" s="9">
        <f>'GEM data - Baseline'!$J233</f>
        <v>2.4999709999999999</v>
      </c>
      <c r="CF69" s="9">
        <f>'GEM data - Upside'!$J233</f>
        <v>2.4302549999999998</v>
      </c>
      <c r="CG69" s="9">
        <f>'GEM data - Zero_net'!$J233</f>
        <v>2.553077</v>
      </c>
      <c r="CJ69" s="9">
        <f>100*(('GEM data - Baseline'!$I233/'GEM data - Baseline'!$I229)-1)</f>
        <v>2.0000487505353881</v>
      </c>
      <c r="CK69" s="9">
        <f>100*(('GEM data - Upside'!$I233/'GEM data - Upside'!$I229)-1)</f>
        <v>1.9777943073016724</v>
      </c>
      <c r="CL69" s="9">
        <f>100*(('GEM data - Zero_net'!$I233/'GEM data - Zero_net'!$I229)-1)</f>
        <v>2.0356051486248639</v>
      </c>
      <c r="CO69" s="10">
        <f>100*('GEM data - Baseline'!$AB233/'GEM data - Baseline'!$AD233)</f>
        <v>686.8195191946694</v>
      </c>
      <c r="CP69" s="10">
        <f>100*('GEM data - Upside'!$AB233/'GEM data - Upside'!$AD233)</f>
        <v>682.53584352075563</v>
      </c>
      <c r="CQ69" s="10">
        <f>100*('GEM data - Zero_net'!$AB233/'GEM data - Zero_net'!$AD233)</f>
        <v>695.75671540569681</v>
      </c>
      <c r="CT69" s="10">
        <f>100*('GEM data - Baseline'!$AC233/'GEM data - Baseline'!$AD233)</f>
        <v>643.19354871053304</v>
      </c>
      <c r="CU69" s="10">
        <f>100*('GEM data - Upside'!$AC233/'GEM data - Upside'!$AD233)</f>
        <v>640.75012659978256</v>
      </c>
      <c r="CV69" s="10">
        <f>100*('GEM data - Zero_net'!$AC233/'GEM data - Zero_net'!$AD233)</f>
        <v>646.09650694556797</v>
      </c>
      <c r="CY69" s="10">
        <f>100*('GEM data - Baseline'!$F233/'GEM data - Baseline'!$AD233)</f>
        <v>1145.3549612920403</v>
      </c>
      <c r="CZ69" s="10">
        <f>100*('GEM data - Upside'!$F233/'GEM data - Upside'!$AD233)</f>
        <v>1146.3225666811234</v>
      </c>
      <c r="DA69" s="10">
        <f>100*('GEM data - Zero_net'!$F233/'GEM data - Zero_net'!$AD233)</f>
        <v>1140.2065319469859</v>
      </c>
      <c r="DC69">
        <v>2046</v>
      </c>
      <c r="DD69" s="10">
        <f>SUMIF('GEM data - Baseline'!$B:$B,'Chart Data'!$DC69,'GEM data - Baseline'!$U:$U)</f>
        <v>3818414.8000000003</v>
      </c>
      <c r="DE69" s="10">
        <f>AVERAGEIF('GEM data - Baseline'!$B:$B,'Chart Data'!$DC69,'GEM data - Baseline'!$V:$V)</f>
        <v>38314.222499999996</v>
      </c>
      <c r="DF69" s="9">
        <f>AVERAGEIF('GEM data - Baseline'!$B:$B,'Chart Data'!$DC69,'GEM data - Baseline'!$W:$W)</f>
        <v>31.959795000000003</v>
      </c>
      <c r="DG69" s="10">
        <f>AVERAGEIF('GEM data - Baseline'!$B:$B,'Chart Data'!$DC69,'GEM data - Baseline'!$X:$X)</f>
        <v>689114.625</v>
      </c>
      <c r="DH69" s="10">
        <f>AVERAGEIF('GEM data - Baseline'!$B:$B,'Chart Data'!$DC69,'GEM data - Baseline'!$Y:$Y)</f>
        <v>45668.494999999995</v>
      </c>
      <c r="DI69" s="10">
        <f>AVERAGEIF('GEM data - Baseline'!$B:$B,'Chart Data'!$DC69,'GEM data - Baseline'!$Z:$Z)</f>
        <v>4568225.5</v>
      </c>
      <c r="DJ69" s="16">
        <f>AVERAGEIF('GEM data - Baseline'!$B:$B,'Chart Data'!$DC69,'GEM data - Baseline'!$AA:$AA)</f>
        <v>-1.5223032500000002</v>
      </c>
      <c r="DL69" s="10">
        <f t="shared" si="27"/>
        <v>1224514.6966843875</v>
      </c>
      <c r="DM69" s="14">
        <f t="shared" si="28"/>
        <v>15.089497146774818</v>
      </c>
      <c r="DN69" s="10">
        <f t="shared" si="29"/>
        <v>4568225.5</v>
      </c>
      <c r="DO69" s="13">
        <f t="shared" si="30"/>
        <v>-1.5223032500000002</v>
      </c>
      <c r="DP69" s="10">
        <f t="shared" si="31"/>
        <v>3818414.8000000003</v>
      </c>
      <c r="DQ69" s="10">
        <f>SUMIF('GEM data - Baseline'!$B:$B,'Chart Data'!$DC69,'GEM data - Baseline'!$F:$F)</f>
        <v>3818423.9</v>
      </c>
      <c r="DS69" s="9">
        <f t="shared" ref="DS69:DT83" si="42">100*((DP69/DP68)-1)</f>
        <v>1.4062816943196887</v>
      </c>
      <c r="DT69" s="9">
        <f t="shared" si="42"/>
        <v>1.4064183349220105</v>
      </c>
      <c r="DV69">
        <v>2046</v>
      </c>
      <c r="DW69" s="10">
        <f>SUMIF('GEM data - Upside'!$B:$B,'Chart Data'!$DC69,'GEM data - Upside'!$U:$U)</f>
        <v>3954931.5999999996</v>
      </c>
      <c r="DX69" s="10">
        <f>AVERAGEIF('GEM data - Upside'!$B:$B,'Chart Data'!$DC69,'GEM data - Upside'!$V:$V)</f>
        <v>39697.682500000003</v>
      </c>
      <c r="DY69" s="9">
        <f>AVERAGEIF('GEM data - Upside'!$B:$B,'Chart Data'!$DC69,'GEM data - Upside'!$W:$W)</f>
        <v>31.959795000000003</v>
      </c>
      <c r="DZ69" s="10">
        <f>AVERAGEIF('GEM data - Upside'!$B:$B,'Chart Data'!$DC69,'GEM data - Upside'!$X:$X)</f>
        <v>714795.65</v>
      </c>
      <c r="EA69" s="10">
        <f>AVERAGEIF('GEM data - Upside'!$B:$B,'Chart Data'!$DC69,'GEM data - Upside'!$Y:$Y)</f>
        <v>47370.34</v>
      </c>
      <c r="EB69" s="10">
        <f>AVERAGEIF('GEM data - Upside'!$B:$B,'Chart Data'!$DC69,'GEM data - Upside'!$Z:$Z)</f>
        <v>4730449</v>
      </c>
      <c r="EC69" s="16">
        <f>AVERAGEIF('GEM data - Upside'!$B:$B,'Chart Data'!$DC69,'GEM data - Upside'!$AA:$AA)</f>
        <v>-1.5223424999999999</v>
      </c>
      <c r="EE69" s="10">
        <f t="shared" si="32"/>
        <v>1268729.7946750878</v>
      </c>
      <c r="EF69" s="14">
        <f t="shared" si="33"/>
        <v>15.08951909570419</v>
      </c>
      <c r="EG69" s="10">
        <f t="shared" si="34"/>
        <v>4730449</v>
      </c>
      <c r="EH69" s="13">
        <f t="shared" si="35"/>
        <v>-1.5223424999999999</v>
      </c>
      <c r="EI69" s="10">
        <f t="shared" si="36"/>
        <v>3954931.5999999996</v>
      </c>
      <c r="EJ69" s="10">
        <f>SUMIF('GEM data - Upside'!$B:$B,'Chart Data'!$DC69,'GEM data - Upside'!$F:$F)</f>
        <v>3944587.3000000003</v>
      </c>
      <c r="EL69" s="9">
        <f t="shared" ref="EL69:EL83" si="43">100*((EI69/EI68)-1)</f>
        <v>1.5107681559191288</v>
      </c>
      <c r="EM69" s="9">
        <f t="shared" ref="EM69:EM83" si="44">100*((EJ69/EJ68)-1)</f>
        <v>1.5249327696930548</v>
      </c>
      <c r="EO69">
        <v>2046</v>
      </c>
      <c r="EP69" s="10">
        <f>SUMIF('GEM data - Zero_net'!$B:$B,'Chart Data'!$DC69,'GEM data - Zero_net'!$U:$U)</f>
        <v>3483333.6999999997</v>
      </c>
      <c r="EQ69" s="10">
        <f>AVERAGEIF('GEM data - Zero_net'!$B:$B,'Chart Data'!$DC69,'GEM data - Zero_net'!$V:$V)</f>
        <v>34797.137499999997</v>
      </c>
      <c r="ER69" s="9">
        <f>AVERAGEIF('GEM data - Zero_net'!$B:$B,'Chart Data'!$DC69,'GEM data - Zero_net'!$W:$W)</f>
        <v>31.959795000000003</v>
      </c>
      <c r="ES69" s="10">
        <f>AVERAGEIF('GEM data - Zero_net'!$B:$B,'Chart Data'!$DC69,'GEM data - Zero_net'!$X:$X)</f>
        <v>623752.94999999995</v>
      </c>
      <c r="ET69" s="10">
        <f>AVERAGEIF('GEM data - Zero_net'!$B:$B,'Chart Data'!$DC69,'GEM data - Zero_net'!$Y:$Y)</f>
        <v>41336.917499999996</v>
      </c>
      <c r="EU69" s="10">
        <f>AVERAGEIF('GEM data - Zero_net'!$B:$B,'Chart Data'!$DC69,'GEM data - Zero_net'!$Z:$Z)</f>
        <v>4195265.25</v>
      </c>
      <c r="EV69" s="16">
        <f>AVERAGEIF('GEM data - Zero_net'!$B:$B,'Chart Data'!$DC69,'GEM data - Zero_net'!$AA:$AA)</f>
        <v>-1.52224</v>
      </c>
      <c r="EX69" s="10">
        <f t="shared" si="37"/>
        <v>1112109.3810868126</v>
      </c>
      <c r="EY69" s="14">
        <f t="shared" si="38"/>
        <v>15.089488711876013</v>
      </c>
      <c r="EZ69" s="10">
        <f t="shared" si="39"/>
        <v>4195265.25</v>
      </c>
      <c r="FA69" s="13">
        <f t="shared" si="40"/>
        <v>-1.52224</v>
      </c>
      <c r="FB69" s="10">
        <f t="shared" si="41"/>
        <v>3483333.6999999997</v>
      </c>
      <c r="FC69" s="10">
        <f>SUMIF('GEM data - Zero_net'!$B:$B,'Chart Data'!$DC69,'GEM data - Zero_net'!$F:$F)</f>
        <v>3479843.5</v>
      </c>
      <c r="FE69" s="9">
        <f t="shared" ref="FE69:FE83" si="45">100*((FB69/FB68)-1)</f>
        <v>0.90705097166092763</v>
      </c>
      <c r="FF69" s="9">
        <f t="shared" ref="FF69:FF83" si="46">100*((FC69/FC68)-1)</f>
        <v>0.86084837642961265</v>
      </c>
    </row>
    <row r="70" spans="1:162" x14ac:dyDescent="0.25">
      <c r="B70" s="10">
        <f>'GEM data - Baseline'!$F234</f>
        <v>825576.8</v>
      </c>
      <c r="C70" s="10">
        <f>'GEM data - Upside'!$F234</f>
        <v>842339.9</v>
      </c>
      <c r="D70" s="10">
        <f>'GEM data - Zero_net'!$F234</f>
        <v>791929.8</v>
      </c>
      <c r="M70" s="9">
        <f>100*(('GEM data - Baseline'!$P234/'GEM data - Baseline'!$P230)-1)</f>
        <v>7.6607085323665558E-2</v>
      </c>
      <c r="N70" s="9">
        <f>100*(('GEM data - Upside'!$P234/'GEM data - Upside'!$P230)-1)</f>
        <v>0.19593214268083248</v>
      </c>
      <c r="O70" s="9">
        <f>100*(('GEM data - Zero_net'!$P234/'GEM data - Zero_net'!$P230)-1)</f>
        <v>-0.43788310486545523</v>
      </c>
      <c r="R70" s="9"/>
      <c r="S70" s="9"/>
      <c r="T70" s="9"/>
      <c r="W70" s="9"/>
      <c r="X70" s="9"/>
      <c r="Y70" s="9"/>
      <c r="AQ70" s="9"/>
      <c r="AR70" s="9"/>
      <c r="AS70" s="9"/>
      <c r="AV70" s="9"/>
      <c r="AW70" s="9"/>
      <c r="AX70" s="9"/>
      <c r="AY70" s="9"/>
      <c r="AZ70" s="9"/>
      <c r="BA70" s="9"/>
      <c r="BB70" s="9"/>
      <c r="BD70" s="9"/>
      <c r="BF70" s="9">
        <f>100*(('GEM data - Baseline'!$F234/'GEM data - Baseline'!$F230)-1)</f>
        <v>1.5156955348561763</v>
      </c>
      <c r="BG70" s="9">
        <f>100*(('GEM data - Upside'!$F234/'GEM data - Upside'!$F230)-1)</f>
        <v>1.6405795905296339</v>
      </c>
      <c r="BH70" s="9">
        <f>100*(('GEM data - Zero_net'!$F234/'GEM data - Zero_net'!$F230)-1)</f>
        <v>0.97222431182988345</v>
      </c>
      <c r="BK70" s="9">
        <f>100*(('GEM data - Baseline'!$U234/'GEM data - Baseline'!$U230)-1)</f>
        <v>1.515984315716068</v>
      </c>
      <c r="BL70" s="9">
        <f>100*(('GEM data - Upside'!$U234/'GEM data - Upside'!$U230)-1)</f>
        <v>1.6630514768464444</v>
      </c>
      <c r="BM70" s="9">
        <f>100*(('GEM data - Zero_net'!$U234/'GEM data - Zero_net'!$U230)-1)</f>
        <v>1.0017576687981533</v>
      </c>
      <c r="BP70" s="9">
        <f>'GEM data - Baseline'!$O234</f>
        <v>4.0000119999999999</v>
      </c>
      <c r="BQ70" s="9">
        <f>'GEM data - Upside'!$O234</f>
        <v>4.0294889999999999</v>
      </c>
      <c r="BR70" s="9">
        <f>'GEM data - Zero_net'!$O234</f>
        <v>3.3548469999999999</v>
      </c>
      <c r="BU70" s="9">
        <f>100*(('GEM data - Baseline'!$L234/'GEM data - Baseline'!$L230)-1)</f>
        <v>0.49342361571136362</v>
      </c>
      <c r="BV70" s="9">
        <f>100*(('GEM data - Upside'!$L234/'GEM data - Upside'!$L230)-1)</f>
        <v>0.59133495400935931</v>
      </c>
      <c r="BW70" s="9">
        <f>100*(('GEM data - Zero_net'!$L234/'GEM data - Zero_net'!$L230)-1)</f>
        <v>-2.9318229247010663E-2</v>
      </c>
      <c r="BZ70" s="9">
        <f>'GEM data - Baseline'!$T234</f>
        <v>9.536743E-5</v>
      </c>
      <c r="CA70" s="9">
        <f>'GEM data - Upside'!$T234</f>
        <v>-0.32548899999999997</v>
      </c>
      <c r="CB70" s="9">
        <f>'GEM data - Zero_net'!$T234</f>
        <v>3.2234190000000003E-2</v>
      </c>
      <c r="CE70" s="9">
        <f>'GEM data - Baseline'!$J234</f>
        <v>2.4999799999999999</v>
      </c>
      <c r="CF70" s="9">
        <f>'GEM data - Upside'!$J234</f>
        <v>2.4290929999999999</v>
      </c>
      <c r="CG70" s="9">
        <f>'GEM data - Zero_net'!$J234</f>
        <v>2.549588</v>
      </c>
      <c r="CJ70" s="9">
        <f>100*(('GEM data - Baseline'!$I234/'GEM data - Baseline'!$I230)-1)</f>
        <v>1.9999560792146154</v>
      </c>
      <c r="CK70" s="9">
        <f>100*(('GEM data - Upside'!$I234/'GEM data - Upside'!$I230)-1)</f>
        <v>1.9755801958580399</v>
      </c>
      <c r="CL70" s="9">
        <f>100*(('GEM data - Zero_net'!$I234/'GEM data - Zero_net'!$I230)-1)</f>
        <v>2.0314999469853046</v>
      </c>
      <c r="CO70" s="10">
        <f>100*('GEM data - Baseline'!$AB234/'GEM data - Baseline'!$AD234)</f>
        <v>721.90966753674843</v>
      </c>
      <c r="CP70" s="10">
        <f>100*('GEM data - Upside'!$AB234/'GEM data - Upside'!$AD234)</f>
        <v>717.05046452172337</v>
      </c>
      <c r="CQ70" s="10">
        <f>100*('GEM data - Zero_net'!$AB234/'GEM data - Zero_net'!$AD234)</f>
        <v>732.11330040301107</v>
      </c>
      <c r="CT70" s="10">
        <f>100*('GEM data - Baseline'!$AC234/'GEM data - Baseline'!$AD234)</f>
        <v>636.74954754172461</v>
      </c>
      <c r="CU70" s="10">
        <f>100*('GEM data - Upside'!$AC234/'GEM data - Upside'!$AD234)</f>
        <v>634.20538773120973</v>
      </c>
      <c r="CV70" s="10">
        <f>100*('GEM data - Zero_net'!$AC234/'GEM data - Zero_net'!$AD234)</f>
        <v>639.34959870680791</v>
      </c>
      <c r="CY70" s="10">
        <f>100*('GEM data - Baseline'!$F234/'GEM data - Baseline'!$AD234)</f>
        <v>1148.8207140867246</v>
      </c>
      <c r="CZ70" s="10">
        <f>100*('GEM data - Upside'!$F234/'GEM data - Upside'!$AD234)</f>
        <v>1149.8918008939875</v>
      </c>
      <c r="DA70" s="10">
        <f>100*('GEM data - Zero_net'!$F234/'GEM data - Zero_net'!$AD234)</f>
        <v>1143.1923357749583</v>
      </c>
      <c r="DC70">
        <v>2047</v>
      </c>
      <c r="DD70" s="10">
        <f>SUMIF('GEM data - Baseline'!$B:$B,'Chart Data'!$DC70,'GEM data - Baseline'!$U:$U)</f>
        <v>3872057.4999999995</v>
      </c>
      <c r="DE70" s="10">
        <f>AVERAGEIF('GEM data - Baseline'!$B:$B,'Chart Data'!$DC70,'GEM data - Baseline'!$V:$V)</f>
        <v>38408.25</v>
      </c>
      <c r="DF70" s="9">
        <f>AVERAGEIF('GEM data - Baseline'!$B:$B,'Chart Data'!$DC70,'GEM data - Baseline'!$W:$W)</f>
        <v>31.956795</v>
      </c>
      <c r="DG70" s="10">
        <f>AVERAGEIF('GEM data - Baseline'!$B:$B,'Chart Data'!$DC70,'GEM data - Baseline'!$X:$X)</f>
        <v>691214.72500000009</v>
      </c>
      <c r="DH70" s="10">
        <f>AVERAGEIF('GEM data - Baseline'!$B:$B,'Chart Data'!$DC70,'GEM data - Baseline'!$Y:$Y)</f>
        <v>45694.404999999999</v>
      </c>
      <c r="DI70" s="10">
        <f>AVERAGEIF('GEM data - Baseline'!$B:$B,'Chart Data'!$DC70,'GEM data - Baseline'!$Z:$Z)</f>
        <v>4657904.25</v>
      </c>
      <c r="DJ70" s="16">
        <f>AVERAGEIF('GEM data - Baseline'!$B:$B,'Chart Data'!$DC70,'GEM data - Baseline'!$AA:$AA)</f>
        <v>-1.5174379999999998</v>
      </c>
      <c r="DL70" s="10">
        <f t="shared" si="27"/>
        <v>1227404.57155875</v>
      </c>
      <c r="DM70" s="14">
        <f t="shared" si="28"/>
        <v>15.126900656655888</v>
      </c>
      <c r="DN70" s="10">
        <f t="shared" si="29"/>
        <v>4657904.25</v>
      </c>
      <c r="DO70" s="13">
        <f t="shared" si="30"/>
        <v>-1.5174379999999998</v>
      </c>
      <c r="DP70" s="10">
        <f t="shared" si="31"/>
        <v>3872057.4999999995</v>
      </c>
      <c r="DQ70" s="10">
        <f>SUMIF('GEM data - Baseline'!$B:$B,'Chart Data'!$DC70,'GEM data - Baseline'!$F:$F)</f>
        <v>3872062.6</v>
      </c>
      <c r="DS70" s="9">
        <f t="shared" si="42"/>
        <v>1.4048421350137064</v>
      </c>
      <c r="DT70" s="9">
        <f t="shared" si="42"/>
        <v>1.4047340317558721</v>
      </c>
      <c r="DV70">
        <v>2047</v>
      </c>
      <c r="DW70" s="10">
        <f>SUMIF('GEM data - Upside'!$B:$B,'Chart Data'!$DC70,'GEM data - Upside'!$U:$U)</f>
        <v>4014979.8</v>
      </c>
      <c r="DX70" s="10">
        <f>AVERAGEIF('GEM data - Upside'!$B:$B,'Chart Data'!$DC70,'GEM data - Upside'!$V:$V)</f>
        <v>39838.99</v>
      </c>
      <c r="DY70" s="9">
        <f>AVERAGEIF('GEM data - Upside'!$B:$B,'Chart Data'!$DC70,'GEM data - Upside'!$W:$W)</f>
        <v>31.956795</v>
      </c>
      <c r="DZ70" s="10">
        <f>AVERAGEIF('GEM data - Upside'!$B:$B,'Chart Data'!$DC70,'GEM data - Upside'!$X:$X)</f>
        <v>717815.47499999986</v>
      </c>
      <c r="EA70" s="10">
        <f>AVERAGEIF('GEM data - Upside'!$B:$B,'Chart Data'!$DC70,'GEM data - Upside'!$Y:$Y)</f>
        <v>47452.837499999994</v>
      </c>
      <c r="EB70" s="10">
        <f>AVERAGEIF('GEM data - Upside'!$B:$B,'Chart Data'!$DC70,'GEM data - Upside'!$Z:$Z)</f>
        <v>4828858</v>
      </c>
      <c r="EC70" s="16">
        <f>AVERAGEIF('GEM data - Upside'!$B:$B,'Chart Data'!$DC70,'GEM data - Upside'!$AA:$AA)</f>
        <v>-1.51748175</v>
      </c>
      <c r="EE70" s="10">
        <f t="shared" si="32"/>
        <v>1273126.4364370499</v>
      </c>
      <c r="EF70" s="14">
        <f t="shared" si="33"/>
        <v>15.126924180245279</v>
      </c>
      <c r="EG70" s="10">
        <f t="shared" si="34"/>
        <v>4828858</v>
      </c>
      <c r="EH70" s="13">
        <f t="shared" si="35"/>
        <v>-1.51748175</v>
      </c>
      <c r="EI70" s="10">
        <f t="shared" si="36"/>
        <v>4014979.8</v>
      </c>
      <c r="EJ70" s="10">
        <f>SUMIF('GEM data - Upside'!$B:$B,'Chart Data'!$DC70,'GEM data - Upside'!$F:$F)</f>
        <v>4004353.8</v>
      </c>
      <c r="EL70" s="9">
        <f t="shared" si="43"/>
        <v>1.5183119728290562</v>
      </c>
      <c r="EM70" s="9">
        <f t="shared" si="44"/>
        <v>1.5151521681368241</v>
      </c>
      <c r="EO70">
        <v>2047</v>
      </c>
      <c r="EP70" s="10">
        <f>SUMIF('GEM data - Zero_net'!$B:$B,'Chart Data'!$DC70,'GEM data - Zero_net'!$U:$U)</f>
        <v>3513762.3</v>
      </c>
      <c r="EQ70" s="10">
        <f>AVERAGEIF('GEM data - Zero_net'!$B:$B,'Chart Data'!$DC70,'GEM data - Zero_net'!$V:$V)</f>
        <v>34704.372500000005</v>
      </c>
      <c r="ER70" s="9">
        <f>AVERAGEIF('GEM data - Zero_net'!$B:$B,'Chart Data'!$DC70,'GEM data - Zero_net'!$W:$W)</f>
        <v>31.956795</v>
      </c>
      <c r="ES70" s="10">
        <f>AVERAGEIF('GEM data - Zero_net'!$B:$B,'Chart Data'!$DC70,'GEM data - Zero_net'!$X:$X)</f>
        <v>622269.4</v>
      </c>
      <c r="ET70" s="10">
        <f>AVERAGEIF('GEM data - Zero_net'!$B:$B,'Chart Data'!$DC70,'GEM data - Zero_net'!$Y:$Y)</f>
        <v>41136.632500000007</v>
      </c>
      <c r="EU70" s="10">
        <f>AVERAGEIF('GEM data - Zero_net'!$B:$B,'Chart Data'!$DC70,'GEM data - Zero_net'!$Z:$Z)</f>
        <v>4254084.5</v>
      </c>
      <c r="EV70" s="16">
        <f>AVERAGEIF('GEM data - Zero_net'!$B:$B,'Chart Data'!$DC70,'GEM data - Zero_net'!$AA:$AA)</f>
        <v>-1.5173597499999998</v>
      </c>
      <c r="EX70" s="10">
        <f t="shared" si="37"/>
        <v>1109040.5175861376</v>
      </c>
      <c r="EY70" s="14">
        <f t="shared" si="38"/>
        <v>15.126892071197124</v>
      </c>
      <c r="EZ70" s="10">
        <f t="shared" si="39"/>
        <v>4254084.5</v>
      </c>
      <c r="FA70" s="13">
        <f t="shared" si="40"/>
        <v>-1.5173597499999998</v>
      </c>
      <c r="FB70" s="10">
        <f t="shared" si="41"/>
        <v>3513762.3</v>
      </c>
      <c r="FC70" s="10">
        <f>SUMIF('GEM data - Zero_net'!$B:$B,'Chart Data'!$DC70,'GEM data - Zero_net'!$F:$F)</f>
        <v>3510109.3</v>
      </c>
      <c r="FE70" s="9">
        <f t="shared" si="45"/>
        <v>0.87354823340641818</v>
      </c>
      <c r="FF70" s="9">
        <f t="shared" si="46"/>
        <v>0.86974601012947961</v>
      </c>
    </row>
    <row r="71" spans="1:162" x14ac:dyDescent="0.25">
      <c r="A71">
        <v>2037</v>
      </c>
      <c r="B71" s="10">
        <f>'GEM data - Baseline'!$F235</f>
        <v>828691.9</v>
      </c>
      <c r="C71" s="10">
        <f>'GEM data - Upside'!$F235</f>
        <v>845775.2</v>
      </c>
      <c r="D71" s="10">
        <f>'GEM data - Zero_net'!$F235</f>
        <v>793845.2</v>
      </c>
      <c r="L71">
        <v>2037</v>
      </c>
      <c r="M71" s="9">
        <f>100*(('GEM data - Baseline'!$P235/'GEM data - Baseline'!$P231)-1)</f>
        <v>7.8081078709368867E-2</v>
      </c>
      <c r="N71" s="9">
        <f>100*(('GEM data - Upside'!$P235/'GEM data - Upside'!$P231)-1)</f>
        <v>0.19726882539496948</v>
      </c>
      <c r="O71" s="9">
        <f>100*(('GEM data - Zero_net'!$P235/'GEM data - Zero_net'!$P231)-1)</f>
        <v>-0.43683348460329396</v>
      </c>
      <c r="R71" s="9"/>
      <c r="S71" s="9"/>
      <c r="T71" s="9"/>
      <c r="W71" s="9"/>
      <c r="X71" s="9"/>
      <c r="Y71" s="9"/>
      <c r="AQ71" s="9"/>
      <c r="AR71" s="9"/>
      <c r="AS71" s="9"/>
      <c r="AV71" s="9"/>
      <c r="AW71" s="9"/>
      <c r="AX71" s="9"/>
      <c r="AY71" s="9"/>
      <c r="AZ71" s="9"/>
      <c r="BA71" s="9"/>
      <c r="BB71" s="9"/>
      <c r="BD71" s="9"/>
      <c r="BE71">
        <v>2037</v>
      </c>
      <c r="BF71" s="9">
        <f>100*(('GEM data - Baseline'!$F235/'GEM data - Baseline'!$F231)-1)</f>
        <v>1.5167015410427531</v>
      </c>
      <c r="BG71" s="9">
        <f>100*(('GEM data - Upside'!$F235/'GEM data - Upside'!$F231)-1)</f>
        <v>1.6410743889549551</v>
      </c>
      <c r="BH71" s="9">
        <f>100*(('GEM data - Zero_net'!$F235/'GEM data - Zero_net'!$F231)-1)</f>
        <v>0.97162805381081352</v>
      </c>
      <c r="BJ71">
        <v>2037</v>
      </c>
      <c r="BK71" s="9">
        <f>100*(('GEM data - Baseline'!$U235/'GEM data - Baseline'!$U231)-1)</f>
        <v>1.5170471493961557</v>
      </c>
      <c r="BL71" s="9">
        <f>100*(('GEM data - Upside'!$U235/'GEM data - Upside'!$U231)-1)</f>
        <v>1.6628568964029977</v>
      </c>
      <c r="BM71" s="9">
        <f>100*(('GEM data - Zero_net'!$U235/'GEM data - Zero_net'!$U231)-1)</f>
        <v>0.99975324004475397</v>
      </c>
      <c r="BO71">
        <v>2037</v>
      </c>
      <c r="BP71" s="9">
        <f>'GEM data - Baseline'!$O235</f>
        <v>4.0000799999999996</v>
      </c>
      <c r="BQ71" s="9">
        <f>'GEM data - Upside'!$O235</f>
        <v>4.0361580000000004</v>
      </c>
      <c r="BR71" s="9">
        <f>'GEM data - Zero_net'!$O235</f>
        <v>3.3569369999999998</v>
      </c>
      <c r="BT71">
        <v>2037</v>
      </c>
      <c r="BU71" s="9">
        <f>100*(('GEM data - Baseline'!$L235/'GEM data - Baseline'!$L231)-1)</f>
        <v>0.4926513253554754</v>
      </c>
      <c r="BV71" s="9">
        <f>100*(('GEM data - Upside'!$L235/'GEM data - Upside'!$L231)-1)</f>
        <v>0.58762814046775524</v>
      </c>
      <c r="BW71" s="9">
        <f>100*(('GEM data - Zero_net'!$L235/'GEM data - Zero_net'!$L231)-1)</f>
        <v>-3.1786990302273832E-2</v>
      </c>
      <c r="BY71">
        <v>2037</v>
      </c>
      <c r="BZ71" s="9">
        <f>'GEM data - Baseline'!$T235</f>
        <v>-1.907349E-4</v>
      </c>
      <c r="CA71" s="9">
        <f>'GEM data - Upside'!$T235</f>
        <v>-0.33063890000000001</v>
      </c>
      <c r="CB71" s="9">
        <f>'GEM data - Zero_net'!$T235</f>
        <v>2.5844570000000001E-2</v>
      </c>
      <c r="CD71">
        <v>2037</v>
      </c>
      <c r="CE71" s="9">
        <f>'GEM data - Baseline'!$J235</f>
        <v>2.4999820000000001</v>
      </c>
      <c r="CF71" s="9">
        <f>'GEM data - Upside'!$J235</f>
        <v>2.4273720000000001</v>
      </c>
      <c r="CG71" s="9">
        <f>'GEM data - Zero_net'!$J235</f>
        <v>2.5454789999999998</v>
      </c>
      <c r="CI71">
        <v>2037</v>
      </c>
      <c r="CJ71" s="9">
        <f>100*(('GEM data - Baseline'!$I235/'GEM data - Baseline'!$I231)-1)</f>
        <v>1.9999953852028796</v>
      </c>
      <c r="CK71" s="9">
        <f>100*(('GEM data - Upside'!$I235/'GEM data - Upside'!$I231)-1)</f>
        <v>1.9736921850586064</v>
      </c>
      <c r="CL71" s="9">
        <f>100*(('GEM data - Zero_net'!$I235/'GEM data - Zero_net'!$I231)-1)</f>
        <v>2.0277195287058847</v>
      </c>
      <c r="CN71">
        <v>2037</v>
      </c>
      <c r="CO71" s="10">
        <f>100*('GEM data - Baseline'!$AB235/'GEM data - Baseline'!$AD235)</f>
        <v>751.79875422087082</v>
      </c>
      <c r="CP71" s="10">
        <f>100*('GEM data - Upside'!$AB235/'GEM data - Upside'!$AD235)</f>
        <v>746.30756788677161</v>
      </c>
      <c r="CQ71" s="10">
        <f>100*('GEM data - Zero_net'!$AB235/'GEM data - Zero_net'!$AD235)</f>
        <v>763.43045669154913</v>
      </c>
      <c r="CS71">
        <v>2037</v>
      </c>
      <c r="CT71" s="10">
        <f>100*('GEM data - Baseline'!$AC235/'GEM data - Baseline'!$AD235)</f>
        <v>755.04655124753106</v>
      </c>
      <c r="CU71" s="10">
        <f>100*('GEM data - Upside'!$AC235/'GEM data - Upside'!$AD235)</f>
        <v>752.3857711563561</v>
      </c>
      <c r="CV71" s="10">
        <f>100*('GEM data - Zero_net'!$AC235/'GEM data - Zero_net'!$AD235)</f>
        <v>757.53909239232439</v>
      </c>
      <c r="CX71">
        <v>2037</v>
      </c>
      <c r="CY71" s="10">
        <f>100*('GEM data - Baseline'!$F235/'GEM data - Baseline'!$AD235)</f>
        <v>1152.2982783908658</v>
      </c>
      <c r="CZ71" s="10">
        <f>100*('GEM data - Upside'!$F235/'GEM data - Upside'!$AD235)</f>
        <v>1153.4719049482912</v>
      </c>
      <c r="DA71" s="10">
        <f>100*('GEM data - Zero_net'!$F235/'GEM data - Zero_net'!$AD235)</f>
        <v>1146.1978948584299</v>
      </c>
      <c r="DC71">
        <v>2048</v>
      </c>
      <c r="DD71" s="10">
        <f>SUMIF('GEM data - Baseline'!$B:$B,'Chart Data'!$DC71,'GEM data - Baseline'!$U:$U)</f>
        <v>3925504.4</v>
      </c>
      <c r="DE71" s="10">
        <f>AVERAGEIF('GEM data - Baseline'!$B:$B,'Chart Data'!$DC71,'GEM data - Baseline'!$V:$V)</f>
        <v>38491.502500000002</v>
      </c>
      <c r="DF71" s="9">
        <f>AVERAGEIF('GEM data - Baseline'!$B:$B,'Chart Data'!$DC71,'GEM data - Baseline'!$W:$W)</f>
        <v>31.953795000000003</v>
      </c>
      <c r="DG71" s="10">
        <f>AVERAGEIF('GEM data - Baseline'!$B:$B,'Chart Data'!$DC71,'GEM data - Baseline'!$X:$X)</f>
        <v>693197.77500000002</v>
      </c>
      <c r="DH71" s="10">
        <f>AVERAGEIF('GEM data - Baseline'!$B:$B,'Chart Data'!$DC71,'GEM data - Baseline'!$Y:$Y)</f>
        <v>45714.494999999995</v>
      </c>
      <c r="DI71" s="10">
        <f>AVERAGEIF('GEM data - Baseline'!$B:$B,'Chart Data'!$DC71,'GEM data - Baseline'!$Z:$Z)</f>
        <v>4748983</v>
      </c>
      <c r="DJ71" s="16">
        <f>AVERAGEIF('GEM data - Baseline'!$B:$B,'Chart Data'!$DC71,'GEM data - Baseline'!$AA:$AA)</f>
        <v>-1.51258775</v>
      </c>
      <c r="DL71" s="10">
        <f t="shared" si="27"/>
        <v>1229949.5801269878</v>
      </c>
      <c r="DM71" s="14">
        <f t="shared" si="28"/>
        <v>15.163631907122678</v>
      </c>
      <c r="DN71" s="10">
        <f t="shared" si="29"/>
        <v>4748983</v>
      </c>
      <c r="DO71" s="13">
        <f t="shared" si="30"/>
        <v>-1.51258775</v>
      </c>
      <c r="DP71" s="10">
        <f t="shared" si="31"/>
        <v>3925504.4</v>
      </c>
      <c r="DQ71" s="10">
        <f>SUMIF('GEM data - Baseline'!$B:$B,'Chart Data'!$DC71,'GEM data - Baseline'!$F:$F)</f>
        <v>3925513.9</v>
      </c>
      <c r="DS71" s="9">
        <f t="shared" si="42"/>
        <v>1.380322993653893</v>
      </c>
      <c r="DT71" s="9">
        <f t="shared" si="42"/>
        <v>1.3804348101190245</v>
      </c>
      <c r="DV71">
        <v>2048</v>
      </c>
      <c r="DW71" s="10">
        <f>SUMIF('GEM data - Upside'!$B:$B,'Chart Data'!$DC71,'GEM data - Upside'!$U:$U)</f>
        <v>4074958</v>
      </c>
      <c r="DX71" s="10">
        <f>AVERAGEIF('GEM data - Upside'!$B:$B,'Chart Data'!$DC71,'GEM data - Upside'!$V:$V)</f>
        <v>39970.619999999995</v>
      </c>
      <c r="DY71" s="9">
        <f>AVERAGEIF('GEM data - Upside'!$B:$B,'Chart Data'!$DC71,'GEM data - Upside'!$W:$W)</f>
        <v>31.953795000000003</v>
      </c>
      <c r="DZ71" s="10">
        <f>AVERAGEIF('GEM data - Upside'!$B:$B,'Chart Data'!$DC71,'GEM data - Upside'!$X:$X)</f>
        <v>720721.22500000009</v>
      </c>
      <c r="EA71" s="10">
        <f>AVERAGEIF('GEM data - Upside'!$B:$B,'Chart Data'!$DC71,'GEM data - Upside'!$Y:$Y)</f>
        <v>47529.509999999995</v>
      </c>
      <c r="EB71" s="10">
        <f>AVERAGEIF('GEM data - Upside'!$B:$B,'Chart Data'!$DC71,'GEM data - Upside'!$Z:$Z)</f>
        <v>4928656</v>
      </c>
      <c r="EC71" s="16">
        <f>AVERAGEIF('GEM data - Upside'!$B:$B,'Chart Data'!$DC71,'GEM data - Upside'!$AA:$AA)</f>
        <v>-1.5126362500000001</v>
      </c>
      <c r="EE71" s="10">
        <f t="shared" si="32"/>
        <v>1277212.9975029</v>
      </c>
      <c r="EF71" s="14">
        <f t="shared" si="33"/>
        <v>15.163657799123117</v>
      </c>
      <c r="EG71" s="10">
        <f t="shared" si="34"/>
        <v>4928656</v>
      </c>
      <c r="EH71" s="13">
        <f t="shared" si="35"/>
        <v>-1.5126362500000001</v>
      </c>
      <c r="EI71" s="10">
        <f t="shared" si="36"/>
        <v>4074958</v>
      </c>
      <c r="EJ71" s="10">
        <f>SUMIF('GEM data - Upside'!$B:$B,'Chart Data'!$DC71,'GEM data - Upside'!$F:$F)</f>
        <v>4064170</v>
      </c>
      <c r="EL71" s="9">
        <f t="shared" si="43"/>
        <v>1.4938605668701088</v>
      </c>
      <c r="EM71" s="9">
        <f t="shared" si="44"/>
        <v>1.493779096142811</v>
      </c>
      <c r="EO71">
        <v>2048</v>
      </c>
      <c r="EP71" s="10">
        <f>SUMIF('GEM data - Zero_net'!$B:$B,'Chart Data'!$DC71,'GEM data - Zero_net'!$U:$U)</f>
        <v>3543436.2</v>
      </c>
      <c r="EQ71" s="10">
        <f>AVERAGEIF('GEM data - Zero_net'!$B:$B,'Chart Data'!$DC71,'GEM data - Zero_net'!$V:$V)</f>
        <v>34597.854999999996</v>
      </c>
      <c r="ER71" s="9">
        <f>AVERAGEIF('GEM data - Zero_net'!$B:$B,'Chart Data'!$DC71,'GEM data - Zero_net'!$W:$W)</f>
        <v>31.953795000000003</v>
      </c>
      <c r="ES71" s="10">
        <f>AVERAGEIF('GEM data - Zero_net'!$B:$B,'Chart Data'!$DC71,'GEM data - Zero_net'!$X:$X)</f>
        <v>620655.15</v>
      </c>
      <c r="ET71" s="10">
        <f>AVERAGEIF('GEM data - Zero_net'!$B:$B,'Chart Data'!$DC71,'GEM data - Zero_net'!$Y:$Y)</f>
        <v>40930.535000000003</v>
      </c>
      <c r="EU71" s="10">
        <f>AVERAGEIF('GEM data - Zero_net'!$B:$B,'Chart Data'!$DC71,'GEM data - Zero_net'!$Z:$Z)</f>
        <v>4313776</v>
      </c>
      <c r="EV71" s="16">
        <f>AVERAGEIF('GEM data - Zero_net'!$B:$B,'Chart Data'!$DC71,'GEM data - Zero_net'!$AA:$AA)</f>
        <v>-1.5124947499999999</v>
      </c>
      <c r="EX71" s="10">
        <f t="shared" si="37"/>
        <v>1105532.766109725</v>
      </c>
      <c r="EY71" s="14">
        <f t="shared" si="38"/>
        <v>15.163621731306467</v>
      </c>
      <c r="EZ71" s="10">
        <f t="shared" si="39"/>
        <v>4313776</v>
      </c>
      <c r="FA71" s="13">
        <f t="shared" si="40"/>
        <v>-1.5124947499999999</v>
      </c>
      <c r="FB71" s="10">
        <f t="shared" si="41"/>
        <v>3543436.2</v>
      </c>
      <c r="FC71" s="10">
        <f>SUMIF('GEM data - Zero_net'!$B:$B,'Chart Data'!$DC71,'GEM data - Zero_net'!$F:$F)</f>
        <v>3539889.9</v>
      </c>
      <c r="FE71" s="9">
        <f t="shared" si="45"/>
        <v>0.84450504805064774</v>
      </c>
      <c r="FF71" s="9">
        <f t="shared" si="46"/>
        <v>0.84842372287381451</v>
      </c>
    </row>
    <row r="72" spans="1:162" x14ac:dyDescent="0.25">
      <c r="B72" s="10">
        <f>'GEM data - Baseline'!$F236</f>
        <v>831821.8</v>
      </c>
      <c r="C72" s="10">
        <f>'GEM data - Upside'!$F236</f>
        <v>849230.8</v>
      </c>
      <c r="D72" s="10">
        <f>'GEM data - Zero_net'!$F236</f>
        <v>795777.9</v>
      </c>
      <c r="M72" s="9">
        <f>100*(('GEM data - Baseline'!$P236/'GEM data - Baseline'!$P232)-1)</f>
        <v>7.9532632556400529E-2</v>
      </c>
      <c r="N72" s="9">
        <f>100*(('GEM data - Upside'!$P236/'GEM data - Upside'!$P232)-1)</f>
        <v>0.19862556998364589</v>
      </c>
      <c r="O72" s="9">
        <f>100*(('GEM data - Zero_net'!$P236/'GEM data - Zero_net'!$P232)-1)</f>
        <v>-0.43575864033226219</v>
      </c>
      <c r="R72" s="9"/>
      <c r="S72" s="9"/>
      <c r="T72" s="9"/>
      <c r="W72" s="9"/>
      <c r="X72" s="9"/>
      <c r="Y72" s="9"/>
      <c r="AQ72" s="9"/>
      <c r="AR72" s="9"/>
      <c r="AS72" s="9"/>
      <c r="AV72" s="9"/>
      <c r="AW72" s="9"/>
      <c r="AX72" s="9"/>
      <c r="AY72" s="9"/>
      <c r="AZ72" s="9"/>
      <c r="BA72" s="9"/>
      <c r="BB72" s="9"/>
      <c r="BD72" s="9"/>
      <c r="BF72" s="9">
        <f>100*(('GEM data - Baseline'!$F236/'GEM data - Baseline'!$F232)-1)</f>
        <v>1.5176602293692332</v>
      </c>
      <c r="BG72" s="9">
        <f>100*(('GEM data - Upside'!$F236/'GEM data - Upside'!$F232)-1)</f>
        <v>1.6417077820709558</v>
      </c>
      <c r="BH72" s="9">
        <f>100*(('GEM data - Zero_net'!$F236/'GEM data - Zero_net'!$F232)-1)</f>
        <v>0.97156425766202759</v>
      </c>
      <c r="BK72" s="9">
        <f>100*(('GEM data - Baseline'!$U236/'GEM data - Baseline'!$U232)-1)</f>
        <v>1.5182134971864825</v>
      </c>
      <c r="BL72" s="9">
        <f>100*(('GEM data - Upside'!$U236/'GEM data - Upside'!$U232)-1)</f>
        <v>1.6624790504851328</v>
      </c>
      <c r="BM72" s="9">
        <f>100*(('GEM data - Zero_net'!$U236/'GEM data - Zero_net'!$U232)-1)</f>
        <v>0.99771817746168168</v>
      </c>
      <c r="BP72" s="9">
        <f>'GEM data - Baseline'!$O236</f>
        <v>4.0000859999999996</v>
      </c>
      <c r="BQ72" s="9">
        <f>'GEM data - Upside'!$O236</f>
        <v>4.0429029999999999</v>
      </c>
      <c r="BR72" s="9">
        <f>'GEM data - Zero_net'!$O236</f>
        <v>3.358746</v>
      </c>
      <c r="BU72" s="9">
        <f>100*(('GEM data - Baseline'!$L236/'GEM data - Baseline'!$L232)-1)</f>
        <v>0.49212719217506251</v>
      </c>
      <c r="BV72" s="9">
        <f>100*(('GEM data - Upside'!$L236/'GEM data - Upside'!$L232)-1)</f>
        <v>0.58393235775267005</v>
      </c>
      <c r="BW72" s="9">
        <f>100*(('GEM data - Zero_net'!$L236/'GEM data - Zero_net'!$L232)-1)</f>
        <v>-3.4256044079139514E-2</v>
      </c>
      <c r="BZ72" s="9">
        <f>'GEM data - Baseline'!$T236</f>
        <v>-2.8610229999999999E-4</v>
      </c>
      <c r="CA72" s="9">
        <f>'GEM data - Upside'!$T236</f>
        <v>-0.33493040000000002</v>
      </c>
      <c r="CB72" s="9">
        <f>'GEM data - Zero_net'!$T236</f>
        <v>2.1457670000000002E-2</v>
      </c>
      <c r="CE72" s="9">
        <f>'GEM data - Baseline'!$J236</f>
        <v>2.4999829999999998</v>
      </c>
      <c r="CF72" s="9">
        <f>'GEM data - Upside'!$J236</f>
        <v>2.4253290000000001</v>
      </c>
      <c r="CG72" s="9">
        <f>'GEM data - Zero_net'!$J236</f>
        <v>2.541032</v>
      </c>
      <c r="CJ72" s="9">
        <f>100*(('GEM data - Baseline'!$I236/'GEM data - Baseline'!$I232)-1)</f>
        <v>2.0000949294519677</v>
      </c>
      <c r="CK72" s="9">
        <f>100*(('GEM data - Upside'!$I236/'GEM data - Upside'!$I232)-1)</f>
        <v>1.9717366859418606</v>
      </c>
      <c r="CL72" s="9">
        <f>100*(('GEM data - Zero_net'!$I236/'GEM data - Zero_net'!$I232)-1)</f>
        <v>2.0240535232225687</v>
      </c>
      <c r="CO72" s="10">
        <f>100*('GEM data - Baseline'!$AB236/'GEM data - Baseline'!$AD236)</f>
        <v>720.63594928379086</v>
      </c>
      <c r="CP72" s="10">
        <f>100*('GEM data - Upside'!$AB236/'GEM data - Upside'!$AD236)</f>
        <v>715.75317968841648</v>
      </c>
      <c r="CQ72" s="10">
        <f>100*('GEM data - Zero_net'!$AB236/'GEM data - Zero_net'!$AD236)</f>
        <v>731.17705012068825</v>
      </c>
      <c r="CT72" s="10">
        <f>100*('GEM data - Baseline'!$AC236/'GEM data - Baseline'!$AD236)</f>
        <v>625.58203159682466</v>
      </c>
      <c r="CU72" s="10">
        <f>100*('GEM data - Upside'!$AC236/'GEM data - Upside'!$AD236)</f>
        <v>623.12437248594142</v>
      </c>
      <c r="CV72" s="10">
        <f>100*('GEM data - Zero_net'!$AC236/'GEM data - Zero_net'!$AD236)</f>
        <v>628.38196730828713</v>
      </c>
      <c r="CY72" s="10">
        <f>100*('GEM data - Baseline'!$F236/'GEM data - Baseline'!$AD236)</f>
        <v>1155.7914010984316</v>
      </c>
      <c r="CZ72" s="10">
        <f>100*('GEM data - Upside'!$F236/'GEM data - Upside'!$AD236)</f>
        <v>1157.0726361020002</v>
      </c>
      <c r="DA72" s="10">
        <f>100*('GEM data - Zero_net'!$F236/'GEM data - Zero_net'!$AD236)</f>
        <v>1149.2297001088605</v>
      </c>
      <c r="DC72">
        <v>2049</v>
      </c>
      <c r="DD72" s="10">
        <f>SUMIF('GEM data - Baseline'!$B:$B,'Chart Data'!$DC72,'GEM data - Baseline'!$U:$U)</f>
        <v>3978846.2</v>
      </c>
      <c r="DE72" s="10">
        <f>AVERAGEIF('GEM data - Baseline'!$B:$B,'Chart Data'!$DC72,'GEM data - Baseline'!$V:$V)</f>
        <v>38566.077499999999</v>
      </c>
      <c r="DF72" s="9">
        <f>AVERAGEIF('GEM data - Baseline'!$B:$B,'Chart Data'!$DC72,'GEM data - Baseline'!$W:$W)</f>
        <v>31.950794999999999</v>
      </c>
      <c r="DG72" s="10">
        <f>AVERAGEIF('GEM data - Baseline'!$B:$B,'Chart Data'!$DC72,'GEM data - Baseline'!$X:$X)</f>
        <v>695028.1</v>
      </c>
      <c r="DH72" s="10">
        <f>AVERAGEIF('GEM data - Baseline'!$B:$B,'Chart Data'!$DC72,'GEM data - Baseline'!$Y:$Y)</f>
        <v>45726.447499999995</v>
      </c>
      <c r="DI72" s="10">
        <f>AVERAGEIF('GEM data - Baseline'!$B:$B,'Chart Data'!$DC72,'GEM data - Baseline'!$Z:$Z)</f>
        <v>4841381.5</v>
      </c>
      <c r="DJ72" s="16">
        <f>AVERAGEIF('GEM data - Baseline'!$B:$B,'Chart Data'!$DC72,'GEM data - Baseline'!$AA:$AA)</f>
        <v>-1.5077535000000002</v>
      </c>
      <c r="DL72" s="10">
        <f t="shared" si="27"/>
        <v>1232216.8361566125</v>
      </c>
      <c r="DM72" s="14">
        <f t="shared" si="28"/>
        <v>15.199695974632625</v>
      </c>
      <c r="DN72" s="10">
        <f t="shared" si="29"/>
        <v>4841381.5</v>
      </c>
      <c r="DO72" s="13">
        <f t="shared" si="30"/>
        <v>-1.5077535000000002</v>
      </c>
      <c r="DP72" s="10">
        <f t="shared" si="31"/>
        <v>3978846.2</v>
      </c>
      <c r="DQ72" s="10">
        <f>SUMIF('GEM data - Baseline'!$B:$B,'Chart Data'!$DC72,'GEM data - Baseline'!$F:$F)</f>
        <v>3978854.3999999999</v>
      </c>
      <c r="DS72" s="9">
        <f t="shared" si="42"/>
        <v>1.3588521261114872</v>
      </c>
      <c r="DT72" s="9">
        <f t="shared" si="42"/>
        <v>1.3588157209174501</v>
      </c>
      <c r="DV72">
        <v>2049</v>
      </c>
      <c r="DW72" s="10">
        <f>SUMIF('GEM data - Upside'!$B:$B,'Chart Data'!$DC72,'GEM data - Upside'!$U:$U)</f>
        <v>4134883</v>
      </c>
      <c r="DX72" s="10">
        <f>AVERAGEIF('GEM data - Upside'!$B:$B,'Chart Data'!$DC72,'GEM data - Upside'!$V:$V)</f>
        <v>40093.407500000001</v>
      </c>
      <c r="DY72" s="9">
        <f>AVERAGEIF('GEM data - Upside'!$B:$B,'Chart Data'!$DC72,'GEM data - Upside'!$W:$W)</f>
        <v>31.950794999999999</v>
      </c>
      <c r="DZ72" s="10">
        <f>AVERAGEIF('GEM data - Upside'!$B:$B,'Chart Data'!$DC72,'GEM data - Upside'!$X:$X)</f>
        <v>723477</v>
      </c>
      <c r="EA72" s="10">
        <f>AVERAGEIF('GEM data - Upside'!$B:$B,'Chart Data'!$DC72,'GEM data - Upside'!$Y:$Y)</f>
        <v>47598.047500000001</v>
      </c>
      <c r="EB72" s="10">
        <f>AVERAGEIF('GEM data - Upside'!$B:$B,'Chart Data'!$DC72,'GEM data - Upside'!$Z:$Z)</f>
        <v>5029822.5</v>
      </c>
      <c r="EC72" s="16">
        <f>AVERAGEIF('GEM data - Upside'!$B:$B,'Chart Data'!$DC72,'GEM data - Upside'!$AA:$AA)</f>
        <v>-1.507806</v>
      </c>
      <c r="EE72" s="10">
        <f t="shared" si="32"/>
        <v>1281016.2438839625</v>
      </c>
      <c r="EF72" s="14">
        <f t="shared" si="33"/>
        <v>15.199720114569825</v>
      </c>
      <c r="EG72" s="10">
        <f t="shared" si="34"/>
        <v>5029822.5</v>
      </c>
      <c r="EH72" s="13">
        <f t="shared" si="35"/>
        <v>-1.507806</v>
      </c>
      <c r="EI72" s="10">
        <f t="shared" si="36"/>
        <v>4134883</v>
      </c>
      <c r="EJ72" s="10">
        <f>SUMIF('GEM data - Upside'!$B:$B,'Chart Data'!$DC72,'GEM data - Upside'!$F:$F)</f>
        <v>4123900</v>
      </c>
      <c r="EL72" s="9">
        <f t="shared" si="43"/>
        <v>1.4705673040065648</v>
      </c>
      <c r="EM72" s="9">
        <f t="shared" si="44"/>
        <v>1.4696727745148408</v>
      </c>
      <c r="EO72">
        <v>2049</v>
      </c>
      <c r="EP72" s="10">
        <f>SUMIF('GEM data - Zero_net'!$B:$B,'Chart Data'!$DC72,'GEM data - Zero_net'!$U:$U)</f>
        <v>3572660.4000000004</v>
      </c>
      <c r="EQ72" s="10">
        <f>AVERAGEIF('GEM data - Zero_net'!$B:$B,'Chart Data'!$DC72,'GEM data - Zero_net'!$V:$V)</f>
        <v>34482.942499999997</v>
      </c>
      <c r="ER72" s="9">
        <f>AVERAGEIF('GEM data - Zero_net'!$B:$B,'Chart Data'!$DC72,'GEM data - Zero_net'!$W:$W)</f>
        <v>31.950794999999999</v>
      </c>
      <c r="ES72" s="10">
        <f>AVERAGEIF('GEM data - Zero_net'!$B:$B,'Chart Data'!$DC72,'GEM data - Zero_net'!$X:$X)</f>
        <v>618874.95000000007</v>
      </c>
      <c r="ET72" s="10">
        <f>AVERAGEIF('GEM data - Zero_net'!$B:$B,'Chart Data'!$DC72,'GEM data - Zero_net'!$Y:$Y)</f>
        <v>40716.300000000003</v>
      </c>
      <c r="EU72" s="10">
        <f>AVERAGEIF('GEM data - Zero_net'!$B:$B,'Chart Data'!$DC72,'GEM data - Zero_net'!$Z:$Z)</f>
        <v>4374256.75</v>
      </c>
      <c r="EV72" s="16">
        <f>AVERAGEIF('GEM data - Zero_net'!$B:$B,'Chart Data'!$DC72,'GEM data - Zero_net'!$AA:$AA)</f>
        <v>-1.50764575</v>
      </c>
      <c r="EX72" s="10">
        <f t="shared" si="37"/>
        <v>1101757.4268142874</v>
      </c>
      <c r="EY72" s="14">
        <f t="shared" si="38"/>
        <v>15.199685383986267</v>
      </c>
      <c r="EZ72" s="10">
        <f t="shared" si="39"/>
        <v>4374256.75</v>
      </c>
      <c r="FA72" s="13">
        <f t="shared" si="40"/>
        <v>-1.50764575</v>
      </c>
      <c r="FB72" s="10">
        <f t="shared" si="41"/>
        <v>3572660.4000000004</v>
      </c>
      <c r="FC72" s="10">
        <f>SUMIF('GEM data - Zero_net'!$B:$B,'Chart Data'!$DC72,'GEM data - Zero_net'!$F:$F)</f>
        <v>3569266.1999999997</v>
      </c>
      <c r="FE72" s="9">
        <f t="shared" si="45"/>
        <v>0.82474181417462322</v>
      </c>
      <c r="FF72" s="9">
        <f t="shared" si="46"/>
        <v>0.82986479325246609</v>
      </c>
    </row>
    <row r="73" spans="1:162" x14ac:dyDescent="0.25">
      <c r="B73" s="10">
        <f>'GEM data - Baseline'!$F237</f>
        <v>834966</v>
      </c>
      <c r="C73" s="10">
        <f>'GEM data - Upside'!$F237</f>
        <v>852745.6</v>
      </c>
      <c r="D73" s="10">
        <f>'GEM data - Zero_net'!$F237</f>
        <v>797748.3</v>
      </c>
      <c r="M73" s="9">
        <f>100*(('GEM data - Baseline'!$P237/'GEM data - Baseline'!$P233)-1)</f>
        <v>7.3719855797849121E-2</v>
      </c>
      <c r="N73" s="9">
        <f>100*(('GEM data - Upside'!$P237/'GEM data - Upside'!$P233)-1)</f>
        <v>0.19285051065800474</v>
      </c>
      <c r="O73" s="9">
        <f>100*(('GEM data - Zero_net'!$P237/'GEM data - Zero_net'!$P233)-1)</f>
        <v>-0.44233309555437028</v>
      </c>
      <c r="R73" s="9"/>
      <c r="S73" s="9"/>
      <c r="T73" s="9"/>
      <c r="W73" s="9"/>
      <c r="X73" s="9"/>
      <c r="Y73" s="9"/>
      <c r="AQ73" s="9"/>
      <c r="AR73" s="9"/>
      <c r="AS73" s="9"/>
      <c r="AV73" s="9"/>
      <c r="AW73" s="9"/>
      <c r="AX73" s="9"/>
      <c r="AY73" s="9"/>
      <c r="AZ73" s="9"/>
      <c r="BA73" s="9"/>
      <c r="BB73" s="9"/>
      <c r="BD73" s="9"/>
      <c r="BF73" s="9">
        <f>100*(('GEM data - Baseline'!$F237/'GEM data - Baseline'!$F233)-1)</f>
        <v>1.5188445493528713</v>
      </c>
      <c r="BG73" s="9">
        <f>100*(('GEM data - Upside'!$F237/'GEM data - Upside'!$F233)-1)</f>
        <v>1.6483144470923028</v>
      </c>
      <c r="BH73" s="9">
        <f>100*(('GEM data - Zero_net'!$F237/'GEM data - Zero_net'!$F233)-1)</f>
        <v>0.97733356235503166</v>
      </c>
      <c r="BK73" s="9">
        <f>100*(('GEM data - Baseline'!$U237/'GEM data - Baseline'!$U233)-1)</f>
        <v>1.5189913740675243</v>
      </c>
      <c r="BL73" s="9">
        <f>100*(('GEM data - Upside'!$U237/'GEM data - Upside'!$U233)-1)</f>
        <v>1.662091102929697</v>
      </c>
      <c r="BM73" s="9">
        <f>100*(('GEM data - Zero_net'!$U237/'GEM data - Zero_net'!$U233)-1)</f>
        <v>0.99540236755024658</v>
      </c>
      <c r="BP73" s="9">
        <f>'GEM data - Baseline'!$O237</f>
        <v>4.0000819999999999</v>
      </c>
      <c r="BQ73" s="9">
        <f>'GEM data - Upside'!$O237</f>
        <v>4.040082</v>
      </c>
      <c r="BR73" s="9">
        <f>'GEM data - Zero_net'!$O237</f>
        <v>3.3512050000000002</v>
      </c>
      <c r="BU73" s="9">
        <f>100*(('GEM data - Baseline'!$L237/'GEM data - Baseline'!$L233)-1)</f>
        <v>0.49160434675430409</v>
      </c>
      <c r="BV73" s="9">
        <f>100*(('GEM data - Upside'!$L237/'GEM data - Upside'!$L233)-1)</f>
        <v>0.59323394361301407</v>
      </c>
      <c r="BW73" s="9">
        <f>100*(('GEM data - Zero_net'!$L237/'GEM data - Zero_net'!$L233)-1)</f>
        <v>-2.5212097836546654E-2</v>
      </c>
      <c r="BZ73" s="9">
        <f>'GEM data - Baseline'!$T237</f>
        <v>-9.536743E-5</v>
      </c>
      <c r="CA73" s="9">
        <f>'GEM data - Upside'!$T237</f>
        <v>-0.33378600000000003</v>
      </c>
      <c r="CB73" s="9">
        <f>'GEM data - Zero_net'!$T237</f>
        <v>2.2125240000000001E-2</v>
      </c>
      <c r="CE73" s="9">
        <f>'GEM data - Baseline'!$J237</f>
        <v>2.4999790000000002</v>
      </c>
      <c r="CF73" s="9">
        <f>'GEM data - Upside'!$J237</f>
        <v>2.4233220000000002</v>
      </c>
      <c r="CG73" s="9">
        <f>'GEM data - Zero_net'!$J237</f>
        <v>2.5366300000000002</v>
      </c>
      <c r="CJ73" s="9">
        <f>100*(('GEM data - Baseline'!$I237/'GEM data - Baseline'!$I233)-1)</f>
        <v>1.9999772406572802</v>
      </c>
      <c r="CK73" s="9">
        <f>100*(('GEM data - Upside'!$I237/'GEM data - Upside'!$I233)-1)</f>
        <v>1.9709241148094359</v>
      </c>
      <c r="CL73" s="9">
        <f>100*(('GEM data - Zero_net'!$I237/'GEM data - Zero_net'!$I233)-1)</f>
        <v>2.0217105725882867</v>
      </c>
      <c r="CO73" s="10">
        <f>100*('GEM data - Baseline'!$AB237/'GEM data - Baseline'!$AD237)</f>
        <v>711.84838295198222</v>
      </c>
      <c r="CP73" s="10">
        <f>100*('GEM data - Upside'!$AB237/'GEM data - Upside'!$AD237)</f>
        <v>707.12755904740106</v>
      </c>
      <c r="CQ73" s="10">
        <f>100*('GEM data - Zero_net'!$AB237/'GEM data - Zero_net'!$AD237)</f>
        <v>722.13231071107066</v>
      </c>
      <c r="CT73" s="10">
        <f>100*('GEM data - Baseline'!$AC237/'GEM data - Baseline'!$AD237)</f>
        <v>664.38676081940548</v>
      </c>
      <c r="CU73" s="10">
        <f>100*('GEM data - Upside'!$AC237/'GEM data - Upside'!$AD237)</f>
        <v>661.69528799602961</v>
      </c>
      <c r="CV73" s="10">
        <f>100*('GEM data - Zero_net'!$AC237/'GEM data - Zero_net'!$AD237)</f>
        <v>666.84689093634188</v>
      </c>
      <c r="CY73" s="10">
        <f>100*('GEM data - Baseline'!$F237/'GEM data - Baseline'!$AD237)</f>
        <v>1159.3210850354294</v>
      </c>
      <c r="CZ73" s="10">
        <f>100*('GEM data - Upside'!$F237/'GEM data - Upside'!$AD237)</f>
        <v>1160.7688460693462</v>
      </c>
      <c r="DA73" s="10">
        <f>100*('GEM data - Zero_net'!$F237/'GEM data - Zero_net'!$AD237)</f>
        <v>1152.3398724457074</v>
      </c>
      <c r="DC73">
        <v>2050</v>
      </c>
      <c r="DD73" s="10">
        <f>SUMIF('GEM data - Baseline'!$B:$B,'Chart Data'!$DC73,'GEM data - Baseline'!$U:$U)</f>
        <v>4031546</v>
      </c>
      <c r="DE73" s="10">
        <f>AVERAGEIF('GEM data - Baseline'!$B:$B,'Chart Data'!$DC73,'GEM data - Baseline'!$V:$V)</f>
        <v>38625.232499999998</v>
      </c>
      <c r="DF73" s="9">
        <f>AVERAGEIF('GEM data - Baseline'!$B:$B,'Chart Data'!$DC73,'GEM data - Baseline'!$W:$W)</f>
        <v>31.947795000000003</v>
      </c>
      <c r="DG73" s="10">
        <f>AVERAGEIF('GEM data - Baseline'!$B:$B,'Chart Data'!$DC73,'GEM data - Baseline'!$X:$X)</f>
        <v>696456.47500000009</v>
      </c>
      <c r="DH73" s="10">
        <f>AVERAGEIF('GEM data - Baseline'!$B:$B,'Chart Data'!$DC73,'GEM data - Baseline'!$Y:$Y)</f>
        <v>45714.272499999999</v>
      </c>
      <c r="DI73" s="10">
        <f>AVERAGEIF('GEM data - Baseline'!$B:$B,'Chart Data'!$DC73,'GEM data - Baseline'!$Z:$Z)</f>
        <v>4934837.5</v>
      </c>
      <c r="DJ73" s="16">
        <f>AVERAGEIF('GEM data - Baseline'!$B:$B,'Chart Data'!$DC73,'GEM data - Baseline'!$AA:$AA)</f>
        <v>-1.50293425</v>
      </c>
      <c r="DL73" s="10">
        <f t="shared" si="27"/>
        <v>1233991.0097373375</v>
      </c>
      <c r="DM73" s="14">
        <f t="shared" si="28"/>
        <v>15.234989794489239</v>
      </c>
      <c r="DN73" s="10">
        <f t="shared" si="29"/>
        <v>4934837.5</v>
      </c>
      <c r="DO73" s="13">
        <f t="shared" si="30"/>
        <v>-1.50293425</v>
      </c>
      <c r="DP73" s="10">
        <f t="shared" si="31"/>
        <v>4031546</v>
      </c>
      <c r="DQ73" s="10">
        <f>SUMIF('GEM data - Baseline'!$B:$B,'Chart Data'!$DC73,'GEM data - Baseline'!$F:$F)</f>
        <v>4031550</v>
      </c>
      <c r="DS73" s="9">
        <f t="shared" si="42"/>
        <v>1.3244995496433098</v>
      </c>
      <c r="DT73" s="9">
        <f t="shared" si="42"/>
        <v>1.3243912619672615</v>
      </c>
      <c r="DV73">
        <v>2050</v>
      </c>
      <c r="DW73" s="10">
        <f>SUMIF('GEM data - Upside'!$B:$B,'Chart Data'!$DC73,'GEM data - Upside'!$U:$U)</f>
        <v>4194206</v>
      </c>
      <c r="DX73" s="10">
        <f>AVERAGEIF('GEM data - Upside'!$B:$B,'Chart Data'!$DC73,'GEM data - Upside'!$V:$V)</f>
        <v>40200.157500000001</v>
      </c>
      <c r="DY73" s="9">
        <f>AVERAGEIF('GEM data - Upside'!$B:$B,'Chart Data'!$DC73,'GEM data - Upside'!$W:$W)</f>
        <v>31.947795000000003</v>
      </c>
      <c r="DZ73" s="10">
        <f>AVERAGEIF('GEM data - Upside'!$B:$B,'Chart Data'!$DC73,'GEM data - Upside'!$X:$X)</f>
        <v>725833.52500000002</v>
      </c>
      <c r="EA73" s="10">
        <f>AVERAGEIF('GEM data - Upside'!$B:$B,'Chart Data'!$DC73,'GEM data - Upside'!$Y:$Y)</f>
        <v>47642.455000000002</v>
      </c>
      <c r="EB73" s="10">
        <f>AVERAGEIF('GEM data - Upside'!$B:$B,'Chart Data'!$DC73,'GEM data - Upside'!$Z:$Z)</f>
        <v>5132127.25</v>
      </c>
      <c r="EC73" s="16">
        <f>AVERAGEIF('GEM data - Upside'!$B:$B,'Chart Data'!$DC73,'GEM data - Upside'!$AA:$AA)</f>
        <v>-1.50299125</v>
      </c>
      <c r="EE73" s="10">
        <f t="shared" si="32"/>
        <v>1284306.3907777127</v>
      </c>
      <c r="EF73" s="14">
        <f t="shared" si="33"/>
        <v>15.235015177114613</v>
      </c>
      <c r="EG73" s="10">
        <f t="shared" si="34"/>
        <v>5132127.25</v>
      </c>
      <c r="EH73" s="13">
        <f t="shared" si="35"/>
        <v>-1.50299125</v>
      </c>
      <c r="EI73" s="10">
        <f t="shared" si="36"/>
        <v>4194206</v>
      </c>
      <c r="EJ73" s="10">
        <f>SUMIF('GEM data - Upside'!$B:$B,'Chart Data'!$DC73,'GEM data - Upside'!$F:$F)</f>
        <v>4183110</v>
      </c>
      <c r="EL73" s="9">
        <f t="shared" si="43"/>
        <v>1.4346959756781574</v>
      </c>
      <c r="EM73" s="9">
        <f t="shared" si="44"/>
        <v>1.4357768132107873</v>
      </c>
      <c r="EO73">
        <v>2050</v>
      </c>
      <c r="EP73" s="10">
        <f>SUMIF('GEM data - Zero_net'!$B:$B,'Chart Data'!$DC73,'GEM data - Zero_net'!$U:$U)</f>
        <v>3600960.3</v>
      </c>
      <c r="EQ73" s="10">
        <f>AVERAGEIF('GEM data - Zero_net'!$B:$B,'Chart Data'!$DC73,'GEM data - Zero_net'!$V:$V)</f>
        <v>34353.942499999997</v>
      </c>
      <c r="ER73" s="9">
        <f>AVERAGEIF('GEM data - Zero_net'!$B:$B,'Chart Data'!$DC73,'GEM data - Zero_net'!$W:$W)</f>
        <v>31.947795000000003</v>
      </c>
      <c r="ES73" s="10">
        <f>AVERAGEIF('GEM data - Zero_net'!$B:$B,'Chart Data'!$DC73,'GEM data - Zero_net'!$X:$X)</f>
        <v>616680.94999999995</v>
      </c>
      <c r="ET73" s="10">
        <f>AVERAGEIF('GEM data - Zero_net'!$B:$B,'Chart Data'!$DC73,'GEM data - Zero_net'!$Y:$Y)</f>
        <v>40477.962500000001</v>
      </c>
      <c r="EU73" s="10">
        <f>AVERAGEIF('GEM data - Zero_net'!$B:$B,'Chart Data'!$DC73,'GEM data - Zero_net'!$Z:$Z)</f>
        <v>4435280.5</v>
      </c>
      <c r="EV73" s="16">
        <f>AVERAGEIF('GEM data - Zero_net'!$B:$B,'Chart Data'!$DC73,'GEM data - Zero_net'!$AA:$AA)</f>
        <v>-1.5028119999999998</v>
      </c>
      <c r="EX73" s="10">
        <f t="shared" si="37"/>
        <v>1097532.7124317875</v>
      </c>
      <c r="EY73" s="14">
        <f t="shared" si="38"/>
        <v>15.234980021536408</v>
      </c>
      <c r="EZ73" s="10">
        <f t="shared" si="39"/>
        <v>4435280.5</v>
      </c>
      <c r="FA73" s="13">
        <f t="shared" si="40"/>
        <v>-1.5028119999999998</v>
      </c>
      <c r="FB73" s="10">
        <f t="shared" si="41"/>
        <v>3600960.3</v>
      </c>
      <c r="FC73" s="10">
        <f>SUMIF('GEM data - Zero_net'!$B:$B,'Chart Data'!$DC73,'GEM data - Zero_net'!$F:$F)</f>
        <v>3597765.5999999996</v>
      </c>
      <c r="FE73" s="9">
        <f t="shared" si="45"/>
        <v>0.7921239869314034</v>
      </c>
      <c r="FF73" s="9">
        <f t="shared" si="46"/>
        <v>0.79846664280742718</v>
      </c>
    </row>
    <row r="74" spans="1:162" x14ac:dyDescent="0.25">
      <c r="B74" s="10">
        <f>'GEM data - Baseline'!$F238</f>
        <v>838124.2</v>
      </c>
      <c r="C74" s="10">
        <f>'GEM data - Upside'!$F238</f>
        <v>856288.5</v>
      </c>
      <c r="D74" s="10">
        <f>'GEM data - Zero_net'!$F238</f>
        <v>799722.2</v>
      </c>
      <c r="M74" s="9">
        <f>100*(('GEM data - Baseline'!$P238/'GEM data - Baseline'!$P234)-1)</f>
        <v>6.790940513548005E-2</v>
      </c>
      <c r="N74" s="9">
        <f>100*(('GEM data - Upside'!$P238/'GEM data - Upside'!$P234)-1)</f>
        <v>0.18710251114519849</v>
      </c>
      <c r="O74" s="9">
        <f>100*(('GEM data - Zero_net'!$P238/'GEM data - Zero_net'!$P234)-1)</f>
        <v>-0.4489219056765914</v>
      </c>
      <c r="R74" s="9"/>
      <c r="S74" s="9"/>
      <c r="T74" s="9"/>
      <c r="W74" s="9"/>
      <c r="X74" s="9"/>
      <c r="Y74" s="9"/>
      <c r="AQ74" s="9"/>
      <c r="AR74" s="9"/>
      <c r="AS74" s="9"/>
      <c r="AV74" s="9"/>
      <c r="AW74" s="9"/>
      <c r="AX74" s="9"/>
      <c r="AY74" s="9"/>
      <c r="AZ74" s="9"/>
      <c r="BA74" s="9"/>
      <c r="BB74" s="9"/>
      <c r="BD74" s="9"/>
      <c r="BF74" s="9">
        <f>100*(('GEM data - Baseline'!$F238/'GEM data - Baseline'!$F234)-1)</f>
        <v>1.519834375190765</v>
      </c>
      <c r="BG74" s="9">
        <f>100*(('GEM data - Upside'!$F238/'GEM data - Upside'!$F234)-1)</f>
        <v>1.6559348548014885</v>
      </c>
      <c r="BH74" s="9">
        <f>100*(('GEM data - Zero_net'!$F238/'GEM data - Zero_net'!$F234)-1)</f>
        <v>0.98397610495273291</v>
      </c>
      <c r="BK74" s="9">
        <f>100*(('GEM data - Baseline'!$U238/'GEM data - Baseline'!$U234)-1)</f>
        <v>1.5200540616556291</v>
      </c>
      <c r="BL74" s="9">
        <f>100*(('GEM data - Upside'!$U238/'GEM data - Upside'!$U234)-1)</f>
        <v>1.6621752073813889</v>
      </c>
      <c r="BM74" s="9">
        <f>100*(('GEM data - Zero_net'!$U238/'GEM data - Zero_net'!$U234)-1)</f>
        <v>0.99357778823943033</v>
      </c>
      <c r="BP74" s="9">
        <f>'GEM data - Baseline'!$O238</f>
        <v>4.0000780000000002</v>
      </c>
      <c r="BQ74" s="9">
        <f>'GEM data - Upside'!$O238</f>
        <v>4.0373140000000003</v>
      </c>
      <c r="BR74" s="9">
        <f>'GEM data - Zero_net'!$O238</f>
        <v>3.3433280000000001</v>
      </c>
      <c r="BU74" s="9">
        <f>100*(('GEM data - Baseline'!$L238/'GEM data - Baseline'!$L234)-1)</f>
        <v>0.49102810659136242</v>
      </c>
      <c r="BV74" s="9">
        <f>100*(('GEM data - Upside'!$L238/'GEM data - Upside'!$L234)-1)</f>
        <v>0.60258838316817886</v>
      </c>
      <c r="BW74" s="9">
        <f>100*(('GEM data - Zero_net'!$L238/'GEM data - Zero_net'!$L234)-1)</f>
        <v>-1.5996451283717406E-2</v>
      </c>
      <c r="BZ74" s="9">
        <f>'GEM data - Baseline'!$T238</f>
        <v>-9.536743E-5</v>
      </c>
      <c r="CA74" s="9">
        <f>'GEM data - Upside'!$T238</f>
        <v>-0.33159260000000002</v>
      </c>
      <c r="CB74" s="9">
        <f>'GEM data - Zero_net'!$T238</f>
        <v>2.2792819999999998E-2</v>
      </c>
      <c r="CE74" s="9">
        <f>'GEM data - Baseline'!$J238</f>
        <v>2.4999739999999999</v>
      </c>
      <c r="CF74" s="9">
        <f>'GEM data - Upside'!$J238</f>
        <v>2.4215789999999999</v>
      </c>
      <c r="CG74" s="9">
        <f>'GEM data - Zero_net'!$J238</f>
        <v>2.5325299999999999</v>
      </c>
      <c r="CJ74" s="9">
        <f>100*(('GEM data - Baseline'!$I238/'GEM data - Baseline'!$I234)-1)</f>
        <v>2.0000056657384357</v>
      </c>
      <c r="CK74" s="9">
        <f>100*(('GEM data - Upside'!$I238/'GEM data - Upside'!$I234)-1)</f>
        <v>1.9713288069395096</v>
      </c>
      <c r="CL74" s="9">
        <f>100*(('GEM data - Zero_net'!$I238/'GEM data - Zero_net'!$I234)-1)</f>
        <v>2.020984716105434</v>
      </c>
      <c r="CO74" s="10">
        <f>100*('GEM data - Baseline'!$AB238/'GEM data - Baseline'!$AD238)</f>
        <v>748.23889531437658</v>
      </c>
      <c r="CP74" s="10">
        <f>100*('GEM data - Upside'!$AB238/'GEM data - Upside'!$AD238)</f>
        <v>742.83450577808901</v>
      </c>
      <c r="CQ74" s="10">
        <f>100*('GEM data - Zero_net'!$AB238/'GEM data - Zero_net'!$AD238)</f>
        <v>759.8765890517717</v>
      </c>
      <c r="CT74" s="10">
        <f>100*('GEM data - Baseline'!$AC238/'GEM data - Baseline'!$AD238)</f>
        <v>657.74977634123115</v>
      </c>
      <c r="CU74" s="10">
        <f>100*('GEM data - Upside'!$AC238/'GEM data - Upside'!$AD238)</f>
        <v>655.01891940702501</v>
      </c>
      <c r="CV74" s="10">
        <f>100*('GEM data - Zero_net'!$AC238/'GEM data - Zero_net'!$AD238)</f>
        <v>659.95628545413513</v>
      </c>
      <c r="CY74" s="10">
        <f>100*('GEM data - Baseline'!$F238/'GEM data - Baseline'!$AD238)</f>
        <v>1162.8649300830477</v>
      </c>
      <c r="CZ74" s="10">
        <f>100*('GEM data - Upside'!$F238/'GEM data - Upside'!$AD238)</f>
        <v>1164.4961660730098</v>
      </c>
      <c r="DA74" s="10">
        <f>100*('GEM data - Zero_net'!$F238/'GEM data - Zero_net'!$AD238)</f>
        <v>1155.4565306404925</v>
      </c>
      <c r="DC74">
        <v>2051</v>
      </c>
      <c r="DD74" s="10">
        <f>SUMIF('GEM data - Baseline'!$B:$B,'Chart Data'!$DC74,'GEM data - Baseline'!$U:$U)</f>
        <v>4084033</v>
      </c>
      <c r="DE74" s="10">
        <f>AVERAGEIF('GEM data - Baseline'!$B:$B,'Chart Data'!$DC74,'GEM data - Baseline'!$V:$V)</f>
        <v>38677.047500000001</v>
      </c>
      <c r="DF74" s="9">
        <f>AVERAGEIF('GEM data - Baseline'!$B:$B,'Chart Data'!$DC74,'GEM data - Baseline'!$W:$W)</f>
        <v>31.944794999999999</v>
      </c>
      <c r="DG74" s="10">
        <f>AVERAGEIF('GEM data - Baseline'!$B:$B,'Chart Data'!$DC74,'GEM data - Baseline'!$X:$X)</f>
        <v>697708.77500000002</v>
      </c>
      <c r="DH74" s="10">
        <f>AVERAGEIF('GEM data - Baseline'!$B:$B,'Chart Data'!$DC74,'GEM data - Baseline'!$Y:$Y)</f>
        <v>45692.257500000007</v>
      </c>
      <c r="DI74" s="10">
        <f>AVERAGEIF('GEM data - Baseline'!$B:$B,'Chart Data'!$DC74,'GEM data - Baseline'!$Z:$Z)</f>
        <v>5029071.75</v>
      </c>
      <c r="DJ74" s="16">
        <f>AVERAGEIF('GEM data - Baseline'!$B:$B,'Chart Data'!$DC74,'GEM data - Baseline'!$AA:$AA)</f>
        <v>-1.4981309999999999</v>
      </c>
      <c r="DL74" s="10">
        <f t="shared" si="27"/>
        <v>1235530.3535927625</v>
      </c>
      <c r="DM74" s="14">
        <f t="shared" si="28"/>
        <v>15.26973743855838</v>
      </c>
      <c r="DN74" s="10">
        <f t="shared" si="29"/>
        <v>5029071.75</v>
      </c>
      <c r="DO74" s="13">
        <f t="shared" si="30"/>
        <v>-1.4981309999999999</v>
      </c>
      <c r="DP74" s="10">
        <f t="shared" si="31"/>
        <v>4084033</v>
      </c>
      <c r="DQ74" s="10">
        <f>SUMIF('GEM data - Baseline'!$B:$B,'Chart Data'!$DC74,'GEM data - Baseline'!$F:$F)</f>
        <v>4084045</v>
      </c>
      <c r="DS74" s="9">
        <f t="shared" si="42"/>
        <v>1.3019075064503838</v>
      </c>
      <c r="DT74" s="9">
        <f t="shared" si="42"/>
        <v>1.3021046495764743</v>
      </c>
      <c r="DV74">
        <v>2051</v>
      </c>
      <c r="DW74" s="10">
        <f>SUMIF('GEM data - Upside'!$B:$B,'Chart Data'!$DC74,'GEM data - Upside'!$U:$U)</f>
        <v>4253390</v>
      </c>
      <c r="DX74" s="10">
        <f>AVERAGEIF('GEM data - Upside'!$B:$B,'Chart Data'!$DC74,'GEM data - Upside'!$V:$V)</f>
        <v>40299.524999999994</v>
      </c>
      <c r="DY74" s="9">
        <f>AVERAGEIF('GEM data - Upside'!$B:$B,'Chart Data'!$DC74,'GEM data - Upside'!$W:$W)</f>
        <v>31.944794999999999</v>
      </c>
      <c r="DZ74" s="10">
        <f>AVERAGEIF('GEM data - Upside'!$B:$B,'Chart Data'!$DC74,'GEM data - Upside'!$X:$X)</f>
        <v>728016.87500000012</v>
      </c>
      <c r="EA74" s="10">
        <f>AVERAGEIF('GEM data - Upside'!$B:$B,'Chart Data'!$DC74,'GEM data - Upside'!$Y:$Y)</f>
        <v>47677.02</v>
      </c>
      <c r="EB74" s="10">
        <f>AVERAGEIF('GEM data - Upside'!$B:$B,'Chart Data'!$DC74,'GEM data - Upside'!$Z:$Z)</f>
        <v>5235314.25</v>
      </c>
      <c r="EC74" s="16">
        <f>AVERAGEIF('GEM data - Upside'!$B:$B,'Chart Data'!$DC74,'GEM data - Upside'!$AA:$AA)</f>
        <v>-1.4981917499999999</v>
      </c>
      <c r="EE74" s="10">
        <f t="shared" si="32"/>
        <v>1287360.0647223748</v>
      </c>
      <c r="EF74" s="14">
        <f t="shared" si="33"/>
        <v>15.269764658109928</v>
      </c>
      <c r="EG74" s="10">
        <f t="shared" si="34"/>
        <v>5235314.25</v>
      </c>
      <c r="EH74" s="13">
        <f t="shared" si="35"/>
        <v>-1.4981917499999999</v>
      </c>
      <c r="EI74" s="10">
        <f t="shared" si="36"/>
        <v>4253390</v>
      </c>
      <c r="EJ74" s="10">
        <f>SUMIF('GEM data - Upside'!$B:$B,'Chart Data'!$DC74,'GEM data - Upside'!$F:$F)</f>
        <v>4242160</v>
      </c>
      <c r="EL74" s="9">
        <f t="shared" si="43"/>
        <v>1.4110894886898651</v>
      </c>
      <c r="EM74" s="9">
        <f t="shared" si="44"/>
        <v>1.4116291467353159</v>
      </c>
      <c r="EO74">
        <v>2051</v>
      </c>
      <c r="EP74" s="10">
        <f>SUMIF('GEM data - Zero_net'!$B:$B,'Chart Data'!$DC74,'GEM data - Zero_net'!$U:$U)</f>
        <v>3628680.8</v>
      </c>
      <c r="EQ74" s="10">
        <f>AVERAGEIF('GEM data - Zero_net'!$B:$B,'Chart Data'!$DC74,'GEM data - Zero_net'!$V:$V)</f>
        <v>34217.464999999997</v>
      </c>
      <c r="ER74" s="9">
        <f>AVERAGEIF('GEM data - Zero_net'!$B:$B,'Chart Data'!$DC74,'GEM data - Zero_net'!$W:$W)</f>
        <v>31.944794999999999</v>
      </c>
      <c r="ES74" s="10">
        <f>AVERAGEIF('GEM data - Zero_net'!$B:$B,'Chart Data'!$DC74,'GEM data - Zero_net'!$X:$X)</f>
        <v>614297.94999999995</v>
      </c>
      <c r="ET74" s="10">
        <f>AVERAGEIF('GEM data - Zero_net'!$B:$B,'Chart Data'!$DC74,'GEM data - Zero_net'!$Y:$Y)</f>
        <v>40229.79</v>
      </c>
      <c r="EU74" s="10">
        <f>AVERAGEIF('GEM data - Zero_net'!$B:$B,'Chart Data'!$DC74,'GEM data - Zero_net'!$Z:$Z)</f>
        <v>4496546.75</v>
      </c>
      <c r="EV74" s="16">
        <f>AVERAGEIF('GEM data - Zero_net'!$B:$B,'Chart Data'!$DC74,'GEM data - Zero_net'!$AA:$AA)</f>
        <v>-1.49799225</v>
      </c>
      <c r="EX74" s="10">
        <f t="shared" si="37"/>
        <v>1093069.9048446747</v>
      </c>
      <c r="EY74" s="14">
        <f t="shared" si="38"/>
        <v>15.269727980185825</v>
      </c>
      <c r="EZ74" s="10">
        <f t="shared" si="39"/>
        <v>4496546.75</v>
      </c>
      <c r="FA74" s="13">
        <f t="shared" si="40"/>
        <v>-1.49799225</v>
      </c>
      <c r="FB74" s="10">
        <f t="shared" si="41"/>
        <v>3628680.8</v>
      </c>
      <c r="FC74" s="10">
        <f>SUMIF('GEM data - Zero_net'!$B:$B,'Chart Data'!$DC74,'GEM data - Zero_net'!$F:$F)</f>
        <v>3625625.0999999996</v>
      </c>
      <c r="FE74" s="9">
        <f t="shared" si="45"/>
        <v>0.76980854246018193</v>
      </c>
      <c r="FF74" s="9">
        <f t="shared" si="46"/>
        <v>0.77435561671943542</v>
      </c>
    </row>
    <row r="75" spans="1:162" x14ac:dyDescent="0.25">
      <c r="A75">
        <v>2038</v>
      </c>
      <c r="B75" s="10">
        <f>'GEM data - Baseline'!$F239</f>
        <v>841295.4</v>
      </c>
      <c r="C75" s="10">
        <f>'GEM data - Upside'!$F239</f>
        <v>859838.6</v>
      </c>
      <c r="D75" s="10">
        <f>'GEM data - Zero_net'!$F239</f>
        <v>801705.9</v>
      </c>
      <c r="L75">
        <v>2038</v>
      </c>
      <c r="M75" s="9">
        <f>100*(('GEM data - Baseline'!$P239/'GEM data - Baseline'!$P235)-1)</f>
        <v>6.2079381576540804E-2</v>
      </c>
      <c r="N75" s="9">
        <f>100*(('GEM data - Upside'!$P239/'GEM data - Upside'!$P235)-1)</f>
        <v>0.18136025091544106</v>
      </c>
      <c r="O75" s="9">
        <f>100*(('GEM data - Zero_net'!$P239/'GEM data - Zero_net'!$P235)-1)</f>
        <v>-0.45547926318113552</v>
      </c>
      <c r="R75" s="9"/>
      <c r="S75" s="9"/>
      <c r="T75" s="9"/>
      <c r="W75" s="9"/>
      <c r="X75" s="9"/>
      <c r="Y75" s="9"/>
      <c r="AQ75" s="9"/>
      <c r="AR75" s="9"/>
      <c r="AS75" s="9"/>
      <c r="AV75" s="9"/>
      <c r="AW75" s="9"/>
      <c r="AX75" s="9"/>
      <c r="AY75" s="9"/>
      <c r="AZ75" s="9"/>
      <c r="BA75" s="9"/>
      <c r="BB75" s="9"/>
      <c r="BD75" s="9"/>
      <c r="BE75">
        <v>2038</v>
      </c>
      <c r="BF75" s="9">
        <f>100*(('GEM data - Baseline'!$F239/'GEM data - Baseline'!$F235)-1)</f>
        <v>1.5208909366677847</v>
      </c>
      <c r="BG75" s="9">
        <f>100*(('GEM data - Upside'!$F239/'GEM data - Upside'!$F235)-1)</f>
        <v>1.6627822617641286</v>
      </c>
      <c r="BH75" s="9">
        <f>100*(('GEM data - Zero_net'!$F239/'GEM data - Zero_net'!$F235)-1)</f>
        <v>0.99020564714633608</v>
      </c>
      <c r="BJ75">
        <v>2038</v>
      </c>
      <c r="BK75" s="9">
        <f>100*(('GEM data - Baseline'!$U239/'GEM data - Baseline'!$U235)-1)</f>
        <v>1.5206470234524705</v>
      </c>
      <c r="BL75" s="9">
        <f>100*(('GEM data - Upside'!$U239/'GEM data - Upside'!$U235)-1)</f>
        <v>1.6620907643135618</v>
      </c>
      <c r="BM75" s="9">
        <f>100*(('GEM data - Zero_net'!$U239/'GEM data - Zero_net'!$U235)-1)</f>
        <v>0.9917345375068054</v>
      </c>
      <c r="BO75">
        <v>2038</v>
      </c>
      <c r="BP75" s="9">
        <f>'GEM data - Baseline'!$O239</f>
        <v>4.0000039999999997</v>
      </c>
      <c r="BQ75" s="9">
        <f>'GEM data - Upside'!$O239</f>
        <v>4.034643</v>
      </c>
      <c r="BR75" s="9">
        <f>'GEM data - Zero_net'!$O239</f>
        <v>3.3352349999999999</v>
      </c>
      <c r="BT75">
        <v>2038</v>
      </c>
      <c r="BU75" s="9">
        <f>100*(('GEM data - Baseline'!$L239/'GEM data - Baseline'!$L235)-1)</f>
        <v>0.49056223366403806</v>
      </c>
      <c r="BV75" s="9">
        <f>100*(('GEM data - Upside'!$L239/'GEM data - Upside'!$L235)-1)</f>
        <v>0.61186262984325168</v>
      </c>
      <c r="BW75" s="9">
        <f>100*(('GEM data - Zero_net'!$L239/'GEM data - Zero_net'!$L235)-1)</f>
        <v>-6.8359505190795922E-3</v>
      </c>
      <c r="BY75">
        <v>2038</v>
      </c>
      <c r="BZ75" s="9">
        <f>'GEM data - Baseline'!$T239</f>
        <v>9.536743E-5</v>
      </c>
      <c r="CA75" s="9">
        <f>'GEM data - Upside'!$T239</f>
        <v>-0.3298759</v>
      </c>
      <c r="CB75" s="9">
        <f>'GEM data - Zero_net'!$T239</f>
        <v>2.4318699999999999E-2</v>
      </c>
      <c r="CD75">
        <v>2038</v>
      </c>
      <c r="CE75" s="9">
        <f>'GEM data - Baseline'!$J239</f>
        <v>2.499981</v>
      </c>
      <c r="CF75" s="9">
        <f>'GEM data - Upside'!$J239</f>
        <v>2.4202880000000002</v>
      </c>
      <c r="CG75" s="9">
        <f>'GEM data - Zero_net'!$J239</f>
        <v>2.5290180000000002</v>
      </c>
      <c r="CI75">
        <v>2038</v>
      </c>
      <c r="CJ75" s="9">
        <f>100*(('GEM data - Baseline'!$I239/'GEM data - Baseline'!$I235)-1)</f>
        <v>2.00002827694441</v>
      </c>
      <c r="CK75" s="9">
        <f>100*(('GEM data - Upside'!$I239/'GEM data - Upside'!$I235)-1)</f>
        <v>1.9726232719735393</v>
      </c>
      <c r="CL75" s="9">
        <f>100*(('GEM data - Zero_net'!$I239/'GEM data - Zero_net'!$I235)-1)</f>
        <v>2.0212428930109994</v>
      </c>
      <c r="CN75">
        <v>2038</v>
      </c>
      <c r="CO75" s="10">
        <f>100*('GEM data - Baseline'!$AB239/'GEM data - Baseline'!$AD239)</f>
        <v>779.24198664645587</v>
      </c>
      <c r="CP75" s="10">
        <f>100*('GEM data - Upside'!$AB239/'GEM data - Upside'!$AD239)</f>
        <v>773.11419994415917</v>
      </c>
      <c r="CQ75" s="10">
        <f>100*('GEM data - Zero_net'!$AB239/'GEM data - Zero_net'!$AD239)</f>
        <v>792.42539679603499</v>
      </c>
      <c r="CS75">
        <v>2038</v>
      </c>
      <c r="CT75" s="10">
        <f>100*('GEM data - Baseline'!$AC239/'GEM data - Baseline'!$AD239)</f>
        <v>779.97334393327696</v>
      </c>
      <c r="CU75" s="10">
        <f>100*('GEM data - Upside'!$AC239/'GEM data - Upside'!$AD239)</f>
        <v>777.20960217820016</v>
      </c>
      <c r="CV75" s="10">
        <f>100*('GEM data - Zero_net'!$AC239/'GEM data - Zero_net'!$AD239)</f>
        <v>781.99629578032273</v>
      </c>
      <c r="CX75">
        <v>2038</v>
      </c>
      <c r="CY75" s="10">
        <f>100*('GEM data - Baseline'!$F239/'GEM data - Baseline'!$AD239)</f>
        <v>1166.4218410599094</v>
      </c>
      <c r="CZ75" s="10">
        <f>100*('GEM data - Upside'!$F239/'GEM data - Upside'!$AD239)</f>
        <v>1168.2264284758371</v>
      </c>
      <c r="DA75" s="10">
        <f>100*('GEM data - Zero_net'!$F239/'GEM data - Zero_net'!$AD239)</f>
        <v>1158.5887836366906</v>
      </c>
      <c r="DC75">
        <v>2052</v>
      </c>
      <c r="DD75" s="10">
        <f>SUMIF('GEM data - Baseline'!$B:$B,'Chart Data'!$DC75,'GEM data - Baseline'!$U:$U)</f>
        <v>4136085</v>
      </c>
      <c r="DE75" s="10">
        <f>AVERAGEIF('GEM data - Baseline'!$B:$B,'Chart Data'!$DC75,'GEM data - Baseline'!$V:$V)</f>
        <v>38718.06</v>
      </c>
      <c r="DF75" s="9">
        <f>AVERAGEIF('GEM data - Baseline'!$B:$B,'Chart Data'!$DC75,'GEM data - Baseline'!$W:$W)</f>
        <v>31.941795000000003</v>
      </c>
      <c r="DG75" s="10">
        <f>AVERAGEIF('GEM data - Baseline'!$B:$B,'Chart Data'!$DC75,'GEM data - Baseline'!$X:$X)</f>
        <v>698744.82499999995</v>
      </c>
      <c r="DH75" s="10">
        <f>AVERAGEIF('GEM data - Baseline'!$B:$B,'Chart Data'!$DC75,'GEM data - Baseline'!$Y:$Y)</f>
        <v>45656.6325</v>
      </c>
      <c r="DI75" s="10">
        <f>AVERAGEIF('GEM data - Baseline'!$B:$B,'Chart Data'!$DC75,'GEM data - Baseline'!$Z:$Z)</f>
        <v>5124100.75</v>
      </c>
      <c r="DJ75" s="16">
        <f>AVERAGEIF('GEM data - Baseline'!$B:$B,'Chart Data'!$DC75,'GEM data - Baseline'!$AA:$AA)</f>
        <v>-1.4933425</v>
      </c>
      <c r="DL75" s="10">
        <f t="shared" si="27"/>
        <v>1236724.3353176999</v>
      </c>
      <c r="DM75" s="14">
        <f t="shared" si="28"/>
        <v>15.304344335951626</v>
      </c>
      <c r="DN75" s="10">
        <f t="shared" si="29"/>
        <v>5124100.75</v>
      </c>
      <c r="DO75" s="13">
        <f t="shared" si="30"/>
        <v>-1.4933425</v>
      </c>
      <c r="DP75" s="10">
        <f t="shared" si="31"/>
        <v>4136085</v>
      </c>
      <c r="DQ75" s="10">
        <f>SUMIF('GEM data - Baseline'!$B:$B,'Chart Data'!$DC75,'GEM data - Baseline'!$F:$F)</f>
        <v>4136090</v>
      </c>
      <c r="DS75" s="9">
        <f t="shared" si="42"/>
        <v>1.2745244712763171</v>
      </c>
      <c r="DT75" s="9">
        <f t="shared" si="42"/>
        <v>1.2743493276885953</v>
      </c>
      <c r="DV75">
        <v>2052</v>
      </c>
      <c r="DW75" s="10">
        <f>SUMIF('GEM data - Upside'!$B:$B,'Chart Data'!$DC75,'GEM data - Upside'!$U:$U)</f>
        <v>4312235</v>
      </c>
      <c r="DX75" s="10">
        <f>AVERAGEIF('GEM data - Upside'!$B:$B,'Chart Data'!$DC75,'GEM data - Upside'!$V:$V)</f>
        <v>40387.962500000001</v>
      </c>
      <c r="DY75" s="9">
        <f>AVERAGEIF('GEM data - Upside'!$B:$B,'Chart Data'!$DC75,'GEM data - Upside'!$W:$W)</f>
        <v>31.941795000000003</v>
      </c>
      <c r="DZ75" s="10">
        <f>AVERAGEIF('GEM data - Upside'!$B:$B,'Chart Data'!$DC75,'GEM data - Upside'!$X:$X)</f>
        <v>729987.45000000007</v>
      </c>
      <c r="EA75" s="10">
        <f>AVERAGEIF('GEM data - Upside'!$B:$B,'Chart Data'!$DC75,'GEM data - Upside'!$Y:$Y)</f>
        <v>47697.97</v>
      </c>
      <c r="EB75" s="10">
        <f>AVERAGEIF('GEM data - Upside'!$B:$B,'Chart Data'!$DC75,'GEM data - Upside'!$Z:$Z)</f>
        <v>5339432.25</v>
      </c>
      <c r="EC75" s="16">
        <f>AVERAGEIF('GEM data - Upside'!$B:$B,'Chart Data'!$DC75,'GEM data - Upside'!$AA:$AA)</f>
        <v>-1.4934069999999999</v>
      </c>
      <c r="EE75" s="10">
        <f t="shared" si="32"/>
        <v>1290064.0186426877</v>
      </c>
      <c r="EF75" s="14">
        <f t="shared" si="33"/>
        <v>15.304371443900024</v>
      </c>
      <c r="EG75" s="10">
        <f t="shared" si="34"/>
        <v>5339432.25</v>
      </c>
      <c r="EH75" s="13">
        <f t="shared" si="35"/>
        <v>-1.4934069999999999</v>
      </c>
      <c r="EI75" s="10">
        <f t="shared" si="36"/>
        <v>4312235</v>
      </c>
      <c r="EJ75" s="10">
        <f>SUMIF('GEM data - Upside'!$B:$B,'Chart Data'!$DC75,'GEM data - Upside'!$F:$F)</f>
        <v>4300876</v>
      </c>
      <c r="EL75" s="9">
        <f t="shared" si="43"/>
        <v>1.3834847027900166</v>
      </c>
      <c r="EM75" s="9">
        <f t="shared" si="44"/>
        <v>1.384106210043945</v>
      </c>
      <c r="EO75">
        <v>2052</v>
      </c>
      <c r="EP75" s="10">
        <f>SUMIF('GEM data - Zero_net'!$B:$B,'Chart Data'!$DC75,'GEM data - Zero_net'!$U:$U)</f>
        <v>3655595.3</v>
      </c>
      <c r="EQ75" s="10">
        <f>AVERAGEIF('GEM data - Zero_net'!$B:$B,'Chart Data'!$DC75,'GEM data - Zero_net'!$V:$V)</f>
        <v>34070.434999999998</v>
      </c>
      <c r="ER75" s="9">
        <f>AVERAGEIF('GEM data - Zero_net'!$B:$B,'Chart Data'!$DC75,'GEM data - Zero_net'!$W:$W)</f>
        <v>31.941795000000003</v>
      </c>
      <c r="ES75" s="10">
        <f>AVERAGEIF('GEM data - Zero_net'!$B:$B,'Chart Data'!$DC75,'GEM data - Zero_net'!$X:$X)</f>
        <v>611683.92500000005</v>
      </c>
      <c r="ET75" s="10">
        <f>AVERAGEIF('GEM data - Zero_net'!$B:$B,'Chart Data'!$DC75,'GEM data - Zero_net'!$Y:$Y)</f>
        <v>39968.022499999999</v>
      </c>
      <c r="EU75" s="10">
        <f>AVERAGEIF('GEM data - Zero_net'!$B:$B,'Chart Data'!$DC75,'GEM data - Zero_net'!$Z:$Z)</f>
        <v>4558003.5</v>
      </c>
      <c r="EV75" s="16">
        <f>AVERAGEIF('GEM data - Zero_net'!$B:$B,'Chart Data'!$DC75,'GEM data - Zero_net'!$AA:$AA)</f>
        <v>-1.4931862499999999</v>
      </c>
      <c r="EX75" s="10">
        <f t="shared" si="37"/>
        <v>1088270.850330825</v>
      </c>
      <c r="EY75" s="14">
        <f t="shared" si="38"/>
        <v>15.304332982698858</v>
      </c>
      <c r="EZ75" s="10">
        <f t="shared" si="39"/>
        <v>4558003.5</v>
      </c>
      <c r="FA75" s="13">
        <f t="shared" si="40"/>
        <v>-1.4931862499999999</v>
      </c>
      <c r="FB75" s="10">
        <f t="shared" si="41"/>
        <v>3655595.3</v>
      </c>
      <c r="FC75" s="10">
        <f>SUMIF('GEM data - Zero_net'!$B:$B,'Chart Data'!$DC75,'GEM data - Zero_net'!$F:$F)</f>
        <v>3652667.6</v>
      </c>
      <c r="FE75" s="9">
        <f t="shared" si="45"/>
        <v>0.74171583237632177</v>
      </c>
      <c r="FF75" s="9">
        <f t="shared" si="46"/>
        <v>0.74587138091029015</v>
      </c>
    </row>
    <row r="76" spans="1:162" x14ac:dyDescent="0.25">
      <c r="B76" s="10">
        <f>'GEM data - Baseline'!$F240</f>
        <v>844480.4</v>
      </c>
      <c r="C76" s="10">
        <f>'GEM data - Upside'!$F240</f>
        <v>863403.5</v>
      </c>
      <c r="D76" s="10">
        <f>'GEM data - Zero_net'!$F240</f>
        <v>803706</v>
      </c>
      <c r="M76" s="9">
        <f>100*(('GEM data - Baseline'!$P240/'GEM data - Baseline'!$P236)-1)</f>
        <v>5.6273537489226477E-2</v>
      </c>
      <c r="N76" s="9">
        <f>100*(('GEM data - Upside'!$P240/'GEM data - Upside'!$P236)-1)</f>
        <v>0.17560233454576579</v>
      </c>
      <c r="O76" s="9">
        <f>100*(('GEM data - Zero_net'!$P240/'GEM data - Zero_net'!$P236)-1)</f>
        <v>-0.46209687585979653</v>
      </c>
      <c r="R76" s="9"/>
      <c r="S76" s="9"/>
      <c r="T76" s="9"/>
      <c r="W76" s="9"/>
      <c r="X76" s="9"/>
      <c r="Y76" s="9"/>
      <c r="AQ76" s="9"/>
      <c r="AR76" s="9"/>
      <c r="AS76" s="9"/>
      <c r="AV76" s="9"/>
      <c r="AW76" s="9"/>
      <c r="AX76" s="9"/>
      <c r="AY76" s="9"/>
      <c r="AZ76" s="9"/>
      <c r="BA76" s="9"/>
      <c r="BB76" s="9"/>
      <c r="BD76" s="9"/>
      <c r="BF76" s="9">
        <f>100*(('GEM data - Baseline'!$F240/'GEM data - Baseline'!$F236)-1)</f>
        <v>1.521792287723156</v>
      </c>
      <c r="BG76" s="9">
        <f>100*(('GEM data - Upside'!$F240/'GEM data - Upside'!$F236)-1)</f>
        <v>1.6688867148954012</v>
      </c>
      <c r="BH76" s="9">
        <f>100*(('GEM data - Zero_net'!$F240/'GEM data - Zero_net'!$F236)-1)</f>
        <v>0.99627044179035895</v>
      </c>
      <c r="BK76" s="9">
        <f>100*(('GEM data - Baseline'!$U240/'GEM data - Baseline'!$U236)-1)</f>
        <v>1.5215115791908485</v>
      </c>
      <c r="BL76" s="9">
        <f>100*(('GEM data - Upside'!$U240/'GEM data - Upside'!$U236)-1)</f>
        <v>1.6622854265192721</v>
      </c>
      <c r="BM76" s="9">
        <f>100*(('GEM data - Zero_net'!$U240/'GEM data - Zero_net'!$U236)-1)</f>
        <v>0.99001140010079869</v>
      </c>
      <c r="BP76" s="9">
        <f>'GEM data - Baseline'!$O240</f>
        <v>3.9999389999999999</v>
      </c>
      <c r="BQ76" s="9">
        <f>'GEM data - Upside'!$O240</f>
        <v>4.0320070000000001</v>
      </c>
      <c r="BR76" s="9">
        <f>'GEM data - Zero_net'!$O240</f>
        <v>3.3268390000000001</v>
      </c>
      <c r="BU76" s="9">
        <f>100*(('GEM data - Baseline'!$L240/'GEM data - Baseline'!$L236)-1)</f>
        <v>0.49004282480908934</v>
      </c>
      <c r="BV76" s="9">
        <f>100*(('GEM data - Upside'!$L240/'GEM data - Upside'!$L236)-1)</f>
        <v>0.62116288424083344</v>
      </c>
      <c r="BW76" s="9">
        <f>100*(('GEM data - Zero_net'!$L240/'GEM data - Zero_net'!$L236)-1)</f>
        <v>2.297756963698383E-3</v>
      </c>
      <c r="BZ76" s="9">
        <f>'GEM data - Baseline'!$T240</f>
        <v>0</v>
      </c>
      <c r="CA76" s="9">
        <f>'GEM data - Upside'!$T240</f>
        <v>-0.3284454</v>
      </c>
      <c r="CB76" s="9">
        <f>'GEM data - Zero_net'!$T240</f>
        <v>2.765656E-2</v>
      </c>
      <c r="CE76" s="9">
        <f>'GEM data - Baseline'!$J240</f>
        <v>2.4999790000000002</v>
      </c>
      <c r="CF76" s="9">
        <f>'GEM data - Upside'!$J240</f>
        <v>2.4196469999999999</v>
      </c>
      <c r="CG76" s="9">
        <f>'GEM data - Zero_net'!$J240</f>
        <v>2.5264099999999998</v>
      </c>
      <c r="CJ76" s="9">
        <f>100*(('GEM data - Baseline'!$I240/'GEM data - Baseline'!$I236)-1)</f>
        <v>1.9999529053475795</v>
      </c>
      <c r="CK76" s="9">
        <f>100*(('GEM data - Upside'!$I240/'GEM data - Upside'!$I236)-1)</f>
        <v>1.9746334214577166</v>
      </c>
      <c r="CL76" s="9">
        <f>100*(('GEM data - Zero_net'!$I240/'GEM data - Zero_net'!$I236)-1)</f>
        <v>2.0225682268915302</v>
      </c>
      <c r="CO76" s="10">
        <f>100*('GEM data - Baseline'!$AB240/'GEM data - Baseline'!$AD240)</f>
        <v>746.96220898616707</v>
      </c>
      <c r="CP76" s="10">
        <f>100*('GEM data - Upside'!$AB240/'GEM data - Upside'!$AD240)</f>
        <v>741.47631176161735</v>
      </c>
      <c r="CQ76" s="10">
        <f>100*('GEM data - Zero_net'!$AB240/'GEM data - Zero_net'!$AD240)</f>
        <v>758.84554757566582</v>
      </c>
      <c r="CT76" s="10">
        <f>100*('GEM data - Baseline'!$AC240/'GEM data - Baseline'!$AD240)</f>
        <v>646.25447520424086</v>
      </c>
      <c r="CU76" s="10">
        <f>100*('GEM data - Upside'!$AC240/'GEM data - Upside'!$AD240)</f>
        <v>643.76792763952676</v>
      </c>
      <c r="CV76" s="10">
        <f>100*('GEM data - Zero_net'!$AC240/'GEM data - Zero_net'!$AD240)</f>
        <v>648.80931645101202</v>
      </c>
      <c r="CY76" s="10">
        <f>100*('GEM data - Baseline'!$F240/'GEM data - Baseline'!$AD240)</f>
        <v>1169.9925753277266</v>
      </c>
      <c r="CZ76" s="10">
        <f>100*('GEM data - Upside'!$F240/'GEM data - Upside'!$AD240)</f>
        <v>1171.9694653918846</v>
      </c>
      <c r="DA76" s="10">
        <f>100*('GEM data - Zero_net'!$F240/'GEM data - Zero_net'!$AD240)</f>
        <v>1161.7463503267161</v>
      </c>
      <c r="DC76">
        <v>2053</v>
      </c>
      <c r="DD76" s="10">
        <f>SUMIF('GEM data - Baseline'!$B:$B,'Chart Data'!$DC76,'GEM data - Baseline'!$U:$U)</f>
        <v>4187368</v>
      </c>
      <c r="DE76" s="10">
        <f>AVERAGEIF('GEM data - Baseline'!$B:$B,'Chart Data'!$DC76,'GEM data - Baseline'!$V:$V)</f>
        <v>38744.480000000003</v>
      </c>
      <c r="DF76" s="9">
        <f>AVERAGEIF('GEM data - Baseline'!$B:$B,'Chart Data'!$DC76,'GEM data - Baseline'!$W:$W)</f>
        <v>31.938794999999999</v>
      </c>
      <c r="DG76" s="10">
        <f>AVERAGEIF('GEM data - Baseline'!$B:$B,'Chart Data'!$DC76,'GEM data - Baseline'!$X:$X)</f>
        <v>699469.82499999995</v>
      </c>
      <c r="DH76" s="10">
        <f>AVERAGEIF('GEM data - Baseline'!$B:$B,'Chart Data'!$DC76,'GEM data - Baseline'!$Y:$Y)</f>
        <v>45601.84</v>
      </c>
      <c r="DI76" s="10">
        <f>AVERAGEIF('GEM data - Baseline'!$B:$B,'Chart Data'!$DC76,'GEM data - Baseline'!$Z:$Z)</f>
        <v>5219808.5</v>
      </c>
      <c r="DJ76" s="16">
        <f>AVERAGEIF('GEM data - Baseline'!$B:$B,'Chart Data'!$DC76,'GEM data - Baseline'!$AA:$AA)</f>
        <v>-1.4885695000000001</v>
      </c>
      <c r="DL76" s="10">
        <f t="shared" si="27"/>
        <v>1237452.0041016</v>
      </c>
      <c r="DM76" s="14">
        <f t="shared" si="28"/>
        <v>15.338631621004767</v>
      </c>
      <c r="DN76" s="10">
        <f t="shared" si="29"/>
        <v>5219808.5</v>
      </c>
      <c r="DO76" s="13">
        <f t="shared" si="30"/>
        <v>-1.4885695000000001</v>
      </c>
      <c r="DP76" s="10">
        <f t="shared" si="31"/>
        <v>4187368</v>
      </c>
      <c r="DQ76" s="10">
        <f>SUMIF('GEM data - Baseline'!$B:$B,'Chart Data'!$DC76,'GEM data - Baseline'!$F:$F)</f>
        <v>4187378</v>
      </c>
      <c r="DS76" s="9">
        <f t="shared" si="42"/>
        <v>1.2398923136250906</v>
      </c>
      <c r="DT76" s="9">
        <f t="shared" si="42"/>
        <v>1.2400117018730228</v>
      </c>
      <c r="DV76">
        <v>2053</v>
      </c>
      <c r="DW76" s="10">
        <f>SUMIF('GEM data - Upside'!$B:$B,'Chart Data'!$DC76,'GEM data - Upside'!$U:$U)</f>
        <v>4370429</v>
      </c>
      <c r="DX76" s="10">
        <f>AVERAGEIF('GEM data - Upside'!$B:$B,'Chart Data'!$DC76,'GEM data - Upside'!$V:$V)</f>
        <v>40462.077499999999</v>
      </c>
      <c r="DY76" s="9">
        <f>AVERAGEIF('GEM data - Upside'!$B:$B,'Chart Data'!$DC76,'GEM data - Upside'!$W:$W)</f>
        <v>31.938794999999999</v>
      </c>
      <c r="DZ76" s="10">
        <f>AVERAGEIF('GEM data - Upside'!$B:$B,'Chart Data'!$DC76,'GEM data - Upside'!$X:$X)</f>
        <v>731650.20000000007</v>
      </c>
      <c r="EA76" s="10">
        <f>AVERAGEIF('GEM data - Upside'!$B:$B,'Chart Data'!$DC76,'GEM data - Upside'!$Y:$Y)</f>
        <v>47699.754999999997</v>
      </c>
      <c r="EB76" s="10">
        <f>AVERAGEIF('GEM data - Upside'!$B:$B,'Chart Data'!$DC76,'GEM data - Upside'!$Z:$Z)</f>
        <v>5444407.5</v>
      </c>
      <c r="EC76" s="16">
        <f>AVERAGEIF('GEM data - Upside'!$B:$B,'Chart Data'!$DC76,'GEM data - Upside'!$AA:$AA)</f>
        <v>-1.4886375000000001</v>
      </c>
      <c r="EE76" s="10">
        <f t="shared" si="32"/>
        <v>1292309.9985466124</v>
      </c>
      <c r="EF76" s="14">
        <f t="shared" si="33"/>
        <v>15.338657399812643</v>
      </c>
      <c r="EG76" s="10">
        <f t="shared" si="34"/>
        <v>5444407.5</v>
      </c>
      <c r="EH76" s="13">
        <f t="shared" si="35"/>
        <v>-1.4886375000000001</v>
      </c>
      <c r="EI76" s="10">
        <f t="shared" si="36"/>
        <v>4370429</v>
      </c>
      <c r="EJ76" s="10">
        <f>SUMIF('GEM data - Upside'!$B:$B,'Chart Data'!$DC76,'GEM data - Upside'!$F:$F)</f>
        <v>4358988</v>
      </c>
      <c r="EL76" s="9">
        <f t="shared" si="43"/>
        <v>1.3495090133074816</v>
      </c>
      <c r="EM76" s="9">
        <f t="shared" si="44"/>
        <v>1.3511665995485478</v>
      </c>
      <c r="EO76">
        <v>2053</v>
      </c>
      <c r="EP76" s="10">
        <f>SUMIF('GEM data - Zero_net'!$B:$B,'Chart Data'!$DC76,'GEM data - Zero_net'!$U:$U)</f>
        <v>3681282.5</v>
      </c>
      <c r="EQ76" s="10">
        <f>AVERAGEIF('GEM data - Zero_net'!$B:$B,'Chart Data'!$DC76,'GEM data - Zero_net'!$V:$V)</f>
        <v>33907.982499999998</v>
      </c>
      <c r="ER76" s="9">
        <f>AVERAGEIF('GEM data - Zero_net'!$B:$B,'Chart Data'!$DC76,'GEM data - Zero_net'!$W:$W)</f>
        <v>31.938794999999999</v>
      </c>
      <c r="ES76" s="10">
        <f>AVERAGEIF('GEM data - Zero_net'!$B:$B,'Chart Data'!$DC76,'GEM data - Zero_net'!$X:$X)</f>
        <v>608745.47500000009</v>
      </c>
      <c r="ET76" s="10">
        <f>AVERAGEIF('GEM data - Zero_net'!$B:$B,'Chart Data'!$DC76,'GEM data - Zero_net'!$Y:$Y)</f>
        <v>39687.1</v>
      </c>
      <c r="EU76" s="10">
        <f>AVERAGEIF('GEM data - Zero_net'!$B:$B,'Chart Data'!$DC76,'GEM data - Zero_net'!$Z:$Z)</f>
        <v>4619521.25</v>
      </c>
      <c r="EV76" s="16">
        <f>AVERAGEIF('GEM data - Zero_net'!$B:$B,'Chart Data'!$DC76,'GEM data - Zero_net'!$AA:$AA)</f>
        <v>-1.48839425</v>
      </c>
      <c r="EX76" s="10">
        <f t="shared" si="37"/>
        <v>1082980.1019310874</v>
      </c>
      <c r="EY76" s="14">
        <f t="shared" si="38"/>
        <v>15.33862325541549</v>
      </c>
      <c r="EZ76" s="10">
        <f t="shared" si="39"/>
        <v>4619521.25</v>
      </c>
      <c r="FA76" s="13">
        <f t="shared" si="40"/>
        <v>-1.48839425</v>
      </c>
      <c r="FB76" s="10">
        <f t="shared" si="41"/>
        <v>3681282.5</v>
      </c>
      <c r="FC76" s="10">
        <f>SUMIF('GEM data - Zero_net'!$B:$B,'Chart Data'!$DC76,'GEM data - Zero_net'!$F:$F)</f>
        <v>3678747.1</v>
      </c>
      <c r="FE76" s="9">
        <f t="shared" si="45"/>
        <v>0.70268172190723899</v>
      </c>
      <c r="FF76" s="9">
        <f t="shared" si="46"/>
        <v>0.71398503384212386</v>
      </c>
    </row>
    <row r="77" spans="1:162" x14ac:dyDescent="0.25">
      <c r="B77" s="10">
        <f>'GEM data - Baseline'!$F241</f>
        <v>847679.7</v>
      </c>
      <c r="C77" s="10">
        <f>'GEM data - Upside'!$F241</f>
        <v>866949.1</v>
      </c>
      <c r="D77" s="10">
        <f>'GEM data - Zero_net'!$F241</f>
        <v>805677.2</v>
      </c>
      <c r="M77" s="9">
        <f>100*(('GEM data - Baseline'!$P241/'GEM data - Baseline'!$P237)-1)</f>
        <v>5.5544261628548419E-2</v>
      </c>
      <c r="N77" s="9">
        <f>100*(('GEM data - Upside'!$P241/'GEM data - Upside'!$P237)-1)</f>
        <v>0.17484371838425439</v>
      </c>
      <c r="O77" s="9">
        <f>100*(('GEM data - Zero_net'!$P241/'GEM data - Zero_net'!$P237)-1)</f>
        <v>-0.46339138930358015</v>
      </c>
      <c r="R77" s="9"/>
      <c r="S77" s="9"/>
      <c r="T77" s="9"/>
      <c r="W77" s="9"/>
      <c r="X77" s="9"/>
      <c r="Y77" s="9"/>
      <c r="AQ77" s="9"/>
      <c r="AR77" s="9"/>
      <c r="AS77" s="9"/>
      <c r="AV77" s="9"/>
      <c r="AW77" s="9"/>
      <c r="AX77" s="9"/>
      <c r="AY77" s="9"/>
      <c r="AZ77" s="9"/>
      <c r="BA77" s="9"/>
      <c r="BB77" s="9"/>
      <c r="BD77" s="9"/>
      <c r="BF77" s="9">
        <f>100*(('GEM data - Baseline'!$F241/'GEM data - Baseline'!$F237)-1)</f>
        <v>1.522660802954845</v>
      </c>
      <c r="BG77" s="9">
        <f>100*(('GEM data - Upside'!$F241/'GEM data - Upside'!$F237)-1)</f>
        <v>1.665619851923017</v>
      </c>
      <c r="BH77" s="9">
        <f>100*(('GEM data - Zero_net'!$F241/'GEM data - Zero_net'!$F237)-1)</f>
        <v>0.99390998388839691</v>
      </c>
      <c r="BK77" s="9">
        <f>100*(('GEM data - Baseline'!$U241/'GEM data - Baseline'!$U237)-1)</f>
        <v>1.5225637142175952</v>
      </c>
      <c r="BL77" s="9">
        <f>100*(('GEM data - Upside'!$U241/'GEM data - Upside'!$U237)-1)</f>
        <v>1.6627691922176391</v>
      </c>
      <c r="BM77" s="9">
        <f>100*(('GEM data - Zero_net'!$U241/'GEM data - Zero_net'!$U237)-1)</f>
        <v>0.98924033904919106</v>
      </c>
      <c r="BP77" s="9">
        <f>'GEM data - Baseline'!$O241</f>
        <v>3.9999259999999999</v>
      </c>
      <c r="BQ77" s="9">
        <f>'GEM data - Upside'!$O241</f>
        <v>4.0380469999999997</v>
      </c>
      <c r="BR77" s="9">
        <f>'GEM data - Zero_net'!$O241</f>
        <v>3.326638</v>
      </c>
      <c r="BU77" s="9">
        <f>100*(('GEM data - Baseline'!$L241/'GEM data - Baseline'!$L237)-1)</f>
        <v>0.48944337031513463</v>
      </c>
      <c r="BV77" s="9">
        <f>100*(('GEM data - Upside'!$L241/'GEM data - Upside'!$L237)-1)</f>
        <v>0.61121638745826878</v>
      </c>
      <c r="BW77" s="9">
        <f>100*(('GEM data - Zero_net'!$L241/'GEM data - Zero_net'!$L237)-1)</f>
        <v>-6.4960926995261126E-3</v>
      </c>
      <c r="BZ77" s="9">
        <f>'GEM data - Baseline'!$T241</f>
        <v>0</v>
      </c>
      <c r="CA77" s="9">
        <f>'GEM data - Upside'!$T241</f>
        <v>-0.33102039999999999</v>
      </c>
      <c r="CB77" s="9">
        <f>'GEM data - Zero_net'!$T241</f>
        <v>2.6798249999999999E-2</v>
      </c>
      <c r="CE77" s="9">
        <f>'GEM data - Baseline'!$J241</f>
        <v>2.4999880000000001</v>
      </c>
      <c r="CF77" s="9">
        <f>'GEM data - Upside'!$J241</f>
        <v>2.419492</v>
      </c>
      <c r="CG77" s="9">
        <f>'GEM data - Zero_net'!$J241</f>
        <v>2.5245700000000002</v>
      </c>
      <c r="CJ77" s="9">
        <f>100*(('GEM data - Baseline'!$I241/'GEM data - Baseline'!$I237)-1)</f>
        <v>2.0000892523442726</v>
      </c>
      <c r="CK77" s="9">
        <f>100*(('GEM data - Upside'!$I241/'GEM data - Upside'!$I237)-1)</f>
        <v>1.975323394641415</v>
      </c>
      <c r="CL77" s="9">
        <f>100*(('GEM data - Zero_net'!$I241/'GEM data - Zero_net'!$I237)-1)</f>
        <v>2.0224556682632233</v>
      </c>
      <c r="CO77" s="10">
        <f>100*('GEM data - Baseline'!$AB241/'GEM data - Baseline'!$AD241)</f>
        <v>737.85223160025089</v>
      </c>
      <c r="CP77" s="10">
        <f>100*('GEM data - Upside'!$AB241/'GEM data - Upside'!$AD241)</f>
        <v>732.5400761415159</v>
      </c>
      <c r="CQ77" s="10">
        <f>100*('GEM data - Zero_net'!$AB241/'GEM data - Zero_net'!$AD241)</f>
        <v>749.40192615490503</v>
      </c>
      <c r="CT77" s="10">
        <f>100*('GEM data - Baseline'!$AC241/'GEM data - Baseline'!$AD241)</f>
        <v>686.34045193136114</v>
      </c>
      <c r="CU77" s="10">
        <f>100*('GEM data - Upside'!$AC241/'GEM data - Upside'!$AD241)</f>
        <v>683.56843955458589</v>
      </c>
      <c r="CV77" s="10">
        <f>100*('GEM data - Zero_net'!$AC241/'GEM data - Zero_net'!$AD241)</f>
        <v>688.46577033906522</v>
      </c>
      <c r="CY77" s="10">
        <f>100*('GEM data - Baseline'!$F241/'GEM data - Baseline'!$AD241)</f>
        <v>1173.5984286667799</v>
      </c>
      <c r="CZ77" s="10">
        <f>100*('GEM data - Upside'!$F241/'GEM data - Upside'!$AD241)</f>
        <v>1175.6994025279157</v>
      </c>
      <c r="DA77" s="10">
        <f>100*('GEM data - Zero_net'!$F241/'GEM data - Zero_net'!$AD241)</f>
        <v>1164.8844697435215</v>
      </c>
      <c r="DC77">
        <v>2054</v>
      </c>
      <c r="DD77" s="10">
        <f>SUMIF('GEM data - Baseline'!$B:$B,'Chart Data'!$DC77,'GEM data - Baseline'!$U:$U)</f>
        <v>4238662</v>
      </c>
      <c r="DE77" s="10">
        <f>AVERAGEIF('GEM data - Baseline'!$B:$B,'Chart Data'!$DC77,'GEM data - Baseline'!$V:$V)</f>
        <v>38768.017500000002</v>
      </c>
      <c r="DF77" s="9">
        <f>AVERAGEIF('GEM data - Baseline'!$B:$B,'Chart Data'!$DC77,'GEM data - Baseline'!$W:$W)</f>
        <v>31.935795000000002</v>
      </c>
      <c r="DG77" s="10">
        <f>AVERAGEIF('GEM data - Baseline'!$B:$B,'Chart Data'!$DC77,'GEM data - Baseline'!$X:$X)</f>
        <v>700166.07499999995</v>
      </c>
      <c r="DH77" s="10">
        <f>AVERAGEIF('GEM data - Baseline'!$B:$B,'Chart Data'!$DC77,'GEM data - Baseline'!$Y:$Y)</f>
        <v>45546.527500000004</v>
      </c>
      <c r="DI77" s="10">
        <f>AVERAGEIF('GEM data - Baseline'!$B:$B,'Chart Data'!$DC77,'GEM data - Baseline'!$Z:$Z)</f>
        <v>5316174</v>
      </c>
      <c r="DJ77" s="16">
        <f>AVERAGEIF('GEM data - Baseline'!$B:$B,'Chart Data'!$DC77,'GEM data - Baseline'!$AA:$AA)</f>
        <v>-1.4838117500000001</v>
      </c>
      <c r="DL77" s="10">
        <f t="shared" si="27"/>
        <v>1238087.4594364127</v>
      </c>
      <c r="DM77" s="14">
        <f t="shared" si="28"/>
        <v>15.372545689679633</v>
      </c>
      <c r="DN77" s="10">
        <f t="shared" si="29"/>
        <v>5316174</v>
      </c>
      <c r="DO77" s="13">
        <f t="shared" si="30"/>
        <v>-1.4838117500000001</v>
      </c>
      <c r="DP77" s="10">
        <f t="shared" si="31"/>
        <v>4238662</v>
      </c>
      <c r="DQ77" s="10">
        <f>SUMIF('GEM data - Baseline'!$B:$B,'Chart Data'!$DC77,'GEM data - Baseline'!$F:$F)</f>
        <v>4238667</v>
      </c>
      <c r="DS77" s="9">
        <f t="shared" si="42"/>
        <v>1.2249699572619344</v>
      </c>
      <c r="DT77" s="9">
        <f t="shared" si="42"/>
        <v>1.2248476254114182</v>
      </c>
      <c r="DV77">
        <v>2054</v>
      </c>
      <c r="DW77" s="10">
        <f>SUMIF('GEM data - Upside'!$B:$B,'Chart Data'!$DC77,'GEM data - Upside'!$U:$U)</f>
        <v>4428772</v>
      </c>
      <c r="DX77" s="10">
        <f>AVERAGEIF('GEM data - Upside'!$B:$B,'Chart Data'!$DC77,'GEM data - Upside'!$V:$V)</f>
        <v>40533.595000000001</v>
      </c>
      <c r="DY77" s="9">
        <f>AVERAGEIF('GEM data - Upside'!$B:$B,'Chart Data'!$DC77,'GEM data - Upside'!$W:$W)</f>
        <v>31.935795000000002</v>
      </c>
      <c r="DZ77" s="10">
        <f>AVERAGEIF('GEM data - Upside'!$B:$B,'Chart Data'!$DC77,'GEM data - Upside'!$X:$X)</f>
        <v>733287.375</v>
      </c>
      <c r="EA77" s="10">
        <f>AVERAGEIF('GEM data - Upside'!$B:$B,'Chart Data'!$DC77,'GEM data - Upside'!$Y:$Y)</f>
        <v>47701.017499999994</v>
      </c>
      <c r="EB77" s="10">
        <f>AVERAGEIF('GEM data - Upside'!$B:$B,'Chart Data'!$DC77,'GEM data - Upside'!$Z:$Z)</f>
        <v>5550235.5</v>
      </c>
      <c r="EC77" s="16">
        <f>AVERAGEIF('GEM data - Upside'!$B:$B,'Chart Data'!$DC77,'GEM data - Upside'!$AA:$AA)</f>
        <v>-1.4838827499999998</v>
      </c>
      <c r="EE77" s="10">
        <f t="shared" si="32"/>
        <v>1294472.5805330251</v>
      </c>
      <c r="EF77" s="14">
        <f t="shared" si="33"/>
        <v>15.372573027399261</v>
      </c>
      <c r="EG77" s="10">
        <f t="shared" si="34"/>
        <v>5550235.5</v>
      </c>
      <c r="EH77" s="13">
        <f t="shared" si="35"/>
        <v>-1.4838827499999998</v>
      </c>
      <c r="EI77" s="10">
        <f t="shared" si="36"/>
        <v>4428772</v>
      </c>
      <c r="EJ77" s="10">
        <f>SUMIF('GEM data - Upside'!$B:$B,'Chart Data'!$DC77,'GEM data - Upside'!$F:$F)</f>
        <v>4417141</v>
      </c>
      <c r="EL77" s="9">
        <f t="shared" si="43"/>
        <v>1.3349490404717779</v>
      </c>
      <c r="EM77" s="9">
        <f t="shared" si="44"/>
        <v>1.3340940603644658</v>
      </c>
      <c r="EO77">
        <v>2054</v>
      </c>
      <c r="EP77" s="10">
        <f>SUMIF('GEM data - Zero_net'!$B:$B,'Chart Data'!$DC77,'GEM data - Zero_net'!$U:$U)</f>
        <v>3706516.6</v>
      </c>
      <c r="EQ77" s="10">
        <f>AVERAGEIF('GEM data - Zero_net'!$B:$B,'Chart Data'!$DC77,'GEM data - Zero_net'!$V:$V)</f>
        <v>33741.747499999998</v>
      </c>
      <c r="ER77" s="9">
        <f>AVERAGEIF('GEM data - Zero_net'!$B:$B,'Chart Data'!$DC77,'GEM data - Zero_net'!$W:$W)</f>
        <v>31.935795000000002</v>
      </c>
      <c r="ES77" s="10">
        <f>AVERAGEIF('GEM data - Zero_net'!$B:$B,'Chart Data'!$DC77,'GEM data - Zero_net'!$X:$X)</f>
        <v>605765.25</v>
      </c>
      <c r="ET77" s="10">
        <f>AVERAGEIF('GEM data - Zero_net'!$B:$B,'Chart Data'!$DC77,'GEM data - Zero_net'!$Y:$Y)</f>
        <v>39405.667500000003</v>
      </c>
      <c r="EU77" s="10">
        <f>AVERAGEIF('GEM data - Zero_net'!$B:$B,'Chart Data'!$DC77,'GEM data - Zero_net'!$Z:$Z)</f>
        <v>4681049.5</v>
      </c>
      <c r="EV77" s="16">
        <f>AVERAGEIF('GEM data - Zero_net'!$B:$B,'Chart Data'!$DC77,'GEM data - Zero_net'!$AA:$AA)</f>
        <v>-1.4836162500000001</v>
      </c>
      <c r="EX77" s="10">
        <f t="shared" si="37"/>
        <v>1077569.5311017625</v>
      </c>
      <c r="EY77" s="14">
        <f t="shared" si="38"/>
        <v>15.372541272140612</v>
      </c>
      <c r="EZ77" s="10">
        <f t="shared" si="39"/>
        <v>4681049.5</v>
      </c>
      <c r="FA77" s="13">
        <f t="shared" si="40"/>
        <v>-1.4836162500000001</v>
      </c>
      <c r="FB77" s="10">
        <f t="shared" si="41"/>
        <v>3706516.6</v>
      </c>
      <c r="FC77" s="10">
        <f>SUMIF('GEM data - Zero_net'!$B:$B,'Chart Data'!$DC77,'GEM data - Zero_net'!$F:$F)</f>
        <v>3704403.2</v>
      </c>
      <c r="FE77" s="9">
        <f t="shared" si="45"/>
        <v>0.68547034898842618</v>
      </c>
      <c r="FF77" s="9">
        <f t="shared" si="46"/>
        <v>0.69741407339471984</v>
      </c>
    </row>
    <row r="78" spans="1:162" x14ac:dyDescent="0.25">
      <c r="B78" s="10">
        <f>'GEM data - Baseline'!$F242</f>
        <v>850893.6</v>
      </c>
      <c r="C78" s="10">
        <f>'GEM data - Upside'!$F242</f>
        <v>870502.6</v>
      </c>
      <c r="D78" s="10">
        <f>'GEM data - Zero_net'!$F242</f>
        <v>807634.5</v>
      </c>
      <c r="M78" s="9">
        <f>100*(('GEM data - Baseline'!$P242/'GEM data - Baseline'!$P238)-1)</f>
        <v>5.4815203044644711E-2</v>
      </c>
      <c r="N78" s="9">
        <f>100*(('GEM data - Upside'!$P242/'GEM data - Upside'!$P238)-1)</f>
        <v>0.17404315120506109</v>
      </c>
      <c r="O78" s="9">
        <f>100*(('GEM data - Zero_net'!$P242/'GEM data - Zero_net'!$P238)-1)</f>
        <v>-0.46466584272565337</v>
      </c>
      <c r="R78" s="9"/>
      <c r="S78" s="9"/>
      <c r="T78" s="9"/>
      <c r="W78" s="9"/>
      <c r="X78" s="9"/>
      <c r="Y78" s="9"/>
      <c r="AQ78" s="9"/>
      <c r="AR78" s="9"/>
      <c r="AS78" s="9"/>
      <c r="AV78" s="9"/>
      <c r="AW78" s="9"/>
      <c r="AX78" s="9"/>
      <c r="AY78" s="9"/>
      <c r="AZ78" s="9"/>
      <c r="BA78" s="9"/>
      <c r="BB78" s="9"/>
      <c r="BD78" s="9"/>
      <c r="BF78" s="9">
        <f>100*(('GEM data - Baseline'!$F242/'GEM data - Baseline'!$F238)-1)</f>
        <v>1.523568941214215</v>
      </c>
      <c r="BG78" s="9">
        <f>100*(('GEM data - Upside'!$F242/'GEM data - Upside'!$F238)-1)</f>
        <v>1.6599662380144098</v>
      </c>
      <c r="BH78" s="9">
        <f>100*(('GEM data - Zero_net'!$F242/'GEM data - Zero_net'!$F238)-1)</f>
        <v>0.98938106257397962</v>
      </c>
      <c r="BK78" s="9">
        <f>100*(('GEM data - Baseline'!$U242/'GEM data - Baseline'!$U238)-1)</f>
        <v>1.523352540092171</v>
      </c>
      <c r="BL78" s="9">
        <f>100*(('GEM data - Upside'!$U242/'GEM data - Upside'!$U238)-1)</f>
        <v>1.6627708750760473</v>
      </c>
      <c r="BM78" s="9">
        <f>100*(('GEM data - Zero_net'!$U242/'GEM data - Zero_net'!$U238)-1)</f>
        <v>0.98838057173360472</v>
      </c>
      <c r="BP78" s="9">
        <f>'GEM data - Baseline'!$O242</f>
        <v>3.9999319999999998</v>
      </c>
      <c r="BQ78" s="9">
        <f>'GEM data - Upside'!$O242</f>
        <v>4.044136</v>
      </c>
      <c r="BR78" s="9">
        <f>'GEM data - Zero_net'!$O242</f>
        <v>3.326273</v>
      </c>
      <c r="BU78" s="9">
        <f>100*(('GEM data - Baseline'!$L242/'GEM data - Baseline'!$L238)-1)</f>
        <v>0.48884538061826355</v>
      </c>
      <c r="BV78" s="9">
        <f>100*(('GEM data - Upside'!$L242/'GEM data - Upside'!$L238)-1)</f>
        <v>0.6012741461350446</v>
      </c>
      <c r="BW78" s="9">
        <f>100*(('GEM data - Zero_net'!$L242/'GEM data - Zero_net'!$L238)-1)</f>
        <v>-1.5403302717731382E-2</v>
      </c>
      <c r="BZ78" s="9">
        <f>'GEM data - Baseline'!$T242</f>
        <v>9.536743E-5</v>
      </c>
      <c r="CA78" s="9">
        <f>'GEM data - Upside'!$T242</f>
        <v>-0.33435819999999999</v>
      </c>
      <c r="CB78" s="9">
        <f>'GEM data - Zero_net'!$T242</f>
        <v>2.3746489999999999E-2</v>
      </c>
      <c r="CE78" s="9">
        <f>'GEM data - Baseline'!$J242</f>
        <v>2.500003</v>
      </c>
      <c r="CF78" s="9">
        <f>'GEM data - Upside'!$J242</f>
        <v>2.419578</v>
      </c>
      <c r="CG78" s="9">
        <f>'GEM data - Zero_net'!$J242</f>
        <v>2.5231870000000001</v>
      </c>
      <c r="CJ78" s="9">
        <f>100*(('GEM data - Baseline'!$I242/'GEM data - Baseline'!$I238)-1)</f>
        <v>2.0000611010973168</v>
      </c>
      <c r="CK78" s="9">
        <f>100*(('GEM data - Upside'!$I242/'GEM data - Upside'!$I238)-1)</f>
        <v>1.9745344060215331</v>
      </c>
      <c r="CL78" s="9">
        <f>100*(('GEM data - Zero_net'!$I242/'GEM data - Zero_net'!$I238)-1)</f>
        <v>2.0206420926413893</v>
      </c>
      <c r="CO78" s="10">
        <f>100*('GEM data - Baseline'!$AB242/'GEM data - Baseline'!$AD242)</f>
        <v>775.57192554781795</v>
      </c>
      <c r="CP78" s="10">
        <f>100*('GEM data - Upside'!$AB242/'GEM data - Upside'!$AD242)</f>
        <v>769.59079413485426</v>
      </c>
      <c r="CQ78" s="10">
        <f>100*('GEM data - Zero_net'!$AB242/'GEM data - Zero_net'!$AD242)</f>
        <v>788.70225629478261</v>
      </c>
      <c r="CT78" s="10">
        <f>100*('GEM data - Baseline'!$AC242/'GEM data - Baseline'!$AD242)</f>
        <v>679.48317617817941</v>
      </c>
      <c r="CU78" s="10">
        <f>100*('GEM data - Upside'!$AC242/'GEM data - Upside'!$AD242)</f>
        <v>676.60526406353017</v>
      </c>
      <c r="CV78" s="10">
        <f>100*('GEM data - Zero_net'!$AC242/'GEM data - Zero_net'!$AD242)</f>
        <v>681.28605114788797</v>
      </c>
      <c r="CY78" s="10">
        <f>100*('GEM data - Baseline'!$F242/'GEM data - Baseline'!$AD242)</f>
        <v>1177.2194087018599</v>
      </c>
      <c r="CZ78" s="10">
        <f>100*('GEM data - Upside'!$F242/'GEM data - Upside'!$AD242)</f>
        <v>1179.4331854789648</v>
      </c>
      <c r="DA78" s="10">
        <f>100*('GEM data - Zero_net'!$F242/'GEM data - Zero_net'!$AD242)</f>
        <v>1168.0040435856886</v>
      </c>
      <c r="DC78">
        <v>2055</v>
      </c>
      <c r="DD78" s="10">
        <f>SUMIF('GEM data - Baseline'!$B:$B,'Chart Data'!$DC78,'GEM data - Baseline'!$U:$U)</f>
        <v>4289625</v>
      </c>
      <c r="DE78" s="10">
        <f>AVERAGEIF('GEM data - Baseline'!$B:$B,'Chart Data'!$DC78,'GEM data - Baseline'!$V:$V)</f>
        <v>38784.142500000002</v>
      </c>
      <c r="DF78" s="9">
        <f>AVERAGEIF('GEM data - Baseline'!$B:$B,'Chart Data'!$DC78,'GEM data - Baseline'!$W:$W)</f>
        <v>31.932794999999999</v>
      </c>
      <c r="DG78" s="10">
        <f>AVERAGEIF('GEM data - Baseline'!$B:$B,'Chart Data'!$DC78,'GEM data - Baseline'!$X:$X)</f>
        <v>700668.875</v>
      </c>
      <c r="DH78" s="10">
        <f>AVERAGEIF('GEM data - Baseline'!$B:$B,'Chart Data'!$DC78,'GEM data - Baseline'!$Y:$Y)</f>
        <v>45480.277499999997</v>
      </c>
      <c r="DI78" s="10">
        <f>AVERAGEIF('GEM data - Baseline'!$B:$B,'Chart Data'!$DC78,'GEM data - Baseline'!$Z:$Z)</f>
        <v>5413182</v>
      </c>
      <c r="DJ78" s="16">
        <f>AVERAGEIF('GEM data - Baseline'!$B:$B,'Chart Data'!$DC78,'GEM data - Baseline'!$AA:$AA)</f>
        <v>-1.4790692499999998</v>
      </c>
      <c r="DL78" s="10">
        <f t="shared" si="27"/>
        <v>1238486.0717032875</v>
      </c>
      <c r="DM78" s="14">
        <f t="shared" si="28"/>
        <v>15.405993839857288</v>
      </c>
      <c r="DN78" s="10">
        <f t="shared" si="29"/>
        <v>5413182</v>
      </c>
      <c r="DO78" s="13">
        <f t="shared" si="30"/>
        <v>-1.4790692499999998</v>
      </c>
      <c r="DP78" s="10">
        <f t="shared" si="31"/>
        <v>4289625</v>
      </c>
      <c r="DQ78" s="10">
        <f>SUMIF('GEM data - Baseline'!$B:$B,'Chart Data'!$DC78,'GEM data - Baseline'!$F:$F)</f>
        <v>4289620</v>
      </c>
      <c r="DS78" s="9">
        <f t="shared" si="42"/>
        <v>1.2023369638815229</v>
      </c>
      <c r="DT78" s="9">
        <f t="shared" si="42"/>
        <v>1.2020996223576885</v>
      </c>
      <c r="DV78">
        <v>2055</v>
      </c>
      <c r="DW78" s="10">
        <f>SUMIF('GEM data - Upside'!$B:$B,'Chart Data'!$DC78,'GEM data - Upside'!$U:$U)</f>
        <v>4486918</v>
      </c>
      <c r="DX78" s="10">
        <f>AVERAGEIF('GEM data - Upside'!$B:$B,'Chart Data'!$DC78,'GEM data - Upside'!$V:$V)</f>
        <v>40597.945</v>
      </c>
      <c r="DY78" s="9">
        <f>AVERAGEIF('GEM data - Upside'!$B:$B,'Chart Data'!$DC78,'GEM data - Upside'!$W:$W)</f>
        <v>31.932794999999999</v>
      </c>
      <c r="DZ78" s="10">
        <f>AVERAGEIF('GEM data - Upside'!$B:$B,'Chart Data'!$DC78,'GEM data - Upside'!$X:$X)</f>
        <v>734733.92499999993</v>
      </c>
      <c r="EA78" s="10">
        <f>AVERAGEIF('GEM data - Upside'!$B:$B,'Chart Data'!$DC78,'GEM data - Upside'!$Y:$Y)</f>
        <v>47691.340000000004</v>
      </c>
      <c r="EB78" s="10">
        <f>AVERAGEIF('GEM data - Upside'!$B:$B,'Chart Data'!$DC78,'GEM data - Upside'!$Z:$Z)</f>
        <v>5656913.5</v>
      </c>
      <c r="EC78" s="16">
        <f>AVERAGEIF('GEM data - Upside'!$B:$B,'Chart Data'!$DC78,'GEM data - Upside'!$AA:$AA)</f>
        <v>-1.4791430000000001</v>
      </c>
      <c r="EE78" s="10">
        <f t="shared" si="32"/>
        <v>1296405.8551062748</v>
      </c>
      <c r="EF78" s="14">
        <f t="shared" si="33"/>
        <v>15.406023923840259</v>
      </c>
      <c r="EG78" s="10">
        <f t="shared" si="34"/>
        <v>5656913.5</v>
      </c>
      <c r="EH78" s="13">
        <f t="shared" si="35"/>
        <v>-1.4791430000000001</v>
      </c>
      <c r="EI78" s="10">
        <f t="shared" si="36"/>
        <v>4486918</v>
      </c>
      <c r="EJ78" s="10">
        <f>SUMIF('GEM data - Upside'!$B:$B,'Chart Data'!$DC78,'GEM data - Upside'!$F:$F)</f>
        <v>4475091</v>
      </c>
      <c r="EL78" s="9">
        <f t="shared" si="43"/>
        <v>1.3129147312166856</v>
      </c>
      <c r="EM78" s="9">
        <f t="shared" si="44"/>
        <v>1.3119345748754618</v>
      </c>
      <c r="EO78">
        <v>2055</v>
      </c>
      <c r="EP78" s="10">
        <f>SUMIF('GEM data - Zero_net'!$B:$B,'Chart Data'!$DC78,'GEM data - Zero_net'!$U:$U)</f>
        <v>3730945.7</v>
      </c>
      <c r="EQ78" s="10">
        <f>AVERAGEIF('GEM data - Zero_net'!$B:$B,'Chart Data'!$DC78,'GEM data - Zero_net'!$V:$V)</f>
        <v>33567.29</v>
      </c>
      <c r="ER78" s="9">
        <f>AVERAGEIF('GEM data - Zero_net'!$B:$B,'Chart Data'!$DC78,'GEM data - Zero_net'!$W:$W)</f>
        <v>31.932794999999999</v>
      </c>
      <c r="ES78" s="10">
        <f>AVERAGEIF('GEM data - Zero_net'!$B:$B,'Chart Data'!$DC78,'GEM data - Zero_net'!$X:$X)</f>
        <v>602579.25</v>
      </c>
      <c r="ET78" s="10">
        <f>AVERAGEIF('GEM data - Zero_net'!$B:$B,'Chart Data'!$DC78,'GEM data - Zero_net'!$Y:$Y)</f>
        <v>39113.307500000003</v>
      </c>
      <c r="EU78" s="10">
        <f>AVERAGEIF('GEM data - Zero_net'!$B:$B,'Chart Data'!$DC78,'GEM data - Zero_net'!$Z:$Z)</f>
        <v>4742528.25</v>
      </c>
      <c r="EV78" s="16">
        <f>AVERAGEIF('GEM data - Zero_net'!$B:$B,'Chart Data'!$DC78,'GEM data - Zero_net'!$AA:$AA)</f>
        <v>-1.4788515</v>
      </c>
      <c r="EX78" s="10">
        <f t="shared" si="37"/>
        <v>1071897.3902755501</v>
      </c>
      <c r="EY78" s="14">
        <f t="shared" si="38"/>
        <v>15.405990659317164</v>
      </c>
      <c r="EZ78" s="10">
        <f t="shared" si="39"/>
        <v>4742528.25</v>
      </c>
      <c r="FA78" s="13">
        <f t="shared" si="40"/>
        <v>-1.4788515</v>
      </c>
      <c r="FB78" s="10">
        <f t="shared" si="41"/>
        <v>3730945.7</v>
      </c>
      <c r="FC78" s="10">
        <f>SUMIF('GEM data - Zero_net'!$B:$B,'Chart Data'!$DC78,'GEM data - Zero_net'!$F:$F)</f>
        <v>3729381.5999999996</v>
      </c>
      <c r="FE78" s="9">
        <f t="shared" si="45"/>
        <v>0.65908513670220881</v>
      </c>
      <c r="FF78" s="9">
        <f t="shared" si="46"/>
        <v>0.67428945099710091</v>
      </c>
    </row>
    <row r="79" spans="1:162" x14ac:dyDescent="0.25">
      <c r="A79">
        <v>2039</v>
      </c>
      <c r="B79" s="10">
        <f>'GEM data - Baseline'!$F243</f>
        <v>854120.2</v>
      </c>
      <c r="C79" s="10">
        <f>'GEM data - Upside'!$F243</f>
        <v>874065.9</v>
      </c>
      <c r="D79" s="10">
        <f>'GEM data - Zero_net'!$F243</f>
        <v>809601.4</v>
      </c>
      <c r="L79">
        <v>2039</v>
      </c>
      <c r="M79" s="9">
        <f>100*(('GEM data - Baseline'!$P243/'GEM data - Baseline'!$P239)-1)</f>
        <v>5.4108202418867712E-2</v>
      </c>
      <c r="N79" s="9">
        <f>100*(('GEM data - Upside'!$P243/'GEM data - Upside'!$P239)-1)</f>
        <v>0.17328588382929944</v>
      </c>
      <c r="O79" s="9">
        <f>100*(('GEM data - Zero_net'!$P243/'GEM data - Zero_net'!$P239)-1)</f>
        <v>-0.46598931313321934</v>
      </c>
      <c r="R79" s="9"/>
      <c r="S79" s="9"/>
      <c r="T79" s="9"/>
      <c r="W79" s="9"/>
      <c r="X79" s="9"/>
      <c r="Y79" s="9"/>
      <c r="AQ79" s="9"/>
      <c r="AR79" s="9"/>
      <c r="AS79" s="9"/>
      <c r="AV79" s="9"/>
      <c r="AW79" s="9"/>
      <c r="AX79" s="9"/>
      <c r="AY79" s="9"/>
      <c r="AZ79" s="9"/>
      <c r="BA79" s="9"/>
      <c r="BB79" s="9"/>
      <c r="BD79" s="9"/>
      <c r="BE79">
        <v>2039</v>
      </c>
      <c r="BF79" s="9">
        <f>100*(('GEM data - Baseline'!$F243/'GEM data - Baseline'!$F239)-1)</f>
        <v>1.524411045157259</v>
      </c>
      <c r="BG79" s="9">
        <f>100*(('GEM data - Upside'!$F243/'GEM data - Upside'!$F239)-1)</f>
        <v>1.6546477443557528</v>
      </c>
      <c r="BH79" s="9">
        <f>100*(('GEM data - Zero_net'!$F243/'GEM data - Zero_net'!$F239)-1)</f>
        <v>0.9848374572271501</v>
      </c>
      <c r="BJ79">
        <v>2039</v>
      </c>
      <c r="BK79" s="9">
        <f>100*(('GEM data - Baseline'!$U243/'GEM data - Baseline'!$U239)-1)</f>
        <v>1.5244002459066541</v>
      </c>
      <c r="BL79" s="9">
        <f>100*(('GEM data - Upside'!$U243/'GEM data - Upside'!$U239)-1)</f>
        <v>1.6633400175430024</v>
      </c>
      <c r="BM79" s="9">
        <f>100*(('GEM data - Zero_net'!$U243/'GEM data - Zero_net'!$U239)-1)</f>
        <v>0.98779729176383668</v>
      </c>
      <c r="BO79">
        <v>2039</v>
      </c>
      <c r="BP79" s="9">
        <f>'GEM data - Baseline'!$O243</f>
        <v>3.9998469999999999</v>
      </c>
      <c r="BQ79" s="9">
        <f>'GEM data - Upside'!$O243</f>
        <v>4.0502320000000003</v>
      </c>
      <c r="BR79" s="9">
        <f>'GEM data - Zero_net'!$O243</f>
        <v>3.325523</v>
      </c>
      <c r="BT79">
        <v>2039</v>
      </c>
      <c r="BU79" s="9">
        <f>100*(('GEM data - Baseline'!$L243/'GEM data - Baseline'!$L239)-1)</f>
        <v>0.48827562561497562</v>
      </c>
      <c r="BV79" s="9">
        <f>100*(('GEM data - Upside'!$L243/'GEM data - Upside'!$L239)-1)</f>
        <v>0.59146831647387543</v>
      </c>
      <c r="BW79" s="9">
        <f>100*(('GEM data - Zero_net'!$L243/'GEM data - Zero_net'!$L239)-1)</f>
        <v>-2.4225314716341817E-2</v>
      </c>
      <c r="BY79">
        <v>2039</v>
      </c>
      <c r="BZ79" s="9">
        <f>'GEM data - Baseline'!$T243</f>
        <v>9.536743E-5</v>
      </c>
      <c r="CA79" s="9">
        <f>'GEM data - Upside'!$T243</f>
        <v>-0.33845900000000001</v>
      </c>
      <c r="CB79" s="9">
        <f>'GEM data - Zero_net'!$T243</f>
        <v>2.1457670000000002E-2</v>
      </c>
      <c r="CD79">
        <v>2039</v>
      </c>
      <c r="CE79" s="9">
        <f>'GEM data - Baseline'!$J243</f>
        <v>2.5000100000000001</v>
      </c>
      <c r="CF79" s="9">
        <f>'GEM data - Upside'!$J243</f>
        <v>2.419562</v>
      </c>
      <c r="CG79" s="9">
        <f>'GEM data - Zero_net'!$J243</f>
        <v>2.5219299999999998</v>
      </c>
      <c r="CI79">
        <v>2039</v>
      </c>
      <c r="CJ79" s="9">
        <f>100*(('GEM data - Baseline'!$I243/'GEM data - Baseline'!$I239)-1)</f>
        <v>2.0000110889947242</v>
      </c>
      <c r="CK79" s="9">
        <f>100*(('GEM data - Upside'!$I243/'GEM data - Upside'!$I239)-1)</f>
        <v>1.9725977820000962</v>
      </c>
      <c r="CL79" s="9">
        <f>100*(('GEM data - Zero_net'!$I243/'GEM data - Zero_net'!$I239)-1)</f>
        <v>2.0178316666795482</v>
      </c>
      <c r="CN79">
        <v>2039</v>
      </c>
      <c r="CO79" s="10">
        <f>100*('GEM data - Baseline'!$AB243/'GEM data - Baseline'!$AD243)</f>
        <v>807.73833553617533</v>
      </c>
      <c r="CP79" s="10">
        <f>100*('GEM data - Upside'!$AB243/'GEM data - Upside'!$AD243)</f>
        <v>801.01038636902933</v>
      </c>
      <c r="CQ79" s="10">
        <f>100*('GEM data - Zero_net'!$AB243/'GEM data - Zero_net'!$AD243)</f>
        <v>822.61804346370081</v>
      </c>
      <c r="CS79">
        <v>2039</v>
      </c>
      <c r="CT79" s="10">
        <f>100*('GEM data - Baseline'!$AC243/'GEM data - Baseline'!$AD243)</f>
        <v>805.77651567520331</v>
      </c>
      <c r="CU79" s="10">
        <f>100*('GEM data - Upside'!$AC243/'GEM data - Upside'!$AD243)</f>
        <v>802.8004441574119</v>
      </c>
      <c r="CV79" s="10">
        <f>100*('GEM data - Zero_net'!$AC243/'GEM data - Zero_net'!$AD243)</f>
        <v>807.17049371606095</v>
      </c>
      <c r="CX79">
        <v>2039</v>
      </c>
      <c r="CY79" s="10">
        <f>100*('GEM data - Baseline'!$F243/'GEM data - Baseline'!$AD243)</f>
        <v>1180.8526934583883</v>
      </c>
      <c r="CZ79" s="10">
        <f>100*('GEM data - Upside'!$F243/'GEM data - Upside'!$AD243)</f>
        <v>1183.1733755706114</v>
      </c>
      <c r="DA79" s="10">
        <f>100*('GEM data - Zero_net'!$F243/'GEM data - Zero_net'!$AD243)</f>
        <v>1171.1388828575275</v>
      </c>
      <c r="DC79">
        <v>2056</v>
      </c>
      <c r="DD79" s="10">
        <f>SUMIF('GEM data - Baseline'!$B:$B,'Chart Data'!$DC79,'GEM data - Baseline'!$U:$U)</f>
        <v>4340303</v>
      </c>
      <c r="DE79" s="10">
        <f>AVERAGEIF('GEM data - Baseline'!$B:$B,'Chart Data'!$DC79,'GEM data - Baseline'!$V:$V)</f>
        <v>38794.035000000003</v>
      </c>
      <c r="DF79" s="9">
        <f>AVERAGEIF('GEM data - Baseline'!$B:$B,'Chart Data'!$DC79,'GEM data - Baseline'!$W:$W)</f>
        <v>31.929795000000002</v>
      </c>
      <c r="DG79" s="10">
        <f>AVERAGEIF('GEM data - Baseline'!$B:$B,'Chart Data'!$DC79,'GEM data - Baseline'!$X:$X)</f>
        <v>701000.6</v>
      </c>
      <c r="DH79" s="10">
        <f>AVERAGEIF('GEM data - Baseline'!$B:$B,'Chart Data'!$DC79,'GEM data - Baseline'!$Y:$Y)</f>
        <v>45404.922500000001</v>
      </c>
      <c r="DI79" s="10">
        <f>AVERAGEIF('GEM data - Baseline'!$B:$B,'Chart Data'!$DC79,'GEM data - Baseline'!$Z:$Z)</f>
        <v>5510798.75</v>
      </c>
      <c r="DJ79" s="16">
        <f>AVERAGEIF('GEM data - Baseline'!$B:$B,'Chart Data'!$DC79,'GEM data - Baseline'!$AA:$AA)</f>
        <v>-1.4743415</v>
      </c>
      <c r="DL79" s="10">
        <f t="shared" si="27"/>
        <v>1238685.5847728252</v>
      </c>
      <c r="DM79" s="14">
        <f t="shared" si="28"/>
        <v>15.438867889269053</v>
      </c>
      <c r="DN79" s="10">
        <f t="shared" si="29"/>
        <v>5510798.75</v>
      </c>
      <c r="DO79" s="13">
        <f t="shared" si="30"/>
        <v>-1.4743415</v>
      </c>
      <c r="DP79" s="10">
        <f t="shared" si="31"/>
        <v>4340303</v>
      </c>
      <c r="DQ79" s="10">
        <f>SUMIF('GEM data - Baseline'!$B:$B,'Chart Data'!$DC79,'GEM data - Baseline'!$F:$F)</f>
        <v>4340307</v>
      </c>
      <c r="DS79" s="9">
        <f t="shared" si="42"/>
        <v>1.1814086312906147</v>
      </c>
      <c r="DT79" s="9">
        <f t="shared" si="42"/>
        <v>1.1816198171399783</v>
      </c>
      <c r="DV79">
        <v>2056</v>
      </c>
      <c r="DW79" s="10">
        <f>SUMIF('GEM data - Upside'!$B:$B,'Chart Data'!$DC79,'GEM data - Upside'!$U:$U)</f>
        <v>4544947</v>
      </c>
      <c r="DX79" s="10">
        <f>AVERAGEIF('GEM data - Upside'!$B:$B,'Chart Data'!$DC79,'GEM data - Upside'!$V:$V)</f>
        <v>40656.600000000006</v>
      </c>
      <c r="DY79" s="9">
        <f>AVERAGEIF('GEM data - Upside'!$B:$B,'Chart Data'!$DC79,'GEM data - Upside'!$W:$W)</f>
        <v>31.929795000000002</v>
      </c>
      <c r="DZ79" s="10">
        <f>AVERAGEIF('GEM data - Upside'!$B:$B,'Chart Data'!$DC79,'GEM data - Upside'!$X:$X)</f>
        <v>736011.75</v>
      </c>
      <c r="EA79" s="10">
        <f>AVERAGEIF('GEM data - Upside'!$B:$B,'Chart Data'!$DC79,'GEM data - Upside'!$Y:$Y)</f>
        <v>47672.552499999998</v>
      </c>
      <c r="EB79" s="10">
        <f>AVERAGEIF('GEM data - Upside'!$B:$B,'Chart Data'!$DC79,'GEM data - Upside'!$Z:$Z)</f>
        <v>5764429</v>
      </c>
      <c r="EC79" s="16">
        <f>AVERAGEIF('GEM data - Upside'!$B:$B,'Chart Data'!$DC79,'GEM data - Upside'!$AA:$AA)</f>
        <v>-1.47441825</v>
      </c>
      <c r="EE79" s="10">
        <f t="shared" si="32"/>
        <v>1298156.9033970002</v>
      </c>
      <c r="EF79" s="14">
        <f t="shared" si="33"/>
        <v>15.438899563852807</v>
      </c>
      <c r="EG79" s="10">
        <f t="shared" si="34"/>
        <v>5764429</v>
      </c>
      <c r="EH79" s="13">
        <f t="shared" si="35"/>
        <v>-1.47441825</v>
      </c>
      <c r="EI79" s="10">
        <f t="shared" si="36"/>
        <v>4544947</v>
      </c>
      <c r="EJ79" s="10">
        <f>SUMIF('GEM data - Upside'!$B:$B,'Chart Data'!$DC79,'GEM data - Upside'!$F:$F)</f>
        <v>4532881</v>
      </c>
      <c r="EL79" s="9">
        <f t="shared" si="43"/>
        <v>1.2932930800161779</v>
      </c>
      <c r="EM79" s="9">
        <f t="shared" si="44"/>
        <v>1.2913703877753591</v>
      </c>
      <c r="EO79">
        <v>2056</v>
      </c>
      <c r="EP79" s="10">
        <f>SUMIF('GEM data - Zero_net'!$B:$B,'Chart Data'!$DC79,'GEM data - Zero_net'!$U:$U)</f>
        <v>3754549.4000000004</v>
      </c>
      <c r="EQ79" s="10">
        <f>AVERAGEIF('GEM data - Zero_net'!$B:$B,'Chart Data'!$DC79,'GEM data - Zero_net'!$V:$V)</f>
        <v>33384.920000000006</v>
      </c>
      <c r="ER79" s="9">
        <f>AVERAGEIF('GEM data - Zero_net'!$B:$B,'Chart Data'!$DC79,'GEM data - Zero_net'!$W:$W)</f>
        <v>31.929795000000002</v>
      </c>
      <c r="ES79" s="10">
        <f>AVERAGEIF('GEM data - Zero_net'!$B:$B,'Chart Data'!$DC79,'GEM data - Zero_net'!$X:$X)</f>
        <v>599211</v>
      </c>
      <c r="ET79" s="10">
        <f>AVERAGEIF('GEM data - Zero_net'!$B:$B,'Chart Data'!$DC79,'GEM data - Zero_net'!$Y:$Y)</f>
        <v>38811.857499999998</v>
      </c>
      <c r="EU79" s="10">
        <f>AVERAGEIF('GEM data - Zero_net'!$B:$B,'Chart Data'!$DC79,'GEM data - Zero_net'!$Z:$Z)</f>
        <v>4803896</v>
      </c>
      <c r="EV79" s="16">
        <f>AVERAGEIF('GEM data - Zero_net'!$B:$B,'Chart Data'!$DC79,'GEM data - Zero_net'!$AA:$AA)</f>
        <v>-1.4740995000000001</v>
      </c>
      <c r="EX79" s="10">
        <f t="shared" si="37"/>
        <v>1065973.6516914002</v>
      </c>
      <c r="EY79" s="14">
        <f t="shared" si="38"/>
        <v>15.438864269766013</v>
      </c>
      <c r="EZ79" s="10">
        <f t="shared" si="39"/>
        <v>4803896</v>
      </c>
      <c r="FA79" s="13">
        <f t="shared" si="40"/>
        <v>-1.4740995000000001</v>
      </c>
      <c r="FB79" s="10">
        <f t="shared" si="41"/>
        <v>3754549.4000000004</v>
      </c>
      <c r="FC79" s="10">
        <f>SUMIF('GEM data - Zero_net'!$B:$B,'Chart Data'!$DC79,'GEM data - Zero_net'!$F:$F)</f>
        <v>3753775.1999999997</v>
      </c>
      <c r="FE79" s="9">
        <f t="shared" si="45"/>
        <v>0.63264657001038671</v>
      </c>
      <c r="FF79" s="9">
        <f t="shared" si="46"/>
        <v>0.65409235675963906</v>
      </c>
    </row>
    <row r="80" spans="1:162" x14ac:dyDescent="0.25">
      <c r="B80" s="10">
        <f>'GEM data - Baseline'!$F244</f>
        <v>857361.1</v>
      </c>
      <c r="C80" s="10">
        <f>'GEM data - Upside'!$F244</f>
        <v>877649.2</v>
      </c>
      <c r="D80" s="10">
        <f>'GEM data - Zero_net'!$F244</f>
        <v>811588.8</v>
      </c>
      <c r="M80" s="9">
        <f>100*(('GEM data - Baseline'!$P244/'GEM data - Baseline'!$P240)-1)</f>
        <v>5.3379538790299108E-2</v>
      </c>
      <c r="N80" s="9">
        <f>100*(('GEM data - Upside'!$P244/'GEM data - Upside'!$P240)-1)</f>
        <v>0.1725292800970557</v>
      </c>
      <c r="O80" s="9">
        <f>100*(('GEM data - Zero_net'!$P244/'GEM data - Zero_net'!$P240)-1)</f>
        <v>-0.46726973999714483</v>
      </c>
      <c r="R80" s="9"/>
      <c r="S80" s="9"/>
      <c r="T80" s="9"/>
      <c r="W80" s="9"/>
      <c r="X80" s="9"/>
      <c r="Y80" s="9"/>
      <c r="AQ80" s="9"/>
      <c r="AR80" s="9"/>
      <c r="AS80" s="9"/>
      <c r="AV80" s="9"/>
      <c r="AW80" s="9"/>
      <c r="AX80" s="9"/>
      <c r="AY80" s="9"/>
      <c r="AZ80" s="9"/>
      <c r="BA80" s="9"/>
      <c r="BB80" s="9"/>
      <c r="BD80" s="9"/>
      <c r="BF80" s="9">
        <f>100*(('GEM data - Baseline'!$F244/'GEM data - Baseline'!$F240)-1)</f>
        <v>1.5252811077675732</v>
      </c>
      <c r="BG80" s="9">
        <f>100*(('GEM data - Upside'!$F244/'GEM data - Upside'!$F240)-1)</f>
        <v>1.6499469830733693</v>
      </c>
      <c r="BH80" s="9">
        <f>100*(('GEM data - Zero_net'!$F244/'GEM data - Zero_net'!$F240)-1)</f>
        <v>0.9808064142858175</v>
      </c>
      <c r="BK80" s="9">
        <f>100*(('GEM data - Baseline'!$U244/'GEM data - Baseline'!$U240)-1)</f>
        <v>1.5252811077675732</v>
      </c>
      <c r="BL80" s="9">
        <f>100*(('GEM data - Upside'!$U244/'GEM data - Upside'!$U240)-1)</f>
        <v>1.6636307626524127</v>
      </c>
      <c r="BM80" s="9">
        <f>100*(('GEM data - Zero_net'!$U244/'GEM data - Zero_net'!$U240)-1)</f>
        <v>0.98713900321052428</v>
      </c>
      <c r="BP80" s="9">
        <f>'GEM data - Baseline'!$O244</f>
        <v>3.999854</v>
      </c>
      <c r="BQ80" s="9">
        <f>'GEM data - Upside'!$O244</f>
        <v>4.0564159999999996</v>
      </c>
      <c r="BR80" s="9">
        <f>'GEM data - Zero_net'!$O244</f>
        <v>3.3245559999999998</v>
      </c>
      <c r="BU80" s="9">
        <f>100*(('GEM data - Baseline'!$L244/'GEM data - Baseline'!$L240)-1)</f>
        <v>0.48759910306610532</v>
      </c>
      <c r="BV80" s="9">
        <f>100*(('GEM data - Upside'!$L244/'GEM data - Upside'!$L240)-1)</f>
        <v>0.58158724347792123</v>
      </c>
      <c r="BW80" s="9">
        <f>100*(('GEM data - Zero_net'!$L244/'GEM data - Zero_net'!$L240)-1)</f>
        <v>-3.3047226614335568E-2</v>
      </c>
      <c r="BZ80" s="9">
        <f>'GEM data - Baseline'!$T244</f>
        <v>0</v>
      </c>
      <c r="CA80" s="9">
        <f>'GEM data - Upside'!$T244</f>
        <v>-0.34189219999999998</v>
      </c>
      <c r="CB80" s="9">
        <f>'GEM data - Zero_net'!$T244</f>
        <v>2.1362300000000001E-2</v>
      </c>
      <c r="CE80" s="9">
        <f>'GEM data - Baseline'!$J244</f>
        <v>2.5000209999999998</v>
      </c>
      <c r="CF80" s="9">
        <f>'GEM data - Upside'!$J244</f>
        <v>2.4191280000000002</v>
      </c>
      <c r="CG80" s="9">
        <f>'GEM data - Zero_net'!$J244</f>
        <v>2.5204390000000001</v>
      </c>
      <c r="CJ80" s="9">
        <f>100*(('GEM data - Baseline'!$I244/'GEM data - Baseline'!$I240)-1)</f>
        <v>2.0000945411292381</v>
      </c>
      <c r="CK80" s="9">
        <f>100*(('GEM data - Upside'!$I244/'GEM data - Upside'!$I240)-1)</f>
        <v>1.9701310522370896</v>
      </c>
      <c r="CL80" s="9">
        <f>100*(('GEM data - Zero_net'!$I244/'GEM data - Zero_net'!$I240)-1)</f>
        <v>2.0142400097277635</v>
      </c>
      <c r="CO80" s="10">
        <f>100*('GEM data - Baseline'!$AB244/'GEM data - Baseline'!$AD244)</f>
        <v>774.30840551438109</v>
      </c>
      <c r="CP80" s="10">
        <f>100*('GEM data - Upside'!$AB244/'GEM data - Upside'!$AD244)</f>
        <v>768.27797144161639</v>
      </c>
      <c r="CQ80" s="10">
        <f>100*('GEM data - Zero_net'!$AB244/'GEM data - Zero_net'!$AD244)</f>
        <v>787.68832042245469</v>
      </c>
      <c r="CT80" s="10">
        <f>100*('GEM data - Baseline'!$AC244/'GEM data - Baseline'!$AD244)</f>
        <v>667.65872289454592</v>
      </c>
      <c r="CU80" s="10">
        <f>100*('GEM data - Upside'!$AC244/'GEM data - Upside'!$AD244)</f>
        <v>664.8931278549187</v>
      </c>
      <c r="CV80" s="10">
        <f>100*('GEM data - Zero_net'!$AC244/'GEM data - Zero_net'!$AD244)</f>
        <v>669.68971930595251</v>
      </c>
      <c r="CY80" s="10">
        <f>100*('GEM data - Baseline'!$F244/'GEM data - Baseline'!$AD244)</f>
        <v>1184.5006296485367</v>
      </c>
      <c r="CZ80" s="10">
        <f>100*('GEM data - Upside'!$F244/'GEM data - Upside'!$AD244)</f>
        <v>1186.9337496564901</v>
      </c>
      <c r="DA80" s="10">
        <f>100*('GEM data - Zero_net'!$F244/'GEM data - Zero_net'!$AD244)</f>
        <v>1174.3051088186094</v>
      </c>
      <c r="DC80">
        <v>2057</v>
      </c>
      <c r="DD80" s="10">
        <f>SUMIF('GEM data - Baseline'!$B:$B,'Chart Data'!$DC80,'GEM data - Baseline'!$U:$U)</f>
        <v>4391171</v>
      </c>
      <c r="DE80" s="10">
        <f>AVERAGEIF('GEM data - Baseline'!$B:$B,'Chart Data'!$DC80,'GEM data - Baseline'!$V:$V)</f>
        <v>38804.184999999998</v>
      </c>
      <c r="DF80" s="9">
        <f>AVERAGEIF('GEM data - Baseline'!$B:$B,'Chart Data'!$DC80,'GEM data - Baseline'!$W:$W)</f>
        <v>31.926794999999998</v>
      </c>
      <c r="DG80" s="10">
        <f>AVERAGEIF('GEM data - Baseline'!$B:$B,'Chart Data'!$DC80,'GEM data - Baseline'!$X:$X)</f>
        <v>701360.52500000002</v>
      </c>
      <c r="DH80" s="10">
        <f>AVERAGEIF('GEM data - Baseline'!$B:$B,'Chart Data'!$DC80,'GEM data - Baseline'!$Y:$Y)</f>
        <v>45333.13</v>
      </c>
      <c r="DI80" s="10">
        <f>AVERAGEIF('GEM data - Baseline'!$B:$B,'Chart Data'!$DC80,'GEM data - Baseline'!$Z:$Z)</f>
        <v>5609055</v>
      </c>
      <c r="DJ80" s="16">
        <f>AVERAGEIF('GEM data - Baseline'!$B:$B,'Chart Data'!$DC80,'GEM data - Baseline'!$AA:$AA)</f>
        <v>-1.4696294999999999</v>
      </c>
      <c r="DL80" s="10">
        <f t="shared" si="27"/>
        <v>1238893.2596370748</v>
      </c>
      <c r="DM80" s="14">
        <f t="shared" si="28"/>
        <v>15.471257444610599</v>
      </c>
      <c r="DN80" s="10">
        <f t="shared" si="29"/>
        <v>5609055</v>
      </c>
      <c r="DO80" s="13">
        <f t="shared" si="30"/>
        <v>-1.4696294999999999</v>
      </c>
      <c r="DP80" s="10">
        <f t="shared" si="31"/>
        <v>4391171</v>
      </c>
      <c r="DQ80" s="10">
        <f>SUMIF('GEM data - Baseline'!$B:$B,'Chart Data'!$DC80,'GEM data - Baseline'!$F:$F)</f>
        <v>4391181</v>
      </c>
      <c r="DS80" s="9">
        <f t="shared" si="42"/>
        <v>1.1719919093206244</v>
      </c>
      <c r="DT80" s="9">
        <f t="shared" si="42"/>
        <v>1.172129068289407</v>
      </c>
      <c r="DV80">
        <v>2057</v>
      </c>
      <c r="DW80" s="10">
        <f>SUMIF('GEM data - Upside'!$B:$B,'Chart Data'!$DC80,'GEM data - Upside'!$U:$U)</f>
        <v>4603301</v>
      </c>
      <c r="DX80" s="10">
        <f>AVERAGEIF('GEM data - Upside'!$B:$B,'Chart Data'!$DC80,'GEM data - Upside'!$V:$V)</f>
        <v>40715.679999999993</v>
      </c>
      <c r="DY80" s="9">
        <f>AVERAGEIF('GEM data - Upside'!$B:$B,'Chart Data'!$DC80,'GEM data - Upside'!$W:$W)</f>
        <v>31.926794999999998</v>
      </c>
      <c r="DZ80" s="10">
        <f>AVERAGEIF('GEM data - Upside'!$B:$B,'Chart Data'!$DC80,'GEM data - Upside'!$X:$X)</f>
        <v>737320.375</v>
      </c>
      <c r="EA80" s="10">
        <f>AVERAGEIF('GEM data - Upside'!$B:$B,'Chart Data'!$DC80,'GEM data - Upside'!$Y:$Y)</f>
        <v>47657.332500000004</v>
      </c>
      <c r="EB80" s="10">
        <f>AVERAGEIF('GEM data - Upside'!$B:$B,'Chart Data'!$DC80,'GEM data - Upside'!$Z:$Z)</f>
        <v>5872832.75</v>
      </c>
      <c r="EC80" s="16">
        <f>AVERAGEIF('GEM data - Upside'!$B:$B,'Chart Data'!$DC80,'GEM data - Upside'!$AA:$AA)</f>
        <v>-1.4697089999999997</v>
      </c>
      <c r="EE80" s="10">
        <f t="shared" si="32"/>
        <v>1299921.1686455996</v>
      </c>
      <c r="EF80" s="14">
        <f t="shared" si="33"/>
        <v>15.471289229207278</v>
      </c>
      <c r="EG80" s="10">
        <f t="shared" si="34"/>
        <v>5872832.75</v>
      </c>
      <c r="EH80" s="13">
        <f t="shared" si="35"/>
        <v>-1.4697089999999997</v>
      </c>
      <c r="EI80" s="10">
        <f t="shared" si="36"/>
        <v>4603301</v>
      </c>
      <c r="EJ80" s="10">
        <f>SUMIF('GEM data - Upside'!$B:$B,'Chart Data'!$DC80,'GEM data - Upside'!$F:$F)</f>
        <v>4590998</v>
      </c>
      <c r="EL80" s="9">
        <f t="shared" si="43"/>
        <v>1.2839313637760696</v>
      </c>
      <c r="EM80" s="9">
        <f t="shared" si="44"/>
        <v>1.2821205762957311</v>
      </c>
      <c r="EO80">
        <v>2057</v>
      </c>
      <c r="EP80" s="10">
        <f>SUMIF('GEM data - Zero_net'!$B:$B,'Chart Data'!$DC80,'GEM data - Zero_net'!$U:$U)</f>
        <v>3777854.2</v>
      </c>
      <c r="EQ80" s="10">
        <f>AVERAGEIF('GEM data - Zero_net'!$B:$B,'Chart Data'!$DC80,'GEM data - Zero_net'!$V:$V)</f>
        <v>33202.167499999996</v>
      </c>
      <c r="ER80" s="9">
        <f>AVERAGEIF('GEM data - Zero_net'!$B:$B,'Chart Data'!$DC80,'GEM data - Zero_net'!$W:$W)</f>
        <v>31.926794999999998</v>
      </c>
      <c r="ES80" s="10">
        <f>AVERAGEIF('GEM data - Zero_net'!$B:$B,'Chart Data'!$DC80,'GEM data - Zero_net'!$X:$X)</f>
        <v>595859.5</v>
      </c>
      <c r="ET80" s="10">
        <f>AVERAGEIF('GEM data - Zero_net'!$B:$B,'Chart Data'!$DC80,'GEM data - Zero_net'!$Y:$Y)</f>
        <v>38513.977500000001</v>
      </c>
      <c r="EU80" s="10">
        <f>AVERAGEIF('GEM data - Zero_net'!$B:$B,'Chart Data'!$DC80,'GEM data - Zero_net'!$Z:$Z)</f>
        <v>4865152.5</v>
      </c>
      <c r="EV80" s="16">
        <f>AVERAGEIF('GEM data - Zero_net'!$B:$B,'Chart Data'!$DC80,'GEM data - Zero_net'!$AA:$AA)</f>
        <v>-1.4693620000000001</v>
      </c>
      <c r="EX80" s="10">
        <f t="shared" si="37"/>
        <v>1060038.7953281624</v>
      </c>
      <c r="EY80" s="14">
        <f t="shared" si="38"/>
        <v>15.471253261234834</v>
      </c>
      <c r="EZ80" s="10">
        <f t="shared" si="39"/>
        <v>4865152.5</v>
      </c>
      <c r="FA80" s="13">
        <f t="shared" si="40"/>
        <v>-1.4693620000000001</v>
      </c>
      <c r="FB80" s="10">
        <f t="shared" si="41"/>
        <v>3777854.2</v>
      </c>
      <c r="FC80" s="10">
        <f>SUMIF('GEM data - Zero_net'!$B:$B,'Chart Data'!$DC80,'GEM data - Zero_net'!$F:$F)</f>
        <v>3778004.3</v>
      </c>
      <c r="FE80" s="9">
        <f t="shared" si="45"/>
        <v>0.62070830656801856</v>
      </c>
      <c r="FF80" s="9">
        <f t="shared" si="46"/>
        <v>0.64545953630894548</v>
      </c>
    </row>
    <row r="81" spans="1:162" x14ac:dyDescent="0.25">
      <c r="B81" s="10">
        <f>'GEM data - Baseline'!$F245</f>
        <v>860616.5</v>
      </c>
      <c r="C81" s="10">
        <f>'GEM data - Upside'!$F245</f>
        <v>881261.9</v>
      </c>
      <c r="D81" s="10">
        <f>'GEM data - Zero_net'!$F245</f>
        <v>813579.6</v>
      </c>
      <c r="M81" s="9">
        <f>100*(('GEM data - Baseline'!$P245/'GEM data - Baseline'!$P241)-1)</f>
        <v>6.971402829327733E-2</v>
      </c>
      <c r="N81" s="9">
        <f>100*(('GEM data - Upside'!$P245/'GEM data - Upside'!$P241)-1)</f>
        <v>0.1883374910886193</v>
      </c>
      <c r="O81" s="9">
        <f>100*(('GEM data - Zero_net'!$P245/'GEM data - Zero_net'!$P241)-1)</f>
        <v>-0.45050860964296335</v>
      </c>
      <c r="R81" s="9"/>
      <c r="S81" s="9"/>
      <c r="T81" s="9"/>
      <c r="W81" s="9"/>
      <c r="X81" s="9"/>
      <c r="Y81" s="9"/>
      <c r="AQ81" s="9"/>
      <c r="AR81" s="9"/>
      <c r="AS81" s="9"/>
      <c r="AV81" s="9"/>
      <c r="AW81" s="9"/>
      <c r="AX81" s="9"/>
      <c r="AY81" s="9"/>
      <c r="AZ81" s="9"/>
      <c r="BA81" s="9"/>
      <c r="BB81" s="9"/>
      <c r="BD81" s="9"/>
      <c r="BF81" s="9">
        <f>100*(('GEM data - Baseline'!$F245/'GEM data - Baseline'!$F241)-1)</f>
        <v>1.5261424804675627</v>
      </c>
      <c r="BG81" s="9">
        <f>100*(('GEM data - Upside'!$F245/'GEM data - Upside'!$F241)-1)</f>
        <v>1.6509389074860437</v>
      </c>
      <c r="BH81" s="9">
        <f>100*(('GEM data - Zero_net'!$F245/'GEM data - Zero_net'!$F241)-1)</f>
        <v>0.98083947268210459</v>
      </c>
      <c r="BK81" s="9">
        <f>100*(('GEM data - Baseline'!$U245/'GEM data - Baseline'!$U241)-1)</f>
        <v>1.526166254325334</v>
      </c>
      <c r="BL81" s="9">
        <f>100*(('GEM data - Upside'!$U245/'GEM data - Upside'!$U241)-1)</f>
        <v>1.6633491350083185</v>
      </c>
      <c r="BM81" s="9">
        <f>100*(('GEM data - Zero_net'!$U245/'GEM data - Zero_net'!$U241)-1)</f>
        <v>0.98730975968435164</v>
      </c>
      <c r="BP81" s="9">
        <f>'GEM data - Baseline'!$O245</f>
        <v>3.9999210000000001</v>
      </c>
      <c r="BQ81" s="9">
        <f>'GEM data - Upside'!$O245</f>
        <v>4.0606900000000001</v>
      </c>
      <c r="BR81" s="9">
        <f>'GEM data - Zero_net'!$O245</f>
        <v>3.3229220000000002</v>
      </c>
      <c r="BU81" s="9">
        <f>100*(('GEM data - Baseline'!$L245/'GEM data - Baseline'!$L241)-1)</f>
        <v>0.48689764926430623</v>
      </c>
      <c r="BV81" s="9">
        <f>100*(('GEM data - Upside'!$L245/'GEM data - Upside'!$L241)-1)</f>
        <v>0.58229235630000709</v>
      </c>
      <c r="BW81" s="9">
        <f>100*(('GEM data - Zero_net'!$L245/'GEM data - Zero_net'!$L241)-1)</f>
        <v>-3.1631501798456974E-2</v>
      </c>
      <c r="BZ81" s="9">
        <f>'GEM data - Baseline'!$T245</f>
        <v>0</v>
      </c>
      <c r="CA81" s="9">
        <f>'GEM data - Upside'!$T245</f>
        <v>-0.34322740000000002</v>
      </c>
      <c r="CB81" s="9">
        <f>'GEM data - Zero_net'!$T245</f>
        <v>2.031326E-2</v>
      </c>
      <c r="CE81" s="9">
        <f>'GEM data - Baseline'!$J245</f>
        <v>2.5000260000000001</v>
      </c>
      <c r="CF81" s="9">
        <f>'GEM data - Upside'!$J245</f>
        <v>2.4182380000000001</v>
      </c>
      <c r="CG81" s="9">
        <f>'GEM data - Zero_net'!$J245</f>
        <v>2.5185089999999999</v>
      </c>
      <c r="CJ81" s="9">
        <f>100*(('GEM data - Baseline'!$I245/'GEM data - Baseline'!$I241)-1)</f>
        <v>2.0000273444443106</v>
      </c>
      <c r="CK81" s="9">
        <f>100*(('GEM data - Upside'!$I245/'GEM data - Upside'!$I241)-1)</f>
        <v>1.9681626703449417</v>
      </c>
      <c r="CL81" s="9">
        <f>100*(('GEM data - Zero_net'!$I245/'GEM data - Zero_net'!$I241)-1)</f>
        <v>2.0111910854960557</v>
      </c>
      <c r="CO81" s="10">
        <f>100*('GEM data - Baseline'!$AB245/'GEM data - Baseline'!$AD245)</f>
        <v>764.91581750604325</v>
      </c>
      <c r="CP81" s="10">
        <f>100*('GEM data - Upside'!$AB245/'GEM data - Upside'!$AD245)</f>
        <v>759.06630037006175</v>
      </c>
      <c r="CQ81" s="10">
        <f>100*('GEM data - Zero_net'!$AB245/'GEM data - Zero_net'!$AD245)</f>
        <v>777.88011830268783</v>
      </c>
      <c r="CT81" s="10">
        <f>100*('GEM data - Baseline'!$AC245/'GEM data - Baseline'!$AD245)</f>
        <v>709.11896826966995</v>
      </c>
      <c r="CU81" s="10">
        <f>100*('GEM data - Upside'!$AC245/'GEM data - Upside'!$AD245)</f>
        <v>706.03711104181036</v>
      </c>
      <c r="CV81" s="10">
        <f>100*('GEM data - Zero_net'!$AC245/'GEM data - Zero_net'!$AD245)</f>
        <v>710.6470248118685</v>
      </c>
      <c r="CY81" s="10">
        <f>100*('GEM data - Baseline'!$F245/'GEM data - Baseline'!$AD245)</f>
        <v>1188.1826552128753</v>
      </c>
      <c r="CZ81" s="10">
        <f>100*('GEM data - Upside'!$F245/'GEM data - Upside'!$AD245)</f>
        <v>1190.7457771489073</v>
      </c>
      <c r="DA81" s="10">
        <f>100*('GEM data - Zero_net'!$F245/'GEM data - Zero_net'!$AD245)</f>
        <v>1177.497595665033</v>
      </c>
      <c r="DC81">
        <v>2058</v>
      </c>
      <c r="DD81" s="10">
        <f>SUMIF('GEM data - Baseline'!$B:$B,'Chart Data'!$DC81,'GEM data - Baseline'!$U:$U)</f>
        <v>4442485</v>
      </c>
      <c r="DE81" s="10">
        <f>AVERAGEIF('GEM data - Baseline'!$B:$B,'Chart Data'!$DC81,'GEM data - Baseline'!$V:$V)</f>
        <v>38817.582499999997</v>
      </c>
      <c r="DF81" s="9">
        <f>AVERAGEIF('GEM data - Baseline'!$B:$B,'Chart Data'!$DC81,'GEM data - Baseline'!$W:$W)</f>
        <v>31.923795000000002</v>
      </c>
      <c r="DG81" s="10">
        <f>AVERAGEIF('GEM data - Baseline'!$B:$B,'Chart Data'!$DC81,'GEM data - Baseline'!$X:$X)</f>
        <v>701833.27500000002</v>
      </c>
      <c r="DH81" s="10">
        <f>AVERAGEIF('GEM data - Baseline'!$B:$B,'Chart Data'!$DC81,'GEM data - Baseline'!$Y:$Y)</f>
        <v>45270.12</v>
      </c>
      <c r="DI81" s="10">
        <f>AVERAGEIF('GEM data - Baseline'!$B:$B,'Chart Data'!$DC81,'GEM data - Baseline'!$Z:$Z)</f>
        <v>5708048</v>
      </c>
      <c r="DJ81" s="16">
        <f>AVERAGEIF('GEM data - Baseline'!$B:$B,'Chart Data'!$DC81,'GEM data - Baseline'!$AA:$AA)</f>
        <v>-1.4649325000000002</v>
      </c>
      <c r="DL81" s="10">
        <f t="shared" si="27"/>
        <v>1239204.5461255875</v>
      </c>
      <c r="DM81" s="14">
        <f t="shared" si="28"/>
        <v>15.503234252526832</v>
      </c>
      <c r="DN81" s="10">
        <f t="shared" si="29"/>
        <v>5708048</v>
      </c>
      <c r="DO81" s="13">
        <f t="shared" si="30"/>
        <v>-1.4649325000000002</v>
      </c>
      <c r="DP81" s="10">
        <f t="shared" si="31"/>
        <v>4442485</v>
      </c>
      <c r="DQ81" s="10">
        <f>SUMIF('GEM data - Baseline'!$B:$B,'Chart Data'!$DC81,'GEM data - Baseline'!$F:$F)</f>
        <v>4442491</v>
      </c>
      <c r="DS81" s="9">
        <f t="shared" si="42"/>
        <v>1.1685721189177212</v>
      </c>
      <c r="DT81" s="9">
        <f t="shared" si="42"/>
        <v>1.1684783660705467</v>
      </c>
      <c r="DV81">
        <v>2058</v>
      </c>
      <c r="DW81" s="10">
        <f>SUMIF('GEM data - Upside'!$B:$B,'Chart Data'!$DC81,'GEM data - Upside'!$U:$U)</f>
        <v>4662292</v>
      </c>
      <c r="DX81" s="10">
        <f>AVERAGEIF('GEM data - Upside'!$B:$B,'Chart Data'!$DC81,'GEM data - Upside'!$V:$V)</f>
        <v>40778.767500000002</v>
      </c>
      <c r="DY81" s="9">
        <f>AVERAGEIF('GEM data - Upside'!$B:$B,'Chart Data'!$DC81,'GEM data - Upside'!$W:$W)</f>
        <v>31.923795000000002</v>
      </c>
      <c r="DZ81" s="10">
        <f>AVERAGEIF('GEM data - Upside'!$B:$B,'Chart Data'!$DC81,'GEM data - Upside'!$X:$X)</f>
        <v>738744.64999999991</v>
      </c>
      <c r="EA81" s="10">
        <f>AVERAGEIF('GEM data - Upside'!$B:$B,'Chart Data'!$DC81,'GEM data - Upside'!$Y:$Y)</f>
        <v>47650.892500000002</v>
      </c>
      <c r="EB81" s="10">
        <f>AVERAGEIF('GEM data - Upside'!$B:$B,'Chart Data'!$DC81,'GEM data - Upside'!$Z:$Z)</f>
        <v>5982229.5</v>
      </c>
      <c r="EC81" s="16">
        <f>AVERAGEIF('GEM data - Upside'!$B:$B,'Chart Data'!$DC81,'GEM data - Upside'!$AA:$AA)</f>
        <v>-1.4650145000000001</v>
      </c>
      <c r="EE81" s="10">
        <f t="shared" si="32"/>
        <v>1301813.0140226625</v>
      </c>
      <c r="EF81" s="14">
        <f t="shared" si="33"/>
        <v>15.503269954492456</v>
      </c>
      <c r="EG81" s="10">
        <f t="shared" si="34"/>
        <v>5982229.5</v>
      </c>
      <c r="EH81" s="13">
        <f t="shared" si="35"/>
        <v>-1.4650145000000001</v>
      </c>
      <c r="EI81" s="10">
        <f t="shared" si="36"/>
        <v>4662292</v>
      </c>
      <c r="EJ81" s="10">
        <f>SUMIF('GEM data - Upside'!$B:$B,'Chart Data'!$DC81,'GEM data - Upside'!$F:$F)</f>
        <v>4649642</v>
      </c>
      <c r="EL81" s="9">
        <f t="shared" si="43"/>
        <v>1.2814934326475624</v>
      </c>
      <c r="EM81" s="9">
        <f t="shared" si="44"/>
        <v>1.2773693214416459</v>
      </c>
      <c r="EO81">
        <v>2058</v>
      </c>
      <c r="EP81" s="10">
        <f>SUMIF('GEM data - Zero_net'!$B:$B,'Chart Data'!$DC81,'GEM data - Zero_net'!$U:$U)</f>
        <v>3800970.7</v>
      </c>
      <c r="EQ81" s="10">
        <f>AVERAGEIF('GEM data - Zero_net'!$B:$B,'Chart Data'!$DC81,'GEM data - Zero_net'!$V:$V)</f>
        <v>33020.28</v>
      </c>
      <c r="ER81" s="9">
        <f>AVERAGEIF('GEM data - Zero_net'!$B:$B,'Chart Data'!$DC81,'GEM data - Zero_net'!$W:$W)</f>
        <v>31.923795000000002</v>
      </c>
      <c r="ES81" s="10">
        <f>AVERAGEIF('GEM data - Zero_net'!$B:$B,'Chart Data'!$DC81,'GEM data - Zero_net'!$X:$X)</f>
        <v>592609.125</v>
      </c>
      <c r="ET81" s="10">
        <f>AVERAGEIF('GEM data - Zero_net'!$B:$B,'Chart Data'!$DC81,'GEM data - Zero_net'!$Y:$Y)</f>
        <v>38224.875</v>
      </c>
      <c r="EU81" s="10">
        <f>AVERAGEIF('GEM data - Zero_net'!$B:$B,'Chart Data'!$DC81,'GEM data - Zero_net'!$Z:$Z)</f>
        <v>4926371.25</v>
      </c>
      <c r="EV81" s="16">
        <f>AVERAGEIF('GEM data - Zero_net'!$B:$B,'Chart Data'!$DC81,'GEM data - Zero_net'!$AA:$AA)</f>
        <v>-1.4646400000000002</v>
      </c>
      <c r="EX81" s="10">
        <f t="shared" si="37"/>
        <v>1054132.6495626001</v>
      </c>
      <c r="EY81" s="14">
        <f t="shared" si="38"/>
        <v>15.503232515475851</v>
      </c>
      <c r="EZ81" s="10">
        <f t="shared" si="39"/>
        <v>4926371.25</v>
      </c>
      <c r="FA81" s="13">
        <f t="shared" si="40"/>
        <v>-1.4646400000000002</v>
      </c>
      <c r="FB81" s="10">
        <f t="shared" si="41"/>
        <v>3800970.7</v>
      </c>
      <c r="FC81" s="10">
        <f>SUMIF('GEM data - Zero_net'!$B:$B,'Chart Data'!$DC81,'GEM data - Zero_net'!$F:$F)</f>
        <v>3802332.9000000004</v>
      </c>
      <c r="FE81" s="9">
        <f t="shared" si="45"/>
        <v>0.61189497466578313</v>
      </c>
      <c r="FF81" s="9">
        <f t="shared" si="46"/>
        <v>0.64395374033852093</v>
      </c>
    </row>
    <row r="82" spans="1:162" x14ac:dyDescent="0.25">
      <c r="B82" s="10">
        <f>'GEM data - Baseline'!$F246</f>
        <v>863886.9</v>
      </c>
      <c r="C82" s="10">
        <f>'GEM data - Upside'!$F246</f>
        <v>884895.8</v>
      </c>
      <c r="D82" s="10">
        <f>'GEM data - Zero_net'!$F246</f>
        <v>815566</v>
      </c>
      <c r="M82" s="9">
        <f>100*(('GEM data - Baseline'!$P246/'GEM data - Baseline'!$P242)-1)</f>
        <v>8.6044176333976985E-2</v>
      </c>
      <c r="N82" s="9">
        <f>100*(('GEM data - Upside'!$P246/'GEM data - Upside'!$P242)-1)</f>
        <v>0.2041746240292186</v>
      </c>
      <c r="O82" s="9">
        <f>100*(('GEM data - Zero_net'!$P246/'GEM data - Zero_net'!$P242)-1)</f>
        <v>-0.43373128906892822</v>
      </c>
      <c r="R82" s="9"/>
      <c r="S82" s="9"/>
      <c r="T82" s="9"/>
      <c r="W82" s="9"/>
      <c r="X82" s="9"/>
      <c r="Y82" s="9"/>
      <c r="AQ82" s="9"/>
      <c r="AR82" s="9"/>
      <c r="AS82" s="9"/>
      <c r="AV82" s="9"/>
      <c r="AW82" s="9"/>
      <c r="AX82" s="9"/>
      <c r="AY82" s="9"/>
      <c r="AZ82" s="9"/>
      <c r="BA82" s="9"/>
      <c r="BB82" s="9"/>
      <c r="BD82" s="9"/>
      <c r="BF82" s="9">
        <f>100*(('GEM data - Baseline'!$F246/'GEM data - Baseline'!$F242)-1)</f>
        <v>1.5270181841771979</v>
      </c>
      <c r="BG82" s="9">
        <f>100*(('GEM data - Upside'!$F246/'GEM data - Upside'!$F242)-1)</f>
        <v>1.6534356129436212</v>
      </c>
      <c r="BH82" s="9">
        <f>100*(('GEM data - Zero_net'!$F246/'GEM data - Zero_net'!$F242)-1)</f>
        <v>0.98206552592787766</v>
      </c>
      <c r="BK82" s="9">
        <f>100*(('GEM data - Baseline'!$U246/'GEM data - Baseline'!$U242)-1)</f>
        <v>1.5271255705919362</v>
      </c>
      <c r="BL82" s="9">
        <f>100*(('GEM data - Upside'!$U246/'GEM data - Upside'!$U242)-1)</f>
        <v>1.663156318352188</v>
      </c>
      <c r="BM82" s="9">
        <f>100*(('GEM data - Zero_net'!$U246/'GEM data - Zero_net'!$U242)-1)</f>
        <v>0.98731464164578675</v>
      </c>
      <c r="BP82" s="9">
        <f>'GEM data - Baseline'!$O246</f>
        <v>3.9999280000000002</v>
      </c>
      <c r="BQ82" s="9">
        <f>'GEM data - Upside'!$O246</f>
        <v>4.0651039999999998</v>
      </c>
      <c r="BR82" s="9">
        <f>'GEM data - Zero_net'!$O246</f>
        <v>3.3211539999999999</v>
      </c>
      <c r="BU82" s="9">
        <f>100*(('GEM data - Baseline'!$L246/'GEM data - Baseline'!$L242)-1)</f>
        <v>0.48630566375968964</v>
      </c>
      <c r="BV82" s="9">
        <f>100*(('GEM data - Upside'!$L246/'GEM data - Upside'!$L242)-1)</f>
        <v>0.58291675506090268</v>
      </c>
      <c r="BW82" s="9">
        <f>100*(('GEM data - Zero_net'!$L246/'GEM data - Zero_net'!$L242)-1)</f>
        <v>-3.0272294608713057E-2</v>
      </c>
      <c r="BZ82" s="9">
        <f>'GEM data - Baseline'!$T246</f>
        <v>0</v>
      </c>
      <c r="CA82" s="9">
        <f>'GEM data - Upside'!$T246</f>
        <v>-0.34389500000000001</v>
      </c>
      <c r="CB82" s="9">
        <f>'GEM data - Zero_net'!$T246</f>
        <v>1.8596649999999999E-2</v>
      </c>
      <c r="CE82" s="9">
        <f>'GEM data - Baseline'!$J246</f>
        <v>2.5000339999999999</v>
      </c>
      <c r="CF82" s="9">
        <f>'GEM data - Upside'!$J246</f>
        <v>2.417001</v>
      </c>
      <c r="CG82" s="9">
        <f>'GEM data - Zero_net'!$J246</f>
        <v>2.5161739999999999</v>
      </c>
      <c r="CJ82" s="9">
        <f>100*(('GEM data - Baseline'!$I246/'GEM data - Baseline'!$I242)-1)</f>
        <v>2.0000522789824338</v>
      </c>
      <c r="CK82" s="9">
        <f>100*(('GEM data - Upside'!$I246/'GEM data - Upside'!$I242)-1)</f>
        <v>1.9670017891253222</v>
      </c>
      <c r="CL82" s="9">
        <f>100*(('GEM data - Zero_net'!$I246/'GEM data - Zero_net'!$I242)-1)</f>
        <v>2.008891387357048</v>
      </c>
      <c r="CO82" s="10">
        <f>100*('GEM data - Baseline'!$AB246/'GEM data - Baseline'!$AD246)</f>
        <v>804.07254258736191</v>
      </c>
      <c r="CP82" s="10">
        <f>100*('GEM data - Upside'!$AB246/'GEM data - Upside'!$AD246)</f>
        <v>797.45471977199611</v>
      </c>
      <c r="CQ82" s="10">
        <f>100*('GEM data - Zero_net'!$AB246/'GEM data - Zero_net'!$AD246)</f>
        <v>818.75503705141716</v>
      </c>
      <c r="CT82" s="10">
        <f>100*('GEM data - Baseline'!$AC246/'GEM data - Baseline'!$AD246)</f>
        <v>702.08044838227283</v>
      </c>
      <c r="CU82" s="10">
        <f>100*('GEM data - Upside'!$AC246/'GEM data - Upside'!$AD246)</f>
        <v>698.88693938773372</v>
      </c>
      <c r="CV82" s="10">
        <f>100*('GEM data - Zero_net'!$AC246/'GEM data - Zero_net'!$AD246)</f>
        <v>703.27436753019845</v>
      </c>
      <c r="CY82" s="10">
        <f>100*('GEM data - Baseline'!$F246/'GEM data - Baseline'!$AD246)</f>
        <v>1191.8803283784264</v>
      </c>
      <c r="CZ82" s="10">
        <f>100*('GEM data - Upside'!$F246/'GEM data - Upside'!$AD246)</f>
        <v>1194.5793998131378</v>
      </c>
      <c r="DA82" s="10">
        <f>100*('GEM data - Zero_net'!$F246/'GEM data - Zero_net'!$AD246)</f>
        <v>1180.685576085227</v>
      </c>
      <c r="DC82">
        <v>2059</v>
      </c>
      <c r="DD82" s="10">
        <f>SUMIF('GEM data - Baseline'!$B:$B,'Chart Data'!$DC82,'GEM data - Baseline'!$U:$U)</f>
        <v>4493850</v>
      </c>
      <c r="DE82" s="10">
        <f>AVERAGEIF('GEM data - Baseline'!$B:$B,'Chart Data'!$DC82,'GEM data - Baseline'!$V:$V)</f>
        <v>38828.637499999997</v>
      </c>
      <c r="DF82" s="9">
        <f>AVERAGEIF('GEM data - Baseline'!$B:$B,'Chart Data'!$DC82,'GEM data - Baseline'!$W:$W)</f>
        <v>31.920794999999998</v>
      </c>
      <c r="DG82" s="10">
        <f>AVERAGEIF('GEM data - Baseline'!$B:$B,'Chart Data'!$DC82,'GEM data - Baseline'!$X:$X)</f>
        <v>702200.70000000007</v>
      </c>
      <c r="DH82" s="10">
        <f>AVERAGEIF('GEM data - Baseline'!$B:$B,'Chart Data'!$DC82,'GEM data - Baseline'!$Y:$Y)</f>
        <v>45201.797500000001</v>
      </c>
      <c r="DI82" s="10">
        <f>AVERAGEIF('GEM data - Baseline'!$B:$B,'Chart Data'!$DC82,'GEM data - Baseline'!$Z:$Z)</f>
        <v>5807816.75</v>
      </c>
      <c r="DJ82" s="16">
        <f>AVERAGEIF('GEM data - Baseline'!$B:$B,'Chart Data'!$DC82,'GEM data - Baseline'!$AA:$AA)</f>
        <v>-1.4602502500000001</v>
      </c>
      <c r="DL82" s="10">
        <f t="shared" si="27"/>
        <v>1239440.9777668123</v>
      </c>
      <c r="DM82" s="14">
        <f t="shared" si="28"/>
        <v>15.534795933723654</v>
      </c>
      <c r="DN82" s="10">
        <f t="shared" si="29"/>
        <v>5807816.75</v>
      </c>
      <c r="DO82" s="13">
        <f t="shared" si="30"/>
        <v>-1.4602502500000001</v>
      </c>
      <c r="DP82" s="10">
        <f t="shared" si="31"/>
        <v>4493850</v>
      </c>
      <c r="DQ82" s="10">
        <f>SUMIF('GEM data - Baseline'!$B:$B,'Chart Data'!$DC82,'GEM data - Baseline'!$F:$F)</f>
        <v>4493849</v>
      </c>
      <c r="DS82" s="9">
        <f t="shared" si="42"/>
        <v>1.15622224948424</v>
      </c>
      <c r="DT82" s="9">
        <f t="shared" si="42"/>
        <v>1.1560631186422254</v>
      </c>
      <c r="DV82">
        <v>2059</v>
      </c>
      <c r="DW82" s="10">
        <f>SUMIF('GEM data - Upside'!$B:$B,'Chart Data'!$DC82,'GEM data - Upside'!$U:$U)</f>
        <v>4721505</v>
      </c>
      <c r="DX82" s="10">
        <f>AVERAGEIF('GEM data - Upside'!$B:$B,'Chart Data'!$DC82,'GEM data - Upside'!$V:$V)</f>
        <v>40839.982499999998</v>
      </c>
      <c r="DY82" s="9">
        <f>AVERAGEIF('GEM data - Upside'!$B:$B,'Chart Data'!$DC82,'GEM data - Upside'!$W:$W)</f>
        <v>31.920794999999998</v>
      </c>
      <c r="DZ82" s="10">
        <f>AVERAGEIF('GEM data - Upside'!$B:$B,'Chart Data'!$DC82,'GEM data - Upside'!$X:$X)</f>
        <v>740066.1</v>
      </c>
      <c r="EA82" s="10">
        <f>AVERAGEIF('GEM data - Upside'!$B:$B,'Chart Data'!$DC82,'GEM data - Upside'!$Y:$Y)</f>
        <v>47639.142500000002</v>
      </c>
      <c r="EB82" s="10">
        <f>AVERAGEIF('GEM data - Upside'!$B:$B,'Chart Data'!$DC82,'GEM data - Upside'!$Z:$Z)</f>
        <v>6092678</v>
      </c>
      <c r="EC82" s="16">
        <f>AVERAGEIF('GEM data - Upside'!$B:$B,'Chart Data'!$DC82,'GEM data - Upside'!$AA:$AA)</f>
        <v>-1.4603349999999999</v>
      </c>
      <c r="EE82" s="10">
        <f t="shared" si="32"/>
        <v>1303644.7091860874</v>
      </c>
      <c r="EF82" s="14">
        <f t="shared" si="33"/>
        <v>15.534832517188988</v>
      </c>
      <c r="EG82" s="10">
        <f t="shared" si="34"/>
        <v>6092678</v>
      </c>
      <c r="EH82" s="13">
        <f t="shared" si="35"/>
        <v>-1.4603349999999999</v>
      </c>
      <c r="EI82" s="10">
        <f t="shared" si="36"/>
        <v>4721505</v>
      </c>
      <c r="EJ82" s="10">
        <f>SUMIF('GEM data - Upside'!$B:$B,'Chart Data'!$DC82,'GEM data - Upside'!$F:$F)</f>
        <v>4708539</v>
      </c>
      <c r="EL82" s="9">
        <f t="shared" si="43"/>
        <v>1.2700405723193642</v>
      </c>
      <c r="EM82" s="9">
        <f t="shared" si="44"/>
        <v>1.2666996727920043</v>
      </c>
      <c r="EO82">
        <v>2059</v>
      </c>
      <c r="EP82" s="10">
        <f>SUMIF('GEM data - Zero_net'!$B:$B,'Chart Data'!$DC82,'GEM data - Zero_net'!$U:$U)</f>
        <v>3823550.6999999997</v>
      </c>
      <c r="EQ82" s="10">
        <f>AVERAGEIF('GEM data - Zero_net'!$B:$B,'Chart Data'!$DC82,'GEM data - Zero_net'!$V:$V)</f>
        <v>32834.517500000002</v>
      </c>
      <c r="ER82" s="9">
        <f>AVERAGEIF('GEM data - Zero_net'!$B:$B,'Chart Data'!$DC82,'GEM data - Zero_net'!$W:$W)</f>
        <v>31.920794999999998</v>
      </c>
      <c r="ES82" s="10">
        <f>AVERAGEIF('GEM data - Zero_net'!$B:$B,'Chart Data'!$DC82,'GEM data - Zero_net'!$X:$X)</f>
        <v>589242.125</v>
      </c>
      <c r="ET82" s="10">
        <f>AVERAGEIF('GEM data - Zero_net'!$B:$B,'Chart Data'!$DC82,'GEM data - Zero_net'!$Y:$Y)</f>
        <v>37930.474999999999</v>
      </c>
      <c r="EU82" s="10">
        <f>AVERAGEIF('GEM data - Zero_net'!$B:$B,'Chart Data'!$DC82,'GEM data - Zero_net'!$Z:$Z)</f>
        <v>4987580</v>
      </c>
      <c r="EV82" s="16">
        <f>AVERAGEIF('GEM data - Zero_net'!$B:$B,'Chart Data'!$DC82,'GEM data - Zero_net'!$AA:$AA)</f>
        <v>-1.4599335000000002</v>
      </c>
      <c r="EX82" s="10">
        <f t="shared" si="37"/>
        <v>1048103.9020414125</v>
      </c>
      <c r="EY82" s="14">
        <f t="shared" si="38"/>
        <v>15.534794251851579</v>
      </c>
      <c r="EZ82" s="10">
        <f t="shared" si="39"/>
        <v>4987580</v>
      </c>
      <c r="FA82" s="13">
        <f t="shared" si="40"/>
        <v>-1.4599335000000002</v>
      </c>
      <c r="FB82" s="10">
        <f t="shared" si="41"/>
        <v>3823550.6999999997</v>
      </c>
      <c r="FC82" s="10">
        <f>SUMIF('GEM data - Zero_net'!$B:$B,'Chart Data'!$DC82,'GEM data - Zero_net'!$F:$F)</f>
        <v>3826419.4</v>
      </c>
      <c r="FE82" s="9">
        <f t="shared" si="45"/>
        <v>0.59405877556486519</v>
      </c>
      <c r="FF82" s="9">
        <f t="shared" si="46"/>
        <v>0.63346636482037866</v>
      </c>
    </row>
    <row r="83" spans="1:162" x14ac:dyDescent="0.25">
      <c r="A83">
        <v>2040</v>
      </c>
      <c r="B83" s="10">
        <f>'GEM data - Baseline'!$F247</f>
        <v>867238</v>
      </c>
      <c r="C83" s="10">
        <f>'GEM data - Upside'!$F247</f>
        <v>888609.2</v>
      </c>
      <c r="D83" s="10">
        <f>'GEM data - Zero_net'!$F247</f>
        <v>817627.9</v>
      </c>
      <c r="L83">
        <v>2040</v>
      </c>
      <c r="M83" s="9">
        <f>100*(('GEM data - Baseline'!$P247/'GEM data - Baseline'!$P243)-1)</f>
        <v>0.1023699506300435</v>
      </c>
      <c r="N83" s="9">
        <f>100*(('GEM data - Upside'!$P247/'GEM data - Upside'!$P243)-1)</f>
        <v>0.21995558401246562</v>
      </c>
      <c r="O83" s="9">
        <f>100*(('GEM data - Zero_net'!$P247/'GEM data - Zero_net'!$P243)-1)</f>
        <v>-0.41686834785478188</v>
      </c>
      <c r="R83" s="9"/>
      <c r="S83" s="9"/>
      <c r="T83" s="9"/>
      <c r="W83" s="9"/>
      <c r="X83" s="9"/>
      <c r="Y83" s="9"/>
      <c r="AQ83" s="9"/>
      <c r="AR83" s="9"/>
      <c r="AS83" s="9"/>
      <c r="AV83" s="9"/>
      <c r="AW83" s="9"/>
      <c r="AX83" s="9"/>
      <c r="AY83" s="9"/>
      <c r="AZ83" s="9"/>
      <c r="BA83" s="9"/>
      <c r="BB83" s="9"/>
      <c r="BD83" s="9"/>
      <c r="BE83">
        <v>2040</v>
      </c>
      <c r="BF83" s="9">
        <f>100*(('GEM data - Baseline'!$F247/'GEM data - Baseline'!$F243)-1)</f>
        <v>1.5358259879581393</v>
      </c>
      <c r="BG83" s="9">
        <f>100*(('GEM data - Upside'!$F247/'GEM data - Upside'!$F243)-1)</f>
        <v>1.6638676786269624</v>
      </c>
      <c r="BH83" s="9">
        <f>100*(('GEM data - Zero_net'!$F247/'GEM data - Zero_net'!$F243)-1)</f>
        <v>0.99141379943266106</v>
      </c>
      <c r="BJ83">
        <v>2040</v>
      </c>
      <c r="BK83" s="9">
        <f>100*(('GEM data - Baseline'!$U247/'GEM data - Baseline'!$U243)-1)</f>
        <v>1.5359326183279842</v>
      </c>
      <c r="BL83" s="9">
        <f>100*(('GEM data - Upside'!$U247/'GEM data - Upside'!$U243)-1)</f>
        <v>1.670628526393414</v>
      </c>
      <c r="BM83" s="9">
        <f>100*(('GEM data - Zero_net'!$U247/'GEM data - Zero_net'!$U243)-1)</f>
        <v>0.99541911021352458</v>
      </c>
      <c r="BO83">
        <v>2040</v>
      </c>
      <c r="BP83" s="9">
        <f>'GEM data - Baseline'!$O247</f>
        <v>3.999924</v>
      </c>
      <c r="BQ83" s="9">
        <f>'GEM data - Upside'!$O247</f>
        <v>4.0695030000000001</v>
      </c>
      <c r="BR83" s="9">
        <f>'GEM data - Zero_net'!$O247</f>
        <v>3.319137</v>
      </c>
      <c r="BT83">
        <v>2040</v>
      </c>
      <c r="BU83" s="9">
        <f>100*(('GEM data - Baseline'!$L247/'GEM data - Baseline'!$L243)-1)</f>
        <v>0.48563400019210334</v>
      </c>
      <c r="BV83" s="9">
        <f>100*(('GEM data - Upside'!$L247/'GEM data - Upside'!$L243)-1)</f>
        <v>0.58353904055550299</v>
      </c>
      <c r="BW83" s="9">
        <f>100*(('GEM data - Zero_net'!$L247/'GEM data - Zero_net'!$L243)-1)</f>
        <v>-2.8884480238233756E-2</v>
      </c>
      <c r="BY83">
        <v>2040</v>
      </c>
      <c r="BZ83" s="9">
        <f>'GEM data - Baseline'!$T247</f>
        <v>-9.536743E-5</v>
      </c>
      <c r="CA83" s="9">
        <f>'GEM data - Upside'!$T247</f>
        <v>-0.34513470000000002</v>
      </c>
      <c r="CB83" s="9">
        <f>'GEM data - Zero_net'!$T247</f>
        <v>1.7452240000000001E-2</v>
      </c>
      <c r="CD83">
        <v>2040</v>
      </c>
      <c r="CE83" s="9">
        <f>'GEM data - Baseline'!$J247</f>
        <v>2.5000339999999999</v>
      </c>
      <c r="CF83" s="9">
        <f>'GEM data - Upside'!$J247</f>
        <v>2.4155639999999998</v>
      </c>
      <c r="CG83" s="9">
        <f>'GEM data - Zero_net'!$J247</f>
        <v>2.513592</v>
      </c>
      <c r="CI83">
        <v>2040</v>
      </c>
      <c r="CJ83" s="9">
        <f>100*(('GEM data - Baseline'!$I247/'GEM data - Baseline'!$I243)-1)</f>
        <v>2.0000413119366511</v>
      </c>
      <c r="CK83" s="9">
        <f>100*(('GEM data - Upside'!$I247/'GEM data - Upside'!$I243)-1)</f>
        <v>1.965902224738314</v>
      </c>
      <c r="CL83" s="9">
        <f>100*(('GEM data - Zero_net'!$I247/'GEM data - Zero_net'!$I243)-1)</f>
        <v>2.0074385281528384</v>
      </c>
      <c r="CN83">
        <v>2040</v>
      </c>
      <c r="CO83" s="10">
        <f>100*('GEM data - Baseline'!$AB247/'GEM data - Baseline'!$AD247)</f>
        <v>837.51664295486489</v>
      </c>
      <c r="CP83" s="10">
        <f>100*('GEM data - Upside'!$AB247/'GEM data - Upside'!$AD247)</f>
        <v>830.07344493625942</v>
      </c>
      <c r="CQ83" s="10">
        <f>100*('GEM data - Zero_net'!$AB247/'GEM data - Zero_net'!$AD247)</f>
        <v>854.11812304881266</v>
      </c>
      <c r="CS83">
        <v>2040</v>
      </c>
      <c r="CT83" s="10">
        <f>100*('GEM data - Baseline'!$AC247/'GEM data - Baseline'!$AD247)</f>
        <v>832.66848833231825</v>
      </c>
      <c r="CU83" s="10">
        <f>100*('GEM data - Upside'!$AC247/'GEM data - Upside'!$AD247)</f>
        <v>829.36265268208763</v>
      </c>
      <c r="CV83" s="10">
        <f>100*('GEM data - Zero_net'!$AC247/'GEM data - Zero_net'!$AD247)</f>
        <v>833.25385828089736</v>
      </c>
      <c r="CX83">
        <v>2040</v>
      </c>
      <c r="CY83" s="10">
        <f>100*('GEM data - Baseline'!$F247/'GEM data - Baseline'!$AD247)</f>
        <v>1195.68419933686</v>
      </c>
      <c r="CZ83" s="10">
        <f>100*('GEM data - Upside'!$F247/'GEM data - Upside'!$AD247)</f>
        <v>1198.5133516997375</v>
      </c>
      <c r="DA83" s="10">
        <f>100*('GEM data - Zero_net'!$F247/'GEM data - Zero_net'!$AD247)</f>
        <v>1183.9845774473406</v>
      </c>
      <c r="DC83">
        <v>2060</v>
      </c>
      <c r="DD83" s="10">
        <f>SUMIF('GEM data - Baseline'!$B:$B,'Chart Data'!$DC83,'GEM data - Baseline'!$U:$U)</f>
        <v>4545710</v>
      </c>
      <c r="DE83" s="10">
        <f>AVERAGEIF('GEM data - Baseline'!$B:$B,'Chart Data'!$DC83,'GEM data - Baseline'!$V:$V)</f>
        <v>38843.18</v>
      </c>
      <c r="DF83" s="9">
        <f>AVERAGEIF('GEM data - Baseline'!$B:$B,'Chart Data'!$DC83,'GEM data - Baseline'!$W:$W)</f>
        <v>31.917795000000002</v>
      </c>
      <c r="DG83" s="10">
        <f>AVERAGEIF('GEM data - Baseline'!$B:$B,'Chart Data'!$DC83,'GEM data - Baseline'!$X:$X)</f>
        <v>702635.1</v>
      </c>
      <c r="DH83" s="10">
        <f>AVERAGEIF('GEM data - Baseline'!$B:$B,'Chart Data'!$DC83,'GEM data - Baseline'!$Y:$Y)</f>
        <v>45139.354999999996</v>
      </c>
      <c r="DI83" s="10">
        <f>AVERAGEIF('GEM data - Baseline'!$B:$B,'Chart Data'!$DC83,'GEM data - Baseline'!$Z:$Z)</f>
        <v>5908437.75</v>
      </c>
      <c r="DJ83" s="16">
        <f>AVERAGEIF('GEM data - Baseline'!$B:$B,'Chart Data'!$DC83,'GEM data - Baseline'!$AA:$AA)</f>
        <v>-1.4555830000000001</v>
      </c>
      <c r="DL83" s="10">
        <f t="shared" si="27"/>
        <v>1239788.6563881</v>
      </c>
      <c r="DM83" s="14">
        <f t="shared" si="28"/>
        <v>15.565909171719445</v>
      </c>
      <c r="DN83" s="10">
        <f t="shared" si="29"/>
        <v>5908437.75</v>
      </c>
      <c r="DO83" s="13">
        <f t="shared" si="30"/>
        <v>-1.4555830000000001</v>
      </c>
      <c r="DP83" s="10">
        <f t="shared" si="31"/>
        <v>4545710</v>
      </c>
      <c r="DQ83" s="10">
        <f>SUMIF('GEM data - Baseline'!$B:$B,'Chart Data'!$DC83,'GEM data - Baseline'!$F:$F)</f>
        <v>4545715</v>
      </c>
      <c r="DS83" s="9">
        <f t="shared" si="42"/>
        <v>1.1540216073077758</v>
      </c>
      <c r="DT83" s="9">
        <f t="shared" si="42"/>
        <v>1.1541553799426785</v>
      </c>
      <c r="DV83">
        <v>2060</v>
      </c>
      <c r="DW83" s="10">
        <f>SUMIF('GEM data - Upside'!$B:$B,'Chart Data'!$DC83,'GEM data - Upside'!$U:$U)</f>
        <v>4781388</v>
      </c>
      <c r="DX83" s="10">
        <f>AVERAGEIF('GEM data - Upside'!$B:$B,'Chart Data'!$DC83,'GEM data - Upside'!$V:$V)</f>
        <v>40905.050000000003</v>
      </c>
      <c r="DY83" s="9">
        <f>AVERAGEIF('GEM data - Upside'!$B:$B,'Chart Data'!$DC83,'GEM data - Upside'!$W:$W)</f>
        <v>31.917795000000002</v>
      </c>
      <c r="DZ83" s="10">
        <f>AVERAGEIF('GEM data - Upside'!$B:$B,'Chart Data'!$DC83,'GEM data - Upside'!$X:$X)</f>
        <v>741456.95</v>
      </c>
      <c r="EA83" s="10">
        <f>AVERAGEIF('GEM data - Upside'!$B:$B,'Chart Data'!$DC83,'GEM data - Upside'!$Y:$Y)</f>
        <v>47633.267499999994</v>
      </c>
      <c r="EB83" s="10">
        <f>AVERAGEIF('GEM data - Upside'!$B:$B,'Chart Data'!$DC83,'GEM data - Upside'!$Z:$Z)</f>
        <v>6204267.5</v>
      </c>
      <c r="EC83" s="16">
        <f>AVERAGEIF('GEM data - Upside'!$B:$B,'Chart Data'!$DC83,'GEM data - Upside'!$AA:$AA)</f>
        <v>-1.45567</v>
      </c>
      <c r="EE83" s="10">
        <f t="shared" si="32"/>
        <v>1305599.0003647502</v>
      </c>
      <c r="EF83" s="14">
        <f t="shared" si="33"/>
        <v>15.56594768561699</v>
      </c>
      <c r="EG83" s="10">
        <f t="shared" si="34"/>
        <v>6204267.5</v>
      </c>
      <c r="EH83" s="13">
        <f t="shared" si="35"/>
        <v>-1.45567</v>
      </c>
      <c r="EI83" s="10">
        <f t="shared" si="36"/>
        <v>4781388</v>
      </c>
      <c r="EJ83" s="10">
        <f>SUMIF('GEM data - Upside'!$B:$B,'Chart Data'!$DC83,'GEM data - Upside'!$F:$F)</f>
        <v>4768040</v>
      </c>
      <c r="EL83" s="9">
        <f t="shared" si="43"/>
        <v>1.2683032211127543</v>
      </c>
      <c r="EM83" s="9">
        <f t="shared" si="44"/>
        <v>1.2636828536410016</v>
      </c>
      <c r="EO83">
        <v>2060</v>
      </c>
      <c r="EP83" s="10">
        <f>SUMIF('GEM data - Zero_net'!$B:$B,'Chart Data'!$DC83,'GEM data - Zero_net'!$U:$U)</f>
        <v>3846068.6</v>
      </c>
      <c r="EQ83" s="10">
        <f>AVERAGEIF('GEM data - Zero_net'!$B:$B,'Chart Data'!$DC83,'GEM data - Zero_net'!$V:$V)</f>
        <v>32651.052500000002</v>
      </c>
      <c r="ER83" s="9">
        <f>AVERAGEIF('GEM data - Zero_net'!$B:$B,'Chart Data'!$DC83,'GEM data - Zero_net'!$W:$W)</f>
        <v>31.917795000000002</v>
      </c>
      <c r="ES83" s="10">
        <f>AVERAGEIF('GEM data - Zero_net'!$B:$B,'Chart Data'!$DC83,'GEM data - Zero_net'!$X:$X)</f>
        <v>585933.19999999995</v>
      </c>
      <c r="ET83" s="10">
        <f>AVERAGEIF('GEM data - Zero_net'!$B:$B,'Chart Data'!$DC83,'GEM data - Zero_net'!$Y:$Y)</f>
        <v>37642.084999999999</v>
      </c>
      <c r="EU83" s="10">
        <f>AVERAGEIF('GEM data - Zero_net'!$B:$B,'Chart Data'!$DC83,'GEM data - Zero_net'!$Z:$Z)</f>
        <v>5048816.25</v>
      </c>
      <c r="EV83" s="16">
        <f>AVERAGEIF('GEM data - Zero_net'!$B:$B,'Chart Data'!$DC83,'GEM data - Zero_net'!$AA:$AA)</f>
        <v>-1.45524225</v>
      </c>
      <c r="EX83" s="10">
        <f t="shared" si="37"/>
        <v>1042149.6002292376</v>
      </c>
      <c r="EY83" s="14">
        <f t="shared" si="38"/>
        <v>15.565907148873395</v>
      </c>
      <c r="EZ83" s="10">
        <f t="shared" si="39"/>
        <v>5048816.25</v>
      </c>
      <c r="FA83" s="13">
        <f t="shared" si="40"/>
        <v>-1.45524225</v>
      </c>
      <c r="FB83" s="10">
        <f t="shared" si="41"/>
        <v>3846068.6</v>
      </c>
      <c r="FC83" s="10">
        <f>SUMIF('GEM data - Zero_net'!$B:$B,'Chart Data'!$DC83,'GEM data - Zero_net'!$F:$F)</f>
        <v>3850565.9000000004</v>
      </c>
      <c r="FE83" s="9">
        <f t="shared" si="45"/>
        <v>0.58892641334664653</v>
      </c>
      <c r="FF83" s="9">
        <f t="shared" si="46"/>
        <v>0.63104687374313517</v>
      </c>
    </row>
    <row r="84" spans="1:162" x14ac:dyDescent="0.25">
      <c r="B84" s="10">
        <f>'GEM data - Baseline'!$F248</f>
        <v>870603.5</v>
      </c>
      <c r="C84" s="10">
        <f>'GEM data - Upside'!$F248</f>
        <v>892342</v>
      </c>
      <c r="D84" s="10">
        <f>'GEM data - Zero_net'!$F248</f>
        <v>819712.2</v>
      </c>
      <c r="M84" s="9">
        <f>100*(('GEM data - Baseline'!$P248/'GEM data - Baseline'!$P244)-1)</f>
        <v>0.1186913681566093</v>
      </c>
      <c r="N84" s="9">
        <f>100*(('GEM data - Upside'!$P248/'GEM data - Upside'!$P244)-1)</f>
        <v>0.23574418676750586</v>
      </c>
      <c r="O84" s="9">
        <f>100*(('GEM data - Zero_net'!$P248/'GEM data - Zero_net'!$P244)-1)</f>
        <v>-0.4000121673173429</v>
      </c>
      <c r="R84" s="9"/>
      <c r="S84" s="9"/>
      <c r="T84" s="9"/>
      <c r="W84" s="9"/>
      <c r="X84" s="9"/>
      <c r="Y84" s="9"/>
      <c r="AQ84" s="9"/>
      <c r="AR84" s="9"/>
      <c r="AS84" s="9"/>
      <c r="AV84" s="9"/>
      <c r="AW84" s="9"/>
      <c r="AX84" s="9"/>
      <c r="AY84" s="9"/>
      <c r="AZ84" s="9"/>
      <c r="BA84" s="9"/>
      <c r="BB84" s="9"/>
      <c r="BD84" s="9"/>
      <c r="BF84" s="9">
        <f>100*(('GEM data - Baseline'!$F248/'GEM data - Baseline'!$F244)-1)</f>
        <v>1.5445533976290671</v>
      </c>
      <c r="BG84" s="9">
        <f>100*(('GEM data - Upside'!$F248/'GEM data - Upside'!$F244)-1)</f>
        <v>1.6741085162500058</v>
      </c>
      <c r="BH84" s="9">
        <f>100*(('GEM data - Zero_net'!$F248/'GEM data - Zero_net'!$F244)-1)</f>
        <v>1.0009255918760784</v>
      </c>
      <c r="BK84" s="9">
        <f>100*(('GEM data - Baseline'!$U248/'GEM data - Baseline'!$U244)-1)</f>
        <v>1.5446350435073253</v>
      </c>
      <c r="BL84" s="9">
        <f>100*(('GEM data - Upside'!$U248/'GEM data - Upside'!$U244)-1)</f>
        <v>1.6780918747977269</v>
      </c>
      <c r="BM84" s="9">
        <f>100*(('GEM data - Zero_net'!$U248/'GEM data - Zero_net'!$U244)-1)</f>
        <v>1.0038758213890775</v>
      </c>
      <c r="BP84" s="9">
        <f>'GEM data - Baseline'!$O248</f>
        <v>3.9999199999999999</v>
      </c>
      <c r="BQ84" s="9">
        <f>'GEM data - Upside'!$O248</f>
        <v>4.0739650000000003</v>
      </c>
      <c r="BR84" s="9">
        <f>'GEM data - Zero_net'!$O248</f>
        <v>3.3168600000000001</v>
      </c>
      <c r="BU84" s="9">
        <f>100*(('GEM data - Baseline'!$L248/'GEM data - Baseline'!$L244)-1)</f>
        <v>0.48504498383721284</v>
      </c>
      <c r="BV84" s="9">
        <f>100*(('GEM data - Upside'!$L248/'GEM data - Upside'!$L244)-1)</f>
        <v>0.58421212681400991</v>
      </c>
      <c r="BW84" s="9">
        <f>100*(('GEM data - Zero_net'!$L248/'GEM data - Zero_net'!$L244)-1)</f>
        <v>-2.7524812767421025E-2</v>
      </c>
      <c r="BZ84" s="9">
        <f>'GEM data - Baseline'!$T248</f>
        <v>-9.536743E-5</v>
      </c>
      <c r="CA84" s="9">
        <f>'GEM data - Upside'!$T248</f>
        <v>-0.34580230000000001</v>
      </c>
      <c r="CB84" s="9">
        <f>'GEM data - Zero_net'!$T248</f>
        <v>1.8501279999999998E-2</v>
      </c>
      <c r="CE84" s="9">
        <f>'GEM data - Baseline'!$J248</f>
        <v>2.500035</v>
      </c>
      <c r="CF84" s="9">
        <f>'GEM data - Upside'!$J248</f>
        <v>2.414145</v>
      </c>
      <c r="CG84" s="9">
        <f>'GEM data - Zero_net'!$J248</f>
        <v>2.5110070000000002</v>
      </c>
      <c r="CJ84" s="9">
        <f>100*(('GEM data - Baseline'!$I248/'GEM data - Baseline'!$I244)-1)</f>
        <v>2.0000517324441081</v>
      </c>
      <c r="CK84" s="9">
        <f>100*(('GEM data - Upside'!$I248/'GEM data - Upside'!$I244)-1)</f>
        <v>1.9651494005735737</v>
      </c>
      <c r="CL84" s="9">
        <f>100*(('GEM data - Zero_net'!$I248/'GEM data - Zero_net'!$I244)-1)</f>
        <v>2.0057181975597027</v>
      </c>
      <c r="CO84" s="10">
        <f>100*('GEM data - Baseline'!$AB248/'GEM data - Baseline'!$AD248)</f>
        <v>802.94589294598529</v>
      </c>
      <c r="CP84" s="10">
        <f>100*('GEM data - Upside'!$AB248/'GEM data - Upside'!$AD248)</f>
        <v>796.24710110457852</v>
      </c>
      <c r="CQ84" s="10">
        <f>100*('GEM data - Zero_net'!$AB248/'GEM data - Zero_net'!$AD248)</f>
        <v>817.82731499587203</v>
      </c>
      <c r="CT84" s="10">
        <f>100*('GEM data - Baseline'!$AC248/'GEM data - Baseline'!$AD248)</f>
        <v>690.02086927911785</v>
      </c>
      <c r="CU84" s="10">
        <f>100*('GEM data - Upside'!$AC248/'GEM data - Upside'!$AD248)</f>
        <v>686.95594756991375</v>
      </c>
      <c r="CV84" s="10">
        <f>100*('GEM data - Zero_net'!$AC248/'GEM data - Zero_net'!$AD248)</f>
        <v>691.44396645374354</v>
      </c>
      <c r="CY84" s="10">
        <f>100*('GEM data - Baseline'!$F248/'GEM data - Baseline'!$AD248)</f>
        <v>1199.5027030035808</v>
      </c>
      <c r="CZ84" s="10">
        <f>100*('GEM data - Upside'!$F248/'GEM data - Upside'!$AD248)</f>
        <v>1202.4665372129907</v>
      </c>
      <c r="DA84" s="10">
        <f>100*('GEM data - Zero_net'!$F248/'GEM data - Zero_net'!$AD248)</f>
        <v>1187.3176030939032</v>
      </c>
    </row>
    <row r="85" spans="1:162" x14ac:dyDescent="0.25">
      <c r="B85" s="10">
        <f>'GEM data - Baseline'!$F249</f>
        <v>873983.6</v>
      </c>
      <c r="C85" s="10">
        <f>'GEM data - Upside'!$F249</f>
        <v>896167.8</v>
      </c>
      <c r="D85" s="10">
        <f>'GEM data - Zero_net'!$F249</f>
        <v>821862.40000000002</v>
      </c>
      <c r="M85" s="9">
        <f>100*(('GEM data - Baseline'!$P249/'GEM data - Baseline'!$P245)-1)</f>
        <v>0.13697308262790031</v>
      </c>
      <c r="N85" s="9">
        <f>100*(('GEM data - Upside'!$P249/'GEM data - Upside'!$P245)-1)</f>
        <v>0.25343173779428518</v>
      </c>
      <c r="O85" s="9">
        <f>100*(('GEM data - Zero_net'!$P249/'GEM data - Zero_net'!$P245)-1)</f>
        <v>-0.38088822939852385</v>
      </c>
      <c r="R85" s="9"/>
      <c r="S85" s="9"/>
      <c r="T85" s="9"/>
      <c r="W85" s="9"/>
      <c r="X85" s="9"/>
      <c r="Y85" s="9"/>
      <c r="AQ85" s="9"/>
      <c r="AR85" s="9"/>
      <c r="AS85" s="9"/>
      <c r="AV85" s="9"/>
      <c r="AW85" s="9"/>
      <c r="AX85" s="9"/>
      <c r="AY85" s="9"/>
      <c r="AZ85" s="9"/>
      <c r="BA85" s="9"/>
      <c r="BB85" s="9"/>
      <c r="BD85" s="9"/>
      <c r="BF85" s="9">
        <f>100*(('GEM data - Baseline'!$F249/'GEM data - Baseline'!$F245)-1)</f>
        <v>1.5532005254372816</v>
      </c>
      <c r="BG85" s="9">
        <f>100*(('GEM data - Upside'!$F249/'GEM data - Upside'!$F245)-1)</f>
        <v>1.6914268051302361</v>
      </c>
      <c r="BH85" s="9">
        <f>100*(('GEM data - Zero_net'!$F249/'GEM data - Zero_net'!$F245)-1)</f>
        <v>1.0180687913020403</v>
      </c>
      <c r="BK85" s="9">
        <f>100*(('GEM data - Baseline'!$U249/'GEM data - Baseline'!$U245)-1)</f>
        <v>1.5532584428420204</v>
      </c>
      <c r="BL85" s="9">
        <f>100*(('GEM data - Upside'!$U249/'GEM data - Upside'!$U245)-1)</f>
        <v>1.6856430616326135</v>
      </c>
      <c r="BM85" s="9">
        <f>100*(('GEM data - Zero_net'!$U249/'GEM data - Zero_net'!$U245)-1)</f>
        <v>1.0120800738713687</v>
      </c>
      <c r="BP85" s="9">
        <f>'GEM data - Baseline'!$O249</f>
        <v>3.999997</v>
      </c>
      <c r="BQ85" s="9">
        <f>'GEM data - Upside'!$O249</f>
        <v>4.0615370000000004</v>
      </c>
      <c r="BR85" s="9">
        <f>'GEM data - Zero_net'!$O249</f>
        <v>3.2979090000000002</v>
      </c>
      <c r="BU85" s="9">
        <f>100*(('GEM data - Baseline'!$L249/'GEM data - Baseline'!$L245)-1)</f>
        <v>0.48448475747979725</v>
      </c>
      <c r="BV85" s="9">
        <f>100*(('GEM data - Upside'!$L249/'GEM data - Upside'!$L245)-1)</f>
        <v>0.60051372643832313</v>
      </c>
      <c r="BW85" s="9">
        <f>100*(('GEM data - Zero_net'!$L249/'GEM data - Zero_net'!$L245)-1)</f>
        <v>-9.2512398363941983E-3</v>
      </c>
      <c r="BZ85" s="9">
        <f>'GEM data - Baseline'!$T249</f>
        <v>-9.536743E-5</v>
      </c>
      <c r="CA85" s="9">
        <f>'GEM data - Upside'!$T249</f>
        <v>-0.33760069999999998</v>
      </c>
      <c r="CB85" s="9">
        <f>'GEM data - Zero_net'!$T249</f>
        <v>2.632141E-2</v>
      </c>
      <c r="CE85" s="9">
        <f>'GEM data - Baseline'!$J249</f>
        <v>2.5000270000000002</v>
      </c>
      <c r="CF85" s="9">
        <f>'GEM data - Upside'!$J249</f>
        <v>2.4132129999999998</v>
      </c>
      <c r="CG85" s="9">
        <f>'GEM data - Zero_net'!$J249</f>
        <v>2.5088530000000002</v>
      </c>
      <c r="CJ85" s="9">
        <f>100*(('GEM data - Baseline'!$I249/'GEM data - Baseline'!$I245)-1)</f>
        <v>1.9999506727803817</v>
      </c>
      <c r="CK85" s="9">
        <f>100*(('GEM data - Upside'!$I249/'GEM data - Upside'!$I245)-1)</f>
        <v>1.9665292638027632</v>
      </c>
      <c r="CL85" s="9">
        <f>100*(('GEM data - Zero_net'!$I249/'GEM data - Zero_net'!$I245)-1)</f>
        <v>2.0059959250787074</v>
      </c>
      <c r="CO85" s="10">
        <f>100*('GEM data - Baseline'!$AB249/'GEM data - Baseline'!$AD249)</f>
        <v>793.30203911744854</v>
      </c>
      <c r="CP85" s="10">
        <f>100*('GEM data - Upside'!$AB249/'GEM data - Upside'!$AD249)</f>
        <v>786.78762451546561</v>
      </c>
      <c r="CQ85" s="10">
        <f>100*('GEM data - Zero_net'!$AB249/'GEM data - Zero_net'!$AD249)</f>
        <v>807.68245541846079</v>
      </c>
      <c r="CT85" s="10">
        <f>100*('GEM data - Baseline'!$AC249/'GEM data - Baseline'!$AD249)</f>
        <v>732.95903824603317</v>
      </c>
      <c r="CU85" s="10">
        <f>100*('GEM data - Upside'!$AC249/'GEM data - Upside'!$AD249)</f>
        <v>729.68260749154729</v>
      </c>
      <c r="CV85" s="10">
        <f>100*('GEM data - Zero_net'!$AC249/'GEM data - Zero_net'!$AD249)</f>
        <v>733.93963453859476</v>
      </c>
      <c r="CY85" s="10">
        <f>100*('GEM data - Baseline'!$F249/'GEM data - Baseline'!$AD249)</f>
        <v>1203.3539784468924</v>
      </c>
      <c r="CZ85" s="10">
        <f>100*('GEM data - Upside'!$F249/'GEM data - Upside'!$AD249)</f>
        <v>1206.5552149440505</v>
      </c>
      <c r="DA85" s="10">
        <f>100*('GEM data - Zero_net'!$F249/'GEM data - Zero_net'!$AD249)</f>
        <v>1190.7666807689409</v>
      </c>
      <c r="DC85" s="11" t="s">
        <v>471</v>
      </c>
      <c r="DD85" s="11"/>
      <c r="DE85" s="11"/>
      <c r="DF85" s="11"/>
      <c r="DG85" s="11"/>
      <c r="DH85" s="11"/>
      <c r="DI85" s="11"/>
      <c r="DJ85" s="11"/>
      <c r="DV85" s="11" t="s">
        <v>471</v>
      </c>
      <c r="DW85" s="11"/>
      <c r="DX85" s="11"/>
      <c r="DY85" s="11"/>
      <c r="DZ85" s="11"/>
      <c r="EA85" s="11"/>
      <c r="EB85" s="11"/>
      <c r="EC85" s="11"/>
      <c r="EO85" s="11" t="s">
        <v>471</v>
      </c>
      <c r="EP85" s="11"/>
      <c r="EQ85" s="11"/>
      <c r="ER85" s="11"/>
      <c r="ES85" s="11"/>
      <c r="ET85" s="11"/>
      <c r="EU85" s="11"/>
      <c r="EV85" s="11"/>
    </row>
    <row r="86" spans="1:162" x14ac:dyDescent="0.25">
      <c r="B86" s="10">
        <f>'GEM data - Baseline'!$F250</f>
        <v>877377.4</v>
      </c>
      <c r="C86" s="10">
        <f>'GEM data - Upside'!$F250</f>
        <v>900037.5</v>
      </c>
      <c r="D86" s="10">
        <f>'GEM data - Zero_net'!$F250</f>
        <v>824032.4</v>
      </c>
      <c r="M86" s="9">
        <f>100*(('GEM data - Baseline'!$P250/'GEM data - Baseline'!$P246)-1)</f>
        <v>0.15526581140246076</v>
      </c>
      <c r="N86" s="9">
        <f>100*(('GEM data - Upside'!$P250/'GEM data - Upside'!$P246)-1)</f>
        <v>0.27107720153987103</v>
      </c>
      <c r="O86" s="9">
        <f>100*(('GEM data - Zero_net'!$P250/'GEM data - Zero_net'!$P246)-1)</f>
        <v>-0.36170269694895119</v>
      </c>
      <c r="R86" s="9"/>
      <c r="S86" s="9"/>
      <c r="T86" s="9"/>
      <c r="W86" s="9"/>
      <c r="X86" s="9"/>
      <c r="Y86" s="9"/>
      <c r="AQ86" s="9"/>
      <c r="AR86" s="9"/>
      <c r="AS86" s="9"/>
      <c r="AV86" s="9"/>
      <c r="AW86" s="9"/>
      <c r="AX86" s="9"/>
      <c r="AY86" s="9"/>
      <c r="AZ86" s="9"/>
      <c r="BA86" s="9"/>
      <c r="BB86" s="9"/>
      <c r="BD86" s="9"/>
      <c r="BF86" s="9">
        <f>100*(('GEM data - Baseline'!$F250/'GEM data - Baseline'!$F246)-1)</f>
        <v>1.5616048813797301</v>
      </c>
      <c r="BG86" s="9">
        <f>100*(('GEM data - Upside'!$F250/'GEM data - Upside'!$F246)-1)</f>
        <v>1.7111280220789782</v>
      </c>
      <c r="BH86" s="9">
        <f>100*(('GEM data - Zero_net'!$F250/'GEM data - Zero_net'!$F246)-1)</f>
        <v>1.0381011469335455</v>
      </c>
      <c r="BK86" s="9">
        <f>100*(('GEM data - Baseline'!$U250/'GEM data - Baseline'!$U246)-1)</f>
        <v>1.5616859105051839</v>
      </c>
      <c r="BL86" s="9">
        <f>100*(('GEM data - Upside'!$U250/'GEM data - Upside'!$U246)-1)</f>
        <v>1.6930236245780828</v>
      </c>
      <c r="BM86" s="9">
        <f>100*(('GEM data - Zero_net'!$U250/'GEM data - Zero_net'!$U246)-1)</f>
        <v>1.0207444138546906</v>
      </c>
      <c r="BP86" s="9">
        <f>'GEM data - Baseline'!$O250</f>
        <v>4.0000030000000004</v>
      </c>
      <c r="BQ86" s="9">
        <f>'GEM data - Upside'!$O250</f>
        <v>4.0467570000000004</v>
      </c>
      <c r="BR86" s="9">
        <f>'GEM data - Zero_net'!$O250</f>
        <v>3.2761179999999999</v>
      </c>
      <c r="BU86" s="9">
        <f>100*(('GEM data - Baseline'!$L250/'GEM data - Baseline'!$L246)-1)</f>
        <v>0.48389855637420709</v>
      </c>
      <c r="BV86" s="9">
        <f>100*(('GEM data - Upside'!$L250/'GEM data - Upside'!$L246)-1)</f>
        <v>0.61942758936062159</v>
      </c>
      <c r="BW86" s="9">
        <f>100*(('GEM data - Zero_net'!$L250/'GEM data - Zero_net'!$L246)-1)</f>
        <v>1.189122058979919E-2</v>
      </c>
      <c r="BZ86" s="9">
        <f>'GEM data - Baseline'!$T250</f>
        <v>-9.536743E-5</v>
      </c>
      <c r="CA86" s="9">
        <f>'GEM data - Upside'!$T250</f>
        <v>-0.32615660000000002</v>
      </c>
      <c r="CB86" s="9">
        <f>'GEM data - Zero_net'!$T250</f>
        <v>3.5762790000000003E-2</v>
      </c>
      <c r="CE86" s="9">
        <f>'GEM data - Baseline'!$J250</f>
        <v>2.5000149999999999</v>
      </c>
      <c r="CF86" s="9">
        <f>'GEM data - Upside'!$J250</f>
        <v>2.4130940000000001</v>
      </c>
      <c r="CG86" s="9">
        <f>'GEM data - Zero_net'!$J250</f>
        <v>2.507482</v>
      </c>
      <c r="CJ86" s="9">
        <f>100*(('GEM data - Baseline'!$I250/'GEM data - Baseline'!$I246)-1)</f>
        <v>1.9999690341153231</v>
      </c>
      <c r="CK86" s="9">
        <f>100*(('GEM data - Upside'!$I250/'GEM data - Upside'!$I246)-1)</f>
        <v>1.9698608877663393</v>
      </c>
      <c r="CL86" s="9">
        <f>100*(('GEM data - Zero_net'!$I250/'GEM data - Zero_net'!$I246)-1)</f>
        <v>2.0085864944899612</v>
      </c>
      <c r="CO86" s="10">
        <f>100*('GEM data - Baseline'!$AB250/'GEM data - Baseline'!$AD250)</f>
        <v>834.01217652326238</v>
      </c>
      <c r="CP86" s="10">
        <f>100*('GEM data - Upside'!$AB250/'GEM data - Upside'!$AD250)</f>
        <v>826.59548609499734</v>
      </c>
      <c r="CQ86" s="10">
        <f>100*('GEM data - Zero_net'!$AB250/'GEM data - Zero_net'!$AD250)</f>
        <v>850.22565151985066</v>
      </c>
      <c r="CT86" s="10">
        <f>100*('GEM data - Baseline'!$AC250/'GEM data - Baseline'!$AD250)</f>
        <v>725.77161368653537</v>
      </c>
      <c r="CU86" s="10">
        <f>100*('GEM data - Upside'!$AC250/'GEM data - Upside'!$AD250)</f>
        <v>722.53499471553266</v>
      </c>
      <c r="CV86" s="10">
        <f>100*('GEM data - Zero_net'!$AC250/'GEM data - Zero_net'!$AD250)</f>
        <v>726.56832878745274</v>
      </c>
      <c r="CY86" s="10">
        <f>100*('GEM data - Baseline'!$F250/'GEM data - Baseline'!$AD250)</f>
        <v>1207.2191196292226</v>
      </c>
      <c r="CZ86" s="10">
        <f>100*('GEM data - Upside'!$F250/'GEM data - Upside'!$AD250)</f>
        <v>1210.6958911097061</v>
      </c>
      <c r="DA86" s="10">
        <f>100*('GEM data - Zero_net'!$F250/'GEM data - Zero_net'!$AD250)</f>
        <v>1194.2463934887146</v>
      </c>
      <c r="DC86" s="11"/>
      <c r="DD86" s="11"/>
      <c r="DE86" s="11"/>
      <c r="DF86" s="11"/>
      <c r="DG86" s="11"/>
      <c r="DH86" s="11"/>
      <c r="DI86" s="11"/>
      <c r="DJ86" s="11"/>
      <c r="DL86" s="7" t="s">
        <v>392</v>
      </c>
      <c r="DM86" s="7" t="s">
        <v>472</v>
      </c>
      <c r="DN86" s="7" t="s">
        <v>473</v>
      </c>
      <c r="DO86" s="7" t="s">
        <v>474</v>
      </c>
      <c r="DP86" s="7" t="s">
        <v>438</v>
      </c>
      <c r="DQ86" s="7" t="s">
        <v>376</v>
      </c>
      <c r="DS86" s="7"/>
      <c r="DT86" s="7"/>
      <c r="DV86" s="11"/>
      <c r="DW86" s="11"/>
      <c r="DX86" s="11"/>
      <c r="DY86" s="11"/>
      <c r="DZ86" s="11"/>
      <c r="EA86" s="11"/>
      <c r="EB86" s="11"/>
      <c r="EC86" s="11"/>
      <c r="EE86" s="7" t="s">
        <v>392</v>
      </c>
      <c r="EF86" s="7" t="s">
        <v>472</v>
      </c>
      <c r="EG86" s="7" t="s">
        <v>473</v>
      </c>
      <c r="EH86" s="7" t="s">
        <v>474</v>
      </c>
      <c r="EI86" s="7" t="s">
        <v>438</v>
      </c>
      <c r="EJ86" s="7" t="s">
        <v>376</v>
      </c>
      <c r="EL86" s="7"/>
      <c r="EM86" s="7"/>
      <c r="EO86" s="11"/>
      <c r="EP86" s="11"/>
      <c r="EQ86" s="11"/>
      <c r="ER86" s="11"/>
      <c r="ES86" s="11"/>
      <c r="ET86" s="11"/>
      <c r="EU86" s="11"/>
      <c r="EV86" s="11"/>
      <c r="EX86" s="7" t="s">
        <v>392</v>
      </c>
      <c r="EY86" s="7" t="s">
        <v>472</v>
      </c>
      <c r="EZ86" s="7" t="s">
        <v>473</v>
      </c>
      <c r="FA86" s="7" t="s">
        <v>474</v>
      </c>
      <c r="FB86" s="7" t="s">
        <v>438</v>
      </c>
      <c r="FC86" s="7" t="s">
        <v>376</v>
      </c>
      <c r="FE86" s="7"/>
      <c r="FF86" s="7"/>
    </row>
    <row r="87" spans="1:162" x14ac:dyDescent="0.25">
      <c r="A87">
        <v>2041</v>
      </c>
      <c r="B87" s="10">
        <f>'GEM data - Baseline'!$F251</f>
        <v>880855.6</v>
      </c>
      <c r="C87" s="10">
        <f>'GEM data - Upside'!$F251</f>
        <v>903897.4</v>
      </c>
      <c r="D87" s="10">
        <f>'GEM data - Zero_net'!$F251</f>
        <v>826203.4</v>
      </c>
      <c r="L87">
        <v>2041</v>
      </c>
      <c r="M87" s="9">
        <f>100*(('GEM data - Baseline'!$P251/'GEM data - Baseline'!$P247)-1)</f>
        <v>0.17354766200490257</v>
      </c>
      <c r="N87" s="9">
        <f>100*(('GEM data - Upside'!$P251/'GEM data - Upside'!$P247)-1)</f>
        <v>0.28872315728871722</v>
      </c>
      <c r="O87" s="9">
        <f>100*(('GEM data - Zero_net'!$P251/'GEM data - Zero_net'!$P247)-1)</f>
        <v>-0.3425251746803859</v>
      </c>
      <c r="R87" s="9"/>
      <c r="S87" s="9"/>
      <c r="T87" s="9"/>
      <c r="W87" s="9"/>
      <c r="X87" s="9"/>
      <c r="Y87" s="9"/>
      <c r="AQ87" s="9"/>
      <c r="AR87" s="9"/>
      <c r="AS87" s="9"/>
      <c r="AV87" s="9"/>
      <c r="AW87" s="9"/>
      <c r="AX87" s="9"/>
      <c r="AY87" s="9"/>
      <c r="AZ87" s="9"/>
      <c r="BA87" s="9"/>
      <c r="BB87" s="9"/>
      <c r="BD87" s="9"/>
      <c r="BE87">
        <v>2041</v>
      </c>
      <c r="BF87" s="9">
        <f>100*(('GEM data - Baseline'!$F251/'GEM data - Baseline'!$F247)-1)</f>
        <v>1.5702263969060271</v>
      </c>
      <c r="BG87" s="9">
        <f>100*(('GEM data - Upside'!$F251/'GEM data - Upside'!$F247)-1)</f>
        <v>1.7204638439485054</v>
      </c>
      <c r="BH87" s="9">
        <f>100*(('GEM data - Zero_net'!$F251/'GEM data - Zero_net'!$F247)-1)</f>
        <v>1.0488267340192259</v>
      </c>
      <c r="BJ87">
        <v>2041</v>
      </c>
      <c r="BK87" s="9">
        <f>100*(('GEM data - Baseline'!$U251/'GEM data - Baseline'!$U247)-1)</f>
        <v>1.5702260347849162</v>
      </c>
      <c r="BL87" s="9">
        <f>100*(('GEM data - Upside'!$U251/'GEM data - Upside'!$U247)-1)</f>
        <v>1.7003949057572187</v>
      </c>
      <c r="BM87" s="9">
        <f>100*(('GEM data - Zero_net'!$U251/'GEM data - Zero_net'!$U247)-1)</f>
        <v>1.0294132578073878</v>
      </c>
      <c r="BO87">
        <v>2041</v>
      </c>
      <c r="BP87" s="9">
        <f>'GEM data - Baseline'!$O251</f>
        <v>4</v>
      </c>
      <c r="BQ87" s="9">
        <f>'GEM data - Upside'!$O251</f>
        <v>4.0517909999999997</v>
      </c>
      <c r="BR87" s="9">
        <f>'GEM data - Zero_net'!$O251</f>
        <v>3.2747489999999999</v>
      </c>
      <c r="BT87">
        <v>2041</v>
      </c>
      <c r="BU87" s="9">
        <f>100*(('GEM data - Baseline'!$L251/'GEM data - Baseline'!$L247)-1)</f>
        <v>0.49608681599613291</v>
      </c>
      <c r="BV87" s="9">
        <f>100*(('GEM data - Upside'!$L251/'GEM data - Upside'!$L247)-1)</f>
        <v>0.63029388549067367</v>
      </c>
      <c r="BW87" s="9">
        <f>100*(('GEM data - Zero_net'!$L251/'GEM data - Zero_net'!$L247)-1)</f>
        <v>2.4323331723130615E-2</v>
      </c>
      <c r="BY87">
        <v>2041</v>
      </c>
      <c r="BZ87" s="9">
        <f>'GEM data - Baseline'!$T251</f>
        <v>0</v>
      </c>
      <c r="CA87" s="9">
        <f>'GEM data - Upside'!$T251</f>
        <v>-0.32539370000000001</v>
      </c>
      <c r="CB87" s="9">
        <f>'GEM data - Zero_net'!$T251</f>
        <v>3.6716459999999999E-2</v>
      </c>
      <c r="CD87">
        <v>2041</v>
      </c>
      <c r="CE87" s="9">
        <f>'GEM data - Baseline'!$J251</f>
        <v>2.500006</v>
      </c>
      <c r="CF87" s="9">
        <f>'GEM data - Upside'!$J251</f>
        <v>2.4135960000000001</v>
      </c>
      <c r="CG87" s="9">
        <f>'GEM data - Zero_net'!$J251</f>
        <v>2.5067940000000002</v>
      </c>
      <c r="CI87">
        <v>2041</v>
      </c>
      <c r="CJ87" s="9">
        <f>100*(('GEM data - Baseline'!$I251/'GEM data - Baseline'!$I247)-1)</f>
        <v>1.9999936049659661</v>
      </c>
      <c r="CK87" s="9">
        <f>100*(('GEM data - Upside'!$I251/'GEM data - Upside'!$I247)-1)</f>
        <v>1.9726295053611898</v>
      </c>
      <c r="CL87" s="9">
        <f>100*(('GEM data - Zero_net'!$I251/'GEM data - Zero_net'!$I247)-1)</f>
        <v>2.0099320536243859</v>
      </c>
      <c r="CN87">
        <v>2041</v>
      </c>
      <c r="CO87" s="10">
        <f>100*('GEM data - Baseline'!$AB251/'GEM data - Baseline'!$AD251)</f>
        <v>866.91570131023002</v>
      </c>
      <c r="CP87" s="10">
        <f>100*('GEM data - Upside'!$AB251/'GEM data - Upside'!$AD251)</f>
        <v>858.60811699469309</v>
      </c>
      <c r="CQ87" s="10">
        <f>100*('GEM data - Zero_net'!$AB251/'GEM data - Zero_net'!$AD251)</f>
        <v>885.1058721983693</v>
      </c>
      <c r="CS87">
        <v>2041</v>
      </c>
      <c r="CT87" s="10">
        <f>100*('GEM data - Baseline'!$AC251/'GEM data - Baseline'!$AD251)</f>
        <v>861.69103387281825</v>
      </c>
      <c r="CU87" s="10">
        <f>100*('GEM data - Upside'!$AC251/'GEM data - Upside'!$AD251)</f>
        <v>858.38797378333584</v>
      </c>
      <c r="CV87" s="10">
        <f>100*('GEM data - Zero_net'!$AC251/'GEM data - Zero_net'!$AD251)</f>
        <v>861.73560443839369</v>
      </c>
      <c r="CX87">
        <v>2041</v>
      </c>
      <c r="CY87" s="10">
        <f>100*('GEM data - Baseline'!$F251/'GEM data - Baseline'!$AD251)</f>
        <v>1211.1949812832136</v>
      </c>
      <c r="CZ87" s="10">
        <f>100*('GEM data - Upside'!$F251/'GEM data - Upside'!$AD251)</f>
        <v>1214.816095076063</v>
      </c>
      <c r="DA87" s="10">
        <f>100*('GEM data - Zero_net'!$F251/'GEM data - Zero_net'!$AD251)</f>
        <v>1197.729339507611</v>
      </c>
      <c r="DC87" t="s">
        <v>475</v>
      </c>
      <c r="DL87" s="9">
        <f>0.65*(100*((DL22/DL12)^(1/10)-1))</f>
        <v>0.1082410754313301</v>
      </c>
      <c r="DM87" s="9">
        <f>0.3*(100*((DM22/DM12)^(1/10)-1))</f>
        <v>0.21475343817814352</v>
      </c>
      <c r="DN87" s="9">
        <f>0.35*(100*((DN22/DN12)^(1/10)-1))</f>
        <v>0.96508165896188258</v>
      </c>
      <c r="DO87" s="9">
        <f t="shared" ref="DO87:DO93" si="47">DP87-DL87-DM87-DN87</f>
        <v>1.0038693930982947</v>
      </c>
      <c r="DP87" s="9">
        <f>100*((DP22/DP12)^(1/10)-1)</f>
        <v>2.2919455656696508</v>
      </c>
      <c r="DQ87" s="9">
        <f>100*((DQ22/DQ12)^(1/10)-1)</f>
        <v>2.1074674764129275</v>
      </c>
      <c r="DS87" s="9"/>
      <c r="DT87" s="9"/>
      <c r="DV87" t="s">
        <v>475</v>
      </c>
      <c r="EE87" s="9">
        <f>0.65*(100*((EE22/EE12)^(1/10)-1))</f>
        <v>0.1082410754313301</v>
      </c>
      <c r="EF87" s="9">
        <f>0.3*(100*((EF22/EF12)^(1/10)-1))</f>
        <v>0.21475343817814352</v>
      </c>
      <c r="EG87" s="9">
        <f>0.35*(100*((EG22/EG12)^(1/10)-1))</f>
        <v>0.96508165896188258</v>
      </c>
      <c r="EH87" s="9">
        <f t="shared" ref="EH87:EH93" si="48">EI87-EE87-EF87-EG87</f>
        <v>1.0038693930982947</v>
      </c>
      <c r="EI87" s="9">
        <f>100*((EI22/EI12)^(1/10)-1)</f>
        <v>2.2919455656696508</v>
      </c>
      <c r="EJ87" s="9">
        <f>100*((EJ22/EJ12)^(1/10)-1)</f>
        <v>2.1074674764129275</v>
      </c>
      <c r="EL87" s="9"/>
      <c r="EM87" s="9"/>
      <c r="EO87" t="s">
        <v>475</v>
      </c>
      <c r="EX87" s="9">
        <f>0.65*(100*((EX22/EX12)^(1/10)-1))</f>
        <v>0.1082410754313301</v>
      </c>
      <c r="EY87" s="9">
        <f>0.3*(100*((EY22/EY12)^(1/10)-1))</f>
        <v>0.21475343817814352</v>
      </c>
      <c r="EZ87" s="9">
        <f>0.35*(100*((EZ22/EZ12)^(1/10)-1))</f>
        <v>0.96508165896188258</v>
      </c>
      <c r="FA87" s="9">
        <f t="shared" ref="FA87:FA93" si="49">FB87-EX87-EY87-EZ87</f>
        <v>1.0038693930982947</v>
      </c>
      <c r="FB87" s="9">
        <f>100*((FB22/FB12)^(1/10)-1)</f>
        <v>2.2919455656696508</v>
      </c>
      <c r="FC87" s="9">
        <f>100*((FC22/FC12)^(1/10)-1)</f>
        <v>2.1074674764129275</v>
      </c>
      <c r="FE87" s="9"/>
      <c r="FF87" s="9"/>
    </row>
    <row r="88" spans="1:162" x14ac:dyDescent="0.25">
      <c r="B88" s="10">
        <f>'GEM data - Baseline'!$F252</f>
        <v>884349.8</v>
      </c>
      <c r="C88" s="10">
        <f>'GEM data - Upside'!$F252</f>
        <v>907760</v>
      </c>
      <c r="D88" s="10">
        <f>'GEM data - Zero_net'!$F252</f>
        <v>828389.2</v>
      </c>
      <c r="M88" s="9">
        <f>100*(('GEM data - Baseline'!$P252/'GEM data - Baseline'!$P248)-1)</f>
        <v>0.19179686153762976</v>
      </c>
      <c r="N88" s="9">
        <f>100*(('GEM data - Upside'!$P252/'GEM data - Upside'!$P248)-1)</f>
        <v>0.30634830113438483</v>
      </c>
      <c r="O88" s="9">
        <f>100*(('GEM data - Zero_net'!$P252/'GEM data - Zero_net'!$P248)-1)</f>
        <v>-0.32328591091697056</v>
      </c>
      <c r="R88" s="9"/>
      <c r="S88" s="9"/>
      <c r="T88" s="9"/>
      <c r="W88" s="9"/>
      <c r="X88" s="9"/>
      <c r="Y88" s="9"/>
      <c r="AQ88" s="9"/>
      <c r="AR88" s="9"/>
      <c r="AS88" s="9"/>
      <c r="AV88" s="9"/>
      <c r="AW88" s="9"/>
      <c r="AX88" s="9"/>
      <c r="AY88" s="9"/>
      <c r="AZ88" s="9"/>
      <c r="BA88" s="9"/>
      <c r="BB88" s="9"/>
      <c r="BD88" s="9"/>
      <c r="BF88" s="9">
        <f>100*(('GEM data - Baseline'!$F252/'GEM data - Baseline'!$F248)-1)</f>
        <v>1.578939207113228</v>
      </c>
      <c r="BG88" s="9">
        <f>100*(('GEM data - Upside'!$F252/'GEM data - Upside'!$F248)-1)</f>
        <v>1.7278128789186109</v>
      </c>
      <c r="BH88" s="9">
        <f>100*(('GEM data - Zero_net'!$F252/'GEM data - Zero_net'!$F248)-1)</f>
        <v>1.0585422542204403</v>
      </c>
      <c r="BK88" s="9">
        <f>100*(('GEM data - Baseline'!$U252/'GEM data - Baseline'!$U248)-1)</f>
        <v>1.5788575336530775</v>
      </c>
      <c r="BL88" s="9">
        <f>100*(('GEM data - Upside'!$U252/'GEM data - Upside'!$U248)-1)</f>
        <v>1.7084356488010544</v>
      </c>
      <c r="BM88" s="9">
        <f>100*(('GEM data - Zero_net'!$U252/'GEM data - Zero_net'!$U248)-1)</f>
        <v>1.0384709759752919</v>
      </c>
      <c r="BP88" s="9">
        <f>'GEM data - Baseline'!$O252</f>
        <v>3.9999980000000002</v>
      </c>
      <c r="BQ88" s="9">
        <f>'GEM data - Upside'!$O252</f>
        <v>4.0541140000000002</v>
      </c>
      <c r="BR88" s="9">
        <f>'GEM data - Zero_net'!$O252</f>
        <v>3.2700849999999999</v>
      </c>
      <c r="BU88" s="9">
        <f>100*(('GEM data - Baseline'!$L252/'GEM data - Baseline'!$L248)-1)</f>
        <v>0.50824565251113007</v>
      </c>
      <c r="BV88" s="9">
        <f>100*(('GEM data - Upside'!$L252/'GEM data - Upside'!$L248)-1)</f>
        <v>0.64406612231953098</v>
      </c>
      <c r="BW88" s="9">
        <f>100*(('GEM data - Zero_net'!$L252/'GEM data - Zero_net'!$L248)-1)</f>
        <v>3.9992926730048062E-2</v>
      </c>
      <c r="BZ88" s="9">
        <f>'GEM data - Baseline'!$T252</f>
        <v>0</v>
      </c>
      <c r="CA88" s="9">
        <f>'GEM data - Upside'!$T252</f>
        <v>-0.32672879999999999</v>
      </c>
      <c r="CB88" s="9">
        <f>'GEM data - Zero_net'!$T252</f>
        <v>3.8337709999999997E-2</v>
      </c>
      <c r="CE88" s="9">
        <f>'GEM data - Baseline'!$J252</f>
        <v>2.4999950000000002</v>
      </c>
      <c r="CF88" s="9">
        <f>'GEM data - Upside'!$J252</f>
        <v>2.4147059999999998</v>
      </c>
      <c r="CG88" s="9">
        <f>'GEM data - Zero_net'!$J252</f>
        <v>2.506907</v>
      </c>
      <c r="CJ88" s="9">
        <f>100*(('GEM data - Baseline'!$I252/'GEM data - Baseline'!$I248)-1)</f>
        <v>2.0000348686640024</v>
      </c>
      <c r="CK88" s="9">
        <f>100*(('GEM data - Upside'!$I252/'GEM data - Upside'!$I248)-1)</f>
        <v>1.974699248577938</v>
      </c>
      <c r="CL88" s="9">
        <f>100*(('GEM data - Zero_net'!$I252/'GEM data - Zero_net'!$I248)-1)</f>
        <v>2.0113367978520147</v>
      </c>
      <c r="CO88" s="10">
        <f>100*('GEM data - Baseline'!$AB252/'GEM data - Baseline'!$AD252)</f>
        <v>831.02658119380953</v>
      </c>
      <c r="CP88" s="10">
        <f>100*('GEM data - Upside'!$AB252/'GEM data - Upside'!$AD252)</f>
        <v>823.58750725611094</v>
      </c>
      <c r="CQ88" s="10">
        <f>100*('GEM data - Zero_net'!$AB252/'GEM data - Zero_net'!$AD252)</f>
        <v>847.34549366087504</v>
      </c>
      <c r="CT88" s="10">
        <f>100*('GEM data - Baseline'!$AC252/'GEM data - Baseline'!$AD252)</f>
        <v>714.15158222438663</v>
      </c>
      <c r="CU88" s="10">
        <f>100*('GEM data - Upside'!$AC252/'GEM data - Upside'!$AD252)</f>
        <v>711.10089992562268</v>
      </c>
      <c r="CV88" s="10">
        <f>100*('GEM data - Zero_net'!$AC252/'GEM data - Zero_net'!$AD252)</f>
        <v>715.24016112779589</v>
      </c>
      <c r="CY88" s="10">
        <f>100*('GEM data - Baseline'!$F252/'GEM data - Baseline'!$AD252)</f>
        <v>1215.1875183099196</v>
      </c>
      <c r="CZ88" s="10">
        <f>100*('GEM data - Upside'!$F252/'GEM data - Upside'!$AD252)</f>
        <v>1218.9326658404916</v>
      </c>
      <c r="DA88" s="10">
        <f>100*('GEM data - Zero_net'!$F252/'GEM data - Zero_net'!$AD252)</f>
        <v>1201.2358796028095</v>
      </c>
      <c r="DC88" t="s">
        <v>476</v>
      </c>
      <c r="DL88" s="9">
        <f>0.65*(100*((DL32/DL22)^(1/10)-1))</f>
        <v>0.35329753780284912</v>
      </c>
      <c r="DM88" s="9">
        <f>0.3*(100*((DM32/DM22)^(1/10)-1))</f>
        <v>0.69157825938093609</v>
      </c>
      <c r="DN88" s="9">
        <f>0.35*(100*((DN32/DN22)^(1/10)-1))</f>
        <v>0.80761741126854858</v>
      </c>
      <c r="DO88" s="9">
        <f t="shared" si="47"/>
        <v>0.44533810851634548</v>
      </c>
      <c r="DP88" s="9">
        <f>100*((DP32/DP22)^(1/10)-1)</f>
        <v>2.2978313169686793</v>
      </c>
      <c r="DQ88" s="9">
        <f>100*((DQ32/DQ22)^(1/10)-1)</f>
        <v>1.7157207736332447</v>
      </c>
      <c r="DS88" s="9"/>
      <c r="DT88" s="9"/>
      <c r="DV88" t="s">
        <v>476</v>
      </c>
      <c r="EE88" s="9">
        <f>0.65*(100*((EE32/EE22)^(1/10)-1))</f>
        <v>0.35329753780284912</v>
      </c>
      <c r="EF88" s="9">
        <f>0.3*(100*((EF32/EF22)^(1/10)-1))</f>
        <v>0.69157825938093609</v>
      </c>
      <c r="EG88" s="9">
        <f>0.35*(100*((EG32/EG22)^(1/10)-1))</f>
        <v>0.80761741126854858</v>
      </c>
      <c r="EH88" s="9">
        <f t="shared" si="48"/>
        <v>0.44533810851634548</v>
      </c>
      <c r="EI88" s="9">
        <f>100*((EI32/EI22)^(1/10)-1)</f>
        <v>2.2978313169686793</v>
      </c>
      <c r="EJ88" s="9">
        <f>100*((EJ32/EJ22)^(1/10)-1)</f>
        <v>1.7157207736332447</v>
      </c>
      <c r="EL88" s="9"/>
      <c r="EM88" s="9"/>
      <c r="EO88" t="s">
        <v>476</v>
      </c>
      <c r="EX88" s="9">
        <f>0.65*(100*((EX32/EX22)^(1/10)-1))</f>
        <v>0.35329753780284912</v>
      </c>
      <c r="EY88" s="9">
        <f>0.3*(100*((EY32/EY22)^(1/10)-1))</f>
        <v>0.69157825938093609</v>
      </c>
      <c r="EZ88" s="9">
        <f>0.35*(100*((EZ32/EZ22)^(1/10)-1))</f>
        <v>0.80761741126854858</v>
      </c>
      <c r="FA88" s="9">
        <f t="shared" si="49"/>
        <v>0.44533810851634548</v>
      </c>
      <c r="FB88" s="9">
        <f>100*((FB32/FB22)^(1/10)-1)</f>
        <v>2.2978313169686793</v>
      </c>
      <c r="FC88" s="9">
        <f>100*((FC32/FC22)^(1/10)-1)</f>
        <v>1.7157207736332447</v>
      </c>
      <c r="FE88" s="9"/>
      <c r="FF88" s="9"/>
    </row>
    <row r="89" spans="1:162" x14ac:dyDescent="0.25">
      <c r="B89" s="10">
        <f>'GEM data - Baseline'!$F253</f>
        <v>887872.2</v>
      </c>
      <c r="C89" s="10">
        <f>'GEM data - Upside'!$F253</f>
        <v>911660.5</v>
      </c>
      <c r="D89" s="10">
        <f>'GEM data - Zero_net'!$F253</f>
        <v>830593.6</v>
      </c>
      <c r="M89" s="9">
        <f>100*(('GEM data - Baseline'!$P253/'GEM data - Baseline'!$P249)-1)</f>
        <v>0.19820194578452632</v>
      </c>
      <c r="N89" s="9">
        <f>100*(('GEM data - Upside'!$P253/'GEM data - Upside'!$P249)-1)</f>
        <v>0.31240084004031665</v>
      </c>
      <c r="O89" s="9">
        <f>100*(('GEM data - Zero_net'!$P253/'GEM data - Zero_net'!$P249)-1)</f>
        <v>-0.31661776629314797</v>
      </c>
      <c r="R89" s="9"/>
      <c r="S89" s="9"/>
      <c r="T89" s="9"/>
      <c r="W89" s="9"/>
      <c r="X89" s="9"/>
      <c r="Y89" s="9"/>
      <c r="AQ89" s="9"/>
      <c r="AR89" s="9"/>
      <c r="AS89" s="9"/>
      <c r="AV89" s="9"/>
      <c r="AW89" s="9"/>
      <c r="AX89" s="9"/>
      <c r="AY89" s="9"/>
      <c r="AZ89" s="9"/>
      <c r="BA89" s="9"/>
      <c r="BB89" s="9"/>
      <c r="BD89" s="9"/>
      <c r="BF89" s="9">
        <f>100*(('GEM data - Baseline'!$F253/'GEM data - Baseline'!$F249)-1)</f>
        <v>1.5891144868164453</v>
      </c>
      <c r="BG89" s="9">
        <f>100*(('GEM data - Upside'!$F253/'GEM data - Upside'!$F249)-1)</f>
        <v>1.7287722232376623</v>
      </c>
      <c r="BH89" s="9">
        <f>100*(('GEM data - Zero_net'!$F253/'GEM data - Zero_net'!$F249)-1)</f>
        <v>1.0623676177423214</v>
      </c>
      <c r="BK89" s="9">
        <f>100*(('GEM data - Baseline'!$U253/'GEM data - Baseline'!$U249)-1)</f>
        <v>1.5891133958714665</v>
      </c>
      <c r="BL89" s="9">
        <f>100*(('GEM data - Upside'!$U253/'GEM data - Upside'!$U249)-1)</f>
        <v>1.718142930986466</v>
      </c>
      <c r="BM89" s="9">
        <f>100*(('GEM data - Zero_net'!$U253/'GEM data - Zero_net'!$U249)-1)</f>
        <v>1.0488819824296725</v>
      </c>
      <c r="BP89" s="9">
        <f>'GEM data - Baseline'!$O253</f>
        <v>3.9999959999999999</v>
      </c>
      <c r="BQ89" s="9">
        <f>'GEM data - Upside'!$O253</f>
        <v>4.056241</v>
      </c>
      <c r="BR89" s="9">
        <f>'GEM data - Zero_net'!$O253</f>
        <v>3.2654559999999999</v>
      </c>
      <c r="BU89" s="9">
        <f>100*(('GEM data - Baseline'!$L253/'GEM data - Baseline'!$L249)-1)</f>
        <v>0.52243251546033598</v>
      </c>
      <c r="BV89" s="9">
        <f>100*(('GEM data - Upside'!$L253/'GEM data - Upside'!$L249)-1)</f>
        <v>0.64255523021479188</v>
      </c>
      <c r="BW89" s="9">
        <f>100*(('GEM data - Zero_net'!$L253/'GEM data - Zero_net'!$L249)-1)</f>
        <v>3.9505881324553016E-2</v>
      </c>
      <c r="BZ89" s="9">
        <f>'GEM data - Baseline'!$T253</f>
        <v>-9.536743E-5</v>
      </c>
      <c r="CA89" s="9">
        <f>'GEM data - Upside'!$T253</f>
        <v>-0.32711030000000002</v>
      </c>
      <c r="CB89" s="9">
        <f>'GEM data - Zero_net'!$T253</f>
        <v>3.9672850000000003E-2</v>
      </c>
      <c r="CE89" s="9">
        <f>'GEM data - Baseline'!$J253</f>
        <v>2.5000040000000001</v>
      </c>
      <c r="CF89" s="9">
        <f>'GEM data - Upside'!$J253</f>
        <v>2.4161570000000001</v>
      </c>
      <c r="CG89" s="9">
        <f>'GEM data - Zero_net'!$J253</f>
        <v>2.50753</v>
      </c>
      <c r="CJ89" s="9">
        <f>100*(('GEM data - Baseline'!$I253/'GEM data - Baseline'!$I249)-1)</f>
        <v>2.0001608497069778</v>
      </c>
      <c r="CK89" s="9">
        <f>100*(('GEM data - Upside'!$I253/'GEM data - Upside'!$I249)-1)</f>
        <v>1.974368859227793</v>
      </c>
      <c r="CL89" s="9">
        <f>100*(('GEM data - Zero_net'!$I253/'GEM data - Zero_net'!$I249)-1)</f>
        <v>2.0106426378994513</v>
      </c>
      <c r="CO89" s="10">
        <f>100*('GEM data - Baseline'!$AB253/'GEM data - Baseline'!$AD253)</f>
        <v>821.12604456269867</v>
      </c>
      <c r="CP89" s="10">
        <f>100*('GEM data - Upside'!$AB253/'GEM data - Upside'!$AD253)</f>
        <v>813.91842819115357</v>
      </c>
      <c r="CQ89" s="10">
        <f>100*('GEM data - Zero_net'!$AB253/'GEM data - Zero_net'!$AD253)</f>
        <v>836.90776706281702</v>
      </c>
      <c r="CT89" s="10">
        <f>100*('GEM data - Baseline'!$AC253/'GEM data - Baseline'!$AD253)</f>
        <v>758.69492795754718</v>
      </c>
      <c r="CU89" s="10">
        <f>100*('GEM data - Upside'!$AC253/'GEM data - Upside'!$AD253)</f>
        <v>755.32535896272816</v>
      </c>
      <c r="CV89" s="10">
        <f>100*('GEM data - Zero_net'!$AC253/'GEM data - Zero_net'!$AD253)</f>
        <v>759.19666949952409</v>
      </c>
      <c r="CY89" s="10">
        <f>100*('GEM data - Baseline'!$F253/'GEM data - Baseline'!$AD253)</f>
        <v>1219.2305273354305</v>
      </c>
      <c r="CZ89" s="10">
        <f>100*('GEM data - Upside'!$F253/'GEM data - Upside'!$AD253)</f>
        <v>1223.1095752149724</v>
      </c>
      <c r="DA89" s="10">
        <f>100*('GEM data - Zero_net'!$F253/'GEM data - Zero_net'!$AD253)</f>
        <v>1204.7891972540572</v>
      </c>
      <c r="DC89" t="s">
        <v>477</v>
      </c>
      <c r="DL89" s="14">
        <f>0.65*(100*((DL42/DL32)^(1/10)-1))</f>
        <v>0.68323656172732061</v>
      </c>
      <c r="DM89" s="14">
        <f>0.3*(100*((DM42/DM32)^(1/10)-1))</f>
        <v>0.23774090509425028</v>
      </c>
      <c r="DN89" s="14">
        <f>0.35*(100*((DN42/DN32)^(1/10)-1))</f>
        <v>0.64956835550017855</v>
      </c>
      <c r="DO89" s="14">
        <f t="shared" si="47"/>
        <v>-7.5824983538268498E-2</v>
      </c>
      <c r="DP89" s="14">
        <f>100*((DP42/DP32)^(1/10)-1)</f>
        <v>1.4947208387834809</v>
      </c>
      <c r="DQ89" s="14">
        <f>100*((DQ42/DQ32)^(1/10)-1)</f>
        <v>1.9672718864842453</v>
      </c>
      <c r="DS89" s="14"/>
      <c r="DT89" s="14"/>
      <c r="DV89" t="s">
        <v>477</v>
      </c>
      <c r="EE89" s="14">
        <f>0.65*(100*((EE42/EE32)^(1/10)-1))</f>
        <v>0.68323656172732061</v>
      </c>
      <c r="EF89" s="14">
        <f>0.3*(100*((EF42/EF32)^(1/10)-1))</f>
        <v>0.23774090509425028</v>
      </c>
      <c r="EG89" s="14">
        <f>0.35*(100*((EG42/EG32)^(1/10)-1))</f>
        <v>0.64956835550017855</v>
      </c>
      <c r="EH89" s="14">
        <f t="shared" si="48"/>
        <v>-7.5824983538268498E-2</v>
      </c>
      <c r="EI89" s="14">
        <f>100*((EI42/EI32)^(1/10)-1)</f>
        <v>1.4947208387834809</v>
      </c>
      <c r="EJ89" s="14">
        <f>100*((EJ42/EJ32)^(1/10)-1)</f>
        <v>1.9672718864842453</v>
      </c>
      <c r="EL89" s="14"/>
      <c r="EM89" s="14"/>
      <c r="EO89" t="s">
        <v>477</v>
      </c>
      <c r="EX89" s="14">
        <f>0.65*(100*((EX42/EX32)^(1/10)-1))</f>
        <v>0.68323656172732061</v>
      </c>
      <c r="EY89" s="14">
        <f>0.3*(100*((EY42/EY32)^(1/10)-1))</f>
        <v>0.23774090509425028</v>
      </c>
      <c r="EZ89" s="14">
        <f>0.35*(100*((EZ42/EZ32)^(1/10)-1))</f>
        <v>0.64956835550017855</v>
      </c>
      <c r="FA89" s="14">
        <f t="shared" si="49"/>
        <v>-7.5824983538268498E-2</v>
      </c>
      <c r="FB89" s="14">
        <f>100*((FB42/FB32)^(1/10)-1)</f>
        <v>1.4947208387834809</v>
      </c>
      <c r="FC89" s="14">
        <f>100*((FC42/FC32)^(1/10)-1)</f>
        <v>1.9672718864842453</v>
      </c>
      <c r="FE89" s="14"/>
      <c r="FF89" s="14"/>
    </row>
    <row r="90" spans="1:162" x14ac:dyDescent="0.25">
      <c r="B90" s="10">
        <f>'GEM data - Baseline'!$F254</f>
        <v>891412.1</v>
      </c>
      <c r="C90" s="10">
        <f>'GEM data - Upside'!$F254</f>
        <v>915582.8</v>
      </c>
      <c r="D90" s="10">
        <f>'GEM data - Zero_net'!$F254</f>
        <v>832792.6</v>
      </c>
      <c r="M90" s="9">
        <f>100*(('GEM data - Baseline'!$P254/'GEM data - Baseline'!$P250)-1)</f>
        <v>0.20457910268485424</v>
      </c>
      <c r="N90" s="9">
        <f>100*(('GEM data - Upside'!$P254/'GEM data - Upside'!$P250)-1)</f>
        <v>0.3184441228392787</v>
      </c>
      <c r="O90" s="9">
        <f>100*(('GEM data - Zero_net'!$P254/'GEM data - Zero_net'!$P250)-1)</f>
        <v>-0.30996210354844456</v>
      </c>
      <c r="R90" s="9"/>
      <c r="S90" s="9"/>
      <c r="T90" s="9"/>
      <c r="W90" s="9"/>
      <c r="X90" s="9"/>
      <c r="Y90" s="9"/>
      <c r="AQ90" s="9"/>
      <c r="AR90" s="9"/>
      <c r="AS90" s="9"/>
      <c r="AV90" s="9"/>
      <c r="AW90" s="9"/>
      <c r="AX90" s="9"/>
      <c r="AY90" s="9"/>
      <c r="AZ90" s="9"/>
      <c r="BA90" s="9"/>
      <c r="BB90" s="9"/>
      <c r="BD90" s="9"/>
      <c r="BF90" s="9">
        <f>100*(('GEM data - Baseline'!$F254/'GEM data - Baseline'!$F250)-1)</f>
        <v>1.5996195023942894</v>
      </c>
      <c r="BG90" s="9">
        <f>100*(('GEM data - Upside'!$F254/'GEM data - Upside'!$F250)-1)</f>
        <v>1.7271835895726673</v>
      </c>
      <c r="BH90" s="9">
        <f>100*(('GEM data - Zero_net'!$F254/'GEM data - Zero_net'!$F250)-1)</f>
        <v>1.0630892668783254</v>
      </c>
      <c r="BK90" s="9">
        <f>100*(('GEM data - Baseline'!$U254/'GEM data - Baseline'!$U250)-1)</f>
        <v>1.5995726357883822</v>
      </c>
      <c r="BL90" s="9">
        <f>100*(('GEM data - Upside'!$U254/'GEM data - Upside'!$U250)-1)</f>
        <v>1.7281281804519821</v>
      </c>
      <c r="BM90" s="9">
        <f>100*(('GEM data - Zero_net'!$U254/'GEM data - Zero_net'!$U250)-1)</f>
        <v>1.0596694580072841</v>
      </c>
      <c r="BP90" s="9">
        <f>'GEM data - Baseline'!$O254</f>
        <v>3.9999950000000002</v>
      </c>
      <c r="BQ90" s="9">
        <f>'GEM data - Upside'!$O254</f>
        <v>4.0580879999999997</v>
      </c>
      <c r="BR90" s="9">
        <f>'GEM data - Zero_net'!$O254</f>
        <v>3.2602760000000002</v>
      </c>
      <c r="BU90" s="9">
        <f>100*(('GEM data - Baseline'!$L254/'GEM data - Baseline'!$L250)-1)</f>
        <v>0.53650476272044667</v>
      </c>
      <c r="BV90" s="9">
        <f>100*(('GEM data - Upside'!$L254/'GEM data - Upside'!$L250)-1)</f>
        <v>0.63885627728890171</v>
      </c>
      <c r="BW90" s="9">
        <f>100*(('GEM data - Zero_net'!$L254/'GEM data - Zero_net'!$L250)-1)</f>
        <v>3.6634225560705502E-2</v>
      </c>
      <c r="BZ90" s="9">
        <f>'GEM data - Baseline'!$T254</f>
        <v>0</v>
      </c>
      <c r="CA90" s="9">
        <f>'GEM data - Upside'!$T254</f>
        <v>-0.3270149</v>
      </c>
      <c r="CB90" s="9">
        <f>'GEM data - Zero_net'!$T254</f>
        <v>3.9100650000000001E-2</v>
      </c>
      <c r="CE90" s="9">
        <f>'GEM data - Baseline'!$J254</f>
        <v>2.500032</v>
      </c>
      <c r="CF90" s="9">
        <f>'GEM data - Upside'!$J254</f>
        <v>2.4174090000000001</v>
      </c>
      <c r="CG90" s="9">
        <f>'GEM data - Zero_net'!$J254</f>
        <v>2.5080119999999999</v>
      </c>
      <c r="CJ90" s="9">
        <f>100*(('GEM data - Baseline'!$I254/'GEM data - Baseline'!$I250)-1)</f>
        <v>2.0001685432368355</v>
      </c>
      <c r="CK90" s="9">
        <f>100*(('GEM data - Upside'!$I254/'GEM data - Upside'!$I250)-1)</f>
        <v>1.9719273072073884</v>
      </c>
      <c r="CL90" s="9">
        <f>100*(('GEM data - Zero_net'!$I254/'GEM data - Zero_net'!$I250)-1)</f>
        <v>2.0075726564630525</v>
      </c>
      <c r="CO90" s="10">
        <f>100*('GEM data - Baseline'!$AB254/'GEM data - Baseline'!$AD254)</f>
        <v>863.36760948380459</v>
      </c>
      <c r="CP90" s="10">
        <f>100*('GEM data - Upside'!$AB254/'GEM data - Upside'!$AD254)</f>
        <v>855.27087616124629</v>
      </c>
      <c r="CQ90" s="10">
        <f>100*('GEM data - Zero_net'!$AB254/'GEM data - Zero_net'!$AD254)</f>
        <v>881.26940911835163</v>
      </c>
      <c r="CT90" s="10">
        <f>100*('GEM data - Baseline'!$AC254/'GEM data - Baseline'!$AD254)</f>
        <v>751.3593745347016</v>
      </c>
      <c r="CU90" s="10">
        <f>100*('GEM data - Upside'!$AC254/'GEM data - Upside'!$AD254)</f>
        <v>747.88206251722488</v>
      </c>
      <c r="CV90" s="10">
        <f>100*('GEM data - Zero_net'!$AC254/'GEM data - Zero_net'!$AD254)</f>
        <v>751.53049372632859</v>
      </c>
      <c r="CY90" s="10">
        <f>100*('GEM data - Baseline'!$F254/'GEM data - Baseline'!$AD254)</f>
        <v>1223.2924399110689</v>
      </c>
      <c r="CZ90" s="10">
        <f>100*('GEM data - Upside'!$F254/'GEM data - Upside'!$AD254)</f>
        <v>1227.3083105722078</v>
      </c>
      <c r="DA90" s="10">
        <f>100*('GEM data - Zero_net'!$F254/'GEM data - Zero_net'!$AD254)</f>
        <v>1208.3367853748161</v>
      </c>
      <c r="DC90" t="s">
        <v>478</v>
      </c>
      <c r="DL90" s="14">
        <f>0.65*(100*((DL52/DL42)^(1/10)-1))</f>
        <v>0.47350243095450328</v>
      </c>
      <c r="DM90" s="14">
        <f>0.3*(100*((DM52/DM42)^(1/10)-1))</f>
        <v>0.18824454548686642</v>
      </c>
      <c r="DN90" s="14">
        <f>0.35*(100*((DN52/DN42)^(1/10)-1))</f>
        <v>0.56795037205604304</v>
      </c>
      <c r="DO90" s="14">
        <f t="shared" si="47"/>
        <v>-9.7397374611459808E-2</v>
      </c>
      <c r="DP90" s="14">
        <f>100*((DP52/DP42)^(1/10)-1)</f>
        <v>1.1322999738859529</v>
      </c>
      <c r="DQ90" s="14">
        <f>100*((DQ52/DQ42)^(1/10)-1)</f>
        <v>1.0211853933959958</v>
      </c>
      <c r="DS90" s="14"/>
      <c r="DT90" s="14"/>
      <c r="DV90" t="s">
        <v>478</v>
      </c>
      <c r="EE90" s="14">
        <f>0.65*(100*((EE52/EE42)^(1/10)-1))</f>
        <v>0.57269493652016612</v>
      </c>
      <c r="EF90" s="14">
        <f>0.3*(100*((EF52/EF42)^(1/10)-1))</f>
        <v>0.18824798776349017</v>
      </c>
      <c r="EG90" s="14">
        <f>0.35*(100*((EG52/EG42)^(1/10)-1))</f>
        <v>0.58510241434170829</v>
      </c>
      <c r="EH90" s="14">
        <f t="shared" si="48"/>
        <v>-9.882848156707813E-2</v>
      </c>
      <c r="EI90" s="14">
        <f>100*((EI52/EI42)^(1/10)-1)</f>
        <v>1.2472168570582864</v>
      </c>
      <c r="EJ90" s="14">
        <f>100*((EJ52/EJ42)^(1/10)-1)</f>
        <v>1.1145585973706185</v>
      </c>
      <c r="EL90" s="14"/>
      <c r="EM90" s="14"/>
      <c r="EO90" t="s">
        <v>478</v>
      </c>
      <c r="EX90" s="14">
        <f>0.65*(100*((EX52/EX42)^(1/10)-1))</f>
        <v>0.39549031015304048</v>
      </c>
      <c r="EY90" s="14">
        <f>0.3*(100*((EY52/EY42)^(1/10)-1))</f>
        <v>0.18824042787596751</v>
      </c>
      <c r="EZ90" s="14">
        <f>0.35*(100*((EZ52/EZ42)^(1/10)-1))</f>
        <v>0.55036348562905624</v>
      </c>
      <c r="FA90" s="14">
        <f t="shared" si="49"/>
        <v>-9.5712049755245499E-2</v>
      </c>
      <c r="FB90" s="14">
        <f>100*((FB52/FB42)^(1/10)-1)</f>
        <v>1.0383821739028187</v>
      </c>
      <c r="FC90" s="14">
        <f>100*((FC52/FC42)^(1/10)-1)</f>
        <v>0.91897880219971029</v>
      </c>
      <c r="FE90" s="14"/>
      <c r="FF90" s="14"/>
    </row>
    <row r="91" spans="1:162" x14ac:dyDescent="0.25">
      <c r="A91">
        <v>2042</v>
      </c>
      <c r="B91" s="10">
        <f>'GEM data - Baseline'!$F255</f>
        <v>894968.5</v>
      </c>
      <c r="C91" s="10">
        <f>'GEM data - Upside'!$F255</f>
        <v>919513.9</v>
      </c>
      <c r="D91" s="10">
        <f>'GEM data - Zero_net'!$F255</f>
        <v>835000.2</v>
      </c>
      <c r="L91">
        <v>2042</v>
      </c>
      <c r="M91" s="9">
        <f>100*(('GEM data - Baseline'!$P255/'GEM data - Baseline'!$P251)-1)</f>
        <v>0.21092832640656756</v>
      </c>
      <c r="N91" s="9">
        <f>100*(('GEM data - Upside'!$P255/'GEM data - Upside'!$P251)-1)</f>
        <v>0.32447817074798824</v>
      </c>
      <c r="O91" s="9">
        <f>100*(('GEM data - Zero_net'!$P255/'GEM data - Zero_net'!$P251)-1)</f>
        <v>-0.3032723594715736</v>
      </c>
      <c r="R91" s="9"/>
      <c r="S91" s="9"/>
      <c r="T91" s="9"/>
      <c r="W91" s="9"/>
      <c r="X91" s="9"/>
      <c r="Y91" s="9"/>
      <c r="AQ91" s="9"/>
      <c r="AR91" s="9"/>
      <c r="AS91" s="9"/>
      <c r="AV91" s="9"/>
      <c r="AW91" s="9"/>
      <c r="AX91" s="9"/>
      <c r="AY91" s="9"/>
      <c r="AZ91" s="9"/>
      <c r="BA91" s="9"/>
      <c r="BB91" s="9"/>
      <c r="BD91" s="9"/>
      <c r="BE91">
        <v>2042</v>
      </c>
      <c r="BF91" s="9">
        <f>100*(('GEM data - Baseline'!$F255/'GEM data - Baseline'!$F251)-1)</f>
        <v>1.6021808795902537</v>
      </c>
      <c r="BG91" s="9">
        <f>100*(('GEM data - Upside'!$F255/'GEM data - Upside'!$F251)-1)</f>
        <v>1.7276850226585427</v>
      </c>
      <c r="BH91" s="9">
        <f>100*(('GEM data - Zero_net'!$F255/'GEM data - Zero_net'!$F251)-1)</f>
        <v>1.064725707979397</v>
      </c>
      <c r="BJ91">
        <v>2042</v>
      </c>
      <c r="BK91" s="9">
        <f>100*(('GEM data - Baseline'!$U255/'GEM data - Baseline'!$U251)-1)</f>
        <v>1.6019875216806145</v>
      </c>
      <c r="BL91" s="9">
        <f>100*(('GEM data - Upside'!$U255/'GEM data - Upside'!$U251)-1)</f>
        <v>1.7302660481988585</v>
      </c>
      <c r="BM91" s="9">
        <f>100*(('GEM data - Zero_net'!$U255/'GEM data - Zero_net'!$U251)-1)</f>
        <v>1.0625615388974108</v>
      </c>
      <c r="BO91">
        <v>2042</v>
      </c>
      <c r="BP91" s="9">
        <f>'GEM data - Baseline'!$O255</f>
        <v>3.9999929999999999</v>
      </c>
      <c r="BQ91" s="9">
        <f>'GEM data - Upside'!$O255</f>
        <v>4.0609310000000001</v>
      </c>
      <c r="BR91" s="9">
        <f>'GEM data - Zero_net'!$O255</f>
        <v>3.2560039999999999</v>
      </c>
      <c r="BT91">
        <v>2042</v>
      </c>
      <c r="BU91" s="9">
        <f>100*(('GEM data - Baseline'!$L255/'GEM data - Baseline'!$L251)-1)</f>
        <v>0.53776319607519163</v>
      </c>
      <c r="BV91" s="9">
        <f>100*(('GEM data - Upside'!$L255/'GEM data - Upside'!$L251)-1)</f>
        <v>0.6420752127509699</v>
      </c>
      <c r="BW91" s="9">
        <f>100*(('GEM data - Zero_net'!$L255/'GEM data - Zero_net'!$L251)-1)</f>
        <v>4.1257321117282864E-2</v>
      </c>
      <c r="BY91">
        <v>2042</v>
      </c>
      <c r="BZ91" s="9">
        <f>'GEM data - Baseline'!$T255</f>
        <v>9.536743E-5</v>
      </c>
      <c r="CA91" s="9">
        <f>'GEM data - Upside'!$T255</f>
        <v>-0.32787319999999998</v>
      </c>
      <c r="CB91" s="9">
        <f>'GEM data - Zero_net'!$T255</f>
        <v>3.8814540000000002E-2</v>
      </c>
      <c r="CD91">
        <v>2042</v>
      </c>
      <c r="CE91" s="9">
        <f>'GEM data - Baseline'!$J255</f>
        <v>2.5000749999999998</v>
      </c>
      <c r="CF91" s="9">
        <f>'GEM data - Upside'!$J255</f>
        <v>2.4181590000000002</v>
      </c>
      <c r="CG91" s="9">
        <f>'GEM data - Zero_net'!$J255</f>
        <v>2.5080339999999999</v>
      </c>
      <c r="CI91">
        <v>2042</v>
      </c>
      <c r="CJ91" s="9">
        <f>100*(('GEM data - Baseline'!$I255/'GEM data - Baseline'!$I251)-1)</f>
        <v>2.000172415144319</v>
      </c>
      <c r="CK91" s="9">
        <f>100*(('GEM data - Upside'!$I255/'GEM data - Upside'!$I251)-1)</f>
        <v>1.9704356129615963</v>
      </c>
      <c r="CL91" s="9">
        <f>100*(('GEM data - Zero_net'!$I255/'GEM data - Zero_net'!$I251)-1)</f>
        <v>2.0051508079106606</v>
      </c>
      <c r="CN91">
        <v>2042</v>
      </c>
      <c r="CO91" s="10">
        <f>100*('GEM data - Baseline'!$AB255/'GEM data - Baseline'!$AD255)</f>
        <v>897.48562347464565</v>
      </c>
      <c r="CP91" s="10">
        <f>100*('GEM data - Upside'!$AB255/'GEM data - Upside'!$AD255)</f>
        <v>888.47438808712729</v>
      </c>
      <c r="CQ91" s="10">
        <f>100*('GEM data - Zero_net'!$AB255/'GEM data - Zero_net'!$AD255)</f>
        <v>917.60511406724095</v>
      </c>
      <c r="CS91">
        <v>2042</v>
      </c>
      <c r="CT91" s="10">
        <f>100*('GEM data - Baseline'!$AC255/'GEM data - Baseline'!$AD255)</f>
        <v>892.12751181198269</v>
      </c>
      <c r="CU91" s="10">
        <f>100*('GEM data - Upside'!$AC255/'GEM data - Upside'!$AD255)</f>
        <v>888.56184486934728</v>
      </c>
      <c r="CV91" s="10">
        <f>100*('GEM data - Zero_net'!$AC255/'GEM data - Zero_net'!$AD255)</f>
        <v>891.34421332899865</v>
      </c>
      <c r="CX91">
        <v>2042</v>
      </c>
      <c r="CY91" s="10">
        <f>100*('GEM data - Baseline'!$F255/'GEM data - Baseline'!$AD255)</f>
        <v>1227.3716809741643</v>
      </c>
      <c r="CZ91" s="10">
        <f>100*('GEM data - Upside'!$F255/'GEM data - Upside'!$AD255)</f>
        <v>1231.5118974036855</v>
      </c>
      <c r="DA91" s="10">
        <f>100*('GEM data - Zero_net'!$F255/'GEM data - Zero_net'!$AD255)</f>
        <v>1211.8989581299895</v>
      </c>
      <c r="DC91" t="s">
        <v>479</v>
      </c>
      <c r="DL91" s="14">
        <f>0.65*(100*((DL62/DL52)^(1/10)-1))</f>
        <v>0.34528156326389725</v>
      </c>
      <c r="DM91" s="14">
        <f>0.3*(100*((DM62/DM52)^(1/10)-1))</f>
        <v>0.11966734702805848</v>
      </c>
      <c r="DN91" s="14">
        <f>0.35*(100*((DN62/DN52)^(1/10)-1))</f>
        <v>0.59350254745920261</v>
      </c>
      <c r="DO91" s="14">
        <f t="shared" si="47"/>
        <v>0.38525053502803108</v>
      </c>
      <c r="DP91" s="14">
        <f>100*((DP62/DP52)^(1/10)-1)</f>
        <v>1.4437019927791894</v>
      </c>
      <c r="DQ91" s="14">
        <f>100*((DQ62/DQ52)^(1/10)-1)</f>
        <v>1.5044802091849663</v>
      </c>
      <c r="DS91" s="14"/>
      <c r="DT91" s="14"/>
      <c r="DV91" t="s">
        <v>479</v>
      </c>
      <c r="EE91" s="14">
        <f>0.65*(100*((EE62/EE52)^(1/10)-1))</f>
        <v>0.43057874153123232</v>
      </c>
      <c r="EF91" s="14">
        <f>0.3*(100*((EF62/EF52)^(1/10)-1))</f>
        <v>0.11966575937194524</v>
      </c>
      <c r="EG91" s="14">
        <f>0.35*(100*((EG62/EG52)^(1/10)-1))</f>
        <v>0.66595477842605222</v>
      </c>
      <c r="EH91" s="14">
        <f t="shared" si="48"/>
        <v>0.38603254445601975</v>
      </c>
      <c r="EI91" s="14">
        <f>100*((EI62/EI52)^(1/10)-1)</f>
        <v>1.6022318237852495</v>
      </c>
      <c r="EJ91" s="14">
        <f>100*((EJ62/EJ52)^(1/10)-1)</f>
        <v>1.6498805388667881</v>
      </c>
      <c r="EL91" s="14"/>
      <c r="EM91" s="14"/>
      <c r="EO91" t="s">
        <v>479</v>
      </c>
      <c r="EX91" s="14">
        <f>0.65*(100*((EX62/EX52)^(1/10)-1))</f>
        <v>1.8993803185107794E-2</v>
      </c>
      <c r="EY91" s="14">
        <f>0.3*(100*((EY62/EY52)^(1/10)-1))</f>
        <v>0.11966987369866455</v>
      </c>
      <c r="EZ91" s="14">
        <f>0.35*(100*((EZ62/EZ52)^(1/10)-1))</f>
        <v>0.44948860961143028</v>
      </c>
      <c r="FA91" s="14">
        <f t="shared" si="49"/>
        <v>0.38535067455007793</v>
      </c>
      <c r="FB91" s="14">
        <f>100*((FB62/FB52)^(1/10)-1)</f>
        <v>0.97350296104528056</v>
      </c>
      <c r="FC91" s="14">
        <f>100*((FC62/FC52)^(1/10)-1)</f>
        <v>1.0444642598105291</v>
      </c>
      <c r="FE91" s="14"/>
      <c r="FF91" s="14"/>
    </row>
    <row r="92" spans="1:162" x14ac:dyDescent="0.25">
      <c r="B92" s="10">
        <f>'GEM data - Baseline'!$F256</f>
        <v>898541.8</v>
      </c>
      <c r="C92" s="10">
        <f>'GEM data - Upside'!$F256</f>
        <v>923456.6</v>
      </c>
      <c r="D92" s="10">
        <f>'GEM data - Zero_net'!$F256</f>
        <v>837226.9</v>
      </c>
      <c r="M92" s="9">
        <f>100*(('GEM data - Baseline'!$P256/'GEM data - Baseline'!$P252)-1)</f>
        <v>0.21731505959401431</v>
      </c>
      <c r="N92" s="9">
        <f>100*(('GEM data - Upside'!$P256/'GEM data - Upside'!$P252)-1)</f>
        <v>0.33050293511696083</v>
      </c>
      <c r="O92" s="9">
        <f>100*(('GEM data - Zero_net'!$P256/'GEM data - Zero_net'!$P252)-1)</f>
        <v>-0.29657176604043212</v>
      </c>
      <c r="R92" s="9"/>
      <c r="S92" s="9"/>
      <c r="T92" s="9"/>
      <c r="W92" s="9"/>
      <c r="X92" s="9"/>
      <c r="Y92" s="9"/>
      <c r="AQ92" s="9"/>
      <c r="AR92" s="9"/>
      <c r="AS92" s="9"/>
      <c r="AV92" s="9"/>
      <c r="AW92" s="9"/>
      <c r="AX92" s="9"/>
      <c r="AY92" s="9"/>
      <c r="AZ92" s="9"/>
      <c r="BA92" s="9"/>
      <c r="BB92" s="9"/>
      <c r="BD92" s="9"/>
      <c r="BF92" s="9">
        <f>100*(('GEM data - Baseline'!$F256/'GEM data - Baseline'!$F252)-1)</f>
        <v>1.6047948447548643</v>
      </c>
      <c r="BG92" s="9">
        <f>100*(('GEM data - Upside'!$F256/'GEM data - Upside'!$F252)-1)</f>
        <v>1.7291574865603287</v>
      </c>
      <c r="BH92" s="9">
        <f>100*(('GEM data - Zero_net'!$F256/'GEM data - Zero_net'!$F252)-1)</f>
        <v>1.0668535997330864</v>
      </c>
      <c r="BK92" s="9">
        <f>100*(('GEM data - Baseline'!$U256/'GEM data - Baseline'!$U252)-1)</f>
        <v>1.6048966144392107</v>
      </c>
      <c r="BL92" s="9">
        <f>100*(('GEM data - Upside'!$U256/'GEM data - Upside'!$U252)-1)</f>
        <v>1.7318284178502452</v>
      </c>
      <c r="BM92" s="9">
        <f>100*(('GEM data - Zero_net'!$U256/'GEM data - Zero_net'!$U252)-1)</f>
        <v>1.0653547350253367</v>
      </c>
      <c r="BP92" s="9">
        <f>'GEM data - Baseline'!$O256</f>
        <v>4.0000809999999998</v>
      </c>
      <c r="BQ92" s="9">
        <f>'GEM data - Upside'!$O256</f>
        <v>4.0662909999999997</v>
      </c>
      <c r="BR92" s="9">
        <f>'GEM data - Zero_net'!$O256</f>
        <v>3.2542049999999998</v>
      </c>
      <c r="BU92" s="9">
        <f>100*(('GEM data - Baseline'!$L256/'GEM data - Baseline'!$L252)-1)</f>
        <v>0.53893845649068961</v>
      </c>
      <c r="BV92" s="9">
        <f>100*(('GEM data - Upside'!$L256/'GEM data - Upside'!$L252)-1)</f>
        <v>0.63976365241531497</v>
      </c>
      <c r="BW92" s="9">
        <f>100*(('GEM data - Zero_net'!$L256/'GEM data - Zero_net'!$L252)-1)</f>
        <v>3.9920193659748193E-2</v>
      </c>
      <c r="BZ92" s="9">
        <f>'GEM data - Baseline'!$T256</f>
        <v>-9.536743E-5</v>
      </c>
      <c r="CA92" s="9">
        <f>'GEM data - Upside'!$T256</f>
        <v>-0.3293991</v>
      </c>
      <c r="CB92" s="9">
        <f>'GEM data - Zero_net'!$T256</f>
        <v>3.9863589999999997E-2</v>
      </c>
      <c r="CE92" s="9">
        <f>'GEM data - Baseline'!$J256</f>
        <v>2.5001060000000002</v>
      </c>
      <c r="CF92" s="9">
        <f>'GEM data - Upside'!$J256</f>
        <v>2.4182419999999998</v>
      </c>
      <c r="CG92" s="9">
        <f>'GEM data - Zero_net'!$J256</f>
        <v>2.5074190000000001</v>
      </c>
      <c r="CJ92" s="9">
        <f>100*(('GEM data - Baseline'!$I256/'GEM data - Baseline'!$I252)-1)</f>
        <v>1.9999751382159703</v>
      </c>
      <c r="CK92" s="9">
        <f>100*(('GEM data - Upside'!$I256/'GEM data - Upside'!$I252)-1)</f>
        <v>1.9690033529527806</v>
      </c>
      <c r="CL92" s="9">
        <f>100*(('GEM data - Zero_net'!$I256/'GEM data - Zero_net'!$I252)-1)</f>
        <v>2.0028451381109758</v>
      </c>
      <c r="CO92" s="10">
        <f>100*('GEM data - Baseline'!$AB256/'GEM data - Baseline'!$AD256)</f>
        <v>860.43249473549326</v>
      </c>
      <c r="CP92" s="10">
        <f>100*('GEM data - Upside'!$AB256/'GEM data - Upside'!$AD256)</f>
        <v>852.28414868828497</v>
      </c>
      <c r="CQ92" s="10">
        <f>100*('GEM data - Zero_net'!$AB256/'GEM data - Zero_net'!$AD256)</f>
        <v>878.38004010759062</v>
      </c>
      <c r="CT92" s="10">
        <f>100*('GEM data - Baseline'!$AC256/'GEM data - Baseline'!$AD256)</f>
        <v>739.42085971297229</v>
      </c>
      <c r="CU92" s="10">
        <f>100*('GEM data - Upside'!$AC256/'GEM data - Upside'!$AD256)</f>
        <v>736.08936059573387</v>
      </c>
      <c r="CV92" s="10">
        <f>100*('GEM data - Zero_net'!$AC256/'GEM data - Zero_net'!$AD256)</f>
        <v>739.85089662807911</v>
      </c>
      <c r="CY92" s="10">
        <f>100*('GEM data - Baseline'!$F256/'GEM data - Baseline'!$AD256)</f>
        <v>1231.468764840153</v>
      </c>
      <c r="CZ92" s="10">
        <f>100*('GEM data - Upside'!$F256/'GEM data - Upside'!$AD256)</f>
        <v>1235.7235772553552</v>
      </c>
      <c r="DA92" s="10">
        <f>100*('GEM data - Zero_net'!$F256/'GEM data - Zero_net'!$AD256)</f>
        <v>1215.4909724529989</v>
      </c>
      <c r="DC92" t="s">
        <v>480</v>
      </c>
      <c r="DL92" s="14">
        <f>0.65*(100*((DL72/DL62)^(1/10)-1))</f>
        <v>0.22341173560315175</v>
      </c>
      <c r="DM92" s="14">
        <f>0.3*(100*((DM72/DM62)^(1/10)-1))</f>
        <v>7.9140336282819135E-2</v>
      </c>
      <c r="DN92" s="14">
        <f>0.35*(100*((DN72/DN62)^(1/10)-1))</f>
        <v>0.68262820454682682</v>
      </c>
      <c r="DO92" s="14">
        <f t="shared" si="47"/>
        <v>0.4925162927624771</v>
      </c>
      <c r="DP92" s="14">
        <f>100*((DP72/DP62)^(1/10)-1)</f>
        <v>1.4776965691952748</v>
      </c>
      <c r="DQ92" s="14">
        <f>100*((DQ72/DQ62)^(1/10)-1)</f>
        <v>1.4777157106750982</v>
      </c>
      <c r="DS92" s="14"/>
      <c r="DT92" s="14"/>
      <c r="DV92" t="s">
        <v>480</v>
      </c>
      <c r="EE92" s="14">
        <f>0.65*(100*((EE72/EE62)^(1/10)-1))</f>
        <v>0.29294758830281653</v>
      </c>
      <c r="EF92" s="14">
        <f>0.3*(100*((EF72/EF62)^(1/10)-1))</f>
        <v>7.9143269089030355E-2</v>
      </c>
      <c r="EG92" s="14">
        <f>0.35*(100*((EG72/EG62)^(1/10)-1))</f>
        <v>0.72914810234320671</v>
      </c>
      <c r="EH92" s="14">
        <f t="shared" si="48"/>
        <v>0.49317744727376045</v>
      </c>
      <c r="EI92" s="14">
        <f>100*((EI72/EI62)^(1/10)-1)</f>
        <v>1.594416407008814</v>
      </c>
      <c r="EJ92" s="14">
        <f>100*((EJ72/EJ62)^(1/10)-1)</f>
        <v>1.6021268886287299</v>
      </c>
      <c r="EL92" s="14"/>
      <c r="EM92" s="14"/>
      <c r="EO92" t="s">
        <v>480</v>
      </c>
      <c r="EX92" s="14">
        <f>0.65*(100*((EX72/EX62)^(1/10)-1))</f>
        <v>-0.10142517219393077</v>
      </c>
      <c r="EY92" s="14">
        <f>0.3*(100*((EY72/EY62)^(1/10)-1))</f>
        <v>7.9139819925722055E-2</v>
      </c>
      <c r="EZ92" s="14">
        <f>0.35*(100*((EZ72/EZ62)^(1/10)-1))</f>
        <v>0.48345311596409196</v>
      </c>
      <c r="FA92" s="14">
        <f t="shared" si="49"/>
        <v>0.49090168763886394</v>
      </c>
      <c r="FB92" s="14">
        <f>100*((FB72/FB62)^(1/10)-1)</f>
        <v>0.95206945133474719</v>
      </c>
      <c r="FC92" s="14">
        <f>100*((FC72/FC62)^(1/10)-1)</f>
        <v>0.94041148400221264</v>
      </c>
      <c r="FE92" s="14"/>
      <c r="FF92" s="14"/>
    </row>
    <row r="93" spans="1:162" x14ac:dyDescent="0.25">
      <c r="B93" s="10">
        <f>'GEM data - Baseline'!$F257</f>
        <v>902057.6</v>
      </c>
      <c r="C93" s="10">
        <f>'GEM data - Upside'!$F257</f>
        <v>927379.6</v>
      </c>
      <c r="D93" s="10">
        <f>'GEM data - Zero_net'!$F257</f>
        <v>839412</v>
      </c>
      <c r="M93" s="9">
        <f>100*(('GEM data - Baseline'!$P257/'GEM data - Baseline'!$P253)-1)</f>
        <v>0.22485615755336585</v>
      </c>
      <c r="N93" s="9">
        <f>100*(('GEM data - Upside'!$P257/'GEM data - Upside'!$P253)-1)</f>
        <v>0.33765811171859728</v>
      </c>
      <c r="O93" s="9">
        <f>100*(('GEM data - Zero_net'!$P257/'GEM data - Zero_net'!$P253)-1)</f>
        <v>-0.28852939420999091</v>
      </c>
      <c r="R93" s="9"/>
      <c r="S93" s="9"/>
      <c r="T93" s="9"/>
      <c r="W93" s="9"/>
      <c r="X93" s="9"/>
      <c r="Y93" s="9"/>
      <c r="AQ93" s="9"/>
      <c r="AR93" s="9"/>
      <c r="AS93" s="9"/>
      <c r="AV93" s="9"/>
      <c r="AW93" s="9"/>
      <c r="AX93" s="9"/>
      <c r="AY93" s="9"/>
      <c r="AZ93" s="9"/>
      <c r="BA93" s="9"/>
      <c r="BB93" s="9"/>
      <c r="BD93" s="9"/>
      <c r="BF93" s="9">
        <f>100*(('GEM data - Baseline'!$F257/'GEM data - Baseline'!$F253)-1)</f>
        <v>1.5976848920373987</v>
      </c>
      <c r="BG93" s="9">
        <f>100*(('GEM data - Upside'!$F257/'GEM data - Upside'!$F253)-1)</f>
        <v>1.7242273850846868</v>
      </c>
      <c r="BH93" s="9">
        <f>100*(('GEM data - Zero_net'!$F257/'GEM data - Zero_net'!$F253)-1)</f>
        <v>1.0616985250067046</v>
      </c>
      <c r="BK93" s="9">
        <f>100*(('GEM data - Baseline'!$U257/'GEM data - Baseline'!$U253)-1)</f>
        <v>1.5978189668610199</v>
      </c>
      <c r="BL93" s="9">
        <f>100*(('GEM data - Upside'!$U257/'GEM data - Upside'!$U253)-1)</f>
        <v>1.7237686535058083</v>
      </c>
      <c r="BM93" s="9">
        <f>100*(('GEM data - Zero_net'!$U257/'GEM data - Zero_net'!$U253)-1)</f>
        <v>1.0587952464299333</v>
      </c>
      <c r="BP93" s="9">
        <f>'GEM data - Baseline'!$O257</f>
        <v>4.0001059999999997</v>
      </c>
      <c r="BQ93" s="9">
        <f>'GEM data - Upside'!$O257</f>
        <v>4.0639240000000001</v>
      </c>
      <c r="BR93" s="9">
        <f>'GEM data - Zero_net'!$O257</f>
        <v>3.245619</v>
      </c>
      <c r="BU93" s="9">
        <f>100*(('GEM data - Baseline'!$L257/'GEM data - Baseline'!$L253)-1)</f>
        <v>0.52553715685355051</v>
      </c>
      <c r="BV93" s="9">
        <f>100*(('GEM data - Upside'!$L257/'GEM data - Upside'!$L253)-1)</f>
        <v>0.63074228456665438</v>
      </c>
      <c r="BW93" s="9">
        <f>100*(('GEM data - Zero_net'!$L257/'GEM data - Zero_net'!$L253)-1)</f>
        <v>3.1234769149235397E-2</v>
      </c>
      <c r="BZ93" s="9">
        <f>'GEM data - Baseline'!$T257</f>
        <v>-1.907349E-4</v>
      </c>
      <c r="CA93" s="9">
        <f>'GEM data - Upside'!$T257</f>
        <v>-0.32663350000000002</v>
      </c>
      <c r="CB93" s="9">
        <f>'GEM data - Zero_net'!$T257</f>
        <v>4.2533870000000001E-2</v>
      </c>
      <c r="CE93" s="9">
        <f>'GEM data - Baseline'!$J257</f>
        <v>2.5001280000000001</v>
      </c>
      <c r="CF93" s="9">
        <f>'GEM data - Upside'!$J257</f>
        <v>2.4179300000000001</v>
      </c>
      <c r="CG93" s="9">
        <f>'GEM data - Zero_net'!$J257</f>
        <v>2.5062929999999999</v>
      </c>
      <c r="CJ93" s="9">
        <f>100*(('GEM data - Baseline'!$I257/'GEM data - Baseline'!$I253)-1)</f>
        <v>2.0000020613796465</v>
      </c>
      <c r="CK93" s="9">
        <f>100*(('GEM data - Upside'!$I257/'GEM data - Upside'!$I253)-1)</f>
        <v>1.9687822946454325</v>
      </c>
      <c r="CL93" s="9">
        <f>100*(('GEM data - Zero_net'!$I257/'GEM data - Zero_net'!$I253)-1)</f>
        <v>2.0014559403495724</v>
      </c>
      <c r="CO93" s="10">
        <f>100*('GEM data - Baseline'!$AB257/'GEM data - Baseline'!$AD257)</f>
        <v>850.14014905860779</v>
      </c>
      <c r="CP93" s="10">
        <f>100*('GEM data - Upside'!$AB257/'GEM data - Upside'!$AD257)</f>
        <v>842.23035839726276</v>
      </c>
      <c r="CQ93" s="10">
        <f>100*('GEM data - Zero_net'!$AB257/'GEM data - Zero_net'!$AD257)</f>
        <v>867.45447857140687</v>
      </c>
      <c r="CT93" s="10">
        <f>100*('GEM data - Baseline'!$AC257/'GEM data - Baseline'!$AD257)</f>
        <v>785.49845880549037</v>
      </c>
      <c r="CU93" s="10">
        <f>100*('GEM data - Upside'!$AC257/'GEM data - Upside'!$AD257)</f>
        <v>781.84118574946444</v>
      </c>
      <c r="CV93" s="10">
        <f>100*('GEM data - Zero_net'!$AC257/'GEM data - Zero_net'!$AD257)</f>
        <v>785.29421973233991</v>
      </c>
      <c r="CY93" s="10">
        <f>100*('GEM data - Baseline'!$F257/'GEM data - Baseline'!$AD257)</f>
        <v>1235.4998626929573</v>
      </c>
      <c r="CZ93" s="10">
        <f>100*('GEM data - Upside'!$F257/'GEM data - Upside'!$AD257)</f>
        <v>1239.9193834119899</v>
      </c>
      <c r="DA93" s="10">
        <f>100*('GEM data - Zero_net'!$F257/'GEM data - Zero_net'!$AD257)</f>
        <v>1219.0438238101679</v>
      </c>
      <c r="DC93" t="s">
        <v>481</v>
      </c>
      <c r="DL93" s="14">
        <f>0.65*(100*((DL82/DL72)^(1/10)-1))</f>
        <v>3.8007511557133222E-2</v>
      </c>
      <c r="DM93" s="14">
        <f>0.3*(100*((DM82/DM72)^(1/10)-1))</f>
        <v>6.5492326154277247E-2</v>
      </c>
      <c r="DN93" s="14">
        <f>0.35*(100*((DN82/DN72)^(1/10)-1))</f>
        <v>0.64284846511775462</v>
      </c>
      <c r="DO93" s="14">
        <f t="shared" si="47"/>
        <v>0.47826864526465007</v>
      </c>
      <c r="DP93" s="14">
        <f>100*((DP82/DP72)^(1/10)-1)</f>
        <v>1.2246169480938152</v>
      </c>
      <c r="DQ93" s="14">
        <f>100*((DQ82/DQ72)^(1/10)-1)</f>
        <v>1.2245938342325458</v>
      </c>
      <c r="DS93" s="14"/>
      <c r="DT93" s="14"/>
      <c r="DV93" t="s">
        <v>481</v>
      </c>
      <c r="EE93" s="14">
        <f>0.65*(100*((EE82/EE72)^(1/10)-1))</f>
        <v>0.11391640033000194</v>
      </c>
      <c r="EF93" s="14">
        <f>0.3*(100*((EF82/EF72)^(1/10)-1))</f>
        <v>6.5494631425784267E-2</v>
      </c>
      <c r="EG93" s="14">
        <f>0.35*(100*((EG82/EG72)^(1/10)-1))</f>
        <v>0.67743314788902831</v>
      </c>
      <c r="EH93" s="14">
        <f t="shared" si="48"/>
        <v>0.47868105967761809</v>
      </c>
      <c r="EI93" s="14">
        <f>100*((EI82/EI72)^(1/10)-1)</f>
        <v>1.3355252393224326</v>
      </c>
      <c r="EJ93" s="14">
        <f>100*((EJ82/EJ72)^(1/10)-1)</f>
        <v>1.3346109902371062</v>
      </c>
      <c r="EL93" s="14"/>
      <c r="EM93" s="14"/>
      <c r="EO93" t="s">
        <v>481</v>
      </c>
      <c r="EX93" s="14">
        <f>0.65*(100*((EX82/EX72)^(1/10)-1))</f>
        <v>-0.3236962892500439</v>
      </c>
      <c r="EY93" s="14">
        <f>0.3*(100*((EY82/EY72)^(1/10)-1))</f>
        <v>6.5494095515741257E-2</v>
      </c>
      <c r="EZ93" s="14">
        <f>0.35*(100*((EZ82/EZ72)^(1/10)-1))</f>
        <v>0.46227593469238321</v>
      </c>
      <c r="FA93" s="14">
        <f t="shared" si="49"/>
        <v>0.47692422812566032</v>
      </c>
      <c r="FB93" s="14">
        <f>100*((FB82/FB72)^(1/10)-1)</f>
        <v>0.68099796908374088</v>
      </c>
      <c r="FC93" s="14">
        <f>100*((FC82/FC72)^(1/10)-1)</f>
        <v>0.69812012578938099</v>
      </c>
      <c r="FE93" s="14"/>
      <c r="FF93" s="14"/>
    </row>
    <row r="94" spans="1:162" x14ac:dyDescent="0.25">
      <c r="B94" s="10">
        <f>'GEM data - Baseline'!$F258</f>
        <v>905589.4</v>
      </c>
      <c r="C94" s="10">
        <f>'GEM data - Upside'!$F258</f>
        <v>931322.8</v>
      </c>
      <c r="D94" s="10">
        <f>'GEM data - Zero_net'!$F258</f>
        <v>841588.6</v>
      </c>
      <c r="M94" s="9">
        <f>100*(('GEM data - Baseline'!$P258/'GEM data - Baseline'!$P254)-1)</f>
        <v>0.23238911933527451</v>
      </c>
      <c r="N94" s="9">
        <f>100*(('GEM data - Upside'!$P258/'GEM data - Upside'!$P254)-1)</f>
        <v>0.34482256945316259</v>
      </c>
      <c r="O94" s="9">
        <f>100*(('GEM data - Zero_net'!$P258/'GEM data - Zero_net'!$P254)-1)</f>
        <v>-0.28047507896705737</v>
      </c>
      <c r="R94" s="9"/>
      <c r="S94" s="9"/>
      <c r="T94" s="9"/>
      <c r="W94" s="9"/>
      <c r="X94" s="9"/>
      <c r="Y94" s="9"/>
      <c r="AQ94" s="9"/>
      <c r="AR94" s="9"/>
      <c r="AS94" s="9"/>
      <c r="AV94" s="9"/>
      <c r="AW94" s="9"/>
      <c r="AX94" s="9"/>
      <c r="AY94" s="9"/>
      <c r="AZ94" s="9"/>
      <c r="BA94" s="9"/>
      <c r="BB94" s="9"/>
      <c r="BD94" s="9"/>
      <c r="BF94" s="9">
        <f>100*(('GEM data - Baseline'!$F258/'GEM data - Baseline'!$F254)-1)</f>
        <v>1.590431630892164</v>
      </c>
      <c r="BG94" s="9">
        <f>100*(('GEM data - Upside'!$F258/'GEM data - Upside'!$F254)-1)</f>
        <v>1.7191236008365474</v>
      </c>
      <c r="BH94" s="9">
        <f>100*(('GEM data - Zero_net'!$F258/'GEM data - Zero_net'!$F254)-1)</f>
        <v>1.0562053505278612</v>
      </c>
      <c r="BK94" s="9">
        <f>100*(('GEM data - Baseline'!$U258/'GEM data - Baseline'!$U254)-1)</f>
        <v>1.5904647500976976</v>
      </c>
      <c r="BL94" s="9">
        <f>100*(('GEM data - Upside'!$U258/'GEM data - Upside'!$U254)-1)</f>
        <v>1.7155253273089643</v>
      </c>
      <c r="BM94" s="9">
        <f>100*(('GEM data - Zero_net'!$U258/'GEM data - Zero_net'!$U254)-1)</f>
        <v>1.0520538414199976</v>
      </c>
      <c r="BP94" s="9">
        <f>'GEM data - Baseline'!$O258</f>
        <v>4.0000830000000001</v>
      </c>
      <c r="BQ94" s="9">
        <f>'GEM data - Upside'!$O258</f>
        <v>4.0640359999999998</v>
      </c>
      <c r="BR94" s="9">
        <f>'GEM data - Zero_net'!$O258</f>
        <v>3.2395459999999998</v>
      </c>
      <c r="BU94" s="9">
        <f>100*(('GEM data - Baseline'!$L258/'GEM data - Baseline'!$L254)-1)</f>
        <v>0.51225149419955596</v>
      </c>
      <c r="BV94" s="9">
        <f>100*(('GEM data - Upside'!$L258/'GEM data - Upside'!$L254)-1)</f>
        <v>0.61881235915164368</v>
      </c>
      <c r="BW94" s="9">
        <f>100*(('GEM data - Zero_net'!$L258/'GEM data - Zero_net'!$L254)-1)</f>
        <v>1.9430871200842859E-2</v>
      </c>
      <c r="BZ94" s="9">
        <f>'GEM data - Baseline'!$T258</f>
        <v>-9.536743E-5</v>
      </c>
      <c r="CA94" s="9">
        <f>'GEM data - Upside'!$T258</f>
        <v>-0.3234863</v>
      </c>
      <c r="CB94" s="9">
        <f>'GEM data - Zero_net'!$T258</f>
        <v>4.3201450000000002E-2</v>
      </c>
      <c r="CE94" s="9">
        <f>'GEM data - Baseline'!$J258</f>
        <v>2.5001310000000001</v>
      </c>
      <c r="CF94" s="9">
        <f>'GEM data - Upside'!$J258</f>
        <v>2.4175070000000001</v>
      </c>
      <c r="CG94" s="9">
        <f>'GEM data - Zero_net'!$J258</f>
        <v>2.504864</v>
      </c>
      <c r="CJ94" s="9">
        <f>100*(('GEM data - Baseline'!$I258/'GEM data - Baseline'!$I254)-1)</f>
        <v>1.9999979473516172</v>
      </c>
      <c r="CK94" s="9">
        <f>100*(('GEM data - Upside'!$I258/'GEM data - Upside'!$I254)-1)</f>
        <v>1.9687671649958549</v>
      </c>
      <c r="CL94" s="9">
        <f>100*(('GEM data - Zero_net'!$I258/'GEM data - Zero_net'!$I254)-1)</f>
        <v>2.0004212274076005</v>
      </c>
      <c r="CO94" s="10">
        <f>100*('GEM data - Baseline'!$AB258/'GEM data - Baseline'!$AD258)</f>
        <v>893.8275795754198</v>
      </c>
      <c r="CP94" s="10">
        <f>100*('GEM data - Upside'!$AB258/'GEM data - Upside'!$AD258)</f>
        <v>884.94310155155733</v>
      </c>
      <c r="CQ94" s="10">
        <f>100*('GEM data - Zero_net'!$AB258/'GEM data - Zero_net'!$AD258)</f>
        <v>913.45493700021234</v>
      </c>
      <c r="CT94" s="10">
        <f>100*('GEM data - Baseline'!$AC258/'GEM data - Baseline'!$AD258)</f>
        <v>777.86075593312444</v>
      </c>
      <c r="CU94" s="10">
        <f>100*('GEM data - Upside'!$AC258/'GEM data - Upside'!$AD258)</f>
        <v>774.10183810342517</v>
      </c>
      <c r="CV94" s="10">
        <f>100*('GEM data - Zero_net'!$AC258/'GEM data - Zero_net'!$AD258)</f>
        <v>777.32850219228851</v>
      </c>
      <c r="CY94" s="10">
        <f>100*('GEM data - Baseline'!$F258/'GEM data - Baseline'!$AD258)</f>
        <v>1239.5477295109847</v>
      </c>
      <c r="CZ94" s="10">
        <f>100*('GEM data - Upside'!$F258/'GEM data - Upside'!$AD258)</f>
        <v>1244.1350547476825</v>
      </c>
      <c r="DA94" s="10">
        <f>100*('GEM data - Zero_net'!$F258/'GEM data - Zero_net'!$AD258)</f>
        <v>1222.5863688489605</v>
      </c>
      <c r="DL94" s="9"/>
      <c r="DM94" s="9"/>
      <c r="DN94" s="9"/>
      <c r="DO94" s="9"/>
      <c r="DP94" s="9"/>
      <c r="DQ94" s="9"/>
      <c r="DS94" s="9"/>
      <c r="DT94" s="9"/>
      <c r="EE94" s="9"/>
      <c r="EF94" s="9"/>
      <c r="EG94" s="9"/>
      <c r="EH94" s="9"/>
      <c r="EI94" s="9"/>
      <c r="EJ94" s="9"/>
      <c r="EL94" s="9"/>
      <c r="EM94" s="9"/>
      <c r="EX94" s="9"/>
      <c r="EY94" s="9"/>
      <c r="EZ94" s="9"/>
      <c r="FA94" s="9"/>
      <c r="FB94" s="9"/>
      <c r="FC94" s="9"/>
      <c r="FE94" s="9"/>
      <c r="FF94" s="9"/>
    </row>
    <row r="95" spans="1:162" x14ac:dyDescent="0.25">
      <c r="A95">
        <v>2043</v>
      </c>
      <c r="B95" s="10">
        <f>'GEM data - Baseline'!$F259</f>
        <v>909137</v>
      </c>
      <c r="C95" s="10">
        <f>'GEM data - Upside'!$F259</f>
        <v>935254.6</v>
      </c>
      <c r="D95" s="10">
        <f>'GEM data - Zero_net'!$F259</f>
        <v>843759.6</v>
      </c>
      <c r="L95">
        <v>2043</v>
      </c>
      <c r="M95" s="9">
        <f>100*(('GEM data - Baseline'!$P259/'GEM data - Baseline'!$P255)-1)</f>
        <v>0.23993564621240804</v>
      </c>
      <c r="N95" s="9">
        <f>100*(('GEM data - Upside'!$P259/'GEM data - Upside'!$P255)-1)</f>
        <v>0.35197521784351427</v>
      </c>
      <c r="O95" s="9">
        <f>100*(('GEM data - Zero_net'!$P259/'GEM data - Zero_net'!$P255)-1)</f>
        <v>-0.27243223476710599</v>
      </c>
      <c r="R95" s="9"/>
      <c r="S95" s="9"/>
      <c r="T95" s="9"/>
      <c r="W95" s="9"/>
      <c r="X95" s="9"/>
      <c r="Y95" s="9"/>
      <c r="AQ95" s="9"/>
      <c r="AR95" s="9"/>
      <c r="AS95" s="9"/>
      <c r="AV95" s="9"/>
      <c r="AW95" s="9"/>
      <c r="AX95" s="9"/>
      <c r="AY95" s="9"/>
      <c r="AZ95" s="9"/>
      <c r="BA95" s="9"/>
      <c r="BB95" s="9"/>
      <c r="BD95" s="9"/>
      <c r="BE95">
        <v>2043</v>
      </c>
      <c r="BF95" s="9">
        <f>100*(('GEM data - Baseline'!$F259/'GEM data - Baseline'!$F255)-1)</f>
        <v>1.5831283447406141</v>
      </c>
      <c r="BG95" s="9">
        <f>100*(('GEM data - Upside'!$F259/'GEM data - Upside'!$F255)-1)</f>
        <v>1.7118501416889975</v>
      </c>
      <c r="BH95" s="9">
        <f>100*(('GEM data - Zero_net'!$F259/'GEM data - Zero_net'!$F255)-1)</f>
        <v>1.0490296888551631</v>
      </c>
      <c r="BJ95">
        <v>2043</v>
      </c>
      <c r="BK95" s="9">
        <f>100*(('GEM data - Baseline'!$U259/'GEM data - Baseline'!$U255)-1)</f>
        <v>1.5832986020713591</v>
      </c>
      <c r="BL95" s="9">
        <f>100*(('GEM data - Upside'!$U259/'GEM data - Upside'!$U255)-1)</f>
        <v>1.7070807146403411</v>
      </c>
      <c r="BM95" s="9">
        <f>100*(('GEM data - Zero_net'!$U259/'GEM data - Zero_net'!$U255)-1)</f>
        <v>1.0450161445858974</v>
      </c>
      <c r="BO95">
        <v>2043</v>
      </c>
      <c r="BP95" s="9">
        <f>'GEM data - Baseline'!$O259</f>
        <v>4.0000099999999996</v>
      </c>
      <c r="BQ95" s="9">
        <f>'GEM data - Upside'!$O259</f>
        <v>4.0679869999999996</v>
      </c>
      <c r="BR95" s="9">
        <f>'GEM data - Zero_net'!$O259</f>
        <v>3.2375829999999999</v>
      </c>
      <c r="BT95">
        <v>2043</v>
      </c>
      <c r="BU95" s="9">
        <f>100*(('GEM data - Baseline'!$L259/'GEM data - Baseline'!$L255)-1)</f>
        <v>0.49897499029323278</v>
      </c>
      <c r="BV95" s="9">
        <f>100*(('GEM data - Upside'!$L259/'GEM data - Upside'!$L255)-1)</f>
        <v>0.60394514085710949</v>
      </c>
      <c r="BW95" s="9">
        <f>100*(('GEM data - Zero_net'!$L259/'GEM data - Zero_net'!$L255)-1)</f>
        <v>4.3395920840350044E-3</v>
      </c>
      <c r="BY95">
        <v>2043</v>
      </c>
      <c r="BZ95" s="9">
        <f>'GEM data - Baseline'!$T259</f>
        <v>0</v>
      </c>
      <c r="CA95" s="9">
        <f>'GEM data - Upside'!$T259</f>
        <v>-0.32320019999999999</v>
      </c>
      <c r="CB95" s="9">
        <f>'GEM data - Zero_net'!$T259</f>
        <v>4.2819980000000001E-2</v>
      </c>
      <c r="CD95">
        <v>2043</v>
      </c>
      <c r="CE95" s="9">
        <f>'GEM data - Baseline'!$J259</f>
        <v>2.5001090000000001</v>
      </c>
      <c r="CF95" s="9">
        <f>'GEM data - Upside'!$J259</f>
        <v>2.4170280000000002</v>
      </c>
      <c r="CG95" s="9">
        <f>'GEM data - Zero_net'!$J259</f>
        <v>2.5032580000000002</v>
      </c>
      <c r="CI95">
        <v>2043</v>
      </c>
      <c r="CJ95" s="9">
        <f>100*(('GEM data - Baseline'!$I259/'GEM data - Baseline'!$I255)-1)</f>
        <v>1.9999815599087922</v>
      </c>
      <c r="CK95" s="9">
        <f>100*(('GEM data - Upside'!$I259/'GEM data - Upside'!$I255)-1)</f>
        <v>1.9685035327507316</v>
      </c>
      <c r="CL95" s="9">
        <f>100*(('GEM data - Zero_net'!$I259/'GEM data - Zero_net'!$I255)-1)</f>
        <v>1.9990549940401392</v>
      </c>
      <c r="CN95">
        <v>2043</v>
      </c>
      <c r="CO95" s="10">
        <f>100*('GEM data - Baseline'!$AB259/'GEM data - Baseline'!$AD259)</f>
        <v>929.1078422467765</v>
      </c>
      <c r="CP95" s="10">
        <f>100*('GEM data - Upside'!$AB259/'GEM data - Upside'!$AD259)</f>
        <v>919.25459703646061</v>
      </c>
      <c r="CQ95" s="10">
        <f>100*('GEM data - Zero_net'!$AB259/'GEM data - Zero_net'!$AD259)</f>
        <v>951.17593847294017</v>
      </c>
      <c r="CS95">
        <v>2043</v>
      </c>
      <c r="CT95" s="10">
        <f>100*('GEM data - Baseline'!$AC259/'GEM data - Baseline'!$AD259)</f>
        <v>923.55004940868253</v>
      </c>
      <c r="CU95" s="10">
        <f>100*('GEM data - Upside'!$AC259/'GEM data - Upside'!$AD259)</f>
        <v>919.68225006356727</v>
      </c>
      <c r="CV95" s="10">
        <f>100*('GEM data - Zero_net'!$AC259/'GEM data - Zero_net'!$AD259)</f>
        <v>921.83665684568462</v>
      </c>
      <c r="CX95">
        <v>2043</v>
      </c>
      <c r="CY95" s="10">
        <f>100*('GEM data - Baseline'!$F259/'GEM data - Baseline'!$AD259)</f>
        <v>1243.6118896003204</v>
      </c>
      <c r="CZ95" s="10">
        <f>100*('GEM data - Upside'!$F259/'GEM data - Upside'!$AD259)</f>
        <v>1248.3285293554304</v>
      </c>
      <c r="DA95" s="10">
        <f>100*('GEM data - Zero_net'!$F259/'GEM data - Zero_net'!$AD259)</f>
        <v>1226.1229887270626</v>
      </c>
      <c r="DC95" s="15" t="s">
        <v>482</v>
      </c>
      <c r="DD95" s="15"/>
      <c r="DE95" s="15"/>
      <c r="DF95" s="15"/>
      <c r="DG95" s="15"/>
      <c r="DH95" s="15"/>
      <c r="DI95" s="15"/>
      <c r="DJ95" s="15"/>
      <c r="DV95" s="15" t="s">
        <v>493</v>
      </c>
      <c r="DW95" s="15"/>
      <c r="DX95" s="15"/>
      <c r="DY95" s="15"/>
      <c r="DZ95" s="15"/>
      <c r="EA95" s="15"/>
      <c r="EB95" s="15"/>
      <c r="EC95" s="15"/>
      <c r="EO95" s="15" t="s">
        <v>493</v>
      </c>
      <c r="EP95" s="15"/>
      <c r="EQ95" s="15"/>
      <c r="ER95" s="15"/>
      <c r="ES95" s="15"/>
      <c r="ET95" s="15"/>
      <c r="EU95" s="15"/>
      <c r="EV95" s="15"/>
    </row>
    <row r="96" spans="1:162" x14ac:dyDescent="0.25">
      <c r="B96" s="10">
        <f>'GEM data - Baseline'!$F260</f>
        <v>912699.9</v>
      </c>
      <c r="C96" s="10">
        <f>'GEM data - Upside'!$F260</f>
        <v>939177.1</v>
      </c>
      <c r="D96" s="10">
        <f>'GEM data - Zero_net'!$F260</f>
        <v>845932.9</v>
      </c>
      <c r="M96" s="9">
        <f>100*(('GEM data - Baseline'!$P260/'GEM data - Baseline'!$P256)-1)</f>
        <v>0.2474522153935732</v>
      </c>
      <c r="N96" s="9">
        <f>100*(('GEM data - Upside'!$P260/'GEM data - Upside'!$P256)-1)</f>
        <v>0.35909496029304933</v>
      </c>
      <c r="O96" s="9">
        <f>100*(('GEM data - Zero_net'!$P260/'GEM data - Zero_net'!$P256)-1)</f>
        <v>-0.26435397017717799</v>
      </c>
      <c r="R96" s="9"/>
      <c r="S96" s="9"/>
      <c r="T96" s="9"/>
      <c r="W96" s="9"/>
      <c r="X96" s="9"/>
      <c r="Y96" s="9"/>
      <c r="AQ96" s="9"/>
      <c r="AR96" s="9"/>
      <c r="AS96" s="9"/>
      <c r="AV96" s="9"/>
      <c r="AW96" s="9"/>
      <c r="AX96" s="9"/>
      <c r="AY96" s="9"/>
      <c r="AZ96" s="9"/>
      <c r="BA96" s="9"/>
      <c r="BB96" s="9"/>
      <c r="BD96" s="9"/>
      <c r="BF96" s="9">
        <f>100*(('GEM data - Baseline'!$F260/'GEM data - Baseline'!$F256)-1)</f>
        <v>1.5756751661414103</v>
      </c>
      <c r="BG96" s="9">
        <f>100*(('GEM data - Upside'!$F260/'GEM data - Upside'!$F256)-1)</f>
        <v>1.7023539601103144</v>
      </c>
      <c r="BH96" s="9">
        <f>100*(('GEM data - Zero_net'!$F260/'GEM data - Zero_net'!$F256)-1)</f>
        <v>1.0398614760228186</v>
      </c>
      <c r="BK96" s="9">
        <f>100*(('GEM data - Baseline'!$U260/'GEM data - Baseline'!$U256)-1)</f>
        <v>1.5753508430929486</v>
      </c>
      <c r="BL96" s="9">
        <f>100*(('GEM data - Upside'!$U260/'GEM data - Upside'!$U256)-1)</f>
        <v>1.6986446029232161</v>
      </c>
      <c r="BM96" s="9">
        <f>100*(('GEM data - Zero_net'!$U260/'GEM data - Zero_net'!$U256)-1)</f>
        <v>1.0381846674636597</v>
      </c>
      <c r="BP96" s="9">
        <f>'GEM data - Baseline'!$O260</f>
        <v>3.999987</v>
      </c>
      <c r="BQ96" s="9">
        <f>'GEM data - Upside'!$O260</f>
        <v>4.0770499999999998</v>
      </c>
      <c r="BR96" s="9">
        <f>'GEM data - Zero_net'!$O260</f>
        <v>3.2412109999999998</v>
      </c>
      <c r="BU96" s="9">
        <f>100*(('GEM data - Baseline'!$L260/'GEM data - Baseline'!$L256)-1)</f>
        <v>0.48578739694817852</v>
      </c>
      <c r="BV96" s="9">
        <f>100*(('GEM data - Upside'!$L260/'GEM data - Upside'!$L256)-1)</f>
        <v>0.58634287686825104</v>
      </c>
      <c r="BW96" s="9">
        <f>100*(('GEM data - Zero_net'!$L260/'GEM data - Zero_net'!$L256)-1)</f>
        <v>-1.3925368533018734E-2</v>
      </c>
      <c r="BZ96" s="9">
        <f>'GEM data - Baseline'!$T260</f>
        <v>1.907349E-4</v>
      </c>
      <c r="CA96" s="9">
        <f>'GEM data - Upside'!$T260</f>
        <v>-0.32577509999999998</v>
      </c>
      <c r="CB96" s="9">
        <f>'GEM data - Zero_net'!$T260</f>
        <v>4.148483E-2</v>
      </c>
      <c r="CE96" s="9">
        <f>'GEM data - Baseline'!$J260</f>
        <v>2.500102</v>
      </c>
      <c r="CF96" s="9">
        <f>'GEM data - Upside'!$J260</f>
        <v>2.416499</v>
      </c>
      <c r="CG96" s="9">
        <f>'GEM data - Zero_net'!$J260</f>
        <v>2.5015179999999999</v>
      </c>
      <c r="CJ96" s="9">
        <f>100*(('GEM data - Baseline'!$I260/'GEM data - Baseline'!$I256)-1)</f>
        <v>2.0001655421480136</v>
      </c>
      <c r="CK96" s="9">
        <f>100*(('GEM data - Upside'!$I260/'GEM data - Upside'!$I256)-1)</f>
        <v>1.967885509285372</v>
      </c>
      <c r="CL96" s="9">
        <f>100*(('GEM data - Zero_net'!$I260/'GEM data - Zero_net'!$I256)-1)</f>
        <v>1.9970063621128187</v>
      </c>
      <c r="CO96" s="10">
        <f>100*('GEM data - Baseline'!$AB260/'GEM data - Baseline'!$AD260)</f>
        <v>890.69563721974794</v>
      </c>
      <c r="CP96" s="10">
        <f>100*('GEM data - Upside'!$AB260/'GEM data - Upside'!$AD260)</f>
        <v>881.78352596318814</v>
      </c>
      <c r="CQ96" s="10">
        <f>100*('GEM data - Zero_net'!$AB260/'GEM data - Zero_net'!$AD260)</f>
        <v>910.35713122818129</v>
      </c>
      <c r="CT96" s="10">
        <f>100*('GEM data - Baseline'!$AC260/'GEM data - Baseline'!$AD260)</f>
        <v>765.42868961844158</v>
      </c>
      <c r="CU96" s="10">
        <f>100*('GEM data - Upside'!$AC260/'GEM data - Upside'!$AD260)</f>
        <v>761.78947389478151</v>
      </c>
      <c r="CV96" s="10">
        <f>100*('GEM data - Zero_net'!$AC260/'GEM data - Zero_net'!$AD260)</f>
        <v>765.10616660580854</v>
      </c>
      <c r="CY96" s="10">
        <f>100*('GEM data - Baseline'!$F260/'GEM data - Baseline'!$AD260)</f>
        <v>1247.691967826577</v>
      </c>
      <c r="CZ96" s="10">
        <f>100*('GEM data - Upside'!$F260/'GEM data - Upside'!$AD260)</f>
        <v>1252.5024988647585</v>
      </c>
      <c r="DA96" s="10">
        <f>100*('GEM data - Zero_net'!$F260/'GEM data - Zero_net'!$AD260)</f>
        <v>1229.6651614913912</v>
      </c>
      <c r="DC96" t="s">
        <v>483</v>
      </c>
      <c r="DL96" s="14">
        <f t="shared" ref="DL96:DQ99" si="50">DL90-DL$88</f>
        <v>0.12020489315165417</v>
      </c>
      <c r="DM96" s="14">
        <f t="shared" si="50"/>
        <v>-0.50333371389406967</v>
      </c>
      <c r="DN96" s="14">
        <f t="shared" si="50"/>
        <v>-0.23966703921250554</v>
      </c>
      <c r="DO96" s="14">
        <f t="shared" si="50"/>
        <v>-0.54273548312780528</v>
      </c>
      <c r="DP96" s="14">
        <f t="shared" si="50"/>
        <v>-1.1655313430827263</v>
      </c>
      <c r="DQ96" s="14">
        <f t="shared" si="50"/>
        <v>-0.69453538023724892</v>
      </c>
      <c r="DS96" s="14"/>
      <c r="DT96" s="14"/>
      <c r="DV96" t="s">
        <v>483</v>
      </c>
      <c r="EE96" s="14">
        <f>EE90-DL90</f>
        <v>9.9192505565662836E-2</v>
      </c>
      <c r="EF96" s="14">
        <f t="shared" ref="EF96:EJ99" si="51">EF90-DM90</f>
        <v>3.4422766237440783E-6</v>
      </c>
      <c r="EG96" s="14">
        <f t="shared" si="51"/>
        <v>1.7152042285665248E-2</v>
      </c>
      <c r="EH96" s="14">
        <f t="shared" si="51"/>
        <v>-1.431106955618322E-3</v>
      </c>
      <c r="EI96" s="14">
        <f t="shared" si="51"/>
        <v>0.11491688317233351</v>
      </c>
      <c r="EJ96" s="14">
        <f t="shared" si="51"/>
        <v>9.3373203974622676E-2</v>
      </c>
      <c r="EL96" s="14"/>
      <c r="EM96" s="14"/>
      <c r="EO96" t="s">
        <v>483</v>
      </c>
      <c r="EX96" s="14">
        <f>EX90-DL90</f>
        <v>-7.8012120801462803E-2</v>
      </c>
      <c r="EY96" s="14">
        <f t="shared" ref="EY96:FC99" si="52">EY90-DM90</f>
        <v>-4.1176108989127158E-6</v>
      </c>
      <c r="EZ96" s="14">
        <f t="shared" si="52"/>
        <v>-1.7586886426986803E-2</v>
      </c>
      <c r="FA96" s="14">
        <f t="shared" si="52"/>
        <v>1.6853248562143097E-3</v>
      </c>
      <c r="FB96" s="14">
        <f t="shared" si="52"/>
        <v>-9.3917799983134209E-2</v>
      </c>
      <c r="FC96" s="14">
        <f t="shared" si="52"/>
        <v>-0.1022065911962855</v>
      </c>
      <c r="FE96" s="14"/>
      <c r="FF96" s="14"/>
    </row>
    <row r="97" spans="1:162" x14ac:dyDescent="0.25">
      <c r="B97" s="10">
        <f>'GEM data - Baseline'!$F261</f>
        <v>916115.4</v>
      </c>
      <c r="C97" s="10">
        <f>'GEM data - Upside'!$F261</f>
        <v>943029</v>
      </c>
      <c r="D97" s="10">
        <f>'GEM data - Zero_net'!$F261</f>
        <v>847994.2</v>
      </c>
      <c r="M97" s="9">
        <f>100*(('GEM data - Baseline'!$P261/'GEM data - Baseline'!$P257)-1)</f>
        <v>0.31653257452355366</v>
      </c>
      <c r="N97" s="9">
        <f>100*(('GEM data - Upside'!$P261/'GEM data - Upside'!$P257)-1)</f>
        <v>0.42586277750273904</v>
      </c>
      <c r="O97" s="9">
        <f>100*(('GEM data - Zero_net'!$P261/'GEM data - Zero_net'!$P257)-1)</f>
        <v>-0.18967011484430918</v>
      </c>
      <c r="R97" s="9"/>
      <c r="S97" s="9"/>
      <c r="T97" s="9"/>
      <c r="W97" s="9"/>
      <c r="X97" s="9"/>
      <c r="Y97" s="9"/>
      <c r="AQ97" s="9"/>
      <c r="AR97" s="9"/>
      <c r="AS97" s="9"/>
      <c r="AV97" s="9"/>
      <c r="AW97" s="9"/>
      <c r="AX97" s="9"/>
      <c r="AY97" s="9"/>
      <c r="AZ97" s="9"/>
      <c r="BA97" s="9"/>
      <c r="BB97" s="9"/>
      <c r="BD97" s="9"/>
      <c r="BF97" s="9">
        <f>100*(('GEM data - Baseline'!$F261/'GEM data - Baseline'!$F257)-1)</f>
        <v>1.5584148950133603</v>
      </c>
      <c r="BG97" s="9">
        <f>100*(('GEM data - Upside'!$F261/'GEM data - Upside'!$F257)-1)</f>
        <v>1.6874859011347665</v>
      </c>
      <c r="BH97" s="9">
        <f>100*(('GEM data - Zero_net'!$F261/'GEM data - Zero_net'!$F257)-1)</f>
        <v>1.0224061605028201</v>
      </c>
      <c r="BK97" s="9">
        <f>100*(('GEM data - Baseline'!$U261/'GEM data - Baseline'!$U257)-1)</f>
        <v>1.5581235559432027</v>
      </c>
      <c r="BL97" s="9">
        <f>100*(('GEM data - Upside'!$U261/'GEM data - Upside'!$U257)-1)</f>
        <v>1.6792426163205976</v>
      </c>
      <c r="BM97" s="9">
        <f>100*(('GEM data - Zero_net'!$U261/'GEM data - Zero_net'!$U257)-1)</f>
        <v>1.0250815440986383</v>
      </c>
      <c r="BP97" s="9">
        <f>'GEM data - Baseline'!$O261</f>
        <v>3.9999319999999998</v>
      </c>
      <c r="BQ97" s="9">
        <f>'GEM data - Upside'!$O261</f>
        <v>4.0677349999999999</v>
      </c>
      <c r="BR97" s="9">
        <f>'GEM data - Zero_net'!$O261</f>
        <v>3.2353939999999999</v>
      </c>
      <c r="BU97" s="9">
        <f>100*(('GEM data - Baseline'!$L261/'GEM data - Baseline'!$L257)-1)</f>
        <v>0.45807544339708794</v>
      </c>
      <c r="BV97" s="9">
        <f>100*(('GEM data - Upside'!$L261/'GEM data - Upside'!$L257)-1)</f>
        <v>0.56336425635228338</v>
      </c>
      <c r="BW97" s="9">
        <f>100*(('GEM data - Zero_net'!$L261/'GEM data - Zero_net'!$L257)-1)</f>
        <v>-3.8456968042444029E-2</v>
      </c>
      <c r="BZ97" s="9">
        <f>'GEM data - Baseline'!$T261</f>
        <v>9.536743E-5</v>
      </c>
      <c r="CA97" s="9">
        <f>'GEM data - Upside'!$T261</f>
        <v>-0.31852720000000001</v>
      </c>
      <c r="CB97" s="9">
        <f>'GEM data - Zero_net'!$T261</f>
        <v>3.9863589999999997E-2</v>
      </c>
      <c r="CE97" s="9">
        <f>'GEM data - Baseline'!$J261</f>
        <v>2.5000960000000001</v>
      </c>
      <c r="CF97" s="9">
        <f>'GEM data - Upside'!$J261</f>
        <v>2.4162059999999999</v>
      </c>
      <c r="CG97" s="9">
        <f>'GEM data - Zero_net'!$J261</f>
        <v>2.4996010000000002</v>
      </c>
      <c r="CJ97" s="9">
        <f>100*(('GEM data - Baseline'!$I261/'GEM data - Baseline'!$I257)-1)</f>
        <v>2.0000939746581681</v>
      </c>
      <c r="CK97" s="9">
        <f>100*(('GEM data - Upside'!$I261/'GEM data - Upside'!$I257)-1)</f>
        <v>1.9677430138057561</v>
      </c>
      <c r="CL97" s="9">
        <f>100*(('GEM data - Zero_net'!$I261/'GEM data - Zero_net'!$I257)-1)</f>
        <v>1.9945965207552652</v>
      </c>
      <c r="CO97" s="10">
        <f>100*('GEM data - Baseline'!$AB261/'GEM data - Baseline'!$AD261)</f>
        <v>879.92356999075628</v>
      </c>
      <c r="CP97" s="10">
        <f>100*('GEM data - Upside'!$AB261/'GEM data - Upside'!$AD261)</f>
        <v>871.2752034142087</v>
      </c>
      <c r="CQ97" s="10">
        <f>100*('GEM data - Zero_net'!$AB261/'GEM data - Zero_net'!$AD261)</f>
        <v>898.87115339761999</v>
      </c>
      <c r="CT97" s="10">
        <f>100*('GEM data - Baseline'!$AC261/'GEM data - Baseline'!$AD261)</f>
        <v>813.01247411415693</v>
      </c>
      <c r="CU97" s="10">
        <f>100*('GEM data - Upside'!$AC261/'GEM data - Upside'!$AD261)</f>
        <v>809.06300876871069</v>
      </c>
      <c r="CV97" s="10">
        <f>100*('GEM data - Zero_net'!$AC261/'GEM data - Zero_net'!$AD261)</f>
        <v>811.98942927753933</v>
      </c>
      <c r="CY97" s="10">
        <f>100*('GEM data - Baseline'!$F261/'GEM data - Baseline'!$AD261)</f>
        <v>1251.5856658485022</v>
      </c>
      <c r="CZ97" s="10">
        <f>100*('GEM data - Upside'!$F261/'GEM data - Upside'!$AD261)</f>
        <v>1256.5949217004204</v>
      </c>
      <c r="DA97" s="10">
        <f>100*('GEM data - Zero_net'!$F261/'GEM data - Zero_net'!$AD261)</f>
        <v>1233.0680280141012</v>
      </c>
      <c r="DC97" t="s">
        <v>484</v>
      </c>
      <c r="DL97" s="14">
        <f t="shared" si="50"/>
        <v>-8.0159745389518644E-3</v>
      </c>
      <c r="DM97" s="14">
        <f t="shared" si="50"/>
        <v>-0.57191091235287761</v>
      </c>
      <c r="DN97" s="14">
        <f t="shared" si="50"/>
        <v>-0.21411486380934597</v>
      </c>
      <c r="DO97" s="14">
        <f t="shared" si="50"/>
        <v>-6.0087573488314394E-2</v>
      </c>
      <c r="DP97" s="14">
        <f t="shared" si="50"/>
        <v>-0.85412932418948984</v>
      </c>
      <c r="DQ97" s="14">
        <f t="shared" si="50"/>
        <v>-0.21124056444827843</v>
      </c>
      <c r="DS97" s="14"/>
      <c r="DT97" s="14"/>
      <c r="DV97" t="s">
        <v>484</v>
      </c>
      <c r="EE97" s="14">
        <f t="shared" ref="EE97:EE99" si="53">EE91-DL91</f>
        <v>8.5297178267335072E-2</v>
      </c>
      <c r="EF97" s="14">
        <f t="shared" si="51"/>
        <v>-1.5876561132444067E-6</v>
      </c>
      <c r="EG97" s="14">
        <f t="shared" si="51"/>
        <v>7.2452230966849607E-2</v>
      </c>
      <c r="EH97" s="14">
        <f t="shared" si="51"/>
        <v>7.8200942798867246E-4</v>
      </c>
      <c r="EI97" s="14">
        <f t="shared" si="51"/>
        <v>0.15852983100606011</v>
      </c>
      <c r="EJ97" s="14">
        <f t="shared" si="51"/>
        <v>0.14540032968182182</v>
      </c>
      <c r="EL97" s="14"/>
      <c r="EM97" s="14"/>
      <c r="EO97" t="s">
        <v>484</v>
      </c>
      <c r="EX97" s="14">
        <f t="shared" ref="EX97:EX99" si="54">EX91-DL91</f>
        <v>-0.32628776007878946</v>
      </c>
      <c r="EY97" s="14">
        <f t="shared" si="52"/>
        <v>2.5266706060733668E-6</v>
      </c>
      <c r="EZ97" s="14">
        <f t="shared" si="52"/>
        <v>-0.14401393784777233</v>
      </c>
      <c r="FA97" s="14">
        <f t="shared" si="52"/>
        <v>1.0013952204684928E-4</v>
      </c>
      <c r="FB97" s="14">
        <f t="shared" si="52"/>
        <v>-0.47019903173390887</v>
      </c>
      <c r="FC97" s="14">
        <f t="shared" si="52"/>
        <v>-0.46001594937443713</v>
      </c>
      <c r="FE97" s="14"/>
      <c r="FF97" s="14"/>
    </row>
    <row r="98" spans="1:162" x14ac:dyDescent="0.25">
      <c r="B98" s="10">
        <f>'GEM data - Baseline'!$F262</f>
        <v>919542.6</v>
      </c>
      <c r="C98" s="10">
        <f>'GEM data - Upside'!$F262</f>
        <v>946888.6</v>
      </c>
      <c r="D98" s="10">
        <f>'GEM data - Zero_net'!$F262</f>
        <v>850036.3</v>
      </c>
      <c r="M98" s="9">
        <f>100*(('GEM data - Baseline'!$P262/'GEM data - Baseline'!$P258)-1)</f>
        <v>0.38557103827980832</v>
      </c>
      <c r="N98" s="9">
        <f>100*(('GEM data - Upside'!$P262/'GEM data - Upside'!$P258)-1)</f>
        <v>0.49248983470133734</v>
      </c>
      <c r="O98" s="9">
        <f>100*(('GEM data - Zero_net'!$P262/'GEM data - Zero_net'!$P258)-1)</f>
        <v>-0.11488742277515618</v>
      </c>
      <c r="R98" s="9"/>
      <c r="S98" s="9"/>
      <c r="T98" s="9"/>
      <c r="W98" s="9"/>
      <c r="X98" s="9"/>
      <c r="Y98" s="9"/>
      <c r="AQ98" s="9"/>
      <c r="AR98" s="9"/>
      <c r="AS98" s="9"/>
      <c r="AV98" s="9"/>
      <c r="AW98" s="9"/>
      <c r="AX98" s="9"/>
      <c r="AY98" s="9"/>
      <c r="AZ98" s="9"/>
      <c r="BA98" s="9"/>
      <c r="BB98" s="9"/>
      <c r="BD98" s="9"/>
      <c r="BF98" s="9">
        <f>100*(('GEM data - Baseline'!$F262/'GEM data - Baseline'!$F258)-1)</f>
        <v>1.5407865860620706</v>
      </c>
      <c r="BG98" s="9">
        <f>100*(('GEM data - Upside'!$F262/'GEM data - Upside'!$F258)-1)</f>
        <v>1.6713646439236785</v>
      </c>
      <c r="BH98" s="9">
        <f>100*(('GEM data - Zero_net'!$F262/'GEM data - Zero_net'!$F258)-1)</f>
        <v>1.0037802318139777</v>
      </c>
      <c r="BK98" s="9">
        <f>100*(('GEM data - Baseline'!$U262/'GEM data - Baseline'!$U258)-1)</f>
        <v>1.5406751399639873</v>
      </c>
      <c r="BL98" s="9">
        <f>100*(('GEM data - Upside'!$U262/'GEM data - Upside'!$U258)-1)</f>
        <v>1.6592780294884202</v>
      </c>
      <c r="BM98" s="9">
        <f>100*(('GEM data - Zero_net'!$U262/'GEM data - Zero_net'!$U258)-1)</f>
        <v>1.0115963043889842</v>
      </c>
      <c r="BP98" s="9">
        <f>'GEM data - Baseline'!$O262</f>
        <v>3.9999159999999998</v>
      </c>
      <c r="BQ98" s="9">
        <f>'GEM data - Upside'!$O262</f>
        <v>4.0635830000000004</v>
      </c>
      <c r="BR98" s="9">
        <f>'GEM data - Zero_net'!$O262</f>
        <v>3.2354379999999998</v>
      </c>
      <c r="BU98" s="9">
        <f>100*(('GEM data - Baseline'!$L262/'GEM data - Baseline'!$L258)-1)</f>
        <v>0.4302982568656244</v>
      </c>
      <c r="BV98" s="9">
        <f>100*(('GEM data - Upside'!$L262/'GEM data - Upside'!$L258)-1)</f>
        <v>0.53760304271552872</v>
      </c>
      <c r="BW98" s="9">
        <f>100*(('GEM data - Zero_net'!$L262/'GEM data - Zero_net'!$L258)-1)</f>
        <v>-6.6279013375758478E-2</v>
      </c>
      <c r="BZ98" s="9">
        <f>'GEM data - Baseline'!$T262</f>
        <v>0</v>
      </c>
      <c r="CA98" s="9">
        <f>'GEM data - Upside'!$T262</f>
        <v>-0.31156539999999999</v>
      </c>
      <c r="CB98" s="9">
        <f>'GEM data - Zero_net'!$T262</f>
        <v>3.5476679999999997E-2</v>
      </c>
      <c r="CE98" s="9">
        <f>'GEM data - Baseline'!$J262</f>
        <v>2.5000969999999998</v>
      </c>
      <c r="CF98" s="9">
        <f>'GEM data - Upside'!$J262</f>
        <v>2.4161609999999998</v>
      </c>
      <c r="CG98" s="9">
        <f>'GEM data - Zero_net'!$J262</f>
        <v>2.4973589999999999</v>
      </c>
      <c r="CJ98" s="9">
        <f>100*(('GEM data - Baseline'!$I262/'GEM data - Baseline'!$I258)-1)</f>
        <v>2.0001247688255175</v>
      </c>
      <c r="CK98" s="9">
        <f>100*(('GEM data - Upside'!$I262/'GEM data - Upside'!$I258)-1)</f>
        <v>1.9683311779623569</v>
      </c>
      <c r="CL98" s="9">
        <f>100*(('GEM data - Zero_net'!$I262/'GEM data - Zero_net'!$I258)-1)</f>
        <v>1.9916604855361397</v>
      </c>
      <c r="CO98" s="10">
        <f>100*('GEM data - Baseline'!$AB262/'GEM data - Baseline'!$AD262)</f>
        <v>925.01511092930798</v>
      </c>
      <c r="CP98" s="10">
        <f>100*('GEM data - Upside'!$AB262/'GEM data - Upside'!$AD262)</f>
        <v>915.27186597557954</v>
      </c>
      <c r="CQ98" s="10">
        <f>100*('GEM data - Zero_net'!$AB262/'GEM data - Zero_net'!$AD262)</f>
        <v>946.48063758293097</v>
      </c>
      <c r="CT98" s="10">
        <f>100*('GEM data - Baseline'!$AC262/'GEM data - Baseline'!$AD262)</f>
        <v>804.99043645770598</v>
      </c>
      <c r="CU98" s="10">
        <f>100*('GEM data - Upside'!$AC262/'GEM data - Upside'!$AD262)</f>
        <v>800.96034147841738</v>
      </c>
      <c r="CV98" s="10">
        <f>100*('GEM data - Zero_net'!$AC262/'GEM data - Zero_net'!$AD262)</f>
        <v>803.61096456222469</v>
      </c>
      <c r="CY98" s="10">
        <f>100*('GEM data - Baseline'!$F262/'GEM data - Baseline'!$AD262)</f>
        <v>1255.4906911623693</v>
      </c>
      <c r="CZ98" s="10">
        <f>100*('GEM data - Upside'!$F262/'GEM data - Upside'!$AD262)</f>
        <v>1260.6909718847485</v>
      </c>
      <c r="DA98" s="10">
        <f>100*('GEM data - Zero_net'!$F262/'GEM data - Zero_net'!$AD262)</f>
        <v>1236.4453916666268</v>
      </c>
      <c r="DC98" t="s">
        <v>485</v>
      </c>
      <c r="DL98" s="14">
        <f t="shared" si="50"/>
        <v>-0.12988580219969736</v>
      </c>
      <c r="DM98" s="14">
        <f t="shared" si="50"/>
        <v>-0.61243792309811695</v>
      </c>
      <c r="DN98" s="14">
        <f t="shared" si="50"/>
        <v>-0.12498920672172176</v>
      </c>
      <c r="DO98" s="14">
        <f t="shared" si="50"/>
        <v>4.7178184246131627E-2</v>
      </c>
      <c r="DP98" s="14">
        <f t="shared" si="50"/>
        <v>-0.82013474777340445</v>
      </c>
      <c r="DQ98" s="14">
        <f t="shared" si="50"/>
        <v>-0.2380050629581465</v>
      </c>
      <c r="DS98" s="14"/>
      <c r="DT98" s="14"/>
      <c r="DV98" t="s">
        <v>485</v>
      </c>
      <c r="EE98" s="14">
        <f t="shared" si="53"/>
        <v>6.953585269966478E-2</v>
      </c>
      <c r="EF98" s="14">
        <f t="shared" si="51"/>
        <v>2.9328062112199405E-6</v>
      </c>
      <c r="EG98" s="14">
        <f t="shared" si="51"/>
        <v>4.6519897796379883E-2</v>
      </c>
      <c r="EH98" s="14">
        <f t="shared" si="51"/>
        <v>6.6115451128334612E-4</v>
      </c>
      <c r="EI98" s="14">
        <f t="shared" si="51"/>
        <v>0.11671983781353923</v>
      </c>
      <c r="EJ98" s="14">
        <f t="shared" si="51"/>
        <v>0.12441117795363166</v>
      </c>
      <c r="EL98" s="14"/>
      <c r="EM98" s="14"/>
      <c r="EO98" t="s">
        <v>485</v>
      </c>
      <c r="EX98" s="14">
        <f t="shared" si="54"/>
        <v>-0.32483690779708252</v>
      </c>
      <c r="EY98" s="14">
        <f t="shared" si="52"/>
        <v>-5.1635709708008903E-7</v>
      </c>
      <c r="EZ98" s="14">
        <f t="shared" si="52"/>
        <v>-0.19917508858273486</v>
      </c>
      <c r="FA98" s="14">
        <f t="shared" si="52"/>
        <v>-1.6146051236131664E-3</v>
      </c>
      <c r="FB98" s="14">
        <f t="shared" si="52"/>
        <v>-0.52562711786052763</v>
      </c>
      <c r="FC98" s="14">
        <f t="shared" si="52"/>
        <v>-0.53730422667288558</v>
      </c>
      <c r="FE98" s="14"/>
      <c r="FF98" s="14"/>
    </row>
    <row r="99" spans="1:162" x14ac:dyDescent="0.25">
      <c r="A99">
        <v>2044</v>
      </c>
      <c r="B99" s="10">
        <f>'GEM data - Baseline'!$F263</f>
        <v>922979.4</v>
      </c>
      <c r="C99" s="10">
        <f>'GEM data - Upside'!$F263</f>
        <v>950719</v>
      </c>
      <c r="D99" s="10">
        <f>'GEM data - Zero_net'!$F263</f>
        <v>852059.4</v>
      </c>
      <c r="L99">
        <v>2044</v>
      </c>
      <c r="M99" s="9">
        <f>100*(('GEM data - Baseline'!$P263/'GEM data - Baseline'!$P259)-1)</f>
        <v>0.45448079905359151</v>
      </c>
      <c r="N99" s="9">
        <f>100*(('GEM data - Upside'!$P263/'GEM data - Upside'!$P259)-1)</f>
        <v>0.55899757901374247</v>
      </c>
      <c r="O99" s="9">
        <f>100*(('GEM data - Zero_net'!$P263/'GEM data - Zero_net'!$P259)-1)</f>
        <v>-3.9982201926347383E-2</v>
      </c>
      <c r="R99" s="9"/>
      <c r="S99" s="9"/>
      <c r="T99" s="9"/>
      <c r="W99" s="9"/>
      <c r="X99" s="9"/>
      <c r="Y99" s="9"/>
      <c r="AQ99" s="9"/>
      <c r="AR99" s="9"/>
      <c r="AS99" s="9"/>
      <c r="AV99" s="9"/>
      <c r="AW99" s="9"/>
      <c r="AX99" s="9"/>
      <c r="AY99" s="9"/>
      <c r="AZ99" s="9"/>
      <c r="BA99" s="9"/>
      <c r="BB99" s="9"/>
      <c r="BD99" s="9"/>
      <c r="BE99">
        <v>2044</v>
      </c>
      <c r="BF99" s="9">
        <f>100*(('GEM data - Baseline'!$F263/'GEM data - Baseline'!$F259)-1)</f>
        <v>1.5225868048490021</v>
      </c>
      <c r="BG99" s="9">
        <f>100*(('GEM data - Upside'!$F263/'GEM data - Upside'!$F259)-1)</f>
        <v>1.6534962779119144</v>
      </c>
      <c r="BH99" s="9">
        <f>100*(('GEM data - Zero_net'!$F263/'GEM data - Zero_net'!$F259)-1)</f>
        <v>0.98366880803490986</v>
      </c>
      <c r="BJ99">
        <v>2044</v>
      </c>
      <c r="BK99" s="9">
        <f>100*(('GEM data - Baseline'!$U263/'GEM data - Baseline'!$U259)-1)</f>
        <v>1.5225648059643326</v>
      </c>
      <c r="BL99" s="9">
        <f>100*(('GEM data - Upside'!$U263/'GEM data - Upside'!$U259)-1)</f>
        <v>1.6393145603072146</v>
      </c>
      <c r="BM99" s="9">
        <f>100*(('GEM data - Zero_net'!$U263/'GEM data - Zero_net'!$U259)-1)</f>
        <v>0.99859070195278399</v>
      </c>
      <c r="BO99">
        <v>2044</v>
      </c>
      <c r="BP99" s="9">
        <f>'GEM data - Baseline'!$O263</f>
        <v>3.9999400000000001</v>
      </c>
      <c r="BQ99" s="9">
        <f>'GEM data - Upside'!$O263</f>
        <v>4.06433</v>
      </c>
      <c r="BR99" s="9">
        <f>'GEM data - Zero_net'!$O263</f>
        <v>3.241155</v>
      </c>
      <c r="BT99">
        <v>2044</v>
      </c>
      <c r="BU99" s="9">
        <f>100*(('GEM data - Baseline'!$L263/'GEM data - Baseline'!$L259)-1)</f>
        <v>0.40258842256328808</v>
      </c>
      <c r="BV99" s="9">
        <f>100*(('GEM data - Upside'!$L263/'GEM data - Upside'!$L259)-1)</f>
        <v>0.51078901585155378</v>
      </c>
      <c r="BW99" s="9">
        <f>100*(('GEM data - Zero_net'!$L263/'GEM data - Zero_net'!$L259)-1)</f>
        <v>-9.5381796626625714E-2</v>
      </c>
      <c r="BY99">
        <v>2044</v>
      </c>
      <c r="BZ99" s="9">
        <f>'GEM data - Baseline'!$T263</f>
        <v>0</v>
      </c>
      <c r="CA99" s="9">
        <f>'GEM data - Upside'!$T263</f>
        <v>-0.30927660000000001</v>
      </c>
      <c r="CB99" s="9">
        <f>'GEM data - Zero_net'!$T263</f>
        <v>2.803802E-2</v>
      </c>
      <c r="CD99">
        <v>2044</v>
      </c>
      <c r="CE99" s="9">
        <f>'GEM data - Baseline'!$J263</f>
        <v>2.5001039999999999</v>
      </c>
      <c r="CF99" s="9">
        <f>'GEM data - Upside'!$J263</f>
        <v>2.4162789999999998</v>
      </c>
      <c r="CG99" s="9">
        <f>'GEM data - Zero_net'!$J263</f>
        <v>2.494583</v>
      </c>
      <c r="CI99">
        <v>2044</v>
      </c>
      <c r="CJ99" s="9">
        <f>100*(('GEM data - Baseline'!$I263/'GEM data - Baseline'!$I259)-1)</f>
        <v>2.000137597655427</v>
      </c>
      <c r="CK99" s="9">
        <f>100*(('GEM data - Upside'!$I263/'GEM data - Upside'!$I259)-1)</f>
        <v>1.9690189294079508</v>
      </c>
      <c r="CL99" s="9">
        <f>100*(('GEM data - Zero_net'!$I263/'GEM data - Zero_net'!$I259)-1)</f>
        <v>1.9877405821947747</v>
      </c>
      <c r="CN99">
        <v>2044</v>
      </c>
      <c r="CO99" s="10">
        <f>100*('GEM data - Baseline'!$AB263/'GEM data - Baseline'!$AD263)</f>
        <v>961.38305565789301</v>
      </c>
      <c r="CP99" s="10">
        <f>100*('GEM data - Upside'!$AB263/'GEM data - Upside'!$AD263)</f>
        <v>950.58760019321301</v>
      </c>
      <c r="CQ99" s="10">
        <f>100*('GEM data - Zero_net'!$AB263/'GEM data - Zero_net'!$AD263)</f>
        <v>985.50047718677604</v>
      </c>
      <c r="CS99">
        <v>2044</v>
      </c>
      <c r="CT99" s="10">
        <f>100*('GEM data - Baseline'!$AC263/'GEM data - Baseline'!$AD263)</f>
        <v>955.60795229713324</v>
      </c>
      <c r="CU99" s="10">
        <f>100*('GEM data - Upside'!$AC263/'GEM data - Upside'!$AD263)</f>
        <v>951.47943336134495</v>
      </c>
      <c r="CV99" s="10">
        <f>100*('GEM data - Zero_net'!$AC263/'GEM data - Zero_net'!$AD263)</f>
        <v>952.74737794633177</v>
      </c>
      <c r="CX99">
        <v>2044</v>
      </c>
      <c r="CY99" s="10">
        <f>100*('GEM data - Baseline'!$F263/'GEM data - Baseline'!$AD263)</f>
        <v>1259.4039870645545</v>
      </c>
      <c r="CZ99" s="10">
        <f>100*('GEM data - Upside'!$F263/'GEM data - Upside'!$AD263)</f>
        <v>1264.7415539581016</v>
      </c>
      <c r="DA99" s="10">
        <f>100*('GEM data - Zero_net'!$F263/'GEM data - Zero_net'!$AD263)</f>
        <v>1239.7971588798428</v>
      </c>
      <c r="DC99" t="s">
        <v>486</v>
      </c>
      <c r="DL99" s="14">
        <f t="shared" si="50"/>
        <v>-0.31529002624571589</v>
      </c>
      <c r="DM99" s="14">
        <f t="shared" si="50"/>
        <v>-0.62608593322665884</v>
      </c>
      <c r="DN99" s="14">
        <f t="shared" si="50"/>
        <v>-0.16476894615079396</v>
      </c>
      <c r="DO99" s="14">
        <f t="shared" si="50"/>
        <v>3.2930536748304595E-2</v>
      </c>
      <c r="DP99" s="14">
        <f t="shared" si="50"/>
        <v>-1.0732143688748641</v>
      </c>
      <c r="DQ99" s="14">
        <f t="shared" si="50"/>
        <v>-0.49112693940069896</v>
      </c>
      <c r="DS99" s="14"/>
      <c r="DT99" s="14"/>
      <c r="DV99" t="s">
        <v>486</v>
      </c>
      <c r="EE99" s="14">
        <f t="shared" si="53"/>
        <v>7.5908888772868721E-2</v>
      </c>
      <c r="EF99" s="14">
        <f t="shared" si="51"/>
        <v>2.305271507019313E-6</v>
      </c>
      <c r="EG99" s="14">
        <f t="shared" si="51"/>
        <v>3.4584682771273689E-2</v>
      </c>
      <c r="EH99" s="14">
        <f t="shared" si="51"/>
        <v>4.1241441296802073E-4</v>
      </c>
      <c r="EI99" s="14">
        <f t="shared" si="51"/>
        <v>0.11090829122861745</v>
      </c>
      <c r="EJ99" s="14">
        <f t="shared" si="51"/>
        <v>0.11001715600456041</v>
      </c>
      <c r="EL99" s="14"/>
      <c r="EM99" s="14"/>
      <c r="EO99" t="s">
        <v>486</v>
      </c>
      <c r="EX99" s="14">
        <f t="shared" si="54"/>
        <v>-0.36170380080717712</v>
      </c>
      <c r="EY99" s="14">
        <f t="shared" si="52"/>
        <v>1.7693614640101885E-6</v>
      </c>
      <c r="EZ99" s="14">
        <f t="shared" si="52"/>
        <v>-0.18057253042537141</v>
      </c>
      <c r="FA99" s="14">
        <f t="shared" si="52"/>
        <v>-1.3444171389897508E-3</v>
      </c>
      <c r="FB99" s="14">
        <f t="shared" si="52"/>
        <v>-0.54361897901007428</v>
      </c>
      <c r="FC99" s="14">
        <f t="shared" si="52"/>
        <v>-0.52647370844316477</v>
      </c>
      <c r="FE99" s="14"/>
      <c r="FF99" s="14"/>
    </row>
    <row r="100" spans="1:162" x14ac:dyDescent="0.25">
      <c r="B100" s="10">
        <f>'GEM data - Baseline'!$F264</f>
        <v>926428.5</v>
      </c>
      <c r="C100" s="10">
        <f>'GEM data - Upside'!$F264</f>
        <v>954531.9</v>
      </c>
      <c r="D100" s="10">
        <f>'GEM data - Zero_net'!$F264</f>
        <v>854085.3</v>
      </c>
      <c r="M100" s="9">
        <f>100*(('GEM data - Baseline'!$P264/'GEM data - Baseline'!$P260)-1)</f>
        <v>0.52330550345156546</v>
      </c>
      <c r="N100" s="9">
        <f>100*(('GEM data - Upside'!$P264/'GEM data - Upside'!$P260)-1)</f>
        <v>0.62538633064388449</v>
      </c>
      <c r="O100" s="9">
        <f>100*(('GEM data - Zero_net'!$P264/'GEM data - Zero_net'!$P260)-1)</f>
        <v>3.4998786332396392E-2</v>
      </c>
      <c r="R100" s="9"/>
      <c r="S100" s="9"/>
      <c r="T100" s="9"/>
      <c r="W100" s="9"/>
      <c r="X100" s="9"/>
      <c r="Y100" s="9"/>
      <c r="AQ100" s="9"/>
      <c r="AR100" s="9"/>
      <c r="AS100" s="9"/>
      <c r="AV100" s="9"/>
      <c r="AW100" s="9"/>
      <c r="AX100" s="9"/>
      <c r="AY100" s="9"/>
      <c r="AZ100" s="9"/>
      <c r="BA100" s="9"/>
      <c r="BB100" s="9"/>
      <c r="BD100" s="9"/>
      <c r="BF100" s="9">
        <f>100*(('GEM data - Baseline'!$F264/'GEM data - Baseline'!$F260)-1)</f>
        <v>1.5041745923276562</v>
      </c>
      <c r="BG100" s="9">
        <f>100*(('GEM data - Upside'!$F264/'GEM data - Upside'!$F260)-1)</f>
        <v>1.6349206129493643</v>
      </c>
      <c r="BH100" s="9">
        <f>100*(('GEM data - Zero_net'!$F264/'GEM data - Zero_net'!$F260)-1)</f>
        <v>0.96371709860203492</v>
      </c>
      <c r="BK100" s="9">
        <f>100*(('GEM data - Baseline'!$U264/'GEM data - Baseline'!$U260)-1)</f>
        <v>1.5046599756611601</v>
      </c>
      <c r="BL100" s="9">
        <f>100*(('GEM data - Upside'!$U264/'GEM data - Upside'!$U260)-1)</f>
        <v>1.6189481803707606</v>
      </c>
      <c r="BM100" s="9">
        <f>100*(('GEM data - Zero_net'!$U264/'GEM data - Zero_net'!$U260)-1)</f>
        <v>0.98500204592812945</v>
      </c>
      <c r="BP100" s="9">
        <f>'GEM data - Baseline'!$O264</f>
        <v>3.9999850000000001</v>
      </c>
      <c r="BQ100" s="9">
        <f>'GEM data - Upside'!$O264</f>
        <v>4.0697000000000001</v>
      </c>
      <c r="BR100" s="9">
        <f>'GEM data - Zero_net'!$O264</f>
        <v>3.2521870000000002</v>
      </c>
      <c r="BU100" s="9">
        <f>100*(('GEM data - Baseline'!$L264/'GEM data - Baseline'!$L260)-1)</f>
        <v>0.37491933465909622</v>
      </c>
      <c r="BV100" s="9">
        <f>100*(('GEM data - Upside'!$L264/'GEM data - Upside'!$L260)-1)</f>
        <v>0.48453753711534819</v>
      </c>
      <c r="BW100" s="9">
        <f>100*(('GEM data - Zero_net'!$L264/'GEM data - Zero_net'!$L260)-1)</f>
        <v>-0.12398424257004104</v>
      </c>
      <c r="BZ100" s="9">
        <f>'GEM data - Baseline'!$T264</f>
        <v>-2.8610229999999999E-4</v>
      </c>
      <c r="CA100" s="9">
        <f>'GEM data - Upside'!$T264</f>
        <v>-0.31003950000000002</v>
      </c>
      <c r="CB100" s="9">
        <f>'GEM data - Zero_net'!$T264</f>
        <v>2.0408630000000001E-2</v>
      </c>
      <c r="CE100" s="9">
        <f>'GEM data - Baseline'!$J264</f>
        <v>2.5001069999999999</v>
      </c>
      <c r="CF100" s="9">
        <f>'GEM data - Upside'!$J264</f>
        <v>2.4165839999999998</v>
      </c>
      <c r="CG100" s="9">
        <f>'GEM data - Zero_net'!$J264</f>
        <v>2.491206</v>
      </c>
      <c r="CJ100" s="9">
        <f>100*(('GEM data - Baseline'!$I264/'GEM data - Baseline'!$I260)-1)</f>
        <v>2.0000238963376882</v>
      </c>
      <c r="CK100" s="9">
        <f>100*(('GEM data - Upside'!$I264/'GEM data - Upside'!$I260)-1)</f>
        <v>1.9698421121204124</v>
      </c>
      <c r="CL100" s="9">
        <f>100*(('GEM data - Zero_net'!$I264/'GEM data - Zero_net'!$I260)-1)</f>
        <v>1.9832002289299711</v>
      </c>
      <c r="CO100" s="10">
        <f>100*('GEM data - Baseline'!$AB264/'GEM data - Baseline'!$AD264)</f>
        <v>921.46394951965931</v>
      </c>
      <c r="CP100" s="10">
        <f>100*('GEM data - Upside'!$AB264/'GEM data - Upside'!$AD264)</f>
        <v>911.67877322458025</v>
      </c>
      <c r="CQ100" s="10">
        <f>100*('GEM data - Zero_net'!$AB264/'GEM data - Zero_net'!$AD264)</f>
        <v>942.90295493517533</v>
      </c>
      <c r="CT100" s="10">
        <f>100*('GEM data - Baseline'!$AC264/'GEM data - Baseline'!$AD264)</f>
        <v>791.86950472445221</v>
      </c>
      <c r="CU100" s="10">
        <f>100*('GEM data - Upside'!$AC264/'GEM data - Upside'!$AD264)</f>
        <v>788.01403580035594</v>
      </c>
      <c r="CV100" s="10">
        <f>100*('GEM data - Zero_net'!$AC264/'GEM data - Zero_net'!$AD264)</f>
        <v>790.59628083361099</v>
      </c>
      <c r="CY100" s="10">
        <f>100*('GEM data - Baseline'!$F264/'GEM data - Baseline'!$AD264)</f>
        <v>1263.3292200941169</v>
      </c>
      <c r="CZ100" s="10">
        <f>100*('GEM data - Upside'!$F264/'GEM data - Upside'!$AD264)</f>
        <v>1268.7619968436861</v>
      </c>
      <c r="DA100" s="10">
        <f>100*('GEM data - Zero_net'!$F264/'GEM data - Zero_net'!$AD264)</f>
        <v>1243.1552145516728</v>
      </c>
      <c r="DC100" s="15" t="s">
        <v>487</v>
      </c>
      <c r="DD100" s="15"/>
      <c r="DE100" s="15"/>
      <c r="DF100" s="15"/>
      <c r="DG100" s="15"/>
      <c r="DH100" s="15"/>
      <c r="DI100" s="15"/>
      <c r="DJ100" s="15"/>
      <c r="DV100" s="15" t="s">
        <v>487</v>
      </c>
      <c r="DW100" s="15"/>
      <c r="DX100" s="15"/>
      <c r="DY100" s="15"/>
      <c r="DZ100" s="15"/>
      <c r="EA100" s="15"/>
      <c r="EB100" s="15"/>
      <c r="EC100" s="15"/>
      <c r="EO100" s="15" t="s">
        <v>487</v>
      </c>
      <c r="EP100" s="15"/>
      <c r="EQ100" s="15"/>
      <c r="ER100" s="15"/>
      <c r="ES100" s="15"/>
      <c r="ET100" s="15"/>
      <c r="EU100" s="15"/>
      <c r="EV100" s="15"/>
    </row>
    <row r="101" spans="1:162" x14ac:dyDescent="0.25">
      <c r="B101" s="10">
        <f>'GEM data - Baseline'!$F265</f>
        <v>929742.2</v>
      </c>
      <c r="C101" s="10">
        <f>'GEM data - Upside'!$F265</f>
        <v>958285.7</v>
      </c>
      <c r="D101" s="10">
        <f>'GEM data - Zero_net'!$F265</f>
        <v>855988</v>
      </c>
      <c r="M101" s="9">
        <f>100*(('GEM data - Baseline'!$P265/'GEM data - Baseline'!$P261)-1)</f>
        <v>0.65506809405675437</v>
      </c>
      <c r="N101" s="9">
        <f>100*(('GEM data - Upside'!$P265/'GEM data - Upside'!$P261)-1)</f>
        <v>0.7525758277318495</v>
      </c>
      <c r="O101" s="9">
        <f>100*(('GEM data - Zero_net'!$P265/'GEM data - Zero_net'!$P261)-1)</f>
        <v>0.17892975172790759</v>
      </c>
      <c r="R101" s="9"/>
      <c r="S101" s="9"/>
      <c r="T101" s="9"/>
      <c r="W101" s="9"/>
      <c r="X101" s="9"/>
      <c r="Y101" s="9"/>
      <c r="AQ101" s="9"/>
      <c r="AR101" s="9"/>
      <c r="AS101" s="9"/>
      <c r="AV101" s="9"/>
      <c r="AW101" s="9"/>
      <c r="AX101" s="9"/>
      <c r="AY101" s="9"/>
      <c r="AZ101" s="9"/>
      <c r="BA101" s="9"/>
      <c r="BB101" s="9"/>
      <c r="BD101" s="9"/>
      <c r="BF101" s="9">
        <f>100*(('GEM data - Baseline'!$F265/'GEM data - Baseline'!$F261)-1)</f>
        <v>1.4874545281085672</v>
      </c>
      <c r="BG101" s="9">
        <f>100*(('GEM data - Upside'!$F265/'GEM data - Upside'!$F261)-1)</f>
        <v>1.6178399603829829</v>
      </c>
      <c r="BH101" s="9">
        <f>100*(('GEM data - Zero_net'!$F265/'GEM data - Zero_net'!$F261)-1)</f>
        <v>0.94267154185725399</v>
      </c>
      <c r="BK101" s="9">
        <f>100*(('GEM data - Baseline'!$U265/'GEM data - Baseline'!$U261)-1)</f>
        <v>1.4875213210225002</v>
      </c>
      <c r="BL101" s="9">
        <f>100*(('GEM data - Upside'!$U265/'GEM data - Upside'!$U261)-1)</f>
        <v>1.5983194744731977</v>
      </c>
      <c r="BM101" s="9">
        <f>100*(('GEM data - Zero_net'!$U265/'GEM data - Zero_net'!$U261)-1)</f>
        <v>0.97701167053341198</v>
      </c>
      <c r="BP101" s="9">
        <f>'GEM data - Baseline'!$O265</f>
        <v>4.0000669999999996</v>
      </c>
      <c r="BQ101" s="9">
        <f>'GEM data - Upside'!$O265</f>
        <v>4.0561109999999996</v>
      </c>
      <c r="BR101" s="9">
        <f>'GEM data - Zero_net'!$O265</f>
        <v>3.2613940000000001</v>
      </c>
      <c r="BU101" s="9">
        <f>100*(('GEM data - Baseline'!$L265/'GEM data - Baseline'!$L261)-1)</f>
        <v>0.34975294142722824</v>
      </c>
      <c r="BV101" s="9">
        <f>100*(('GEM data - Upside'!$L265/'GEM data - Upside'!$L261)-1)</f>
        <v>0.45929736981924485</v>
      </c>
      <c r="BW101" s="9">
        <f>100*(('GEM data - Zero_net'!$L265/'GEM data - Zero_net'!$L261)-1)</f>
        <v>-0.15164570343320083</v>
      </c>
      <c r="BZ101" s="9">
        <f>'GEM data - Baseline'!$T265</f>
        <v>0</v>
      </c>
      <c r="CA101" s="9">
        <f>'GEM data - Upside'!$T265</f>
        <v>-0.299263</v>
      </c>
      <c r="CB101" s="9">
        <f>'GEM data - Zero_net'!$T265</f>
        <v>5.8174129999999996E-3</v>
      </c>
      <c r="CE101" s="9">
        <f>'GEM data - Baseline'!$J265</f>
        <v>2.5001030000000002</v>
      </c>
      <c r="CF101" s="9">
        <f>'GEM data - Upside'!$J265</f>
        <v>2.4173909999999998</v>
      </c>
      <c r="CG101" s="9">
        <f>'GEM data - Zero_net'!$J265</f>
        <v>2.4868779999999999</v>
      </c>
      <c r="CJ101" s="9">
        <f>100*(('GEM data - Baseline'!$I265/'GEM data - Baseline'!$I261)-1)</f>
        <v>2.0000059439956752</v>
      </c>
      <c r="CK101" s="9">
        <f>100*(('GEM data - Upside'!$I265/'GEM data - Upside'!$I261)-1)</f>
        <v>1.9709970718913894</v>
      </c>
      <c r="CL101" s="9">
        <f>100*(('GEM data - Zero_net'!$I265/'GEM data - Zero_net'!$I261)-1)</f>
        <v>1.9773027163115797</v>
      </c>
      <c r="CO101" s="10">
        <f>100*('GEM data - Baseline'!$AB265/'GEM data - Baseline'!$AD265)</f>
        <v>910.19558754285265</v>
      </c>
      <c r="CP101" s="10">
        <f>100*('GEM data - Upside'!$AB265/'GEM data - Upside'!$AD265)</f>
        <v>900.69763506917775</v>
      </c>
      <c r="CQ101" s="10">
        <f>100*('GEM data - Zero_net'!$AB265/'GEM data - Zero_net'!$AD265)</f>
        <v>930.81618606658458</v>
      </c>
      <c r="CT101" s="10">
        <f>100*('GEM data - Baseline'!$AC265/'GEM data - Baseline'!$AD265)</f>
        <v>840.97273849135308</v>
      </c>
      <c r="CU101" s="10">
        <f>100*('GEM data - Upside'!$AC265/'GEM data - Upside'!$AD265)</f>
        <v>836.81066236284835</v>
      </c>
      <c r="CV101" s="10">
        <f>100*('GEM data - Zero_net'!$AC265/'GEM data - Zero_net'!$AD265)</f>
        <v>838.83605296344297</v>
      </c>
      <c r="CY101" s="10">
        <f>100*('GEM data - Baseline'!$F265/'GEM data - Baseline'!$AD265)</f>
        <v>1267.0870110055896</v>
      </c>
      <c r="CZ101" s="10">
        <f>100*('GEM data - Upside'!$F265/'GEM data - Upside'!$AD265)</f>
        <v>1272.718760683068</v>
      </c>
      <c r="DA101" s="10">
        <f>100*('GEM data - Zero_net'!$F265/'GEM data - Zero_net'!$AD265)</f>
        <v>1246.3593348017087</v>
      </c>
      <c r="DL101" s="14"/>
      <c r="DM101" s="14"/>
      <c r="DN101" s="14"/>
      <c r="DO101" s="14"/>
      <c r="DP101" s="14"/>
      <c r="DQ101" s="14"/>
      <c r="DS101" s="14"/>
      <c r="DT101" s="14"/>
      <c r="EE101" s="14"/>
      <c r="EF101" s="14"/>
      <c r="EG101" s="14"/>
      <c r="EH101" s="14"/>
      <c r="EI101" s="14"/>
      <c r="EJ101" s="14"/>
      <c r="EL101" s="14"/>
      <c r="EM101" s="14"/>
      <c r="EX101" s="14"/>
      <c r="EY101" s="14"/>
      <c r="EZ101" s="14"/>
      <c r="FA101" s="14"/>
      <c r="FB101" s="14"/>
      <c r="FC101" s="14"/>
      <c r="FE101" s="14"/>
      <c r="FF101" s="14"/>
    </row>
    <row r="102" spans="1:162" x14ac:dyDescent="0.25">
      <c r="B102" s="10">
        <f>'GEM data - Baseline'!$F266</f>
        <v>933063.5</v>
      </c>
      <c r="C102" s="10">
        <f>'GEM data - Upside'!$F266</f>
        <v>962043.8</v>
      </c>
      <c r="D102" s="10">
        <f>'GEM data - Zero_net'!$F266</f>
        <v>857868.3</v>
      </c>
      <c r="M102" s="9">
        <f>100*(('GEM data - Baseline'!$P266/'GEM data - Baseline'!$P262)-1)</f>
        <v>0.78648666815510637</v>
      </c>
      <c r="N102" s="9">
        <f>100*(('GEM data - Upside'!$P266/'GEM data - Upside'!$P262)-1)</f>
        <v>0.87936885169974666</v>
      </c>
      <c r="O102" s="9">
        <f>100*(('GEM data - Zero_net'!$P266/'GEM data - Zero_net'!$P262)-1)</f>
        <v>0.32283553448471114</v>
      </c>
      <c r="R102" s="9"/>
      <c r="S102" s="9"/>
      <c r="T102" s="9"/>
      <c r="W102" s="9"/>
      <c r="X102" s="9"/>
      <c r="Y102" s="9"/>
      <c r="AQ102" s="9"/>
      <c r="AR102" s="9"/>
      <c r="AS102" s="9"/>
      <c r="AV102" s="9"/>
      <c r="AW102" s="9"/>
      <c r="AX102" s="9"/>
      <c r="AY102" s="9"/>
      <c r="AZ102" s="9"/>
      <c r="BA102" s="9"/>
      <c r="BB102" s="9"/>
      <c r="BD102" s="9"/>
      <c r="BF102" s="9">
        <f>100*(('GEM data - Baseline'!$F266/'GEM data - Baseline'!$F262)-1)</f>
        <v>1.4703940850592456</v>
      </c>
      <c r="BG102" s="9">
        <f>100*(('GEM data - Upside'!$F266/'GEM data - Upside'!$F262)-1)</f>
        <v>1.6005261865017717</v>
      </c>
      <c r="BH102" s="9">
        <f>100*(('GEM data - Zero_net'!$F266/'GEM data - Zero_net'!$F262)-1)</f>
        <v>0.92137241668384107</v>
      </c>
      <c r="BK102" s="9">
        <f>100*(('GEM data - Baseline'!$U266/'GEM data - Baseline'!$U262)-1)</f>
        <v>1.4706992240269168</v>
      </c>
      <c r="BL102" s="9">
        <f>100*(('GEM data - Upside'!$U266/'GEM data - Upside'!$U262)-1)</f>
        <v>1.5778706258315678</v>
      </c>
      <c r="BM102" s="9">
        <f>100*(('GEM data - Zero_net'!$U266/'GEM data - Zero_net'!$U262)-1)</f>
        <v>0.96902009533095246</v>
      </c>
      <c r="BP102" s="9">
        <f>'GEM data - Baseline'!$O266</f>
        <v>4.0001389999999999</v>
      </c>
      <c r="BQ102" s="9">
        <f>'GEM data - Upside'!$O266</f>
        <v>4.0471389999999996</v>
      </c>
      <c r="BR102" s="9">
        <f>'GEM data - Zero_net'!$O266</f>
        <v>3.2763420000000001</v>
      </c>
      <c r="BU102" s="9">
        <f>100*(('GEM data - Baseline'!$L266/'GEM data - Baseline'!$L262)-1)</f>
        <v>0.3247127116705828</v>
      </c>
      <c r="BV102" s="9">
        <f>100*(('GEM data - Upside'!$L266/'GEM data - Upside'!$L262)-1)</f>
        <v>0.43462901663433584</v>
      </c>
      <c r="BW102" s="9">
        <f>100*(('GEM data - Zero_net'!$L266/'GEM data - Zero_net'!$L262)-1)</f>
        <v>-0.17879106589557825</v>
      </c>
      <c r="BZ102" s="9">
        <f>'GEM data - Baseline'!$T266</f>
        <v>-2.8610229999999999E-4</v>
      </c>
      <c r="CA102" s="9">
        <f>'GEM data - Upside'!$T266</f>
        <v>-0.28924939999999999</v>
      </c>
      <c r="CB102" s="9">
        <f>'GEM data - Zero_net'!$T266</f>
        <v>-1.173019E-2</v>
      </c>
      <c r="CE102" s="9">
        <f>'GEM data - Baseline'!$J266</f>
        <v>2.5000819999999999</v>
      </c>
      <c r="CF102" s="9">
        <f>'GEM data - Upside'!$J266</f>
        <v>2.418625</v>
      </c>
      <c r="CG102" s="9">
        <f>'GEM data - Zero_net'!$J266</f>
        <v>2.4813860000000001</v>
      </c>
      <c r="CJ102" s="9">
        <f>100*(('GEM data - Baseline'!$I266/'GEM data - Baseline'!$I262)-1)</f>
        <v>1.9999191094941748</v>
      </c>
      <c r="CK102" s="9">
        <f>100*(('GEM data - Upside'!$I266/'GEM data - Upside'!$I262)-1)</f>
        <v>1.9722813180594878</v>
      </c>
      <c r="CL102" s="9">
        <f>100*(('GEM data - Zero_net'!$I266/'GEM data - Zero_net'!$I262)-1)</f>
        <v>1.9701630418759164</v>
      </c>
      <c r="CO102" s="10">
        <f>100*('GEM data - Baseline'!$AB266/'GEM data - Baseline'!$AD266)</f>
        <v>956.70453398572249</v>
      </c>
      <c r="CP102" s="10">
        <f>100*('GEM data - Upside'!$AB266/'GEM data - Upside'!$AD266)</f>
        <v>946.03718565130202</v>
      </c>
      <c r="CQ102" s="10">
        <f>100*('GEM data - Zero_net'!$AB266/'GEM data - Zero_net'!$AD266)</f>
        <v>980.09354582731783</v>
      </c>
      <c r="CT102" s="10">
        <f>100*('GEM data - Baseline'!$AC266/'GEM data - Baseline'!$AD266)</f>
        <v>832.54951383396349</v>
      </c>
      <c r="CU102" s="10">
        <f>100*('GEM data - Upside'!$AC266/'GEM data - Upside'!$AD266)</f>
        <v>828.32606179171466</v>
      </c>
      <c r="CV102" s="10">
        <f>100*('GEM data - Zero_net'!$AC266/'GEM data - Zero_net'!$AD266)</f>
        <v>829.95703743580953</v>
      </c>
      <c r="CY102" s="10">
        <f>100*('GEM data - Baseline'!$F266/'GEM data - Baseline'!$AD266)</f>
        <v>1270.8506451681883</v>
      </c>
      <c r="CZ102" s="10">
        <f>100*('GEM data - Upside'!$F266/'GEM data - Upside'!$AD266)</f>
        <v>1276.675158425918</v>
      </c>
      <c r="DA102" s="10">
        <f>100*('GEM data - Zero_net'!$F266/'GEM data - Zero_net'!$AD266)</f>
        <v>1249.5328826167665</v>
      </c>
      <c r="DC102" t="s">
        <v>488</v>
      </c>
      <c r="DL102" s="14">
        <f>0.65*(100*((DL48/DL42)^(1/6)-1))</f>
        <v>0.46855547952841081</v>
      </c>
      <c r="DM102" s="14">
        <f>0.3*(100*((DM48/DM42)^(1/6)-1))</f>
        <v>0.19719058308079518</v>
      </c>
      <c r="DN102" s="14">
        <f>0.35*(100*((DN48/DN42)^(1/6)-1))</f>
        <v>0.62321349141823967</v>
      </c>
      <c r="DO102" s="14">
        <f t="shared" ref="DO102:DO103" si="55">DP102-DL102-DM102-DN102</f>
        <v>-0.18720327264020065</v>
      </c>
      <c r="DP102" s="14">
        <f>100*((DP48/DP42)^(1/6)-1)</f>
        <v>1.101756281387245</v>
      </c>
      <c r="DQ102" s="14">
        <f>100*((DQ48/DQ42)^(1/6)-1)</f>
        <v>0.89642539523056008</v>
      </c>
      <c r="DS102" s="14"/>
      <c r="DT102" s="14"/>
      <c r="DV102" t="s">
        <v>488</v>
      </c>
      <c r="EE102" s="14">
        <f t="shared" ref="EE102:EE103" si="56">EE96-DL96</f>
        <v>-2.1012387585991332E-2</v>
      </c>
      <c r="EF102" s="14">
        <f t="shared" ref="EF102:EF103" si="57">EF96-DM96</f>
        <v>0.50333715617069341</v>
      </c>
      <c r="EG102" s="14">
        <f t="shared" ref="EG102:EG103" si="58">EG96-DN96</f>
        <v>0.25681908149817079</v>
      </c>
      <c r="EH102" s="14">
        <f t="shared" ref="EH102:EH103" si="59">EH96-DO96</f>
        <v>0.54130437617218696</v>
      </c>
      <c r="EI102" s="14">
        <f t="shared" ref="EI102:EI103" si="60">EI96-DP96</f>
        <v>1.2804482262550598</v>
      </c>
      <c r="EJ102" s="14">
        <f t="shared" ref="EJ102:EJ103" si="61">EJ96-DQ96</f>
        <v>0.7879085842118716</v>
      </c>
      <c r="EL102" s="14"/>
      <c r="EM102" s="14"/>
      <c r="EO102" t="s">
        <v>488</v>
      </c>
      <c r="EX102" s="14">
        <f>EX96-DL96</f>
        <v>-0.19821701395311697</v>
      </c>
      <c r="EY102" s="14">
        <f t="shared" ref="EY102:FC102" si="62">EY96-DM96</f>
        <v>0.50332959628317075</v>
      </c>
      <c r="EZ102" s="14">
        <f t="shared" si="62"/>
        <v>0.22208015278551874</v>
      </c>
      <c r="FA102" s="14">
        <f t="shared" si="62"/>
        <v>0.54442080798401959</v>
      </c>
      <c r="FB102" s="14">
        <f t="shared" si="62"/>
        <v>1.0716135430995921</v>
      </c>
      <c r="FC102" s="14">
        <f t="shared" si="62"/>
        <v>0.59232878904096342</v>
      </c>
      <c r="FE102" s="14"/>
      <c r="FF102" s="14"/>
    </row>
    <row r="103" spans="1:162" x14ac:dyDescent="0.25">
      <c r="A103">
        <v>2045</v>
      </c>
      <c r="B103" s="10">
        <f>'GEM data - Baseline'!$F267</f>
        <v>936395.2</v>
      </c>
      <c r="C103" s="10">
        <f>'GEM data - Upside'!$F267</f>
        <v>965774.5</v>
      </c>
      <c r="D103" s="10">
        <f>'GEM data - Zero_net'!$F267</f>
        <v>859737.8</v>
      </c>
      <c r="L103">
        <v>2045</v>
      </c>
      <c r="M103" s="9">
        <f>100*(('GEM data - Baseline'!$P267/'GEM data - Baseline'!$P263)-1)</f>
        <v>0.91756288184119406</v>
      </c>
      <c r="N103" s="9">
        <f>100*(('GEM data - Upside'!$P267/'GEM data - Upside'!$P263)-1)</f>
        <v>1.0057881304182059</v>
      </c>
      <c r="O103" s="9">
        <f>100*(('GEM data - Zero_net'!$P267/'GEM data - Zero_net'!$P263)-1)</f>
        <v>0.46671614121127636</v>
      </c>
      <c r="R103" s="9"/>
      <c r="S103" s="9"/>
      <c r="T103" s="9"/>
      <c r="W103" s="9"/>
      <c r="X103" s="9"/>
      <c r="Y103" s="9"/>
      <c r="AQ103" s="9"/>
      <c r="AR103" s="9"/>
      <c r="AS103" s="9"/>
      <c r="AV103" s="9"/>
      <c r="AW103" s="9"/>
      <c r="AX103" s="9"/>
      <c r="AY103" s="9"/>
      <c r="AZ103" s="9"/>
      <c r="BA103" s="9"/>
      <c r="BB103" s="9"/>
      <c r="BD103" s="9"/>
      <c r="BE103">
        <v>2045</v>
      </c>
      <c r="BF103" s="9">
        <f>100*(('GEM data - Baseline'!$F267/'GEM data - Baseline'!$F263)-1)</f>
        <v>1.4535318989784551</v>
      </c>
      <c r="BG103" s="9">
        <f>100*(('GEM data - Upside'!$F267/'GEM data - Upside'!$F263)-1)</f>
        <v>1.5835909453792318</v>
      </c>
      <c r="BH103" s="9">
        <f>100*(('GEM data - Zero_net'!$F267/'GEM data - Zero_net'!$F263)-1)</f>
        <v>0.90115783007616024</v>
      </c>
      <c r="BJ103">
        <v>2045</v>
      </c>
      <c r="BK103" s="9">
        <f>100*(('GEM data - Baseline'!$U267/'GEM data - Baseline'!$U263)-1)</f>
        <v>1.4536622277078415</v>
      </c>
      <c r="BL103" s="9">
        <f>100*(('GEM data - Upside'!$U267/'GEM data - Upside'!$U263)-1)</f>
        <v>1.5571315593608581</v>
      </c>
      <c r="BM103" s="9">
        <f>100*(('GEM data - Zero_net'!$U267/'GEM data - Zero_net'!$U263)-1)</f>
        <v>0.9609299233982016</v>
      </c>
      <c r="BO103">
        <v>2045</v>
      </c>
      <c r="BP103" s="9">
        <f>'GEM data - Baseline'!$O267</f>
        <v>4.0001439999999997</v>
      </c>
      <c r="BQ103" s="9">
        <f>'GEM data - Upside'!$O267</f>
        <v>4.0413829999999997</v>
      </c>
      <c r="BR103" s="9">
        <f>'GEM data - Zero_net'!$O267</f>
        <v>3.2953939999999999</v>
      </c>
      <c r="BT103">
        <v>2045</v>
      </c>
      <c r="BU103" s="9">
        <f>100*(('GEM data - Baseline'!$L267/'GEM data - Baseline'!$L263)-1)</f>
        <v>0.29979817336918124</v>
      </c>
      <c r="BV103" s="9">
        <f>100*(('GEM data - Upside'!$L267/'GEM data - Upside'!$L263)-1)</f>
        <v>0.41172014418848768</v>
      </c>
      <c r="BW103" s="9">
        <f>100*(('GEM data - Zero_net'!$L267/'GEM data - Zero_net'!$L263)-1)</f>
        <v>-0.20406152846853542</v>
      </c>
      <c r="BY103">
        <v>2045</v>
      </c>
      <c r="BZ103" s="9">
        <f>'GEM data - Baseline'!$T267</f>
        <v>-9.536743E-5</v>
      </c>
      <c r="CA103" s="9">
        <f>'GEM data - Upside'!$T267</f>
        <v>-0.28324129999999997</v>
      </c>
      <c r="CB103" s="9">
        <f>'GEM data - Zero_net'!$T267</f>
        <v>-3.1185149999999998E-2</v>
      </c>
      <c r="CD103">
        <v>2045</v>
      </c>
      <c r="CE103" s="9">
        <f>'GEM data - Baseline'!$J267</f>
        <v>2.5000520000000002</v>
      </c>
      <c r="CF103" s="9">
        <f>'GEM data - Upside'!$J267</f>
        <v>2.4201609999999998</v>
      </c>
      <c r="CG103" s="9">
        <f>'GEM data - Zero_net'!$J267</f>
        <v>2.4746320000000002</v>
      </c>
      <c r="CI103">
        <v>2045</v>
      </c>
      <c r="CJ103" s="9">
        <f>100*(('GEM data - Baseline'!$I267/'GEM data - Baseline'!$I263)-1)</f>
        <v>1.9999586439549688</v>
      </c>
      <c r="CK103" s="9">
        <f>100*(('GEM data - Upside'!$I267/'GEM data - Upside'!$I263)-1)</f>
        <v>1.974152969821108</v>
      </c>
      <c r="CL103" s="9">
        <f>100*(('GEM data - Zero_net'!$I267/'GEM data - Zero_net'!$I263)-1)</f>
        <v>1.9625867040894418</v>
      </c>
      <c r="CN103">
        <v>2045</v>
      </c>
      <c r="CO103" s="10">
        <f>100*('GEM data - Baseline'!$AB267/'GEM data - Baseline'!$AD267)</f>
        <v>994.17718207301141</v>
      </c>
      <c r="CP103" s="10">
        <f>100*('GEM data - Upside'!$AB267/'GEM data - Upside'!$AD267)</f>
        <v>982.38713405535054</v>
      </c>
      <c r="CQ103" s="10">
        <f>100*('GEM data - Zero_net'!$AB267/'GEM data - Zero_net'!$AD267)</f>
        <v>1020.4243961489212</v>
      </c>
      <c r="CS103">
        <v>2045</v>
      </c>
      <c r="CT103" s="10">
        <f>100*('GEM data - Baseline'!$AC267/'GEM data - Baseline'!$AD267)</f>
        <v>988.17740776046321</v>
      </c>
      <c r="CU103" s="10">
        <f>100*('GEM data - Upside'!$AC267/'GEM data - Upside'!$AD267)</f>
        <v>983.90139234856679</v>
      </c>
      <c r="CV103" s="10">
        <f>100*('GEM data - Zero_net'!$AC267/'GEM data - Zero_net'!$AD267)</f>
        <v>983.66208585138293</v>
      </c>
      <c r="CX103">
        <v>2045</v>
      </c>
      <c r="CY103" s="10">
        <f>100*('GEM data - Baseline'!$F267/'GEM data - Baseline'!$AD267)</f>
        <v>1274.6239234415893</v>
      </c>
      <c r="CZ103" s="10">
        <f>100*('GEM data - Upside'!$F267/'GEM data - Upside'!$AD267)</f>
        <v>1280.5884816126345</v>
      </c>
      <c r="DA103" s="10">
        <f>100*('GEM data - Zero_net'!$F267/'GEM data - Zero_net'!$AD267)</f>
        <v>1252.6930915927985</v>
      </c>
      <c r="DC103" s="15" t="s">
        <v>489</v>
      </c>
      <c r="DD103" s="15"/>
      <c r="DE103" s="15"/>
      <c r="DF103" s="15"/>
      <c r="DG103" s="15"/>
      <c r="DH103" s="15"/>
      <c r="DI103" s="15"/>
      <c r="DJ103" s="15"/>
      <c r="DL103" s="14">
        <f>0.65*(100*((DL53/DL48)^(1/5)-1))</f>
        <v>0.46245258988998006</v>
      </c>
      <c r="DM103" s="14">
        <f>0.3*(100*((DM53/DM48)^(1/5)-1))</f>
        <v>0.17186042251699618</v>
      </c>
      <c r="DN103" s="14">
        <f>0.35*(100*((DN53/DN48)^(1/5)-1))</f>
        <v>0.49054709965382742</v>
      </c>
      <c r="DO103" s="14">
        <f t="shared" si="55"/>
        <v>6.2910005953538184E-2</v>
      </c>
      <c r="DP103" s="14">
        <f>100*((DP53/DP48)^(1/5)-1)</f>
        <v>1.1877701180143418</v>
      </c>
      <c r="DQ103" s="14">
        <f>100*((DQ53/DQ48)^(1/5)-1)</f>
        <v>1.2642331968268916</v>
      </c>
      <c r="DS103" s="14"/>
      <c r="DT103" s="14"/>
      <c r="DV103" s="15" t="s">
        <v>489</v>
      </c>
      <c r="DW103" s="15"/>
      <c r="DX103" s="15"/>
      <c r="DY103" s="15"/>
      <c r="DZ103" s="15"/>
      <c r="EA103" s="15"/>
      <c r="EB103" s="15"/>
      <c r="EC103" s="15"/>
      <c r="EE103" s="14">
        <f t="shared" si="56"/>
        <v>9.3313152806286936E-2</v>
      </c>
      <c r="EF103" s="14">
        <f t="shared" si="57"/>
        <v>0.57190932469676437</v>
      </c>
      <c r="EG103" s="14">
        <f t="shared" si="58"/>
        <v>0.28656709477619557</v>
      </c>
      <c r="EH103" s="14">
        <f t="shared" si="59"/>
        <v>6.0869582916303067E-2</v>
      </c>
      <c r="EI103" s="14">
        <f t="shared" si="60"/>
        <v>1.0126591551955499</v>
      </c>
      <c r="EJ103" s="14">
        <f t="shared" si="61"/>
        <v>0.35664089413010025</v>
      </c>
      <c r="EL103" s="14"/>
      <c r="EM103" s="14"/>
      <c r="EO103" s="15" t="s">
        <v>489</v>
      </c>
      <c r="EP103" s="15"/>
      <c r="EQ103" s="15"/>
      <c r="ER103" s="15"/>
      <c r="ES103" s="15"/>
      <c r="ET103" s="15"/>
      <c r="EU103" s="15"/>
      <c r="EV103" s="15"/>
      <c r="EX103" s="14">
        <f>EX97-DL97</f>
        <v>-0.31827178553983759</v>
      </c>
      <c r="EY103" s="14">
        <f t="shared" ref="EY103:FC103" si="63">EY97-DM97</f>
        <v>0.57191343902348368</v>
      </c>
      <c r="EZ103" s="14">
        <f t="shared" si="63"/>
        <v>7.0100925961573635E-2</v>
      </c>
      <c r="FA103" s="14">
        <f t="shared" si="63"/>
        <v>6.0187713010361243E-2</v>
      </c>
      <c r="FB103" s="14">
        <f t="shared" si="63"/>
        <v>0.38393029245558097</v>
      </c>
      <c r="FC103" s="14">
        <f t="shared" si="63"/>
        <v>-0.24877538492615869</v>
      </c>
      <c r="FE103" s="14"/>
      <c r="FF103" s="14"/>
    </row>
    <row r="104" spans="1:162" x14ac:dyDescent="0.25">
      <c r="B104" s="10">
        <f>'GEM data - Baseline'!$F268</f>
        <v>939736.2</v>
      </c>
      <c r="C104" s="10">
        <f>'GEM data - Upside'!$F268</f>
        <v>969495.9</v>
      </c>
      <c r="D104" s="10">
        <f>'GEM data - Zero_net'!$F268</f>
        <v>861621.5</v>
      </c>
      <c r="M104" s="9">
        <f>100*(('GEM data - Baseline'!$P268/'GEM data - Baseline'!$P264)-1)</f>
        <v>1.0482979305444617</v>
      </c>
      <c r="N104" s="9">
        <f>100*(('GEM data - Upside'!$P268/'GEM data - Upside'!$P264)-1)</f>
        <v>1.1317728725114939</v>
      </c>
      <c r="O104" s="9">
        <f>100*(('GEM data - Zero_net'!$P268/'GEM data - Zero_net'!$P264)-1)</f>
        <v>0.61057157851374111</v>
      </c>
      <c r="R104" s="9"/>
      <c r="S104" s="9"/>
      <c r="T104" s="9"/>
      <c r="W104" s="9"/>
      <c r="X104" s="9"/>
      <c r="Y104" s="9"/>
      <c r="AQ104" s="9"/>
      <c r="AR104" s="9"/>
      <c r="AS104" s="9"/>
      <c r="AV104" s="9"/>
      <c r="AW104" s="9"/>
      <c r="AX104" s="9"/>
      <c r="AY104" s="9"/>
      <c r="AZ104" s="9"/>
      <c r="BA104" s="9"/>
      <c r="BB104" s="9"/>
      <c r="BD104" s="9"/>
      <c r="BF104" s="9">
        <f>100*(('GEM data - Baseline'!$F268/'GEM data - Baseline'!$F264)-1)</f>
        <v>1.4364519226254258</v>
      </c>
      <c r="BG104" s="9">
        <f>100*(('GEM data - Upside'!$F268/'GEM data - Upside'!$F264)-1)</f>
        <v>1.567679403904676</v>
      </c>
      <c r="BH104" s="9">
        <f>100*(('GEM data - Zero_net'!$F268/'GEM data - Zero_net'!$F264)-1)</f>
        <v>0.88237088262728136</v>
      </c>
      <c r="BK104" s="9">
        <f>100*(('GEM data - Baseline'!$U268/'GEM data - Baseline'!$U264)-1)</f>
        <v>1.4361459662021181</v>
      </c>
      <c r="BL104" s="9">
        <f>100*(('GEM data - Upside'!$U268/'GEM data - Upside'!$U264)-1)</f>
        <v>1.5361216205856953</v>
      </c>
      <c r="BM104" s="9">
        <f>100*(('GEM data - Zero_net'!$U268/'GEM data - Zero_net'!$U264)-1)</f>
        <v>0.95285105824844951</v>
      </c>
      <c r="BP104" s="9">
        <f>'GEM data - Baseline'!$O268</f>
        <v>4.0000580000000001</v>
      </c>
      <c r="BQ104" s="9">
        <f>'GEM data - Upside'!$O268</f>
        <v>4.0376700000000003</v>
      </c>
      <c r="BR104" s="9">
        <f>'GEM data - Zero_net'!$O268</f>
        <v>3.3172519999999999</v>
      </c>
      <c r="BU104" s="9">
        <f>100*(('GEM data - Baseline'!$L268/'GEM data - Baseline'!$L264)-1)</f>
        <v>0.27508775097198068</v>
      </c>
      <c r="BV104" s="9">
        <f>100*(('GEM data - Upside'!$L268/'GEM data - Upside'!$L264)-1)</f>
        <v>0.39152494127379089</v>
      </c>
      <c r="BW104" s="9">
        <f>100*(('GEM data - Zero_net'!$L268/'GEM data - Zero_net'!$L264)-1)</f>
        <v>-0.22635119879513832</v>
      </c>
      <c r="BZ104" s="9">
        <f>'GEM data - Baseline'!$T268</f>
        <v>0</v>
      </c>
      <c r="CA104" s="9">
        <f>'GEM data - Upside'!$T268</f>
        <v>-0.27894970000000002</v>
      </c>
      <c r="CB104" s="9">
        <f>'GEM data - Zero_net'!$T268</f>
        <v>-4.9400329999999999E-2</v>
      </c>
      <c r="CE104" s="9">
        <f>'GEM data - Baseline'!$J268</f>
        <v>2.5000249999999999</v>
      </c>
      <c r="CF104" s="9">
        <f>'GEM data - Upside'!$J268</f>
        <v>2.4220090000000001</v>
      </c>
      <c r="CG104" s="9">
        <f>'GEM data - Zero_net'!$J268</f>
        <v>2.4666939999999999</v>
      </c>
      <c r="CJ104" s="9">
        <f>100*(('GEM data - Baseline'!$I268/'GEM data - Baseline'!$I264)-1)</f>
        <v>2.0000000000000018</v>
      </c>
      <c r="CK104" s="9">
        <f>100*(('GEM data - Upside'!$I268/'GEM data - Upside'!$I264)-1)</f>
        <v>1.9766311355752464</v>
      </c>
      <c r="CL104" s="9">
        <f>100*(('GEM data - Zero_net'!$I268/'GEM data - Zero_net'!$I264)-1)</f>
        <v>1.9549925230690768</v>
      </c>
      <c r="CO104" s="10">
        <f>100*('GEM data - Baseline'!$AB268/'GEM data - Baseline'!$AD268)</f>
        <v>952.72640010055977</v>
      </c>
      <c r="CP104" s="10">
        <f>100*('GEM data - Upside'!$AB268/'GEM data - Upside'!$AD268)</f>
        <v>942.00828829673901</v>
      </c>
      <c r="CQ104" s="10">
        <f>100*('GEM data - Zero_net'!$AB268/'GEM data - Zero_net'!$AD268)</f>
        <v>975.96535057544975</v>
      </c>
      <c r="CT104" s="10">
        <f>100*('GEM data - Baseline'!$AC268/'GEM data - Baseline'!$AD268)</f>
        <v>818.73571848250947</v>
      </c>
      <c r="CU104" s="10">
        <f>100*('GEM data - Upside'!$AC268/'GEM data - Upside'!$AD268)</f>
        <v>814.81053097803567</v>
      </c>
      <c r="CV104" s="10">
        <f>100*('GEM data - Zero_net'!$AC268/'GEM data - Zero_net'!$AD268)</f>
        <v>816.04146503573952</v>
      </c>
      <c r="CY104" s="10">
        <f>100*('GEM data - Baseline'!$F268/'GEM data - Baseline'!$AD268)</f>
        <v>1278.4053320658149</v>
      </c>
      <c r="CZ104" s="10">
        <f>100*('GEM data - Upside'!$F268/'GEM data - Upside'!$AD268)</f>
        <v>1284.4831526636212</v>
      </c>
      <c r="DA104" s="10">
        <f>100*('GEM data - Zero_net'!$F268/'GEM data - Zero_net'!$AD268)</f>
        <v>1255.8762054128429</v>
      </c>
      <c r="DL104" s="14"/>
      <c r="DM104" s="14"/>
      <c r="DN104" s="14"/>
      <c r="DO104" s="14"/>
      <c r="DP104" s="14"/>
      <c r="DQ104" s="14"/>
      <c r="DS104" s="14"/>
      <c r="DT104" s="14"/>
      <c r="EE104" s="14"/>
      <c r="EF104" s="14"/>
      <c r="EG104" s="14"/>
      <c r="EH104" s="14"/>
      <c r="EI104" s="14"/>
      <c r="EJ104" s="14"/>
      <c r="EL104" s="14"/>
      <c r="EM104" s="14"/>
      <c r="EX104" s="14"/>
      <c r="EY104" s="14"/>
      <c r="EZ104" s="14"/>
      <c r="FA104" s="14"/>
      <c r="FB104" s="14"/>
      <c r="FC104" s="14"/>
      <c r="FE104" s="14"/>
      <c r="FF104" s="14"/>
    </row>
    <row r="105" spans="1:162" x14ac:dyDescent="0.25">
      <c r="B105" s="10">
        <f>'GEM data - Baseline'!$F269</f>
        <v>943020.5</v>
      </c>
      <c r="C105" s="10">
        <f>'GEM data - Upside'!$F269</f>
        <v>973185.6</v>
      </c>
      <c r="D105" s="10">
        <f>'GEM data - Zero_net'!$F269</f>
        <v>863475.6</v>
      </c>
      <c r="M105" s="9">
        <f>100*(('GEM data - Baseline'!$P269/'GEM data - Baseline'!$P265)-1)</f>
        <v>0.98640940354890461</v>
      </c>
      <c r="N105" s="9">
        <f>100*(('GEM data - Upside'!$P269/'GEM data - Upside'!$P265)-1)</f>
        <v>1.0713566381064465</v>
      </c>
      <c r="O105" s="9">
        <f>100*(('GEM data - Zero_net'!$P269/'GEM data - Zero_net'!$P265)-1)</f>
        <v>0.54519766848939444</v>
      </c>
      <c r="R105" s="9"/>
      <c r="S105" s="9"/>
      <c r="T105" s="9"/>
      <c r="W105" s="9"/>
      <c r="X105" s="9"/>
      <c r="Y105" s="9"/>
      <c r="AQ105" s="9"/>
      <c r="AR105" s="9"/>
      <c r="AS105" s="9"/>
      <c r="AV105" s="9"/>
      <c r="AW105" s="9"/>
      <c r="AX105" s="9"/>
      <c r="AY105" s="9"/>
      <c r="AZ105" s="9"/>
      <c r="BA105" s="9"/>
      <c r="BB105" s="9"/>
      <c r="BD105" s="9"/>
      <c r="BF105" s="9">
        <f>100*(('GEM data - Baseline'!$F269/'GEM data - Baseline'!$F265)-1)</f>
        <v>1.4281700884395843</v>
      </c>
      <c r="BG105" s="9">
        <f>100*(('GEM data - Upside'!$F269/'GEM data - Upside'!$F265)-1)</f>
        <v>1.5548494566912652</v>
      </c>
      <c r="BH105" s="9">
        <f>100*(('GEM data - Zero_net'!$F269/'GEM data - Zero_net'!$F265)-1)</f>
        <v>0.87473188876479036</v>
      </c>
      <c r="BK105" s="9">
        <f>100*(('GEM data - Baseline'!$U269/'GEM data - Baseline'!$U265)-1)</f>
        <v>1.4280198162500923</v>
      </c>
      <c r="BL105" s="9">
        <f>100*(('GEM data - Upside'!$U269/'GEM data - Upside'!$U265)-1)</f>
        <v>1.5285726666611765</v>
      </c>
      <c r="BM105" s="9">
        <f>100*(('GEM data - Zero_net'!$U269/'GEM data - Zero_net'!$U265)-1)</f>
        <v>0.94245154934720077</v>
      </c>
      <c r="BP105" s="9">
        <f>'GEM data - Baseline'!$O269</f>
        <v>4.000019</v>
      </c>
      <c r="BQ105" s="9">
        <f>'GEM data - Upside'!$O269</f>
        <v>4.0295240000000003</v>
      </c>
      <c r="BR105" s="9">
        <f>'GEM data - Zero_net'!$O269</f>
        <v>3.3281369999999999</v>
      </c>
      <c r="BU105" s="9">
        <f>100*(('GEM data - Baseline'!$L269/'GEM data - Baseline'!$L265)-1)</f>
        <v>0.26456691426712808</v>
      </c>
      <c r="BV105" s="9">
        <f>100*(('GEM data - Upside'!$L269/'GEM data - Upside'!$L265)-1)</f>
        <v>0.37666030232765824</v>
      </c>
      <c r="BW105" s="9">
        <f>100*(('GEM data - Zero_net'!$L269/'GEM data - Zero_net'!$L265)-1)</f>
        <v>-0.24240492049879547</v>
      </c>
      <c r="BZ105" s="9">
        <f>'GEM data - Baseline'!$T269</f>
        <v>1.907349E-4</v>
      </c>
      <c r="CA105" s="9">
        <f>'GEM data - Upside'!$T269</f>
        <v>-0.27341840000000001</v>
      </c>
      <c r="CB105" s="9">
        <f>'GEM data - Zero_net'!$T269</f>
        <v>-6.1225889999999998E-2</v>
      </c>
      <c r="CE105" s="9">
        <f>'GEM data - Baseline'!$J269</f>
        <v>2.500006</v>
      </c>
      <c r="CF105" s="9">
        <f>'GEM data - Upside'!$J269</f>
        <v>2.4241459999999999</v>
      </c>
      <c r="CG105" s="9">
        <f>'GEM data - Zero_net'!$J269</f>
        <v>2.457932</v>
      </c>
      <c r="CJ105" s="9">
        <f>100*(('GEM data - Baseline'!$I269/'GEM data - Baseline'!$I265)-1)</f>
        <v>2.0000281659909414</v>
      </c>
      <c r="CK105" s="9">
        <f>100*(('GEM data - Upside'!$I269/'GEM data - Upside'!$I265)-1)</f>
        <v>1.978298292291103</v>
      </c>
      <c r="CL105" s="9">
        <f>100*(('GEM data - Zero_net'!$I269/'GEM data - Zero_net'!$I265)-1)</f>
        <v>1.9479155779050128</v>
      </c>
      <c r="CO105" s="10">
        <f>100*('GEM data - Baseline'!$AB269/'GEM data - Baseline'!$AD269)</f>
        <v>941.02200427566322</v>
      </c>
      <c r="CP105" s="10">
        <f>100*('GEM data - Upside'!$AB269/'GEM data - Upside'!$AD269)</f>
        <v>930.60849488728741</v>
      </c>
      <c r="CQ105" s="10">
        <f>100*('GEM data - Zero_net'!$AB269/'GEM data - Zero_net'!$AD269)</f>
        <v>963.26188640707142</v>
      </c>
      <c r="CT105" s="10">
        <f>100*('GEM data - Baseline'!$AC269/'GEM data - Baseline'!$AD269)</f>
        <v>869.45168505840013</v>
      </c>
      <c r="CU105" s="10">
        <f>100*('GEM data - Upside'!$AC269/'GEM data - Upside'!$AD269)</f>
        <v>865.17477481293986</v>
      </c>
      <c r="CV105" s="10">
        <f>100*('GEM data - Zero_net'!$AC269/'GEM data - Zero_net'!$AD269)</f>
        <v>865.72552441307039</v>
      </c>
      <c r="CY105" s="10">
        <f>100*('GEM data - Baseline'!$F269/'GEM data - Baseline'!$AD269)</f>
        <v>1282.1286571143132</v>
      </c>
      <c r="CZ105" s="10">
        <f>100*('GEM data - Upside'!$F269/'GEM data - Upside'!$AD269)</f>
        <v>1288.3527586407756</v>
      </c>
      <c r="DA105" s="10">
        <f>100*('GEM data - Zero_net'!$F269/'GEM data - Zero_net'!$AD269)</f>
        <v>1259.0428000619986</v>
      </c>
      <c r="DL105" s="14"/>
      <c r="DM105" s="14"/>
      <c r="DN105" s="14"/>
      <c r="DO105" s="14"/>
      <c r="DP105" s="14"/>
      <c r="DQ105" s="14"/>
      <c r="DS105" s="14"/>
      <c r="DT105" s="14"/>
      <c r="EE105" s="14"/>
      <c r="EF105" s="14"/>
      <c r="EG105" s="14"/>
      <c r="EH105" s="14"/>
      <c r="EI105" s="14"/>
      <c r="EJ105" s="14"/>
      <c r="EL105" s="14"/>
      <c r="EM105" s="14"/>
      <c r="EX105" s="14"/>
      <c r="EY105" s="14"/>
      <c r="EZ105" s="14"/>
      <c r="FA105" s="14"/>
      <c r="FB105" s="14"/>
      <c r="FC105" s="14"/>
      <c r="FE105" s="14"/>
      <c r="FF105" s="14"/>
    </row>
    <row r="106" spans="1:162" x14ac:dyDescent="0.25">
      <c r="B106" s="10">
        <f>'GEM data - Baseline'!$F270</f>
        <v>946313.8</v>
      </c>
      <c r="C106" s="10">
        <f>'GEM data - Upside'!$F270</f>
        <v>976882.5</v>
      </c>
      <c r="D106" s="10">
        <f>'GEM data - Zero_net'!$F270</f>
        <v>865308.1</v>
      </c>
      <c r="M106" s="9">
        <f>100*(('GEM data - Baseline'!$P270/'GEM data - Baseline'!$P266)-1)</f>
        <v>0.92480047898768625</v>
      </c>
      <c r="N106" s="9">
        <f>100*(('GEM data - Upside'!$P270/'GEM data - Upside'!$P266)-1)</f>
        <v>1.0113010943757494</v>
      </c>
      <c r="O106" s="9">
        <f>100*(('GEM data - Zero_net'!$P270/'GEM data - Zero_net'!$P266)-1)</f>
        <v>0.47999928739665965</v>
      </c>
      <c r="R106" s="9"/>
      <c r="S106" s="9"/>
      <c r="T106" s="9"/>
      <c r="W106" s="9"/>
      <c r="X106" s="9"/>
      <c r="Y106" s="9"/>
      <c r="AQ106" s="9"/>
      <c r="AR106" s="9"/>
      <c r="AS106" s="9"/>
      <c r="AV106" s="9"/>
      <c r="AW106" s="9"/>
      <c r="AX106" s="9"/>
      <c r="AY106" s="9"/>
      <c r="AZ106" s="9"/>
      <c r="BA106" s="9"/>
      <c r="BB106" s="9"/>
      <c r="BD106" s="9"/>
      <c r="BF106" s="9">
        <f>100*(('GEM data - Baseline'!$F270/'GEM data - Baseline'!$F266)-1)</f>
        <v>1.4200855568779591</v>
      </c>
      <c r="BG106" s="9">
        <f>100*(('GEM data - Upside'!$F270/'GEM data - Upside'!$F266)-1)</f>
        <v>1.5424141811422709</v>
      </c>
      <c r="BH106" s="9">
        <f>100*(('GEM data - Zero_net'!$F270/'GEM data - Zero_net'!$F266)-1)</f>
        <v>0.86724267582796166</v>
      </c>
      <c r="BK106" s="9">
        <f>100*(('GEM data - Baseline'!$U270/'GEM data - Baseline'!$U266)-1)</f>
        <v>1.4195138842819199</v>
      </c>
      <c r="BL106" s="9">
        <f>100*(('GEM data - Upside'!$U270/'GEM data - Upside'!$U266)-1)</f>
        <v>1.5207331192923279</v>
      </c>
      <c r="BM106" s="9">
        <f>100*(('GEM data - Zero_net'!$U270/'GEM data - Zero_net'!$U266)-1)</f>
        <v>0.93185206734789361</v>
      </c>
      <c r="BP106" s="9">
        <f>'GEM data - Baseline'!$O270</f>
        <v>3.9999410000000002</v>
      </c>
      <c r="BQ106" s="9">
        <f>'GEM data - Upside'!$O270</f>
        <v>4.0233150000000002</v>
      </c>
      <c r="BR106" s="9">
        <f>'GEM data - Zero_net'!$O270</f>
        <v>3.3415430000000002</v>
      </c>
      <c r="BU106" s="9">
        <f>100*(('GEM data - Baseline'!$L270/'GEM data - Baseline'!$L266)-1)</f>
        <v>0.25406044673235151</v>
      </c>
      <c r="BV106" s="9">
        <f>100*(('GEM data - Upside'!$L270/'GEM data - Upside'!$L266)-1)</f>
        <v>0.36465691460718652</v>
      </c>
      <c r="BW106" s="9">
        <f>100*(('GEM data - Zero_net'!$L270/'GEM data - Zero_net'!$L266)-1)</f>
        <v>-0.25527624932976112</v>
      </c>
      <c r="BZ106" s="9">
        <f>'GEM data - Baseline'!$T270</f>
        <v>2.8610229999999999E-4</v>
      </c>
      <c r="CA106" s="9">
        <f>'GEM data - Upside'!$T270</f>
        <v>-0.26788709999999999</v>
      </c>
      <c r="CB106" s="9">
        <f>'GEM data - Zero_net'!$T270</f>
        <v>-7.5721739999999996E-2</v>
      </c>
      <c r="CE106" s="9">
        <f>'GEM data - Baseline'!$J270</f>
        <v>2.5000089999999999</v>
      </c>
      <c r="CF106" s="9">
        <f>'GEM data - Upside'!$J270</f>
        <v>2.426463</v>
      </c>
      <c r="CG106" s="9">
        <f>'GEM data - Zero_net'!$J270</f>
        <v>2.4486219999999999</v>
      </c>
      <c r="CJ106" s="9">
        <f>100*(('GEM data - Baseline'!$I270/'GEM data - Baseline'!$I266)-1)</f>
        <v>2.0001653788553897</v>
      </c>
      <c r="CK106" s="9">
        <f>100*(('GEM data - Upside'!$I270/'GEM data - Upside'!$I266)-1)</f>
        <v>1.9793921249239732</v>
      </c>
      <c r="CL106" s="9">
        <f>100*(('GEM data - Zero_net'!$I270/'GEM data - Zero_net'!$I266)-1)</f>
        <v>1.941831786942072</v>
      </c>
      <c r="CO106" s="10">
        <f>100*('GEM data - Baseline'!$AB270/'GEM data - Baseline'!$AD270)</f>
        <v>989.0489490629991</v>
      </c>
      <c r="CP106" s="10">
        <f>100*('GEM data - Upside'!$AB270/'GEM data - Upside'!$AD270)</f>
        <v>977.46640702642469</v>
      </c>
      <c r="CQ106" s="10">
        <f>100*('GEM data - Zero_net'!$AB270/'GEM data - Zero_net'!$AD270)</f>
        <v>1014.1938194134481</v>
      </c>
      <c r="CT106" s="10">
        <f>100*('GEM data - Baseline'!$AC270/'GEM data - Baseline'!$AD270)</f>
        <v>860.69257145807705</v>
      </c>
      <c r="CU106" s="10">
        <f>100*('GEM data - Upside'!$AC270/'GEM data - Upside'!$AD270)</f>
        <v>856.33076801684092</v>
      </c>
      <c r="CV106" s="10">
        <f>100*('GEM data - Zero_net'!$AC270/'GEM data - Zero_net'!$AD270)</f>
        <v>856.46327268271762</v>
      </c>
      <c r="CY106" s="10">
        <f>100*('GEM data - Baseline'!$F270/'GEM data - Baseline'!$AD270)</f>
        <v>1285.8598918252001</v>
      </c>
      <c r="CZ106" s="10">
        <f>100*('GEM data - Upside'!$F270/'GEM data - Upside'!$AD270)</f>
        <v>1292.2254361983842</v>
      </c>
      <c r="DA106" s="10">
        <f>100*('GEM data - Zero_net'!$F270/'GEM data - Zero_net'!$AD270)</f>
        <v>1262.1805923864367</v>
      </c>
      <c r="DL106" s="14"/>
      <c r="DM106" s="14"/>
      <c r="DN106" s="14"/>
      <c r="DO106" s="14"/>
      <c r="DP106" s="14"/>
      <c r="DQ106" s="14"/>
      <c r="DS106" s="14"/>
      <c r="DT106" s="14"/>
      <c r="EE106" s="14"/>
      <c r="EF106" s="14"/>
      <c r="EG106" s="14"/>
      <c r="EH106" s="14"/>
      <c r="EI106" s="14"/>
      <c r="EJ106" s="14"/>
      <c r="EL106" s="14"/>
      <c r="EM106" s="14"/>
      <c r="EX106" s="14"/>
      <c r="EY106" s="14"/>
      <c r="EZ106" s="14"/>
      <c r="FA106" s="14"/>
      <c r="FB106" s="14"/>
      <c r="FC106" s="14"/>
      <c r="FE106" s="14"/>
      <c r="FF106" s="14"/>
    </row>
    <row r="107" spans="1:162" x14ac:dyDescent="0.25">
      <c r="A107">
        <v>2046</v>
      </c>
      <c r="B107" s="10">
        <f>'GEM data - Baseline'!$F271</f>
        <v>949612.4</v>
      </c>
      <c r="C107" s="10">
        <f>'GEM data - Upside'!$F271</f>
        <v>980573.2</v>
      </c>
      <c r="D107" s="10">
        <f>'GEM data - Zero_net'!$F271</f>
        <v>867137.2</v>
      </c>
      <c r="L107">
        <v>2046</v>
      </c>
      <c r="M107" s="9">
        <f>100*(('GEM data - Baseline'!$P271/'GEM data - Baseline'!$P267)-1)</f>
        <v>0.86355494003089728</v>
      </c>
      <c r="N107" s="9">
        <f>100*(('GEM data - Upside'!$P271/'GEM data - Upside'!$P267)-1)</f>
        <v>0.95152033255672119</v>
      </c>
      <c r="O107" s="9">
        <f>100*(('GEM data - Zero_net'!$P271/'GEM data - Zero_net'!$P267)-1)</f>
        <v>0.41502244566464785</v>
      </c>
      <c r="R107" s="9"/>
      <c r="S107" s="9"/>
      <c r="T107" s="9"/>
      <c r="W107" s="9"/>
      <c r="X107" s="9"/>
      <c r="Y107" s="9"/>
      <c r="AQ107" s="9"/>
      <c r="AR107" s="9"/>
      <c r="AS107" s="9"/>
      <c r="AV107" s="9"/>
      <c r="AW107" s="9"/>
      <c r="AX107" s="9"/>
      <c r="AY107" s="9"/>
      <c r="AZ107" s="9"/>
      <c r="BA107" s="9"/>
      <c r="BB107" s="9"/>
      <c r="BD107" s="9"/>
      <c r="BE107">
        <v>2046</v>
      </c>
      <c r="BF107" s="9">
        <f>100*(('GEM data - Baseline'!$F271/'GEM data - Baseline'!$F267)-1)</f>
        <v>1.4114980512501596</v>
      </c>
      <c r="BG107" s="9">
        <f>100*(('GEM data - Upside'!$F271/'GEM data - Upside'!$F267)-1)</f>
        <v>1.5323142203485407</v>
      </c>
      <c r="BH107" s="9">
        <f>100*(('GEM data - Zero_net'!$F271/'GEM data - Zero_net'!$F267)-1)</f>
        <v>0.86065774937427175</v>
      </c>
      <c r="BJ107">
        <v>2046</v>
      </c>
      <c r="BK107" s="9">
        <f>100*(('GEM data - Baseline'!$U271/'GEM data - Baseline'!$U267)-1)</f>
        <v>1.4111975251501541</v>
      </c>
      <c r="BL107" s="9">
        <f>100*(('GEM data - Upside'!$U271/'GEM data - Upside'!$U267)-1)</f>
        <v>1.5129885630929651</v>
      </c>
      <c r="BM107" s="9">
        <f>100*(('GEM data - Zero_net'!$U271/'GEM data - Zero_net'!$U267)-1)</f>
        <v>0.92127253515992269</v>
      </c>
      <c r="BO107">
        <v>2046</v>
      </c>
      <c r="BP107" s="9">
        <f>'GEM data - Baseline'!$O271</f>
        <v>3.9998330000000002</v>
      </c>
      <c r="BQ107" s="9">
        <f>'GEM data - Upside'!$O271</f>
        <v>4.0175190000000001</v>
      </c>
      <c r="BR107" s="9">
        <f>'GEM data - Zero_net'!$O271</f>
        <v>3.3558569999999999</v>
      </c>
      <c r="BT107">
        <v>2046</v>
      </c>
      <c r="BU107" s="9">
        <f>100*(('GEM data - Baseline'!$L271/'GEM data - Baseline'!$L267)-1)</f>
        <v>0.24351588863267271</v>
      </c>
      <c r="BV107" s="9">
        <f>100*(('GEM data - Upside'!$L271/'GEM data - Upside'!$L267)-1)</f>
        <v>0.35557538147452661</v>
      </c>
      <c r="BW107" s="9">
        <f>100*(('GEM data - Zero_net'!$L271/'GEM data - Zero_net'!$L267)-1)</f>
        <v>-0.26495763209690715</v>
      </c>
      <c r="BY107">
        <v>2046</v>
      </c>
      <c r="BZ107" s="9">
        <f>'GEM data - Baseline'!$T271</f>
        <v>1.907349E-4</v>
      </c>
      <c r="CA107" s="9">
        <f>'GEM data - Upside'!$T271</f>
        <v>-0.26416780000000001</v>
      </c>
      <c r="CB107" s="9">
        <f>'GEM data - Zero_net'!$T271</f>
        <v>-9.1266630000000001E-2</v>
      </c>
      <c r="CD107">
        <v>2046</v>
      </c>
      <c r="CE107" s="9">
        <f>'GEM data - Baseline'!$J271</f>
        <v>2.5000200000000001</v>
      </c>
      <c r="CF107" s="9">
        <f>'GEM data - Upside'!$J271</f>
        <v>2.4287779999999999</v>
      </c>
      <c r="CG107" s="9">
        <f>'GEM data - Zero_net'!$J271</f>
        <v>2.4391060000000002</v>
      </c>
      <c r="CI107">
        <v>2046</v>
      </c>
      <c r="CJ107" s="9">
        <f>100*(('GEM data - Baseline'!$I271/'GEM data - Baseline'!$I267)-1)</f>
        <v>2.0001795571310321</v>
      </c>
      <c r="CK107" s="9">
        <f>100*(('GEM data - Upside'!$I271/'GEM data - Upside'!$I267)-1)</f>
        <v>1.9804823155484819</v>
      </c>
      <c r="CL107" s="9">
        <f>100*(('GEM data - Zero_net'!$I271/'GEM data - Zero_net'!$I267)-1)</f>
        <v>1.9365487434923168</v>
      </c>
      <c r="CN107">
        <v>2046</v>
      </c>
      <c r="CO107" s="10">
        <f>100*('GEM data - Baseline'!$AB271/'GEM data - Baseline'!$AD271)</f>
        <v>1027.7360902975493</v>
      </c>
      <c r="CP107" s="10">
        <f>100*('GEM data - Upside'!$AB271/'GEM data - Upside'!$AD271)</f>
        <v>1015.0006740984923</v>
      </c>
      <c r="CQ107" s="10">
        <f>100*('GEM data - Zero_net'!$AB271/'GEM data - Zero_net'!$AD271)</f>
        <v>1055.8687782079137</v>
      </c>
      <c r="CS107">
        <v>2046</v>
      </c>
      <c r="CT107" s="10">
        <f>100*('GEM data - Baseline'!$AC271/'GEM data - Baseline'!$AD271)</f>
        <v>1021.5257232990954</v>
      </c>
      <c r="CU107" s="10">
        <f>100*('GEM data - Upside'!$AC271/'GEM data - Upside'!$AD271)</f>
        <v>1017.128313987147</v>
      </c>
      <c r="CV107" s="10">
        <f>100*('GEM data - Zero_net'!$AC271/'GEM data - Zero_net'!$AD271)</f>
        <v>1014.9429530739967</v>
      </c>
      <c r="CX107">
        <v>2046</v>
      </c>
      <c r="CY107" s="10">
        <f>100*('GEM data - Baseline'!$F271/'GEM data - Baseline'!$AD271)</f>
        <v>1289.5938226329181</v>
      </c>
      <c r="CZ107" s="10">
        <f>100*('GEM data - Upside'!$F271/'GEM data - Upside'!$AD271)</f>
        <v>1296.0841486400393</v>
      </c>
      <c r="DA107" s="10">
        <f>100*('GEM data - Zero_net'!$F271/'GEM data - Zero_net'!$AD271)</f>
        <v>1265.3155565413176</v>
      </c>
      <c r="DL107" s="14"/>
      <c r="DM107" s="14"/>
      <c r="DN107" s="14"/>
      <c r="DO107" s="14"/>
      <c r="DP107" s="14"/>
      <c r="DQ107" s="14"/>
      <c r="DS107" s="14"/>
      <c r="DT107" s="14"/>
      <c r="EE107" s="14"/>
      <c r="EF107" s="14"/>
      <c r="EG107" s="14"/>
      <c r="EH107" s="14"/>
      <c r="EI107" s="14"/>
      <c r="EJ107" s="14"/>
      <c r="EL107" s="14"/>
      <c r="EM107" s="14"/>
      <c r="EX107" s="14"/>
      <c r="EY107" s="14"/>
      <c r="EZ107" s="14"/>
      <c r="FA107" s="14"/>
      <c r="FB107" s="14"/>
      <c r="FC107" s="14"/>
      <c r="FE107" s="14"/>
      <c r="FF107" s="14"/>
    </row>
    <row r="108" spans="1:162" x14ac:dyDescent="0.25">
      <c r="B108" s="10">
        <f>'GEM data - Baseline'!$F272</f>
        <v>952919.6</v>
      </c>
      <c r="C108" s="10">
        <f>'GEM data - Upside'!$F272</f>
        <v>984279.8</v>
      </c>
      <c r="D108" s="10">
        <f>'GEM data - Zero_net'!$F272</f>
        <v>868994.3</v>
      </c>
      <c r="M108" s="9">
        <f>100*(('GEM data - Baseline'!$P272/'GEM data - Baseline'!$P268)-1)</f>
        <v>0.80262708208800326</v>
      </c>
      <c r="N108" s="9">
        <f>100*(('GEM data - Upside'!$P272/'GEM data - Upside'!$P268)-1)</f>
        <v>0.89213630203690553</v>
      </c>
      <c r="O108" s="9">
        <f>100*(('GEM data - Zero_net'!$P272/'GEM data - Zero_net'!$P268)-1)</f>
        <v>0.35021939541466374</v>
      </c>
      <c r="R108" s="9"/>
      <c r="S108" s="9"/>
      <c r="T108" s="9"/>
      <c r="W108" s="9"/>
      <c r="X108" s="9"/>
      <c r="Y108" s="9"/>
      <c r="AQ108" s="9"/>
      <c r="AR108" s="9"/>
      <c r="AS108" s="9"/>
      <c r="AV108" s="9"/>
      <c r="AW108" s="9"/>
      <c r="AX108" s="9"/>
      <c r="AY108" s="9"/>
      <c r="AZ108" s="9"/>
      <c r="BA108" s="9"/>
      <c r="BB108" s="9"/>
      <c r="BD108" s="9"/>
      <c r="BF108" s="9">
        <f>100*(('GEM data - Baseline'!$F272/'GEM data - Baseline'!$F268)-1)</f>
        <v>1.4028830644174484</v>
      </c>
      <c r="BG108" s="9">
        <f>100*(('GEM data - Upside'!$F272/'GEM data - Upside'!$F268)-1)</f>
        <v>1.5249058814998717</v>
      </c>
      <c r="BH108" s="9">
        <f>100*(('GEM data - Zero_net'!$F272/'GEM data - Zero_net'!$F268)-1)</f>
        <v>0.85568895390841782</v>
      </c>
      <c r="BK108" s="9">
        <f>100*(('GEM data - Baseline'!$U272/'GEM data - Baseline'!$U268)-1)</f>
        <v>1.4026814770704776</v>
      </c>
      <c r="BL108" s="9">
        <f>100*(('GEM data - Upside'!$U272/'GEM data - Upside'!$U268)-1)</f>
        <v>1.5049617667730608</v>
      </c>
      <c r="BM108" s="9">
        <f>100*(('GEM data - Zero_net'!$U272/'GEM data - Zero_net'!$U268)-1)</f>
        <v>0.91039066872764529</v>
      </c>
      <c r="BP108" s="9">
        <f>'GEM data - Baseline'!$O272</f>
        <v>3.9998520000000002</v>
      </c>
      <c r="BQ108" s="9">
        <f>'GEM data - Upside'!$O272</f>
        <v>4.0106450000000002</v>
      </c>
      <c r="BR108" s="9">
        <f>'GEM data - Zero_net'!$O272</f>
        <v>3.3692500000000001</v>
      </c>
      <c r="BU108" s="9">
        <f>100*(('GEM data - Baseline'!$L272/'GEM data - Baseline'!$L268)-1)</f>
        <v>0.23280236633556051</v>
      </c>
      <c r="BV108" s="9">
        <f>100*(('GEM data - Upside'!$L272/'GEM data - Upside'!$L268)-1)</f>
        <v>0.34983217869239969</v>
      </c>
      <c r="BW108" s="9">
        <f>100*(('GEM data - Zero_net'!$L272/'GEM data - Zero_net'!$L268)-1)</f>
        <v>-0.27095673430954648</v>
      </c>
      <c r="BZ108" s="9">
        <f>'GEM data - Baseline'!$T272</f>
        <v>2.8610229999999999E-4</v>
      </c>
      <c r="CA108" s="9">
        <f>'GEM data - Upside'!$T272</f>
        <v>-0.25930399999999998</v>
      </c>
      <c r="CB108" s="9">
        <f>'GEM data - Zero_net'!$T272</f>
        <v>-0.1036644</v>
      </c>
      <c r="CE108" s="9">
        <f>'GEM data - Baseline'!$J272</f>
        <v>2.5000439999999999</v>
      </c>
      <c r="CF108" s="9">
        <f>'GEM data - Upside'!$J272</f>
        <v>2.4310179999999999</v>
      </c>
      <c r="CG108" s="9">
        <f>'GEM data - Zero_net'!$J272</f>
        <v>2.4298519999999999</v>
      </c>
      <c r="CJ108" s="9">
        <f>100*(('GEM data - Baseline'!$I272/'GEM data - Baseline'!$I268)-1)</f>
        <v>2.0001655639438232</v>
      </c>
      <c r="CK108" s="9">
        <f>100*(('GEM data - Upside'!$I272/'GEM data - Upside'!$I268)-1)</f>
        <v>1.9820987520972277</v>
      </c>
      <c r="CL108" s="9">
        <f>100*(('GEM data - Zero_net'!$I272/'GEM data - Zero_net'!$I268)-1)</f>
        <v>1.9323871967244832</v>
      </c>
      <c r="CO108" s="10">
        <f>100*('GEM data - Baseline'!$AB272/'GEM data - Baseline'!$AD272)</f>
        <v>984.82028316252968</v>
      </c>
      <c r="CP108" s="10">
        <f>100*('GEM data - Upside'!$AB272/'GEM data - Upside'!$AD272)</f>
        <v>973.23733462939947</v>
      </c>
      <c r="CQ108" s="10">
        <f>100*('GEM data - Zero_net'!$AB272/'GEM data - Zero_net'!$AD272)</f>
        <v>1009.5514261524538</v>
      </c>
      <c r="CT108" s="10">
        <f>100*('GEM data - Baseline'!$AC272/'GEM data - Baseline'!$AD272)</f>
        <v>846.31831164382254</v>
      </c>
      <c r="CU108" s="10">
        <f>100*('GEM data - Upside'!$AC272/'GEM data - Upside'!$AD272)</f>
        <v>842.32919463840665</v>
      </c>
      <c r="CV108" s="10">
        <f>100*('GEM data - Zero_net'!$AC272/'GEM data - Zero_net'!$AD272)</f>
        <v>841.96260181589935</v>
      </c>
      <c r="CY108" s="10">
        <f>100*('GEM data - Baseline'!$F272/'GEM data - Baseline'!$AD272)</f>
        <v>1293.3352732737198</v>
      </c>
      <c r="CZ108" s="10">
        <f>100*('GEM data - Upside'!$F272/'GEM data - Upside'!$AD272)</f>
        <v>1299.9576049014545</v>
      </c>
      <c r="DA108" s="10">
        <f>100*('GEM data - Zero_net'!$F272/'GEM data - Zero_net'!$AD272)</f>
        <v>1268.4937085802703</v>
      </c>
      <c r="DL108" s="14"/>
      <c r="DM108" s="14"/>
      <c r="DN108" s="14"/>
      <c r="DO108" s="14"/>
      <c r="DP108" s="14"/>
      <c r="DQ108" s="14"/>
      <c r="DS108" s="14"/>
      <c r="DT108" s="14"/>
      <c r="EE108" s="14"/>
      <c r="EF108" s="14"/>
      <c r="EG108" s="14"/>
      <c r="EH108" s="14"/>
      <c r="EI108" s="14"/>
      <c r="EJ108" s="14"/>
      <c r="EL108" s="14"/>
      <c r="EM108" s="14"/>
      <c r="EX108" s="14"/>
      <c r="EY108" s="14"/>
      <c r="EZ108" s="14"/>
      <c r="FA108" s="14"/>
      <c r="FB108" s="14"/>
      <c r="FC108" s="14"/>
      <c r="FE108" s="14"/>
      <c r="FF108" s="14"/>
    </row>
    <row r="109" spans="1:162" x14ac:dyDescent="0.25">
      <c r="B109" s="10">
        <f>'GEM data - Baseline'!$F273</f>
        <v>956267.8</v>
      </c>
      <c r="C109" s="10">
        <f>'GEM data - Upside'!$F273</f>
        <v>988000.2</v>
      </c>
      <c r="D109" s="10">
        <f>'GEM data - Zero_net'!$F273</f>
        <v>870908.2</v>
      </c>
      <c r="M109" s="9">
        <f>100*(('GEM data - Baseline'!$P273/'GEM data - Baseline'!$P269)-1)</f>
        <v>0.63205680016216181</v>
      </c>
      <c r="N109" s="9">
        <f>100*(('GEM data - Upside'!$P273/'GEM data - Upside'!$P269)-1)</f>
        <v>0.72698541052362842</v>
      </c>
      <c r="O109" s="9">
        <f>100*(('GEM data - Zero_net'!$P273/'GEM data - Zero_net'!$P269)-1)</f>
        <v>0.16454269529200261</v>
      </c>
      <c r="R109" s="9"/>
      <c r="S109" s="9"/>
      <c r="T109" s="9"/>
      <c r="W109" s="9"/>
      <c r="X109" s="9"/>
      <c r="Y109" s="9"/>
      <c r="AQ109" s="9"/>
      <c r="AR109" s="9"/>
      <c r="AS109" s="9"/>
      <c r="AV109" s="9"/>
      <c r="AW109" s="9"/>
      <c r="AX109" s="9"/>
      <c r="AY109" s="9"/>
      <c r="AZ109" s="9"/>
      <c r="BA109" s="9"/>
      <c r="BB109" s="9"/>
      <c r="BD109" s="9"/>
      <c r="BF109" s="9">
        <f>100*(('GEM data - Baseline'!$F273/'GEM data - Baseline'!$F269)-1)</f>
        <v>1.4047732790538614</v>
      </c>
      <c r="BG109" s="9">
        <f>100*(('GEM data - Upside'!$F273/'GEM data - Upside'!$F269)-1)</f>
        <v>1.5222789979629781</v>
      </c>
      <c r="BH109" s="9">
        <f>100*(('GEM data - Zero_net'!$F273/'GEM data - Zero_net'!$F269)-1)</f>
        <v>0.86077707349228039</v>
      </c>
      <c r="BK109" s="9">
        <f>100*(('GEM data - Baseline'!$U273/'GEM data - Baseline'!$U269)-1)</f>
        <v>1.4046272031239315</v>
      </c>
      <c r="BL109" s="9">
        <f>100*(('GEM data - Upside'!$U273/'GEM data - Upside'!$U269)-1)</f>
        <v>1.5099860111711827</v>
      </c>
      <c r="BM109" s="9">
        <f>100*(('GEM data - Zero_net'!$U273/'GEM data - Zero_net'!$U269)-1)</f>
        <v>0.90230990641602116</v>
      </c>
      <c r="BP109" s="9">
        <f>'GEM data - Baseline'!$O273</f>
        <v>3.9998819999999999</v>
      </c>
      <c r="BQ109" s="9">
        <f>'GEM data - Upside'!$O273</f>
        <v>4.0127480000000002</v>
      </c>
      <c r="BR109" s="9">
        <f>'GEM data - Zero_net'!$O273</f>
        <v>3.3694700000000002</v>
      </c>
      <c r="BU109" s="9">
        <f>100*(('GEM data - Baseline'!$L273/'GEM data - Baseline'!$L269)-1)</f>
        <v>0.23797623689971736</v>
      </c>
      <c r="BV109" s="9">
        <f>100*(('GEM data - Upside'!$L273/'GEM data - Upside'!$L269)-1)</f>
        <v>0.34992550152534996</v>
      </c>
      <c r="BW109" s="9">
        <f>100*(('GEM data - Zero_net'!$L273/'GEM data - Zero_net'!$L269)-1)</f>
        <v>-0.27050914794888303</v>
      </c>
      <c r="BZ109" s="9">
        <f>'GEM data - Baseline'!$T273</f>
        <v>2.8610229999999999E-4</v>
      </c>
      <c r="CA109" s="9">
        <f>'GEM data - Upside'!$T273</f>
        <v>-0.26130680000000001</v>
      </c>
      <c r="CB109" s="9">
        <f>'GEM data - Zero_net'!$T273</f>
        <v>-0.1024246</v>
      </c>
      <c r="CE109" s="9">
        <f>'GEM data - Baseline'!$J273</f>
        <v>2.5000770000000001</v>
      </c>
      <c r="CF109" s="9">
        <f>'GEM data - Upside'!$J273</f>
        <v>2.4329100000000001</v>
      </c>
      <c r="CG109" s="9">
        <f>'GEM data - Zero_net'!$J273</f>
        <v>2.4214730000000002</v>
      </c>
      <c r="CJ109" s="9">
        <f>100*(('GEM data - Baseline'!$I273/'GEM data - Baseline'!$I269)-1)</f>
        <v>2.0002323360340579</v>
      </c>
      <c r="CK109" s="9">
        <f>100*(('GEM data - Upside'!$I273/'GEM data - Upside'!$I269)-1)</f>
        <v>1.982575915710183</v>
      </c>
      <c r="CL109" s="9">
        <f>100*(('GEM data - Zero_net'!$I273/'GEM data - Zero_net'!$I269)-1)</f>
        <v>1.928685988334089</v>
      </c>
      <c r="CO109" s="10">
        <f>100*('GEM data - Baseline'!$AB273/'GEM data - Baseline'!$AD273)</f>
        <v>972.76795463948304</v>
      </c>
      <c r="CP109" s="10">
        <f>100*('GEM data - Upside'!$AB273/'GEM data - Upside'!$AD273)</f>
        <v>961.50990517133982</v>
      </c>
      <c r="CQ109" s="10">
        <f>100*('GEM data - Zero_net'!$AB273/'GEM data - Zero_net'!$AD273)</f>
        <v>996.28340080143948</v>
      </c>
      <c r="CT109" s="10">
        <f>100*('GEM data - Baseline'!$AC273/'GEM data - Baseline'!$AD273)</f>
        <v>898.7873115347835</v>
      </c>
      <c r="CU109" s="10">
        <f>100*('GEM data - Upside'!$AC273/'GEM data - Upside'!$AD273)</f>
        <v>894.35438490173999</v>
      </c>
      <c r="CV109" s="10">
        <f>100*('GEM data - Zero_net'!$AC273/'GEM data - Zero_net'!$AD273)</f>
        <v>893.31691181871543</v>
      </c>
      <c r="CY109" s="10">
        <f>100*('GEM data - Baseline'!$F273/'GEM data - Baseline'!$AD273)</f>
        <v>1297.1531663512862</v>
      </c>
      <c r="CZ109" s="10">
        <f>100*('GEM data - Upside'!$F273/'GEM data - Upside'!$AD273)</f>
        <v>1303.867947237173</v>
      </c>
      <c r="DA109" s="10">
        <f>100*('GEM data - Zero_net'!$F273/'GEM data - Zero_net'!$AD273)</f>
        <v>1271.7837091429274</v>
      </c>
      <c r="DL109" s="14"/>
      <c r="DM109" s="14"/>
      <c r="DN109" s="14"/>
      <c r="DO109" s="14"/>
      <c r="DP109" s="14"/>
      <c r="DQ109" s="14"/>
      <c r="DS109" s="14"/>
      <c r="DT109" s="14"/>
      <c r="EE109" s="14"/>
      <c r="EF109" s="14"/>
      <c r="EG109" s="14"/>
      <c r="EH109" s="14"/>
      <c r="EI109" s="14"/>
      <c r="EJ109" s="14"/>
      <c r="EL109" s="14"/>
      <c r="EM109" s="14"/>
      <c r="EX109" s="14"/>
      <c r="EY109" s="14"/>
      <c r="EZ109" s="14"/>
      <c r="FA109" s="14"/>
      <c r="FB109" s="14"/>
      <c r="FC109" s="14"/>
      <c r="FE109" s="14"/>
      <c r="FF109" s="14"/>
    </row>
    <row r="110" spans="1:162" x14ac:dyDescent="0.25">
      <c r="B110" s="10">
        <f>'GEM data - Baseline'!$F274</f>
        <v>959624.1</v>
      </c>
      <c r="C110" s="10">
        <f>'GEM data - Upside'!$F274</f>
        <v>991734.1</v>
      </c>
      <c r="D110" s="10">
        <f>'GEM data - Zero_net'!$F274</f>
        <v>872803.8</v>
      </c>
      <c r="M110" s="9">
        <f>100*(('GEM data - Baseline'!$P274/'GEM data - Baseline'!$P270)-1)</f>
        <v>0.46218966817408447</v>
      </c>
      <c r="N110" s="9">
        <f>100*(('GEM data - Upside'!$P274/'GEM data - Upside'!$P270)-1)</f>
        <v>0.56252677819528252</v>
      </c>
      <c r="O110" s="9">
        <f>100*(('GEM data - Zero_net'!$P274/'GEM data - Zero_net'!$P270)-1)</f>
        <v>-2.0809396889087672E-2</v>
      </c>
      <c r="R110" s="9"/>
      <c r="S110" s="9"/>
      <c r="T110" s="9"/>
      <c r="W110" s="9"/>
      <c r="X110" s="9"/>
      <c r="Y110" s="9"/>
      <c r="AQ110" s="9"/>
      <c r="AR110" s="9"/>
      <c r="AS110" s="9"/>
      <c r="AV110" s="9"/>
      <c r="AW110" s="9"/>
      <c r="AX110" s="9"/>
      <c r="AY110" s="9"/>
      <c r="AZ110" s="9"/>
      <c r="BA110" s="9"/>
      <c r="BB110" s="9"/>
      <c r="BD110" s="9"/>
      <c r="BF110" s="9">
        <f>100*(('GEM data - Baseline'!$F274/'GEM data - Baseline'!$F270)-1)</f>
        <v>1.4065418891703763</v>
      </c>
      <c r="BG110" s="9">
        <f>100*(('GEM data - Upside'!$F274/'GEM data - Upside'!$F270)-1)</f>
        <v>1.5203056662392855</v>
      </c>
      <c r="BH110" s="9">
        <f>100*(('GEM data - Zero_net'!$F274/'GEM data - Zero_net'!$F270)-1)</f>
        <v>0.86624636935677124</v>
      </c>
      <c r="BK110" s="9">
        <f>100*(('GEM data - Baseline'!$U274/'GEM data - Baseline'!$U270)-1)</f>
        <v>1.4066413057273186</v>
      </c>
      <c r="BL110" s="9">
        <f>100*(('GEM data - Upside'!$U274/'GEM data - Upside'!$U270)-1)</f>
        <v>1.5151150093231092</v>
      </c>
      <c r="BM110" s="9">
        <f>100*(('GEM data - Zero_net'!$U274/'GEM data - Zero_net'!$U270)-1)</f>
        <v>0.89433299636774155</v>
      </c>
      <c r="BP110" s="9">
        <f>'GEM data - Baseline'!$O274</f>
        <v>3.9999129999999998</v>
      </c>
      <c r="BQ110" s="9">
        <f>'GEM data - Upside'!$O274</f>
        <v>4.0137159999999996</v>
      </c>
      <c r="BR110" s="9">
        <f>'GEM data - Zero_net'!$O274</f>
        <v>3.3682509999999999</v>
      </c>
      <c r="BU110" s="9">
        <f>100*(('GEM data - Baseline'!$L274/'GEM data - Baseline'!$L270)-1)</f>
        <v>0.24306561177045438</v>
      </c>
      <c r="BV110" s="9">
        <f>100*(('GEM data - Upside'!$L274/'GEM data - Upside'!$L270)-1)</f>
        <v>0.35320718129863149</v>
      </c>
      <c r="BW110" s="9">
        <f>100*(('GEM data - Zero_net'!$L274/'GEM data - Zero_net'!$L270)-1)</f>
        <v>-0.2664757337203838</v>
      </c>
      <c r="BZ110" s="9">
        <f>'GEM data - Baseline'!$T274</f>
        <v>1.907349E-4</v>
      </c>
      <c r="CA110" s="9">
        <f>'GEM data - Upside'!$T274</f>
        <v>-0.26283260000000003</v>
      </c>
      <c r="CB110" s="9">
        <f>'GEM data - Zero_net'!$T274</f>
        <v>-0.10356899999999999</v>
      </c>
      <c r="CE110" s="9">
        <f>'GEM data - Baseline'!$J274</f>
        <v>2.5001000000000002</v>
      </c>
      <c r="CF110" s="9">
        <f>'GEM data - Upside'!$J274</f>
        <v>2.4344169999999998</v>
      </c>
      <c r="CG110" s="9">
        <f>'GEM data - Zero_net'!$J274</f>
        <v>2.4140320000000002</v>
      </c>
      <c r="CJ110" s="9">
        <f>100*(('GEM data - Baseline'!$I274/'GEM data - Baseline'!$I270)-1)</f>
        <v>2.0000549934529266</v>
      </c>
      <c r="CK110" s="9">
        <f>100*(('GEM data - Upside'!$I274/'GEM data - Upside'!$I270)-1)</f>
        <v>1.9823549669226948</v>
      </c>
      <c r="CL110" s="9">
        <f>100*(('GEM data - Zero_net'!$I274/'GEM data - Zero_net'!$I270)-1)</f>
        <v>1.9260204684582671</v>
      </c>
      <c r="CO110" s="10">
        <f>100*('GEM data - Baseline'!$AB274/'GEM data - Baseline'!$AD274)</f>
        <v>1022.4650279494416</v>
      </c>
      <c r="CP110" s="10">
        <f>100*('GEM data - Upside'!$AB274/'GEM data - Upside'!$AD274)</f>
        <v>1010.0366820017134</v>
      </c>
      <c r="CQ110" s="10">
        <f>100*('GEM data - Zero_net'!$AB274/'GEM data - Zero_net'!$AD274)</f>
        <v>1049.0469819011801</v>
      </c>
      <c r="CT110" s="10">
        <f>100*('GEM data - Baseline'!$AC274/'GEM data - Baseline'!$AD274)</f>
        <v>889.77459323096411</v>
      </c>
      <c r="CU110" s="10">
        <f>100*('GEM data - Upside'!$AC274/'GEM data - Upside'!$AD274)</f>
        <v>885.19945780739033</v>
      </c>
      <c r="CV110" s="10">
        <f>100*('GEM data - Zero_net'!$AC274/'GEM data - Zero_net'!$AD274)</f>
        <v>883.85615549929287</v>
      </c>
      <c r="CY110" s="10">
        <f>100*('GEM data - Baseline'!$F274/'GEM data - Baseline'!$AD274)</f>
        <v>1300.9777695109228</v>
      </c>
      <c r="CZ110" s="10">
        <f>100*('GEM data - Upside'!$F274/'GEM data - Upside'!$AD274)</f>
        <v>1307.7899110451237</v>
      </c>
      <c r="DA110" s="10">
        <f>100*('GEM data - Zero_net'!$F274/'GEM data - Zero_net'!$AD274)</f>
        <v>1275.049731543889</v>
      </c>
    </row>
    <row r="111" spans="1:162" x14ac:dyDescent="0.25">
      <c r="A111">
        <v>2047</v>
      </c>
      <c r="B111" s="10">
        <f>'GEM data - Baseline'!$F275</f>
        <v>962988.8</v>
      </c>
      <c r="C111" s="10">
        <f>'GEM data - Upside'!$F275</f>
        <v>995476.4</v>
      </c>
      <c r="D111" s="10">
        <f>'GEM data - Zero_net'!$F275</f>
        <v>874695.8</v>
      </c>
      <c r="L111">
        <v>2047</v>
      </c>
      <c r="M111" s="9">
        <f>100*(('GEM data - Baseline'!$P275/'GEM data - Baseline'!$P271)-1)</f>
        <v>0.29297883516314904</v>
      </c>
      <c r="N111" s="9">
        <f>100*(('GEM data - Upside'!$P275/'GEM data - Upside'!$P271)-1)</f>
        <v>0.39883804636513531</v>
      </c>
      <c r="O111" s="9">
        <f>100*(('GEM data - Zero_net'!$P275/'GEM data - Zero_net'!$P271)-1)</f>
        <v>-0.2058377650647758</v>
      </c>
      <c r="R111" s="9"/>
      <c r="S111" s="9"/>
      <c r="T111" s="9"/>
      <c r="W111" s="9"/>
      <c r="X111" s="9"/>
      <c r="Y111" s="9"/>
      <c r="AQ111" s="9"/>
      <c r="AR111" s="9"/>
      <c r="AS111" s="9"/>
      <c r="AV111" s="9"/>
      <c r="AW111" s="9"/>
      <c r="AX111" s="9"/>
      <c r="AY111" s="9"/>
      <c r="AZ111" s="9"/>
      <c r="BA111" s="9"/>
      <c r="BB111" s="9"/>
      <c r="BD111" s="9"/>
      <c r="BE111">
        <v>2047</v>
      </c>
      <c r="BF111" s="9">
        <f>100*(('GEM data - Baseline'!$F275/'GEM data - Baseline'!$F271)-1)</f>
        <v>1.4086168209261007</v>
      </c>
      <c r="BG111" s="9">
        <f>100*(('GEM data - Upside'!$F275/'GEM data - Upside'!$F271)-1)</f>
        <v>1.5198457392064268</v>
      </c>
      <c r="BH111" s="9">
        <f>100*(('GEM data - Zero_net'!$F275/'GEM data - Zero_net'!$F271)-1)</f>
        <v>0.87167290251186635</v>
      </c>
      <c r="BJ111">
        <v>2047</v>
      </c>
      <c r="BK111" s="9">
        <f>100*(('GEM data - Baseline'!$U275/'GEM data - Baseline'!$U271)-1)</f>
        <v>1.4086826747721659</v>
      </c>
      <c r="BL111" s="9">
        <f>100*(('GEM data - Upside'!$U275/'GEM data - Upside'!$U271)-1)</f>
        <v>1.5199552548086803</v>
      </c>
      <c r="BM111" s="9">
        <f>100*(('GEM data - Zero_net'!$U275/'GEM data - Zero_net'!$U271)-1)</f>
        <v>0.8857635952061127</v>
      </c>
      <c r="BO111">
        <v>2047</v>
      </c>
      <c r="BP111" s="9">
        <f>'GEM data - Baseline'!$O275</f>
        <v>3.999943</v>
      </c>
      <c r="BQ111" s="9">
        <f>'GEM data - Upside'!$O275</f>
        <v>4.0150860000000002</v>
      </c>
      <c r="BR111" s="9">
        <f>'GEM data - Zero_net'!$O275</f>
        <v>3.3674189999999999</v>
      </c>
      <c r="BT111">
        <v>2047</v>
      </c>
      <c r="BU111" s="9">
        <f>100*(('GEM data - Baseline'!$L275/'GEM data - Baseline'!$L271)-1)</f>
        <v>0.2482013176273945</v>
      </c>
      <c r="BV111" s="9">
        <f>100*(('GEM data - Upside'!$L275/'GEM data - Upside'!$L271)-1)</f>
        <v>0.35666164898369157</v>
      </c>
      <c r="BW111" s="9">
        <f>100*(('GEM data - Zero_net'!$L275/'GEM data - Zero_net'!$L271)-1)</f>
        <v>-0.26223878447161342</v>
      </c>
      <c r="BY111">
        <v>2047</v>
      </c>
      <c r="BZ111" s="9">
        <f>'GEM data - Baseline'!$T275</f>
        <v>9.536743E-5</v>
      </c>
      <c r="CA111" s="9">
        <f>'GEM data - Upside'!$T275</f>
        <v>-0.26426319999999998</v>
      </c>
      <c r="CB111" s="9">
        <f>'GEM data - Zero_net'!$T275</f>
        <v>-0.10528559999999999</v>
      </c>
      <c r="CD111">
        <v>2047</v>
      </c>
      <c r="CE111" s="9">
        <f>'GEM data - Baseline'!$J275</f>
        <v>2.5001169999999999</v>
      </c>
      <c r="CF111" s="9">
        <f>'GEM data - Upside'!$J275</f>
        <v>2.435486</v>
      </c>
      <c r="CG111" s="9">
        <f>'GEM data - Zero_net'!$J275</f>
        <v>2.4076369999999998</v>
      </c>
      <c r="CI111">
        <v>2047</v>
      </c>
      <c r="CJ111" s="9">
        <f>100*(('GEM data - Baseline'!$I275/'GEM data - Baseline'!$I271)-1)</f>
        <v>2.000044482238561</v>
      </c>
      <c r="CK111" s="9">
        <f>100*(('GEM data - Upside'!$I275/'GEM data - Upside'!$I271)-1)</f>
        <v>1.981620099662651</v>
      </c>
      <c r="CL111" s="9">
        <f>100*(('GEM data - Zero_net'!$I275/'GEM data - Zero_net'!$I271)-1)</f>
        <v>1.9244409857132272</v>
      </c>
      <c r="CN111">
        <v>2047</v>
      </c>
      <c r="CO111" s="10">
        <f>100*('GEM data - Baseline'!$AB275/'GEM data - Baseline'!$AD275)</f>
        <v>1062.5028623489932</v>
      </c>
      <c r="CP111" s="10">
        <f>100*('GEM data - Upside'!$AB275/'GEM data - Upside'!$AD275)</f>
        <v>1048.884921800438</v>
      </c>
      <c r="CQ111" s="10">
        <f>100*('GEM data - Zero_net'!$AB275/'GEM data - Zero_net'!$AD275)</f>
        <v>1092.2162535500138</v>
      </c>
      <c r="CS111">
        <v>2047</v>
      </c>
      <c r="CT111" s="10">
        <f>100*('GEM data - Baseline'!$AC275/'GEM data - Baseline'!$AD275)</f>
        <v>1056.0844258134694</v>
      </c>
      <c r="CU111" s="10">
        <f>100*('GEM data - Upside'!$AC275/'GEM data - Upside'!$AD275)</f>
        <v>1051.4202655410538</v>
      </c>
      <c r="CV111" s="10">
        <f>100*('GEM data - Zero_net'!$AC275/'GEM data - Zero_net'!$AD275)</f>
        <v>1047.447022533463</v>
      </c>
      <c r="CX111">
        <v>2047</v>
      </c>
      <c r="CY111" s="10">
        <f>100*('GEM data - Baseline'!$F275/'GEM data - Baseline'!$AD275)</f>
        <v>1304.8094779861312</v>
      </c>
      <c r="CZ111" s="10">
        <f>100*('GEM data - Upside'!$F275/'GEM data - Upside'!$AD275)</f>
        <v>1311.7170935349591</v>
      </c>
      <c r="DA111" s="10">
        <f>100*('GEM data - Zero_net'!$F275/'GEM data - Zero_net'!$AD275)</f>
        <v>1278.3130454175248</v>
      </c>
      <c r="DC111" s="15"/>
      <c r="DD111" s="15"/>
      <c r="DE111" s="15"/>
      <c r="DF111" s="15"/>
      <c r="DG111" s="15"/>
      <c r="DH111" s="15"/>
      <c r="DI111" s="15"/>
      <c r="DJ111" s="15"/>
      <c r="DV111" s="15"/>
      <c r="DW111" s="15"/>
      <c r="DX111" s="15"/>
      <c r="DY111" s="15"/>
      <c r="DZ111" s="15"/>
      <c r="EA111" s="15"/>
      <c r="EB111" s="15"/>
      <c r="EC111" s="15"/>
      <c r="EO111" s="15"/>
      <c r="EP111" s="15"/>
      <c r="EQ111" s="15"/>
      <c r="ER111" s="15"/>
      <c r="ES111" s="15"/>
      <c r="ET111" s="15"/>
      <c r="EU111" s="15"/>
      <c r="EV111" s="15"/>
    </row>
    <row r="112" spans="1:162" x14ac:dyDescent="0.25">
      <c r="B112" s="10">
        <f>'GEM data - Baseline'!$F276</f>
        <v>966362.3</v>
      </c>
      <c r="C112" s="10">
        <f>'GEM data - Upside'!$F276</f>
        <v>999226.4</v>
      </c>
      <c r="D112" s="10">
        <f>'GEM data - Zero_net'!$F276</f>
        <v>876603.6</v>
      </c>
      <c r="M112" s="9">
        <f>100*(('GEM data - Baseline'!$P276/'GEM data - Baseline'!$P272)-1)</f>
        <v>0.12444167907379455</v>
      </c>
      <c r="N112" s="9">
        <f>100*(('GEM data - Upside'!$P276/'GEM data - Upside'!$P272)-1)</f>
        <v>0.2358729064645404</v>
      </c>
      <c r="O112" s="9">
        <f>100*(('GEM data - Zero_net'!$P276/'GEM data - Zero_net'!$P272)-1)</f>
        <v>-0.39054330932007941</v>
      </c>
      <c r="R112" s="9"/>
      <c r="S112" s="9"/>
      <c r="T112" s="9"/>
      <c r="W112" s="9"/>
      <c r="X112" s="9"/>
      <c r="Y112" s="9"/>
      <c r="AQ112" s="9"/>
      <c r="AR112" s="9"/>
      <c r="AS112" s="9"/>
      <c r="AV112" s="9"/>
      <c r="AW112" s="9"/>
      <c r="AX112" s="9"/>
      <c r="AY112" s="9"/>
      <c r="AZ112" s="9"/>
      <c r="BA112" s="9"/>
      <c r="BB112" s="9"/>
      <c r="BD112" s="9"/>
      <c r="BF112" s="9">
        <f>100*(('GEM data - Baseline'!$F276/'GEM data - Baseline'!$F272)-1)</f>
        <v>1.4106856444132454</v>
      </c>
      <c r="BG112" s="9">
        <f>100*(('GEM data - Upside'!$F276/'GEM data - Upside'!$F272)-1)</f>
        <v>1.5185316207850574</v>
      </c>
      <c r="BH112" s="9">
        <f>100*(('GEM data - Zero_net'!$F276/'GEM data - Zero_net'!$F272)-1)</f>
        <v>0.87564440871474858</v>
      </c>
      <c r="BK112" s="9">
        <f>100*(('GEM data - Baseline'!$U276/'GEM data - Baseline'!$U272)-1)</f>
        <v>1.4108149783826907</v>
      </c>
      <c r="BL112" s="9">
        <f>100*(('GEM data - Upside'!$U276/'GEM data - Upside'!$U272)-1)</f>
        <v>1.5253404975135609</v>
      </c>
      <c r="BM112" s="9">
        <f>100*(('GEM data - Zero_net'!$U276/'GEM data - Zero_net'!$U272)-1)</f>
        <v>0.87749620500394698</v>
      </c>
      <c r="BP112" s="9">
        <f>'GEM data - Baseline'!$O276</f>
        <v>3.999914</v>
      </c>
      <c r="BQ112" s="9">
        <f>'GEM data - Upside'!$O276</f>
        <v>4.0181380000000004</v>
      </c>
      <c r="BR112" s="9">
        <f>'GEM data - Zero_net'!$O276</f>
        <v>3.3684159999999999</v>
      </c>
      <c r="BU112" s="9">
        <f>100*(('GEM data - Baseline'!$L276/'GEM data - Baseline'!$L272)-1)</f>
        <v>0.25343568929050431</v>
      </c>
      <c r="BV112" s="9">
        <f>100*(('GEM data - Upside'!$L276/'GEM data - Upside'!$L272)-1)</f>
        <v>0.35723278556629712</v>
      </c>
      <c r="BW112" s="9">
        <f>100*(('GEM data - Zero_net'!$L276/'GEM data - Zero_net'!$L272)-1)</f>
        <v>-0.26127501292960709</v>
      </c>
      <c r="BZ112" s="9">
        <f>'GEM data - Baseline'!$T276</f>
        <v>9.536743E-5</v>
      </c>
      <c r="CA112" s="9">
        <f>'GEM data - Upside'!$T276</f>
        <v>-0.26607510000000001</v>
      </c>
      <c r="CB112" s="9">
        <f>'GEM data - Zero_net'!$T276</f>
        <v>-0.1054764</v>
      </c>
      <c r="CE112" s="9">
        <f>'GEM data - Baseline'!$J276</f>
        <v>2.5001199999999999</v>
      </c>
      <c r="CF112" s="9">
        <f>'GEM data - Upside'!$J276</f>
        <v>2.435956</v>
      </c>
      <c r="CG112" s="9">
        <f>'GEM data - Zero_net'!$J276</f>
        <v>2.4023430000000001</v>
      </c>
      <c r="CJ112" s="9">
        <f>100*(('GEM data - Baseline'!$I276/'GEM data - Baseline'!$I272)-1)</f>
        <v>2.0000684922831136</v>
      </c>
      <c r="CK112" s="9">
        <f>100*(('GEM data - Upside'!$I276/'GEM data - Upside'!$I272)-1)</f>
        <v>1.9801504812689164</v>
      </c>
      <c r="CL112" s="9">
        <f>100*(('GEM data - Zero_net'!$I276/'GEM data - Zero_net'!$I272)-1)</f>
        <v>1.9233153910621192</v>
      </c>
      <c r="CO112" s="10">
        <f>100*('GEM data - Baseline'!$AB276/'GEM data - Baseline'!$AD276)</f>
        <v>1018.1821825850536</v>
      </c>
      <c r="CP112" s="10">
        <f>100*('GEM data - Upside'!$AB276/'GEM data - Upside'!$AD276)</f>
        <v>1005.8091338755193</v>
      </c>
      <c r="CQ112" s="10">
        <f>100*('GEM data - Zero_net'!$AB276/'GEM data - Zero_net'!$AD276)</f>
        <v>1044.0988580981752</v>
      </c>
      <c r="CT112" s="10">
        <f>100*('GEM data - Baseline'!$AC276/'GEM data - Baseline'!$AD276)</f>
        <v>874.98650877041632</v>
      </c>
      <c r="CU112" s="10">
        <f>100*('GEM data - Upside'!$AC276/'GEM data - Upside'!$AD276)</f>
        <v>870.69449959815336</v>
      </c>
      <c r="CV112" s="10">
        <f>100*('GEM data - Zero_net'!$AC276/'GEM data - Zero_net'!$AD276)</f>
        <v>868.99247869670705</v>
      </c>
      <c r="CY112" s="10">
        <f>100*('GEM data - Baseline'!$F276/'GEM data - Baseline'!$AD276)</f>
        <v>1308.6489987645623</v>
      </c>
      <c r="CZ112" s="10">
        <f>100*('GEM data - Upside'!$F276/'GEM data - Upside'!$AD276)</f>
        <v>1315.648216127167</v>
      </c>
      <c r="DA112" s="10">
        <f>100*('GEM data - Zero_net'!$F276/'GEM data - Zero_net'!$AD276)</f>
        <v>1281.6020105542402</v>
      </c>
      <c r="DL112" s="14"/>
      <c r="DM112" s="14"/>
      <c r="DN112" s="14"/>
      <c r="DO112" s="14"/>
      <c r="DP112" s="14"/>
      <c r="DQ112" s="14"/>
      <c r="DS112" s="14"/>
      <c r="DT112" s="14"/>
      <c r="EE112" s="14"/>
      <c r="EF112" s="14"/>
      <c r="EG112" s="14"/>
      <c r="EH112" s="14"/>
      <c r="EI112" s="14"/>
      <c r="EJ112" s="14"/>
      <c r="EL112" s="14"/>
      <c r="EM112" s="14"/>
      <c r="EX112" s="14"/>
      <c r="EY112" s="14"/>
      <c r="EZ112" s="14"/>
      <c r="FA112" s="14"/>
      <c r="FB112" s="14"/>
      <c r="FC112" s="14"/>
      <c r="FE112" s="14"/>
      <c r="FF112" s="14"/>
    </row>
    <row r="113" spans="1:162" x14ac:dyDescent="0.25">
      <c r="B113" s="10">
        <f>'GEM data - Baseline'!$F277</f>
        <v>969688.6</v>
      </c>
      <c r="C113" s="10">
        <f>'GEM data - Upside'!$F277</f>
        <v>1002956</v>
      </c>
      <c r="D113" s="10">
        <f>'GEM data - Zero_net'!$F277</f>
        <v>878478.1</v>
      </c>
      <c r="M113" s="9">
        <f>100*(('GEM data - Baseline'!$P277/'GEM data - Baseline'!$P273)-1)</f>
        <v>0.10616566964452012</v>
      </c>
      <c r="N113" s="9">
        <f>100*(('GEM data - Upside'!$P277/'GEM data - Upside'!$P273)-1)</f>
        <v>0.21811406367142627</v>
      </c>
      <c r="O113" s="9">
        <f>100*(('GEM data - Zero_net'!$P277/'GEM data - Zero_net'!$P273)-1)</f>
        <v>-0.41111224557826009</v>
      </c>
      <c r="R113" s="9"/>
      <c r="S113" s="9"/>
      <c r="T113" s="9"/>
      <c r="W113" s="9"/>
      <c r="X113" s="9"/>
      <c r="Y113" s="9"/>
      <c r="AQ113" s="9"/>
      <c r="AR113" s="9"/>
      <c r="AS113" s="9"/>
      <c r="AV113" s="9"/>
      <c r="AW113" s="9"/>
      <c r="AX113" s="9"/>
      <c r="AY113" s="9"/>
      <c r="AZ113" s="9"/>
      <c r="BA113" s="9"/>
      <c r="BB113" s="9"/>
      <c r="BD113" s="9"/>
      <c r="BF113" s="9">
        <f>100*(('GEM data - Baseline'!$F277/'GEM data - Baseline'!$F273)-1)</f>
        <v>1.4034562284749086</v>
      </c>
      <c r="BG113" s="9">
        <f>100*(('GEM data - Upside'!$F277/'GEM data - Upside'!$F273)-1)</f>
        <v>1.5137446328452153</v>
      </c>
      <c r="BH113" s="9">
        <f>100*(('GEM data - Zero_net'!$F277/'GEM data - Zero_net'!$F273)-1)</f>
        <v>0.86919608748661226</v>
      </c>
      <c r="BK113" s="9">
        <f>100*(('GEM data - Baseline'!$U277/'GEM data - Baseline'!$U273)-1)</f>
        <v>1.40374297997794</v>
      </c>
      <c r="BL113" s="9">
        <f>100*(('GEM data - Upside'!$U277/'GEM data - Upside'!$U273)-1)</f>
        <v>1.5178601984099593</v>
      </c>
      <c r="BM113" s="9">
        <f>100*(('GEM data - Zero_net'!$U277/'GEM data - Zero_net'!$U273)-1)</f>
        <v>0.86960242174616287</v>
      </c>
      <c r="BP113" s="9">
        <f>'GEM data - Baseline'!$O277</f>
        <v>3.9999180000000001</v>
      </c>
      <c r="BQ113" s="9">
        <f>'GEM data - Upside'!$O277</f>
        <v>4.0166599999999999</v>
      </c>
      <c r="BR113" s="9">
        <f>'GEM data - Zero_net'!$O277</f>
        <v>3.3620220000000001</v>
      </c>
      <c r="BU113" s="9">
        <f>100*(('GEM data - Baseline'!$L277/'GEM data - Baseline'!$L273)-1)</f>
        <v>0.24440391484608082</v>
      </c>
      <c r="BV113" s="9">
        <f>100*(('GEM data - Upside'!$L277/'GEM data - Upside'!$L273)-1)</f>
        <v>0.35245751987862395</v>
      </c>
      <c r="BW113" s="9">
        <f>100*(('GEM data - Zero_net'!$L277/'GEM data - Zero_net'!$L273)-1)</f>
        <v>-0.26587343521959905</v>
      </c>
      <c r="BZ113" s="9">
        <f>'GEM data - Baseline'!$T277</f>
        <v>0</v>
      </c>
      <c r="CA113" s="9">
        <f>'GEM data - Upside'!$T277</f>
        <v>-0.2653122</v>
      </c>
      <c r="CB113" s="9">
        <f>'GEM data - Zero_net'!$T277</f>
        <v>-0.1028061</v>
      </c>
      <c r="CE113" s="9">
        <f>'GEM data - Baseline'!$J277</f>
        <v>2.5001030000000002</v>
      </c>
      <c r="CF113" s="9">
        <f>'GEM data - Upside'!$J277</f>
        <v>2.435953</v>
      </c>
      <c r="CG113" s="9">
        <f>'GEM data - Zero_net'!$J277</f>
        <v>2.3982049999999999</v>
      </c>
      <c r="CJ113" s="9">
        <f>100*(('GEM data - Baseline'!$I277/'GEM data - Baseline'!$I273)-1)</f>
        <v>1.9999355868296709</v>
      </c>
      <c r="CK113" s="9">
        <f>100*(('GEM data - Upside'!$I277/'GEM data - Upside'!$I273)-1)</f>
        <v>1.9793025439744705</v>
      </c>
      <c r="CL113" s="9">
        <f>100*(('GEM data - Zero_net'!$I277/'GEM data - Zero_net'!$I273)-1)</f>
        <v>1.9226927477476785</v>
      </c>
      <c r="CO113" s="10">
        <f>100*('GEM data - Baseline'!$AB277/'GEM data - Baseline'!$AD277)</f>
        <v>1005.6790566261188</v>
      </c>
      <c r="CP113" s="10">
        <f>100*('GEM data - Upside'!$AB277/'GEM data - Upside'!$AD277)</f>
        <v>993.67048637315247</v>
      </c>
      <c r="CQ113" s="10">
        <f>100*('GEM data - Zero_net'!$AB277/'GEM data - Zero_net'!$AD277)</f>
        <v>1030.2242749581912</v>
      </c>
      <c r="CT113" s="10">
        <f>100*('GEM data - Baseline'!$AC277/'GEM data - Baseline'!$AD277)</f>
        <v>929.18957145515753</v>
      </c>
      <c r="CU113" s="10">
        <f>100*('GEM data - Upside'!$AC277/'GEM data - Upside'!$AD277)</f>
        <v>924.42291276565061</v>
      </c>
      <c r="CV113" s="10">
        <f>100*('GEM data - Zero_net'!$AC277/'GEM data - Zero_net'!$AD277)</f>
        <v>922.06102218879664</v>
      </c>
      <c r="CY113" s="10">
        <f>100*('GEM data - Baseline'!$F277/'GEM data - Baseline'!$AD277)</f>
        <v>1312.4517908200382</v>
      </c>
      <c r="CZ113" s="10">
        <f>100*('GEM data - Upside'!$F277/'GEM data - Upside'!$AD277)</f>
        <v>1319.5775482515553</v>
      </c>
      <c r="DA113" s="10">
        <f>100*('GEM data - Zero_net'!$F277/'GEM data - Zero_net'!$AD277)</f>
        <v>1284.8781068571348</v>
      </c>
      <c r="DL113" s="14"/>
      <c r="DM113" s="14"/>
      <c r="DN113" s="14"/>
      <c r="DO113" s="14"/>
      <c r="DP113" s="14"/>
      <c r="DQ113" s="14"/>
      <c r="DS113" s="14"/>
      <c r="DT113" s="14"/>
      <c r="EE113" s="14"/>
      <c r="EF113" s="14"/>
      <c r="EG113" s="14"/>
      <c r="EH113" s="14"/>
      <c r="EI113" s="14"/>
      <c r="EJ113" s="14"/>
      <c r="EL113" s="14"/>
      <c r="EM113" s="14"/>
      <c r="EX113" s="14"/>
      <c r="EY113" s="14"/>
      <c r="EZ113" s="14"/>
      <c r="FA113" s="14"/>
      <c r="FB113" s="14"/>
      <c r="FC113" s="14"/>
      <c r="FE113" s="14"/>
      <c r="FF113" s="14"/>
    </row>
    <row r="114" spans="1:162" x14ac:dyDescent="0.25">
      <c r="B114" s="10">
        <f>'GEM data - Baseline'!$F278</f>
        <v>973022.9</v>
      </c>
      <c r="C114" s="10">
        <f>'GEM data - Upside'!$F278</f>
        <v>1006695</v>
      </c>
      <c r="D114" s="10">
        <f>'GEM data - Zero_net'!$F278</f>
        <v>880331.8</v>
      </c>
      <c r="M114" s="9">
        <f>100*(('GEM data - Baseline'!$P278/'GEM data - Baseline'!$P274)-1)</f>
        <v>8.7879874239771283E-2</v>
      </c>
      <c r="N114" s="9">
        <f>100*(('GEM data - Upside'!$P278/'GEM data - Upside'!$P274)-1)</f>
        <v>0.20041699467554519</v>
      </c>
      <c r="O114" s="9">
        <f>100*(('GEM data - Zero_net'!$P278/'GEM data - Zero_net'!$P274)-1)</f>
        <v>-0.43167485409972839</v>
      </c>
      <c r="R114" s="9"/>
      <c r="S114" s="9"/>
      <c r="T114" s="9"/>
      <c r="W114" s="9"/>
      <c r="X114" s="9"/>
      <c r="Y114" s="9"/>
      <c r="AQ114" s="9"/>
      <c r="AR114" s="9"/>
      <c r="AS114" s="9"/>
      <c r="AV114" s="9"/>
      <c r="AW114" s="9"/>
      <c r="AX114" s="9"/>
      <c r="AY114" s="9"/>
      <c r="AZ114" s="9"/>
      <c r="BA114" s="9"/>
      <c r="BB114" s="9"/>
      <c r="BD114" s="9"/>
      <c r="BF114" s="9">
        <f>100*(('GEM data - Baseline'!$F278/'GEM data - Baseline'!$F274)-1)</f>
        <v>1.3962550544530883</v>
      </c>
      <c r="BG114" s="9">
        <f>100*(('GEM data - Upside'!$F278/'GEM data - Upside'!$F274)-1)</f>
        <v>1.5085596028209691</v>
      </c>
      <c r="BH114" s="9">
        <f>100*(('GEM data - Zero_net'!$F278/'GEM data - Zero_net'!$F274)-1)</f>
        <v>0.86250770218920803</v>
      </c>
      <c r="BK114" s="9">
        <f>100*(('GEM data - Baseline'!$U278/'GEM data - Baseline'!$U274)-1)</f>
        <v>1.3962058606195038</v>
      </c>
      <c r="BL114" s="9">
        <f>100*(('GEM data - Upside'!$U278/'GEM data - Upside'!$U274)-1)</f>
        <v>1.5101617770433062</v>
      </c>
      <c r="BM114" s="9">
        <f>100*(('GEM data - Zero_net'!$U278/'GEM data - Zero_net'!$U274)-1)</f>
        <v>0.86142012598253714</v>
      </c>
      <c r="BP114" s="9">
        <f>'GEM data - Baseline'!$O278</f>
        <v>3.9999899999999999</v>
      </c>
      <c r="BQ114" s="9">
        <f>'GEM data - Upside'!$O278</f>
        <v>4.0169199999999998</v>
      </c>
      <c r="BR114" s="9">
        <f>'GEM data - Zero_net'!$O278</f>
        <v>3.3574269999999999</v>
      </c>
      <c r="BU114" s="9">
        <f>100*(('GEM data - Baseline'!$L278/'GEM data - Baseline'!$L274)-1)</f>
        <v>0.23535761920097098</v>
      </c>
      <c r="BV114" s="9">
        <f>100*(('GEM data - Upside'!$L278/'GEM data - Upside'!$L274)-1)</f>
        <v>0.34479340323467778</v>
      </c>
      <c r="BW114" s="9">
        <f>100*(('GEM data - Zero_net'!$L278/'GEM data - Zero_net'!$L274)-1)</f>
        <v>-0.27370380087325952</v>
      </c>
      <c r="BZ114" s="9">
        <f>'GEM data - Baseline'!$T278</f>
        <v>2.8610229999999999E-4</v>
      </c>
      <c r="CA114" s="9">
        <f>'GEM data - Upside'!$T278</f>
        <v>-0.26426319999999998</v>
      </c>
      <c r="CB114" s="9">
        <f>'GEM data - Zero_net'!$T278</f>
        <v>-0.10252</v>
      </c>
      <c r="CE114" s="9">
        <f>'GEM data - Baseline'!$J278</f>
        <v>2.5000830000000001</v>
      </c>
      <c r="CF114" s="9">
        <f>'GEM data - Upside'!$J278</f>
        <v>2.4356140000000002</v>
      </c>
      <c r="CG114" s="9">
        <f>'GEM data - Zero_net'!$J278</f>
        <v>2.3950070000000001</v>
      </c>
      <c r="CJ114" s="9">
        <f>100*(('GEM data - Baseline'!$I278/'GEM data - Baseline'!$I274)-1)</f>
        <v>1.9999721128685088</v>
      </c>
      <c r="CK114" s="9">
        <f>100*(('GEM data - Upside'!$I278/'GEM data - Upside'!$I274)-1)</f>
        <v>1.978942399898509</v>
      </c>
      <c r="CL114" s="9">
        <f>100*(('GEM data - Zero_net'!$I278/'GEM data - Zero_net'!$I274)-1)</f>
        <v>1.921951364302088</v>
      </c>
      <c r="CO114" s="10">
        <f>100*('GEM data - Baseline'!$AB278/'GEM data - Baseline'!$AD278)</f>
        <v>1057.0117133680442</v>
      </c>
      <c r="CP114" s="10">
        <f>100*('GEM data - Upside'!$AB278/'GEM data - Upside'!$AD278)</f>
        <v>1043.6954854913706</v>
      </c>
      <c r="CQ114" s="10">
        <f>100*('GEM data - Zero_net'!$AB278/'GEM data - Zero_net'!$AD278)</f>
        <v>1084.9054505558952</v>
      </c>
      <c r="CT114" s="10">
        <f>100*('GEM data - Baseline'!$AC278/'GEM data - Baseline'!$AD278)</f>
        <v>919.8298018092554</v>
      </c>
      <c r="CU114" s="10">
        <f>100*('GEM data - Upside'!$AC278/'GEM data - Upside'!$AD278)</f>
        <v>914.90753897593447</v>
      </c>
      <c r="CV114" s="10">
        <f>100*('GEM data - Zero_net'!$AC278/'GEM data - Zero_net'!$AD278)</f>
        <v>912.30709891220647</v>
      </c>
      <c r="CY114" s="10">
        <f>100*('GEM data - Baseline'!$F278/'GEM data - Baseline'!$AD278)</f>
        <v>1316.2613430176143</v>
      </c>
      <c r="CZ114" s="10">
        <f>100*('GEM data - Upside'!$F278/'GEM data - Upside'!$AD278)</f>
        <v>1323.513403219886</v>
      </c>
      <c r="DA114" s="10">
        <f>100*('GEM data - Zero_net'!$F278/'GEM data - Zero_net'!$AD278)</f>
        <v>1288.1266898461593</v>
      </c>
      <c r="DL114" s="14"/>
      <c r="DM114" s="14"/>
      <c r="DN114" s="14"/>
      <c r="DO114" s="14"/>
      <c r="DP114" s="14"/>
      <c r="DQ114" s="14"/>
      <c r="DS114" s="14"/>
      <c r="DT114" s="14"/>
      <c r="EE114" s="14"/>
      <c r="EF114" s="14"/>
      <c r="EG114" s="14"/>
      <c r="EH114" s="14"/>
      <c r="EI114" s="14"/>
      <c r="EJ114" s="14"/>
      <c r="EL114" s="14"/>
      <c r="EM114" s="14"/>
      <c r="EX114" s="14"/>
      <c r="EY114" s="14"/>
      <c r="EZ114" s="14"/>
      <c r="FA114" s="14"/>
      <c r="FB114" s="14"/>
      <c r="FC114" s="14"/>
      <c r="FE114" s="14"/>
      <c r="FF114" s="14"/>
    </row>
    <row r="115" spans="1:162" x14ac:dyDescent="0.25">
      <c r="A115">
        <v>2048</v>
      </c>
      <c r="B115" s="10">
        <f>'GEM data - Baseline'!$F279</f>
        <v>976364.9</v>
      </c>
      <c r="C115" s="10">
        <f>'GEM data - Upside'!$F279</f>
        <v>1010430</v>
      </c>
      <c r="D115" s="10">
        <f>'GEM data - Zero_net'!$F279</f>
        <v>882180.4</v>
      </c>
      <c r="L115">
        <v>2048</v>
      </c>
      <c r="M115" s="9">
        <f>100*(('GEM data - Baseline'!$P279/'GEM data - Baseline'!$P275)-1)</f>
        <v>6.96265896185988E-2</v>
      </c>
      <c r="N115" s="9">
        <f>100*(('GEM data - Upside'!$P279/'GEM data - Upside'!$P275)-1)</f>
        <v>0.18272036361353106</v>
      </c>
      <c r="O115" s="9">
        <f>100*(('GEM data - Zero_net'!$P279/'GEM data - Zero_net'!$P275)-1)</f>
        <v>-0.45232434593868165</v>
      </c>
      <c r="R115" s="9"/>
      <c r="S115" s="9"/>
      <c r="T115" s="9"/>
      <c r="W115" s="9"/>
      <c r="X115" s="9"/>
      <c r="Y115" s="9"/>
      <c r="AQ115" s="9"/>
      <c r="AR115" s="9"/>
      <c r="AS115" s="9"/>
      <c r="AV115" s="9"/>
      <c r="AW115" s="9"/>
      <c r="AX115" s="9"/>
      <c r="AY115" s="9"/>
      <c r="AZ115" s="9"/>
      <c r="BA115" s="9"/>
      <c r="BB115" s="9"/>
      <c r="BD115" s="9"/>
      <c r="BE115">
        <v>2048</v>
      </c>
      <c r="BF115" s="9">
        <f>100*(('GEM data - Baseline'!$F279/'GEM data - Baseline'!$F275)-1)</f>
        <v>1.3890192700060533</v>
      </c>
      <c r="BG115" s="9">
        <f>100*(('GEM data - Upside'!$F279/'GEM data - Upside'!$F275)-1)</f>
        <v>1.5021551490321583</v>
      </c>
      <c r="BH115" s="9">
        <f>100*(('GEM data - Zero_net'!$F279/'GEM data - Zero_net'!$F275)-1)</f>
        <v>0.85568034052523334</v>
      </c>
      <c r="BJ115">
        <v>2048</v>
      </c>
      <c r="BK115" s="9">
        <f>100*(('GEM data - Baseline'!$U279/'GEM data - Baseline'!$U275)-1)</f>
        <v>1.3888548512981824</v>
      </c>
      <c r="BL115" s="9">
        <f>100*(('GEM data - Upside'!$U279/'GEM data - Upside'!$U275)-1)</f>
        <v>1.5030595801588387</v>
      </c>
      <c r="BM115" s="9">
        <f>100*(('GEM data - Zero_net'!$U279/'GEM data - Zero_net'!$U275)-1)</f>
        <v>0.85334122719651351</v>
      </c>
      <c r="BO115">
        <v>2048</v>
      </c>
      <c r="BP115" s="9">
        <f>'GEM data - Baseline'!$O279</f>
        <v>4.0000119999999999</v>
      </c>
      <c r="BQ115" s="9">
        <f>'GEM data - Upside'!$O279</f>
        <v>4.0184189999999997</v>
      </c>
      <c r="BR115" s="9">
        <f>'GEM data - Zero_net'!$O279</f>
        <v>3.354225</v>
      </c>
      <c r="BT115">
        <v>2048</v>
      </c>
      <c r="BU115" s="9">
        <f>100*(('GEM data - Baseline'!$L279/'GEM data - Baseline'!$L275)-1)</f>
        <v>0.22634869790865153</v>
      </c>
      <c r="BV115" s="9">
        <f>100*(('GEM data - Upside'!$L279/'GEM data - Upside'!$L275)-1)</f>
        <v>0.33621417559404065</v>
      </c>
      <c r="BW115" s="9">
        <f>100*(('GEM data - Zero_net'!$L279/'GEM data - Zero_net'!$L275)-1)</f>
        <v>-0.28268937256685778</v>
      </c>
      <c r="BY115">
        <v>2048</v>
      </c>
      <c r="BZ115" s="9">
        <f>'GEM data - Baseline'!$T279</f>
        <v>2.8610229999999999E-4</v>
      </c>
      <c r="CA115" s="9">
        <f>'GEM data - Upside'!$T279</f>
        <v>-0.26512150000000001</v>
      </c>
      <c r="CB115" s="9">
        <f>'GEM data - Zero_net'!$T279</f>
        <v>-0.10290150000000001</v>
      </c>
      <c r="CD115">
        <v>2048</v>
      </c>
      <c r="CE115" s="9">
        <f>'GEM data - Baseline'!$J279</f>
        <v>2.5000640000000001</v>
      </c>
      <c r="CF115" s="9">
        <f>'GEM data - Upside'!$J279</f>
        <v>2.4350320000000001</v>
      </c>
      <c r="CG115" s="9">
        <f>'GEM data - Zero_net'!$J279</f>
        <v>2.3924949999999998</v>
      </c>
      <c r="CI115">
        <v>2048</v>
      </c>
      <c r="CJ115" s="9">
        <f>100*(('GEM data - Baseline'!$I279/'GEM data - Baseline'!$I275)-1)</f>
        <v>2.0000296919276961</v>
      </c>
      <c r="CK115" s="9">
        <f>100*(('GEM data - Upside'!$I279/'GEM data - Upside'!$I275)-1)</f>
        <v>1.9787786799761564</v>
      </c>
      <c r="CL115" s="9">
        <f>100*(('GEM data - Zero_net'!$I279/'GEM data - Zero_net'!$I275)-1)</f>
        <v>1.9208873697696749</v>
      </c>
      <c r="CN115">
        <v>2048</v>
      </c>
      <c r="CO115" s="10">
        <f>100*('GEM data - Baseline'!$AB279/'GEM data - Baseline'!$AD279)</f>
        <v>1098.3555224457734</v>
      </c>
      <c r="CP115" s="10">
        <f>100*('GEM data - Upside'!$AB279/'GEM data - Upside'!$AD279)</f>
        <v>1083.7574948632925</v>
      </c>
      <c r="CQ115" s="10">
        <f>100*('GEM data - Zero_net'!$AB279/'GEM data - Zero_net'!$AD279)</f>
        <v>1129.6557781404847</v>
      </c>
      <c r="CS115">
        <v>2048</v>
      </c>
      <c r="CT115" s="10">
        <f>100*('GEM data - Baseline'!$AC279/'GEM data - Baseline'!$AD279)</f>
        <v>1091.7079825371436</v>
      </c>
      <c r="CU115" s="10">
        <f>100*('GEM data - Upside'!$AC279/'GEM data - Upside'!$AD279)</f>
        <v>1086.6755650378093</v>
      </c>
      <c r="CV115" s="10">
        <f>100*('GEM data - Zero_net'!$AC279/'GEM data - Zero_net'!$AD279)</f>
        <v>1081.059819801357</v>
      </c>
      <c r="CX115">
        <v>2048</v>
      </c>
      <c r="CY115" s="10">
        <f>100*('GEM data - Baseline'!$F279/'GEM data - Baseline'!$AD279)</f>
        <v>1320.0774174009332</v>
      </c>
      <c r="CZ115" s="10">
        <f>100*('GEM data - Upside'!$F279/'GEM data - Upside'!$AD279)</f>
        <v>1327.438162451326</v>
      </c>
      <c r="DA115" s="10">
        <f>100*('GEM data - Zero_net'!$F279/'GEM data - Zero_net'!$AD279)</f>
        <v>1291.3705197362162</v>
      </c>
      <c r="DL115" s="14"/>
      <c r="DM115" s="14"/>
      <c r="DN115" s="14"/>
      <c r="DO115" s="14"/>
      <c r="DP115" s="14"/>
      <c r="DQ115" s="14"/>
      <c r="DS115" s="14"/>
      <c r="DT115" s="14"/>
      <c r="EE115" s="14"/>
      <c r="EF115" s="14"/>
      <c r="EG115" s="14"/>
      <c r="EH115" s="14"/>
      <c r="EI115" s="14"/>
      <c r="EJ115" s="14"/>
      <c r="EL115" s="14"/>
      <c r="EM115" s="14"/>
      <c r="EX115" s="14"/>
      <c r="EY115" s="14"/>
      <c r="EZ115" s="14"/>
      <c r="FA115" s="14"/>
      <c r="FB115" s="14"/>
      <c r="FC115" s="14"/>
      <c r="FE115" s="14"/>
      <c r="FF115" s="14"/>
    </row>
    <row r="116" spans="1:162" x14ac:dyDescent="0.25">
      <c r="B116" s="10">
        <f>'GEM data - Baseline'!$F280</f>
        <v>979714.6</v>
      </c>
      <c r="C116" s="10">
        <f>'GEM data - Upside'!$F280</f>
        <v>1014171</v>
      </c>
      <c r="D116" s="10">
        <f>'GEM data - Zero_net'!$F280</f>
        <v>884054.9</v>
      </c>
      <c r="M116" s="9">
        <f>100*(('GEM data - Baseline'!$P280/'GEM data - Baseline'!$P276)-1)</f>
        <v>5.1363510981339289E-2</v>
      </c>
      <c r="N116" s="9">
        <f>100*(('GEM data - Upside'!$P280/'GEM data - Upside'!$P276)-1)</f>
        <v>0.16502413607917266</v>
      </c>
      <c r="O116" s="9">
        <f>100*(('GEM data - Zero_net'!$P280/'GEM data - Zero_net'!$P276)-1)</f>
        <v>-0.47296766519033806</v>
      </c>
      <c r="R116" s="9"/>
      <c r="S116" s="9"/>
      <c r="T116" s="9"/>
      <c r="W116" s="9"/>
      <c r="X116" s="9"/>
      <c r="Y116" s="9"/>
      <c r="AQ116" s="9"/>
      <c r="AR116" s="9"/>
      <c r="AS116" s="9"/>
      <c r="AV116" s="9"/>
      <c r="AW116" s="9"/>
      <c r="AX116" s="9"/>
      <c r="AY116" s="9"/>
      <c r="AZ116" s="9"/>
      <c r="BA116" s="9"/>
      <c r="BB116" s="9"/>
      <c r="BD116" s="9"/>
      <c r="BF116" s="9">
        <f>100*(('GEM data - Baseline'!$F280/'GEM data - Baseline'!$F276)-1)</f>
        <v>1.3817074610629865</v>
      </c>
      <c r="BG116" s="9">
        <f>100*(('GEM data - Upside'!$F280/'GEM data - Upside'!$F276)-1)</f>
        <v>1.4956170093184173</v>
      </c>
      <c r="BH116" s="9">
        <f>100*(('GEM data - Zero_net'!$F280/'GEM data - Zero_net'!$F276)-1)</f>
        <v>0.8500193245841059</v>
      </c>
      <c r="BK116" s="9">
        <f>100*(('GEM data - Baseline'!$U280/'GEM data - Baseline'!$U276)-1)</f>
        <v>1.3815020718961124</v>
      </c>
      <c r="BL116" s="9">
        <f>100*(('GEM data - Upside'!$U280/'GEM data - Upside'!$U276)-1)</f>
        <v>1.4952769171803659</v>
      </c>
      <c r="BM116" s="9">
        <f>100*(('GEM data - Zero_net'!$U280/'GEM data - Zero_net'!$U276)-1)</f>
        <v>0.84526000742082275</v>
      </c>
      <c r="BP116" s="9">
        <f>'GEM data - Baseline'!$O280</f>
        <v>3.9999380000000002</v>
      </c>
      <c r="BQ116" s="9">
        <f>'GEM data - Upside'!$O280</f>
        <v>4.0206480000000004</v>
      </c>
      <c r="BR116" s="9">
        <f>'GEM data - Zero_net'!$O280</f>
        <v>3.3516620000000001</v>
      </c>
      <c r="BU116" s="9">
        <f>100*(('GEM data - Baseline'!$L280/'GEM data - Baseline'!$L276)-1)</f>
        <v>0.21740319333727331</v>
      </c>
      <c r="BV116" s="9">
        <f>100*(('GEM data - Upside'!$L280/'GEM data - Upside'!$L276)-1)</f>
        <v>0.32866068885633037</v>
      </c>
      <c r="BW116" s="9">
        <f>100*(('GEM data - Zero_net'!$L280/'GEM data - Zero_net'!$L276)-1)</f>
        <v>-0.29049053437550931</v>
      </c>
      <c r="BZ116" s="9">
        <f>'GEM data - Baseline'!$T280</f>
        <v>2.8610229999999999E-4</v>
      </c>
      <c r="CA116" s="9">
        <f>'GEM data - Upside'!$T280</f>
        <v>-0.26569369999999998</v>
      </c>
      <c r="CB116" s="9">
        <f>'GEM data - Zero_net'!$T280</f>
        <v>-0.1008034</v>
      </c>
      <c r="CE116" s="9">
        <f>'GEM data - Baseline'!$J280</f>
        <v>2.5000420000000001</v>
      </c>
      <c r="CF116" s="9">
        <f>'GEM data - Upside'!$J280</f>
        <v>2.4344100000000002</v>
      </c>
      <c r="CG116" s="9">
        <f>'GEM data - Zero_net'!$J280</f>
        <v>2.3904990000000002</v>
      </c>
      <c r="CJ116" s="9">
        <f>100*(('GEM data - Baseline'!$I280/'GEM data - Baseline'!$I276)-1)</f>
        <v>1.9999898816195572</v>
      </c>
      <c r="CK116" s="9">
        <f>100*(('GEM data - Upside'!$I280/'GEM data - Upside'!$I276)-1)</f>
        <v>1.9786286320939706</v>
      </c>
      <c r="CL116" s="9">
        <f>100*(('GEM data - Zero_net'!$I280/'GEM data - Zero_net'!$I276)-1)</f>
        <v>1.9197563426793796</v>
      </c>
      <c r="CO116" s="10">
        <f>100*('GEM data - Baseline'!$AB280/'GEM data - Baseline'!$AD280)</f>
        <v>1052.4772378327234</v>
      </c>
      <c r="CP116" s="10">
        <f>100*('GEM data - Upside'!$AB280/'GEM data - Upside'!$AD280)</f>
        <v>1039.2056320633151</v>
      </c>
      <c r="CQ116" s="10">
        <f>100*('GEM data - Zero_net'!$AB280/'GEM data - Zero_net'!$AD280)</f>
        <v>1079.6465049854303</v>
      </c>
      <c r="CT116" s="10">
        <f>100*('GEM data - Baseline'!$AC280/'GEM data - Baseline'!$AD280)</f>
        <v>904.4583551457539</v>
      </c>
      <c r="CU116" s="10">
        <f>100*('GEM data - Upside'!$AC280/'GEM data - Upside'!$AD280)</f>
        <v>899.85937695273321</v>
      </c>
      <c r="CV116" s="10">
        <f>100*('GEM data - Zero_net'!$AC280/'GEM data - Zero_net'!$AD280)</f>
        <v>896.86121311011584</v>
      </c>
      <c r="CY116" s="10">
        <f>100*('GEM data - Baseline'!$F280/'GEM data - Baseline'!$AD280)</f>
        <v>1323.8996472806614</v>
      </c>
      <c r="CZ116" s="10">
        <f>100*('GEM data - Upside'!$F280/'GEM data - Upside'!$AD280)</f>
        <v>1331.3649782449111</v>
      </c>
      <c r="DA116" s="10">
        <f>100*('GEM data - Zero_net'!$F280/'GEM data - Zero_net'!$AD280)</f>
        <v>1294.6549885494585</v>
      </c>
      <c r="DL116" s="14"/>
      <c r="DM116" s="14"/>
      <c r="DN116" s="14"/>
      <c r="DO116" s="14"/>
      <c r="DP116" s="14"/>
      <c r="DQ116" s="14"/>
      <c r="DS116" s="14"/>
      <c r="DT116" s="14"/>
      <c r="EE116" s="14"/>
      <c r="EF116" s="14"/>
      <c r="EG116" s="14"/>
      <c r="EH116" s="14"/>
      <c r="EI116" s="14"/>
      <c r="EJ116" s="14"/>
      <c r="EL116" s="14"/>
      <c r="EM116" s="14"/>
      <c r="EX116" s="14"/>
      <c r="EY116" s="14"/>
      <c r="EZ116" s="14"/>
      <c r="FA116" s="14"/>
      <c r="FB116" s="14"/>
      <c r="FC116" s="14"/>
      <c r="FE116" s="14"/>
      <c r="FF116" s="14"/>
    </row>
    <row r="117" spans="1:162" x14ac:dyDescent="0.25">
      <c r="B117" s="10">
        <f>'GEM data - Baseline'!$F281</f>
        <v>983047.5</v>
      </c>
      <c r="C117" s="10">
        <f>'GEM data - Upside'!$F281</f>
        <v>1017910</v>
      </c>
      <c r="D117" s="10">
        <f>'GEM data - Zero_net'!$F281</f>
        <v>885909.2</v>
      </c>
      <c r="M117" s="9">
        <f>100*(('GEM data - Baseline'!$P281/'GEM data - Baseline'!$P277)-1)</f>
        <v>5.1293507281791051E-2</v>
      </c>
      <c r="N117" s="9">
        <f>100*(('GEM data - Upside'!$P281/'GEM data - Upside'!$P277)-1)</f>
        <v>0.16491534515385986</v>
      </c>
      <c r="O117" s="9">
        <f>100*(('GEM data - Zero_net'!$P281/'GEM data - Zero_net'!$P277)-1)</f>
        <v>-0.47359785028288082</v>
      </c>
      <c r="R117" s="9"/>
      <c r="S117" s="9"/>
      <c r="T117" s="9"/>
      <c r="W117" s="9"/>
      <c r="X117" s="9"/>
      <c r="Y117" s="9"/>
      <c r="AQ117" s="9"/>
      <c r="AR117" s="9"/>
      <c r="AS117" s="9"/>
      <c r="AV117" s="9"/>
      <c r="AW117" s="9"/>
      <c r="AX117" s="9"/>
      <c r="AY117" s="9"/>
      <c r="AZ117" s="9"/>
      <c r="BA117" s="9"/>
      <c r="BB117" s="9"/>
      <c r="BD117" s="9"/>
      <c r="BF117" s="9">
        <f>100*(('GEM data - Baseline'!$F281/'GEM data - Baseline'!$F277)-1)</f>
        <v>1.3776484533282174</v>
      </c>
      <c r="BG117" s="9">
        <f>100*(('GEM data - Upside'!$F281/'GEM data - Upside'!$F277)-1)</f>
        <v>1.4909926257981487</v>
      </c>
      <c r="BH117" s="9">
        <f>100*(('GEM data - Zero_net'!$F281/'GEM data - Zero_net'!$F277)-1)</f>
        <v>0.84590611877517485</v>
      </c>
      <c r="BK117" s="9">
        <f>100*(('GEM data - Baseline'!$U281/'GEM data - Baseline'!$U277)-1)</f>
        <v>1.377442627697989</v>
      </c>
      <c r="BL117" s="9">
        <f>100*(('GEM data - Upside'!$U281/'GEM data - Upside'!$U277)-1)</f>
        <v>1.4907206591747713</v>
      </c>
      <c r="BM117" s="9">
        <f>100*(('GEM data - Zero_net'!$U281/'GEM data - Zero_net'!$U277)-1)</f>
        <v>0.84151152076248348</v>
      </c>
      <c r="BP117" s="9">
        <f>'GEM data - Baseline'!$O281</f>
        <v>3.9998490000000002</v>
      </c>
      <c r="BQ117" s="9">
        <f>'GEM data - Upside'!$O281</f>
        <v>4.0206790000000003</v>
      </c>
      <c r="BR117" s="9">
        <f>'GEM data - Zero_net'!$O281</f>
        <v>3.3466990000000001</v>
      </c>
      <c r="BU117" s="9">
        <f>100*(('GEM data - Baseline'!$L281/'GEM data - Baseline'!$L277)-1)</f>
        <v>0.21361509251665023</v>
      </c>
      <c r="BV117" s="9">
        <f>100*(('GEM data - Upside'!$L281/'GEM data - Upside'!$L277)-1)</f>
        <v>0.32313911443773158</v>
      </c>
      <c r="BW117" s="9">
        <f>100*(('GEM data - Zero_net'!$L281/'GEM data - Zero_net'!$L277)-1)</f>
        <v>-0.29639336525599802</v>
      </c>
      <c r="BZ117" s="9">
        <f>'GEM data - Baseline'!$T281</f>
        <v>1.907349E-4</v>
      </c>
      <c r="CA117" s="9">
        <f>'GEM data - Upside'!$T281</f>
        <v>-0.26502609999999999</v>
      </c>
      <c r="CB117" s="9">
        <f>'GEM data - Zero_net'!$T281</f>
        <v>-9.8419190000000004E-2</v>
      </c>
      <c r="CE117" s="9">
        <f>'GEM data - Baseline'!$J281</f>
        <v>2.500032</v>
      </c>
      <c r="CF117" s="9">
        <f>'GEM data - Upside'!$J281</f>
        <v>2.4338549999999999</v>
      </c>
      <c r="CG117" s="9">
        <f>'GEM data - Zero_net'!$J281</f>
        <v>2.3887809999999998</v>
      </c>
      <c r="CJ117" s="9">
        <f>100*(('GEM data - Baseline'!$I281/'GEM data - Baseline'!$I277)-1)</f>
        <v>2.0000311174932506</v>
      </c>
      <c r="CK117" s="9">
        <f>100*(('GEM data - Upside'!$I281/'GEM data - Upside'!$I277)-1)</f>
        <v>1.9783640685912429</v>
      </c>
      <c r="CL117" s="9">
        <f>100*(('GEM data - Zero_net'!$I281/'GEM data - Zero_net'!$I277)-1)</f>
        <v>1.9184044196996819</v>
      </c>
      <c r="CO117" s="10">
        <f>100*('GEM data - Baseline'!$AB281/'GEM data - Baseline'!$AD281)</f>
        <v>1039.5452587653585</v>
      </c>
      <c r="CP117" s="10">
        <f>100*('GEM data - Upside'!$AB281/'GEM data - Upside'!$AD281)</f>
        <v>1026.6563189774888</v>
      </c>
      <c r="CQ117" s="10">
        <f>100*('GEM data - Zero_net'!$AB281/'GEM data - Zero_net'!$AD281)</f>
        <v>1065.2114512396074</v>
      </c>
      <c r="CT117" s="10">
        <f>100*('GEM data - Baseline'!$AC281/'GEM data - Baseline'!$AD281)</f>
        <v>960.47810715014577</v>
      </c>
      <c r="CU117" s="10">
        <f>100*('GEM data - Upside'!$AC281/'GEM data - Upside'!$AD281)</f>
        <v>955.34673023254231</v>
      </c>
      <c r="CV117" s="10">
        <f>100*('GEM data - Zero_net'!$AC281/'GEM data - Zero_net'!$AD281)</f>
        <v>951.64580911934161</v>
      </c>
      <c r="CY117" s="10">
        <f>100*('GEM data - Baseline'!$F281/'GEM data - Baseline'!$AD281)</f>
        <v>1327.734382755576</v>
      </c>
      <c r="CZ117" s="10">
        <f>100*('GEM data - Upside'!$F281/'GEM data - Upside'!$AD281)</f>
        <v>1335.3215379121857</v>
      </c>
      <c r="DA117" s="10">
        <f>100*('GEM data - Zero_net'!$F281/'GEM data - Zero_net'!$AD281)</f>
        <v>1297.9542525324789</v>
      </c>
      <c r="DL117" s="14"/>
      <c r="DM117" s="14"/>
      <c r="DN117" s="14"/>
      <c r="DO117" s="14"/>
      <c r="DP117" s="14"/>
      <c r="DQ117" s="14"/>
      <c r="DS117" s="14"/>
      <c r="DT117" s="14"/>
      <c r="EE117" s="14"/>
      <c r="EF117" s="14"/>
      <c r="EG117" s="14"/>
      <c r="EH117" s="14"/>
      <c r="EI117" s="14"/>
      <c r="EJ117" s="14"/>
      <c r="EL117" s="14"/>
      <c r="EM117" s="14"/>
      <c r="EX117" s="14"/>
      <c r="EY117" s="14"/>
      <c r="EZ117" s="14"/>
      <c r="FA117" s="14"/>
      <c r="FB117" s="14"/>
      <c r="FC117" s="14"/>
      <c r="FE117" s="14"/>
      <c r="FF117" s="14"/>
    </row>
    <row r="118" spans="1:162" x14ac:dyDescent="0.25">
      <c r="B118" s="10">
        <f>'GEM data - Baseline'!$F282</f>
        <v>986386.9</v>
      </c>
      <c r="C118" s="10">
        <f>'GEM data - Upside'!$F282</f>
        <v>1021659</v>
      </c>
      <c r="D118" s="10">
        <f>'GEM data - Zero_net'!$F282</f>
        <v>887745.4</v>
      </c>
      <c r="M118" s="9">
        <f>100*(('GEM data - Baseline'!$P282/'GEM data - Baseline'!$P278)-1)</f>
        <v>5.1223532395083815E-2</v>
      </c>
      <c r="N118" s="9">
        <f>100*(('GEM data - Upside'!$P282/'GEM data - Upside'!$P278)-1)</f>
        <v>0.16476588216032262</v>
      </c>
      <c r="O118" s="9">
        <f>100*(('GEM data - Zero_net'!$P282/'GEM data - Zero_net'!$P278)-1)</f>
        <v>-0.47425285314519616</v>
      </c>
      <c r="R118" s="9"/>
      <c r="S118" s="9"/>
      <c r="T118" s="9"/>
      <c r="W118" s="9"/>
      <c r="X118" s="9"/>
      <c r="Y118" s="9"/>
      <c r="AQ118" s="9"/>
      <c r="AR118" s="9"/>
      <c r="AS118" s="9"/>
      <c r="AV118" s="9"/>
      <c r="AW118" s="9"/>
      <c r="AX118" s="9"/>
      <c r="AY118" s="9"/>
      <c r="AZ118" s="9"/>
      <c r="BA118" s="9"/>
      <c r="BB118" s="9"/>
      <c r="BD118" s="9"/>
      <c r="BF118" s="9">
        <f>100*(('GEM data - Baseline'!$F282/'GEM data - Baseline'!$F278)-1)</f>
        <v>1.3734517450719741</v>
      </c>
      <c r="BG118" s="9">
        <f>100*(('GEM data - Upside'!$F282/'GEM data - Upside'!$F278)-1)</f>
        <v>1.4864482291061298</v>
      </c>
      <c r="BH118" s="9">
        <f>100*(('GEM data - Zero_net'!$F282/'GEM data - Zero_net'!$F278)-1)</f>
        <v>0.84213702151847425</v>
      </c>
      <c r="BK118" s="9">
        <f>100*(('GEM data - Baseline'!$U282/'GEM data - Baseline'!$U278)-1)</f>
        <v>1.3735786012297302</v>
      </c>
      <c r="BL118" s="9">
        <f>100*(('GEM data - Upside'!$U282/'GEM data - Upside'!$U278)-1)</f>
        <v>1.4864864864864824</v>
      </c>
      <c r="BM118" s="9">
        <f>100*(('GEM data - Zero_net'!$U282/'GEM data - Zero_net'!$U278)-1)</f>
        <v>0.8379606477139534</v>
      </c>
      <c r="BP118" s="9">
        <f>'GEM data - Baseline'!$O282</f>
        <v>3.9998480000000001</v>
      </c>
      <c r="BQ118" s="9">
        <f>'GEM data - Upside'!$O282</f>
        <v>4.0214299999999996</v>
      </c>
      <c r="BR118" s="9">
        <f>'GEM data - Zero_net'!$O282</f>
        <v>3.3424469999999999</v>
      </c>
      <c r="BU118" s="9">
        <f>100*(('GEM data - Baseline'!$L282/'GEM data - Baseline'!$L278)-1)</f>
        <v>0.20980525441844922</v>
      </c>
      <c r="BV118" s="9">
        <f>100*(('GEM data - Upside'!$L282/'GEM data - Upside'!$L278)-1)</f>
        <v>0.31866042768546876</v>
      </c>
      <c r="BW118" s="9">
        <f>100*(('GEM data - Zero_net'!$L282/'GEM data - Zero_net'!$L278)-1)</f>
        <v>-0.30122130609856468</v>
      </c>
      <c r="BZ118" s="9">
        <f>'GEM data - Baseline'!$T282</f>
        <v>9.536743E-5</v>
      </c>
      <c r="CA118" s="9">
        <f>'GEM data - Upside'!$T282</f>
        <v>-0.26445390000000002</v>
      </c>
      <c r="CB118" s="9">
        <f>'GEM data - Zero_net'!$T282</f>
        <v>-9.8323820000000006E-2</v>
      </c>
      <c r="CE118" s="9">
        <f>'GEM data - Baseline'!$J282</f>
        <v>2.5000309999999999</v>
      </c>
      <c r="CF118" s="9">
        <f>'GEM data - Upside'!$J282</f>
        <v>2.4333670000000001</v>
      </c>
      <c r="CG118" s="9">
        <f>'GEM data - Zero_net'!$J282</f>
        <v>2.3871060000000002</v>
      </c>
      <c r="CJ118" s="9">
        <f>100*(('GEM data - Baseline'!$I282/'GEM data - Baseline'!$I278)-1)</f>
        <v>2.0000364537766213</v>
      </c>
      <c r="CK118" s="9">
        <f>100*(('GEM data - Upside'!$I282/'GEM data - Upside'!$I278)-1)</f>
        <v>1.9779066826499436</v>
      </c>
      <c r="CL118" s="9">
        <f>100*(('GEM data - Zero_net'!$I282/'GEM data - Zero_net'!$I278)-1)</f>
        <v>1.9168788265567338</v>
      </c>
      <c r="CO118" s="10">
        <f>100*('GEM data - Baseline'!$AB282/'GEM data - Baseline'!$AD282)</f>
        <v>1092.5974624160131</v>
      </c>
      <c r="CP118" s="10">
        <f>100*('GEM data - Upside'!$AB282/'GEM data - Upside'!$AD282)</f>
        <v>1078.3185226444334</v>
      </c>
      <c r="CQ118" s="10">
        <f>100*('GEM data - Zero_net'!$AB282/'GEM data - Zero_net'!$AD282)</f>
        <v>1121.9307344954241</v>
      </c>
      <c r="CT118" s="10">
        <f>100*('GEM data - Baseline'!$AC282/'GEM data - Baseline'!$AD282)</f>
        <v>950.7946891845703</v>
      </c>
      <c r="CU118" s="10">
        <f>100*('GEM data - Upside'!$AC282/'GEM data - Upside'!$AD282)</f>
        <v>945.48716524214103</v>
      </c>
      <c r="CV118" s="10">
        <f>100*('GEM data - Zero_net'!$AC282/'GEM data - Zero_net'!$AD282)</f>
        <v>941.5732715247824</v>
      </c>
      <c r="CY118" s="10">
        <f>100*('GEM data - Baseline'!$F282/'GEM data - Baseline'!$AD282)</f>
        <v>1331.5740321255953</v>
      </c>
      <c r="CZ118" s="10">
        <f>100*('GEM data - Upside'!$F282/'GEM data - Upside'!$AD282)</f>
        <v>1339.2857493989227</v>
      </c>
      <c r="DA118" s="10">
        <f>100*('GEM data - Zero_net'!$F282/'GEM data - Zero_net'!$AD282)</f>
        <v>1301.2297656073993</v>
      </c>
    </row>
    <row r="119" spans="1:162" x14ac:dyDescent="0.25">
      <c r="A119">
        <v>2049</v>
      </c>
      <c r="B119" s="10">
        <f>'GEM data - Baseline'!$F283</f>
        <v>989734.40000000002</v>
      </c>
      <c r="C119" s="10">
        <f>'GEM data - Upside'!$F283</f>
        <v>1025397</v>
      </c>
      <c r="D119" s="10">
        <f>'GEM data - Zero_net'!$F283</f>
        <v>889578.6</v>
      </c>
      <c r="L119">
        <v>2049</v>
      </c>
      <c r="M119" s="9">
        <f>100*(('GEM data - Baseline'!$P283/'GEM data - Baseline'!$P279)-1)</f>
        <v>5.1132435543554955E-2</v>
      </c>
      <c r="N119" s="9">
        <f>100*(('GEM data - Upside'!$P283/'GEM data - Upside'!$P279)-1)</f>
        <v>0.16463693159751713</v>
      </c>
      <c r="O119" s="9">
        <f>100*(('GEM data - Zero_net'!$P283/'GEM data - Zero_net'!$P279)-1)</f>
        <v>-0.4748860590205517</v>
      </c>
      <c r="R119" s="9"/>
      <c r="S119" s="9"/>
      <c r="T119" s="9"/>
      <c r="W119" s="9"/>
      <c r="X119" s="9"/>
      <c r="Y119" s="9"/>
      <c r="AQ119" s="9"/>
      <c r="AR119" s="9"/>
      <c r="AS119" s="9"/>
      <c r="AV119" s="9"/>
      <c r="AW119" s="9"/>
      <c r="AX119" s="9"/>
      <c r="AY119" s="9"/>
      <c r="AZ119" s="9"/>
      <c r="BA119" s="9"/>
      <c r="BB119" s="9"/>
      <c r="BD119" s="9"/>
      <c r="BE119">
        <v>2049</v>
      </c>
      <c r="BF119" s="9">
        <f>100*(('GEM data - Baseline'!$F283/'GEM data - Baseline'!$F279)-1)</f>
        <v>1.3693138702548513</v>
      </c>
      <c r="BG119" s="9">
        <f>100*(('GEM data - Upside'!$F283/'GEM data - Upside'!$F279)-1)</f>
        <v>1.4812505566936807</v>
      </c>
      <c r="BH119" s="9">
        <f>100*(('GEM data - Zero_net'!$F283/'GEM data - Zero_net'!$F279)-1)</f>
        <v>0.83862665731406771</v>
      </c>
      <c r="BJ119">
        <v>2049</v>
      </c>
      <c r="BK119" s="9">
        <f>100*(('GEM data - Baseline'!$U283/'GEM data - Baseline'!$U279)-1)</f>
        <v>1.3693280392591989</v>
      </c>
      <c r="BL119" s="9">
        <f>100*(('GEM data - Upside'!$U283/'GEM data - Upside'!$U279)-1)</f>
        <v>1.4815721444695784</v>
      </c>
      <c r="BM119" s="9">
        <f>100*(('GEM data - Zero_net'!$U283/'GEM data - Zero_net'!$U279)-1)</f>
        <v>0.83440070416467282</v>
      </c>
      <c r="BO119">
        <v>2049</v>
      </c>
      <c r="BP119" s="9">
        <f>'GEM data - Baseline'!$O283</f>
        <v>3.9998649999999998</v>
      </c>
      <c r="BQ119" s="9">
        <f>'GEM data - Upside'!$O283</f>
        <v>4.0237040000000004</v>
      </c>
      <c r="BR119" s="9">
        <f>'GEM data - Zero_net'!$O283</f>
        <v>3.3398840000000001</v>
      </c>
      <c r="BT119">
        <v>2049</v>
      </c>
      <c r="BU119" s="9">
        <f>100*(('GEM data - Baseline'!$L283/'GEM data - Baseline'!$L279)-1)</f>
        <v>0.20586938344224759</v>
      </c>
      <c r="BV119" s="9">
        <f>100*(('GEM data - Upside'!$L283/'GEM data - Upside'!$L279)-1)</f>
        <v>0.31391754566083563</v>
      </c>
      <c r="BW119" s="9">
        <f>100*(('GEM data - Zero_net'!$L283/'GEM data - Zero_net'!$L279)-1)</f>
        <v>-0.30629048382999624</v>
      </c>
      <c r="BY119">
        <v>2049</v>
      </c>
      <c r="BZ119" s="9">
        <f>'GEM data - Baseline'!$T283</f>
        <v>1.907349E-4</v>
      </c>
      <c r="CA119" s="9">
        <f>'GEM data - Upside'!$T283</f>
        <v>-0.26559830000000001</v>
      </c>
      <c r="CB119" s="9">
        <f>'GEM data - Zero_net'!$T283</f>
        <v>-9.8800659999999998E-2</v>
      </c>
      <c r="CD119">
        <v>2049</v>
      </c>
      <c r="CE119" s="9">
        <f>'GEM data - Baseline'!$J283</f>
        <v>2.5000279999999999</v>
      </c>
      <c r="CF119" s="9">
        <f>'GEM data - Upside'!$J283</f>
        <v>2.4328789999999998</v>
      </c>
      <c r="CG119" s="9">
        <f>'GEM data - Zero_net'!$J283</f>
        <v>2.385345</v>
      </c>
      <c r="CI119">
        <v>2049</v>
      </c>
      <c r="CJ119" s="9">
        <f>100*(('GEM data - Baseline'!$I283/'GEM data - Baseline'!$I279)-1)</f>
        <v>1.999929045046378</v>
      </c>
      <c r="CK119" s="9">
        <f>100*(('GEM data - Upside'!$I283/'GEM data - Upside'!$I279)-1)</f>
        <v>1.9773176870633513</v>
      </c>
      <c r="CL119" s="9">
        <f>100*(('GEM data - Zero_net'!$I283/'GEM data - Zero_net'!$I279)-1)</f>
        <v>1.9151678367012481</v>
      </c>
      <c r="CN119">
        <v>2049</v>
      </c>
      <c r="CO119" s="10">
        <f>100*('GEM data - Baseline'!$AB283/'GEM data - Baseline'!$AD283)</f>
        <v>1135.3338537025031</v>
      </c>
      <c r="CP119" s="10">
        <f>100*('GEM data - Upside'!$AB283/'GEM data - Upside'!$AD283)</f>
        <v>1119.6799870471073</v>
      </c>
      <c r="CQ119" s="10">
        <f>100*('GEM data - Zero_net'!$AB283/'GEM data - Zero_net'!$AD283)</f>
        <v>1168.3661356385207</v>
      </c>
      <c r="CS119">
        <v>2049</v>
      </c>
      <c r="CT119" s="10">
        <f>100*('GEM data - Baseline'!$AC283/'GEM data - Baseline'!$AD283)</f>
        <v>1128.4570199577543</v>
      </c>
      <c r="CU119" s="10">
        <f>100*('GEM data - Upside'!$AC283/'GEM data - Upside'!$AD283)</f>
        <v>1123.0011307581949</v>
      </c>
      <c r="CV119" s="10">
        <f>100*('GEM data - Zero_net'!$AC283/'GEM data - Zero_net'!$AD283)</f>
        <v>1115.657985944865</v>
      </c>
      <c r="CX119">
        <v>2049</v>
      </c>
      <c r="CY119" s="10">
        <f>100*('GEM data - Baseline'!$F283/'GEM data - Baseline'!$AD283)</f>
        <v>1335.4207468084662</v>
      </c>
      <c r="CZ119" s="10">
        <f>100*('GEM data - Upside'!$F283/'GEM data - Upside'!$AD283)</f>
        <v>1343.2299127985268</v>
      </c>
      <c r="DA119" s="10">
        <f>100*('GEM data - Zero_net'!$F283/'GEM data - Zero_net'!$AD283)</f>
        <v>1304.5038286260719</v>
      </c>
    </row>
    <row r="120" spans="1:162" x14ac:dyDescent="0.25">
      <c r="B120" s="10">
        <f>'GEM data - Baseline'!$F284</f>
        <v>993088.1</v>
      </c>
      <c r="C120" s="10">
        <f>'GEM data - Upside'!$F284</f>
        <v>1029130</v>
      </c>
      <c r="D120" s="10">
        <f>'GEM data - Zero_net'!$F284</f>
        <v>891435.4</v>
      </c>
      <c r="M120" s="9">
        <f>100*(('GEM data - Baseline'!$P284/'GEM data - Baseline'!$P280)-1)</f>
        <v>5.1083625669834376E-2</v>
      </c>
      <c r="N120" s="9">
        <f>100*(('GEM data - Upside'!$P284/'GEM data - Upside'!$P280)-1)</f>
        <v>0.16452843456669086</v>
      </c>
      <c r="O120" s="9">
        <f>100*(('GEM data - Zero_net'!$P284/'GEM data - Zero_net'!$P280)-1)</f>
        <v>-0.47554414850959903</v>
      </c>
      <c r="R120" s="9"/>
      <c r="S120" s="9"/>
      <c r="T120" s="9"/>
      <c r="W120" s="9"/>
      <c r="X120" s="9"/>
      <c r="Y120" s="9"/>
      <c r="AQ120" s="9"/>
      <c r="AR120" s="9"/>
      <c r="AS120" s="9"/>
      <c r="AV120" s="9"/>
      <c r="AW120" s="9"/>
      <c r="AX120" s="9"/>
      <c r="AY120" s="9"/>
      <c r="AZ120" s="9"/>
      <c r="BA120" s="9"/>
      <c r="BB120" s="9"/>
      <c r="BD120" s="9"/>
      <c r="BF120" s="9">
        <f>100*(('GEM data - Baseline'!$F284/'GEM data - Baseline'!$F280)-1)</f>
        <v>1.3650403903340935</v>
      </c>
      <c r="BG120" s="9">
        <f>100*(('GEM data - Upside'!$F284/'GEM data - Upside'!$F280)-1)</f>
        <v>1.474997806089906</v>
      </c>
      <c r="BH120" s="9">
        <f>100*(('GEM data - Zero_net'!$F284/'GEM data - Zero_net'!$F280)-1)</f>
        <v>0.8348463426875341</v>
      </c>
      <c r="BK120" s="9">
        <f>100*(('GEM data - Baseline'!$U284/'GEM data - Baseline'!$U280)-1)</f>
        <v>1.3651671946282029</v>
      </c>
      <c r="BL120" s="9">
        <f>100*(('GEM data - Upside'!$U284/'GEM data - Upside'!$U280)-1)</f>
        <v>1.477279767600348</v>
      </c>
      <c r="BM120" s="9">
        <f>100*(('GEM data - Zero_net'!$U284/'GEM data - Zero_net'!$U280)-1)</f>
        <v>0.8304572639557195</v>
      </c>
      <c r="BP120" s="9">
        <f>'GEM data - Baseline'!$O284</f>
        <v>3.9999220000000002</v>
      </c>
      <c r="BQ120" s="9">
        <f>'GEM data - Upside'!$O284</f>
        <v>4.0282859999999996</v>
      </c>
      <c r="BR120" s="9">
        <f>'GEM data - Zero_net'!$O284</f>
        <v>3.339801</v>
      </c>
      <c r="BU120" s="9">
        <f>100*(('GEM data - Baseline'!$L284/'GEM data - Baseline'!$L280)-1)</f>
        <v>0.20191163806206891</v>
      </c>
      <c r="BV120" s="9">
        <f>100*(('GEM data - Upside'!$L284/'GEM data - Upside'!$L280)-1)</f>
        <v>0.30753248053669857</v>
      </c>
      <c r="BW120" s="9">
        <f>100*(('GEM data - Zero_net'!$L284/'GEM data - Zero_net'!$L280)-1)</f>
        <v>-0.3132925769806949</v>
      </c>
      <c r="BZ120" s="9">
        <f>'GEM data - Baseline'!$T284</f>
        <v>1.907349E-4</v>
      </c>
      <c r="CA120" s="9">
        <f>'GEM data - Upside'!$T284</f>
        <v>-0.26798250000000001</v>
      </c>
      <c r="CB120" s="9">
        <f>'GEM data - Zero_net'!$T284</f>
        <v>-9.6416470000000004E-2</v>
      </c>
      <c r="CE120" s="9">
        <f>'GEM data - Baseline'!$J284</f>
        <v>2.5000300000000002</v>
      </c>
      <c r="CF120" s="9">
        <f>'GEM data - Upside'!$J284</f>
        <v>2.4323320000000002</v>
      </c>
      <c r="CG120" s="9">
        <f>'GEM data - Zero_net'!$J284</f>
        <v>2.383499</v>
      </c>
      <c r="CJ120" s="9">
        <f>100*(('GEM data - Baseline'!$I284/'GEM data - Baseline'!$I280)-1)</f>
        <v>1.9999585164396816</v>
      </c>
      <c r="CK120" s="9">
        <f>100*(('GEM data - Upside'!$I284/'GEM data - Upside'!$I280)-1)</f>
        <v>1.976584608086851</v>
      </c>
      <c r="CL120" s="9">
        <f>100*(('GEM data - Zero_net'!$I284/'GEM data - Zero_net'!$I280)-1)</f>
        <v>1.9134163019447259</v>
      </c>
      <c r="CO120" s="10">
        <f>100*('GEM data - Baseline'!$AB284/'GEM data - Baseline'!$AD284)</f>
        <v>1087.9040082080783</v>
      </c>
      <c r="CP120" s="10">
        <f>100*('GEM data - Upside'!$AB284/'GEM data - Upside'!$AD284)</f>
        <v>1073.6475824970159</v>
      </c>
      <c r="CQ120" s="10">
        <f>100*('GEM data - Zero_net'!$AB284/'GEM data - Zero_net'!$AD284)</f>
        <v>1116.4587507203412</v>
      </c>
      <c r="CT120" s="10">
        <f>100*('GEM data - Baseline'!$AC284/'GEM data - Baseline'!$AD284)</f>
        <v>934.90326675148424</v>
      </c>
      <c r="CU120" s="10">
        <f>100*('GEM data - Upside'!$AC284/'GEM data - Upside'!$AD284)</f>
        <v>929.9108838751888</v>
      </c>
      <c r="CV120" s="10">
        <f>100*('GEM data - Zero_net'!$AC284/'GEM data - Zero_net'!$AD284)</f>
        <v>925.53786441040006</v>
      </c>
      <c r="CY120" s="10">
        <f>100*('GEM data - Baseline'!$F284/'GEM data - Baseline'!$AD284)</f>
        <v>1339.2719538176923</v>
      </c>
      <c r="CZ120" s="10">
        <f>100*('GEM data - Upside'!$F284/'GEM data - Upside'!$AD284)</f>
        <v>1347.1617486856687</v>
      </c>
      <c r="DA120" s="10">
        <f>100*('GEM data - Zero_net'!$F284/'GEM data - Zero_net'!$AD284)</f>
        <v>1307.8156560766267</v>
      </c>
    </row>
    <row r="121" spans="1:162" x14ac:dyDescent="0.25">
      <c r="B121" s="10">
        <f>'GEM data - Baseline'!$F285</f>
        <v>996371</v>
      </c>
      <c r="C121" s="10">
        <f>'GEM data - Upside'!$F285</f>
        <v>1032831</v>
      </c>
      <c r="D121" s="10">
        <f>'GEM data - Zero_net'!$F285</f>
        <v>893236.8</v>
      </c>
      <c r="M121" s="9">
        <f>100*(('GEM data - Baseline'!$P285/'GEM data - Baseline'!$P281)-1)</f>
        <v>5.4414641256261831E-2</v>
      </c>
      <c r="N121" s="9">
        <f>100*(('GEM data - Upside'!$P285/'GEM data - Upside'!$P281)-1)</f>
        <v>0.1676743261806779</v>
      </c>
      <c r="O121" s="9">
        <f>100*(('GEM data - Zero_net'!$P285/'GEM data - Zero_net'!$P281)-1)</f>
        <v>-0.47237072246967271</v>
      </c>
      <c r="R121" s="9"/>
      <c r="S121" s="9"/>
      <c r="T121" s="9"/>
      <c r="W121" s="9"/>
      <c r="X121" s="9"/>
      <c r="Y121" s="9"/>
      <c r="AQ121" s="9"/>
      <c r="AR121" s="9"/>
      <c r="AS121" s="9"/>
      <c r="AV121" s="9"/>
      <c r="AW121" s="9"/>
      <c r="AX121" s="9"/>
      <c r="AY121" s="9"/>
      <c r="AZ121" s="9"/>
      <c r="BA121" s="9"/>
      <c r="BB121" s="9"/>
      <c r="BD121" s="9"/>
      <c r="BF121" s="9">
        <f>100*(('GEM data - Baseline'!$F285/'GEM data - Baseline'!$F281)-1)</f>
        <v>1.355326166843418</v>
      </c>
      <c r="BG121" s="9">
        <f>100*(('GEM data - Upside'!$F285/'GEM data - Upside'!$F281)-1)</f>
        <v>1.4658466858563202</v>
      </c>
      <c r="BH121" s="9">
        <f>100*(('GEM data - Zero_net'!$F285/'GEM data - Zero_net'!$F281)-1)</f>
        <v>0.82712765597197091</v>
      </c>
      <c r="BK121" s="9">
        <f>100*(('GEM data - Baseline'!$U285/'GEM data - Baseline'!$U281)-1)</f>
        <v>1.3554107176353636</v>
      </c>
      <c r="BL121" s="9">
        <f>100*(('GEM data - Upside'!$U285/'GEM data - Upside'!$U281)-1)</f>
        <v>1.4669629594792122</v>
      </c>
      <c r="BM121" s="9">
        <f>100*(('GEM data - Zero_net'!$U285/'GEM data - Zero_net'!$U281)-1)</f>
        <v>0.82161117388490634</v>
      </c>
      <c r="BP121" s="9">
        <f>'GEM data - Baseline'!$O285</f>
        <v>3.9999739999999999</v>
      </c>
      <c r="BQ121" s="9">
        <f>'GEM data - Upside'!$O285</f>
        <v>4.0254409999999998</v>
      </c>
      <c r="BR121" s="9">
        <f>'GEM data - Zero_net'!$O285</f>
        <v>3.3335490000000001</v>
      </c>
      <c r="BU121" s="9">
        <f>100*(('GEM data - Baseline'!$L285/'GEM data - Baseline'!$L281)-1)</f>
        <v>0.18957634012473079</v>
      </c>
      <c r="BV121" s="9">
        <f>100*(('GEM data - Upside'!$L285/'GEM data - Upside'!$L281)-1)</f>
        <v>0.29816041030072959</v>
      </c>
      <c r="BW121" s="9">
        <f>100*(('GEM data - Zero_net'!$L285/'GEM data - Zero_net'!$L281)-1)</f>
        <v>-0.32421586319744122</v>
      </c>
      <c r="BZ121" s="9">
        <f>'GEM data - Baseline'!$T285</f>
        <v>1.907349E-4</v>
      </c>
      <c r="CA121" s="9">
        <f>'GEM data - Upside'!$T285</f>
        <v>-0.26617049999999998</v>
      </c>
      <c r="CB121" s="9">
        <f>'GEM data - Zero_net'!$T285</f>
        <v>-9.2983250000000003E-2</v>
      </c>
      <c r="CE121" s="9">
        <f>'GEM data - Baseline'!$J285</f>
        <v>2.5000339999999999</v>
      </c>
      <c r="CF121" s="9">
        <f>'GEM data - Upside'!$J285</f>
        <v>2.4318439999999999</v>
      </c>
      <c r="CG121" s="9">
        <f>'GEM data - Zero_net'!$J285</f>
        <v>2.3815729999999999</v>
      </c>
      <c r="CJ121" s="9">
        <f>100*(('GEM data - Baseline'!$I285/'GEM data - Baseline'!$I281)-1)</f>
        <v>1.9999802599584005</v>
      </c>
      <c r="CK121" s="9">
        <f>100*(('GEM data - Upside'!$I285/'GEM data - Upside'!$I281)-1)</f>
        <v>1.976239191597462</v>
      </c>
      <c r="CL121" s="9">
        <f>100*(('GEM data - Zero_net'!$I285/'GEM data - Zero_net'!$I281)-1)</f>
        <v>1.9117465768009101</v>
      </c>
      <c r="CO121" s="10">
        <f>100*('GEM data - Baseline'!$AB285/'GEM data - Baseline'!$AD285)</f>
        <v>1074.4870784076143</v>
      </c>
      <c r="CP121" s="10">
        <f>100*('GEM data - Upside'!$AB285/'GEM data - Upside'!$AD285)</f>
        <v>1060.6338565980354</v>
      </c>
      <c r="CQ121" s="10">
        <f>100*('GEM data - Zero_net'!$AB285/'GEM data - Zero_net'!$AD285)</f>
        <v>1101.414343822436</v>
      </c>
      <c r="CT121" s="10">
        <f>100*('GEM data - Baseline'!$AC285/'GEM data - Baseline'!$AD285)</f>
        <v>992.75647831964648</v>
      </c>
      <c r="CU121" s="10">
        <f>100*('GEM data - Upside'!$AC285/'GEM data - Upside'!$AD285)</f>
        <v>987.20508311790434</v>
      </c>
      <c r="CV121" s="10">
        <f>100*('GEM data - Zero_net'!$AC285/'GEM data - Zero_net'!$AD285)</f>
        <v>982.06699279250938</v>
      </c>
      <c r="CY121" s="10">
        <f>100*('GEM data - Baseline'!$F285/'GEM data - Baseline'!$AD285)</f>
        <v>1343.0662188390875</v>
      </c>
      <c r="CZ121" s="10">
        <f>100*('GEM data - Upside'!$F285/'GEM data - Upside'!$AD285)</f>
        <v>1351.0874959872806</v>
      </c>
      <c r="DA121" s="10">
        <f>100*('GEM data - Zero_net'!$F285/'GEM data - Zero_net'!$AD285)</f>
        <v>1311.0939932880392</v>
      </c>
    </row>
    <row r="122" spans="1:162" x14ac:dyDescent="0.25">
      <c r="B122" s="10">
        <f>'GEM data - Baseline'!$F286</f>
        <v>999660.9</v>
      </c>
      <c r="C122" s="10">
        <f>'GEM data - Upside'!$F286</f>
        <v>1036542</v>
      </c>
      <c r="D122" s="10">
        <f>'GEM data - Zero_net'!$F286</f>
        <v>895015.4</v>
      </c>
      <c r="M122" s="9">
        <f>100*(('GEM data - Baseline'!$P286/'GEM data - Baseline'!$P282)-1)</f>
        <v>5.7765938752463164E-2</v>
      </c>
      <c r="N122" s="9">
        <f>100*(('GEM data - Upside'!$P286/'GEM data - Upside'!$P282)-1)</f>
        <v>0.17083799666375299</v>
      </c>
      <c r="O122" s="9">
        <f>100*(('GEM data - Zero_net'!$P286/'GEM data - Zero_net'!$P282)-1)</f>
        <v>-0.46918973292494615</v>
      </c>
      <c r="R122" s="9"/>
      <c r="S122" s="9"/>
      <c r="T122" s="9"/>
      <c r="W122" s="9"/>
      <c r="X122" s="9"/>
      <c r="Y122" s="9"/>
      <c r="AQ122" s="9"/>
      <c r="AR122" s="9"/>
      <c r="AS122" s="9"/>
      <c r="AV122" s="9"/>
      <c r="AW122" s="9"/>
      <c r="AX122" s="9"/>
      <c r="AY122" s="9"/>
      <c r="AZ122" s="9"/>
      <c r="BA122" s="9"/>
      <c r="BB122" s="9"/>
      <c r="BD122" s="9"/>
      <c r="BF122" s="9">
        <f>100*(('GEM data - Baseline'!$F286/'GEM data - Baseline'!$F282)-1)</f>
        <v>1.3457194129403049</v>
      </c>
      <c r="BG122" s="9">
        <f>100*(('GEM data - Upside'!$F286/'GEM data - Upside'!$F282)-1)</f>
        <v>1.4567482888126149</v>
      </c>
      <c r="BH122" s="9">
        <f>100*(('GEM data - Zero_net'!$F286/'GEM data - Zero_net'!$F282)-1)</f>
        <v>0.81892849008284863</v>
      </c>
      <c r="BK122" s="9">
        <f>100*(('GEM data - Baseline'!$U286/'GEM data - Baseline'!$U282)-1)</f>
        <v>1.3456400823369741</v>
      </c>
      <c r="BL122" s="9">
        <f>100*(('GEM data - Upside'!$U286/'GEM data - Upside'!$U282)-1)</f>
        <v>1.4566111265136295</v>
      </c>
      <c r="BM122" s="9">
        <f>100*(('GEM data - Zero_net'!$U286/'GEM data - Zero_net'!$U282)-1)</f>
        <v>0.81257537678405267</v>
      </c>
      <c r="BP122" s="9">
        <f>'GEM data - Baseline'!$O286</f>
        <v>4.0000260000000001</v>
      </c>
      <c r="BQ122" s="9">
        <f>'GEM data - Upside'!$O286</f>
        <v>4.0249249999999996</v>
      </c>
      <c r="BR122" s="9">
        <f>'GEM data - Zero_net'!$O286</f>
        <v>3.3299319999999999</v>
      </c>
      <c r="BU122" s="9">
        <f>100*(('GEM data - Baseline'!$L286/'GEM data - Baseline'!$L282)-1)</f>
        <v>0.17740944823430027</v>
      </c>
      <c r="BV122" s="9">
        <f>100*(('GEM data - Upside'!$L286/'GEM data - Upside'!$L282)-1)</f>
        <v>0.2871305861807949</v>
      </c>
      <c r="BW122" s="9">
        <f>100*(('GEM data - Zero_net'!$L286/'GEM data - Zero_net'!$L282)-1)</f>
        <v>-0.33708446514033596</v>
      </c>
      <c r="BZ122" s="9">
        <f>'GEM data - Baseline'!$T286</f>
        <v>1.907349E-4</v>
      </c>
      <c r="CA122" s="9">
        <f>'GEM data - Upside'!$T286</f>
        <v>-0.2643585</v>
      </c>
      <c r="CB122" s="9">
        <f>'GEM data - Zero_net'!$T286</f>
        <v>-9.2029570000000005E-2</v>
      </c>
      <c r="CE122" s="9">
        <f>'GEM data - Baseline'!$J286</f>
        <v>2.5000399999999998</v>
      </c>
      <c r="CF122" s="9">
        <f>'GEM data - Upside'!$J286</f>
        <v>2.4314369999999998</v>
      </c>
      <c r="CG122" s="9">
        <f>'GEM data - Zero_net'!$J286</f>
        <v>2.3795109999999999</v>
      </c>
      <c r="CJ122" s="9">
        <f>100*(('GEM data - Baseline'!$I286/'GEM data - Baseline'!$I282)-1)</f>
        <v>2.0000428867806841</v>
      </c>
      <c r="CK122" s="9">
        <f>100*(('GEM data - Upside'!$I286/'GEM data - Upside'!$I282)-1)</f>
        <v>1.9760963251093555</v>
      </c>
      <c r="CL122" s="9">
        <f>100*(('GEM data - Zero_net'!$I286/'GEM data - Zero_net'!$I282)-1)</f>
        <v>1.9102038119245712</v>
      </c>
      <c r="CO122" s="10">
        <f>100*('GEM data - Baseline'!$AB286/'GEM data - Baseline'!$AD286)</f>
        <v>1129.2681178595237</v>
      </c>
      <c r="CP122" s="10">
        <f>100*('GEM data - Upside'!$AB286/'GEM data - Upside'!$AD286)</f>
        <v>1113.9065665590972</v>
      </c>
      <c r="CQ122" s="10">
        <f>100*('GEM data - Zero_net'!$AB286/'GEM data - Zero_net'!$AD286)</f>
        <v>1160.152390563451</v>
      </c>
      <c r="CT122" s="10">
        <f>100*('GEM data - Baseline'!$AC286/'GEM data - Baseline'!$AD286)</f>
        <v>982.6952500389375</v>
      </c>
      <c r="CU122" s="10">
        <f>100*('GEM data - Upside'!$AC286/'GEM data - Upside'!$AD286)</f>
        <v>976.96361579462985</v>
      </c>
      <c r="CV122" s="10">
        <f>100*('GEM data - Zero_net'!$AC286/'GEM data - Zero_net'!$AD286)</f>
        <v>971.62685429175963</v>
      </c>
      <c r="CY122" s="10">
        <f>100*('GEM data - Baseline'!$F286/'GEM data - Baseline'!$AD286)</f>
        <v>1346.8663417641635</v>
      </c>
      <c r="CZ122" s="10">
        <f>100*('GEM data - Upside'!$F286/'GEM data - Upside'!$AD286)</f>
        <v>1355.0209826922528</v>
      </c>
      <c r="DA122" s="10">
        <f>100*('GEM data - Zero_net'!$F286/'GEM data - Zero_net'!$AD286)</f>
        <v>1314.3420296733673</v>
      </c>
    </row>
    <row r="123" spans="1:162" x14ac:dyDescent="0.25">
      <c r="A123">
        <v>2050</v>
      </c>
      <c r="B123" s="10">
        <f>'GEM data - Baseline'!$F287</f>
        <v>1002955</v>
      </c>
      <c r="C123" s="10">
        <f>'GEM data - Upside'!$F287</f>
        <v>1040237</v>
      </c>
      <c r="D123" s="10">
        <f>'GEM data - Zero_net'!$F287</f>
        <v>896781.2</v>
      </c>
      <c r="L123">
        <v>2050</v>
      </c>
      <c r="M123" s="9">
        <f>100*(('GEM data - Baseline'!$P287/'GEM data - Baseline'!$P283)-1)</f>
        <v>6.1116381302017686E-2</v>
      </c>
      <c r="N123" s="9">
        <f>100*(('GEM data - Upside'!$P287/'GEM data - Upside'!$P283)-1)</f>
        <v>0.17397874618245712</v>
      </c>
      <c r="O123" s="9">
        <f>100*(('GEM data - Zero_net'!$P287/'GEM data - Zero_net'!$P283)-1)</f>
        <v>-0.46600115280296395</v>
      </c>
      <c r="R123" s="9"/>
      <c r="S123" s="9"/>
      <c r="T123" s="9"/>
      <c r="W123" s="9"/>
      <c r="X123" s="9"/>
      <c r="Y123" s="9"/>
      <c r="AQ123" s="9"/>
      <c r="AR123" s="9"/>
      <c r="AS123" s="9"/>
      <c r="AV123" s="9"/>
      <c r="AW123" s="9"/>
      <c r="AX123" s="9"/>
      <c r="AY123" s="9"/>
      <c r="AZ123" s="9"/>
      <c r="BA123" s="9"/>
      <c r="BB123" s="9"/>
      <c r="BD123" s="9"/>
      <c r="BE123">
        <v>2050</v>
      </c>
      <c r="BF123" s="9">
        <f>100*(('GEM data - Baseline'!$F287/'GEM data - Baseline'!$F283)-1)</f>
        <v>1.3357725062400627</v>
      </c>
      <c r="BG123" s="9">
        <f>100*(('GEM data - Upside'!$F287/'GEM data - Upside'!$F283)-1)</f>
        <v>1.447244335608544</v>
      </c>
      <c r="BH123" s="9">
        <f>100*(('GEM data - Zero_net'!$F287/'GEM data - Zero_net'!$F283)-1)</f>
        <v>0.80966426125808066</v>
      </c>
      <c r="BJ123">
        <v>2050</v>
      </c>
      <c r="BK123" s="9">
        <f>100*(('GEM data - Baseline'!$U287/'GEM data - Baseline'!$U283)-1)</f>
        <v>1.3358468764817832</v>
      </c>
      <c r="BL123" s="9">
        <f>100*(('GEM data - Upside'!$U287/'GEM data - Upside'!$U283)-1)</f>
        <v>1.4466167958502973</v>
      </c>
      <c r="BM123" s="9">
        <f>100*(('GEM data - Zero_net'!$U287/'GEM data - Zero_net'!$U283)-1)</f>
        <v>0.8031490332945701</v>
      </c>
      <c r="BO123">
        <v>2050</v>
      </c>
      <c r="BP123" s="9">
        <f>'GEM data - Baseline'!$O287</f>
        <v>4.0000099999999996</v>
      </c>
      <c r="BQ123" s="9">
        <f>'GEM data - Upside'!$O287</f>
        <v>4.0258849999999997</v>
      </c>
      <c r="BR123" s="9">
        <f>'GEM data - Zero_net'!$O287</f>
        <v>3.3279999999999998</v>
      </c>
      <c r="BT123">
        <v>2050</v>
      </c>
      <c r="BU123" s="9">
        <f>100*(('GEM data - Baseline'!$L287/'GEM data - Baseline'!$L283)-1)</f>
        <v>0.16538463733954956</v>
      </c>
      <c r="BV123" s="9">
        <f>100*(('GEM data - Upside'!$L287/'GEM data - Upside'!$L283)-1)</f>
        <v>0.27612222104564932</v>
      </c>
      <c r="BW123" s="9">
        <f>100*(('GEM data - Zero_net'!$L287/'GEM data - Zero_net'!$L283)-1)</f>
        <v>-0.35000802599155501</v>
      </c>
      <c r="BY123">
        <v>2050</v>
      </c>
      <c r="BZ123" s="9">
        <f>'GEM data - Baseline'!$T287</f>
        <v>1.907349E-4</v>
      </c>
      <c r="CA123" s="9">
        <f>'GEM data - Upside'!$T287</f>
        <v>-0.26493070000000002</v>
      </c>
      <c r="CB123" s="9">
        <f>'GEM data - Zero_net'!$T287</f>
        <v>-9.2315670000000002E-2</v>
      </c>
      <c r="CD123">
        <v>2050</v>
      </c>
      <c r="CE123" s="9">
        <f>'GEM data - Baseline'!$J287</f>
        <v>2.5000580000000001</v>
      </c>
      <c r="CF123" s="9">
        <f>'GEM data - Upside'!$J287</f>
        <v>2.431079</v>
      </c>
      <c r="CG123" s="9">
        <f>'GEM data - Zero_net'!$J287</f>
        <v>2.3774549999999999</v>
      </c>
      <c r="CI123">
        <v>2050</v>
      </c>
      <c r="CJ123" s="9">
        <f>100*(('GEM data - Baseline'!$I287/'GEM data - Baseline'!$I283)-1)</f>
        <v>2.0000909679525281</v>
      </c>
      <c r="CK123" s="9">
        <f>100*(('GEM data - Upside'!$I287/'GEM data - Upside'!$I283)-1)</f>
        <v>1.9760472876022117</v>
      </c>
      <c r="CL123" s="9">
        <f>100*(('GEM data - Zero_net'!$I287/'GEM data - Zero_net'!$I283)-1)</f>
        <v>1.9090887208285334</v>
      </c>
      <c r="CN123">
        <v>2050</v>
      </c>
      <c r="CO123" s="10">
        <f>100*('GEM data - Baseline'!$AB287/'GEM data - Baseline'!$AD287)</f>
        <v>1173.3674763858103</v>
      </c>
      <c r="CP123" s="10">
        <f>100*('GEM data - Upside'!$AB287/'GEM data - Upside'!$AD287)</f>
        <v>1156.5405598606058</v>
      </c>
      <c r="CQ123" s="10">
        <f>100*('GEM data - Zero_net'!$AB287/'GEM data - Zero_net'!$AD287)</f>
        <v>1208.2466489889375</v>
      </c>
      <c r="CS123">
        <v>2050</v>
      </c>
      <c r="CT123" s="10">
        <f>100*('GEM data - Baseline'!$AC287/'GEM data - Baseline'!$AD287)</f>
        <v>1166.2428187814621</v>
      </c>
      <c r="CU123" s="10">
        <f>100*('GEM data - Upside'!$AC287/'GEM data - Upside'!$AD287)</f>
        <v>1160.3359393554451</v>
      </c>
      <c r="CV123" s="10">
        <f>100*('GEM data - Zero_net'!$AC287/'GEM data - Zero_net'!$AD287)</f>
        <v>1151.1425290436632</v>
      </c>
      <c r="CX123">
        <v>2050</v>
      </c>
      <c r="CY123" s="10">
        <f>100*('GEM data - Baseline'!$F287/'GEM data - Baseline'!$AD287)</f>
        <v>1350.6683616990906</v>
      </c>
      <c r="CZ123" s="10">
        <f>100*('GEM data - Upside'!$F287/'GEM data - Upside'!$AD287)</f>
        <v>1358.9282275748892</v>
      </c>
      <c r="DA123" s="10">
        <f>100*('GEM data - Zero_net'!$F287/'GEM data - Zero_net'!$AD287)</f>
        <v>1317.5744133673725</v>
      </c>
    </row>
    <row r="124" spans="1:162" x14ac:dyDescent="0.25">
      <c r="B124" s="10">
        <f>'GEM data - Baseline'!$F288</f>
        <v>1006252</v>
      </c>
      <c r="C124" s="10">
        <f>'GEM data - Upside'!$F288</f>
        <v>1043930</v>
      </c>
      <c r="D124" s="10">
        <f>'GEM data - Zero_net'!$F288</f>
        <v>898572.80000000005</v>
      </c>
      <c r="M124" s="9">
        <f>100*(('GEM data - Baseline'!$P288/'GEM data - Baseline'!$P284)-1)</f>
        <v>6.4465955619641413E-2</v>
      </c>
      <c r="N124" s="9">
        <f>100*(('GEM data - Upside'!$P288/'GEM data - Upside'!$P284)-1)</f>
        <v>0.17711688089028232</v>
      </c>
      <c r="O124" s="9">
        <f>100*(('GEM data - Zero_net'!$P288/'GEM data - Zero_net'!$P284)-1)</f>
        <v>-0.46280495490199636</v>
      </c>
      <c r="R124" s="9"/>
      <c r="S124" s="9"/>
      <c r="T124" s="9"/>
      <c r="W124" s="9"/>
      <c r="X124" s="9"/>
      <c r="Y124" s="9"/>
      <c r="AQ124" s="9"/>
      <c r="AR124" s="9"/>
      <c r="AS124" s="9"/>
      <c r="AV124" s="9"/>
      <c r="AW124" s="9"/>
      <c r="AX124" s="9"/>
      <c r="AY124" s="9"/>
      <c r="AZ124" s="9"/>
      <c r="BA124" s="9"/>
      <c r="BB124" s="9"/>
      <c r="BD124" s="9"/>
      <c r="BF124" s="9">
        <f>100*(('GEM data - Baseline'!$F288/'GEM data - Baseline'!$F284)-1)</f>
        <v>1.3255520834455803</v>
      </c>
      <c r="BG124" s="9">
        <f>100*(('GEM data - Upside'!$F288/'GEM data - Upside'!$F284)-1)</f>
        <v>1.4381079163954036</v>
      </c>
      <c r="BH124" s="9">
        <f>100*(('GEM data - Zero_net'!$F288/'GEM data - Zero_net'!$F284)-1)</f>
        <v>0.80066373850533612</v>
      </c>
      <c r="BK124" s="9">
        <f>100*(('GEM data - Baseline'!$U288/'GEM data - Baseline'!$U284)-1)</f>
        <v>1.3258466384891809</v>
      </c>
      <c r="BL124" s="9">
        <f>100*(('GEM data - Upside'!$U288/'GEM data - Upside'!$U284)-1)</f>
        <v>1.4359074747235967</v>
      </c>
      <c r="BM124" s="9">
        <f>100*(('GEM data - Zero_net'!$U288/'GEM data - Zero_net'!$U284)-1)</f>
        <v>0.79353774473540639</v>
      </c>
      <c r="BP124" s="9">
        <f>'GEM data - Baseline'!$O288</f>
        <v>3.999908</v>
      </c>
      <c r="BQ124" s="9">
        <f>'GEM data - Upside'!$O288</f>
        <v>4.0275629999999998</v>
      </c>
      <c r="BR124" s="9">
        <f>'GEM data - Zero_net'!$O288</f>
        <v>3.326778</v>
      </c>
      <c r="BU124" s="9">
        <f>100*(('GEM data - Baseline'!$L288/'GEM data - Baseline'!$L284)-1)</f>
        <v>0.15329404552089088</v>
      </c>
      <c r="BV124" s="9">
        <f>100*(('GEM data - Upside'!$L288/'GEM data - Upside'!$L284)-1)</f>
        <v>0.26678412821610209</v>
      </c>
      <c r="BW124" s="9">
        <f>100*(('GEM data - Zero_net'!$L288/'GEM data - Zero_net'!$L284)-1)</f>
        <v>-0.36103296887429748</v>
      </c>
      <c r="BZ124" s="9">
        <f>'GEM data - Baseline'!$T288</f>
        <v>-9.536743E-5</v>
      </c>
      <c r="CA124" s="9">
        <f>'GEM data - Upside'!$T288</f>
        <v>-0.26569369999999998</v>
      </c>
      <c r="CB124" s="9">
        <f>'GEM data - Zero_net'!$T288</f>
        <v>-8.9359279999999999E-2</v>
      </c>
      <c r="CE124" s="9">
        <f>'GEM data - Baseline'!$J288</f>
        <v>2.5000680000000002</v>
      </c>
      <c r="CF124" s="9">
        <f>'GEM data - Upside'!$J288</f>
        <v>2.4308169999999998</v>
      </c>
      <c r="CG124" s="9">
        <f>'GEM data - Zero_net'!$J288</f>
        <v>2.3757419999999998</v>
      </c>
      <c r="CJ124" s="9">
        <f>100*(('GEM data - Baseline'!$I288/'GEM data - Baseline'!$I284)-1)</f>
        <v>2.0000884134211416</v>
      </c>
      <c r="CK124" s="9">
        <f>100*(('GEM data - Upside'!$I288/'GEM data - Upside'!$I284)-1)</f>
        <v>1.9762670412807992</v>
      </c>
      <c r="CL124" s="9">
        <f>100*(('GEM data - Zero_net'!$I288/'GEM data - Zero_net'!$I284)-1)</f>
        <v>1.9088300073416553</v>
      </c>
      <c r="CO124" s="10">
        <f>100*('GEM data - Baseline'!$AB288/'GEM data - Baseline'!$AD288)</f>
        <v>1124.2555641882561</v>
      </c>
      <c r="CP124" s="10">
        <f>100*('GEM data - Upside'!$AB288/'GEM data - Upside'!$AD288)</f>
        <v>1108.909625680317</v>
      </c>
      <c r="CQ124" s="10">
        <f>100*('GEM data - Zero_net'!$AB288/'GEM data - Zero_net'!$AD288)</f>
        <v>1154.288820477904</v>
      </c>
      <c r="CT124" s="10">
        <f>100*('GEM data - Baseline'!$AC288/'GEM data - Baseline'!$AD288)</f>
        <v>966.14280891562316</v>
      </c>
      <c r="CU124" s="10">
        <f>100*('GEM data - Upside'!$AC288/'GEM data - Upside'!$AD288)</f>
        <v>960.78566271933653</v>
      </c>
      <c r="CV124" s="10">
        <f>100*('GEM data - Zero_net'!$AC288/'GEM data - Zero_net'!$AD288)</f>
        <v>954.93973909455553</v>
      </c>
      <c r="CY124" s="10">
        <f>100*('GEM data - Baseline'!$F288/'GEM data - Baseline'!$AD288)</f>
        <v>1354.4707068781804</v>
      </c>
      <c r="CZ124" s="10">
        <f>100*('GEM data - Upside'!$F288/'GEM data - Upside'!$AD288)</f>
        <v>1362.8275607275689</v>
      </c>
      <c r="DA124" s="10">
        <f>100*('GEM data - Zero_net'!$F288/'GEM data - Zero_net'!$AD288)</f>
        <v>1320.8476670810428</v>
      </c>
    </row>
    <row r="125" spans="1:162" x14ac:dyDescent="0.25">
      <c r="B125" s="10">
        <f>'GEM data - Baseline'!$F289</f>
        <v>1009531</v>
      </c>
      <c r="C125" s="10">
        <f>'GEM data - Upside'!$F289</f>
        <v>1047622</v>
      </c>
      <c r="D125" s="10">
        <f>'GEM data - Zero_net'!$F289</f>
        <v>900337.8</v>
      </c>
      <c r="M125" s="9">
        <f>100*(('GEM data - Baseline'!$P289/'GEM data - Baseline'!$P285)-1)</f>
        <v>6.0845383477925452E-2</v>
      </c>
      <c r="N125" s="9">
        <f>100*(('GEM data - Upside'!$P289/'GEM data - Upside'!$P285)-1)</f>
        <v>0.1735866465187863</v>
      </c>
      <c r="O125" s="9">
        <f>100*(('GEM data - Zero_net'!$P289/'GEM data - Zero_net'!$P285)-1)</f>
        <v>-0.46738181117009781</v>
      </c>
      <c r="R125" s="9"/>
      <c r="S125" s="9"/>
      <c r="T125" s="9"/>
      <c r="W125" s="9"/>
      <c r="X125" s="9"/>
      <c r="Y125" s="9"/>
      <c r="AQ125" s="9"/>
      <c r="AR125" s="9"/>
      <c r="AS125" s="9"/>
      <c r="AV125" s="9"/>
      <c r="AW125" s="9"/>
      <c r="AX125" s="9"/>
      <c r="AY125" s="9"/>
      <c r="AZ125" s="9"/>
      <c r="BA125" s="9"/>
      <c r="BB125" s="9"/>
      <c r="BD125" s="9"/>
      <c r="BF125" s="9">
        <f>100*(('GEM data - Baseline'!$F289/'GEM data - Baseline'!$F285)-1)</f>
        <v>1.3207931583717247</v>
      </c>
      <c r="BG125" s="9">
        <f>100*(('GEM data - Upside'!$F289/'GEM data - Upside'!$F285)-1)</f>
        <v>1.4320832740303047</v>
      </c>
      <c r="BH125" s="9">
        <f>100*(('GEM data - Zero_net'!$F289/'GEM data - Zero_net'!$F285)-1)</f>
        <v>0.79497396435077583</v>
      </c>
      <c r="BK125" s="9">
        <f>100*(('GEM data - Baseline'!$U289/'GEM data - Baseline'!$U285)-1)</f>
        <v>1.3208453289668132</v>
      </c>
      <c r="BL125" s="9">
        <f>100*(('GEM data - Upside'!$U289/'GEM data - Upside'!$U285)-1)</f>
        <v>1.4308834435448947</v>
      </c>
      <c r="BM125" s="9">
        <f>100*(('GEM data - Zero_net'!$U289/'GEM data - Zero_net'!$U285)-1)</f>
        <v>0.78853071450166734</v>
      </c>
      <c r="BP125" s="9">
        <f>'GEM data - Baseline'!$O289</f>
        <v>4.000006</v>
      </c>
      <c r="BQ125" s="9">
        <f>'GEM data - Upside'!$O289</f>
        <v>4.0271189999999999</v>
      </c>
      <c r="BR125" s="9">
        <f>'GEM data - Zero_net'!$O289</f>
        <v>3.3230309999999998</v>
      </c>
      <c r="BU125" s="9">
        <f>100*(('GEM data - Baseline'!$L289/'GEM data - Baseline'!$L285)-1)</f>
        <v>0.14937278724385106</v>
      </c>
      <c r="BV125" s="9">
        <f>100*(('GEM data - Upside'!$L289/'GEM data - Upside'!$L285)-1)</f>
        <v>0.26048888614003118</v>
      </c>
      <c r="BW125" s="9">
        <f>100*(('GEM data - Zero_net'!$L289/'GEM data - Zero_net'!$L285)-1)</f>
        <v>-0.36846501916382168</v>
      </c>
      <c r="BZ125" s="9">
        <f>'GEM data - Baseline'!$T289</f>
        <v>9.536743E-5</v>
      </c>
      <c r="CA125" s="9">
        <f>'GEM data - Upside'!$T289</f>
        <v>-0.26493070000000002</v>
      </c>
      <c r="CB125" s="9">
        <f>'GEM data - Zero_net'!$T289</f>
        <v>-8.6593630000000005E-2</v>
      </c>
      <c r="CE125" s="9">
        <f>'GEM data - Baseline'!$J289</f>
        <v>2.5000870000000002</v>
      </c>
      <c r="CF125" s="9">
        <f>'GEM data - Upside'!$J289</f>
        <v>2.4306809999999999</v>
      </c>
      <c r="CG125" s="9">
        <f>'GEM data - Zero_net'!$J289</f>
        <v>2.3745620000000001</v>
      </c>
      <c r="CJ125" s="9">
        <f>100*(('GEM data - Baseline'!$I289/'GEM data - Baseline'!$I285)-1)</f>
        <v>2.0001310724940824</v>
      </c>
      <c r="CK125" s="9">
        <f>100*(('GEM data - Upside'!$I289/'GEM data - Upside'!$I285)-1)</f>
        <v>1.9760990240073939</v>
      </c>
      <c r="CL125" s="9">
        <f>100*(('GEM data - Zero_net'!$I289/'GEM data - Zero_net'!$I285)-1)</f>
        <v>1.9086110071299123</v>
      </c>
      <c r="CO125" s="10">
        <f>100*('GEM data - Baseline'!$AB289/'GEM data - Baseline'!$AD289)</f>
        <v>1110.3758289751452</v>
      </c>
      <c r="CP125" s="10">
        <f>100*('GEM data - Upside'!$AB289/'GEM data - Upside'!$AD289)</f>
        <v>1095.4457308717149</v>
      </c>
      <c r="CQ125" s="10">
        <f>100*('GEM data - Zero_net'!$AB289/'GEM data - Zero_net'!$AD289)</f>
        <v>1138.6458179368788</v>
      </c>
      <c r="CT125" s="10">
        <f>100*('GEM data - Baseline'!$AC289/'GEM data - Baseline'!$AD289)</f>
        <v>1025.9132685805471</v>
      </c>
      <c r="CU125" s="10">
        <f>100*('GEM data - Upside'!$AC289/'GEM data - Upside'!$AD289)</f>
        <v>1019.9314179912184</v>
      </c>
      <c r="CV125" s="10">
        <f>100*('GEM data - Zero_net'!$AC289/'GEM data - Zero_net'!$AD289)</f>
        <v>1013.2662103065613</v>
      </c>
      <c r="CY125" s="10">
        <f>100*('GEM data - Baseline'!$F289/'GEM data - Baseline'!$AD289)</f>
        <v>1358.2894823589247</v>
      </c>
      <c r="CZ125" s="10">
        <f>100*('GEM data - Upside'!$F289/'GEM data - Upside'!$AD289)</f>
        <v>1366.7634531265819</v>
      </c>
      <c r="DA125" s="10">
        <f>100*('GEM data - Zero_net'!$F289/'GEM data - Zero_net'!$AD289)</f>
        <v>1324.1323017800692</v>
      </c>
    </row>
    <row r="126" spans="1:162" x14ac:dyDescent="0.25">
      <c r="B126" s="10">
        <f>'GEM data - Baseline'!$F290</f>
        <v>1012812</v>
      </c>
      <c r="C126" s="10">
        <f>'GEM data - Upside'!$F290</f>
        <v>1051321</v>
      </c>
      <c r="D126" s="10">
        <f>'GEM data - Zero_net'!$F290</f>
        <v>902073.8</v>
      </c>
      <c r="M126" s="9">
        <f>100*(('GEM data - Baseline'!$P290/'GEM data - Baseline'!$P286)-1)</f>
        <v>5.7225977596386812E-2</v>
      </c>
      <c r="N126" s="9">
        <f>100*(('GEM data - Upside'!$P290/'GEM data - Upside'!$P286)-1)</f>
        <v>0.17003924013689886</v>
      </c>
      <c r="O126" s="9">
        <f>100*(('GEM data - Zero_net'!$P290/'GEM data - Zero_net'!$P286)-1)</f>
        <v>-0.4719692829615596</v>
      </c>
      <c r="R126" s="9"/>
      <c r="S126" s="9"/>
      <c r="T126" s="9"/>
      <c r="W126" s="9"/>
      <c r="X126" s="9"/>
      <c r="Y126" s="9"/>
      <c r="AQ126" s="9"/>
      <c r="AR126" s="9"/>
      <c r="AS126" s="9"/>
      <c r="AV126" s="9"/>
      <c r="AW126" s="9"/>
      <c r="AX126" s="9"/>
      <c r="AY126" s="9"/>
      <c r="AZ126" s="9"/>
      <c r="BA126" s="9"/>
      <c r="BB126" s="9"/>
      <c r="BD126" s="9"/>
      <c r="BF126" s="9">
        <f>100*(('GEM data - Baseline'!$F290/'GEM data - Baseline'!$F286)-1)</f>
        <v>1.3155561050752329</v>
      </c>
      <c r="BG126" s="9">
        <f>100*(('GEM data - Upside'!$F290/'GEM data - Upside'!$F286)-1)</f>
        <v>1.4257984722278572</v>
      </c>
      <c r="BH126" s="9">
        <f>100*(('GEM data - Zero_net'!$F290/'GEM data - Zero_net'!$F286)-1)</f>
        <v>0.78863447489283534</v>
      </c>
      <c r="BK126" s="9">
        <f>100*(('GEM data - Baseline'!$U290/'GEM data - Baseline'!$U286)-1)</f>
        <v>1.3155688720991598</v>
      </c>
      <c r="BL126" s="9">
        <f>100*(('GEM data - Upside'!$U290/'GEM data - Upside'!$U286)-1)</f>
        <v>1.4254992615115203</v>
      </c>
      <c r="BM126" s="9">
        <f>100*(('GEM data - Zero_net'!$U290/'GEM data - Zero_net'!$U286)-1)</f>
        <v>0.78334318256456648</v>
      </c>
      <c r="BP126" s="9">
        <f>'GEM data - Baseline'!$O290</f>
        <v>3.9999199999999999</v>
      </c>
      <c r="BQ126" s="9">
        <f>'GEM data - Upside'!$O290</f>
        <v>4.0274580000000002</v>
      </c>
      <c r="BR126" s="9">
        <f>'GEM data - Zero_net'!$O290</f>
        <v>3.3200880000000002</v>
      </c>
      <c r="BU126" s="9">
        <f>100*(('GEM data - Baseline'!$L290/'GEM data - Baseline'!$L286)-1)</f>
        <v>0.14558402048230334</v>
      </c>
      <c r="BV126" s="9">
        <f>100*(('GEM data - Upside'!$L290/'GEM data - Upside'!$L286)-1)</f>
        <v>0.25577856947927025</v>
      </c>
      <c r="BW126" s="9">
        <f>100*(('GEM data - Zero_net'!$L290/'GEM data - Zero_net'!$L286)-1)</f>
        <v>-0.37401690055701708</v>
      </c>
      <c r="BZ126" s="9">
        <f>'GEM data - Baseline'!$T290</f>
        <v>1.907349E-4</v>
      </c>
      <c r="CA126" s="9">
        <f>'GEM data - Upside'!$T290</f>
        <v>-0.26397710000000002</v>
      </c>
      <c r="CB126" s="9">
        <f>'GEM data - Zero_net'!$T290</f>
        <v>-8.6784360000000005E-2</v>
      </c>
      <c r="CE126" s="9">
        <f>'GEM data - Baseline'!$J290</f>
        <v>2.5001030000000002</v>
      </c>
      <c r="CF126" s="9">
        <f>'GEM data - Upside'!$J290</f>
        <v>2.4306209999999999</v>
      </c>
      <c r="CG126" s="9">
        <f>'GEM data - Zero_net'!$J290</f>
        <v>2.3739940000000002</v>
      </c>
      <c r="CJ126" s="9">
        <f>100*(('GEM data - Baseline'!$I290/'GEM data - Baseline'!$I286)-1)</f>
        <v>2.0001121222553042</v>
      </c>
      <c r="CK126" s="9">
        <f>100*(('GEM data - Upside'!$I290/'GEM data - Upside'!$I286)-1)</f>
        <v>1.9758021954823679</v>
      </c>
      <c r="CL126" s="9">
        <f>100*(('GEM data - Zero_net'!$I290/'GEM data - Zero_net'!$I286)-1)</f>
        <v>1.9084399212282666</v>
      </c>
      <c r="CO126" s="10">
        <f>100*('GEM data - Baseline'!$AB290/'GEM data - Baseline'!$AD290)</f>
        <v>1166.9700037239652</v>
      </c>
      <c r="CP126" s="10">
        <f>100*('GEM data - Upside'!$AB290/'GEM data - Upside'!$AD290)</f>
        <v>1150.457930689922</v>
      </c>
      <c r="CQ126" s="10">
        <f>100*('GEM data - Zero_net'!$AB290/'GEM data - Zero_net'!$AD290)</f>
        <v>1199.5549086958051</v>
      </c>
      <c r="CT126" s="10">
        <f>100*('GEM data - Baseline'!$AC290/'GEM data - Baseline'!$AD290)</f>
        <v>1015.4990375386167</v>
      </c>
      <c r="CU126" s="10">
        <f>100*('GEM data - Upside'!$AC290/'GEM data - Upside'!$AD290)</f>
        <v>1009.3123308167551</v>
      </c>
      <c r="CV126" s="10">
        <f>100*('GEM data - Zero_net'!$AC290/'GEM data - Zero_net'!$AD290)</f>
        <v>1002.4848772989751</v>
      </c>
      <c r="CY126" s="10">
        <f>100*('GEM data - Baseline'!$F290/'GEM data - Baseline'!$AD290)</f>
        <v>1362.1077884126187</v>
      </c>
      <c r="CZ126" s="10">
        <f>100*('GEM data - Upside'!$F290/'GEM data - Upside'!$AD290)</f>
        <v>1370.7033876936162</v>
      </c>
      <c r="DA126" s="10">
        <f>100*('GEM data - Zero_net'!$F290/'GEM data - Zero_net'!$AD290)</f>
        <v>1327.3776914905718</v>
      </c>
    </row>
    <row r="127" spans="1:162" x14ac:dyDescent="0.25">
      <c r="A127">
        <v>2051</v>
      </c>
      <c r="B127" s="10">
        <f>'GEM data - Baseline'!$F291</f>
        <v>1016099</v>
      </c>
      <c r="C127" s="10">
        <f>'GEM data - Upside'!$F291</f>
        <v>1055010</v>
      </c>
      <c r="D127" s="10">
        <f>'GEM data - Zero_net'!$F291</f>
        <v>903803.5</v>
      </c>
      <c r="L127">
        <v>2051</v>
      </c>
      <c r="M127" s="9">
        <f>100*(('GEM data - Baseline'!$P291/'GEM data - Baseline'!$P287)-1)</f>
        <v>5.3607737411587308E-2</v>
      </c>
      <c r="N127" s="9">
        <f>100*(('GEM data - Upside'!$P291/'GEM data - Upside'!$P287)-1)</f>
        <v>0.16651529220208516</v>
      </c>
      <c r="O127" s="9">
        <f>100*(('GEM data - Zero_net'!$P291/'GEM data - Zero_net'!$P287)-1)</f>
        <v>-0.47656740725160462</v>
      </c>
      <c r="R127" s="9"/>
      <c r="S127" s="9"/>
      <c r="T127" s="9"/>
      <c r="W127" s="9"/>
      <c r="X127" s="9"/>
      <c r="Y127" s="9"/>
      <c r="AQ127" s="9"/>
      <c r="AR127" s="9"/>
      <c r="AS127" s="9"/>
      <c r="AV127" s="9"/>
      <c r="AW127" s="9"/>
      <c r="AX127" s="9"/>
      <c r="AY127" s="9"/>
      <c r="AZ127" s="9"/>
      <c r="BA127" s="9"/>
      <c r="BB127" s="9"/>
      <c r="BD127" s="9"/>
      <c r="BE127">
        <v>2051</v>
      </c>
      <c r="BF127" s="9">
        <f>100*(('GEM data - Baseline'!$F291/'GEM data - Baseline'!$F287)-1)</f>
        <v>1.3105273915579474</v>
      </c>
      <c r="BG127" s="9">
        <f>100*(('GEM data - Upside'!$F291/'GEM data - Upside'!$F287)-1)</f>
        <v>1.4201571372677524</v>
      </c>
      <c r="BH127" s="9">
        <f>100*(('GEM data - Zero_net'!$F291/'GEM data - Zero_net'!$F287)-1)</f>
        <v>0.78305611223785654</v>
      </c>
      <c r="BJ127">
        <v>2051</v>
      </c>
      <c r="BK127" s="9">
        <f>100*(('GEM data - Baseline'!$U291/'GEM data - Baseline'!$U287)-1)</f>
        <v>1.310430299326093</v>
      </c>
      <c r="BL127" s="9">
        <f>100*(('GEM data - Upside'!$U291/'GEM data - Upside'!$U287)-1)</f>
        <v>1.4198520416185634</v>
      </c>
      <c r="BM127" s="9">
        <f>100*(('GEM data - Zero_net'!$U291/'GEM data - Zero_net'!$U287)-1)</f>
        <v>0.7782563701727252</v>
      </c>
      <c r="BO127">
        <v>2051</v>
      </c>
      <c r="BP127" s="9">
        <f>'GEM data - Baseline'!$O291</f>
        <v>3.9999419999999999</v>
      </c>
      <c r="BQ127" s="9">
        <f>'GEM data - Upside'!$O291</f>
        <v>4.0286730000000004</v>
      </c>
      <c r="BR127" s="9">
        <f>'GEM data - Zero_net'!$O291</f>
        <v>3.3181479999999999</v>
      </c>
      <c r="BT127">
        <v>2051</v>
      </c>
      <c r="BU127" s="9">
        <f>100*(('GEM data - Baseline'!$L291/'GEM data - Baseline'!$L287)-1)</f>
        <v>0.1416167152797021</v>
      </c>
      <c r="BV127" s="9">
        <f>100*(('GEM data - Upside'!$L291/'GEM data - Upside'!$L287)-1)</f>
        <v>0.25170108690237836</v>
      </c>
      <c r="BW127" s="9">
        <f>100*(('GEM data - Zero_net'!$L291/'GEM data - Zero_net'!$L287)-1)</f>
        <v>-0.37889296281017337</v>
      </c>
      <c r="BY127">
        <v>2051</v>
      </c>
      <c r="BZ127" s="9">
        <f>'GEM data - Baseline'!$T291</f>
        <v>2.8610229999999999E-4</v>
      </c>
      <c r="CA127" s="9">
        <f>'GEM data - Upside'!$T291</f>
        <v>-0.26464460000000001</v>
      </c>
      <c r="CB127" s="9">
        <f>'GEM data - Zero_net'!$T291</f>
        <v>-8.7547299999999995E-2</v>
      </c>
      <c r="CD127">
        <v>2051</v>
      </c>
      <c r="CE127" s="9">
        <f>'GEM data - Baseline'!$J291</f>
        <v>2.5001090000000001</v>
      </c>
      <c r="CF127" s="9">
        <f>'GEM data - Upside'!$J291</f>
        <v>2.4305490000000001</v>
      </c>
      <c r="CG127" s="9">
        <f>'GEM data - Zero_net'!$J291</f>
        <v>2.3739089999999998</v>
      </c>
      <c r="CI127">
        <v>2051</v>
      </c>
      <c r="CJ127" s="9">
        <f>100*(('GEM data - Baseline'!$I291/'GEM data - Baseline'!$I287)-1)</f>
        <v>1.9999991256452132</v>
      </c>
      <c r="CK127" s="9">
        <f>100*(('GEM data - Upside'!$I291/'GEM data - Upside'!$I287)-1)</f>
        <v>1.9754244137626609</v>
      </c>
      <c r="CL127" s="9">
        <f>100*(('GEM data - Zero_net'!$I291/'GEM data - Zero_net'!$I287)-1)</f>
        <v>1.9079241466851915</v>
      </c>
      <c r="CN127">
        <v>2051</v>
      </c>
      <c r="CO127" s="10">
        <f>100*('GEM data - Baseline'!$AB291/'GEM data - Baseline'!$AD291)</f>
        <v>1212.5350372105897</v>
      </c>
      <c r="CP127" s="10">
        <f>100*('GEM data - Upside'!$AB291/'GEM data - Upside'!$AD291)</f>
        <v>1194.4678830659766</v>
      </c>
      <c r="CQ127" s="10">
        <f>100*('GEM data - Zero_net'!$AB291/'GEM data - Zero_net'!$AD291)</f>
        <v>1249.4367571344465</v>
      </c>
      <c r="CS127">
        <v>2051</v>
      </c>
      <c r="CT127" s="10">
        <f>100*('GEM data - Baseline'!$AC291/'GEM data - Baseline'!$AD291)</f>
        <v>1205.1643010094131</v>
      </c>
      <c r="CU127" s="10">
        <f>100*('GEM data - Upside'!$AC291/'GEM data - Upside'!$AD291)</f>
        <v>1198.7564124680841</v>
      </c>
      <c r="CV127" s="10">
        <f>100*('GEM data - Zero_net'!$AC291/'GEM data - Zero_net'!$AD291)</f>
        <v>1187.6380870692569</v>
      </c>
      <c r="CX127">
        <v>2051</v>
      </c>
      <c r="CY127" s="10">
        <f>100*('GEM data - Baseline'!$F291/'GEM data - Baseline'!$AD291)</f>
        <v>1365.930637110951</v>
      </c>
      <c r="CZ127" s="10">
        <f>100*('GEM data - Upside'!$F291/'GEM data - Upside'!$AD291)</f>
        <v>1374.6252064524165</v>
      </c>
      <c r="DA127" s="10">
        <f>100*('GEM data - Zero_net'!$F291/'GEM data - Zero_net'!$AD291)</f>
        <v>1330.6171946346212</v>
      </c>
    </row>
    <row r="128" spans="1:162" x14ac:dyDescent="0.25">
      <c r="B128" s="10">
        <f>'GEM data - Baseline'!$F292</f>
        <v>1019390</v>
      </c>
      <c r="C128" s="10">
        <f>'GEM data - Upside'!$F292</f>
        <v>1058700</v>
      </c>
      <c r="D128" s="10">
        <f>'GEM data - Zero_net'!$F292</f>
        <v>905562.2</v>
      </c>
      <c r="M128" s="9">
        <f>100*(('GEM data - Baseline'!$P292/'GEM data - Baseline'!$P288)-1)</f>
        <v>4.9990651811415709E-2</v>
      </c>
      <c r="N128" s="9">
        <f>100*(('GEM data - Upside'!$P292/'GEM data - Upside'!$P288)-1)</f>
        <v>0.16297414739701033</v>
      </c>
      <c r="O128" s="9">
        <f>100*(('GEM data - Zero_net'!$P292/'GEM data - Zero_net'!$P288)-1)</f>
        <v>-0.48117622118741821</v>
      </c>
      <c r="R128" s="9"/>
      <c r="S128" s="9"/>
      <c r="T128" s="9"/>
      <c r="W128" s="9"/>
      <c r="X128" s="9"/>
      <c r="Y128" s="9"/>
      <c r="AQ128" s="9"/>
      <c r="AR128" s="9"/>
      <c r="AS128" s="9"/>
      <c r="AV128" s="9"/>
      <c r="AW128" s="9"/>
      <c r="AX128" s="9"/>
      <c r="AY128" s="9"/>
      <c r="AZ128" s="9"/>
      <c r="BA128" s="9"/>
      <c r="BB128" s="9"/>
      <c r="BD128" s="9"/>
      <c r="BF128" s="9">
        <f>100*(('GEM data - Baseline'!$F292/'GEM data - Baseline'!$F288)-1)</f>
        <v>1.3056371564975855</v>
      </c>
      <c r="BG128" s="9">
        <f>100*(('GEM data - Upside'!$F292/'GEM data - Upside'!$F288)-1)</f>
        <v>1.4148458229958027</v>
      </c>
      <c r="BH128" s="9">
        <f>100*(('GEM data - Zero_net'!$F292/'GEM data - Zero_net'!$F288)-1)</f>
        <v>0.77783347103317357</v>
      </c>
      <c r="BK128" s="9">
        <f>100*(('GEM data - Baseline'!$U292/'GEM data - Baseline'!$U288)-1)</f>
        <v>1.3053377232167263</v>
      </c>
      <c r="BL128" s="9">
        <f>100*(('GEM data - Upside'!$U292/'GEM data - Upside'!$U288)-1)</f>
        <v>1.4146256644641975</v>
      </c>
      <c r="BM128" s="9">
        <f>100*(('GEM data - Zero_net'!$U292/'GEM data - Zero_net'!$U288)-1)</f>
        <v>0.77315827862873832</v>
      </c>
      <c r="BP128" s="9">
        <f>'GEM data - Baseline'!$O292</f>
        <v>3.9998960000000001</v>
      </c>
      <c r="BQ128" s="9">
        <f>'GEM data - Upside'!$O292</f>
        <v>4.0309660000000003</v>
      </c>
      <c r="BR128" s="9">
        <f>'GEM data - Zero_net'!$O292</f>
        <v>3.31738</v>
      </c>
      <c r="BU128" s="9">
        <f>100*(('GEM data - Baseline'!$L292/'GEM data - Baseline'!$L288)-1)</f>
        <v>0.13770427450330303</v>
      </c>
      <c r="BV128" s="9">
        <f>100*(('GEM data - Upside'!$L292/'GEM data - Upside'!$L288)-1)</f>
        <v>0.24720765119130572</v>
      </c>
      <c r="BW128" s="9">
        <f>100*(('GEM data - Zero_net'!$L292/'GEM data - Zero_net'!$L288)-1)</f>
        <v>-0.38424341927520977</v>
      </c>
      <c r="BZ128" s="9">
        <f>'GEM data - Baseline'!$T292</f>
        <v>1.907349E-4</v>
      </c>
      <c r="CA128" s="9">
        <f>'GEM data - Upside'!$T292</f>
        <v>-0.26550289999999999</v>
      </c>
      <c r="CB128" s="9">
        <f>'GEM data - Zero_net'!$T292</f>
        <v>-8.4686280000000003E-2</v>
      </c>
      <c r="CE128" s="9">
        <f>'GEM data - Baseline'!$J292</f>
        <v>2.500108</v>
      </c>
      <c r="CF128" s="9">
        <f>'GEM data - Upside'!$J292</f>
        <v>2.4304209999999999</v>
      </c>
      <c r="CG128" s="9">
        <f>'GEM data - Zero_net'!$J292</f>
        <v>2.3741400000000001</v>
      </c>
      <c r="CJ128" s="9">
        <f>100*(('GEM data - Baseline'!$I292/'GEM data - Baseline'!$I288)-1)</f>
        <v>2.0000052007849822</v>
      </c>
      <c r="CK128" s="9">
        <f>100*(('GEM data - Upside'!$I292/'GEM data - Upside'!$I288)-1)</f>
        <v>1.9750512511371054</v>
      </c>
      <c r="CL128" s="9">
        <f>100*(('GEM data - Zero_net'!$I292/'GEM data - Zero_net'!$I288)-1)</f>
        <v>1.9070800509537689</v>
      </c>
      <c r="CO128" s="10">
        <f>100*('GEM data - Baseline'!$AB292/'GEM data - Baseline'!$AD292)</f>
        <v>1161.7692784189471</v>
      </c>
      <c r="CP128" s="10">
        <f>100*('GEM data - Upside'!$AB292/'GEM data - Upside'!$AD292)</f>
        <v>1145.266045013657</v>
      </c>
      <c r="CQ128" s="10">
        <f>100*('GEM data - Zero_net'!$AB292/'GEM data - Zero_net'!$AD292)</f>
        <v>1193.427690483878</v>
      </c>
      <c r="CT128" s="10">
        <f>100*('GEM data - Baseline'!$AC292/'GEM data - Baseline'!$AD292)</f>
        <v>998.38030241342176</v>
      </c>
      <c r="CU128" s="10">
        <f>100*('GEM data - Upside'!$AC292/'GEM data - Upside'!$AD292)</f>
        <v>992.57771671753346</v>
      </c>
      <c r="CV128" s="10">
        <f>100*('GEM data - Zero_net'!$AC292/'GEM data - Zero_net'!$AD292)</f>
        <v>985.21656795529589</v>
      </c>
      <c r="CY128" s="10">
        <f>100*('GEM data - Baseline'!$F292/'GEM data - Baseline'!$AD292)</f>
        <v>1369.7557016606804</v>
      </c>
      <c r="CZ128" s="10">
        <f>100*('GEM data - Upside'!$F292/'GEM data - Upside'!$AD292)</f>
        <v>1378.5430881630846</v>
      </c>
      <c r="DA128" s="10">
        <f>100*('GEM data - Zero_net'!$F292/'GEM data - Zero_net'!$AD292)</f>
        <v>1333.902995750658</v>
      </c>
    </row>
    <row r="129" spans="1:105" x14ac:dyDescent="0.25">
      <c r="B129" s="10">
        <f>'GEM data - Baseline'!$F293</f>
        <v>1022648</v>
      </c>
      <c r="C129" s="10">
        <f>'GEM data - Upside'!$F293</f>
        <v>1062382</v>
      </c>
      <c r="D129" s="10">
        <f>'GEM data - Zero_net'!$F293</f>
        <v>907284.1</v>
      </c>
      <c r="M129" s="9">
        <f>100*(('GEM data - Baseline'!$P293/'GEM data - Baseline'!$P289)-1)</f>
        <v>4.8739544734677231E-2</v>
      </c>
      <c r="N129" s="9">
        <f>100*(('GEM data - Upside'!$P293/'GEM data - Upside'!$P289)-1)</f>
        <v>0.16169156497856108</v>
      </c>
      <c r="O129" s="9">
        <f>100*(('GEM data - Zero_net'!$P293/'GEM data - Zero_net'!$P289)-1)</f>
        <v>-0.48318021468186645</v>
      </c>
      <c r="R129" s="9"/>
      <c r="S129" s="9"/>
      <c r="T129" s="9"/>
      <c r="W129" s="9"/>
      <c r="X129" s="9"/>
      <c r="Y129" s="9"/>
      <c r="AQ129" s="9"/>
      <c r="AR129" s="9"/>
      <c r="AS129" s="9"/>
      <c r="AV129" s="9"/>
      <c r="AW129" s="9"/>
      <c r="AX129" s="9"/>
      <c r="AY129" s="9"/>
      <c r="AZ129" s="9"/>
      <c r="BA129" s="9"/>
      <c r="BB129" s="9"/>
      <c r="BD129" s="9"/>
      <c r="BF129" s="9">
        <f>100*(('GEM data - Baseline'!$F293/'GEM data - Baseline'!$F289)-1)</f>
        <v>1.299316217134483</v>
      </c>
      <c r="BG129" s="9">
        <f>100*(('GEM data - Upside'!$F293/'GEM data - Upside'!$F289)-1)</f>
        <v>1.4089051203582947</v>
      </c>
      <c r="BH129" s="9">
        <f>100*(('GEM data - Zero_net'!$F293/'GEM data - Zero_net'!$F289)-1)</f>
        <v>0.7715215333622405</v>
      </c>
      <c r="BK129" s="9">
        <f>100*(('GEM data - Baseline'!$U293/'GEM data - Baseline'!$U289)-1)</f>
        <v>1.299020336196044</v>
      </c>
      <c r="BL129" s="9">
        <f>100*(('GEM data - Upside'!$U293/'GEM data - Upside'!$U289)-1)</f>
        <v>1.4080323533275818</v>
      </c>
      <c r="BM129" s="9">
        <f>100*(('GEM data - Zero_net'!$U293/'GEM data - Zero_net'!$U289)-1)</f>
        <v>0.76701395011684603</v>
      </c>
      <c r="BP129" s="9">
        <f>'GEM data - Baseline'!$O293</f>
        <v>3.9999039999999999</v>
      </c>
      <c r="BQ129" s="9">
        <f>'GEM data - Upside'!$O293</f>
        <v>4.0298749999999997</v>
      </c>
      <c r="BR129" s="9">
        <f>'GEM data - Zero_net'!$O293</f>
        <v>3.3131620000000002</v>
      </c>
      <c r="BU129" s="9">
        <f>100*(('GEM data - Baseline'!$L293/'GEM data - Baseline'!$L289)-1)</f>
        <v>0.13175520452473055</v>
      </c>
      <c r="BV129" s="9">
        <f>100*(('GEM data - Upside'!$L293/'GEM data - Upside'!$L289)-1)</f>
        <v>0.24182798274619</v>
      </c>
      <c r="BW129" s="9">
        <f>100*(('GEM data - Zero_net'!$L293/'GEM data - Zero_net'!$L289)-1)</f>
        <v>-0.3905070518019027</v>
      </c>
      <c r="BZ129" s="9">
        <f>'GEM data - Baseline'!$T293</f>
        <v>3.8146970000000002E-4</v>
      </c>
      <c r="CA129" s="9">
        <f>'GEM data - Upside'!$T293</f>
        <v>-0.26416780000000001</v>
      </c>
      <c r="CB129" s="9">
        <f>'GEM data - Zero_net'!$T293</f>
        <v>-8.2111359999999994E-2</v>
      </c>
      <c r="CE129" s="9">
        <f>'GEM data - Baseline'!$J293</f>
        <v>2.5001000000000002</v>
      </c>
      <c r="CF129" s="9">
        <f>'GEM data - Upside'!$J293</f>
        <v>2.4302890000000001</v>
      </c>
      <c r="CG129" s="9">
        <f>'GEM data - Zero_net'!$J293</f>
        <v>2.374441</v>
      </c>
      <c r="CJ129" s="9">
        <f>100*(('GEM data - Baseline'!$I293/'GEM data - Baseline'!$I289)-1)</f>
        <v>1.9999353176442636</v>
      </c>
      <c r="CK129" s="9">
        <f>100*(('GEM data - Upside'!$I293/'GEM data - Upside'!$I289)-1)</f>
        <v>1.9747484087287992</v>
      </c>
      <c r="CL129" s="9">
        <f>100*(('GEM data - Zero_net'!$I293/'GEM data - Zero_net'!$I289)-1)</f>
        <v>1.9061012072405958</v>
      </c>
      <c r="CO129" s="10">
        <f>100*('GEM data - Baseline'!$AB293/'GEM data - Baseline'!$AD293)</f>
        <v>1147.413634587615</v>
      </c>
      <c r="CP129" s="10">
        <f>100*('GEM data - Upside'!$AB293/'GEM data - Upside'!$AD293)</f>
        <v>1131.3492762172236</v>
      </c>
      <c r="CQ129" s="10">
        <f>100*('GEM data - Zero_net'!$AB293/'GEM data - Zero_net'!$AD293)</f>
        <v>1177.1649545388691</v>
      </c>
      <c r="CT129" s="10">
        <f>100*('GEM data - Baseline'!$AC293/'GEM data - Baseline'!$AD293)</f>
        <v>1060.13104657952</v>
      </c>
      <c r="CU129" s="10">
        <f>100*('GEM data - Upside'!$AC293/'GEM data - Upside'!$AD293)</f>
        <v>1053.6563135649849</v>
      </c>
      <c r="CV129" s="10">
        <f>100*('GEM data - Zero_net'!$AC293/'GEM data - Zero_net'!$AD293)</f>
        <v>1045.4082201883648</v>
      </c>
      <c r="CY129" s="10">
        <f>100*('GEM data - Baseline'!$F293/'GEM data - Baseline'!$AD293)</f>
        <v>1373.5781158686225</v>
      </c>
      <c r="CZ129" s="10">
        <f>100*('GEM data - Upside'!$F293/'GEM data - Upside'!$AD293)</f>
        <v>1382.489582678611</v>
      </c>
      <c r="DA129" s="10">
        <f>100*('GEM data - Zero_net'!$F293/'GEM data - Zero_net'!$AD293)</f>
        <v>1337.1856884283584</v>
      </c>
    </row>
    <row r="130" spans="1:105" x14ac:dyDescent="0.25">
      <c r="B130" s="10">
        <f>'GEM data - Baseline'!$F294</f>
        <v>1025908</v>
      </c>
      <c r="C130" s="10">
        <f>'GEM data - Upside'!$F294</f>
        <v>1066068</v>
      </c>
      <c r="D130" s="10">
        <f>'GEM data - Zero_net'!$F294</f>
        <v>908975.3</v>
      </c>
      <c r="M130" s="9">
        <f>100*(('GEM data - Baseline'!$P294/'GEM data - Baseline'!$P290)-1)</f>
        <v>4.7467653431287893E-2</v>
      </c>
      <c r="N130" s="9">
        <f>100*(('GEM data - Upside'!$P294/'GEM data - Upside'!$P290)-1)</f>
        <v>0.16043032120913736</v>
      </c>
      <c r="O130" s="9">
        <f>100*(('GEM data - Zero_net'!$P294/'GEM data - Zero_net'!$P290)-1)</f>
        <v>-0.48516527137973942</v>
      </c>
      <c r="R130" s="9"/>
      <c r="S130" s="9"/>
      <c r="T130" s="9"/>
      <c r="W130" s="9"/>
      <c r="X130" s="9"/>
      <c r="Y130" s="9"/>
      <c r="AQ130" s="9"/>
      <c r="AR130" s="9"/>
      <c r="AS130" s="9"/>
      <c r="AV130" s="9"/>
      <c r="AW130" s="9"/>
      <c r="AX130" s="9"/>
      <c r="AY130" s="9"/>
      <c r="AZ130" s="9"/>
      <c r="BA130" s="9"/>
      <c r="BB130" s="9"/>
      <c r="BD130" s="9"/>
      <c r="BF130" s="9">
        <f>100*(('GEM data - Baseline'!$F294/'GEM data - Baseline'!$F290)-1)</f>
        <v>1.2930336528398145</v>
      </c>
      <c r="BG130" s="9">
        <f>100*(('GEM data - Upside'!$F294/'GEM data - Upside'!$F290)-1)</f>
        <v>1.4027114458857071</v>
      </c>
      <c r="BH130" s="9">
        <f>100*(('GEM data - Zero_net'!$F294/'GEM data - Zero_net'!$F290)-1)</f>
        <v>0.76507044102156474</v>
      </c>
      <c r="BK130" s="9">
        <f>100*(('GEM data - Baseline'!$U294/'GEM data - Baseline'!$U290)-1)</f>
        <v>1.2929374709965247</v>
      </c>
      <c r="BL130" s="9">
        <f>100*(('GEM data - Upside'!$U294/'GEM data - Upside'!$U290)-1)</f>
        <v>1.4019542737880641</v>
      </c>
      <c r="BM130" s="9">
        <f>100*(('GEM data - Zero_net'!$U294/'GEM data - Zero_net'!$U290)-1)</f>
        <v>0.7608622093435935</v>
      </c>
      <c r="BP130" s="9">
        <f>'GEM data - Baseline'!$O294</f>
        <v>3.9999310000000001</v>
      </c>
      <c r="BQ130" s="9">
        <f>'GEM data - Upside'!$O294</f>
        <v>4.0298980000000002</v>
      </c>
      <c r="BR130" s="9">
        <f>'GEM data - Zero_net'!$O294</f>
        <v>3.3102100000000001</v>
      </c>
      <c r="BU130" s="9">
        <f>100*(('GEM data - Baseline'!$L294/'GEM data - Baseline'!$L290)-1)</f>
        <v>0.12562885587432682</v>
      </c>
      <c r="BV130" s="9">
        <f>100*(('GEM data - Upside'!$L294/'GEM data - Upside'!$L290)-1)</f>
        <v>0.23613387764191973</v>
      </c>
      <c r="BW130" s="9">
        <f>100*(('GEM data - Zero_net'!$L294/'GEM data - Zero_net'!$L290)-1)</f>
        <v>-0.39724918976740131</v>
      </c>
      <c r="BZ130" s="9">
        <f>'GEM data - Baseline'!$T294</f>
        <v>2.8610229999999999E-4</v>
      </c>
      <c r="CA130" s="9">
        <f>'GEM data - Upside'!$T294</f>
        <v>-0.26321410000000001</v>
      </c>
      <c r="CB130" s="9">
        <f>'GEM data - Zero_net'!$T294</f>
        <v>-8.2588200000000001E-2</v>
      </c>
      <c r="CE130" s="9">
        <f>'GEM data - Baseline'!$J294</f>
        <v>2.5000719999999998</v>
      </c>
      <c r="CF130" s="9">
        <f>'GEM data - Upside'!$J294</f>
        <v>2.4301400000000002</v>
      </c>
      <c r="CG130" s="9">
        <f>'GEM data - Zero_net'!$J294</f>
        <v>2.3745349999999998</v>
      </c>
      <c r="CJ130" s="9">
        <f>100*(('GEM data - Baseline'!$I294/'GEM data - Baseline'!$I290)-1)</f>
        <v>1.9998806297766958</v>
      </c>
      <c r="CK130" s="9">
        <f>100*(('GEM data - Upside'!$I294/'GEM data - Upside'!$I290)-1)</f>
        <v>1.9745243532433232</v>
      </c>
      <c r="CL130" s="9">
        <f>100*(('GEM data - Zero_net'!$I294/'GEM data - Zero_net'!$I290)-1)</f>
        <v>1.9053731859167256</v>
      </c>
      <c r="CO130" s="10">
        <f>100*('GEM data - Baseline'!$AB294/'GEM data - Baseline'!$AD294)</f>
        <v>1205.8818909235033</v>
      </c>
      <c r="CP130" s="10">
        <f>100*('GEM data - Upside'!$AB294/'GEM data - Upside'!$AD294)</f>
        <v>1188.130025917945</v>
      </c>
      <c r="CQ130" s="10">
        <f>100*('GEM data - Zero_net'!$AB294/'GEM data - Zero_net'!$AD294)</f>
        <v>1240.2896403709237</v>
      </c>
      <c r="CT130" s="10">
        <f>100*('GEM data - Baseline'!$AC294/'GEM data - Baseline'!$AD294)</f>
        <v>1049.3536044995876</v>
      </c>
      <c r="CU130" s="10">
        <f>100*('GEM data - Upside'!$AC294/'GEM data - Upside'!$AD294)</f>
        <v>1042.6649250182106</v>
      </c>
      <c r="CV130" s="10">
        <f>100*('GEM data - Zero_net'!$AC294/'GEM data - Zero_net'!$AD294)</f>
        <v>1034.2800288501937</v>
      </c>
      <c r="CY130" s="10">
        <f>100*('GEM data - Baseline'!$F294/'GEM data - Baseline'!$AD294)</f>
        <v>1377.3999419184549</v>
      </c>
      <c r="CZ130" s="10">
        <f>100*('GEM data - Upside'!$F294/'GEM data - Upside'!$AD294)</f>
        <v>1386.4364444621315</v>
      </c>
      <c r="DA130" s="10">
        <f>100*('GEM data - Zero_net'!$F294/'GEM data - Zero_net'!$AD294)</f>
        <v>1340.4269751964134</v>
      </c>
    </row>
    <row r="131" spans="1:105" x14ac:dyDescent="0.25">
      <c r="A131">
        <v>2052</v>
      </c>
      <c r="B131" s="10">
        <f>'GEM data - Baseline'!$F295</f>
        <v>1029173</v>
      </c>
      <c r="C131" s="10">
        <f>'GEM data - Upside'!$F295</f>
        <v>1069743</v>
      </c>
      <c r="D131" s="10">
        <f>'GEM data - Zero_net'!$F295</f>
        <v>910655.2</v>
      </c>
      <c r="L131">
        <v>2052</v>
      </c>
      <c r="M131" s="9">
        <f>100*(('GEM data - Baseline'!$P295/'GEM data - Baseline'!$P291)-1)</f>
        <v>4.6217173888374319E-2</v>
      </c>
      <c r="N131" s="9">
        <f>100*(('GEM data - Upside'!$P295/'GEM data - Upside'!$P291)-1)</f>
        <v>0.15914985058183007</v>
      </c>
      <c r="O131" s="9">
        <f>100*(('GEM data - Zero_net'!$P295/'GEM data - Zero_net'!$P291)-1)</f>
        <v>-0.48715512118550075</v>
      </c>
      <c r="R131" s="9"/>
      <c r="S131" s="9"/>
      <c r="T131" s="9"/>
      <c r="W131" s="9"/>
      <c r="X131" s="9"/>
      <c r="Y131" s="9"/>
      <c r="AQ131" s="9"/>
      <c r="AR131" s="9"/>
      <c r="AS131" s="9"/>
      <c r="AV131" s="9"/>
      <c r="AW131" s="9"/>
      <c r="AX131" s="9"/>
      <c r="AY131" s="9"/>
      <c r="AZ131" s="9"/>
      <c r="BA131" s="9"/>
      <c r="BB131" s="9"/>
      <c r="BD131" s="9"/>
      <c r="BE131">
        <v>2052</v>
      </c>
      <c r="BF131" s="9">
        <f>100*(('GEM data - Baseline'!$F295/'GEM data - Baseline'!$F291)-1)</f>
        <v>1.2866856477567579</v>
      </c>
      <c r="BG131" s="9">
        <f>100*(('GEM data - Upside'!$F295/'GEM data - Upside'!$F291)-1)</f>
        <v>1.3964796542212943</v>
      </c>
      <c r="BH131" s="9">
        <f>100*(('GEM data - Zero_net'!$F295/'GEM data - Zero_net'!$F291)-1)</f>
        <v>0.75809620122071486</v>
      </c>
      <c r="BJ131">
        <v>2052</v>
      </c>
      <c r="BK131" s="9">
        <f>100*(('GEM data - Baseline'!$U295/'GEM data - Baseline'!$U291)-1)</f>
        <v>1.286787862564176</v>
      </c>
      <c r="BL131" s="9">
        <f>100*(('GEM data - Upside'!$U295/'GEM data - Upside'!$U291)-1)</f>
        <v>1.3956258478642125</v>
      </c>
      <c r="BM131" s="9">
        <f>100*(('GEM data - Zero_net'!$U295/'GEM data - Zero_net'!$U291)-1)</f>
        <v>0.75481309421632226</v>
      </c>
      <c r="BO131">
        <v>2052</v>
      </c>
      <c r="BP131" s="9">
        <f>'GEM data - Baseline'!$O295</f>
        <v>3.9999210000000001</v>
      </c>
      <c r="BQ131" s="9">
        <f>'GEM data - Upside'!$O295</f>
        <v>4.0315599999999998</v>
      </c>
      <c r="BR131" s="9">
        <f>'GEM data - Zero_net'!$O295</f>
        <v>3.3091560000000002</v>
      </c>
      <c r="BT131">
        <v>2052</v>
      </c>
      <c r="BU131" s="9">
        <f>100*(('GEM data - Baseline'!$L295/'GEM data - Baseline'!$L291)-1)</f>
        <v>0.11961032487497469</v>
      </c>
      <c r="BV131" s="9">
        <f>100*(('GEM data - Upside'!$L295/'GEM data - Upside'!$L291)-1)</f>
        <v>0.22957945297432669</v>
      </c>
      <c r="BW131" s="9">
        <f>100*(('GEM data - Zero_net'!$L295/'GEM data - Zero_net'!$L291)-1)</f>
        <v>-0.40490722168097237</v>
      </c>
      <c r="BY131">
        <v>2052</v>
      </c>
      <c r="BZ131" s="9">
        <f>'GEM data - Baseline'!$T295</f>
        <v>2.8610229999999999E-4</v>
      </c>
      <c r="CA131" s="9">
        <f>'GEM data - Upside'!$T295</f>
        <v>-0.26378629999999997</v>
      </c>
      <c r="CB131" s="9">
        <f>'GEM data - Zero_net'!$T295</f>
        <v>-8.4209439999999997E-2</v>
      </c>
      <c r="CD131">
        <v>2052</v>
      </c>
      <c r="CE131" s="9">
        <f>'GEM data - Baseline'!$J295</f>
        <v>2.5000529999999999</v>
      </c>
      <c r="CF131" s="9">
        <f>'GEM data - Upside'!$J295</f>
        <v>2.429961</v>
      </c>
      <c r="CG131" s="9">
        <f>'GEM data - Zero_net'!$J295</f>
        <v>2.3743989999999999</v>
      </c>
      <c r="CI131">
        <v>2052</v>
      </c>
      <c r="CJ131" s="9">
        <f>100*(('GEM data - Baseline'!$I295/'GEM data - Baseline'!$I291)-1)</f>
        <v>2.0000437177394303</v>
      </c>
      <c r="CK131" s="9">
        <f>100*(('GEM data - Upside'!$I295/'GEM data - Upside'!$I291)-1)</f>
        <v>1.9743540620418942</v>
      </c>
      <c r="CL131" s="9">
        <f>100*(('GEM data - Zero_net'!$I295/'GEM data - Zero_net'!$I291)-1)</f>
        <v>1.9047815261344248</v>
      </c>
      <c r="CN131">
        <v>2052</v>
      </c>
      <c r="CO131" s="10">
        <f>100*('GEM data - Baseline'!$AB295/'GEM data - Baseline'!$AD295)</f>
        <v>1252.940515696954</v>
      </c>
      <c r="CP131" s="10">
        <f>100*('GEM data - Upside'!$AB295/'GEM data - Upside'!$AD295)</f>
        <v>1233.5398195237649</v>
      </c>
      <c r="CQ131" s="10">
        <f>100*('GEM data - Zero_net'!$AB295/'GEM data - Zero_net'!$AD295)</f>
        <v>1291.992397727345</v>
      </c>
      <c r="CS131">
        <v>2052</v>
      </c>
      <c r="CT131" s="10">
        <f>100*('GEM data - Baseline'!$AC295/'GEM data - Baseline'!$AD295)</f>
        <v>1245.3137827282978</v>
      </c>
      <c r="CU131" s="10">
        <f>100*('GEM data - Upside'!$AC295/'GEM data - Upside'!$AD295)</f>
        <v>1238.3483860167505</v>
      </c>
      <c r="CV131" s="10">
        <f>100*('GEM data - Zero_net'!$AC295/'GEM data - Zero_net'!$AD295)</f>
        <v>1225.21238454539</v>
      </c>
      <c r="CX131">
        <v>2052</v>
      </c>
      <c r="CY131" s="10">
        <f>100*('GEM data - Baseline'!$F295/'GEM data - Baseline'!$AD295)</f>
        <v>1381.2253905734667</v>
      </c>
      <c r="CZ131" s="10">
        <f>100*('GEM data - Upside'!$F295/'GEM data - Upside'!$AD295)</f>
        <v>1390.3641770699339</v>
      </c>
      <c r="DA131" s="10">
        <f>100*('GEM data - Zero_net'!$F295/'GEM data - Zero_net'!$AD295)</f>
        <v>1343.6552141241384</v>
      </c>
    </row>
    <row r="132" spans="1:105" x14ac:dyDescent="0.25">
      <c r="B132" s="10">
        <f>'GEM data - Baseline'!$F296</f>
        <v>1032444</v>
      </c>
      <c r="C132" s="10">
        <f>'GEM data - Upside'!$F296</f>
        <v>1073412</v>
      </c>
      <c r="D132" s="10">
        <f>'GEM data - Zero_net'!$F296</f>
        <v>912363</v>
      </c>
      <c r="M132" s="9">
        <f>100*(('GEM data - Baseline'!$P296/'GEM data - Baseline'!$P292)-1)</f>
        <v>4.4945905672655329E-2</v>
      </c>
      <c r="N132" s="9">
        <f>100*(('GEM data - Upside'!$P296/'GEM data - Upside'!$P292)-1)</f>
        <v>0.15789066653386641</v>
      </c>
      <c r="O132" s="9">
        <f>100*(('GEM data - Zero_net'!$P296/'GEM data - Zero_net'!$P292)-1)</f>
        <v>-0.48917360873830251</v>
      </c>
      <c r="R132" s="9"/>
      <c r="S132" s="9"/>
      <c r="T132" s="9"/>
      <c r="W132" s="9"/>
      <c r="X132" s="9"/>
      <c r="Y132" s="9"/>
      <c r="AQ132" s="9"/>
      <c r="AR132" s="9"/>
      <c r="AS132" s="9"/>
      <c r="AV132" s="9"/>
      <c r="AW132" s="9"/>
      <c r="AX132" s="9"/>
      <c r="AY132" s="9"/>
      <c r="AZ132" s="9"/>
      <c r="BA132" s="9"/>
      <c r="BB132" s="9"/>
      <c r="BD132" s="9"/>
      <c r="BF132" s="9">
        <f>100*(('GEM data - Baseline'!$F296/'GEM data - Baseline'!$F292)-1)</f>
        <v>1.2805697524990389</v>
      </c>
      <c r="BG132" s="9">
        <f>100*(('GEM data - Upside'!$F296/'GEM data - Upside'!$F292)-1)</f>
        <v>1.38962879002551</v>
      </c>
      <c r="BH132" s="9">
        <f>100*(('GEM data - Zero_net'!$F296/'GEM data - Zero_net'!$F292)-1)</f>
        <v>0.75100307852955517</v>
      </c>
      <c r="BK132" s="9">
        <f>100*(('GEM data - Baseline'!$U296/'GEM data - Baseline'!$U292)-1)</f>
        <v>1.2804741668530628</v>
      </c>
      <c r="BL132" s="9">
        <f>100*(('GEM data - Upside'!$U296/'GEM data - Upside'!$U292)-1)</f>
        <v>1.3894292591249302</v>
      </c>
      <c r="BM132" s="9">
        <f>100*(('GEM data - Zero_net'!$U296/'GEM data - Zero_net'!$U292)-1)</f>
        <v>0.74884457045207853</v>
      </c>
      <c r="BP132" s="9">
        <f>'GEM data - Baseline'!$O296</f>
        <v>3.9998999999999998</v>
      </c>
      <c r="BQ132" s="9">
        <f>'GEM data - Upside'!$O296</f>
        <v>4.0355590000000001</v>
      </c>
      <c r="BR132" s="9">
        <f>'GEM data - Zero_net'!$O296</f>
        <v>3.3107410000000002</v>
      </c>
      <c r="BU132" s="9">
        <f>100*(('GEM data - Baseline'!$L296/'GEM data - Baseline'!$L292)-1)</f>
        <v>0.11359590113511064</v>
      </c>
      <c r="BV132" s="9">
        <f>100*(('GEM data - Upside'!$L296/'GEM data - Upside'!$L292)-1)</f>
        <v>0.22184388893951024</v>
      </c>
      <c r="BW132" s="9">
        <f>100*(('GEM data - Zero_net'!$L296/'GEM data - Zero_net'!$L292)-1)</f>
        <v>-0.41406468226953264</v>
      </c>
      <c r="BZ132" s="9">
        <f>'GEM data - Baseline'!$T296</f>
        <v>1.907349E-4</v>
      </c>
      <c r="CA132" s="9">
        <f>'GEM data - Upside'!$T296</f>
        <v>-0.26540760000000002</v>
      </c>
      <c r="CB132" s="9">
        <f>'GEM data - Zero_net'!$T296</f>
        <v>-8.2588200000000001E-2</v>
      </c>
      <c r="CE132" s="9">
        <f>'GEM data - Baseline'!$J296</f>
        <v>2.5000339999999999</v>
      </c>
      <c r="CF132" s="9">
        <f>'GEM data - Upside'!$J296</f>
        <v>2.4297080000000002</v>
      </c>
      <c r="CG132" s="9">
        <f>'GEM data - Zero_net'!$J296</f>
        <v>2.3741349999999999</v>
      </c>
      <c r="CJ132" s="9">
        <f>100*(('GEM data - Baseline'!$I296/'GEM data - Baseline'!$I292)-1)</f>
        <v>2.0000501382839264</v>
      </c>
      <c r="CK132" s="9">
        <f>100*(('GEM data - Upside'!$I296/'GEM data - Upside'!$I292)-1)</f>
        <v>1.9738467967084894</v>
      </c>
      <c r="CL132" s="9">
        <f>100*(('GEM data - Zero_net'!$I296/'GEM data - Zero_net'!$I292)-1)</f>
        <v>1.9038223280752442</v>
      </c>
      <c r="CO132" s="10">
        <f>100*('GEM data - Baseline'!$AB296/'GEM data - Baseline'!$AD296)</f>
        <v>1200.4466494449816</v>
      </c>
      <c r="CP132" s="10">
        <f>100*('GEM data - Upside'!$AB296/'GEM data - Upside'!$AD296)</f>
        <v>1182.7088177503515</v>
      </c>
      <c r="CQ132" s="10">
        <f>100*('GEM data - Zero_net'!$AB296/'GEM data - Zero_net'!$AD296)</f>
        <v>1233.8380877567315</v>
      </c>
      <c r="CT132" s="10">
        <f>100*('GEM data - Baseline'!$AC296/'GEM data - Baseline'!$AD296)</f>
        <v>1031.6186863510457</v>
      </c>
      <c r="CU132" s="10">
        <f>100*('GEM data - Upside'!$AC296/'GEM data - Upside'!$AD296)</f>
        <v>1025.3119785230911</v>
      </c>
      <c r="CV132" s="10">
        <f>100*('GEM data - Zero_net'!$AC296/'GEM data - Zero_net'!$AD296)</f>
        <v>1016.3537952984626</v>
      </c>
      <c r="CY132" s="10">
        <f>100*('GEM data - Baseline'!$F296/'GEM data - Baseline'!$AD296)</f>
        <v>1385.0559847859613</v>
      </c>
      <c r="CZ132" s="10">
        <f>100*('GEM data - Upside'!$F296/'GEM data - Upside'!$AD296)</f>
        <v>1394.2793102252372</v>
      </c>
      <c r="DA132" s="10">
        <f>100*('GEM data - Zero_net'!$F296/'GEM data - Zero_net'!$AD296)</f>
        <v>1346.9282545602764</v>
      </c>
    </row>
    <row r="133" spans="1:105" x14ac:dyDescent="0.25">
      <c r="B133" s="10">
        <f>'GEM data - Baseline'!$F297</f>
        <v>1035638</v>
      </c>
      <c r="C133" s="10">
        <f>'GEM data - Upside'!$F297</f>
        <v>1077042</v>
      </c>
      <c r="D133" s="10">
        <f>'GEM data - Zero_net'!$F297</f>
        <v>914015.4</v>
      </c>
      <c r="M133" s="9">
        <f>100*(('GEM data - Baseline'!$P297/'GEM data - Baseline'!$P293)-1)</f>
        <v>2.9630173259542758E-2</v>
      </c>
      <c r="N133" s="9">
        <f>100*(('GEM data - Upside'!$P297/'GEM data - Upside'!$P293)-1)</f>
        <v>0.14315653481047352</v>
      </c>
      <c r="O133" s="9">
        <f>100*(('GEM data - Zero_net'!$P297/'GEM data - Zero_net'!$P293)-1)</f>
        <v>-0.50704468620557108</v>
      </c>
      <c r="R133" s="9"/>
      <c r="S133" s="9"/>
      <c r="T133" s="9"/>
      <c r="W133" s="9"/>
      <c r="X133" s="9"/>
      <c r="Y133" s="9"/>
      <c r="AQ133" s="9"/>
      <c r="AR133" s="9"/>
      <c r="AS133" s="9"/>
      <c r="AV133" s="9"/>
      <c r="AW133" s="9"/>
      <c r="AX133" s="9"/>
      <c r="AY133" s="9"/>
      <c r="AZ133" s="9"/>
      <c r="BA133" s="9"/>
      <c r="BB133" s="9"/>
      <c r="BD133" s="9"/>
      <c r="BF133" s="9">
        <f>100*(('GEM data - Baseline'!$F297/'GEM data - Baseline'!$F293)-1)</f>
        <v>1.2702317904107696</v>
      </c>
      <c r="BG133" s="9">
        <f>100*(('GEM data - Upside'!$F297/'GEM data - Upside'!$F293)-1)</f>
        <v>1.3799179579473186</v>
      </c>
      <c r="BH133" s="9">
        <f>100*(('GEM data - Zero_net'!$F297/'GEM data - Zero_net'!$F293)-1)</f>
        <v>0.74191755371884049</v>
      </c>
      <c r="BK133" s="9">
        <f>100*(('GEM data - Baseline'!$U297/'GEM data - Baseline'!$U293)-1)</f>
        <v>1.2706279017918209</v>
      </c>
      <c r="BL133" s="9">
        <f>100*(('GEM data - Upside'!$U297/'GEM data - Upside'!$U293)-1)</f>
        <v>1.3795634965339643</v>
      </c>
      <c r="BM133" s="9">
        <f>100*(('GEM data - Zero_net'!$U297/'GEM data - Zero_net'!$U293)-1)</f>
        <v>0.73750899750404386</v>
      </c>
      <c r="BP133" s="9">
        <f>'GEM data - Baseline'!$O297</f>
        <v>3.9999920000000002</v>
      </c>
      <c r="BQ133" s="9">
        <f>'GEM data - Upside'!$O297</f>
        <v>4.0329379999999997</v>
      </c>
      <c r="BR133" s="9">
        <f>'GEM data - Zero_net'!$O297</f>
        <v>3.3035899999999998</v>
      </c>
      <c r="BU133" s="9">
        <f>100*(('GEM data - Baseline'!$L297/'GEM data - Baseline'!$L293)-1)</f>
        <v>0.10143951565473319</v>
      </c>
      <c r="BV133" s="9">
        <f>100*(('GEM data - Upside'!$L297/'GEM data - Upside'!$L293)-1)</f>
        <v>0.21191408794434263</v>
      </c>
      <c r="BW133" s="9">
        <f>100*(('GEM data - Zero_net'!$L297/'GEM data - Zero_net'!$L293)-1)</f>
        <v>-0.42569018952665072</v>
      </c>
      <c r="BZ133" s="9">
        <f>'GEM data - Baseline'!$T297</f>
        <v>-9.536743E-5</v>
      </c>
      <c r="CA133" s="9">
        <f>'GEM data - Upside'!$T297</f>
        <v>-0.2638817</v>
      </c>
      <c r="CB133" s="9">
        <f>'GEM data - Zero_net'!$T297</f>
        <v>-7.7724459999999995E-2</v>
      </c>
      <c r="CE133" s="9">
        <f>'GEM data - Baseline'!$J297</f>
        <v>2.5000290000000001</v>
      </c>
      <c r="CF133" s="9">
        <f>'GEM data - Upside'!$J297</f>
        <v>2.4295059999999999</v>
      </c>
      <c r="CG133" s="9">
        <f>'GEM data - Zero_net'!$J297</f>
        <v>2.3738800000000002</v>
      </c>
      <c r="CJ133" s="9">
        <f>100*(('GEM data - Baseline'!$I297/'GEM data - Baseline'!$I293)-1)</f>
        <v>2.0000811700665144</v>
      </c>
      <c r="CK133" s="9">
        <f>100*(('GEM data - Upside'!$I297/'GEM data - Upside'!$I293)-1)</f>
        <v>1.9737535037798404</v>
      </c>
      <c r="CL133" s="9">
        <f>100*(('GEM data - Zero_net'!$I297/'GEM data - Zero_net'!$I293)-1)</f>
        <v>1.9033169542015393</v>
      </c>
      <c r="CO133" s="10">
        <f>100*('GEM data - Baseline'!$AB297/'GEM data - Baseline'!$AD297)</f>
        <v>1185.5396601337764</v>
      </c>
      <c r="CP133" s="10">
        <f>100*('GEM data - Upside'!$AB297/'GEM data - Upside'!$AD297)</f>
        <v>1168.2750987452673</v>
      </c>
      <c r="CQ133" s="10">
        <f>100*('GEM data - Zero_net'!$AB297/'GEM data - Zero_net'!$AD297)</f>
        <v>1216.8695361617629</v>
      </c>
      <c r="CT133" s="10">
        <f>100*('GEM data - Baseline'!$AC297/'GEM data - Baseline'!$AD297)</f>
        <v>1095.3499119074945</v>
      </c>
      <c r="CU133" s="10">
        <f>100*('GEM data - Upside'!$AC297/'GEM data - Upside'!$AD297)</f>
        <v>1088.3387505948863</v>
      </c>
      <c r="CV133" s="10">
        <f>100*('GEM data - Zero_net'!$AC297/'GEM data - Zero_net'!$AD297)</f>
        <v>1078.4257853059173</v>
      </c>
      <c r="CY133" s="10">
        <f>100*('GEM data - Baseline'!$F297/'GEM data - Baseline'!$AD297)</f>
        <v>1388.8254877943134</v>
      </c>
      <c r="CZ133" s="10">
        <f>100*('GEM data - Upside'!$F297/'GEM data - Upside'!$AD297)</f>
        <v>1398.1831338176546</v>
      </c>
      <c r="DA133" s="10">
        <f>100*('GEM data - Zero_net'!$F297/'GEM data - Zero_net'!$AD297)</f>
        <v>1350.1717894777894</v>
      </c>
    </row>
    <row r="134" spans="1:105" x14ac:dyDescent="0.25">
      <c r="B134" s="10">
        <f>'GEM data - Baseline'!$F298</f>
        <v>1038835</v>
      </c>
      <c r="C134" s="10">
        <f>'GEM data - Upside'!$F298</f>
        <v>1080679</v>
      </c>
      <c r="D134" s="10">
        <f>'GEM data - Zero_net'!$F298</f>
        <v>915634</v>
      </c>
      <c r="M134" s="9">
        <f>100*(('GEM data - Baseline'!$P298/'GEM data - Baseline'!$P294)-1)</f>
        <v>1.436006005499646E-2</v>
      </c>
      <c r="N134" s="9">
        <f>100*(('GEM data - Upside'!$P298/'GEM data - Upside'!$P294)-1)</f>
        <v>0.12841379829322541</v>
      </c>
      <c r="O134" s="9">
        <f>100*(('GEM data - Zero_net'!$P298/'GEM data - Zero_net'!$P294)-1)</f>
        <v>-0.52500723138940719</v>
      </c>
      <c r="R134" s="9"/>
      <c r="S134" s="9"/>
      <c r="T134" s="9"/>
      <c r="W134" s="9"/>
      <c r="X134" s="9"/>
      <c r="Y134" s="9"/>
      <c r="AQ134" s="9"/>
      <c r="AR134" s="9"/>
      <c r="AS134" s="9"/>
      <c r="AV134" s="9"/>
      <c r="AW134" s="9"/>
      <c r="AX134" s="9"/>
      <c r="AY134" s="9"/>
      <c r="AZ134" s="9"/>
      <c r="BA134" s="9"/>
      <c r="BB134" s="9"/>
      <c r="BD134" s="9"/>
      <c r="BF134" s="9">
        <f>100*(('GEM data - Baseline'!$F298/'GEM data - Baseline'!$F294)-1)</f>
        <v>1.2600545078116143</v>
      </c>
      <c r="BG134" s="9">
        <f>100*(('GEM data - Upside'!$F298/'GEM data - Upside'!$F294)-1)</f>
        <v>1.3705504714520922</v>
      </c>
      <c r="BH134" s="9">
        <f>100*(('GEM data - Zero_net'!$F298/'GEM data - Zero_net'!$F294)-1)</f>
        <v>0.73255015840363313</v>
      </c>
      <c r="BK134" s="9">
        <f>100*(('GEM data - Baseline'!$U298/'GEM data - Baseline'!$U294)-1)</f>
        <v>1.2603506172598866</v>
      </c>
      <c r="BL134" s="9">
        <f>100*(('GEM data - Upside'!$U298/'GEM data - Upside'!$U294)-1)</f>
        <v>1.369473410435984</v>
      </c>
      <c r="BM134" s="9">
        <f>100*(('GEM data - Zero_net'!$U298/'GEM data - Zero_net'!$U294)-1)</f>
        <v>0.7257893248830305</v>
      </c>
      <c r="BP134" s="9">
        <f>'GEM data - Baseline'!$O298</f>
        <v>4.0000650000000002</v>
      </c>
      <c r="BQ134" s="9">
        <f>'GEM data - Upside'!$O298</f>
        <v>4.0325759999999997</v>
      </c>
      <c r="BR134" s="9">
        <f>'GEM data - Zero_net'!$O298</f>
        <v>3.2989830000000002</v>
      </c>
      <c r="BU134" s="9">
        <f>100*(('GEM data - Baseline'!$L298/'GEM data - Baseline'!$L294)-1)</f>
        <v>8.9315872976092336E-2</v>
      </c>
      <c r="BV134" s="9">
        <f>100*(('GEM data - Upside'!$L298/'GEM data - Upside'!$L294)-1)</f>
        <v>0.20078284477249575</v>
      </c>
      <c r="BW134" s="9">
        <f>100*(('GEM data - Zero_net'!$L298/'GEM data - Zero_net'!$L294)-1)</f>
        <v>-0.43876922558219178</v>
      </c>
      <c r="BZ134" s="9">
        <f>'GEM data - Baseline'!$T298</f>
        <v>0</v>
      </c>
      <c r="CA134" s="9">
        <f>'GEM data - Upside'!$T298</f>
        <v>-0.26216509999999998</v>
      </c>
      <c r="CB134" s="9">
        <f>'GEM data - Zero_net'!$T298</f>
        <v>-7.5912480000000004E-2</v>
      </c>
      <c r="CE134" s="9">
        <f>'GEM data - Baseline'!$J298</f>
        <v>2.5000339999999999</v>
      </c>
      <c r="CF134" s="9">
        <f>'GEM data - Upside'!$J298</f>
        <v>2.429354</v>
      </c>
      <c r="CG134" s="9">
        <f>'GEM data - Zero_net'!$J298</f>
        <v>2.3735529999999998</v>
      </c>
      <c r="CJ134" s="9">
        <f>100*(('GEM data - Baseline'!$I298/'GEM data - Baseline'!$I294)-1)</f>
        <v>2.000030309867884</v>
      </c>
      <c r="CK134" s="9">
        <f>100*(('GEM data - Upside'!$I298/'GEM data - Upside'!$I294)-1)</f>
        <v>1.9735940600591917</v>
      </c>
      <c r="CL134" s="9">
        <f>100*(('GEM data - Zero_net'!$I298/'GEM data - Zero_net'!$I294)-1)</f>
        <v>1.9027373549153737</v>
      </c>
      <c r="CO134" s="10">
        <f>100*('GEM data - Baseline'!$AB298/'GEM data - Baseline'!$AD298)</f>
        <v>1245.8728903307106</v>
      </c>
      <c r="CP134" s="10">
        <f>100*('GEM data - Upside'!$AB298/'GEM data - Upside'!$AD298)</f>
        <v>1226.8024370687708</v>
      </c>
      <c r="CQ134" s="10">
        <f>100*('GEM data - Zero_net'!$AB298/'GEM data - Zero_net'!$AD298)</f>
        <v>1282.1863281694575</v>
      </c>
      <c r="CT134" s="10">
        <f>100*('GEM data - Baseline'!$AC298/'GEM data - Baseline'!$AD298)</f>
        <v>1084.1398447658755</v>
      </c>
      <c r="CU134" s="10">
        <f>100*('GEM data - Upside'!$AC298/'GEM data - Upside'!$AD298)</f>
        <v>1076.9125878027201</v>
      </c>
      <c r="CV134" s="10">
        <f>100*('GEM data - Zero_net'!$AC298/'GEM data - Zero_net'!$AD298)</f>
        <v>1066.8924661411645</v>
      </c>
      <c r="CY134" s="10">
        <f>100*('GEM data - Baseline'!$F298/'GEM data - Baseline'!$AD298)</f>
        <v>1392.5962170060459</v>
      </c>
      <c r="CZ134" s="10">
        <f>100*('GEM data - Upside'!$F298/'GEM data - Upside'!$AD298)</f>
        <v>1402.0916962694062</v>
      </c>
      <c r="DA134" s="10">
        <f>100*('GEM data - Zero_net'!$F298/'GEM data - Zero_net'!$AD298)</f>
        <v>1353.3690335950007</v>
      </c>
    </row>
    <row r="135" spans="1:105" x14ac:dyDescent="0.25">
      <c r="A135">
        <v>2053</v>
      </c>
      <c r="B135" s="10">
        <f>'GEM data - Baseline'!$F299</f>
        <v>1042036</v>
      </c>
      <c r="C135" s="10">
        <f>'GEM data - Upside'!$F299</f>
        <v>1084300</v>
      </c>
      <c r="D135" s="10">
        <f>'GEM data - Zero_net'!$F299</f>
        <v>917238.8</v>
      </c>
      <c r="L135">
        <v>2053</v>
      </c>
      <c r="M135" s="9">
        <f>100*(('GEM data - Baseline'!$P299/'GEM data - Baseline'!$P295)-1)</f>
        <v>-9.2771165373095599E-4</v>
      </c>
      <c r="N135" s="9">
        <f>100*(('GEM data - Upside'!$P299/'GEM data - Upside'!$P295)-1)</f>
        <v>0.1137029322334282</v>
      </c>
      <c r="O135" s="9">
        <f>100*(('GEM data - Zero_net'!$P299/'GEM data - Zero_net'!$P295)-1)</f>
        <v>-0.54301386806623331</v>
      </c>
      <c r="R135" s="9"/>
      <c r="S135" s="9"/>
      <c r="T135" s="9"/>
      <c r="W135" s="9"/>
      <c r="X135" s="9"/>
      <c r="Y135" s="9"/>
      <c r="AQ135" s="9"/>
      <c r="AR135" s="9"/>
      <c r="AS135" s="9"/>
      <c r="AV135" s="9"/>
      <c r="AW135" s="9"/>
      <c r="AX135" s="9"/>
      <c r="AY135" s="9"/>
      <c r="AZ135" s="9"/>
      <c r="BA135" s="9"/>
      <c r="BB135" s="9"/>
      <c r="BD135" s="9"/>
      <c r="BE135">
        <v>2053</v>
      </c>
      <c r="BF135" s="9">
        <f>100*(('GEM data - Baseline'!$F299/'GEM data - Baseline'!$F295)-1)</f>
        <v>1.2498384625325487</v>
      </c>
      <c r="BG135" s="9">
        <f>100*(('GEM data - Upside'!$F299/'GEM data - Upside'!$F295)-1)</f>
        <v>1.360794134665988</v>
      </c>
      <c r="BH135" s="9">
        <f>100*(('GEM data - Zero_net'!$F299/'GEM data - Zero_net'!$F295)-1)</f>
        <v>0.72295200203107424</v>
      </c>
      <c r="BJ135">
        <v>2053</v>
      </c>
      <c r="BK135" s="9">
        <f>100*(('GEM data - Baseline'!$U299/'GEM data - Baseline'!$U295)-1)</f>
        <v>1.2498408913582004</v>
      </c>
      <c r="BL135" s="9">
        <f>100*(('GEM data - Upside'!$U299/'GEM data - Upside'!$U295)-1)</f>
        <v>1.3591679035734883</v>
      </c>
      <c r="BM135" s="9">
        <f>100*(('GEM data - Zero_net'!$U299/'GEM data - Zero_net'!$U295)-1)</f>
        <v>0.71387285900681441</v>
      </c>
      <c r="BO135">
        <v>2053</v>
      </c>
      <c r="BP135" s="9">
        <f>'GEM data - Baseline'!$O299</f>
        <v>4.0000410000000004</v>
      </c>
      <c r="BQ135" s="9">
        <f>'GEM data - Upside'!$O299</f>
        <v>4.0333730000000001</v>
      </c>
      <c r="BR135" s="9">
        <f>'GEM data - Zero_net'!$O299</f>
        <v>3.295747</v>
      </c>
      <c r="BT135">
        <v>2053</v>
      </c>
      <c r="BU135" s="9">
        <f>100*(('GEM data - Baseline'!$L299/'GEM data - Baseline'!$L295)-1)</f>
        <v>7.7276617996946406E-2</v>
      </c>
      <c r="BV135" s="9">
        <f>100*(('GEM data - Upside'!$L299/'GEM data - Upside'!$L295)-1)</f>
        <v>0.19023767191723717</v>
      </c>
      <c r="BW135" s="9">
        <f>100*(('GEM data - Zero_net'!$L299/'GEM data - Zero_net'!$L295)-1)</f>
        <v>-0.45130248089798597</v>
      </c>
      <c r="BY135">
        <v>2053</v>
      </c>
      <c r="BZ135" s="9">
        <f>'GEM data - Baseline'!$T299</f>
        <v>2.8610229999999999E-4</v>
      </c>
      <c r="CA135" s="9">
        <f>'GEM data - Upside'!$T299</f>
        <v>-0.26216509999999998</v>
      </c>
      <c r="CB135" s="9">
        <f>'GEM data - Zero_net'!$T299</f>
        <v>-7.5244900000000003E-2</v>
      </c>
      <c r="CD135">
        <v>2053</v>
      </c>
      <c r="CE135" s="9">
        <f>'GEM data - Baseline'!$J299</f>
        <v>2.500035</v>
      </c>
      <c r="CF135" s="9">
        <f>'GEM data - Upside'!$J299</f>
        <v>2.429208</v>
      </c>
      <c r="CG135" s="9">
        <f>'GEM data - Zero_net'!$J299</f>
        <v>2.3731409999999999</v>
      </c>
      <c r="CI135">
        <v>2053</v>
      </c>
      <c r="CJ135" s="9">
        <f>100*(('GEM data - Baseline'!$I299/'GEM data - Baseline'!$I295)-1)</f>
        <v>1.9999050345552272</v>
      </c>
      <c r="CK135" s="9">
        <f>100*(('GEM data - Upside'!$I299/'GEM data - Upside'!$I295)-1)</f>
        <v>1.9735756096840085</v>
      </c>
      <c r="CL135" s="9">
        <f>100*(('GEM data - Zero_net'!$I299/'GEM data - Zero_net'!$I295)-1)</f>
        <v>1.9023679143997496</v>
      </c>
      <c r="CN135">
        <v>2053</v>
      </c>
      <c r="CO135" s="10">
        <f>100*('GEM data - Baseline'!$AB299/'GEM data - Baseline'!$AD299)</f>
        <v>1294.4113916230908</v>
      </c>
      <c r="CP135" s="10">
        <f>100*('GEM data - Upside'!$AB299/'GEM data - Upside'!$AD299)</f>
        <v>1273.5941645886517</v>
      </c>
      <c r="CQ135" s="10">
        <f>100*('GEM data - Zero_net'!$AB299/'GEM data - Zero_net'!$AD299)</f>
        <v>1335.699800460131</v>
      </c>
      <c r="CS135">
        <v>2053</v>
      </c>
      <c r="CT135" s="10">
        <f>100*('GEM data - Baseline'!$AC299/'GEM data - Baseline'!$AD299)</f>
        <v>1286.5089100573457</v>
      </c>
      <c r="CU135" s="10">
        <f>100*('GEM data - Upside'!$AC299/'GEM data - Upside'!$AD299)</f>
        <v>1278.9656029554646</v>
      </c>
      <c r="CV135" s="10">
        <f>100*('GEM data - Zero_net'!$AC299/'GEM data - Zero_net'!$AD299)</f>
        <v>1263.7277573386955</v>
      </c>
      <c r="CX135">
        <v>2053</v>
      </c>
      <c r="CY135" s="10">
        <f>100*('GEM data - Baseline'!$F299/'GEM data - Baseline'!$AD299)</f>
        <v>1396.3695110972699</v>
      </c>
      <c r="CZ135" s="10">
        <f>100*('GEM data - Upside'!$F299/'GEM data - Upside'!$AD299)</f>
        <v>1405.9748029294794</v>
      </c>
      <c r="DA135" s="10">
        <f>100*('GEM data - Zero_net'!$F299/'GEM data - Zero_net'!$AD299)</f>
        <v>1356.549882896777</v>
      </c>
    </row>
    <row r="136" spans="1:105" x14ac:dyDescent="0.25">
      <c r="B136" s="10">
        <f>'GEM data - Baseline'!$F300</f>
        <v>1045240</v>
      </c>
      <c r="C136" s="10">
        <f>'GEM data - Upside'!$F300</f>
        <v>1087924</v>
      </c>
      <c r="D136" s="10">
        <f>'GEM data - Zero_net'!$F300</f>
        <v>918883.8</v>
      </c>
      <c r="M136" s="9">
        <f>100*(('GEM data - Baseline'!$P300/'GEM data - Baseline'!$P296)-1)</f>
        <v>-1.623312966728685E-2</v>
      </c>
      <c r="N136" s="9">
        <f>100*(('GEM data - Upside'!$P300/'GEM data - Upside'!$P296)-1)</f>
        <v>9.9003636938421735E-2</v>
      </c>
      <c r="O136" s="9">
        <f>100*(('GEM data - Zero_net'!$P300/'GEM data - Zero_net'!$P296)-1)</f>
        <v>-0.5610170043463869</v>
      </c>
      <c r="R136" s="9"/>
      <c r="S136" s="9"/>
      <c r="T136" s="9"/>
      <c r="W136" s="9"/>
      <c r="X136" s="9"/>
      <c r="Y136" s="9"/>
      <c r="AQ136" s="9"/>
      <c r="AR136" s="9"/>
      <c r="AS136" s="9"/>
      <c r="AV136" s="9"/>
      <c r="AW136" s="9"/>
      <c r="AX136" s="9"/>
      <c r="AY136" s="9"/>
      <c r="AZ136" s="9"/>
      <c r="BA136" s="9"/>
      <c r="BB136" s="9"/>
      <c r="BD136" s="9"/>
      <c r="BF136" s="9">
        <f>100*(('GEM data - Baseline'!$F300/'GEM data - Baseline'!$F296)-1)</f>
        <v>1.2393892550104368</v>
      </c>
      <c r="BG136" s="9">
        <f>100*(('GEM data - Upside'!$F300/'GEM data - Upside'!$F296)-1)</f>
        <v>1.3519506023782046</v>
      </c>
      <c r="BH136" s="9">
        <f>100*(('GEM data - Zero_net'!$F300/'GEM data - Zero_net'!$F296)-1)</f>
        <v>0.71471552441297881</v>
      </c>
      <c r="BK136" s="9">
        <f>100*(('GEM data - Baseline'!$U300/'GEM data - Baseline'!$U296)-1)</f>
        <v>1.2392959985122687</v>
      </c>
      <c r="BL136" s="9">
        <f>100*(('GEM data - Upside'!$U300/'GEM data - Upside'!$U296)-1)</f>
        <v>1.3490184564382002</v>
      </c>
      <c r="BM136" s="9">
        <f>100*(('GEM data - Zero_net'!$U300/'GEM data - Zero_net'!$U296)-1)</f>
        <v>0.70226518716229869</v>
      </c>
      <c r="BP136" s="9">
        <f>'GEM data - Baseline'!$O300</f>
        <v>4.0000830000000001</v>
      </c>
      <c r="BQ136" s="9">
        <f>'GEM data - Upside'!$O300</f>
        <v>4.0343229999999997</v>
      </c>
      <c r="BR136" s="9">
        <f>'GEM data - Zero_net'!$O300</f>
        <v>3.2925580000000001</v>
      </c>
      <c r="BU136" s="9">
        <f>100*(('GEM data - Baseline'!$L300/'GEM data - Baseline'!$L296)-1)</f>
        <v>6.5192516808254553E-2</v>
      </c>
      <c r="BV136" s="9">
        <f>100*(('GEM data - Upside'!$L300/'GEM data - Upside'!$L296)-1)</f>
        <v>0.18201222729752331</v>
      </c>
      <c r="BW136" s="9">
        <f>100*(('GEM data - Zero_net'!$L300/'GEM data - Zero_net'!$L296)-1)</f>
        <v>-0.46110774210121885</v>
      </c>
      <c r="BZ136" s="9">
        <f>'GEM data - Baseline'!$T300</f>
        <v>2.8610229999999999E-4</v>
      </c>
      <c r="CA136" s="9">
        <f>'GEM data - Upside'!$T300</f>
        <v>-0.2624512</v>
      </c>
      <c r="CB136" s="9">
        <f>'GEM data - Zero_net'!$T300</f>
        <v>-7.0190429999999998E-2</v>
      </c>
      <c r="CE136" s="9">
        <f>'GEM data - Baseline'!$J300</f>
        <v>2.5000249999999999</v>
      </c>
      <c r="CF136" s="9">
        <f>'GEM data - Upside'!$J300</f>
        <v>2.4291290000000001</v>
      </c>
      <c r="CG136" s="9">
        <f>'GEM data - Zero_net'!$J300</f>
        <v>2.372846</v>
      </c>
      <c r="CJ136" s="9">
        <f>100*(('GEM data - Baseline'!$I300/'GEM data - Baseline'!$I296)-1)</f>
        <v>1.999865031605097</v>
      </c>
      <c r="CK136" s="9">
        <f>100*(('GEM data - Upside'!$I300/'GEM data - Upside'!$I296)-1)</f>
        <v>1.9738967959911813</v>
      </c>
      <c r="CL136" s="9">
        <f>100*(('GEM data - Zero_net'!$I300/'GEM data - Zero_net'!$I296)-1)</f>
        <v>1.9023764983893132</v>
      </c>
      <c r="CO136" s="10">
        <f>100*('GEM data - Baseline'!$AB300/'GEM data - Baseline'!$AD300)</f>
        <v>1240.0721102840473</v>
      </c>
      <c r="CP136" s="10">
        <f>100*('GEM data - Upside'!$AB300/'GEM data - Upside'!$AD300)</f>
        <v>1221.0164305227997</v>
      </c>
      <c r="CQ136" s="10">
        <f>100*('GEM data - Zero_net'!$AB300/'GEM data - Zero_net'!$AD300)</f>
        <v>1275.2425703915474</v>
      </c>
      <c r="CT136" s="10">
        <f>100*('GEM data - Baseline'!$AC300/'GEM data - Baseline'!$AD300)</f>
        <v>1065.6689571067582</v>
      </c>
      <c r="CU136" s="10">
        <f>100*('GEM data - Upside'!$AC300/'GEM data - Upside'!$AD300)</f>
        <v>1058.89844856894</v>
      </c>
      <c r="CV136" s="10">
        <f>100*('GEM data - Zero_net'!$AC300/'GEM data - Zero_net'!$AD300)</f>
        <v>1048.2922514655149</v>
      </c>
      <c r="CY136" s="10">
        <f>100*('GEM data - Baseline'!$F300/'GEM data - Baseline'!$AD300)</f>
        <v>1400.1440276738886</v>
      </c>
      <c r="CZ136" s="10">
        <f>100*('GEM data - Upside'!$F300/'GEM data - Upside'!$AD300)</f>
        <v>1409.8574842938292</v>
      </c>
      <c r="DA136" s="10">
        <f>100*('GEM data - Zero_net'!$F300/'GEM data - Zero_net'!$AD300)</f>
        <v>1359.7938179418702</v>
      </c>
    </row>
    <row r="137" spans="1:105" x14ac:dyDescent="0.25">
      <c r="B137" s="10">
        <f>'GEM data - Baseline'!$F301</f>
        <v>1048446</v>
      </c>
      <c r="C137" s="10">
        <f>'GEM data - Upside'!$F301</f>
        <v>1091561</v>
      </c>
      <c r="D137" s="10">
        <f>'GEM data - Zero_net'!$F301</f>
        <v>920513.1</v>
      </c>
      <c r="M137" s="9">
        <f>100*(('GEM data - Baseline'!$P301/'GEM data - Baseline'!$P297)-1)</f>
        <v>-1.9965453651160647E-2</v>
      </c>
      <c r="N137" s="9">
        <f>100*(('GEM data - Upside'!$P301/'GEM data - Upside'!$P297)-1)</f>
        <v>9.5361884103484229E-2</v>
      </c>
      <c r="O137" s="9">
        <f>100*(('GEM data - Zero_net'!$P301/'GEM data - Zero_net'!$P297)-1)</f>
        <v>-0.56609695702205531</v>
      </c>
      <c r="R137" s="9"/>
      <c r="S137" s="9"/>
      <c r="T137" s="9"/>
      <c r="W137" s="9"/>
      <c r="X137" s="9"/>
      <c r="Y137" s="9"/>
      <c r="AQ137" s="9"/>
      <c r="AR137" s="9"/>
      <c r="AS137" s="9"/>
      <c r="AV137" s="9"/>
      <c r="AW137" s="9"/>
      <c r="AX137" s="9"/>
      <c r="AY137" s="9"/>
      <c r="AZ137" s="9"/>
      <c r="BA137" s="9"/>
      <c r="BB137" s="9"/>
      <c r="BD137" s="9"/>
      <c r="BF137" s="9">
        <f>100*(('GEM data - Baseline'!$F301/'GEM data - Baseline'!$F297)-1)</f>
        <v>1.2367255739939909</v>
      </c>
      <c r="BG137" s="9">
        <f>100*(('GEM data - Upside'!$F301/'GEM data - Upside'!$F297)-1)</f>
        <v>1.3480439945703138</v>
      </c>
      <c r="BH137" s="9">
        <f>100*(('GEM data - Zero_net'!$F301/'GEM data - Zero_net'!$F297)-1)</f>
        <v>0.7108961183804885</v>
      </c>
      <c r="BK137" s="9">
        <f>100*(('GEM data - Baseline'!$U301/'GEM data - Baseline'!$U297)-1)</f>
        <v>1.236532456321604</v>
      </c>
      <c r="BL137" s="9">
        <f>100*(('GEM data - Upside'!$U301/'GEM data - Upside'!$U297)-1)</f>
        <v>1.3463445712375455</v>
      </c>
      <c r="BM137" s="9">
        <f>100*(('GEM data - Zero_net'!$U301/'GEM data - Zero_net'!$U297)-1)</f>
        <v>0.69881004855658624</v>
      </c>
      <c r="BP137" s="9">
        <f>'GEM data - Baseline'!$O301</f>
        <v>3.9999899999999999</v>
      </c>
      <c r="BQ137" s="9">
        <f>'GEM data - Upside'!$O301</f>
        <v>4.035304</v>
      </c>
      <c r="BR137" s="9">
        <f>'GEM data - Zero_net'!$O301</f>
        <v>3.2882720000000001</v>
      </c>
      <c r="BU137" s="9">
        <f>100*(('GEM data - Baseline'!$L301/'GEM data - Baseline'!$L297)-1)</f>
        <v>6.5181927045299126E-2</v>
      </c>
      <c r="BV137" s="9">
        <f>100*(('GEM data - Upside'!$L301/'GEM data - Upside'!$L297)-1)</f>
        <v>0.17813654906864151</v>
      </c>
      <c r="BW137" s="9">
        <f>100*(('GEM data - Zero_net'!$L301/'GEM data - Zero_net'!$L297)-1)</f>
        <v>-0.46568007807794576</v>
      </c>
      <c r="BZ137" s="9">
        <f>'GEM data - Baseline'!$T301</f>
        <v>1.907349E-4</v>
      </c>
      <c r="CA137" s="9">
        <f>'GEM data - Upside'!$T301</f>
        <v>-0.26216509999999998</v>
      </c>
      <c r="CB137" s="9">
        <f>'GEM data - Zero_net'!$T301</f>
        <v>-6.5708160000000002E-2</v>
      </c>
      <c r="CE137" s="9">
        <f>'GEM data - Baseline'!$J301</f>
        <v>2.5000049999999998</v>
      </c>
      <c r="CF137" s="9">
        <f>'GEM data - Upside'!$J301</f>
        <v>2.4290959999999999</v>
      </c>
      <c r="CG137" s="9">
        <f>'GEM data - Zero_net'!$J301</f>
        <v>2.3726400000000001</v>
      </c>
      <c r="CJ137" s="9">
        <f>100*(('GEM data - Baseline'!$I301/'GEM data - Baseline'!$I297)-1)</f>
        <v>1.9999055006105104</v>
      </c>
      <c r="CK137" s="9">
        <f>100*(('GEM data - Upside'!$I301/'GEM data - Upside'!$I297)-1)</f>
        <v>1.9736168064790949</v>
      </c>
      <c r="CL137" s="9">
        <f>100*(('GEM data - Zero_net'!$I301/'GEM data - Zero_net'!$I297)-1)</f>
        <v>1.9019754624840068</v>
      </c>
      <c r="CO137" s="10">
        <f>100*('GEM data - Baseline'!$AB301/'GEM data - Baseline'!$AD301)</f>
        <v>1224.6825319349487</v>
      </c>
      <c r="CP137" s="10">
        <f>100*('GEM data - Upside'!$AB301/'GEM data - Upside'!$AD301)</f>
        <v>1206.1152880777217</v>
      </c>
      <c r="CQ137" s="10">
        <f>100*('GEM data - Zero_net'!$AB301/'GEM data - Zero_net'!$AD301)</f>
        <v>1257.6092229343728</v>
      </c>
      <c r="CT137" s="10">
        <f>100*('GEM data - Baseline'!$AC301/'GEM data - Baseline'!$AD301)</f>
        <v>1131.5118765884117</v>
      </c>
      <c r="CU137" s="10">
        <f>100*('GEM data - Upside'!$AC301/'GEM data - Upside'!$AD301)</f>
        <v>1123.9517090304726</v>
      </c>
      <c r="CV137" s="10">
        <f>100*('GEM data - Zero_net'!$AC301/'GEM data - Zero_net'!$AD301)</f>
        <v>1112.3232185027302</v>
      </c>
      <c r="CY137" s="10">
        <f>100*('GEM data - Baseline'!$F301/'GEM data - Baseline'!$AD301)</f>
        <v>1403.9633576820033</v>
      </c>
      <c r="CZ137" s="10">
        <f>100*('GEM data - Upside'!$F301/'GEM data - Upside'!$AD301)</f>
        <v>1413.7960913539705</v>
      </c>
      <c r="DA137" s="10">
        <f>100*('GEM data - Zero_net'!$F301/'GEM data - Zero_net'!$AD301)</f>
        <v>1363.0664160022459</v>
      </c>
    </row>
    <row r="138" spans="1:105" x14ac:dyDescent="0.25">
      <c r="B138" s="10">
        <f>'GEM data - Baseline'!$F302</f>
        <v>1051656</v>
      </c>
      <c r="C138" s="10">
        <f>'GEM data - Upside'!$F302</f>
        <v>1095203</v>
      </c>
      <c r="D138" s="10">
        <f>'GEM data - Zero_net'!$F302</f>
        <v>922111.4</v>
      </c>
      <c r="M138" s="9">
        <f>100*(('GEM data - Baseline'!$P302/'GEM data - Baseline'!$P298)-1)</f>
        <v>-2.3740243782366388E-2</v>
      </c>
      <c r="N138" s="9">
        <f>100*(('GEM data - Upside'!$P302/'GEM data - Upside'!$P298)-1)</f>
        <v>9.17623585229288E-2</v>
      </c>
      <c r="O138" s="9">
        <f>100*(('GEM data - Zero_net'!$P302/'GEM data - Zero_net'!$P298)-1)</f>
        <v>-0.57116732366797596</v>
      </c>
      <c r="R138" s="9"/>
      <c r="S138" s="9"/>
      <c r="T138" s="9"/>
      <c r="W138" s="9"/>
      <c r="X138" s="9"/>
      <c r="Y138" s="9"/>
      <c r="AQ138" s="9"/>
      <c r="AR138" s="9"/>
      <c r="AS138" s="9"/>
      <c r="AV138" s="9"/>
      <c r="AW138" s="9"/>
      <c r="AX138" s="9"/>
      <c r="AY138" s="9"/>
      <c r="AZ138" s="9"/>
      <c r="BA138" s="9"/>
      <c r="BB138" s="9"/>
      <c r="BD138" s="9"/>
      <c r="BF138" s="9">
        <f>100*(('GEM data - Baseline'!$F302/'GEM data - Baseline'!$F298)-1)</f>
        <v>1.2341709703658443</v>
      </c>
      <c r="BG138" s="9">
        <f>100*(('GEM data - Upside'!$F302/'GEM data - Upside'!$F298)-1)</f>
        <v>1.3439698559886804</v>
      </c>
      <c r="BH138" s="9">
        <f>100*(('GEM data - Zero_net'!$F302/'GEM data - Zero_net'!$F298)-1)</f>
        <v>0.70742239803240903</v>
      </c>
      <c r="BK138" s="9">
        <f>100*(('GEM data - Baseline'!$U302/'GEM data - Baseline'!$U298)-1)</f>
        <v>1.2339784470103421</v>
      </c>
      <c r="BL138" s="9">
        <f>100*(('GEM data - Upside'!$U302/'GEM data - Upside'!$U298)-1)</f>
        <v>1.3435888348672265</v>
      </c>
      <c r="BM138" s="9">
        <f>100*(('GEM data - Zero_net'!$U302/'GEM data - Zero_net'!$U298)-1)</f>
        <v>0.69583048455823526</v>
      </c>
      <c r="BP138" s="9">
        <f>'GEM data - Baseline'!$O302</f>
        <v>4.0000119999999999</v>
      </c>
      <c r="BQ138" s="9">
        <f>'GEM data - Upside'!$O302</f>
        <v>4.0364019999999998</v>
      </c>
      <c r="BR138" s="9">
        <f>'GEM data - Zero_net'!$O302</f>
        <v>3.2840319999999998</v>
      </c>
      <c r="BU138" s="9">
        <f>100*(('GEM data - Baseline'!$L302/'GEM data - Baseline'!$L298)-1)</f>
        <v>6.5042220637967496E-2</v>
      </c>
      <c r="BV138" s="9">
        <f>100*(('GEM data - Upside'!$L302/'GEM data - Upside'!$L298)-1)</f>
        <v>0.17659522913200387</v>
      </c>
      <c r="BW138" s="9">
        <f>100*(('GEM data - Zero_net'!$L302/'GEM data - Zero_net'!$L298)-1)</f>
        <v>-0.46753158794046179</v>
      </c>
      <c r="BZ138" s="9">
        <f>'GEM data - Baseline'!$T302</f>
        <v>1.907349E-4</v>
      </c>
      <c r="CA138" s="9">
        <f>'GEM data - Upside'!$T302</f>
        <v>-0.26178360000000001</v>
      </c>
      <c r="CB138" s="9">
        <f>'GEM data - Zero_net'!$T302</f>
        <v>-6.4373020000000003E-2</v>
      </c>
      <c r="CE138" s="9">
        <f>'GEM data - Baseline'!$J302</f>
        <v>2.4999989999999999</v>
      </c>
      <c r="CF138" s="9">
        <f>'GEM data - Upside'!$J302</f>
        <v>2.4290910000000001</v>
      </c>
      <c r="CG138" s="9">
        <f>'GEM data - Zero_net'!$J302</f>
        <v>2.372439</v>
      </c>
      <c r="CJ138" s="9">
        <f>100*(('GEM data - Baseline'!$I302/'GEM data - Baseline'!$I298)-1)</f>
        <v>2.0000627328233822</v>
      </c>
      <c r="CK138" s="9">
        <f>100*(('GEM data - Upside'!$I302/'GEM data - Upside'!$I298)-1)</f>
        <v>1.9733046663124698</v>
      </c>
      <c r="CL138" s="9">
        <f>100*(('GEM data - Zero_net'!$I302/'GEM data - Zero_net'!$I298)-1)</f>
        <v>1.9015288570210176</v>
      </c>
      <c r="CO138" s="10">
        <f>100*('GEM data - Baseline'!$AB302/'GEM data - Baseline'!$AD302)</f>
        <v>1287.016645141392</v>
      </c>
      <c r="CP138" s="10">
        <f>100*('GEM data - Upside'!$AB302/'GEM data - Upside'!$AD302)</f>
        <v>1266.5725049640721</v>
      </c>
      <c r="CQ138" s="10">
        <f>100*('GEM data - Zero_net'!$AB302/'GEM data - Zero_net'!$AD302)</f>
        <v>1325.3546461835713</v>
      </c>
      <c r="CT138" s="10">
        <f>100*('GEM data - Baseline'!$AC302/'GEM data - Baseline'!$AD302)</f>
        <v>1119.9410250314311</v>
      </c>
      <c r="CU138" s="10">
        <f>100*('GEM data - Upside'!$AC302/'GEM data - Upside'!$AD302)</f>
        <v>1112.1339793908332</v>
      </c>
      <c r="CV138" s="10">
        <f>100*('GEM data - Zero_net'!$AC302/'GEM data - Zero_net'!$AD302)</f>
        <v>1100.4363622354786</v>
      </c>
      <c r="CY138" s="10">
        <f>100*('GEM data - Baseline'!$F302/'GEM data - Baseline'!$AD302)</f>
        <v>1407.7850813783887</v>
      </c>
      <c r="CZ138" s="10">
        <f>100*('GEM data - Upside'!$F302/'GEM data - Upside'!$AD302)</f>
        <v>1417.7368595945973</v>
      </c>
      <c r="DA138" s="10">
        <f>100*('GEM data - Zero_net'!$F302/'GEM data - Zero_net'!$AD302)</f>
        <v>1366.2974256850666</v>
      </c>
    </row>
    <row r="139" spans="1:105" x14ac:dyDescent="0.25">
      <c r="A139">
        <v>2054</v>
      </c>
      <c r="B139" s="10">
        <f>'GEM data - Baseline'!$F303</f>
        <v>1054867</v>
      </c>
      <c r="C139" s="10">
        <f>'GEM data - Upside'!$F303</f>
        <v>1098837</v>
      </c>
      <c r="D139" s="10">
        <f>'GEM data - Zero_net'!$F303</f>
        <v>923697.9</v>
      </c>
      <c r="L139">
        <v>2054</v>
      </c>
      <c r="M139" s="9">
        <f>100*(('GEM data - Baseline'!$P303/'GEM data - Baseline'!$P299)-1)</f>
        <v>-2.7494254986848432E-2</v>
      </c>
      <c r="N139" s="9">
        <f>100*(('GEM data - Upside'!$P303/'GEM data - Upside'!$P299)-1)</f>
        <v>8.8144414645552338E-2</v>
      </c>
      <c r="O139" s="9">
        <f>100*(('GEM data - Zero_net'!$P303/'GEM data - Zero_net'!$P299)-1)</f>
        <v>-0.57622792887610519</v>
      </c>
      <c r="R139" s="9"/>
      <c r="S139" s="9"/>
      <c r="T139" s="9"/>
      <c r="W139" s="9"/>
      <c r="X139" s="9"/>
      <c r="Y139" s="9"/>
      <c r="AQ139" s="9"/>
      <c r="AR139" s="9"/>
      <c r="AS139" s="9"/>
      <c r="AV139" s="9"/>
      <c r="AW139" s="9"/>
      <c r="AX139" s="9"/>
      <c r="AY139" s="9"/>
      <c r="AZ139" s="9"/>
      <c r="BA139" s="9"/>
      <c r="BB139" s="9"/>
      <c r="BD139" s="9"/>
      <c r="BE139">
        <v>2054</v>
      </c>
      <c r="BF139" s="9">
        <f>100*(('GEM data - Baseline'!$F303/'GEM data - Baseline'!$F299)-1)</f>
        <v>1.2313394162965619</v>
      </c>
      <c r="BG139" s="9">
        <f>100*(('GEM data - Upside'!$F303/'GEM data - Upside'!$F299)-1)</f>
        <v>1.3406806234437019</v>
      </c>
      <c r="BH139" s="9">
        <f>100*(('GEM data - Zero_net'!$F303/'GEM data - Zero_net'!$F299)-1)</f>
        <v>0.7041895741872306</v>
      </c>
      <c r="BJ139">
        <v>2054</v>
      </c>
      <c r="BK139" s="9">
        <f>100*(('GEM data - Baseline'!$U303/'GEM data - Baseline'!$U299)-1)</f>
        <v>1.2313417796348203</v>
      </c>
      <c r="BL139" s="9">
        <f>100*(('GEM data - Upside'!$U303/'GEM data - Upside'!$U299)-1)</f>
        <v>1.3411262148782299</v>
      </c>
      <c r="BM139" s="9">
        <f>100*(('GEM data - Zero_net'!$U303/'GEM data - Zero_net'!$U299)-1)</f>
        <v>0.69285299999173322</v>
      </c>
      <c r="BO139">
        <v>2054</v>
      </c>
      <c r="BP139" s="9">
        <f>'GEM data - Baseline'!$O303</f>
        <v>3.9999859999999998</v>
      </c>
      <c r="BQ139" s="9">
        <f>'GEM data - Upside'!$O303</f>
        <v>4.0379440000000004</v>
      </c>
      <c r="BR139" s="9">
        <f>'GEM data - Zero_net'!$O303</f>
        <v>3.280249</v>
      </c>
      <c r="BT139">
        <v>2054</v>
      </c>
      <c r="BU139" s="9">
        <f>100*(('GEM data - Baseline'!$L303/'GEM data - Baseline'!$L299)-1)</f>
        <v>6.4850876545308189E-2</v>
      </c>
      <c r="BV139" s="9">
        <f>100*(('GEM data - Upside'!$L303/'GEM data - Upside'!$L299)-1)</f>
        <v>0.17577488148494691</v>
      </c>
      <c r="BW139" s="9">
        <f>100*(('GEM data - Zero_net'!$L303/'GEM data - Zero_net'!$L299)-1)</f>
        <v>-0.46848832213431946</v>
      </c>
      <c r="BY139">
        <v>2054</v>
      </c>
      <c r="BZ139" s="9">
        <f>'GEM data - Baseline'!$T303</f>
        <v>1.907349E-4</v>
      </c>
      <c r="CA139" s="9">
        <f>'GEM data - Upside'!$T303</f>
        <v>-0.26264189999999998</v>
      </c>
      <c r="CB139" s="9">
        <f>'GEM data - Zero_net'!$T303</f>
        <v>-6.3991549999999994E-2</v>
      </c>
      <c r="CD139">
        <v>2054</v>
      </c>
      <c r="CE139" s="9">
        <f>'GEM data - Baseline'!$J303</f>
        <v>2.500003</v>
      </c>
      <c r="CF139" s="9">
        <f>'GEM data - Upside'!$J303</f>
        <v>2.4290250000000002</v>
      </c>
      <c r="CG139" s="9">
        <f>'GEM data - Zero_net'!$J303</f>
        <v>2.3722050000000001</v>
      </c>
      <c r="CI139">
        <v>2054</v>
      </c>
      <c r="CJ139" s="9">
        <f>100*(('GEM data - Baseline'!$I303/'GEM data - Baseline'!$I299)-1)</f>
        <v>2.0000354287517341</v>
      </c>
      <c r="CK139" s="9">
        <f>100*(('GEM data - Upside'!$I303/'GEM data - Upside'!$I299)-1)</f>
        <v>1.9728060704018224</v>
      </c>
      <c r="CL139" s="9">
        <f>100*(('GEM data - Zero_net'!$I303/'GEM data - Zero_net'!$I299)-1)</f>
        <v>1.9010773488084665</v>
      </c>
      <c r="CN139">
        <v>2054</v>
      </c>
      <c r="CO139" s="10">
        <f>100*('GEM data - Baseline'!$AB303/'GEM data - Baseline'!$AD303)</f>
        <v>1337.1662485957436</v>
      </c>
      <c r="CP139" s="10">
        <f>100*('GEM data - Upside'!$AB303/'GEM data - Upside'!$AD303)</f>
        <v>1314.876058933623</v>
      </c>
      <c r="CQ139" s="10">
        <f>100*('GEM data - Zero_net'!$AB303/'GEM data - Zero_net'!$AD303)</f>
        <v>1380.8484193605445</v>
      </c>
      <c r="CS139">
        <v>2054</v>
      </c>
      <c r="CT139" s="10">
        <f>100*('GEM data - Baseline'!$AC303/'GEM data - Baseline'!$AD303)</f>
        <v>1328.998643750715</v>
      </c>
      <c r="CU139" s="10">
        <f>100*('GEM data - Upside'!$AC303/'GEM data - Upside'!$AD303)</f>
        <v>1320.8067858694478</v>
      </c>
      <c r="CV139" s="10">
        <f>100*('GEM data - Zero_net'!$AC303/'GEM data - Zero_net'!$AD303)</f>
        <v>1303.4188141901493</v>
      </c>
      <c r="CX139">
        <v>2054</v>
      </c>
      <c r="CY139" s="10">
        <f>100*('GEM data - Baseline'!$F303/'GEM data - Baseline'!$AD303)</f>
        <v>1411.6059343098955</v>
      </c>
      <c r="CZ139" s="10">
        <f>100*('GEM data - Upside'!$F303/'GEM data - Upside'!$AD303)</f>
        <v>1421.6627822820308</v>
      </c>
      <c r="DA139" s="10">
        <f>100*('GEM data - Zero_net'!$F303/'GEM data - Zero_net'!$AD303)</f>
        <v>1369.5152361696364</v>
      </c>
    </row>
    <row r="140" spans="1:105" x14ac:dyDescent="0.25">
      <c r="B140" s="10">
        <f>'GEM data - Baseline'!$F304</f>
        <v>1058083</v>
      </c>
      <c r="C140" s="10">
        <f>'GEM data - Upside'!$F304</f>
        <v>1102474</v>
      </c>
      <c r="D140" s="10">
        <f>'GEM data - Zero_net'!$F304</f>
        <v>925324.80000000005</v>
      </c>
      <c r="M140" s="9">
        <f>100*(('GEM data - Baseline'!$P304/'GEM data - Baseline'!$P300)-1)</f>
        <v>-3.1227491325469536E-2</v>
      </c>
      <c r="N140" s="9">
        <f>100*(('GEM data - Upside'!$P304/'GEM data - Upside'!$P300)-1)</f>
        <v>8.4528242145731625E-2</v>
      </c>
      <c r="O140" s="9">
        <f>100*(('GEM data - Zero_net'!$P304/'GEM data - Zero_net'!$P300)-1)</f>
        <v>-0.58135082980288466</v>
      </c>
      <c r="R140" s="9"/>
      <c r="S140" s="9"/>
      <c r="T140" s="9"/>
      <c r="W140" s="9"/>
      <c r="X140" s="9"/>
      <c r="Y140" s="9"/>
      <c r="AQ140" s="9"/>
      <c r="AR140" s="9"/>
      <c r="AS140" s="9"/>
      <c r="AV140" s="9"/>
      <c r="AW140" s="9"/>
      <c r="AX140" s="9"/>
      <c r="AY140" s="9"/>
      <c r="AZ140" s="9"/>
      <c r="BA140" s="9"/>
      <c r="BB140" s="9"/>
      <c r="BD140" s="9"/>
      <c r="BF140" s="9">
        <f>100*(('GEM data - Baseline'!$F304/'GEM data - Baseline'!$F300)-1)</f>
        <v>1.2287130228464171</v>
      </c>
      <c r="BG140" s="9">
        <f>100*(('GEM data - Upside'!$F304/'GEM data - Upside'!$F300)-1)</f>
        <v>1.3374095984646006</v>
      </c>
      <c r="BH140" s="9">
        <f>100*(('GEM data - Zero_net'!$F304/'GEM data - Zero_net'!$F300)-1)</f>
        <v>0.70095914195027476</v>
      </c>
      <c r="BK140" s="9">
        <f>100*(('GEM data - Baseline'!$U304/'GEM data - Baseline'!$U300)-1)</f>
        <v>1.2289090693393678</v>
      </c>
      <c r="BL140" s="9">
        <f>100*(('GEM data - Upside'!$U304/'GEM data - Upside'!$U300)-1)</f>
        <v>1.3387630720317345</v>
      </c>
      <c r="BM140" s="9">
        <f>100*(('GEM data - Zero_net'!$U304/'GEM data - Zero_net'!$U300)-1)</f>
        <v>0.68959209665033772</v>
      </c>
      <c r="BP140" s="9">
        <f>'GEM data - Baseline'!$O304</f>
        <v>4.0000080000000002</v>
      </c>
      <c r="BQ140" s="9">
        <f>'GEM data - Upside'!$O304</f>
        <v>4.0405480000000003</v>
      </c>
      <c r="BR140" s="9">
        <f>'GEM data - Zero_net'!$O304</f>
        <v>3.2776049999999999</v>
      </c>
      <c r="BU140" s="9">
        <f>100*(('GEM data - Baseline'!$L304/'GEM data - Baseline'!$L300)-1)</f>
        <v>6.4659611670636608E-2</v>
      </c>
      <c r="BV140" s="9">
        <f>100*(('GEM data - Upside'!$L304/'GEM data - Upside'!$L300)-1)</f>
        <v>0.1739414706981357</v>
      </c>
      <c r="BW140" s="9">
        <f>100*(('GEM data - Zero_net'!$L304/'GEM data - Zero_net'!$L300)-1)</f>
        <v>-0.4707055579599051</v>
      </c>
      <c r="BZ140" s="9">
        <f>'GEM data - Baseline'!$T304</f>
        <v>1.907349E-4</v>
      </c>
      <c r="CA140" s="9">
        <f>'GEM data - Upside'!$T304</f>
        <v>-0.26378629999999997</v>
      </c>
      <c r="CB140" s="9">
        <f>'GEM data - Zero_net'!$T304</f>
        <v>-5.8937070000000001E-2</v>
      </c>
      <c r="CE140" s="9">
        <f>'GEM data - Baseline'!$J304</f>
        <v>2.5000200000000001</v>
      </c>
      <c r="CF140" s="9">
        <f>'GEM data - Upside'!$J304</f>
        <v>2.428833</v>
      </c>
      <c r="CG140" s="9">
        <f>'GEM data - Zero_net'!$J304</f>
        <v>2.37202</v>
      </c>
      <c r="CJ140" s="9">
        <f>100*(('GEM data - Baseline'!$I304/'GEM data - Baseline'!$I300)-1)</f>
        <v>2.0000653442621585</v>
      </c>
      <c r="CK140" s="9">
        <f>100*(('GEM data - Upside'!$I304/'GEM data - Upside'!$I300)-1)</f>
        <v>1.9722602923870847</v>
      </c>
      <c r="CL140" s="9">
        <f>100*(('GEM data - Zero_net'!$I304/'GEM data - Zero_net'!$I300)-1)</f>
        <v>1.9005110928041358</v>
      </c>
      <c r="CO140" s="10">
        <f>100*('GEM data - Baseline'!$AB304/'GEM data - Baseline'!$AD304)</f>
        <v>1281.0365064233852</v>
      </c>
      <c r="CP140" s="10">
        <f>100*('GEM data - Upside'!$AB304/'GEM data - Upside'!$AD304)</f>
        <v>1260.6041068778216</v>
      </c>
      <c r="CQ140" s="10">
        <f>100*('GEM data - Zero_net'!$AB304/'GEM data - Zero_net'!$AD304)</f>
        <v>1318.1235335701626</v>
      </c>
      <c r="CT140" s="10">
        <f>100*('GEM data - Baseline'!$AC304/'GEM data - Baseline'!$AD304)</f>
        <v>1100.8733781009619</v>
      </c>
      <c r="CU140" s="10">
        <f>100*('GEM data - Upside'!$AC304/'GEM data - Upside'!$AD304)</f>
        <v>1093.5158957186854</v>
      </c>
      <c r="CV140" s="10">
        <f>100*('GEM data - Zero_net'!$AC304/'GEM data - Zero_net'!$AD304)</f>
        <v>1081.2300689792276</v>
      </c>
      <c r="CY140" s="10">
        <f>100*('GEM data - Baseline'!$F304/'GEM data - Baseline'!$AD304)</f>
        <v>1415.4308926601618</v>
      </c>
      <c r="CZ140" s="10">
        <f>100*('GEM data - Upside'!$F304/'GEM data - Upside'!$AD304)</f>
        <v>1425.588474818406</v>
      </c>
      <c r="DA140" s="10">
        <f>100*('GEM data - Zero_net'!$F304/'GEM data - Zero_net'!$AD304)</f>
        <v>1372.7968595498658</v>
      </c>
    </row>
    <row r="141" spans="1:105" x14ac:dyDescent="0.25">
      <c r="B141" s="10">
        <f>'GEM data - Baseline'!$F305</f>
        <v>1061266</v>
      </c>
      <c r="C141" s="10">
        <f>'GEM data - Upside'!$F305</f>
        <v>1106100</v>
      </c>
      <c r="D141" s="10">
        <f>'GEM data - Zero_net'!$F305</f>
        <v>926913.7</v>
      </c>
      <c r="M141" s="9">
        <f>100*(('GEM data - Baseline'!$P305/'GEM data - Baseline'!$P301)-1)</f>
        <v>-3.6754736047017733E-2</v>
      </c>
      <c r="N141" s="9">
        <f>100*(('GEM data - Upside'!$P305/'GEM data - Upside'!$P301)-1)</f>
        <v>7.9220921591272031E-2</v>
      </c>
      <c r="O141" s="9">
        <f>100*(('GEM data - Zero_net'!$P305/'GEM data - Zero_net'!$P301)-1)</f>
        <v>-0.58849090810002558</v>
      </c>
      <c r="R141" s="9"/>
      <c r="S141" s="9"/>
      <c r="T141" s="9"/>
      <c r="W141" s="9"/>
      <c r="X141" s="9"/>
      <c r="Y141" s="9"/>
      <c r="AQ141" s="9"/>
      <c r="AR141" s="9"/>
      <c r="AS141" s="9"/>
      <c r="AV141" s="9"/>
      <c r="AW141" s="9"/>
      <c r="AX141" s="9"/>
      <c r="AY141" s="9"/>
      <c r="AZ141" s="9"/>
      <c r="BA141" s="9"/>
      <c r="BB141" s="9"/>
      <c r="BD141" s="9"/>
      <c r="BF141" s="9">
        <f>100*(('GEM data - Baseline'!$F305/'GEM data - Baseline'!$F301)-1)</f>
        <v>1.2227620688142204</v>
      </c>
      <c r="BG141" s="9">
        <f>100*(('GEM data - Upside'!$F305/'GEM data - Upside'!$F301)-1)</f>
        <v>1.3319457181046213</v>
      </c>
      <c r="BH141" s="9">
        <f>100*(('GEM data - Zero_net'!$F305/'GEM data - Zero_net'!$F301)-1)</f>
        <v>0.69532959389713156</v>
      </c>
      <c r="BK141" s="9">
        <f>100*(('GEM data - Baseline'!$U305/'GEM data - Baseline'!$U301)-1)</f>
        <v>1.2228597807798947</v>
      </c>
      <c r="BL141" s="9">
        <f>100*(('GEM data - Upside'!$U305/'GEM data - Upside'!$U301)-1)</f>
        <v>1.3329361692796082</v>
      </c>
      <c r="BM141" s="9">
        <f>100*(('GEM data - Zero_net'!$U305/'GEM data - Zero_net'!$U301)-1)</f>
        <v>0.68306079152022914</v>
      </c>
      <c r="BP141" s="9">
        <f>'GEM data - Baseline'!$O305</f>
        <v>3.9999950000000002</v>
      </c>
      <c r="BQ141" s="9">
        <f>'GEM data - Upside'!$O305</f>
        <v>4.0402040000000001</v>
      </c>
      <c r="BR141" s="9">
        <f>'GEM data - Zero_net'!$O305</f>
        <v>3.2711700000000001</v>
      </c>
      <c r="BU141" s="9">
        <f>100*(('GEM data - Baseline'!$L305/'GEM data - Baseline'!$L301)-1)</f>
        <v>5.9410085210376273E-2</v>
      </c>
      <c r="BV141" s="9">
        <f>100*(('GEM data - Upside'!$L305/'GEM data - Upside'!$L301)-1)</f>
        <v>0.1703797320047773</v>
      </c>
      <c r="BW141" s="9">
        <f>100*(('GEM data - Zero_net'!$L305/'GEM data - Zero_net'!$L301)-1)</f>
        <v>-0.47524142188062335</v>
      </c>
      <c r="BZ141" s="9">
        <f>'GEM data - Baseline'!$T305</f>
        <v>9.536743E-5</v>
      </c>
      <c r="CA141" s="9">
        <f>'GEM data - Upside'!$T305</f>
        <v>-0.26311869999999998</v>
      </c>
      <c r="CB141" s="9">
        <f>'GEM data - Zero_net'!$T305</f>
        <v>-5.3596499999999998E-2</v>
      </c>
      <c r="CE141" s="9">
        <f>'GEM data - Baseline'!$J305</f>
        <v>2.5000390000000001</v>
      </c>
      <c r="CF141" s="9">
        <f>'GEM data - Upside'!$J305</f>
        <v>2.4285899999999998</v>
      </c>
      <c r="CG141" s="9">
        <f>'GEM data - Zero_net'!$J305</f>
        <v>2.3718919999999999</v>
      </c>
      <c r="CJ141" s="9">
        <f>100*(('GEM data - Baseline'!$I305/'GEM data - Baseline'!$I301)-1)</f>
        <v>2.0000276314260379</v>
      </c>
      <c r="CK141" s="9">
        <f>100*(('GEM data - Upside'!$I305/'GEM data - Upside'!$I301)-1)</f>
        <v>1.9720134517096755</v>
      </c>
      <c r="CL141" s="9">
        <f>100*(('GEM data - Zero_net'!$I305/'GEM data - Zero_net'!$I301)-1)</f>
        <v>1.9002082699400402</v>
      </c>
      <c r="CO141" s="10">
        <f>100*('GEM data - Baseline'!$AB305/'GEM data - Baseline'!$AD305)</f>
        <v>1265.1067200399484</v>
      </c>
      <c r="CP141" s="10">
        <f>100*('GEM data - Upside'!$AB305/'GEM data - Upside'!$AD305)</f>
        <v>1245.1915502645375</v>
      </c>
      <c r="CQ141" s="10">
        <f>100*('GEM data - Zero_net'!$AB305/'GEM data - Zero_net'!$AD305)</f>
        <v>1299.7761412173472</v>
      </c>
      <c r="CT141" s="10">
        <f>100*('GEM data - Baseline'!$AC305/'GEM data - Baseline'!$AD305)</f>
        <v>1168.858019412251</v>
      </c>
      <c r="CU141" s="10">
        <f>100*('GEM data - Upside'!$AC305/'GEM data - Upside'!$AD305)</f>
        <v>1160.6658918228213</v>
      </c>
      <c r="CV141" s="10">
        <f>100*('GEM data - Zero_net'!$AC305/'GEM data - Zero_net'!$AD305)</f>
        <v>1147.2830159043806</v>
      </c>
      <c r="CY141" s="10">
        <f>100*('GEM data - Baseline'!$F305/'GEM data - Baseline'!$AD305)</f>
        <v>1419.2508902196398</v>
      </c>
      <c r="CZ141" s="10">
        <f>100*('GEM data - Upside'!$F305/'GEM data - Upside'!$AD305)</f>
        <v>1429.5364907896933</v>
      </c>
      <c r="DA141" s="10">
        <f>100*('GEM data - Zero_net'!$F305/'GEM data - Zero_net'!$AD305)</f>
        <v>1376.0711751866072</v>
      </c>
    </row>
    <row r="142" spans="1:105" x14ac:dyDescent="0.25">
      <c r="B142" s="10">
        <f>'GEM data - Baseline'!$F306</f>
        <v>1064451</v>
      </c>
      <c r="C142" s="10">
        <f>'GEM data - Upside'!$F306</f>
        <v>1109730</v>
      </c>
      <c r="D142" s="10">
        <f>'GEM data - Zero_net'!$F306</f>
        <v>928466.8</v>
      </c>
      <c r="M142" s="9">
        <f>100*(('GEM data - Baseline'!$P306/'GEM data - Baseline'!$P302)-1)</f>
        <v>-4.2282852247266245E-2</v>
      </c>
      <c r="N142" s="9">
        <f>100*(('GEM data - Upside'!$P306/'GEM data - Upside'!$P302)-1)</f>
        <v>7.3915827191184391E-2</v>
      </c>
      <c r="O142" s="9">
        <f>100*(('GEM data - Zero_net'!$P306/'GEM data - Zero_net'!$P302)-1)</f>
        <v>-0.59565180221801128</v>
      </c>
      <c r="R142" s="9"/>
      <c r="S142" s="9"/>
      <c r="T142" s="9"/>
      <c r="W142" s="9"/>
      <c r="X142" s="9"/>
      <c r="Y142" s="9"/>
      <c r="AQ142" s="9"/>
      <c r="AR142" s="9"/>
      <c r="AS142" s="9"/>
      <c r="AV142" s="9"/>
      <c r="AW142" s="9"/>
      <c r="AX142" s="9"/>
      <c r="AY142" s="9"/>
      <c r="AZ142" s="9"/>
      <c r="BA142" s="9"/>
      <c r="BB142" s="9"/>
      <c r="BD142" s="9"/>
      <c r="BF142" s="9">
        <f>100*(('GEM data - Baseline'!$F306/'GEM data - Baseline'!$F302)-1)</f>
        <v>1.2166525936237793</v>
      </c>
      <c r="BG142" s="9">
        <f>100*(('GEM data - Upside'!$F306/'GEM data - Upside'!$F302)-1)</f>
        <v>1.3264207640044878</v>
      </c>
      <c r="BH142" s="9">
        <f>100*(('GEM data - Zero_net'!$F306/'GEM data - Zero_net'!$F302)-1)</f>
        <v>0.68922258200039277</v>
      </c>
      <c r="BK142" s="9">
        <f>100*(('GEM data - Baseline'!$U306/'GEM data - Baseline'!$U302)-1)</f>
        <v>1.2168450840295275</v>
      </c>
      <c r="BL142" s="9">
        <f>100*(('GEM data - Upside'!$U306/'GEM data - Upside'!$U302)-1)</f>
        <v>1.3270508180687202</v>
      </c>
      <c r="BM142" s="9">
        <f>100*(('GEM data - Zero_net'!$U306/'GEM data - Zero_net'!$U302)-1)</f>
        <v>0.67642376940164617</v>
      </c>
      <c r="BP142" s="9">
        <f>'GEM data - Baseline'!$O306</f>
        <v>4.0000669999999996</v>
      </c>
      <c r="BQ142" s="9">
        <f>'GEM data - Upside'!$O306</f>
        <v>4.0409189999999997</v>
      </c>
      <c r="BR142" s="9">
        <f>'GEM data - Zero_net'!$O306</f>
        <v>3.2659539999999998</v>
      </c>
      <c r="BU142" s="9">
        <f>100*(('GEM data - Baseline'!$L306/'GEM data - Baseline'!$L302)-1)</f>
        <v>5.418812258282113E-2</v>
      </c>
      <c r="BV142" s="9">
        <f>100*(('GEM data - Upside'!$L306/'GEM data - Upside'!$L302)-1)</f>
        <v>0.16585759718221738</v>
      </c>
      <c r="BW142" s="9">
        <f>100*(('GEM data - Zero_net'!$L306/'GEM data - Zero_net'!$L302)-1)</f>
        <v>-0.48104928049388374</v>
      </c>
      <c r="BZ142" s="9">
        <f>'GEM data - Baseline'!$T306</f>
        <v>0</v>
      </c>
      <c r="CA142" s="9">
        <f>'GEM data - Upside'!$T306</f>
        <v>-0.2624512</v>
      </c>
      <c r="CB142" s="9">
        <f>'GEM data - Zero_net'!$T306</f>
        <v>-5.1689150000000003E-2</v>
      </c>
      <c r="CE142" s="9">
        <f>'GEM data - Baseline'!$J306</f>
        <v>2.500041</v>
      </c>
      <c r="CF142" s="9">
        <f>'GEM data - Upside'!$J306</f>
        <v>2.4283130000000002</v>
      </c>
      <c r="CG142" s="9">
        <f>'GEM data - Zero_net'!$J306</f>
        <v>2.3717389999999998</v>
      </c>
      <c r="CJ142" s="9">
        <f>100*(('GEM data - Baseline'!$I306/'GEM data - Baseline'!$I302)-1)</f>
        <v>1.9998907517292608</v>
      </c>
      <c r="CK142" s="9">
        <f>100*(('GEM data - Upside'!$I306/'GEM data - Upside'!$I302)-1)</f>
        <v>1.9717234064014155</v>
      </c>
      <c r="CL142" s="9">
        <f>100*(('GEM data - Zero_net'!$I306/'GEM data - Zero_net'!$I302)-1)</f>
        <v>1.8999277665062486</v>
      </c>
      <c r="CO142" s="10">
        <f>100*('GEM data - Baseline'!$AB306/'GEM data - Baseline'!$AD306)</f>
        <v>1329.4653070151749</v>
      </c>
      <c r="CP142" s="10">
        <f>100*('GEM data - Upside'!$AB306/'GEM data - Upside'!$AD306)</f>
        <v>1307.5445522044881</v>
      </c>
      <c r="CQ142" s="10">
        <f>100*('GEM data - Zero_net'!$AB306/'GEM data - Zero_net'!$AD306)</f>
        <v>1369.9352487301771</v>
      </c>
      <c r="CT142" s="10">
        <f>100*('GEM data - Baseline'!$AC306/'GEM data - Baseline'!$AD306)</f>
        <v>1156.8703077932546</v>
      </c>
      <c r="CU142" s="10">
        <f>100*('GEM data - Upside'!$AC306/'GEM data - Upside'!$AD306)</f>
        <v>1148.425882389414</v>
      </c>
      <c r="CV142" s="10">
        <f>100*('GEM data - Zero_net'!$AC306/'GEM data - Zero_net'!$AD306)</f>
        <v>1135.0001656403651</v>
      </c>
      <c r="CY142" s="10">
        <f>100*('GEM data - Baseline'!$F306/'GEM data - Baseline'!$AD306)</f>
        <v>1423.0712052316885</v>
      </c>
      <c r="CZ142" s="10">
        <f>100*('GEM data - Upside'!$F306/'GEM data - Upside'!$AD306)</f>
        <v>1433.4855867353529</v>
      </c>
      <c r="DA142" s="10">
        <f>100*('GEM data - Zero_net'!$F306/'GEM data - Zero_net'!$AD306)</f>
        <v>1379.2966776405267</v>
      </c>
    </row>
    <row r="143" spans="1:105" x14ac:dyDescent="0.25">
      <c r="A143">
        <v>2055</v>
      </c>
      <c r="B143" s="10">
        <f>'GEM data - Baseline'!$F307</f>
        <v>1067639</v>
      </c>
      <c r="C143" s="10">
        <f>'GEM data - Upside'!$F307</f>
        <v>1113350</v>
      </c>
      <c r="D143" s="10">
        <f>'GEM data - Zero_net'!$F307</f>
        <v>930005.6</v>
      </c>
      <c r="L143">
        <v>2055</v>
      </c>
      <c r="M143" s="9">
        <f>100*(('GEM data - Baseline'!$P307/'GEM data - Baseline'!$P303)-1)</f>
        <v>-4.7811823461130221E-2</v>
      </c>
      <c r="N143" s="9">
        <f>100*(('GEM data - Upside'!$P307/'GEM data - Upside'!$P303)-1)</f>
        <v>6.8633168729426153E-2</v>
      </c>
      <c r="O143" s="9">
        <f>100*(('GEM data - Zero_net'!$P307/'GEM data - Zero_net'!$P303)-1)</f>
        <v>-0.60288182737429086</v>
      </c>
      <c r="R143" s="9"/>
      <c r="S143" s="9"/>
      <c r="T143" s="9"/>
      <c r="W143" s="9"/>
      <c r="X143" s="9"/>
      <c r="Y143" s="9"/>
      <c r="AQ143" s="9"/>
      <c r="AR143" s="9"/>
      <c r="AS143" s="9"/>
      <c r="AV143" s="9"/>
      <c r="AW143" s="9"/>
      <c r="AX143" s="9"/>
      <c r="AY143" s="9"/>
      <c r="AZ143" s="9"/>
      <c r="BA143" s="9"/>
      <c r="BB143" s="9"/>
      <c r="BD143" s="9"/>
      <c r="BE143">
        <v>2055</v>
      </c>
      <c r="BF143" s="9">
        <f>100*(('GEM data - Baseline'!$F307/'GEM data - Baseline'!$F303)-1)</f>
        <v>1.2107687509420595</v>
      </c>
      <c r="BG143" s="9">
        <f>100*(('GEM data - Upside'!$F307/'GEM data - Upside'!$F303)-1)</f>
        <v>1.3207600399331332</v>
      </c>
      <c r="BH143" s="9">
        <f>100*(('GEM data - Zero_net'!$F307/'GEM data - Zero_net'!$F303)-1)</f>
        <v>0.68287477973045796</v>
      </c>
      <c r="BJ143">
        <v>2055</v>
      </c>
      <c r="BK143" s="9">
        <f>100*(('GEM data - Baseline'!$U307/'GEM data - Baseline'!$U303)-1)</f>
        <v>1.2111502419740905</v>
      </c>
      <c r="BL143" s="9">
        <f>100*(('GEM data - Upside'!$U307/'GEM data - Upside'!$U303)-1)</f>
        <v>1.3212904115905477</v>
      </c>
      <c r="BM143" s="9">
        <f>100*(('GEM data - Zero_net'!$U307/'GEM data - Zero_net'!$U303)-1)</f>
        <v>0.66980125590576645</v>
      </c>
      <c r="BO143">
        <v>2055</v>
      </c>
      <c r="BP143" s="9">
        <f>'GEM data - Baseline'!$O307</f>
        <v>4.00014</v>
      </c>
      <c r="BQ143" s="9">
        <f>'GEM data - Upside'!$O307</f>
        <v>4.0425779999999998</v>
      </c>
      <c r="BR143" s="9">
        <f>'GEM data - Zero_net'!$O307</f>
        <v>3.2616779999999999</v>
      </c>
      <c r="BT143">
        <v>2055</v>
      </c>
      <c r="BU143" s="9">
        <f>100*(('GEM data - Baseline'!$L307/'GEM data - Baseline'!$L303)-1)</f>
        <v>4.8942031685128562E-2</v>
      </c>
      <c r="BV143" s="9">
        <f>100*(('GEM data - Upside'!$L307/'GEM data - Upside'!$L303)-1)</f>
        <v>0.16082161272565898</v>
      </c>
      <c r="BW143" s="9">
        <f>100*(('GEM data - Zero_net'!$L307/'GEM data - Zero_net'!$L303)-1)</f>
        <v>-0.4874022178298576</v>
      </c>
      <c r="BY143">
        <v>2055</v>
      </c>
      <c r="BZ143" s="9">
        <f>'GEM data - Baseline'!$T307</f>
        <v>-2.8610229999999999E-4</v>
      </c>
      <c r="CA143" s="9">
        <f>'GEM data - Upside'!$T307</f>
        <v>-0.26311869999999998</v>
      </c>
      <c r="CB143" s="9">
        <f>'GEM data - Zero_net'!$T307</f>
        <v>-5.1021579999999997E-2</v>
      </c>
      <c r="CD143">
        <v>2055</v>
      </c>
      <c r="CE143" s="9">
        <f>'GEM data - Baseline'!$J307</f>
        <v>2.5000209999999998</v>
      </c>
      <c r="CF143" s="9">
        <f>'GEM data - Upside'!$J307</f>
        <v>2.4280119999999998</v>
      </c>
      <c r="CG143" s="9">
        <f>'GEM data - Zero_net'!$J307</f>
        <v>2.371559</v>
      </c>
      <c r="CI143">
        <v>2055</v>
      </c>
      <c r="CJ143" s="9">
        <f>100*(('GEM data - Baseline'!$I307/'GEM data - Baseline'!$I303)-1)</f>
        <v>1.9998739880676464</v>
      </c>
      <c r="CK143" s="9">
        <f>100*(('GEM data - Upside'!$I307/'GEM data - Upside'!$I303)-1)</f>
        <v>1.9715855549415906</v>
      </c>
      <c r="CL143" s="9">
        <f>100*(('GEM data - Zero_net'!$I307/'GEM data - Zero_net'!$I303)-1)</f>
        <v>1.8998450124302346</v>
      </c>
      <c r="CN143">
        <v>2055</v>
      </c>
      <c r="CO143" s="10">
        <f>100*('GEM data - Baseline'!$AB307/'GEM data - Baseline'!$AD307)</f>
        <v>1381.2331910813614</v>
      </c>
      <c r="CP143" s="10">
        <f>100*('GEM data - Upside'!$AB307/'GEM data - Upside'!$AD307)</f>
        <v>1357.3605691468374</v>
      </c>
      <c r="CQ143" s="10">
        <f>100*('GEM data - Zero_net'!$AB307/'GEM data - Zero_net'!$AD307)</f>
        <v>1427.4370376624918</v>
      </c>
      <c r="CS143">
        <v>2055</v>
      </c>
      <c r="CT143" s="10">
        <f>100*('GEM data - Baseline'!$AC307/'GEM data - Baseline'!$AD307)</f>
        <v>1372.7785297041817</v>
      </c>
      <c r="CU143" s="10">
        <f>100*('GEM data - Upside'!$AC307/'GEM data - Upside'!$AD307)</f>
        <v>1363.8843672600099</v>
      </c>
      <c r="CV143" s="10">
        <f>100*('GEM data - Zero_net'!$AC307/'GEM data - Zero_net'!$AD307)</f>
        <v>1344.2732955966128</v>
      </c>
      <c r="CX143">
        <v>2055</v>
      </c>
      <c r="CY143" s="10">
        <f>100*('GEM data - Baseline'!$F307/'GEM data - Baseline'!$AD307)</f>
        <v>1426.8931738967208</v>
      </c>
      <c r="CZ143" s="10">
        <f>100*('GEM data - Upside'!$F307/'GEM data - Upside'!$AD307)</f>
        <v>1437.4175003563364</v>
      </c>
      <c r="DA143" s="10">
        <f>100*('GEM data - Zero_net'!$F307/'GEM data - Zero_net'!$AD307)</f>
        <v>1382.5054355921352</v>
      </c>
    </row>
    <row r="144" spans="1:105" x14ac:dyDescent="0.25">
      <c r="B144" s="10">
        <f>'GEM data - Baseline'!$F308</f>
        <v>1070831</v>
      </c>
      <c r="C144" s="10">
        <f>'GEM data - Upside'!$F308</f>
        <v>1116969</v>
      </c>
      <c r="D144" s="10">
        <f>'GEM data - Zero_net'!$F308</f>
        <v>931588.8</v>
      </c>
      <c r="M144" s="9">
        <f>100*(('GEM data - Baseline'!$P308/'GEM data - Baseline'!$P304)-1)</f>
        <v>-5.3341657641048368E-2</v>
      </c>
      <c r="N144" s="9">
        <f>100*(('GEM data - Upside'!$P308/'GEM data - Upside'!$P304)-1)</f>
        <v>6.3332551176009666E-2</v>
      </c>
      <c r="O144" s="9">
        <f>100*(('GEM data - Zero_net'!$P308/'GEM data - Zero_net'!$P304)-1)</f>
        <v>-0.61008469590587699</v>
      </c>
      <c r="R144" s="9"/>
      <c r="S144" s="9"/>
      <c r="T144" s="9"/>
      <c r="W144" s="9"/>
      <c r="X144" s="9"/>
      <c r="Y144" s="9"/>
      <c r="AQ144" s="9"/>
      <c r="AR144" s="9"/>
      <c r="AS144" s="9"/>
      <c r="AV144" s="9"/>
      <c r="AW144" s="9"/>
      <c r="AX144" s="9"/>
      <c r="AY144" s="9"/>
      <c r="AZ144" s="9"/>
      <c r="BA144" s="9"/>
      <c r="BB144" s="9"/>
      <c r="BD144" s="9"/>
      <c r="BF144" s="9">
        <f>100*(('GEM data - Baseline'!$F308/'GEM data - Baseline'!$F304)-1)</f>
        <v>1.2048204157896869</v>
      </c>
      <c r="BG144" s="9">
        <f>100*(('GEM data - Upside'!$F308/'GEM data - Upside'!$F304)-1)</f>
        <v>1.3147702349443069</v>
      </c>
      <c r="BH144" s="9">
        <f>100*(('GEM data - Zero_net'!$F308/'GEM data - Zero_net'!$F304)-1)</f>
        <v>0.67695148773705416</v>
      </c>
      <c r="BK144" s="9">
        <f>100*(('GEM data - Baseline'!$U308/'GEM data - Baseline'!$U304)-1)</f>
        <v>1.2051062253267908</v>
      </c>
      <c r="BL144" s="9">
        <f>100*(('GEM data - Upside'!$U308/'GEM data - Upside'!$U304)-1)</f>
        <v>1.315468080833293</v>
      </c>
      <c r="BM144" s="9">
        <f>100*(('GEM data - Zero_net'!$U308/'GEM data - Zero_net'!$U304)-1)</f>
        <v>0.66288996696188818</v>
      </c>
      <c r="BP144" s="9">
        <f>'GEM data - Baseline'!$O308</f>
        <v>4.000127</v>
      </c>
      <c r="BQ144" s="9">
        <f>'GEM data - Upside'!$O308</f>
        <v>4.0451410000000001</v>
      </c>
      <c r="BR144" s="9">
        <f>'GEM data - Zero_net'!$O308</f>
        <v>3.2584420000000001</v>
      </c>
      <c r="BU144" s="9">
        <f>100*(('GEM data - Baseline'!$L308/'GEM data - Baseline'!$L304)-1)</f>
        <v>4.3800828501194822E-2</v>
      </c>
      <c r="BV144" s="9">
        <f>100*(('GEM data - Upside'!$L308/'GEM data - Upside'!$L304)-1)</f>
        <v>0.15591508404380061</v>
      </c>
      <c r="BW144" s="9">
        <f>100*(('GEM data - Zero_net'!$L308/'GEM data - Zero_net'!$L304)-1)</f>
        <v>-0.49362941690282991</v>
      </c>
      <c r="BZ144" s="9">
        <f>'GEM data - Baseline'!$T308</f>
        <v>-9.536743E-5</v>
      </c>
      <c r="CA144" s="9">
        <f>'GEM data - Upside'!$T308</f>
        <v>-0.26454929999999999</v>
      </c>
      <c r="CB144" s="9">
        <f>'GEM data - Zero_net'!$T308</f>
        <v>-4.4918060000000003E-2</v>
      </c>
      <c r="CE144" s="9">
        <f>'GEM data - Baseline'!$J308</f>
        <v>2.4999899999999999</v>
      </c>
      <c r="CF144" s="9">
        <f>'GEM data - Upside'!$J308</f>
        <v>2.4276930000000001</v>
      </c>
      <c r="CG144" s="9">
        <f>'GEM data - Zero_net'!$J308</f>
        <v>2.3715259999999998</v>
      </c>
      <c r="CJ144" s="9">
        <f>100*(('GEM data - Baseline'!$I308/'GEM data - Baseline'!$I304)-1)</f>
        <v>1.9998854874570648</v>
      </c>
      <c r="CK144" s="9">
        <f>100*(('GEM data - Upside'!$I308/'GEM data - Upside'!$I304)-1)</f>
        <v>1.9713074815413734</v>
      </c>
      <c r="CL144" s="9">
        <f>100*(('GEM data - Zero_net'!$I308/'GEM data - Zero_net'!$I304)-1)</f>
        <v>1.8997361477572472</v>
      </c>
      <c r="CO144" s="10">
        <f>100*('GEM data - Baseline'!$AB308/'GEM data - Baseline'!$AD308)</f>
        <v>1323.203203390442</v>
      </c>
      <c r="CP144" s="10">
        <f>100*('GEM data - Upside'!$AB308/'GEM data - Upside'!$AD308)</f>
        <v>1301.3002782761976</v>
      </c>
      <c r="CQ144" s="10">
        <f>100*('GEM data - Zero_net'!$AB308/'GEM data - Zero_net'!$AD308)</f>
        <v>1362.3218027432192</v>
      </c>
      <c r="CT144" s="10">
        <f>100*('GEM data - Baseline'!$AC308/'GEM data - Baseline'!$AD308)</f>
        <v>1137.1058056775476</v>
      </c>
      <c r="CU144" s="10">
        <f>100*('GEM data - Upside'!$AC308/'GEM data - Upside'!$AD308)</f>
        <v>1129.1369308580754</v>
      </c>
      <c r="CV144" s="10">
        <f>100*('GEM data - Zero_net'!$AC308/'GEM data - Zero_net'!$AD308)</f>
        <v>1115.1159410847149</v>
      </c>
      <c r="CY144" s="10">
        <f>100*('GEM data - Baseline'!$F308/'GEM data - Baseline'!$AD308)</f>
        <v>1430.7181307676994</v>
      </c>
      <c r="CZ144" s="10">
        <f>100*('GEM data - Upside'!$F308/'GEM data - Upside'!$AD308)</f>
        <v>1441.3442424312811</v>
      </c>
      <c r="DA144" s="10">
        <f>100*('GEM data - Zero_net'!$F308/'GEM data - Zero_net'!$AD308)</f>
        <v>1385.7843237883242</v>
      </c>
    </row>
    <row r="145" spans="1:105" x14ac:dyDescent="0.25">
      <c r="B145" s="10">
        <f>'GEM data - Baseline'!$F309</f>
        <v>1073992</v>
      </c>
      <c r="C145" s="10">
        <f>'GEM data - Upside'!$F309</f>
        <v>1120578</v>
      </c>
      <c r="D145" s="10">
        <f>'GEM data - Zero_net'!$F309</f>
        <v>933137.7</v>
      </c>
      <c r="M145" s="9">
        <f>100*(('GEM data - Baseline'!$P309/'GEM data - Baseline'!$P305)-1)</f>
        <v>-6.6680687682296735E-2</v>
      </c>
      <c r="N145" s="9">
        <f>100*(('GEM data - Upside'!$P309/'GEM data - Upside'!$P305)-1)</f>
        <v>5.0573301936318593E-2</v>
      </c>
      <c r="O145" s="9">
        <f>100*(('GEM data - Zero_net'!$P309/'GEM data - Zero_net'!$P305)-1)</f>
        <v>-0.62637144588419957</v>
      </c>
      <c r="R145" s="9"/>
      <c r="S145" s="9"/>
      <c r="T145" s="9"/>
      <c r="W145" s="9"/>
      <c r="X145" s="9"/>
      <c r="Y145" s="9"/>
      <c r="AQ145" s="9"/>
      <c r="AR145" s="9"/>
      <c r="AS145" s="9"/>
      <c r="AV145" s="9"/>
      <c r="AW145" s="9"/>
      <c r="AX145" s="9"/>
      <c r="AY145" s="9"/>
      <c r="AZ145" s="9"/>
      <c r="BA145" s="9"/>
      <c r="BB145" s="9"/>
      <c r="BD145" s="9"/>
      <c r="BF145" s="9">
        <f>100*(('GEM data - Baseline'!$F309/'GEM data - Baseline'!$F305)-1)</f>
        <v>1.1991338646484495</v>
      </c>
      <c r="BG145" s="9">
        <f>100*(('GEM data - Upside'!$F309/'GEM data - Upside'!$F305)-1)</f>
        <v>1.3089232438296738</v>
      </c>
      <c r="BH145" s="9">
        <f>100*(('GEM data - Zero_net'!$F309/'GEM data - Zero_net'!$F305)-1)</f>
        <v>0.67147567243854844</v>
      </c>
      <c r="BK145" s="9">
        <f>100*(('GEM data - Baseline'!$U309/'GEM data - Baseline'!$U305)-1)</f>
        <v>1.199417676075254</v>
      </c>
      <c r="BL145" s="9">
        <f>100*(('GEM data - Upside'!$U309/'GEM data - Upside'!$U305)-1)</f>
        <v>1.3101728201807994</v>
      </c>
      <c r="BM145" s="9">
        <f>100*(('GEM data - Zero_net'!$U309/'GEM data - Zero_net'!$U305)-1)</f>
        <v>0.655502677131925</v>
      </c>
      <c r="BP145" s="9">
        <f>'GEM data - Baseline'!$O309</f>
        <v>4.0002300000000002</v>
      </c>
      <c r="BQ145" s="9">
        <f>'GEM data - Upside'!$O309</f>
        <v>4.0453429999999999</v>
      </c>
      <c r="BR145" s="9">
        <f>'GEM data - Zero_net'!$O309</f>
        <v>3.250451</v>
      </c>
      <c r="BU145" s="9">
        <f>100*(('GEM data - Baseline'!$L309/'GEM data - Baseline'!$L305)-1)</f>
        <v>3.8843816134104259E-2</v>
      </c>
      <c r="BV145" s="9">
        <f>100*(('GEM data - Upside'!$L309/'GEM data - Upside'!$L305)-1)</f>
        <v>0.151114282767284</v>
      </c>
      <c r="BW145" s="9">
        <f>100*(('GEM data - Zero_net'!$L309/'GEM data - Zero_net'!$L305)-1)</f>
        <v>-0.49988210883018525</v>
      </c>
      <c r="BZ145" s="9">
        <f>'GEM data - Baseline'!$T309</f>
        <v>-1.907349E-4</v>
      </c>
      <c r="CA145" s="9">
        <f>'GEM data - Upside'!$T309</f>
        <v>-0.26426319999999998</v>
      </c>
      <c r="CB145" s="9">
        <f>'GEM data - Zero_net'!$T309</f>
        <v>-3.7670139999999998E-2</v>
      </c>
      <c r="CE145" s="9">
        <f>'GEM data - Baseline'!$J309</f>
        <v>2.4999380000000002</v>
      </c>
      <c r="CF145" s="9">
        <f>'GEM data - Upside'!$J309</f>
        <v>2.4273989999999999</v>
      </c>
      <c r="CG145" s="9">
        <f>'GEM data - Zero_net'!$J309</f>
        <v>2.371648</v>
      </c>
      <c r="CJ145" s="9">
        <f>100*(('GEM data - Baseline'!$I309/'GEM data - Baseline'!$I305)-1)</f>
        <v>1.9998119661252201</v>
      </c>
      <c r="CK145" s="9">
        <f>100*(('GEM data - Upside'!$I309/'GEM data - Upside'!$I305)-1)</f>
        <v>1.9708853043121088</v>
      </c>
      <c r="CL145" s="9">
        <f>100*(('GEM data - Zero_net'!$I309/'GEM data - Zero_net'!$I305)-1)</f>
        <v>1.8996386215421213</v>
      </c>
      <c r="CO145" s="10">
        <f>100*('GEM data - Baseline'!$AB309/'GEM data - Baseline'!$AD309)</f>
        <v>1306.71224981417</v>
      </c>
      <c r="CP145" s="10">
        <f>100*('GEM data - Upside'!$AB309/'GEM data - Upside'!$AD309)</f>
        <v>1285.3574427750932</v>
      </c>
      <c r="CQ145" s="10">
        <f>100*('GEM data - Zero_net'!$AB309/'GEM data - Zero_net'!$AD309)</f>
        <v>1343.2328323891475</v>
      </c>
      <c r="CT145" s="10">
        <f>100*('GEM data - Baseline'!$AC309/'GEM data - Baseline'!$AD309)</f>
        <v>1207.290276003331</v>
      </c>
      <c r="CU145" s="10">
        <f>100*('GEM data - Upside'!$AC309/'GEM data - Upside'!$AD309)</f>
        <v>1198.4285165395791</v>
      </c>
      <c r="CV145" s="10">
        <f>100*('GEM data - Zero_net'!$AC309/'GEM data - Zero_net'!$AD309)</f>
        <v>1183.2332730108351</v>
      </c>
      <c r="CY145" s="10">
        <f>100*('GEM data - Baseline'!$F309/'GEM data - Baseline'!$AD309)</f>
        <v>1434.5361131128127</v>
      </c>
      <c r="CZ145" s="10">
        <f>100*('GEM data - Upside'!$F309/'GEM data - Upside'!$AD309)</f>
        <v>1445.2896317457148</v>
      </c>
      <c r="DA145" s="10">
        <f>100*('GEM data - Zero_net'!$F309/'GEM data - Zero_net'!$AD309)</f>
        <v>1389.0564458710398</v>
      </c>
    </row>
    <row r="146" spans="1:105" x14ac:dyDescent="0.25">
      <c r="B146" s="10">
        <f>'GEM data - Baseline'!$F310</f>
        <v>1077158</v>
      </c>
      <c r="C146" s="10">
        <f>'GEM data - Upside'!$F310</f>
        <v>1124194</v>
      </c>
      <c r="D146" s="10">
        <f>'GEM data - Zero_net'!$F310</f>
        <v>934649.5</v>
      </c>
      <c r="M146" s="9">
        <f>100*(('GEM data - Baseline'!$P310/'GEM data - Baseline'!$P306)-1)</f>
        <v>-8.0023291778041905E-2</v>
      </c>
      <c r="N146" s="9">
        <f>100*(('GEM data - Upside'!$P310/'GEM data - Upside'!$P306)-1)</f>
        <v>3.7818080309870439E-2</v>
      </c>
      <c r="O146" s="9">
        <f>100*(('GEM data - Zero_net'!$P310/'GEM data - Zero_net'!$P306)-1)</f>
        <v>-0.64270802737588228</v>
      </c>
      <c r="R146" s="9"/>
      <c r="S146" s="9"/>
      <c r="T146" s="9"/>
      <c r="W146" s="9"/>
      <c r="X146" s="9"/>
      <c r="Y146" s="9"/>
      <c r="AQ146" s="9"/>
      <c r="AR146" s="9"/>
      <c r="AS146" s="9"/>
      <c r="AV146" s="9"/>
      <c r="AW146" s="9"/>
      <c r="AX146" s="9"/>
      <c r="AY146" s="9"/>
      <c r="AZ146" s="9"/>
      <c r="BA146" s="9"/>
      <c r="BB146" s="9"/>
      <c r="BD146" s="9"/>
      <c r="BF146" s="9">
        <f>100*(('GEM data - Baseline'!$F310/'GEM data - Baseline'!$F306)-1)</f>
        <v>1.1937609152511408</v>
      </c>
      <c r="BG146" s="9">
        <f>100*(('GEM data - Upside'!$F310/'GEM data - Upside'!$F306)-1)</f>
        <v>1.3033801014661117</v>
      </c>
      <c r="BH146" s="9">
        <f>100*(('GEM data - Zero_net'!$F310/'GEM data - Zero_net'!$F306)-1)</f>
        <v>0.66590426281263326</v>
      </c>
      <c r="BK146" s="9">
        <f>100*(('GEM data - Baseline'!$U310/'GEM data - Baseline'!$U306)-1)</f>
        <v>1.1937609152511408</v>
      </c>
      <c r="BL146" s="9">
        <f>100*(('GEM data - Upside'!$U310/'GEM data - Upside'!$U306)-1)</f>
        <v>1.304817525070856</v>
      </c>
      <c r="BM146" s="9">
        <f>100*(('GEM data - Zero_net'!$U310/'GEM data - Zero_net'!$U306)-1)</f>
        <v>0.64820705594614836</v>
      </c>
      <c r="BP146" s="9">
        <f>'GEM data - Baseline'!$O310</f>
        <v>4.0002750000000002</v>
      </c>
      <c r="BQ146" s="9">
        <f>'GEM data - Upside'!$O310</f>
        <v>4.0465119999999999</v>
      </c>
      <c r="BR146" s="9">
        <f>'GEM data - Zero_net'!$O310</f>
        <v>3.243436</v>
      </c>
      <c r="BU146" s="9">
        <f>100*(('GEM data - Baseline'!$L310/'GEM data - Baseline'!$L306)-1)</f>
        <v>3.4068448438784316E-2</v>
      </c>
      <c r="BV146" s="9">
        <f>100*(('GEM data - Upside'!$L310/'GEM data - Upside'!$L306)-1)</f>
        <v>0.14636813880848365</v>
      </c>
      <c r="BW146" s="9">
        <f>100*(('GEM data - Zero_net'!$L310/'GEM data - Zero_net'!$L306)-1)</f>
        <v>-0.50595030210540681</v>
      </c>
      <c r="BZ146" s="9">
        <f>'GEM data - Baseline'!$T310</f>
        <v>0</v>
      </c>
      <c r="CA146" s="9">
        <f>'GEM data - Upside'!$T310</f>
        <v>-0.26378629999999997</v>
      </c>
      <c r="CB146" s="9">
        <f>'GEM data - Zero_net'!$T310</f>
        <v>-3.4141539999999998E-2</v>
      </c>
      <c r="CE146" s="9">
        <f>'GEM data - Baseline'!$J310</f>
        <v>2.4998969999999998</v>
      </c>
      <c r="CF146" s="9">
        <f>'GEM data - Upside'!$J310</f>
        <v>2.427127</v>
      </c>
      <c r="CG146" s="9">
        <f>'GEM data - Zero_net'!$J310</f>
        <v>2.3718319999999999</v>
      </c>
      <c r="CJ146" s="9">
        <f>100*(('GEM data - Baseline'!$I310/'GEM data - Baseline'!$I306)-1)</f>
        <v>1.9997929278924964</v>
      </c>
      <c r="CK146" s="9">
        <f>100*(('GEM data - Upside'!$I310/'GEM data - Upside'!$I306)-1)</f>
        <v>1.9705718471388911</v>
      </c>
      <c r="CL146" s="9">
        <f>100*(('GEM data - Zero_net'!$I310/'GEM data - Zero_net'!$I306)-1)</f>
        <v>1.8997076820767456</v>
      </c>
      <c r="CO146" s="10">
        <f>100*('GEM data - Baseline'!$AB310/'GEM data - Baseline'!$AD310)</f>
        <v>1373.1492361927146</v>
      </c>
      <c r="CP146" s="10">
        <f>100*('GEM data - Upside'!$AB310/'GEM data - Upside'!$AD310)</f>
        <v>1349.6723722584404</v>
      </c>
      <c r="CQ146" s="10">
        <f>100*('GEM data - Zero_net'!$AB310/'GEM data - Zero_net'!$AD310)</f>
        <v>1415.891353871395</v>
      </c>
      <c r="CT146" s="10">
        <f>100*('GEM data - Baseline'!$AC310/'GEM data - Baseline'!$AD310)</f>
        <v>1194.8734109603674</v>
      </c>
      <c r="CU146" s="10">
        <f>100*('GEM data - Upside'!$AC310/'GEM data - Upside'!$AD310)</f>
        <v>1185.7433815380357</v>
      </c>
      <c r="CV146" s="10">
        <f>100*('GEM data - Zero_net'!$AC310/'GEM data - Zero_net'!$AD310)</f>
        <v>1170.5440871776468</v>
      </c>
      <c r="CY146" s="10">
        <f>100*('GEM data - Baseline'!$F310/'GEM data - Baseline'!$AD310)</f>
        <v>1438.3586155325286</v>
      </c>
      <c r="CZ146" s="10">
        <f>100*('GEM data - Upside'!$F310/'GEM data - Upside'!$AD310)</f>
        <v>1449.2401632717886</v>
      </c>
      <c r="DA146" s="10">
        <f>100*('GEM data - Zero_net'!$F310/'GEM data - Zero_net'!$AD310)</f>
        <v>1392.2776626049049</v>
      </c>
    </row>
    <row r="147" spans="1:105" x14ac:dyDescent="0.25">
      <c r="A147">
        <v>2056</v>
      </c>
      <c r="B147" s="10">
        <f>'GEM data - Baseline'!$F311</f>
        <v>1080324</v>
      </c>
      <c r="C147" s="10">
        <f>'GEM data - Upside'!$F311</f>
        <v>1127798</v>
      </c>
      <c r="D147" s="10">
        <f>'GEM data - Zero_net'!$F311</f>
        <v>936147.1</v>
      </c>
      <c r="L147">
        <v>2056</v>
      </c>
      <c r="M147" s="9">
        <f>100*(('GEM data - Baseline'!$P311/'GEM data - Baseline'!$P307)-1)</f>
        <v>-9.3369440403712201E-2</v>
      </c>
      <c r="N147" s="9">
        <f>100*(('GEM data - Upside'!$P311/'GEM data - Upside'!$P307)-1)</f>
        <v>2.5046730705913234E-2</v>
      </c>
      <c r="O147" s="9">
        <f>100*(('GEM data - Zero_net'!$P311/'GEM data - Zero_net'!$P307)-1)</f>
        <v>-0.6590461665659797</v>
      </c>
      <c r="R147" s="9"/>
      <c r="S147" s="9"/>
      <c r="T147" s="9"/>
      <c r="W147" s="9"/>
      <c r="X147" s="9"/>
      <c r="Y147" s="9"/>
      <c r="AQ147" s="9"/>
      <c r="AR147" s="9"/>
      <c r="AS147" s="9"/>
      <c r="AV147" s="9"/>
      <c r="AW147" s="9"/>
      <c r="AX147" s="9"/>
      <c r="AY147" s="9"/>
      <c r="AZ147" s="9"/>
      <c r="BA147" s="9"/>
      <c r="BB147" s="9"/>
      <c r="BD147" s="9"/>
      <c r="BE147">
        <v>2056</v>
      </c>
      <c r="BF147" s="9">
        <f>100*(('GEM data - Baseline'!$F311/'GEM data - Baseline'!$F307)-1)</f>
        <v>1.1881356900600215</v>
      </c>
      <c r="BG147" s="9">
        <f>100*(('GEM data - Upside'!$F311/'GEM data - Upside'!$F307)-1)</f>
        <v>1.2977051241747972</v>
      </c>
      <c r="BH147" s="9">
        <f>100*(('GEM data - Zero_net'!$F311/'GEM data - Zero_net'!$F307)-1)</f>
        <v>0.66037236765026375</v>
      </c>
      <c r="BJ147">
        <v>2056</v>
      </c>
      <c r="BK147" s="9">
        <f>100*(('GEM data - Baseline'!$U311/'GEM data - Baseline'!$U307)-1)</f>
        <v>1.187665142121741</v>
      </c>
      <c r="BL147" s="9">
        <f>100*(('GEM data - Upside'!$U311/'GEM data - Upside'!$U307)-1)</f>
        <v>1.2994912580411855</v>
      </c>
      <c r="BM147" s="9">
        <f>100*(('GEM data - Zero_net'!$U311/'GEM data - Zero_net'!$U307)-1)</f>
        <v>0.64062634339265845</v>
      </c>
      <c r="BO147">
        <v>2056</v>
      </c>
      <c r="BP147" s="9">
        <f>'GEM data - Baseline'!$O311</f>
        <v>4.000165</v>
      </c>
      <c r="BQ147" s="9">
        <f>'GEM data - Upside'!$O311</f>
        <v>4.048235</v>
      </c>
      <c r="BR147" s="9">
        <f>'GEM data - Zero_net'!$O311</f>
        <v>3.2369659999999998</v>
      </c>
      <c r="BT147">
        <v>2056</v>
      </c>
      <c r="BU147" s="9">
        <f>100*(('GEM data - Baseline'!$L311/'GEM data - Baseline'!$L307)-1)</f>
        <v>2.934569669081899E-2</v>
      </c>
      <c r="BV147" s="9">
        <f>100*(('GEM data - Upside'!$L311/'GEM data - Upside'!$L307)-1)</f>
        <v>0.14202167359227413</v>
      </c>
      <c r="BW147" s="9">
        <f>100*(('GEM data - Zero_net'!$L311/'GEM data - Zero_net'!$L307)-1)</f>
        <v>-0.51159657259508551</v>
      </c>
      <c r="BY147">
        <v>2056</v>
      </c>
      <c r="BZ147" s="9">
        <f>'GEM data - Baseline'!$T311</f>
        <v>2.8610229999999999E-4</v>
      </c>
      <c r="CA147" s="9">
        <f>'GEM data - Upside'!$T311</f>
        <v>-0.2648354</v>
      </c>
      <c r="CB147" s="9">
        <f>'GEM data - Zero_net'!$T311</f>
        <v>-3.1375889999999997E-2</v>
      </c>
      <c r="CD147">
        <v>2056</v>
      </c>
      <c r="CE147" s="9">
        <f>'GEM data - Baseline'!$J311</f>
        <v>2.4998670000000001</v>
      </c>
      <c r="CF147" s="9">
        <f>'GEM data - Upside'!$J311</f>
        <v>2.426809</v>
      </c>
      <c r="CG147" s="9">
        <f>'GEM data - Zero_net'!$J311</f>
        <v>2.3720659999999998</v>
      </c>
      <c r="CI147">
        <v>2056</v>
      </c>
      <c r="CJ147" s="9">
        <f>100*(('GEM data - Baseline'!$I311/'GEM data - Baseline'!$I307)-1)</f>
        <v>1.9999033843970393</v>
      </c>
      <c r="CK147" s="9">
        <f>100*(('GEM data - Upside'!$I311/'GEM data - Upside'!$I307)-1)</f>
        <v>1.9702946802123256</v>
      </c>
      <c r="CL147" s="9">
        <f>100*(('GEM data - Zero_net'!$I311/'GEM data - Zero_net'!$I307)-1)</f>
        <v>1.8999704242939508</v>
      </c>
      <c r="CN147">
        <v>2056</v>
      </c>
      <c r="CO147" s="10">
        <f>100*('GEM data - Baseline'!$AB311/'GEM data - Baseline'!$AD311)</f>
        <v>1426.579873542835</v>
      </c>
      <c r="CP147" s="10">
        <f>100*('GEM data - Upside'!$AB311/'GEM data - Upside'!$AD311)</f>
        <v>1401.0386883447911</v>
      </c>
      <c r="CQ147" s="10">
        <f>100*('GEM data - Zero_net'!$AB311/'GEM data - Zero_net'!$AD311)</f>
        <v>1475.4547759656418</v>
      </c>
      <c r="CS147">
        <v>2056</v>
      </c>
      <c r="CT147" s="10">
        <f>100*('GEM data - Baseline'!$AC311/'GEM data - Baseline'!$AD311)</f>
        <v>1417.8372845190092</v>
      </c>
      <c r="CU147" s="10">
        <f>100*('GEM data - Upside'!$AC311/'GEM data - Upside'!$AD311)</f>
        <v>1408.1782855740967</v>
      </c>
      <c r="CV147" s="10">
        <f>100*('GEM data - Zero_net'!$AC311/'GEM data - Zero_net'!$AD311)</f>
        <v>1386.3029899918206</v>
      </c>
      <c r="CX147">
        <v>2056</v>
      </c>
      <c r="CY147" s="10">
        <f>100*('GEM data - Baseline'!$F311/'GEM data - Baseline'!$AD311)</f>
        <v>1442.1787669224966</v>
      </c>
      <c r="CZ147" s="10">
        <f>100*('GEM data - Upside'!$F311/'GEM data - Upside'!$AD311)</f>
        <v>1453.1715351048881</v>
      </c>
      <c r="DA147" s="10">
        <f>100*('GEM data - Zero_net'!$F311/'GEM data - Zero_net'!$AD311)</f>
        <v>1395.4822101740008</v>
      </c>
    </row>
    <row r="148" spans="1:105" x14ac:dyDescent="0.25">
      <c r="B148" s="10">
        <f>'GEM data - Baseline'!$F312</f>
        <v>1083492</v>
      </c>
      <c r="C148" s="10">
        <f>'GEM data - Upside'!$F312</f>
        <v>1131406</v>
      </c>
      <c r="D148" s="10">
        <f>'GEM data - Zero_net'!$F312</f>
        <v>937694.8</v>
      </c>
      <c r="M148" s="9">
        <f>100*(('GEM data - Baseline'!$P312/'GEM data - Baseline'!$P308)-1)</f>
        <v>-0.10674025230203998</v>
      </c>
      <c r="N148" s="9">
        <f>100*(('GEM data - Upside'!$P312/'GEM data - Upside'!$P308)-1)</f>
        <v>1.2279424040562148E-2</v>
      </c>
      <c r="O148" s="9">
        <f>100*(('GEM data - Zero_net'!$P312/'GEM data - Zero_net'!$P308)-1)</f>
        <v>-0.67548302921691672</v>
      </c>
      <c r="R148" s="9"/>
      <c r="S148" s="9"/>
      <c r="T148" s="9"/>
      <c r="W148" s="9"/>
      <c r="X148" s="9"/>
      <c r="Y148" s="9"/>
      <c r="AQ148" s="9"/>
      <c r="AR148" s="9"/>
      <c r="AS148" s="9"/>
      <c r="AV148" s="9"/>
      <c r="AW148" s="9"/>
      <c r="AX148" s="9"/>
      <c r="AY148" s="9"/>
      <c r="AZ148" s="9"/>
      <c r="BA148" s="9"/>
      <c r="BB148" s="9"/>
      <c r="BD148" s="9"/>
      <c r="BF148" s="9">
        <f>100*(('GEM data - Baseline'!$F312/'GEM data - Baseline'!$F308)-1)</f>
        <v>1.1823527708854087</v>
      </c>
      <c r="BG148" s="9">
        <f>100*(('GEM data - Upside'!$F312/'GEM data - Upside'!$F308)-1)</f>
        <v>1.2925157278313115</v>
      </c>
      <c r="BH148" s="9">
        <f>100*(('GEM data - Zero_net'!$F312/'GEM data - Zero_net'!$F308)-1)</f>
        <v>0.65543939557881625</v>
      </c>
      <c r="BK148" s="9">
        <f>100*(('GEM data - Baseline'!$U312/'GEM data - Baseline'!$U308)-1)</f>
        <v>1.1822582814110971</v>
      </c>
      <c r="BL148" s="9">
        <f>100*(('GEM data - Upside'!$U312/'GEM data - Upside'!$U308)-1)</f>
        <v>1.29401291334168</v>
      </c>
      <c r="BM148" s="9">
        <f>100*(('GEM data - Zero_net'!$U312/'GEM data - Zero_net'!$U308)-1)</f>
        <v>0.63304204815497478</v>
      </c>
      <c r="BP148" s="9">
        <f>'GEM data - Baseline'!$O312</f>
        <v>4.0000749999999998</v>
      </c>
      <c r="BQ148" s="9">
        <f>'GEM data - Upside'!$O312</f>
        <v>4.0499650000000003</v>
      </c>
      <c r="BR148" s="9">
        <f>'GEM data - Zero_net'!$O312</f>
        <v>3.2303920000000002</v>
      </c>
      <c r="BU148" s="9">
        <f>100*(('GEM data - Baseline'!$L312/'GEM data - Baseline'!$L308)-1)</f>
        <v>2.457238759807634E-2</v>
      </c>
      <c r="BV148" s="9">
        <f>100*(('GEM data - Upside'!$L312/'GEM data - Upside'!$L308)-1)</f>
        <v>0.13864108079411075</v>
      </c>
      <c r="BW148" s="9">
        <f>100*(('GEM data - Zero_net'!$L312/'GEM data - Zero_net'!$L308)-1)</f>
        <v>-0.51616951987962789</v>
      </c>
      <c r="BZ148" s="9">
        <f>'GEM data - Baseline'!$T312</f>
        <v>0</v>
      </c>
      <c r="CA148" s="9">
        <f>'GEM data - Upside'!$T312</f>
        <v>-0.26597979999999999</v>
      </c>
      <c r="CB148" s="9">
        <f>'GEM data - Zero_net'!$T312</f>
        <v>-2.2697450000000001E-2</v>
      </c>
      <c r="CE148" s="9">
        <f>'GEM data - Baseline'!$J312</f>
        <v>2.4998520000000002</v>
      </c>
      <c r="CF148" s="9">
        <f>'GEM data - Upside'!$J312</f>
        <v>2.4264790000000001</v>
      </c>
      <c r="CG148" s="9">
        <f>'GEM data - Zero_net'!$J312</f>
        <v>2.3725499999999999</v>
      </c>
      <c r="CJ148" s="9">
        <f>100*(('GEM data - Baseline'!$I312/'GEM data - Baseline'!$I308)-1)</f>
        <v>1.999928557156827</v>
      </c>
      <c r="CK148" s="9">
        <f>100*(('GEM data - Upside'!$I312/'GEM data - Upside'!$I308)-1)</f>
        <v>1.9701853105515976</v>
      </c>
      <c r="CL148" s="9">
        <f>100*(('GEM data - Zero_net'!$I312/'GEM data - Zero_net'!$I308)-1)</f>
        <v>1.9004749213727301</v>
      </c>
      <c r="CO148" s="10">
        <f>100*('GEM data - Baseline'!$AB312/'GEM data - Baseline'!$AD312)</f>
        <v>1366.5886830828117</v>
      </c>
      <c r="CP148" s="10">
        <f>100*('GEM data - Upside'!$AB312/'GEM data - Upside'!$AD312)</f>
        <v>1343.1274999169323</v>
      </c>
      <c r="CQ148" s="10">
        <f>100*('GEM data - Zero_net'!$AB312/'GEM data - Zero_net'!$AD312)</f>
        <v>1407.8532124215064</v>
      </c>
      <c r="CT148" s="10">
        <f>100*('GEM data - Baseline'!$AC312/'GEM data - Baseline'!$AD312)</f>
        <v>1174.3910007033203</v>
      </c>
      <c r="CU148" s="10">
        <f>100*('GEM data - Upside'!$AC312/'GEM data - Upside'!$AD312)</f>
        <v>1165.767690377472</v>
      </c>
      <c r="CV148" s="10">
        <f>100*('GEM data - Zero_net'!$AC312/'GEM data - Zero_net'!$AD312)</f>
        <v>1150.0048927999464</v>
      </c>
      <c r="CY148" s="10">
        <f>100*('GEM data - Baseline'!$F312/'GEM data - Baseline'!$AD312)</f>
        <v>1445.9998158288436</v>
      </c>
      <c r="CZ148" s="10">
        <f>100*('GEM data - Upside'!$F312/'GEM data - Upside'!$AD312)</f>
        <v>1457.10400762007</v>
      </c>
      <c r="DA148" s="10">
        <f>100*('GEM data - Zero_net'!$F312/'GEM data - Zero_net'!$AD312)</f>
        <v>1398.7661790573843</v>
      </c>
    </row>
    <row r="149" spans="1:105" x14ac:dyDescent="0.25">
      <c r="B149" s="10">
        <f>'GEM data - Baseline'!$F313</f>
        <v>1086659</v>
      </c>
      <c r="C149" s="10">
        <f>'GEM data - Upside'!$F313</f>
        <v>1135024</v>
      </c>
      <c r="D149" s="10">
        <f>'GEM data - Zero_net'!$F313</f>
        <v>939220.4</v>
      </c>
      <c r="M149" s="9">
        <f>100*(('GEM data - Baseline'!$P313/'GEM data - Baseline'!$P309)-1)</f>
        <v>-0.10465784399775746</v>
      </c>
      <c r="N149" s="9">
        <f>100*(('GEM data - Upside'!$P313/'GEM data - Upside'!$P309)-1)</f>
        <v>1.4315474342230239E-2</v>
      </c>
      <c r="O149" s="9">
        <f>100*(('GEM data - Zero_net'!$P313/'GEM data - Zero_net'!$P309)-1)</f>
        <v>-0.67416026550460861</v>
      </c>
      <c r="R149" s="9"/>
      <c r="S149" s="9"/>
      <c r="T149" s="9"/>
      <c r="W149" s="9"/>
      <c r="X149" s="9"/>
      <c r="Y149" s="9"/>
      <c r="AQ149" s="9"/>
      <c r="AR149" s="9"/>
      <c r="AS149" s="9"/>
      <c r="AV149" s="9"/>
      <c r="AW149" s="9"/>
      <c r="AX149" s="9"/>
      <c r="AY149" s="9"/>
      <c r="AZ149" s="9"/>
      <c r="BA149" s="9"/>
      <c r="BB149" s="9"/>
      <c r="BD149" s="9"/>
      <c r="BF149" s="9">
        <f>100*(('GEM data - Baseline'!$F313/'GEM data - Baseline'!$F309)-1)</f>
        <v>1.1794315041452785</v>
      </c>
      <c r="BG149" s="9">
        <f>100*(('GEM data - Upside'!$F313/'GEM data - Upside'!$F309)-1)</f>
        <v>1.2891561319247735</v>
      </c>
      <c r="BH149" s="9">
        <f>100*(('GEM data - Zero_net'!$F313/'GEM data - Zero_net'!$F309)-1)</f>
        <v>0.65185449050018107</v>
      </c>
      <c r="BK149" s="9">
        <f>100*(('GEM data - Baseline'!$U313/'GEM data - Baseline'!$U309)-1)</f>
        <v>1.1792430870191106</v>
      </c>
      <c r="BL149" s="9">
        <f>100*(('GEM data - Upside'!$U313/'GEM data - Upside'!$U309)-1)</f>
        <v>1.2911821877914953</v>
      </c>
      <c r="BM149" s="9">
        <f>100*(('GEM data - Zero_net'!$U313/'GEM data - Zero_net'!$U309)-1)</f>
        <v>0.63005522503947198</v>
      </c>
      <c r="BP149" s="9">
        <f>'GEM data - Baseline'!$O313</f>
        <v>4.0000540000000004</v>
      </c>
      <c r="BQ149" s="9">
        <f>'GEM data - Upside'!$O313</f>
        <v>4.0515600000000003</v>
      </c>
      <c r="BR149" s="9">
        <f>'GEM data - Zero_net'!$O313</f>
        <v>3.223643</v>
      </c>
      <c r="BU149" s="9">
        <f>100*(('GEM data - Baseline'!$L313/'GEM data - Baseline'!$L309)-1)</f>
        <v>2.4390426267806298E-2</v>
      </c>
      <c r="BV149" s="9">
        <f>100*(('GEM data - Upside'!$L313/'GEM data - Upside'!$L309)-1)</f>
        <v>0.13686695644847813</v>
      </c>
      <c r="BW149" s="9">
        <f>100*(('GEM data - Zero_net'!$L313/'GEM data - Zero_net'!$L309)-1)</f>
        <v>-0.51845753189364574</v>
      </c>
      <c r="BZ149" s="9">
        <f>'GEM data - Baseline'!$T313</f>
        <v>0</v>
      </c>
      <c r="CA149" s="9">
        <f>'GEM data - Upside'!$T313</f>
        <v>-0.26636120000000002</v>
      </c>
      <c r="CB149" s="9">
        <f>'GEM data - Zero_net'!$T313</f>
        <v>-1.6021730000000001E-2</v>
      </c>
      <c r="CE149" s="9">
        <f>'GEM data - Baseline'!$J313</f>
        <v>2.499857</v>
      </c>
      <c r="CF149" s="9">
        <f>'GEM data - Upside'!$J313</f>
        <v>2.4261499999999998</v>
      </c>
      <c r="CG149" s="9">
        <f>'GEM data - Zero_net'!$J313</f>
        <v>2.3732039999999999</v>
      </c>
      <c r="CJ149" s="9">
        <f>100*(('GEM data - Baseline'!$I313/'GEM data - Baseline'!$I309)-1)</f>
        <v>1.9999726603616264</v>
      </c>
      <c r="CK149" s="9">
        <f>100*(('GEM data - Upside'!$I313/'GEM data - Upside'!$I309)-1)</f>
        <v>1.9699099041066814</v>
      </c>
      <c r="CL149" s="9">
        <f>100*(('GEM data - Zero_net'!$I313/'GEM data - Zero_net'!$I309)-1)</f>
        <v>1.9007184359003615</v>
      </c>
      <c r="CO149" s="10">
        <f>100*('GEM data - Baseline'!$AB313/'GEM data - Baseline'!$AD313)</f>
        <v>1349.5519136531848</v>
      </c>
      <c r="CP149" s="10">
        <f>100*('GEM data - Upside'!$AB313/'GEM data - Upside'!$AD313)</f>
        <v>1326.659811554794</v>
      </c>
      <c r="CQ149" s="10">
        <f>100*('GEM data - Zero_net'!$AB313/'GEM data - Zero_net'!$AD313)</f>
        <v>1388.0237609833644</v>
      </c>
      <c r="CT149" s="10">
        <f>100*('GEM data - Baseline'!$AC313/'GEM data - Baseline'!$AD313)</f>
        <v>1246.8708405514942</v>
      </c>
      <c r="CU149" s="10">
        <f>100*('GEM data - Upside'!$AC313/'GEM data - Upside'!$AD313)</f>
        <v>1237.2748767701817</v>
      </c>
      <c r="CV149" s="10">
        <f>100*('GEM data - Zero_net'!$AC313/'GEM data - Zero_net'!$AD313)</f>
        <v>1220.2558904987268</v>
      </c>
      <c r="CY149" s="10">
        <f>100*('GEM data - Baseline'!$F313/'GEM data - Baseline'!$AD313)</f>
        <v>1449.8483252265783</v>
      </c>
      <c r="CZ149" s="10">
        <f>100*('GEM data - Upside'!$F313/'GEM data - Upside'!$AD313)</f>
        <v>1461.0759573513867</v>
      </c>
      <c r="DA149" s="10">
        <f>100*('GEM data - Zero_net'!$F313/'GEM data - Zero_net'!$AD313)</f>
        <v>1402.0556567581959</v>
      </c>
    </row>
    <row r="150" spans="1:105" x14ac:dyDescent="0.25">
      <c r="B150" s="10">
        <f>'GEM data - Baseline'!$F314</f>
        <v>1089832</v>
      </c>
      <c r="C150" s="10">
        <f>'GEM data - Upside'!$F314</f>
        <v>1138653</v>
      </c>
      <c r="D150" s="10">
        <f>'GEM data - Zero_net'!$F314</f>
        <v>940712.9</v>
      </c>
      <c r="M150" s="9">
        <f>100*(('GEM data - Baseline'!$P314/'GEM data - Baseline'!$P310)-1)</f>
        <v>-0.10255323129247929</v>
      </c>
      <c r="N150" s="9">
        <f>100*(('GEM data - Upside'!$P314/'GEM data - Upside'!$P310)-1)</f>
        <v>1.6331234534461281E-2</v>
      </c>
      <c r="O150" s="9">
        <f>100*(('GEM data - Zero_net'!$P314/'GEM data - Zero_net'!$P310)-1)</f>
        <v>-0.67285747050777056</v>
      </c>
      <c r="R150" s="9"/>
      <c r="S150" s="9"/>
      <c r="T150" s="9"/>
      <c r="W150" s="9"/>
      <c r="X150" s="9"/>
      <c r="Y150" s="9"/>
      <c r="AQ150" s="9"/>
      <c r="AR150" s="9"/>
      <c r="AS150" s="9"/>
      <c r="AV150" s="9"/>
      <c r="AW150" s="9"/>
      <c r="AX150" s="9"/>
      <c r="AY150" s="9"/>
      <c r="AZ150" s="9"/>
      <c r="BA150" s="9"/>
      <c r="BB150" s="9"/>
      <c r="BD150" s="9"/>
      <c r="BF150" s="9">
        <f>100*(('GEM data - Baseline'!$F314/'GEM data - Baseline'!$F310)-1)</f>
        <v>1.1766147584662656</v>
      </c>
      <c r="BG150" s="9">
        <f>100*(('GEM data - Upside'!$F314/'GEM data - Upside'!$F310)-1)</f>
        <v>1.2861659108659218</v>
      </c>
      <c r="BH150" s="9">
        <f>100*(('GEM data - Zero_net'!$F314/'GEM data - Zero_net'!$F310)-1)</f>
        <v>0.64873516756815963</v>
      </c>
      <c r="BK150" s="9">
        <f>100*(('GEM data - Baseline'!$U314/'GEM data - Baseline'!$U310)-1)</f>
        <v>1.1765219215751133</v>
      </c>
      <c r="BL150" s="9">
        <f>100*(('GEM data - Upside'!$U314/'GEM data - Upside'!$U310)-1)</f>
        <v>1.2885436369507897</v>
      </c>
      <c r="BM150" s="9">
        <f>100*(('GEM data - Zero_net'!$U314/'GEM data - Zero_net'!$U310)-1)</f>
        <v>0.62689812544487467</v>
      </c>
      <c r="BP150" s="9">
        <f>'GEM data - Baseline'!$O314</f>
        <v>4.0001769999999999</v>
      </c>
      <c r="BQ150" s="9">
        <f>'GEM data - Upside'!$O314</f>
        <v>4.0531889999999997</v>
      </c>
      <c r="BR150" s="9">
        <f>'GEM data - Zero_net'!$O314</f>
        <v>3.2168329999999998</v>
      </c>
      <c r="BU150" s="9">
        <f>100*(('GEM data - Baseline'!$L314/'GEM data - Baseline'!$L310)-1)</f>
        <v>2.4002213050455801E-2</v>
      </c>
      <c r="BV150" s="9">
        <f>100*(('GEM data - Upside'!$L314/'GEM data - Upside'!$L310)-1)</f>
        <v>0.13603129976023087</v>
      </c>
      <c r="BW150" s="9">
        <f>100*(('GEM data - Zero_net'!$L314/'GEM data - Zero_net'!$L310)-1)</f>
        <v>-0.5197203433560893</v>
      </c>
      <c r="BZ150" s="9">
        <f>'GEM data - Baseline'!$T314</f>
        <v>9.536743E-5</v>
      </c>
      <c r="CA150" s="9">
        <f>'GEM data - Upside'!$T314</f>
        <v>-0.26617049999999998</v>
      </c>
      <c r="CB150" s="9">
        <f>'GEM data - Zero_net'!$T314</f>
        <v>-1.2397770000000001E-2</v>
      </c>
      <c r="CE150" s="9">
        <f>'GEM data - Baseline'!$J314</f>
        <v>2.4998719999999999</v>
      </c>
      <c r="CF150" s="9">
        <f>'GEM data - Upside'!$J314</f>
        <v>2.4258250000000001</v>
      </c>
      <c r="CG150" s="9">
        <f>'GEM data - Zero_net'!$J314</f>
        <v>2.3739180000000002</v>
      </c>
      <c r="CJ150" s="9">
        <f>100*(('GEM data - Baseline'!$I314/'GEM data - Baseline'!$I310)-1)</f>
        <v>1.9999043275451545</v>
      </c>
      <c r="CK150" s="9">
        <f>100*(('GEM data - Upside'!$I314/'GEM data - Upside'!$I310)-1)</f>
        <v>1.9694539264498934</v>
      </c>
      <c r="CL150" s="9">
        <f>100*(('GEM data - Zero_net'!$I314/'GEM data - Zero_net'!$I310)-1)</f>
        <v>1.9007956955674921</v>
      </c>
      <c r="CO150" s="10">
        <f>100*('GEM data - Baseline'!$AB314/'GEM data - Baseline'!$AD314)</f>
        <v>1418.1633670075348</v>
      </c>
      <c r="CP150" s="10">
        <f>100*('GEM data - Upside'!$AB314/'GEM data - Upside'!$AD314)</f>
        <v>1393.037757661574</v>
      </c>
      <c r="CQ150" s="10">
        <f>100*('GEM data - Zero_net'!$AB314/'GEM data - Zero_net'!$AD314)</f>
        <v>1463.3484886171045</v>
      </c>
      <c r="CT150" s="10">
        <f>100*('GEM data - Baseline'!$AC314/'GEM data - Baseline'!$AD314)</f>
        <v>1234.0409468614912</v>
      </c>
      <c r="CU150" s="10">
        <f>100*('GEM data - Upside'!$AC314/'GEM data - Upside'!$AD314)</f>
        <v>1224.1597310367324</v>
      </c>
      <c r="CV150" s="10">
        <f>100*('GEM data - Zero_net'!$AC314/'GEM data - Zero_net'!$AD314)</f>
        <v>1207.1684716318334</v>
      </c>
      <c r="CY150" s="10">
        <f>100*('GEM data - Baseline'!$F314/'GEM data - Baseline'!$AD314)</f>
        <v>1453.7032195552956</v>
      </c>
      <c r="CZ150" s="10">
        <f>100*('GEM data - Upside'!$F314/'GEM data - Upside'!$AD314)</f>
        <v>1465.0585140499984</v>
      </c>
      <c r="DA150" s="10">
        <f>100*('GEM data - Zero_net'!$F314/'GEM data - Zero_net'!$AD314)</f>
        <v>1405.3002411848756</v>
      </c>
    </row>
    <row r="151" spans="1:105" x14ac:dyDescent="0.25">
      <c r="A151">
        <v>2057</v>
      </c>
      <c r="B151" s="10">
        <f>'GEM data - Baseline'!$F315</f>
        <v>1093007</v>
      </c>
      <c r="C151" s="10">
        <f>'GEM data - Upside'!$F315</f>
        <v>1142277</v>
      </c>
      <c r="D151" s="10">
        <f>'GEM data - Zero_net'!$F315</f>
        <v>942195.4</v>
      </c>
      <c r="L151">
        <v>2057</v>
      </c>
      <c r="M151" s="9">
        <f>100*(('GEM data - Baseline'!$P315/'GEM data - Baseline'!$P311)-1)</f>
        <v>-0.10046859295181898</v>
      </c>
      <c r="N151" s="9">
        <f>100*(('GEM data - Upside'!$P315/'GEM data - Upside'!$P311)-1)</f>
        <v>1.8367035465693959E-2</v>
      </c>
      <c r="O151" s="9">
        <f>100*(('GEM data - Zero_net'!$P315/'GEM data - Zero_net'!$P311)-1)</f>
        <v>-0.67155008838312158</v>
      </c>
      <c r="R151" s="9"/>
      <c r="S151" s="9"/>
      <c r="T151" s="9"/>
      <c r="W151" s="9"/>
      <c r="X151" s="9"/>
      <c r="Y151" s="9"/>
      <c r="AQ151" s="9"/>
      <c r="AR151" s="9"/>
      <c r="AS151" s="9"/>
      <c r="AV151" s="9"/>
      <c r="AW151" s="9"/>
      <c r="AX151" s="9"/>
      <c r="AY151" s="9"/>
      <c r="AZ151" s="9"/>
      <c r="BA151" s="9"/>
      <c r="BB151" s="9"/>
      <c r="BD151" s="9"/>
      <c r="BE151">
        <v>2057</v>
      </c>
      <c r="BF151" s="9">
        <f>100*(('GEM data - Baseline'!$F315/'GEM data - Baseline'!$F311)-1)</f>
        <v>1.173999651956259</v>
      </c>
      <c r="BG151" s="9">
        <f>100*(('GEM data - Upside'!$F315/'GEM data - Upside'!$F311)-1)</f>
        <v>1.2838291963631843</v>
      </c>
      <c r="BH151" s="9">
        <f>100*(('GEM data - Zero_net'!$F315/'GEM data - Zero_net'!$F311)-1)</f>
        <v>0.64608436003272818</v>
      </c>
      <c r="BJ151">
        <v>2057</v>
      </c>
      <c r="BK151" s="9">
        <f>100*(('GEM data - Baseline'!$U315/'GEM data - Baseline'!$U311)-1)</f>
        <v>1.1741880422578177</v>
      </c>
      <c r="BL151" s="9">
        <f>100*(('GEM data - Upside'!$U315/'GEM data - Upside'!$U311)-1)</f>
        <v>1.2858278600163198</v>
      </c>
      <c r="BM151" s="9">
        <f>100*(('GEM data - Zero_net'!$U315/'GEM data - Zero_net'!$U311)-1)</f>
        <v>0.6239261869061874</v>
      </c>
      <c r="BO151">
        <v>2057</v>
      </c>
      <c r="BP151" s="9">
        <f>'GEM data - Baseline'!$O315</f>
        <v>4.0001660000000001</v>
      </c>
      <c r="BQ151" s="9">
        <f>'GEM data - Upside'!$O315</f>
        <v>4.0545499999999999</v>
      </c>
      <c r="BR151" s="9">
        <f>'GEM data - Zero_net'!$O315</f>
        <v>3.2096019999999998</v>
      </c>
      <c r="BT151">
        <v>2057</v>
      </c>
      <c r="BU151" s="9">
        <f>100*(('GEM data - Baseline'!$L315/'GEM data - Baseline'!$L311)-1)</f>
        <v>2.3665594324784323E-2</v>
      </c>
      <c r="BV151" s="9">
        <f>100*(('GEM data - Upside'!$L315/'GEM data - Upside'!$L311)-1)</f>
        <v>0.13605881010341214</v>
      </c>
      <c r="BW151" s="9">
        <f>100*(('GEM data - Zero_net'!$L315/'GEM data - Zero_net'!$L311)-1)</f>
        <v>-0.52001117614712822</v>
      </c>
      <c r="BY151">
        <v>2057</v>
      </c>
      <c r="BZ151" s="9">
        <f>'GEM data - Baseline'!$T315</f>
        <v>9.536743E-5</v>
      </c>
      <c r="CA151" s="9">
        <f>'GEM data - Upside'!$T315</f>
        <v>-0.26683810000000002</v>
      </c>
      <c r="CB151" s="9">
        <f>'GEM data - Zero_net'!$T315</f>
        <v>-9.3460079999999994E-3</v>
      </c>
      <c r="CD151">
        <v>2057</v>
      </c>
      <c r="CE151" s="9">
        <f>'GEM data - Baseline'!$J315</f>
        <v>2.4998819999999999</v>
      </c>
      <c r="CF151" s="9">
        <f>'GEM data - Upside'!$J315</f>
        <v>2.425481</v>
      </c>
      <c r="CG151" s="9">
        <f>'GEM data - Zero_net'!$J315</f>
        <v>2.3746610000000001</v>
      </c>
      <c r="CI151">
        <v>2057</v>
      </c>
      <c r="CJ151" s="9">
        <f>100*(('GEM data - Baseline'!$I315/'GEM data - Baseline'!$I311)-1)</f>
        <v>1.9998610237117687</v>
      </c>
      <c r="CK151" s="9">
        <f>100*(('GEM data - Upside'!$I315/'GEM data - Upside'!$I311)-1)</f>
        <v>1.96908347617617</v>
      </c>
      <c r="CL151" s="9">
        <f>100*(('GEM data - Zero_net'!$I315/'GEM data - Zero_net'!$I311)-1)</f>
        <v>1.9009909653709078</v>
      </c>
      <c r="CN151">
        <v>2057</v>
      </c>
      <c r="CO151" s="10">
        <f>100*('GEM data - Baseline'!$AB315/'GEM data - Baseline'!$AD315)</f>
        <v>1473.3462516914174</v>
      </c>
      <c r="CP151" s="10">
        <f>100*('GEM data - Upside'!$AB315/'GEM data - Upside'!$AD315)</f>
        <v>1446.037523480147</v>
      </c>
      <c r="CQ151" s="10">
        <f>100*('GEM data - Zero_net'!$AB315/'GEM data - Zero_net'!$AD315)</f>
        <v>1525.1148569901159</v>
      </c>
      <c r="CS151">
        <v>2057</v>
      </c>
      <c r="CT151" s="10">
        <f>100*('GEM data - Baseline'!$AC315/'GEM data - Baseline'!$AD315)</f>
        <v>1464.3129135529277</v>
      </c>
      <c r="CU151" s="10">
        <f>100*('GEM data - Upside'!$AC315/'GEM data - Upside'!$AD315)</f>
        <v>1453.8181554423657</v>
      </c>
      <c r="CV151" s="10">
        <f>100*('GEM data - Zero_net'!$AC315/'GEM data - Zero_net'!$AD315)</f>
        <v>1429.6536440596376</v>
      </c>
      <c r="CX151">
        <v>2057</v>
      </c>
      <c r="CY151" s="10">
        <f>100*('GEM data - Baseline'!$F315/'GEM data - Baseline'!$AD315)</f>
        <v>1457.5585796776029</v>
      </c>
      <c r="CZ151" s="10">
        <f>100*('GEM data - Upside'!$F315/'GEM data - Upside'!$AD315)</f>
        <v>1469.0308984970907</v>
      </c>
      <c r="DA151" s="10">
        <f>100*('GEM data - Zero_net'!$F315/'GEM data - Zero_net'!$AD315)</f>
        <v>1408.5347877799218</v>
      </c>
    </row>
    <row r="152" spans="1:105" x14ac:dyDescent="0.25">
      <c r="B152" s="10">
        <f>'GEM data - Baseline'!$F316</f>
        <v>1096184</v>
      </c>
      <c r="C152" s="10">
        <f>'GEM data - Upside'!$F316</f>
        <v>1145910</v>
      </c>
      <c r="D152" s="10">
        <f>'GEM data - Zero_net'!$F316</f>
        <v>943738.6</v>
      </c>
      <c r="M152" s="9">
        <f>100*(('GEM data - Baseline'!$P316/'GEM data - Baseline'!$P312)-1)</f>
        <v>-9.8361736270557998E-2</v>
      </c>
      <c r="N152" s="9">
        <f>100*(('GEM data - Upside'!$P316/'GEM data - Upside'!$P312)-1)</f>
        <v>2.0402711625222558E-2</v>
      </c>
      <c r="O152" s="9">
        <f>100*(('GEM data - Zero_net'!$P316/'GEM data - Zero_net'!$P312)-1)</f>
        <v>-0.67021389089868544</v>
      </c>
      <c r="R152" s="9"/>
      <c r="S152" s="9"/>
      <c r="T152" s="9"/>
      <c r="W152" s="9"/>
      <c r="X152" s="9"/>
      <c r="Y152" s="9"/>
      <c r="AQ152" s="9"/>
      <c r="AR152" s="9"/>
      <c r="AS152" s="9"/>
      <c r="AV152" s="9"/>
      <c r="AW152" s="9"/>
      <c r="AX152" s="9"/>
      <c r="AY152" s="9"/>
      <c r="AZ152" s="9"/>
      <c r="BA152" s="9"/>
      <c r="BB152" s="9"/>
      <c r="BD152" s="9"/>
      <c r="BF152" s="9">
        <f>100*(('GEM data - Baseline'!$F316/'GEM data - Baseline'!$F312)-1)</f>
        <v>1.1713976660649106</v>
      </c>
      <c r="BG152" s="9">
        <f>100*(('GEM data - Upside'!$F316/'GEM data - Upside'!$F312)-1)</f>
        <v>1.2819447660698202</v>
      </c>
      <c r="BH152" s="9">
        <f>100*(('GEM data - Zero_net'!$F316/'GEM data - Zero_net'!$F312)-1)</f>
        <v>0.64453807358213488</v>
      </c>
      <c r="BK152" s="9">
        <f>100*(('GEM data - Baseline'!$U316/'GEM data - Baseline'!$U312)-1)</f>
        <v>1.1711207835406245</v>
      </c>
      <c r="BL152" s="9">
        <f>100*(('GEM data - Upside'!$U316/'GEM data - Upside'!$U312)-1)</f>
        <v>1.2831237840692067</v>
      </c>
      <c r="BM152" s="9">
        <f>100*(('GEM data - Zero_net'!$U316/'GEM data - Zero_net'!$U312)-1)</f>
        <v>0.62104198750496664</v>
      </c>
      <c r="BP152" s="9">
        <f>'GEM data - Baseline'!$O316</f>
        <v>4.0000770000000001</v>
      </c>
      <c r="BQ152" s="9">
        <f>'GEM data - Upside'!$O316</f>
        <v>4.055218</v>
      </c>
      <c r="BR152" s="9">
        <f>'GEM data - Zero_net'!$O316</f>
        <v>3.2013940000000001</v>
      </c>
      <c r="BU152" s="9">
        <f>100*(('GEM data - Baseline'!$L316/'GEM data - Baseline'!$L312)-1)</f>
        <v>2.3380567062525337E-2</v>
      </c>
      <c r="BV152" s="9">
        <f>100*(('GEM data - Upside'!$L316/'GEM data - Upside'!$L312)-1)</f>
        <v>0.13682466358706513</v>
      </c>
      <c r="BW152" s="9">
        <f>100*(('GEM data - Zero_net'!$L316/'GEM data - Zero_net'!$L312)-1)</f>
        <v>-0.51935254227923888</v>
      </c>
      <c r="BZ152" s="9">
        <f>'GEM data - Baseline'!$T316</f>
        <v>2.8610229999999999E-4</v>
      </c>
      <c r="CA152" s="9">
        <f>'GEM data - Upside'!$T316</f>
        <v>-0.26712419999999998</v>
      </c>
      <c r="CB152" s="9">
        <f>'GEM data - Zero_net'!$T316</f>
        <v>6.6757199999999996E-4</v>
      </c>
      <c r="CE152" s="9">
        <f>'GEM data - Baseline'!$J316</f>
        <v>2.4998849999999999</v>
      </c>
      <c r="CF152" s="9">
        <f>'GEM data - Upside'!$J316</f>
        <v>2.4251070000000001</v>
      </c>
      <c r="CG152" s="9">
        <f>'GEM data - Zero_net'!$J316</f>
        <v>2.375572</v>
      </c>
      <c r="CJ152" s="9">
        <f>100*(('GEM data - Baseline'!$I316/'GEM data - Baseline'!$I312)-1)</f>
        <v>1.9998930126895464</v>
      </c>
      <c r="CK152" s="9">
        <f>100*(('GEM data - Upside'!$I316/'GEM data - Upside'!$I312)-1)</f>
        <v>1.9687785737678265</v>
      </c>
      <c r="CL152" s="9">
        <f>100*(('GEM data - Zero_net'!$I316/'GEM data - Zero_net'!$I312)-1)</f>
        <v>1.9013642596509284</v>
      </c>
      <c r="CO152" s="10">
        <f>100*('GEM data - Baseline'!$AB316/'GEM data - Baseline'!$AD316)</f>
        <v>1411.3855484490941</v>
      </c>
      <c r="CP152" s="10">
        <f>100*('GEM data - Upside'!$AB316/'GEM data - Upside'!$AD316)</f>
        <v>1386.2635698614233</v>
      </c>
      <c r="CQ152" s="10">
        <f>100*('GEM data - Zero_net'!$AB316/'GEM data - Zero_net'!$AD316)</f>
        <v>1454.9968351405171</v>
      </c>
      <c r="CT152" s="10">
        <f>100*('GEM data - Baseline'!$AC316/'GEM data - Baseline'!$AD316)</f>
        <v>1212.8883663993988</v>
      </c>
      <c r="CU152" s="10">
        <f>100*('GEM data - Upside'!$AC316/'GEM data - Upside'!$AD316)</f>
        <v>1203.5495924349677</v>
      </c>
      <c r="CV152" s="10">
        <f>100*('GEM data - Zero_net'!$AC316/'GEM data - Zero_net'!$AD316)</f>
        <v>1186.0295577380027</v>
      </c>
      <c r="CY152" s="10">
        <f>100*('GEM data - Baseline'!$F316/'GEM data - Baseline'!$AD316)</f>
        <v>1461.4145985210728</v>
      </c>
      <c r="CZ152" s="10">
        <f>100*('GEM data - Upside'!$F316/'GEM data - Upside'!$AD316)</f>
        <v>1473.0109319878263</v>
      </c>
      <c r="DA152" s="10">
        <f>100*('GEM data - Zero_net'!$F316/'GEM data - Zero_net'!$AD316)</f>
        <v>1411.8648345438987</v>
      </c>
    </row>
    <row r="153" spans="1:105" x14ac:dyDescent="0.25">
      <c r="B153" s="10">
        <f>'GEM data - Baseline'!$F317</f>
        <v>1099390</v>
      </c>
      <c r="C153" s="10">
        <f>'GEM data - Upside'!$F317</f>
        <v>1149570</v>
      </c>
      <c r="D153" s="10">
        <f>'GEM data - Zero_net'!$F317</f>
        <v>945281.5</v>
      </c>
      <c r="M153" s="9">
        <f>100*(('GEM data - Baseline'!$P317/'GEM data - Baseline'!$P313)-1)</f>
        <v>-0.1048731463887953</v>
      </c>
      <c r="N153" s="9">
        <f>100*(('GEM data - Upside'!$P317/'GEM data - Upside'!$P313)-1)</f>
        <v>1.4192466783780056E-2</v>
      </c>
      <c r="O153" s="9">
        <f>100*(('GEM data - Zero_net'!$P317/'GEM data - Zero_net'!$P313)-1)</f>
        <v>-0.6789080651574797</v>
      </c>
      <c r="R153" s="9"/>
      <c r="S153" s="9"/>
      <c r="T153" s="9"/>
      <c r="W153" s="9"/>
      <c r="X153" s="9"/>
      <c r="Y153" s="9"/>
      <c r="AQ153" s="9"/>
      <c r="AR153" s="9"/>
      <c r="AS153" s="9"/>
      <c r="AV153" s="9"/>
      <c r="AW153" s="9"/>
      <c r="AX153" s="9"/>
      <c r="AY153" s="9"/>
      <c r="AZ153" s="9"/>
      <c r="BA153" s="9"/>
      <c r="BB153" s="9"/>
      <c r="BD153" s="9"/>
      <c r="BF153" s="9">
        <f>100*(('GEM data - Baseline'!$F317/'GEM data - Baseline'!$F313)-1)</f>
        <v>1.1715726828747552</v>
      </c>
      <c r="BG153" s="9">
        <f>100*(('GEM data - Upside'!$F317/'GEM data - Upside'!$F313)-1)</f>
        <v>1.2815588040429038</v>
      </c>
      <c r="BH153" s="9">
        <f>100*(('GEM data - Zero_net'!$F317/'GEM data - Zero_net'!$F313)-1)</f>
        <v>0.64533308688781155</v>
      </c>
      <c r="BK153" s="9">
        <f>100*(('GEM data - Baseline'!$U317/'GEM data - Baseline'!$U313)-1)</f>
        <v>1.171388632496484</v>
      </c>
      <c r="BL153" s="9">
        <f>100*(('GEM data - Upside'!$U317/'GEM data - Upside'!$U313)-1)</f>
        <v>1.2833344024125504</v>
      </c>
      <c r="BM153" s="9">
        <f>100*(('GEM data - Zero_net'!$U317/'GEM data - Zero_net'!$U313)-1)</f>
        <v>0.61961667758354544</v>
      </c>
      <c r="BP153" s="9">
        <f>'GEM data - Baseline'!$O317</f>
        <v>4.0000859999999996</v>
      </c>
      <c r="BQ153" s="9">
        <f>'GEM data - Upside'!$O317</f>
        <v>4.0585360000000001</v>
      </c>
      <c r="BR153" s="9">
        <f>'GEM data - Zero_net'!$O317</f>
        <v>3.19346</v>
      </c>
      <c r="BU153" s="9">
        <f>100*(('GEM data - Baseline'!$L317/'GEM data - Baseline'!$L313)-1)</f>
        <v>2.6962119253504113E-2</v>
      </c>
      <c r="BV153" s="9">
        <f>100*(('GEM data - Upside'!$L317/'GEM data - Upside'!$L313)-1)</f>
        <v>0.13894353213796951</v>
      </c>
      <c r="BW153" s="9">
        <f>100*(('GEM data - Zero_net'!$L317/'GEM data - Zero_net'!$L313)-1)</f>
        <v>-0.5167880276944592</v>
      </c>
      <c r="BZ153" s="9">
        <f>'GEM data - Baseline'!$T317</f>
        <v>1.907349E-4</v>
      </c>
      <c r="CA153" s="9">
        <f>'GEM data - Upside'!$T317</f>
        <v>-0.26807789999999998</v>
      </c>
      <c r="CB153" s="9">
        <f>'GEM data - Zero_net'!$T317</f>
        <v>9.5367430000000003E-3</v>
      </c>
      <c r="CE153" s="9">
        <f>'GEM data - Baseline'!$J317</f>
        <v>2.4998840000000002</v>
      </c>
      <c r="CF153" s="9">
        <f>'GEM data - Upside'!$J317</f>
        <v>2.4247049999999999</v>
      </c>
      <c r="CG153" s="9">
        <f>'GEM data - Zero_net'!$J317</f>
        <v>2.3766430000000001</v>
      </c>
      <c r="CJ153" s="9">
        <f>100*(('GEM data - Baseline'!$I317/'GEM data - Baseline'!$I313)-1)</f>
        <v>1.9999295448906329</v>
      </c>
      <c r="CK153" s="9">
        <f>100*(('GEM data - Upside'!$I317/'GEM data - Upside'!$I313)-1)</f>
        <v>1.9684088521775056</v>
      </c>
      <c r="CL153" s="9">
        <f>100*(('GEM data - Zero_net'!$I317/'GEM data - Zero_net'!$I313)-1)</f>
        <v>1.9022341469243864</v>
      </c>
      <c r="CO153" s="10">
        <f>100*('GEM data - Baseline'!$AB317/'GEM data - Baseline'!$AD317)</f>
        <v>1393.8218436956818</v>
      </c>
      <c r="CP153" s="10">
        <f>100*('GEM data - Upside'!$AB317/'GEM data - Upside'!$AD317)</f>
        <v>1369.2908418338175</v>
      </c>
      <c r="CQ153" s="10">
        <f>100*('GEM data - Zero_net'!$AB317/'GEM data - Zero_net'!$AD317)</f>
        <v>1434.4449819211695</v>
      </c>
      <c r="CT153" s="10">
        <f>100*('GEM data - Baseline'!$AC317/'GEM data - Baseline'!$AD317)</f>
        <v>1287.7738412474832</v>
      </c>
      <c r="CU153" s="10">
        <f>100*('GEM data - Upside'!$AC317/'GEM data - Upside'!$AD317)</f>
        <v>1277.3820521682819</v>
      </c>
      <c r="CV153" s="10">
        <f>100*('GEM data - Zero_net'!$AC317/'GEM data - Zero_net'!$AD317)</f>
        <v>1258.5354373076818</v>
      </c>
      <c r="CY153" s="10">
        <f>100*('GEM data - Baseline'!$F317/'GEM data - Baseline'!$AD317)</f>
        <v>1465.3338236483892</v>
      </c>
      <c r="CZ153" s="10">
        <f>100*('GEM data - Upside'!$F317/'GEM data - Upside'!$AD317)</f>
        <v>1477.0477290569443</v>
      </c>
      <c r="DA153" s="10">
        <f>100*('GEM data - Zero_net'!$F317/'GEM data - Zero_net'!$AD317)</f>
        <v>1415.2278684227035</v>
      </c>
    </row>
    <row r="154" spans="1:105" x14ac:dyDescent="0.25">
      <c r="B154" s="10">
        <f>'GEM data - Baseline'!$F318</f>
        <v>1102600</v>
      </c>
      <c r="C154" s="10">
        <f>'GEM data - Upside'!$F318</f>
        <v>1153241</v>
      </c>
      <c r="D154" s="10">
        <f>'GEM data - Zero_net'!$F318</f>
        <v>946788.8</v>
      </c>
      <c r="M154" s="9">
        <f>100*(('GEM data - Baseline'!$P318/'GEM data - Baseline'!$P314)-1)</f>
        <v>-0.11138776045078735</v>
      </c>
      <c r="N154" s="9">
        <f>100*(('GEM data - Upside'!$P318/'GEM data - Upside'!$P314)-1)</f>
        <v>8.0030141326847826E-3</v>
      </c>
      <c r="O154" s="9">
        <f>100*(('GEM data - Zero_net'!$P318/'GEM data - Zero_net'!$P314)-1)</f>
        <v>-0.68758240600422793</v>
      </c>
      <c r="R154" s="9"/>
      <c r="S154" s="9"/>
      <c r="T154" s="9"/>
      <c r="W154" s="9"/>
      <c r="X154" s="9"/>
      <c r="Y154" s="9"/>
      <c r="AQ154" s="9"/>
      <c r="AR154" s="9"/>
      <c r="AS154" s="9"/>
      <c r="AV154" s="9"/>
      <c r="AW154" s="9"/>
      <c r="AX154" s="9"/>
      <c r="AY154" s="9"/>
      <c r="AZ154" s="9"/>
      <c r="BA154" s="9"/>
      <c r="BB154" s="9"/>
      <c r="BD154" s="9"/>
      <c r="BF154" s="9">
        <f>100*(('GEM data - Baseline'!$F318/'GEM data - Baseline'!$F314)-1)</f>
        <v>1.1715567169985786</v>
      </c>
      <c r="BG154" s="9">
        <f>100*(('GEM data - Upside'!$F318/'GEM data - Upside'!$F314)-1)</f>
        <v>1.2811629179390049</v>
      </c>
      <c r="BH154" s="9">
        <f>100*(('GEM data - Zero_net'!$F318/'GEM data - Zero_net'!$F314)-1)</f>
        <v>0.64588250038879469</v>
      </c>
      <c r="BK154" s="9">
        <f>100*(('GEM data - Baseline'!$U318/'GEM data - Baseline'!$U314)-1)</f>
        <v>1.1712825199503341</v>
      </c>
      <c r="BL154" s="9">
        <f>100*(('GEM data - Upside'!$U318/'GEM data - Upside'!$U314)-1)</f>
        <v>1.283450469830627</v>
      </c>
      <c r="BM154" s="9">
        <f>100*(('GEM data - Zero_net'!$U318/'GEM data - Zero_net'!$U314)-1)</f>
        <v>0.61826272934806248</v>
      </c>
      <c r="BP154" s="9">
        <f>'GEM data - Baseline'!$O318</f>
        <v>4.0000850000000003</v>
      </c>
      <c r="BQ154" s="9">
        <f>'GEM data - Upside'!$O318</f>
        <v>4.0611870000000003</v>
      </c>
      <c r="BR154" s="9">
        <f>'GEM data - Zero_net'!$O318</f>
        <v>3.184612</v>
      </c>
      <c r="BU154" s="9">
        <f>100*(('GEM data - Baseline'!$L318/'GEM data - Baseline'!$L314)-1)</f>
        <v>3.0672158443612041E-2</v>
      </c>
      <c r="BV154" s="9">
        <f>100*(('GEM data - Upside'!$L318/'GEM data - Upside'!$L314)-1)</f>
        <v>0.14177426408481519</v>
      </c>
      <c r="BW154" s="9">
        <f>100*(('GEM data - Zero_net'!$L318/'GEM data - Zero_net'!$L314)-1)</f>
        <v>-0.51332381862418952</v>
      </c>
      <c r="BZ154" s="9">
        <f>'GEM data - Baseline'!$T318</f>
        <v>3.8146970000000002E-4</v>
      </c>
      <c r="CA154" s="9">
        <f>'GEM data - Upside'!$T318</f>
        <v>-0.26855469999999998</v>
      </c>
      <c r="CB154" s="9">
        <f>'GEM data - Zero_net'!$T318</f>
        <v>1.497269E-2</v>
      </c>
      <c r="CE154" s="9">
        <f>'GEM data - Baseline'!$J318</f>
        <v>2.499905</v>
      </c>
      <c r="CF154" s="9">
        <f>'GEM data - Upside'!$J318</f>
        <v>2.424296</v>
      </c>
      <c r="CG154" s="9">
        <f>'GEM data - Zero_net'!$J318</f>
        <v>2.3778410000000001</v>
      </c>
      <c r="CJ154" s="9">
        <f>100*(('GEM data - Baseline'!$I318/'GEM data - Baseline'!$I314)-1)</f>
        <v>2.0001555651131486</v>
      </c>
      <c r="CK154" s="9">
        <f>100*(('GEM data - Upside'!$I318/'GEM data - Upside'!$I314)-1)</f>
        <v>1.9680484612658145</v>
      </c>
      <c r="CL154" s="9">
        <f>100*(('GEM data - Zero_net'!$I318/'GEM data - Zero_net'!$I314)-1)</f>
        <v>1.903466324484282</v>
      </c>
      <c r="CO154" s="10">
        <f>100*('GEM data - Baseline'!$AB318/'GEM data - Baseline'!$AD318)</f>
        <v>1464.7176612041051</v>
      </c>
      <c r="CP154" s="10">
        <f>100*('GEM data - Upside'!$AB318/'GEM data - Upside'!$AD318)</f>
        <v>1437.8390443756664</v>
      </c>
      <c r="CQ154" s="10">
        <f>100*('GEM data - Zero_net'!$AB318/'GEM data - Zero_net'!$AD318)</f>
        <v>1512.5546549138592</v>
      </c>
      <c r="CT154" s="10">
        <f>100*('GEM data - Baseline'!$AC318/'GEM data - Baseline'!$AD318)</f>
        <v>1274.5546425153943</v>
      </c>
      <c r="CU154" s="10">
        <f>100*('GEM data - Upside'!$AC318/'GEM data - Upside'!$AD318)</f>
        <v>1263.8530197560954</v>
      </c>
      <c r="CV154" s="10">
        <f>100*('GEM data - Zero_net'!$AC318/'GEM data - Zero_net'!$AD318)</f>
        <v>1245.0874441165072</v>
      </c>
      <c r="CY154" s="10">
        <f>100*('GEM data - Baseline'!$F318/'GEM data - Baseline'!$AD318)</f>
        <v>1469.2562852814392</v>
      </c>
      <c r="CZ154" s="10">
        <f>100*('GEM data - Upside'!$F318/'GEM data - Upside'!$AD318)</f>
        <v>1481.0951957687287</v>
      </c>
      <c r="DA154" s="10">
        <f>100*('GEM data - Zero_net'!$F318/'GEM data - Zero_net'!$AD318)</f>
        <v>1418.5425845738112</v>
      </c>
    </row>
    <row r="155" spans="1:105" x14ac:dyDescent="0.25">
      <c r="A155">
        <v>2058</v>
      </c>
      <c r="B155" s="10">
        <f>'GEM data - Baseline'!$F319</f>
        <v>1105812</v>
      </c>
      <c r="C155" s="10">
        <f>'GEM data - Upside'!$F319</f>
        <v>1156904</v>
      </c>
      <c r="D155" s="10">
        <f>'GEM data - Zero_net'!$F319</f>
        <v>948284.8</v>
      </c>
      <c r="L155">
        <v>2058</v>
      </c>
      <c r="M155" s="9">
        <f>100*(('GEM data - Baseline'!$P319/'GEM data - Baseline'!$P315)-1)</f>
        <v>-0.11792672222061817</v>
      </c>
      <c r="N155" s="9">
        <f>100*(('GEM data - Upside'!$P319/'GEM data - Upside'!$P315)-1)</f>
        <v>1.7940350953704609E-3</v>
      </c>
      <c r="O155" s="9">
        <f>100*(('GEM data - Zero_net'!$P319/'GEM data - Zero_net'!$P315)-1)</f>
        <v>-0.69633511080973154</v>
      </c>
      <c r="R155" s="9"/>
      <c r="S155" s="9"/>
      <c r="T155" s="9"/>
      <c r="W155" s="9"/>
      <c r="X155" s="9"/>
      <c r="Y155" s="9"/>
      <c r="AQ155" s="9"/>
      <c r="AR155" s="9"/>
      <c r="AS155" s="9"/>
      <c r="AV155" s="9"/>
      <c r="AW155" s="9"/>
      <c r="AX155" s="9"/>
      <c r="AY155" s="9"/>
      <c r="AZ155" s="9"/>
      <c r="BA155" s="9"/>
      <c r="BB155" s="9"/>
      <c r="BD155" s="9"/>
      <c r="BE155">
        <v>2058</v>
      </c>
      <c r="BF155" s="9">
        <f>100*(('GEM data - Baseline'!$F319/'GEM data - Baseline'!$F315)-1)</f>
        <v>1.1715387001181243</v>
      </c>
      <c r="BG155" s="9">
        <f>100*(('GEM data - Upside'!$F319/'GEM data - Upside'!$F315)-1)</f>
        <v>1.2805125201680534</v>
      </c>
      <c r="BH155" s="9">
        <f>100*(('GEM data - Zero_net'!$F319/'GEM data - Zero_net'!$F315)-1)</f>
        <v>0.64629905856046221</v>
      </c>
      <c r="BJ155">
        <v>2058</v>
      </c>
      <c r="BK155" s="9">
        <f>100*(('GEM data - Baseline'!$U319/'GEM data - Baseline'!$U315)-1)</f>
        <v>1.1713567903561373</v>
      </c>
      <c r="BL155" s="9">
        <f>100*(('GEM data - Upside'!$U319/'GEM data - Upside'!$U315)-1)</f>
        <v>1.2839978731002288</v>
      </c>
      <c r="BM155" s="9">
        <f>100*(('GEM data - Zero_net'!$U319/'GEM data - Zero_net'!$U315)-1)</f>
        <v>0.61701169371939368</v>
      </c>
      <c r="BO155">
        <v>2058</v>
      </c>
      <c r="BP155" s="9">
        <f>'GEM data - Baseline'!$O319</f>
        <v>4.0000850000000003</v>
      </c>
      <c r="BQ155" s="9">
        <f>'GEM data - Upside'!$O319</f>
        <v>4.0637619999999997</v>
      </c>
      <c r="BR155" s="9">
        <f>'GEM data - Zero_net'!$O319</f>
        <v>3.1754739999999999</v>
      </c>
      <c r="BT155">
        <v>2058</v>
      </c>
      <c r="BU155" s="9">
        <f>100*(('GEM data - Baseline'!$L319/'GEM data - Baseline'!$L315)-1)</f>
        <v>3.4252868645534562E-2</v>
      </c>
      <c r="BV155" s="9">
        <f>100*(('GEM data - Upside'!$L319/'GEM data - Upside'!$L315)-1)</f>
        <v>0.14445519491617098</v>
      </c>
      <c r="BW155" s="9">
        <f>100*(('GEM data - Zero_net'!$L319/'GEM data - Zero_net'!$L315)-1)</f>
        <v>-0.51005774114815106</v>
      </c>
      <c r="BY155">
        <v>2058</v>
      </c>
      <c r="BZ155" s="9">
        <f>'GEM data - Baseline'!$T319</f>
        <v>1.907349E-4</v>
      </c>
      <c r="CA155" s="9">
        <f>'GEM data - Upside'!$T319</f>
        <v>-0.27017590000000002</v>
      </c>
      <c r="CB155" s="9">
        <f>'GEM data - Zero_net'!$T319</f>
        <v>1.9741060000000001E-2</v>
      </c>
      <c r="CD155">
        <v>2058</v>
      </c>
      <c r="CE155" s="9">
        <f>'GEM data - Baseline'!$J319</f>
        <v>2.4999419999999999</v>
      </c>
      <c r="CF155" s="9">
        <f>'GEM data - Upside'!$J319</f>
        <v>2.4238520000000001</v>
      </c>
      <c r="CG155" s="9">
        <f>'GEM data - Zero_net'!$J319</f>
        <v>2.3792249999999999</v>
      </c>
      <c r="CI155">
        <v>2058</v>
      </c>
      <c r="CJ155" s="9">
        <f>100*(('GEM data - Baseline'!$I319/'GEM data - Baseline'!$I315)-1)</f>
        <v>2.0001179830979599</v>
      </c>
      <c r="CK155" s="9">
        <f>100*(('GEM data - Upside'!$I319/'GEM data - Upside'!$I315)-1)</f>
        <v>1.9675514642813363</v>
      </c>
      <c r="CL155" s="9">
        <f>100*(('GEM data - Zero_net'!$I319/'GEM data - Zero_net'!$I315)-1)</f>
        <v>1.9048973545882308</v>
      </c>
      <c r="CN155">
        <v>2058</v>
      </c>
      <c r="CO155" s="10">
        <f>100*('GEM data - Baseline'!$AB319/'GEM data - Baseline'!$AD319)</f>
        <v>1521.7429533135792</v>
      </c>
      <c r="CP155" s="10">
        <f>100*('GEM data - Upside'!$AB319/'GEM data - Upside'!$AD319)</f>
        <v>1492.5612249155158</v>
      </c>
      <c r="CQ155" s="10">
        <f>100*('GEM data - Zero_net'!$AB319/'GEM data - Zero_net'!$AD319)</f>
        <v>1576.6377609963124</v>
      </c>
      <c r="CS155">
        <v>2058</v>
      </c>
      <c r="CT155" s="10">
        <f>100*('GEM data - Baseline'!$AC319/'GEM data - Baseline'!$AD319)</f>
        <v>1512.4147815153522</v>
      </c>
      <c r="CU155" s="10">
        <f>100*('GEM data - Upside'!$AC319/'GEM data - Upside'!$AD319)</f>
        <v>1500.9874934611053</v>
      </c>
      <c r="CV155" s="10">
        <f>100*('GEM data - Zero_net'!$AC319/'GEM data - Zero_net'!$AD319)</f>
        <v>1474.5869752803667</v>
      </c>
      <c r="CX155">
        <v>2058</v>
      </c>
      <c r="CY155" s="10">
        <f>100*('GEM data - Baseline'!$F319/'GEM data - Baseline'!$AD319)</f>
        <v>1473.179707589391</v>
      </c>
      <c r="CZ155" s="10">
        <f>100*('GEM data - Upside'!$F319/'GEM data - Upside'!$AD319)</f>
        <v>1485.1285474507135</v>
      </c>
      <c r="DA155" s="10">
        <f>100*('GEM data - Zero_net'!$F319/'GEM data - Zero_net'!$AD319)</f>
        <v>1421.8453098069617</v>
      </c>
    </row>
    <row r="156" spans="1:105" x14ac:dyDescent="0.25">
      <c r="B156" s="10">
        <f>'GEM data - Baseline'!$F320</f>
        <v>1109028</v>
      </c>
      <c r="C156" s="10">
        <f>'GEM data - Upside'!$F320</f>
        <v>1160573</v>
      </c>
      <c r="D156" s="10">
        <f>'GEM data - Zero_net'!$F320</f>
        <v>949839.8</v>
      </c>
      <c r="M156" s="9">
        <f>100*(('GEM data - Baseline'!$P320/'GEM data - Baseline'!$P316)-1)</f>
        <v>-0.12444775647233453</v>
      </c>
      <c r="N156" s="9">
        <f>100*(('GEM data - Upside'!$P320/'GEM data - Upside'!$P316)-1)</f>
        <v>-4.3941540013969771E-3</v>
      </c>
      <c r="O156" s="9">
        <f>100*(('GEM data - Zero_net'!$P320/'GEM data - Zero_net'!$P316)-1)</f>
        <v>-0.70509264313657338</v>
      </c>
      <c r="R156" s="9"/>
      <c r="S156" s="9"/>
      <c r="T156" s="9"/>
      <c r="W156" s="9"/>
      <c r="X156" s="9"/>
      <c r="Y156" s="9"/>
      <c r="AQ156" s="9"/>
      <c r="AR156" s="9"/>
      <c r="AS156" s="9"/>
      <c r="AV156" s="9"/>
      <c r="AW156" s="9"/>
      <c r="AX156" s="9"/>
      <c r="AY156" s="9"/>
      <c r="AZ156" s="9"/>
      <c r="BA156" s="9"/>
      <c r="BB156" s="9"/>
      <c r="BD156" s="9"/>
      <c r="BF156" s="9">
        <f>100*(('GEM data - Baseline'!$F320/'GEM data - Baseline'!$F316)-1)</f>
        <v>1.1717011012749579</v>
      </c>
      <c r="BG156" s="9">
        <f>100*(('GEM data - Upside'!$F320/'GEM data - Upside'!$F316)-1)</f>
        <v>1.2795943835030688</v>
      </c>
      <c r="BH156" s="9">
        <f>100*(('GEM data - Zero_net'!$F320/'GEM data - Zero_net'!$F316)-1)</f>
        <v>0.64649257749975764</v>
      </c>
      <c r="BK156" s="9">
        <f>100*(('GEM data - Baseline'!$U320/'GEM data - Baseline'!$U316)-1)</f>
        <v>1.1718867595771121</v>
      </c>
      <c r="BL156" s="9">
        <f>100*(('GEM data - Upside'!$U320/'GEM data - Upside'!$U316)-1)</f>
        <v>1.284536217063037</v>
      </c>
      <c r="BM156" s="9">
        <f>100*(('GEM data - Zero_net'!$U320/'GEM data - Zero_net'!$U316)-1)</f>
        <v>0.61586314086492511</v>
      </c>
      <c r="BP156" s="9">
        <f>'GEM data - Baseline'!$O320</f>
        <v>4.0000640000000001</v>
      </c>
      <c r="BQ156" s="9">
        <f>'GEM data - Upside'!$O320</f>
        <v>4.0670219999999997</v>
      </c>
      <c r="BR156" s="9">
        <f>'GEM data - Zero_net'!$O320</f>
        <v>3.167017</v>
      </c>
      <c r="BU156" s="9">
        <f>100*(('GEM data - Baseline'!$L320/'GEM data - Baseline'!$L316)-1)</f>
        <v>3.7781586862717376E-2</v>
      </c>
      <c r="BV156" s="9">
        <f>100*(('GEM data - Upside'!$L320/'GEM data - Upside'!$L316)-1)</f>
        <v>0.14568298330825957</v>
      </c>
      <c r="BW156" s="9">
        <f>100*(('GEM data - Zero_net'!$L320/'GEM data - Zero_net'!$L316)-1)</f>
        <v>-0.50848014234577965</v>
      </c>
      <c r="BZ156" s="9">
        <f>'GEM data - Baseline'!$T320</f>
        <v>9.536743E-5</v>
      </c>
      <c r="CA156" s="9">
        <f>'GEM data - Upside'!$T320</f>
        <v>-0.27189249999999998</v>
      </c>
      <c r="CB156" s="9">
        <f>'GEM data - Zero_net'!$T320</f>
        <v>3.1089780000000001E-2</v>
      </c>
      <c r="CE156" s="9">
        <f>'GEM data - Baseline'!$J320</f>
        <v>2.4999920000000002</v>
      </c>
      <c r="CF156" s="9">
        <f>'GEM data - Upside'!$J320</f>
        <v>2.42334</v>
      </c>
      <c r="CG156" s="9">
        <f>'GEM data - Zero_net'!$J320</f>
        <v>2.381046</v>
      </c>
      <c r="CJ156" s="9">
        <f>100*(('GEM data - Baseline'!$I320/'GEM data - Baseline'!$I316)-1)</f>
        <v>2.0000339570744874</v>
      </c>
      <c r="CK156" s="9">
        <f>100*(('GEM data - Upside'!$I320/'GEM data - Upside'!$I316)-1)</f>
        <v>1.9667178419519038</v>
      </c>
      <c r="CL156" s="9">
        <f>100*(('GEM data - Zero_net'!$I320/'GEM data - Zero_net'!$I316)-1)</f>
        <v>1.906560444230565</v>
      </c>
      <c r="CO156" s="10">
        <f>100*('GEM data - Baseline'!$AB320/'GEM data - Baseline'!$AD320)</f>
        <v>1457.7781282136079</v>
      </c>
      <c r="CP156" s="10">
        <f>100*('GEM data - Upside'!$AB320/'GEM data - Upside'!$AD320)</f>
        <v>1430.9067250507896</v>
      </c>
      <c r="CQ156" s="10">
        <f>100*('GEM data - Zero_net'!$AB320/'GEM data - Zero_net'!$AD320)</f>
        <v>1503.9629146633019</v>
      </c>
      <c r="CT156" s="10">
        <f>100*('GEM data - Baseline'!$AC320/'GEM data - Baseline'!$AD320)</f>
        <v>1252.7567852952625</v>
      </c>
      <c r="CU156" s="10">
        <f>100*('GEM data - Upside'!$AC320/'GEM data - Upside'!$AD320)</f>
        <v>1242.5696832580929</v>
      </c>
      <c r="CV156" s="10">
        <f>100*('GEM data - Zero_net'!$AC320/'GEM data - Zero_net'!$AD320)</f>
        <v>1223.3820142899306</v>
      </c>
      <c r="CY156" s="10">
        <f>100*('GEM data - Baseline'!$F320/'GEM data - Baseline'!$AD320)</f>
        <v>1477.1065584938742</v>
      </c>
      <c r="CZ156" s="10">
        <f>100*('GEM data - Upside'!$F320/'GEM data - Upside'!$AD320)</f>
        <v>1489.1659565611758</v>
      </c>
      <c r="DA156" s="10">
        <f>100*('GEM data - Zero_net'!$F320/'GEM data - Zero_net'!$AD320)</f>
        <v>1425.2415028900521</v>
      </c>
    </row>
    <row r="157" spans="1:105" x14ac:dyDescent="0.25">
      <c r="B157" s="10">
        <f>'GEM data - Baseline'!$F321</f>
        <v>1112226</v>
      </c>
      <c r="C157" s="10">
        <f>'GEM data - Upside'!$F321</f>
        <v>1164244</v>
      </c>
      <c r="D157" s="10">
        <f>'GEM data - Zero_net'!$F321</f>
        <v>951362.5</v>
      </c>
      <c r="M157" s="9">
        <f>100*(('GEM data - Baseline'!$P321/'GEM data - Baseline'!$P317)-1)</f>
        <v>-0.1310439666786567</v>
      </c>
      <c r="N157" s="9">
        <f>100*(('GEM data - Upside'!$P321/'GEM data - Upside'!$P317)-1)</f>
        <v>-1.062268271315725E-2</v>
      </c>
      <c r="O157" s="9">
        <f>100*(('GEM data - Zero_net'!$P321/'GEM data - Zero_net'!$P317)-1)</f>
        <v>-0.71398366262854784</v>
      </c>
      <c r="R157" s="9"/>
      <c r="S157" s="9"/>
      <c r="T157" s="9"/>
      <c r="W157" s="9"/>
      <c r="X157" s="9"/>
      <c r="Y157" s="9"/>
      <c r="AQ157" s="9"/>
      <c r="AR157" s="9"/>
      <c r="AS157" s="9"/>
      <c r="AV157" s="9"/>
      <c r="AW157" s="9"/>
      <c r="AX157" s="9"/>
      <c r="AY157" s="9"/>
      <c r="AZ157" s="9"/>
      <c r="BA157" s="9"/>
      <c r="BB157" s="9"/>
      <c r="BD157" s="9"/>
      <c r="BF157" s="9">
        <f>100*(('GEM data - Baseline'!$F321/'GEM data - Baseline'!$F317)-1)</f>
        <v>1.1675565540890886</v>
      </c>
      <c r="BG157" s="9">
        <f>100*(('GEM data - Upside'!$F321/'GEM data - Upside'!$F317)-1)</f>
        <v>1.2764772915089928</v>
      </c>
      <c r="BH157" s="9">
        <f>100*(('GEM data - Zero_net'!$F321/'GEM data - Zero_net'!$F317)-1)</f>
        <v>0.64330043484401855</v>
      </c>
      <c r="BK157" s="9">
        <f>100*(('GEM data - Baseline'!$U321/'GEM data - Baseline'!$U317)-1)</f>
        <v>1.1674677184033255</v>
      </c>
      <c r="BL157" s="9">
        <f>100*(('GEM data - Upside'!$U321/'GEM data - Upside'!$U317)-1)</f>
        <v>1.2806075706889075</v>
      </c>
      <c r="BM157" s="9">
        <f>100*(('GEM data - Zero_net'!$U321/'GEM data - Zero_net'!$U317)-1)</f>
        <v>0.61019374272899274</v>
      </c>
      <c r="BP157" s="9">
        <f>'GEM data - Baseline'!$O321</f>
        <v>4.0000629999999999</v>
      </c>
      <c r="BQ157" s="9">
        <f>'GEM data - Upside'!$O321</f>
        <v>4.0686010000000001</v>
      </c>
      <c r="BR157" s="9">
        <f>'GEM data - Zero_net'!$O321</f>
        <v>3.1556410000000001</v>
      </c>
      <c r="BU157" s="9">
        <f>100*(('GEM data - Baseline'!$L321/'GEM data - Baseline'!$L317)-1)</f>
        <v>3.4659919192159272E-2</v>
      </c>
      <c r="BV157" s="9">
        <f>100*(('GEM data - Upside'!$L321/'GEM data - Upside'!$L317)-1)</f>
        <v>0.14474599792426712</v>
      </c>
      <c r="BW157" s="9">
        <f>100*(('GEM data - Zero_net'!$L321/'GEM data - Zero_net'!$L317)-1)</f>
        <v>-0.51041515958432093</v>
      </c>
      <c r="BZ157" s="9">
        <f>'GEM data - Baseline'!$T321</f>
        <v>2.8610229999999999E-4</v>
      </c>
      <c r="CA157" s="9">
        <f>'GEM data - Upside'!$T321</f>
        <v>-0.27217859999999999</v>
      </c>
      <c r="CB157" s="9">
        <f>'GEM data - Zero_net'!$T321</f>
        <v>4.2438509999999999E-2</v>
      </c>
      <c r="CE157" s="9">
        <f>'GEM data - Baseline'!$J321</f>
        <v>2.5000429999999998</v>
      </c>
      <c r="CF157" s="9">
        <f>'GEM data - Upside'!$J321</f>
        <v>2.4227910000000001</v>
      </c>
      <c r="CG157" s="9">
        <f>'GEM data - Zero_net'!$J321</f>
        <v>2.3833250000000001</v>
      </c>
      <c r="CJ157" s="9">
        <f>100*(('GEM data - Baseline'!$I321/'GEM data - Baseline'!$I317)-1)</f>
        <v>2.0000210224256687</v>
      </c>
      <c r="CK157" s="9">
        <f>100*(('GEM data - Upside'!$I321/'GEM data - Upside'!$I317)-1)</f>
        <v>1.9662217830175299</v>
      </c>
      <c r="CL157" s="9">
        <f>100*(('GEM data - Zero_net'!$I321/'GEM data - Zero_net'!$I317)-1)</f>
        <v>1.9087538775819146</v>
      </c>
      <c r="CO157" s="10">
        <f>100*('GEM data - Baseline'!$AB321/'GEM data - Baseline'!$AD321)</f>
        <v>1439.6042195945813</v>
      </c>
      <c r="CP157" s="10">
        <f>100*('GEM data - Upside'!$AB321/'GEM data - Upside'!$AD321)</f>
        <v>1413.3623638457254</v>
      </c>
      <c r="CQ157" s="10">
        <f>100*('GEM data - Zero_net'!$AB321/'GEM data - Zero_net'!$AD321)</f>
        <v>1482.6260867658768</v>
      </c>
      <c r="CT157" s="10">
        <f>100*('GEM data - Baseline'!$AC321/'GEM data - Baseline'!$AD321)</f>
        <v>1330.0699177783331</v>
      </c>
      <c r="CU157" s="10">
        <f>100*('GEM data - Upside'!$AC321/'GEM data - Upside'!$AD321)</f>
        <v>1318.7780609974229</v>
      </c>
      <c r="CV157" s="10">
        <f>100*('GEM data - Zero_net'!$AC321/'GEM data - Zero_net'!$AD321)</f>
        <v>1298.1990811978935</v>
      </c>
      <c r="CY157" s="10">
        <f>100*('GEM data - Baseline'!$F321/'GEM data - Baseline'!$AD321)</f>
        <v>1481.0286423604502</v>
      </c>
      <c r="CZ157" s="10">
        <f>100*('GEM data - Upside'!$F321/'GEM data - Upside'!$AD321)</f>
        <v>1493.2227793415141</v>
      </c>
      <c r="DA157" s="10">
        <f>100*('GEM data - Zero_net'!$F321/'GEM data - Zero_net'!$AD321)</f>
        <v>1428.617443544937</v>
      </c>
    </row>
    <row r="158" spans="1:105" x14ac:dyDescent="0.25">
      <c r="B158" s="10">
        <f>'GEM data - Baseline'!$F322</f>
        <v>1115425</v>
      </c>
      <c r="C158" s="10">
        <f>'GEM data - Upside'!$F322</f>
        <v>1167921</v>
      </c>
      <c r="D158" s="10">
        <f>'GEM data - Zero_net'!$F322</f>
        <v>952845.8</v>
      </c>
      <c r="M158" s="9">
        <f>100*(('GEM data - Baseline'!$P322/'GEM data - Baseline'!$P318)-1)</f>
        <v>-0.13762312339318239</v>
      </c>
      <c r="N158" s="9">
        <f>100*(('GEM data - Upside'!$P322/'GEM data - Upside'!$P318)-1)</f>
        <v>-1.6871503244886288E-2</v>
      </c>
      <c r="O158" s="9">
        <f>100*(('GEM data - Zero_net'!$P322/'GEM data - Zero_net'!$P318)-1)</f>
        <v>-0.72293074861319306</v>
      </c>
      <c r="R158" s="9"/>
      <c r="S158" s="9"/>
      <c r="T158" s="9"/>
      <c r="W158" s="9"/>
      <c r="X158" s="9"/>
      <c r="Y158" s="9"/>
      <c r="AQ158" s="9"/>
      <c r="AR158" s="9"/>
      <c r="AS158" s="9"/>
      <c r="AV158" s="9"/>
      <c r="AW158" s="9"/>
      <c r="AX158" s="9"/>
      <c r="AY158" s="9"/>
      <c r="AZ158" s="9"/>
      <c r="BA158" s="9"/>
      <c r="BB158" s="9"/>
      <c r="BD158" s="9"/>
      <c r="BF158" s="9">
        <f>100*(('GEM data - Baseline'!$F322/'GEM data - Baseline'!$F318)-1)</f>
        <v>1.1631598040994007</v>
      </c>
      <c r="BG158" s="9">
        <f>100*(('GEM data - Upside'!$F322/'GEM data - Upside'!$F318)-1)</f>
        <v>1.2729342782644704</v>
      </c>
      <c r="BH158" s="9">
        <f>100*(('GEM data - Zero_net'!$F322/'GEM data - Zero_net'!$F318)-1)</f>
        <v>0.63974140800988621</v>
      </c>
      <c r="BK158" s="9">
        <f>100*(('GEM data - Baseline'!$U322/'GEM data - Baseline'!$U318)-1)</f>
        <v>1.1636174990658388</v>
      </c>
      <c r="BL158" s="9">
        <f>100*(('GEM data - Upside'!$U322/'GEM data - Upside'!$U318)-1)</f>
        <v>1.2768724796578201</v>
      </c>
      <c r="BM158" s="9">
        <f>100*(('GEM data - Zero_net'!$U322/'GEM data - Zero_net'!$U318)-1)</f>
        <v>0.60454450478140132</v>
      </c>
      <c r="BP158" s="9">
        <f>'GEM data - Baseline'!$O322</f>
        <v>4.0001480000000003</v>
      </c>
      <c r="BQ158" s="9">
        <f>'GEM data - Upside'!$O322</f>
        <v>4.0708580000000003</v>
      </c>
      <c r="BR158" s="9">
        <f>'GEM data - Zero_net'!$O322</f>
        <v>3.1448749999999999</v>
      </c>
      <c r="BU158" s="9">
        <f>100*(('GEM data - Baseline'!$L322/'GEM data - Baseline'!$L318)-1)</f>
        <v>3.1435764108089792E-2</v>
      </c>
      <c r="BV158" s="9">
        <f>100*(('GEM data - Upside'!$L322/'GEM data - Upside'!$L318)-1)</f>
        <v>0.14238408481443976</v>
      </c>
      <c r="BW158" s="9">
        <f>100*(('GEM data - Zero_net'!$L322/'GEM data - Zero_net'!$L318)-1)</f>
        <v>-0.51399701293296518</v>
      </c>
      <c r="BZ158" s="9">
        <f>'GEM data - Baseline'!$T322</f>
        <v>-9.536743E-5</v>
      </c>
      <c r="CA158" s="9">
        <f>'GEM data - Upside'!$T322</f>
        <v>-0.27236939999999998</v>
      </c>
      <c r="CB158" s="9">
        <f>'GEM data - Zero_net'!$T322</f>
        <v>4.9972530000000001E-2</v>
      </c>
      <c r="CE158" s="9">
        <f>'GEM data - Baseline'!$J322</f>
        <v>2.5000659999999999</v>
      </c>
      <c r="CF158" s="9">
        <f>'GEM data - Upside'!$J322</f>
        <v>2.422228</v>
      </c>
      <c r="CG158" s="9">
        <f>'GEM data - Zero_net'!$J322</f>
        <v>2.3859910000000002</v>
      </c>
      <c r="CJ158" s="9">
        <f>100*(('GEM data - Baseline'!$I322/'GEM data - Baseline'!$I318)-1)</f>
        <v>1.9999222474668787</v>
      </c>
      <c r="CK158" s="9">
        <f>100*(('GEM data - Upside'!$I322/'GEM data - Upside'!$I318)-1)</f>
        <v>1.9658768499925205</v>
      </c>
      <c r="CL158" s="9">
        <f>100*(('GEM data - Zero_net'!$I322/'GEM data - Zero_net'!$I318)-1)</f>
        <v>1.9111661719480866</v>
      </c>
      <c r="CO158" s="10">
        <f>100*('GEM data - Baseline'!$AB322/'GEM data - Baseline'!$AD322)</f>
        <v>1512.7914668793885</v>
      </c>
      <c r="CP158" s="10">
        <f>100*('GEM data - Upside'!$AB322/'GEM data - Upside'!$AD322)</f>
        <v>1484.0382325521291</v>
      </c>
      <c r="CQ158" s="10">
        <f>100*('GEM data - Zero_net'!$AB322/'GEM data - Zero_net'!$AD322)</f>
        <v>1563.5443538655238</v>
      </c>
      <c r="CT158" s="10">
        <f>100*('GEM data - Baseline'!$AC322/'GEM data - Baseline'!$AD322)</f>
        <v>1316.3783787885584</v>
      </c>
      <c r="CU158" s="10">
        <f>100*('GEM data - Upside'!$AC322/'GEM data - Upside'!$AD322)</f>
        <v>1304.7737871436145</v>
      </c>
      <c r="CV158" s="10">
        <f>100*('GEM data - Zero_net'!$AC322/'GEM data - Zero_net'!$AD322)</f>
        <v>1284.3308485995533</v>
      </c>
      <c r="CY158" s="10">
        <f>100*('GEM data - Baseline'!$F322/'GEM data - Baseline'!$AD322)</f>
        <v>1484.9502717888004</v>
      </c>
      <c r="CZ158" s="10">
        <f>100*('GEM data - Upside'!$F322/'GEM data - Upside'!$AD322)</f>
        <v>1497.2839380820958</v>
      </c>
      <c r="DA158" s="10">
        <f>100*('GEM data - Zero_net'!$F322/'GEM data - Zero_net'!$AD322)</f>
        <v>1431.9391232709884</v>
      </c>
    </row>
    <row r="159" spans="1:105" x14ac:dyDescent="0.25">
      <c r="A159">
        <v>2059</v>
      </c>
      <c r="B159" s="10">
        <f>'GEM data - Baseline'!$F323</f>
        <v>1118629</v>
      </c>
      <c r="C159" s="10">
        <f>'GEM data - Upside'!$F323</f>
        <v>1171592</v>
      </c>
      <c r="D159" s="10">
        <f>'GEM data - Zero_net'!$F323</f>
        <v>954315.2</v>
      </c>
      <c r="L159">
        <v>2059</v>
      </c>
      <c r="M159" s="9">
        <f>100*(('GEM data - Baseline'!$P323/'GEM data - Baseline'!$P319)-1)</f>
        <v>-0.14420640756501735</v>
      </c>
      <c r="N159" s="9">
        <f>100*(('GEM data - Upside'!$P323/'GEM data - Upside'!$P319)-1)</f>
        <v>-2.3080149801268934E-2</v>
      </c>
      <c r="O159" s="9">
        <f>100*(('GEM data - Zero_net'!$P323/'GEM data - Zero_net'!$P319)-1)</f>
        <v>-0.73188489288664726</v>
      </c>
      <c r="R159" s="9"/>
      <c r="S159" s="9"/>
      <c r="T159" s="9"/>
      <c r="W159" s="9"/>
      <c r="X159" s="9"/>
      <c r="Y159" s="9"/>
      <c r="AQ159" s="9"/>
      <c r="AR159" s="9"/>
      <c r="AS159" s="9"/>
      <c r="AV159" s="9"/>
      <c r="AW159" s="9"/>
      <c r="AX159" s="9"/>
      <c r="AY159" s="9"/>
      <c r="AZ159" s="9"/>
      <c r="BA159" s="9"/>
      <c r="BB159" s="9"/>
      <c r="BD159" s="9"/>
      <c r="BE159">
        <v>2059</v>
      </c>
      <c r="BF159" s="9">
        <f>100*(('GEM data - Baseline'!$F323/'GEM data - Baseline'!$F319)-1)</f>
        <v>1.1590577783565426</v>
      </c>
      <c r="BG159" s="9">
        <f>100*(('GEM data - Upside'!$F323/'GEM data - Upside'!$F319)-1)</f>
        <v>1.2695954029029233</v>
      </c>
      <c r="BH159" s="9">
        <f>100*(('GEM data - Zero_net'!$F323/'GEM data - Zero_net'!$F319)-1)</f>
        <v>0.63592709700712735</v>
      </c>
      <c r="BJ159">
        <v>2059</v>
      </c>
      <c r="BK159" s="9">
        <f>100*(('GEM data - Baseline'!$U323/'GEM data - Baseline'!$U319)-1)</f>
        <v>1.1594226489384685</v>
      </c>
      <c r="BL159" s="9">
        <f>100*(('GEM data - Upside'!$U323/'GEM data - Upside'!$U319)-1)</f>
        <v>1.272806423944095</v>
      </c>
      <c r="BM159" s="9">
        <f>100*(('GEM data - Zero_net'!$U323/'GEM data - Zero_net'!$U319)-1)</f>
        <v>0.59878856354029786</v>
      </c>
      <c r="BO159">
        <v>2059</v>
      </c>
      <c r="BP159" s="9">
        <f>'GEM data - Baseline'!$O323</f>
        <v>4.0002050000000002</v>
      </c>
      <c r="BQ159" s="9">
        <f>'GEM data - Upside'!$O323</f>
        <v>4.0731210000000004</v>
      </c>
      <c r="BR159" s="9">
        <f>'GEM data - Zero_net'!$O323</f>
        <v>3.1339679999999999</v>
      </c>
      <c r="BT159">
        <v>2059</v>
      </c>
      <c r="BU159" s="9">
        <f>100*(('GEM data - Baseline'!$L323/'GEM data - Baseline'!$L319)-1)</f>
        <v>2.8263755199287033E-2</v>
      </c>
      <c r="BV159" s="9">
        <f>100*(('GEM data - Upside'!$L323/'GEM data - Upside'!$L319)-1)</f>
        <v>0.13995010901377558</v>
      </c>
      <c r="BW159" s="9">
        <f>100*(('GEM data - Zero_net'!$L323/'GEM data - Zero_net'!$L319)-1)</f>
        <v>-0.51764745370376231</v>
      </c>
      <c r="BY159">
        <v>2059</v>
      </c>
      <c r="BZ159" s="9">
        <f>'GEM data - Baseline'!$T323</f>
        <v>-9.536743E-5</v>
      </c>
      <c r="CA159" s="9">
        <f>'GEM data - Upside'!$T323</f>
        <v>-0.27341840000000001</v>
      </c>
      <c r="CB159" s="9">
        <f>'GEM data - Zero_net'!$T323</f>
        <v>5.6648249999999997E-2</v>
      </c>
      <c r="CD159">
        <v>2059</v>
      </c>
      <c r="CE159" s="9">
        <f>'GEM data - Baseline'!$J323</f>
        <v>2.5000619999999998</v>
      </c>
      <c r="CF159" s="9">
        <f>'GEM data - Upside'!$J323</f>
        <v>2.421637</v>
      </c>
      <c r="CG159" s="9">
        <f>'GEM data - Zero_net'!$J323</f>
        <v>2.3890449999999999</v>
      </c>
      <c r="CI159">
        <v>2059</v>
      </c>
      <c r="CJ159" s="9">
        <f>100*(('GEM data - Baseline'!$I323/'GEM data - Baseline'!$I319)-1)</f>
        <v>1.9998895542169493</v>
      </c>
      <c r="CK159" s="9">
        <f>100*(('GEM data - Upside'!$I323/'GEM data - Upside'!$I319)-1)</f>
        <v>1.9654865385633657</v>
      </c>
      <c r="CL159" s="9">
        <f>100*(('GEM data - Zero_net'!$I323/'GEM data - Zero_net'!$I319)-1)</f>
        <v>1.9137541036827077</v>
      </c>
      <c r="CN159">
        <v>2059</v>
      </c>
      <c r="CO159" s="10">
        <f>100*('GEM data - Baseline'!$AB323/'GEM data - Baseline'!$AD323)</f>
        <v>1571.6493055393803</v>
      </c>
      <c r="CP159" s="10">
        <f>100*('GEM data - Upside'!$AB323/'GEM data - Upside'!$AD323)</f>
        <v>1540.4588222856539</v>
      </c>
      <c r="CQ159" s="10">
        <f>100*('GEM data - Zero_net'!$AB323/'GEM data - Zero_net'!$AD323)</f>
        <v>1629.9840054623567</v>
      </c>
      <c r="CS159">
        <v>2059</v>
      </c>
      <c r="CT159" s="10">
        <f>100*('GEM data - Baseline'!$AC323/'GEM data - Baseline'!$AD323)</f>
        <v>1562.0023369408755</v>
      </c>
      <c r="CU159" s="10">
        <f>100*('GEM data - Upside'!$AC323/'GEM data - Upside'!$AD323)</f>
        <v>1549.5673512800058</v>
      </c>
      <c r="CV159" s="10">
        <f>100*('GEM data - Zero_net'!$AC323/'GEM data - Zero_net'!$AD323)</f>
        <v>1521.0512028238218</v>
      </c>
      <c r="CX159">
        <v>2059</v>
      </c>
      <c r="CY159" s="10">
        <f>100*('GEM data - Baseline'!$F323/'GEM data - Baseline'!$AD323)</f>
        <v>1488.8767710233174</v>
      </c>
      <c r="CZ159" s="10">
        <f>100*('GEM data - Upside'!$F323/'GEM data - Upside'!$AD323)</f>
        <v>1501.3336665096895</v>
      </c>
      <c r="DA159" s="10">
        <f>100*('GEM data - Zero_net'!$F323/'GEM data - Zero_net'!$AD323)</f>
        <v>1435.2449826255856</v>
      </c>
    </row>
    <row r="160" spans="1:105" x14ac:dyDescent="0.25">
      <c r="B160" s="10">
        <f>'GEM data - Baseline'!$F324</f>
        <v>1121836</v>
      </c>
      <c r="C160" s="10">
        <f>'GEM data - Upside'!$F324</f>
        <v>1175270</v>
      </c>
      <c r="D160" s="10">
        <f>'GEM data - Zero_net'!$F324</f>
        <v>955852.2</v>
      </c>
      <c r="M160" s="9">
        <f>100*(('GEM data - Baseline'!$P324/'GEM data - Baseline'!$P320)-1)</f>
        <v>-0.15079376337998607</v>
      </c>
      <c r="N160" s="9">
        <f>100*(('GEM data - Upside'!$P324/'GEM data - Upside'!$P320)-1)</f>
        <v>-2.9329243230946656E-2</v>
      </c>
      <c r="O160" s="9">
        <f>100*(('GEM data - Zero_net'!$P324/'GEM data - Zero_net'!$P320)-1)</f>
        <v>-0.74089552238805201</v>
      </c>
      <c r="R160" s="9"/>
      <c r="S160" s="9"/>
      <c r="T160" s="9"/>
      <c r="W160" s="9"/>
      <c r="X160" s="9"/>
      <c r="Y160" s="9"/>
      <c r="AQ160" s="9"/>
      <c r="AR160" s="9"/>
      <c r="AS160" s="9"/>
      <c r="AV160" s="9"/>
      <c r="AW160" s="9"/>
      <c r="AX160" s="9"/>
      <c r="AY160" s="9"/>
      <c r="AZ160" s="9"/>
      <c r="BA160" s="9"/>
      <c r="BB160" s="9"/>
      <c r="BD160" s="9"/>
      <c r="BF160" s="9">
        <f>100*(('GEM data - Baseline'!$F324/'GEM data - Baseline'!$F320)-1)</f>
        <v>1.1548851787330783</v>
      </c>
      <c r="BG160" s="9">
        <f>100*(('GEM data - Upside'!$F324/'GEM data - Upside'!$F320)-1)</f>
        <v>1.2663572218206021</v>
      </c>
      <c r="BH160" s="9">
        <f>100*(('GEM data - Zero_net'!$F324/'GEM data - Zero_net'!$F320)-1)</f>
        <v>0.63299095279012452</v>
      </c>
      <c r="BK160" s="9">
        <f>100*(('GEM data - Baseline'!$U324/'GEM data - Baseline'!$U320)-1)</f>
        <v>1.155066558343476</v>
      </c>
      <c r="BL160" s="9">
        <f>100*(('GEM data - Upside'!$U324/'GEM data - Upside'!$U320)-1)</f>
        <v>1.2689325911247717</v>
      </c>
      <c r="BM160" s="9">
        <f>100*(('GEM data - Zero_net'!$U324/'GEM data - Zero_net'!$U320)-1)</f>
        <v>0.59312649380833804</v>
      </c>
      <c r="BP160" s="9">
        <f>'GEM data - Baseline'!$O324</f>
        <v>4.0002899999999997</v>
      </c>
      <c r="BQ160" s="9">
        <f>'GEM data - Upside'!$O324</f>
        <v>4.0747939999999998</v>
      </c>
      <c r="BR160" s="9">
        <f>'GEM data - Zero_net'!$O324</f>
        <v>3.1221209999999999</v>
      </c>
      <c r="BU160" s="9">
        <f>100*(('GEM data - Baseline'!$L324/'GEM data - Baseline'!$L320)-1)</f>
        <v>2.5118100154486456E-2</v>
      </c>
      <c r="BV160" s="9">
        <f>100*(('GEM data - Upside'!$L324/'GEM data - Upside'!$L320)-1)</f>
        <v>0.13884423282242153</v>
      </c>
      <c r="BW160" s="9">
        <f>100*(('GEM data - Zero_net'!$L324/'GEM data - Zero_net'!$L320)-1)</f>
        <v>-0.5197809010375809</v>
      </c>
      <c r="BZ160" s="9">
        <f>'GEM data - Baseline'!$T324</f>
        <v>-9.536743E-5</v>
      </c>
      <c r="CA160" s="9">
        <f>'GEM data - Upside'!$T324</f>
        <v>-0.27446749999999998</v>
      </c>
      <c r="CB160" s="9">
        <f>'GEM data - Zero_net'!$T324</f>
        <v>7.0762630000000007E-2</v>
      </c>
      <c r="CE160" s="9">
        <f>'GEM data - Baseline'!$J324</f>
        <v>2.5000330000000002</v>
      </c>
      <c r="CF160" s="9">
        <f>'GEM data - Upside'!$J324</f>
        <v>2.4210739999999999</v>
      </c>
      <c r="CG160" s="9">
        <f>'GEM data - Zero_net'!$J324</f>
        <v>2.3926850000000002</v>
      </c>
      <c r="CJ160" s="9">
        <f>100*(('GEM data - Baseline'!$I324/'GEM data - Baseline'!$I320)-1)</f>
        <v>1.9998786719311212</v>
      </c>
      <c r="CK160" s="9">
        <f>100*(('GEM data - Upside'!$I324/'GEM data - Upside'!$I320)-1)</f>
        <v>1.9653455522547603</v>
      </c>
      <c r="CL160" s="9">
        <f>100*(('GEM data - Zero_net'!$I324/'GEM data - Zero_net'!$I320)-1)</f>
        <v>1.9166596415630233</v>
      </c>
      <c r="CO160" s="10">
        <f>100*('GEM data - Baseline'!$AB324/'GEM data - Baseline'!$AD324)</f>
        <v>1505.5358969691356</v>
      </c>
      <c r="CP160" s="10">
        <f>100*('GEM data - Upside'!$AB324/'GEM data - Upside'!$AD324)</f>
        <v>1476.7814777498288</v>
      </c>
      <c r="CQ160" s="10">
        <f>100*('GEM data - Zero_net'!$AB324/'GEM data - Zero_net'!$AD324)</f>
        <v>1554.589779885928</v>
      </c>
      <c r="CT160" s="10">
        <f>100*('GEM data - Baseline'!$AC324/'GEM data - Baseline'!$AD324)</f>
        <v>1293.7937594278712</v>
      </c>
      <c r="CU160" s="10">
        <f>100*('GEM data - Upside'!$AC324/'GEM data - Upside'!$AD324)</f>
        <v>1282.7500555264794</v>
      </c>
      <c r="CV160" s="10">
        <f>100*('GEM data - Zero_net'!$AC324/'GEM data - Zero_net'!$AD324)</f>
        <v>1262.0085173888538</v>
      </c>
      <c r="CY160" s="10">
        <f>100*('GEM data - Baseline'!$F324/'GEM data - Baseline'!$AD324)</f>
        <v>1492.8052767336371</v>
      </c>
      <c r="CZ160" s="10">
        <f>100*('GEM data - Upside'!$F324/'GEM data - Upside'!$AD324)</f>
        <v>1505.38882241082</v>
      </c>
      <c r="DA160" s="10">
        <f>100*('GEM data - Zero_net'!$F324/'GEM data - Zero_net'!$AD324)</f>
        <v>1438.6578678231892</v>
      </c>
    </row>
    <row r="161" spans="1:105" x14ac:dyDescent="0.25">
      <c r="B161" s="10">
        <f>'GEM data - Baseline'!$F325</f>
        <v>1125072</v>
      </c>
      <c r="C161" s="10">
        <f>'GEM data - Upside'!$F325</f>
        <v>1178979</v>
      </c>
      <c r="D161" s="10">
        <f>'GEM data - Zero_net'!$F325</f>
        <v>957381.6</v>
      </c>
      <c r="M161" s="9">
        <f>100*(('GEM data - Baseline'!$P325/'GEM data - Baseline'!$P321)-1)</f>
        <v>-0.15053293360665077</v>
      </c>
      <c r="N161" s="9">
        <f>100*(('GEM data - Upside'!$P325/'GEM data - Upside'!$P321)-1)</f>
        <v>-2.900885082415261E-2</v>
      </c>
      <c r="O161" s="9">
        <f>100*(('GEM data - Zero_net'!$P325/'GEM data - Zero_net'!$P321)-1)</f>
        <v>-0.74187163587081661</v>
      </c>
      <c r="R161" s="9"/>
      <c r="S161" s="9"/>
      <c r="T161" s="9"/>
      <c r="W161" s="9"/>
      <c r="X161" s="9"/>
      <c r="Y161" s="9"/>
      <c r="AQ161" s="9"/>
      <c r="AR161" s="9"/>
      <c r="AS161" s="9"/>
      <c r="AV161" s="9"/>
      <c r="AW161" s="9"/>
      <c r="AX161" s="9"/>
      <c r="AY161" s="9"/>
      <c r="AZ161" s="9"/>
      <c r="BA161" s="9"/>
      <c r="BB161" s="9"/>
      <c r="BD161" s="9"/>
      <c r="BF161" s="9">
        <f>100*(('GEM data - Baseline'!$F325/'GEM data - Baseline'!$F321)-1)</f>
        <v>1.154981091972318</v>
      </c>
      <c r="BG161" s="9">
        <f>100*(('GEM data - Upside'!$F325/'GEM data - Upside'!$F321)-1)</f>
        <v>1.2656281672913883</v>
      </c>
      <c r="BH161" s="9">
        <f>100*(('GEM data - Zero_net'!$F325/'GEM data - Zero_net'!$F321)-1)</f>
        <v>0.63268207439330926</v>
      </c>
      <c r="BK161" s="9">
        <f>100*(('GEM data - Baseline'!$U325/'GEM data - Baseline'!$U321)-1)</f>
        <v>1.1552539373848481</v>
      </c>
      <c r="BL161" s="9">
        <f>100*(('GEM data - Upside'!$U325/'GEM data - Upside'!$U321)-1)</f>
        <v>1.2691266274176272</v>
      </c>
      <c r="BM161" s="9">
        <f>100*(('GEM data - Zero_net'!$U325/'GEM data - Zero_net'!$U321)-1)</f>
        <v>0.59245450198646132</v>
      </c>
      <c r="BP161" s="9">
        <f>'GEM data - Baseline'!$O325</f>
        <v>4.000235</v>
      </c>
      <c r="BQ161" s="9">
        <f>'GEM data - Upside'!$O325</f>
        <v>4.0784969999999996</v>
      </c>
      <c r="BR161" s="9">
        <f>'GEM data - Zero_net'!$O325</f>
        <v>3.1117629999999998</v>
      </c>
      <c r="BU161" s="9">
        <f>100*(('GEM data - Baseline'!$L325/'GEM data - Baseline'!$L321)-1)</f>
        <v>2.8362341405285818E-2</v>
      </c>
      <c r="BV161" s="9">
        <f>100*(('GEM data - Upside'!$L325/'GEM data - Upside'!$L321)-1)</f>
        <v>0.13992417155099801</v>
      </c>
      <c r="BW161" s="9">
        <f>100*(('GEM data - Zero_net'!$L325/'GEM data - Zero_net'!$L321)-1)</f>
        <v>-0.51883262059447821</v>
      </c>
      <c r="BZ161" s="9">
        <f>'GEM data - Baseline'!$T325</f>
        <v>9.536743E-5</v>
      </c>
      <c r="CA161" s="9">
        <f>'GEM data - Upside'!$T325</f>
        <v>-0.27570719999999999</v>
      </c>
      <c r="CB161" s="9">
        <f>'GEM data - Zero_net'!$T325</f>
        <v>8.2397460000000006E-2</v>
      </c>
      <c r="CE161" s="9">
        <f>'GEM data - Baseline'!$J325</f>
        <v>2.4999929999999999</v>
      </c>
      <c r="CF161" s="9">
        <f>'GEM data - Upside'!$J325</f>
        <v>2.4205390000000002</v>
      </c>
      <c r="CG161" s="9">
        <f>'GEM data - Zero_net'!$J325</f>
        <v>2.3967710000000002</v>
      </c>
      <c r="CJ161" s="9">
        <f>100*(('GEM data - Baseline'!$I325/'GEM data - Baseline'!$I321)-1)</f>
        <v>1.9998903242024024</v>
      </c>
      <c r="CK161" s="9">
        <f>100*(('GEM data - Upside'!$I325/'GEM data - Upside'!$I321)-1)</f>
        <v>1.9648725816974189</v>
      </c>
      <c r="CL161" s="9">
        <f>100*(('GEM data - Zero_net'!$I325/'GEM data - Zero_net'!$I321)-1)</f>
        <v>1.9193305061592003</v>
      </c>
      <c r="CO161" s="10">
        <f>100*('GEM data - Baseline'!$AB325/'GEM data - Baseline'!$AD325)</f>
        <v>1486.7832896942666</v>
      </c>
      <c r="CP161" s="10">
        <f>100*('GEM data - Upside'!$AB325/'GEM data - Upside'!$AD325)</f>
        <v>1458.681212708462</v>
      </c>
      <c r="CQ161" s="10">
        <f>100*('GEM data - Zero_net'!$AB325/'GEM data - Zero_net'!$AD325)</f>
        <v>1532.4976110457051</v>
      </c>
      <c r="CT161" s="10">
        <f>100*('GEM data - Baseline'!$AC325/'GEM data - Baseline'!$AD325)</f>
        <v>1373.6547577536228</v>
      </c>
      <c r="CU161" s="10">
        <f>100*('GEM data - Upside'!$AC325/'GEM data - Upside'!$AD325)</f>
        <v>1361.4136913030777</v>
      </c>
      <c r="CV161" s="10">
        <f>100*('GEM data - Zero_net'!$AC325/'GEM data - Zero_net'!$AD325)</f>
        <v>1339.2197608997169</v>
      </c>
      <c r="CY161" s="10">
        <f>100*('GEM data - Baseline'!$F325/'GEM data - Baseline'!$AD325)</f>
        <v>1496.7865052511227</v>
      </c>
      <c r="CZ161" s="10">
        <f>100*('GEM data - Upside'!$F325/'GEM data - Upside'!$AD325)</f>
        <v>1509.4953944846488</v>
      </c>
      <c r="DA161" s="10">
        <f>100*('GEM data - Zero_net'!$F325/'GEM data - Zero_net'!$AD325)</f>
        <v>1442.0812642117171</v>
      </c>
    </row>
    <row r="162" spans="1:105" x14ac:dyDescent="0.25">
      <c r="B162" s="10">
        <f>'GEM data - Baseline'!$F326</f>
        <v>1128312</v>
      </c>
      <c r="C162" s="10">
        <f>'GEM data - Upside'!$F326</f>
        <v>1182698</v>
      </c>
      <c r="D162" s="10">
        <f>'GEM data - Zero_net'!$F326</f>
        <v>958870.4</v>
      </c>
      <c r="M162" s="9">
        <f>100*(('GEM data - Baseline'!$P326/'GEM data - Baseline'!$P322)-1)</f>
        <v>-0.15027187513110274</v>
      </c>
      <c r="N162" s="9">
        <f>100*(('GEM data - Upside'!$P326/'GEM data - Upside'!$P322)-1)</f>
        <v>-2.8708571907831715E-2</v>
      </c>
      <c r="O162" s="9">
        <f>100*(('GEM data - Zero_net'!$P326/'GEM data - Zero_net'!$P322)-1)</f>
        <v>-0.74287634690499704</v>
      </c>
      <c r="R162" s="9"/>
      <c r="S162" s="9"/>
      <c r="T162" s="9"/>
      <c r="W162" s="9"/>
      <c r="X162" s="9"/>
      <c r="Y162" s="9"/>
      <c r="AQ162" s="9"/>
      <c r="AR162" s="9"/>
      <c r="AS162" s="9"/>
      <c r="AV162" s="9"/>
      <c r="AW162" s="9"/>
      <c r="AX162" s="9"/>
      <c r="AY162" s="9"/>
      <c r="AZ162" s="9"/>
      <c r="BA162" s="9"/>
      <c r="BB162" s="9"/>
      <c r="BD162" s="9"/>
      <c r="BF162" s="9">
        <f>100*(('GEM data - Baseline'!$F326/'GEM data - Baseline'!$F322)-1)</f>
        <v>1.155344375462275</v>
      </c>
      <c r="BG162" s="9">
        <f>100*(('GEM data - Upside'!$F326/'GEM data - Upside'!$F322)-1)</f>
        <v>1.2652396865883819</v>
      </c>
      <c r="BH162" s="9">
        <f>100*(('GEM data - Zero_net'!$F326/'GEM data - Zero_net'!$F322)-1)</f>
        <v>0.6322743931914232</v>
      </c>
      <c r="BK162" s="9">
        <f>100*(('GEM data - Baseline'!$U326/'GEM data - Baseline'!$U322)-1)</f>
        <v>1.1551640359826587</v>
      </c>
      <c r="BL162" s="9">
        <f>100*(('GEM data - Upside'!$U326/'GEM data - Upside'!$U322)-1)</f>
        <v>1.2693129400754399</v>
      </c>
      <c r="BM162" s="9">
        <f>100*(('GEM data - Zero_net'!$U326/'GEM data - Zero_net'!$U322)-1)</f>
        <v>0.59188161737644407</v>
      </c>
      <c r="BP162" s="9">
        <f>'GEM data - Baseline'!$O326</f>
        <v>4.0002199999999997</v>
      </c>
      <c r="BQ162" s="9">
        <f>'GEM data - Upside'!$O326</f>
        <v>4.0815659999999996</v>
      </c>
      <c r="BR162" s="9">
        <f>'GEM data - Zero_net'!$O326</f>
        <v>3.100422</v>
      </c>
      <c r="BU162" s="9">
        <f>100*(('GEM data - Baseline'!$L326/'GEM data - Baseline'!$L322)-1)</f>
        <v>3.1683474363441988E-2</v>
      </c>
      <c r="BV162" s="9">
        <f>100*(('GEM data - Upside'!$L326/'GEM data - Upside'!$L322)-1)</f>
        <v>0.14235332812222445</v>
      </c>
      <c r="BW162" s="9">
        <f>100*(('GEM data - Zero_net'!$L326/'GEM data - Zero_net'!$L322)-1)</f>
        <v>-0.51629156980496083</v>
      </c>
      <c r="BZ162" s="9">
        <f>'GEM data - Baseline'!$T326</f>
        <v>9.536743E-5</v>
      </c>
      <c r="CA162" s="9">
        <f>'GEM data - Upside'!$T326</f>
        <v>-0.27637479999999998</v>
      </c>
      <c r="CB162" s="9">
        <f>'GEM data - Zero_net'!$T326</f>
        <v>9.0122220000000003E-2</v>
      </c>
      <c r="CE162" s="9">
        <f>'GEM data - Baseline'!$J326</f>
        <v>2.499959</v>
      </c>
      <c r="CF162" s="9">
        <f>'GEM data - Upside'!$J326</f>
        <v>2.4200300000000001</v>
      </c>
      <c r="CG162" s="9">
        <f>'GEM data - Zero_net'!$J326</f>
        <v>2.401135</v>
      </c>
      <c r="CJ162" s="9">
        <f>100*(('GEM data - Baseline'!$I326/'GEM data - Baseline'!$I322)-1)</f>
        <v>1.9998863909141962</v>
      </c>
      <c r="CK162" s="9">
        <f>100*(('GEM data - Upside'!$I326/'GEM data - Upside'!$I322)-1)</f>
        <v>1.9642783356059734</v>
      </c>
      <c r="CL162" s="9">
        <f>100*(('GEM data - Zero_net'!$I326/'GEM data - Zero_net'!$I322)-1)</f>
        <v>1.9219471471928928</v>
      </c>
      <c r="CO162" s="10">
        <f>100*('GEM data - Baseline'!$AB326/'GEM data - Baseline'!$AD326)</f>
        <v>1562.3868165515353</v>
      </c>
      <c r="CP162" s="10">
        <f>100*('GEM data - Upside'!$AB326/'GEM data - Upside'!$AD326)</f>
        <v>1531.6512557990723</v>
      </c>
      <c r="CQ162" s="10">
        <f>100*('GEM data - Zero_net'!$AB326/'GEM data - Zero_net'!$AD326)</f>
        <v>1616.4520058127266</v>
      </c>
      <c r="CT162" s="10">
        <f>100*('GEM data - Baseline'!$AC326/'GEM data - Baseline'!$AD326)</f>
        <v>1359.5328146375173</v>
      </c>
      <c r="CU162" s="10">
        <f>100*('GEM data - Upside'!$AC326/'GEM data - Upside'!$AD326)</f>
        <v>1346.9563269876821</v>
      </c>
      <c r="CV162" s="10">
        <f>100*('GEM data - Zero_net'!$AC326/'GEM data - Zero_net'!$AD326)</f>
        <v>1324.9535705456365</v>
      </c>
      <c r="CY162" s="10">
        <f>100*('GEM data - Baseline'!$F326/'GEM data - Baseline'!$AD326)</f>
        <v>1500.7711271891003</v>
      </c>
      <c r="CZ162" s="10">
        <f>100*('GEM data - Upside'!$F326/'GEM data - Upside'!$AD326)</f>
        <v>1513.6112621980483</v>
      </c>
      <c r="DA162" s="10">
        <f>100*('GEM data - Zero_net'!$F326/'GEM data - Zero_net'!$AD326)</f>
        <v>1445.4490090024906</v>
      </c>
    </row>
    <row r="163" spans="1:105" x14ac:dyDescent="0.25">
      <c r="A163">
        <v>2060</v>
      </c>
      <c r="B163" s="10">
        <f>'GEM data - Baseline'!$F327</f>
        <v>1131555</v>
      </c>
      <c r="C163" s="10">
        <f>'GEM data - Upside'!$F327</f>
        <v>1186413</v>
      </c>
      <c r="D163" s="10">
        <f>'GEM data - Zero_net'!$F327</f>
        <v>960347.9</v>
      </c>
      <c r="L163">
        <v>2060</v>
      </c>
      <c r="M163" s="9">
        <f>100*(('GEM data - Baseline'!$P327/'GEM data - Baseline'!$P323)-1)</f>
        <v>-0.15001065145575643</v>
      </c>
      <c r="N163" s="9">
        <f>100*(('GEM data - Upside'!$P327/'GEM data - Upside'!$P323)-1)</f>
        <v>-2.8428405178559935E-2</v>
      </c>
      <c r="O163" s="9">
        <f>100*(('GEM data - Zero_net'!$P327/'GEM data - Zero_net'!$P323)-1)</f>
        <v>-0.74388480066600593</v>
      </c>
      <c r="R163" s="9"/>
      <c r="S163" s="9"/>
      <c r="T163" s="9"/>
      <c r="W163" s="9"/>
      <c r="X163" s="9"/>
      <c r="Y163" s="9"/>
      <c r="AQ163" s="9"/>
      <c r="AR163" s="9"/>
      <c r="AS163" s="9"/>
      <c r="AV163" s="9"/>
      <c r="AW163" s="9"/>
      <c r="AX163" s="9"/>
      <c r="AY163" s="9"/>
      <c r="AZ163" s="9"/>
      <c r="BA163" s="9"/>
      <c r="BB163" s="9"/>
      <c r="BD163" s="9"/>
      <c r="BE163">
        <v>2060</v>
      </c>
      <c r="BF163" s="9">
        <f>100*(('GEM data - Baseline'!$F327/'GEM data - Baseline'!$F323)-1)</f>
        <v>1.1555216251321943</v>
      </c>
      <c r="BG163" s="9">
        <f>100*(('GEM data - Upside'!$F327/'GEM data - Upside'!$F323)-1)</f>
        <v>1.2650308298451929</v>
      </c>
      <c r="BH163" s="9">
        <f>100*(('GEM data - Zero_net'!$F327/'GEM data - Zero_net'!$F323)-1)</f>
        <v>0.63214962938871189</v>
      </c>
      <c r="BJ163">
        <v>2060</v>
      </c>
      <c r="BK163" s="9">
        <f>100*(('GEM data - Baseline'!$U327/'GEM data - Baseline'!$U323)-1)</f>
        <v>1.1552524069620818</v>
      </c>
      <c r="BL163" s="9">
        <f>100*(('GEM data - Upside'!$U327/'GEM data - Upside'!$U323)-1)</f>
        <v>1.2694926796050332</v>
      </c>
      <c r="BM163" s="9">
        <f>100*(('GEM data - Zero_net'!$U327/'GEM data - Zero_net'!$U323)-1)</f>
        <v>0.59139752815839941</v>
      </c>
      <c r="BO163">
        <v>2060</v>
      </c>
      <c r="BP163" s="9">
        <f>'GEM data - Baseline'!$O327</f>
        <v>4.0001369999999996</v>
      </c>
      <c r="BQ163" s="9">
        <f>'GEM data - Upside'!$O327</f>
        <v>4.0844189999999996</v>
      </c>
      <c r="BR163" s="9">
        <f>'GEM data - Zero_net'!$O327</f>
        <v>3.0886279999999999</v>
      </c>
      <c r="BT163">
        <v>2060</v>
      </c>
      <c r="BU163" s="9">
        <f>100*(('GEM data - Baseline'!$L327/'GEM data - Baseline'!$L323)-1)</f>
        <v>3.508145620498837E-2</v>
      </c>
      <c r="BV163" s="9">
        <f>100*(('GEM data - Upside'!$L327/'GEM data - Upside'!$L323)-1)</f>
        <v>0.14502596491914321</v>
      </c>
      <c r="BW163" s="9">
        <f>100*(('GEM data - Zero_net'!$L327/'GEM data - Zero_net'!$L323)-1)</f>
        <v>-0.51344246847618846</v>
      </c>
      <c r="BY163">
        <v>2060</v>
      </c>
      <c r="BZ163" s="9">
        <f>'GEM data - Baseline'!$T327</f>
        <v>1.907349E-4</v>
      </c>
      <c r="CA163" s="9">
        <f>'GEM data - Upside'!$T327</f>
        <v>-0.2779007</v>
      </c>
      <c r="CB163" s="9">
        <f>'GEM data - Zero_net'!$T327</f>
        <v>9.7179409999999994E-2</v>
      </c>
      <c r="CD163">
        <v>2060</v>
      </c>
      <c r="CE163" s="9">
        <f>'GEM data - Baseline'!$J327</f>
        <v>2.4999349999999998</v>
      </c>
      <c r="CF163" s="9">
        <f>'GEM data - Upside'!$J327</f>
        <v>2.4194909999999998</v>
      </c>
      <c r="CG163" s="9">
        <f>'GEM data - Zero_net'!$J327</f>
        <v>2.4056929999999999</v>
      </c>
      <c r="CI163">
        <v>2060</v>
      </c>
      <c r="CJ163" s="9">
        <f>100*(('GEM data - Baseline'!$I327/'GEM data - Baseline'!$I323)-1)</f>
        <v>1.9999297641318581</v>
      </c>
      <c r="CK163" s="9">
        <f>100*(('GEM data - Upside'!$I327/'GEM data - Upside'!$I323)-1)</f>
        <v>1.9637291998282347</v>
      </c>
      <c r="CL163" s="9">
        <f>100*(('GEM data - Zero_net'!$I327/'GEM data - Zero_net'!$I323)-1)</f>
        <v>1.9246953663798028</v>
      </c>
      <c r="CN163">
        <v>2060</v>
      </c>
      <c r="CO163" s="10">
        <f>100*('GEM data - Baseline'!$AB327/'GEM data - Baseline'!$AD327)</f>
        <v>1623.1928153847828</v>
      </c>
      <c r="CP163" s="10">
        <f>100*('GEM data - Upside'!$AB327/'GEM data - Upside'!$AD327)</f>
        <v>1589.8835396635213</v>
      </c>
      <c r="CQ163" s="10">
        <f>100*('GEM data - Zero_net'!$AB327/'GEM data - Zero_net'!$AD327)</f>
        <v>1685.4118365519348</v>
      </c>
      <c r="CS163">
        <v>2060</v>
      </c>
      <c r="CT163" s="10">
        <f>100*('GEM data - Baseline'!$AC327/'GEM data - Baseline'!$AD327)</f>
        <v>1613.2298453984295</v>
      </c>
      <c r="CU163" s="10">
        <f>100*('GEM data - Upside'!$AC327/'GEM data - Upside'!$AD327)</f>
        <v>1599.6877095570956</v>
      </c>
      <c r="CV163" s="10">
        <f>100*('GEM data - Zero_net'!$AC327/'GEM data - Zero_net'!$AD327)</f>
        <v>1569.2084787145066</v>
      </c>
      <c r="CX163">
        <v>2060</v>
      </c>
      <c r="CY163" s="10">
        <f>100*('GEM data - Baseline'!$F327/'GEM data - Baseline'!$AD327)</f>
        <v>1504.7582091441764</v>
      </c>
      <c r="CZ163" s="10">
        <f>100*('GEM data - Upside'!$F327/'GEM data - Upside'!$AD327)</f>
        <v>1517.7185041681792</v>
      </c>
      <c r="DA163" s="10">
        <f>100*('GEM data - Zero_net'!$F327/'GEM data - Zero_net'!$AD327)</f>
        <v>1448.8049577041863</v>
      </c>
    </row>
    <row r="164" spans="1:105" x14ac:dyDescent="0.25">
      <c r="B164" s="10">
        <f>'GEM data - Baseline'!$F328</f>
        <v>1134801</v>
      </c>
      <c r="C164" s="10">
        <f>'GEM data - Upside'!$F328</f>
        <v>1190133</v>
      </c>
      <c r="D164" s="10">
        <f>'GEM data - Zero_net'!$F328</f>
        <v>961895.3</v>
      </c>
      <c r="M164" s="9">
        <f>100*(('GEM data - Baseline'!$P328/'GEM data - Baseline'!$P324)-1)</f>
        <v>-0.14974919871878489</v>
      </c>
      <c r="N164" s="9">
        <f>100*(('GEM data - Upside'!$P328/'GEM data - Upside'!$P324)-1)</f>
        <v>-2.8107876173721902E-2</v>
      </c>
      <c r="O164" s="9">
        <f>100*(('GEM data - Zero_net'!$P328/'GEM data - Zero_net'!$P324)-1)</f>
        <v>-0.74489701810629416</v>
      </c>
      <c r="R164" s="9"/>
      <c r="S164" s="9"/>
      <c r="T164" s="9"/>
      <c r="W164" s="9"/>
      <c r="X164" s="9"/>
      <c r="Y164" s="9"/>
      <c r="AQ164" s="9"/>
      <c r="AR164" s="9"/>
      <c r="AS164" s="9"/>
      <c r="AV164" s="9"/>
      <c r="AW164" s="9"/>
      <c r="AX164" s="9"/>
      <c r="AY164" s="9"/>
      <c r="AZ164" s="9"/>
      <c r="BA164" s="9"/>
      <c r="BB164" s="9"/>
      <c r="BD164" s="9"/>
      <c r="BF164" s="9">
        <f>100*(('GEM data - Baseline'!$F328/'GEM data - Baseline'!$F324)-1)</f>
        <v>1.155694771784832</v>
      </c>
      <c r="BG164" s="9">
        <f>100*(('GEM data - Upside'!$F328/'GEM data - Upside'!$F324)-1)</f>
        <v>1.2646455708050119</v>
      </c>
      <c r="BH164" s="9">
        <f>100*(('GEM data - Zero_net'!$F328/'GEM data - Zero_net'!$F324)-1)</f>
        <v>0.63222117394301502</v>
      </c>
      <c r="BK164" s="9">
        <f>100*(('GEM data - Baseline'!$U328/'GEM data - Baseline'!$U324)-1)</f>
        <v>1.1556046020946065</v>
      </c>
      <c r="BL164" s="9">
        <f>100*(('GEM data - Upside'!$U328/'GEM data - Upside'!$U324)-1)</f>
        <v>1.2697486043711459</v>
      </c>
      <c r="BM164" s="9">
        <f>100*(('GEM data - Zero_net'!$U328/'GEM data - Zero_net'!$U324)-1)</f>
        <v>0.59063429638397391</v>
      </c>
      <c r="BP164" s="9">
        <f>'GEM data - Baseline'!$O328</f>
        <v>4.0000730000000004</v>
      </c>
      <c r="BQ164" s="9">
        <f>'GEM data - Upside'!$O328</f>
        <v>4.0872960000000003</v>
      </c>
      <c r="BR164" s="9">
        <f>'GEM data - Zero_net'!$O328</f>
        <v>3.0765989999999999</v>
      </c>
      <c r="BU164" s="9">
        <f>100*(('GEM data - Baseline'!$L328/'GEM data - Baseline'!$L324)-1)</f>
        <v>3.840172583693402E-2</v>
      </c>
      <c r="BV164" s="9">
        <f>100*(('GEM data - Upside'!$L328/'GEM data - Upside'!$L324)-1)</f>
        <v>0.14708308098492218</v>
      </c>
      <c r="BW164" s="9">
        <f>100*(('GEM data - Zero_net'!$L328/'GEM data - Zero_net'!$L324)-1)</f>
        <v>-0.51127581867475014</v>
      </c>
      <c r="BZ164" s="9">
        <f>'GEM data - Baseline'!$T328</f>
        <v>0</v>
      </c>
      <c r="CA164" s="9">
        <f>'GEM data - Upside'!$T328</f>
        <v>-0.27961730000000001</v>
      </c>
      <c r="CB164" s="9">
        <f>'GEM data - Zero_net'!$T328</f>
        <v>0.1120567</v>
      </c>
      <c r="CE164" s="9">
        <f>'GEM data - Baseline'!$J328</f>
        <v>2.4999199999999999</v>
      </c>
      <c r="CF164" s="9">
        <f>'GEM data - Upside'!$J328</f>
        <v>2.4188909999999999</v>
      </c>
      <c r="CG164" s="9">
        <f>'GEM data - Zero_net'!$J328</f>
        <v>2.410587</v>
      </c>
      <c r="CJ164" s="9">
        <f>100*(('GEM data - Baseline'!$I328/'GEM data - Baseline'!$I324)-1)</f>
        <v>1.9999427012862059</v>
      </c>
      <c r="CK164" s="9">
        <f>100*(('GEM data - Upside'!$I328/'GEM data - Upside'!$I324)-1)</f>
        <v>1.9631018784259213</v>
      </c>
      <c r="CL164" s="9">
        <f>100*(('GEM data - Zero_net'!$I328/'GEM data - Zero_net'!$I324)-1)</f>
        <v>1.9274625811374957</v>
      </c>
      <c r="CO164" s="10">
        <f>100*('GEM data - Baseline'!$AB328/'GEM data - Baseline'!$AD328)</f>
        <v>1554.9273101546412</v>
      </c>
      <c r="CP164" s="10">
        <f>100*('GEM data - Upside'!$AB328/'GEM data - Upside'!$AD328)</f>
        <v>1524.1840137875054</v>
      </c>
      <c r="CQ164" s="10">
        <f>100*('GEM data - Zero_net'!$AB328/'GEM data - Zero_net'!$AD328)</f>
        <v>1607.2811118908401</v>
      </c>
      <c r="CT164" s="10">
        <f>100*('GEM data - Baseline'!$AC328/'GEM data - Baseline'!$AD328)</f>
        <v>1336.2441977818983</v>
      </c>
      <c r="CU164" s="10">
        <f>100*('GEM data - Upside'!$AC328/'GEM data - Upside'!$AD328)</f>
        <v>1324.2125033278289</v>
      </c>
      <c r="CV164" s="10">
        <f>100*('GEM data - Zero_net'!$AC328/'GEM data - Zero_net'!$AD328)</f>
        <v>1302.0611518220899</v>
      </c>
      <c r="CY164" s="10">
        <f>100*('GEM data - Baseline'!$F328/'GEM data - Baseline'!$AD328)</f>
        <v>1508.747550514347</v>
      </c>
      <c r="CZ164" s="10">
        <f>100*('GEM data - Upside'!$F328/'GEM data - Upside'!$AD328)</f>
        <v>1521.8286397625495</v>
      </c>
      <c r="DA164" s="10">
        <f>100*('GEM data - Zero_net'!$F328/'GEM data - Zero_net'!$AD328)</f>
        <v>1452.2716786464443</v>
      </c>
    </row>
    <row r="165" spans="1:105" x14ac:dyDescent="0.25">
      <c r="B165" s="10">
        <f>'GEM data - Baseline'!$F329</f>
        <v>1138052</v>
      </c>
      <c r="C165" s="10">
        <f>'GEM data - Upside'!$F329</f>
        <v>1193872</v>
      </c>
      <c r="D165" s="10">
        <f>'GEM data - Zero_net'!$F329</f>
        <v>963420.1</v>
      </c>
      <c r="M165" s="9">
        <f>100*(('GEM data - Baseline'!$P329/'GEM data - Baseline'!$P325)-1)</f>
        <v>-0.14978408478869554</v>
      </c>
      <c r="N165" s="9">
        <f>100*(('GEM data - Upside'!$P329/'GEM data - Upside'!$P325)-1)</f>
        <v>-2.8130013494354067E-2</v>
      </c>
      <c r="O165" s="9">
        <f>100*(('GEM data - Zero_net'!$P329/'GEM data - Zero_net'!$P325)-1)</f>
        <v>-0.74593513183988103</v>
      </c>
      <c r="R165" s="9"/>
      <c r="S165" s="9"/>
      <c r="T165" s="9"/>
      <c r="W165" s="9"/>
      <c r="X165" s="9"/>
      <c r="Y165" s="9"/>
      <c r="AQ165" s="9"/>
      <c r="AR165" s="9"/>
      <c r="AS165" s="9"/>
      <c r="AV165" s="9"/>
      <c r="AW165" s="9"/>
      <c r="AX165" s="9"/>
      <c r="AY165" s="9"/>
      <c r="AZ165" s="9"/>
      <c r="BA165" s="9"/>
      <c r="BB165" s="9"/>
      <c r="BD165" s="9"/>
      <c r="BF165" s="9">
        <f>100*(('GEM data - Baseline'!$F329/'GEM data - Baseline'!$F325)-1)</f>
        <v>1.1537039407255811</v>
      </c>
      <c r="BG165" s="9">
        <f>100*(('GEM data - Upside'!$F329/'GEM data - Upside'!$F325)-1)</f>
        <v>1.2632116432947482</v>
      </c>
      <c r="BH165" s="9">
        <f>100*(('GEM data - Zero_net'!$F329/'GEM data - Zero_net'!$F325)-1)</f>
        <v>0.63073073474568808</v>
      </c>
      <c r="BK165" s="9">
        <f>100*(('GEM data - Baseline'!$U329/'GEM data - Baseline'!$U325)-1)</f>
        <v>1.1535261743248482</v>
      </c>
      <c r="BL165" s="9">
        <f>100*(('GEM data - Upside'!$U329/'GEM data - Upside'!$U325)-1)</f>
        <v>1.2678549829010066</v>
      </c>
      <c r="BM165" s="9">
        <f>100*(('GEM data - Zero_net'!$U329/'GEM data - Zero_net'!$U325)-1)</f>
        <v>0.58804522006274951</v>
      </c>
      <c r="BP165" s="9">
        <f>'GEM data - Baseline'!$O329</f>
        <v>4.0000580000000001</v>
      </c>
      <c r="BQ165" s="9">
        <f>'GEM data - Upside'!$O329</f>
        <v>4.0901059999999996</v>
      </c>
      <c r="BR165" s="9">
        <f>'GEM data - Zero_net'!$O329</f>
        <v>3.064597</v>
      </c>
      <c r="BU165" s="9">
        <f>100*(('GEM data - Baseline'!$L329/'GEM data - Baseline'!$L325)-1)</f>
        <v>3.8423809988619162E-2</v>
      </c>
      <c r="BV165" s="9">
        <f>100*(('GEM data - Upside'!$L329/'GEM data - Upside'!$L325)-1)</f>
        <v>0.14800996304773495</v>
      </c>
      <c r="BW165" s="9">
        <f>100*(('GEM data - Zero_net'!$L329/'GEM data - Zero_net'!$L325)-1)</f>
        <v>-0.51060519067961385</v>
      </c>
      <c r="BZ165" s="9">
        <f>'GEM data - Baseline'!$T329</f>
        <v>1.907349E-4</v>
      </c>
      <c r="CA165" s="9">
        <f>'GEM data - Upside'!$T329</f>
        <v>-0.2802849</v>
      </c>
      <c r="CB165" s="9">
        <f>'GEM data - Zero_net'!$T329</f>
        <v>0.124836</v>
      </c>
      <c r="CE165" s="9">
        <f>'GEM data - Baseline'!$J329</f>
        <v>2.4999229999999999</v>
      </c>
      <c r="CF165" s="9">
        <f>'GEM data - Upside'!$J329</f>
        <v>2.418266</v>
      </c>
      <c r="CG165" s="9">
        <f>'GEM data - Zero_net'!$J329</f>
        <v>2.4157090000000001</v>
      </c>
      <c r="CJ165" s="9">
        <f>100*(('GEM data - Baseline'!$I329/'GEM data - Baseline'!$I325)-1)</f>
        <v>1.9999725774128896</v>
      </c>
      <c r="CK165" s="9">
        <f>100*(('GEM data - Upside'!$I329/'GEM data - Upside'!$I325)-1)</f>
        <v>1.9626522728659834</v>
      </c>
      <c r="CL165" s="9">
        <f>100*(('GEM data - Zero_net'!$I329/'GEM data - Zero_net'!$I325)-1)</f>
        <v>1.9305351185186392</v>
      </c>
      <c r="CO165" s="10">
        <f>100*('GEM data - Baseline'!$AB329/'GEM data - Baseline'!$AD329)</f>
        <v>1535.5300581182596</v>
      </c>
      <c r="CP165" s="10">
        <f>100*('GEM data - Upside'!$AB329/'GEM data - Upside'!$AD329)</f>
        <v>1505.4730169572201</v>
      </c>
      <c r="CQ165" s="10">
        <f>100*('GEM data - Zero_net'!$AB329/'GEM data - Zero_net'!$AD329)</f>
        <v>1584.3731396055134</v>
      </c>
      <c r="CT165" s="10">
        <f>100*('GEM data - Baseline'!$AC329/'GEM data - Baseline'!$AD329)</f>
        <v>1418.6967116919348</v>
      </c>
      <c r="CU165" s="10">
        <f>100*('GEM data - Upside'!$AC329/'GEM data - Upside'!$AD329)</f>
        <v>1405.3982062559026</v>
      </c>
      <c r="CV165" s="10">
        <f>100*('GEM data - Zero_net'!$AC329/'GEM data - Zero_net'!$AD329)</f>
        <v>1381.7434295021924</v>
      </c>
      <c r="CY165" s="10">
        <f>100*('GEM data - Baseline'!$F329/'GEM data - Baseline'!$AD329)</f>
        <v>1512.7416072264805</v>
      </c>
      <c r="CZ165" s="10">
        <f>100*('GEM data - Upside'!$F329/'GEM data - Upside'!$AD329)</f>
        <v>1525.9593644835397</v>
      </c>
      <c r="DA165" s="10">
        <f>100*('GEM data - Zero_net'!$F329/'GEM data - Zero_net'!$AD329)</f>
        <v>1455.7087857460162</v>
      </c>
    </row>
    <row r="166" spans="1:105" x14ac:dyDescent="0.25">
      <c r="B166" s="10">
        <f>'GEM data - Baseline'!$F330</f>
        <v>1141307</v>
      </c>
      <c r="C166" s="10">
        <f>'GEM data - Upside'!$F330</f>
        <v>1197622</v>
      </c>
      <c r="D166" s="10">
        <f>'GEM data - Zero_net'!$F330</f>
        <v>964902.6</v>
      </c>
      <c r="M166" s="9">
        <f>100*(('GEM data - Baseline'!$P330/'GEM data - Baseline'!$P326)-1)</f>
        <v>-0.14984018603017013</v>
      </c>
      <c r="N166" s="9">
        <f>100*(('GEM data - Upside'!$P330/'GEM data - Upside'!$P326)-1)</f>
        <v>-2.8131993295910096E-2</v>
      </c>
      <c r="O166" s="9">
        <f>100*(('GEM data - Zero_net'!$P330/'GEM data - Zero_net'!$P326)-1)</f>
        <v>-0.74665029915567116</v>
      </c>
      <c r="R166" s="9"/>
      <c r="S166" s="9"/>
      <c r="T166" s="9"/>
      <c r="W166" s="9"/>
      <c r="X166" s="9"/>
      <c r="Y166" s="9"/>
      <c r="AQ166" s="9"/>
      <c r="AR166" s="9"/>
      <c r="AS166" s="9"/>
      <c r="AV166" s="9"/>
      <c r="AW166" s="9"/>
      <c r="AX166" s="9"/>
      <c r="AY166" s="9"/>
      <c r="AZ166" s="9"/>
      <c r="BA166" s="9"/>
      <c r="BB166" s="9"/>
      <c r="BD166" s="9"/>
      <c r="BF166" s="9">
        <f>100*(('GEM data - Baseline'!$F330/'GEM data - Baseline'!$F326)-1)</f>
        <v>1.1517204461177322</v>
      </c>
      <c r="BG166" s="9">
        <f>100*(('GEM data - Upside'!$F330/'GEM data - Upside'!$F326)-1)</f>
        <v>1.2618605933213622</v>
      </c>
      <c r="BH166" s="9">
        <f>100*(('GEM data - Zero_net'!$F330/'GEM data - Zero_net'!$F326)-1)</f>
        <v>0.62909440107858927</v>
      </c>
      <c r="BK166" s="9">
        <f>100*(('GEM data - Baseline'!$U330/'GEM data - Baseline'!$U326)-1)</f>
        <v>1.1517214668650855</v>
      </c>
      <c r="BL166" s="9">
        <f>100*(('GEM data - Upside'!$U330/'GEM data - Upside'!$U326)-1)</f>
        <v>1.2661355125884288</v>
      </c>
      <c r="BM166" s="9">
        <f>100*(('GEM data - Zero_net'!$U330/'GEM data - Zero_net'!$U326)-1)</f>
        <v>0.58564326918901788</v>
      </c>
      <c r="BP166" s="9">
        <f>'GEM data - Baseline'!$O330</f>
        <v>4.0000710000000002</v>
      </c>
      <c r="BQ166" s="9">
        <f>'GEM data - Upside'!$O330</f>
        <v>4.0929589999999996</v>
      </c>
      <c r="BR166" s="9">
        <f>'GEM data - Zero_net'!$O330</f>
        <v>3.0526140000000002</v>
      </c>
      <c r="BU166" s="9">
        <f>100*(('GEM data - Baseline'!$L330/'GEM data - Baseline'!$L326)-1)</f>
        <v>3.8420139157113731E-2</v>
      </c>
      <c r="BV166" s="9">
        <f>100*(('GEM data - Upside'!$L330/'GEM data - Upside'!$L326)-1)</f>
        <v>0.14829843768635609</v>
      </c>
      <c r="BW166" s="9">
        <f>100*(('GEM data - Zero_net'!$L330/'GEM data - Zero_net'!$L326)-1)</f>
        <v>-0.51059413270367893</v>
      </c>
      <c r="BZ166" s="9">
        <f>'GEM data - Baseline'!$T330</f>
        <v>9.536743E-5</v>
      </c>
      <c r="CA166" s="9">
        <f>'GEM data - Upside'!$T330</f>
        <v>-0.28057100000000001</v>
      </c>
      <c r="CB166" s="9">
        <f>'GEM data - Zero_net'!$T330</f>
        <v>0.13332369999999999</v>
      </c>
      <c r="CE166" s="9">
        <f>'GEM data - Baseline'!$J330</f>
        <v>2.499927</v>
      </c>
      <c r="CF166" s="9">
        <f>'GEM data - Upside'!$J330</f>
        <v>2.417627</v>
      </c>
      <c r="CG166" s="9">
        <f>'GEM data - Zero_net'!$J330</f>
        <v>2.4209230000000002</v>
      </c>
      <c r="CJ166" s="9">
        <f>100*(('GEM data - Baseline'!$I330/'GEM data - Baseline'!$I326)-1)</f>
        <v>1.9999820352289088</v>
      </c>
      <c r="CK166" s="9">
        <f>100*(('GEM data - Upside'!$I330/'GEM data - Upside'!$I326)-1)</f>
        <v>1.9621138494960055</v>
      </c>
      <c r="CL166" s="9">
        <f>100*(('GEM data - Zero_net'!$I330/'GEM data - Zero_net'!$I326)-1)</f>
        <v>1.9335875223678967</v>
      </c>
      <c r="CO166" s="10">
        <f>100*('GEM data - Baseline'!$AB330/'GEM data - Baseline'!$AD330)</f>
        <v>1613.5864344035231</v>
      </c>
      <c r="CP166" s="10">
        <f>100*('GEM data - Upside'!$AB330/'GEM data - Upside'!$AD330)</f>
        <v>1580.7308521873158</v>
      </c>
      <c r="CQ166" s="10">
        <f>100*('GEM data - Zero_net'!$AB330/'GEM data - Zero_net'!$AD330)</f>
        <v>1671.3987170840728</v>
      </c>
      <c r="CT166" s="10">
        <f>100*('GEM data - Baseline'!$AC330/'GEM data - Baseline'!$AD330)</f>
        <v>1404.0855359672844</v>
      </c>
      <c r="CU166" s="10">
        <f>100*('GEM data - Upside'!$AC330/'GEM data - Upside'!$AD330)</f>
        <v>1390.4428240307177</v>
      </c>
      <c r="CV166" s="10">
        <f>100*('GEM data - Zero_net'!$AC330/'GEM data - Zero_net'!$AD330)</f>
        <v>1367.0365912300808</v>
      </c>
      <c r="CY166" s="10">
        <f>100*('GEM data - Baseline'!$F330/'GEM data - Baseline'!$AD330)</f>
        <v>1516.7392472378783</v>
      </c>
      <c r="CZ166" s="10">
        <f>100*('GEM data - Upside'!$F330/'GEM data - Upside'!$AD330)</f>
        <v>1530.1002340335772</v>
      </c>
      <c r="DA166" s="10">
        <f>100*('GEM data - Zero_net'!$F330/'GEM data - Zero_net'!$AD330)</f>
        <v>1459.0864138537984</v>
      </c>
    </row>
    <row r="168" spans="1:105" x14ac:dyDescent="0.25">
      <c r="A168" t="s">
        <v>443</v>
      </c>
      <c r="C168" s="9">
        <f>100*((C166/$B$166)-1)</f>
        <v>4.9342552003974305</v>
      </c>
      <c r="D168" s="9">
        <f>100*((D166/$B$166)-1)</f>
        <v>-15.456349606197106</v>
      </c>
      <c r="L168" t="s">
        <v>441</v>
      </c>
      <c r="M168" s="3">
        <f>'GEM data - Baseline'!$P330</f>
        <v>47052.93</v>
      </c>
      <c r="N168">
        <f>'GEM data - Upside'!$P330</f>
        <v>49573.72</v>
      </c>
      <c r="O168">
        <f>'GEM data - Zero_net'!$P330</f>
        <v>39456.730000000003</v>
      </c>
      <c r="AQ168" s="3"/>
      <c r="AV168" s="3"/>
      <c r="AW168" s="3"/>
      <c r="AX168" s="3"/>
      <c r="AY168" s="3"/>
      <c r="AZ168" s="3"/>
      <c r="BA168" s="3"/>
      <c r="BB168" s="3"/>
      <c r="BD168" s="3"/>
    </row>
    <row r="169" spans="1:105" x14ac:dyDescent="0.25">
      <c r="L169" t="s">
        <v>442</v>
      </c>
      <c r="N169">
        <f>N168-$M$168</f>
        <v>2520.7900000000009</v>
      </c>
      <c r="O169">
        <f>O168-$M$168</f>
        <v>-7596.1999999999971</v>
      </c>
    </row>
    <row r="170" spans="1:105" x14ac:dyDescent="0.25">
      <c r="L170" t="s">
        <v>443</v>
      </c>
      <c r="N170">
        <f>100*((N168/$M$168)-1)</f>
        <v>5.3573496910819474</v>
      </c>
      <c r="O170">
        <f>100*((O168/$M$168)-1)</f>
        <v>-16.143946827540812</v>
      </c>
    </row>
    <row r="171" spans="1:105" x14ac:dyDescent="0.25">
      <c r="A171">
        <v>2025</v>
      </c>
      <c r="B171" s="10">
        <f>SUM(B23:B26)</f>
        <v>2820520</v>
      </c>
      <c r="C171" s="10">
        <f t="shared" ref="C171:D171" si="64">SUM(C23:C26)</f>
        <v>2820520</v>
      </c>
      <c r="D171" s="10">
        <f t="shared" si="64"/>
        <v>2820520</v>
      </c>
    </row>
    <row r="172" spans="1:105" x14ac:dyDescent="0.25">
      <c r="A172">
        <v>2060</v>
      </c>
      <c r="B172" s="10">
        <f>SUM(B163:B166)</f>
        <v>4545715</v>
      </c>
      <c r="C172" s="10">
        <f t="shared" ref="C172:D172" si="65">SUM(C163:C166)</f>
        <v>4768040</v>
      </c>
      <c r="D172" s="10">
        <f t="shared" si="65"/>
        <v>3850565.9000000004</v>
      </c>
    </row>
    <row r="173" spans="1:105" x14ac:dyDescent="0.25">
      <c r="B173" s="9">
        <f>100*((B172/B171)^(1/35)-1)</f>
        <v>1.3729503346925354</v>
      </c>
      <c r="C173" s="9">
        <f t="shared" ref="C173:D173" si="66">100*((C172/C171)^(1/35)-1)</f>
        <v>1.5113472223591051</v>
      </c>
      <c r="D173" s="9">
        <f t="shared" si="66"/>
        <v>0.89339245235533493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DE07-50DB-438F-AE9A-A3AE2917FA41}">
  <dimension ref="A1:CG233"/>
  <sheetViews>
    <sheetView workbookViewId="0">
      <pane xSplit="1" ySplit="3" topLeftCell="AZ136" activePane="bottomRight" state="frozen"/>
      <selection pane="topRight" activeCell="B1" sqref="B1"/>
      <selection pane="bottomLeft" activeCell="A4" sqref="A4"/>
      <selection pane="bottomRight" activeCell="BG147" sqref="BG147"/>
    </sheetView>
  </sheetViews>
  <sheetFormatPr defaultColWidth="11.42578125" defaultRowHeight="15" x14ac:dyDescent="0.25"/>
  <cols>
    <col min="1" max="1" width="25.7109375" style="18" customWidth="1"/>
    <col min="2" max="85" width="24.7109375" style="18" customWidth="1"/>
    <col min="86" max="86" width="11.42578125" style="18" customWidth="1"/>
    <col min="87" max="16384" width="11.42578125" style="18"/>
  </cols>
  <sheetData>
    <row r="1" spans="1:85" ht="39.950000000000003" customHeight="1" x14ac:dyDescent="0.25">
      <c r="A1" s="17" t="s">
        <v>522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</row>
    <row r="2" spans="1:85" ht="15.75" x14ac:dyDescent="0.25">
      <c r="A2" s="19" t="s">
        <v>523</v>
      </c>
      <c r="C2" s="30" t="s">
        <v>748</v>
      </c>
    </row>
    <row r="3" spans="1:85" ht="110.25" x14ac:dyDescent="0.25">
      <c r="A3" s="20" t="s">
        <v>524</v>
      </c>
      <c r="B3" s="21" t="s">
        <v>525</v>
      </c>
      <c r="C3" s="21" t="s">
        <v>526</v>
      </c>
      <c r="D3" s="21" t="s">
        <v>527</v>
      </c>
      <c r="E3" s="21" t="s">
        <v>528</v>
      </c>
      <c r="F3" s="21" t="s">
        <v>529</v>
      </c>
      <c r="G3" s="21" t="s">
        <v>530</v>
      </c>
      <c r="H3" s="21" t="s">
        <v>531</v>
      </c>
      <c r="I3" s="21" t="s">
        <v>532</v>
      </c>
      <c r="J3" s="21" t="s">
        <v>533</v>
      </c>
      <c r="K3" s="21" t="s">
        <v>534</v>
      </c>
      <c r="L3" s="21" t="s">
        <v>535</v>
      </c>
      <c r="M3" s="21" t="s">
        <v>536</v>
      </c>
      <c r="N3" s="21" t="s">
        <v>537</v>
      </c>
      <c r="O3" s="21" t="s">
        <v>538</v>
      </c>
      <c r="P3" s="21" t="s">
        <v>539</v>
      </c>
      <c r="Q3" s="21" t="s">
        <v>540</v>
      </c>
      <c r="R3" s="21" t="s">
        <v>541</v>
      </c>
      <c r="S3" s="21" t="s">
        <v>542</v>
      </c>
      <c r="T3" s="21" t="s">
        <v>543</v>
      </c>
      <c r="U3" s="21" t="s">
        <v>544</v>
      </c>
      <c r="V3" s="21" t="s">
        <v>545</v>
      </c>
      <c r="W3" s="21" t="s">
        <v>546</v>
      </c>
      <c r="X3" s="21" t="s">
        <v>547</v>
      </c>
      <c r="Y3" s="21" t="s">
        <v>548</v>
      </c>
      <c r="Z3" s="21" t="s">
        <v>549</v>
      </c>
      <c r="AA3" s="21" t="s">
        <v>550</v>
      </c>
      <c r="AB3" s="21" t="s">
        <v>551</v>
      </c>
      <c r="AC3" s="21" t="s">
        <v>552</v>
      </c>
      <c r="AD3" s="21" t="s">
        <v>553</v>
      </c>
      <c r="AE3" s="21" t="s">
        <v>554</v>
      </c>
      <c r="AF3" s="21" t="s">
        <v>555</v>
      </c>
      <c r="AG3" s="21" t="s">
        <v>556</v>
      </c>
      <c r="AH3" s="21" t="s">
        <v>557</v>
      </c>
      <c r="AI3" s="21" t="s">
        <v>558</v>
      </c>
      <c r="AJ3" s="21" t="s">
        <v>559</v>
      </c>
      <c r="AK3" s="21" t="s">
        <v>560</v>
      </c>
      <c r="AL3" s="21" t="s">
        <v>561</v>
      </c>
      <c r="AM3" s="21" t="s">
        <v>562</v>
      </c>
      <c r="AN3" s="21" t="s">
        <v>563</v>
      </c>
      <c r="AO3" s="21" t="s">
        <v>564</v>
      </c>
      <c r="AP3" s="21" t="s">
        <v>565</v>
      </c>
      <c r="AQ3" s="21" t="s">
        <v>566</v>
      </c>
      <c r="AR3" s="21" t="s">
        <v>567</v>
      </c>
      <c r="AS3" s="21" t="s">
        <v>568</v>
      </c>
      <c r="AT3" s="21" t="s">
        <v>569</v>
      </c>
      <c r="AU3" s="21" t="s">
        <v>570</v>
      </c>
      <c r="AV3" s="21" t="s">
        <v>571</v>
      </c>
      <c r="AW3" s="21" t="s">
        <v>572</v>
      </c>
      <c r="AX3" s="21" t="s">
        <v>573</v>
      </c>
      <c r="AY3" s="21" t="s">
        <v>574</v>
      </c>
      <c r="AZ3" s="21" t="s">
        <v>575</v>
      </c>
      <c r="BA3" s="21" t="s">
        <v>576</v>
      </c>
      <c r="BB3" s="21" t="s">
        <v>577</v>
      </c>
      <c r="BC3" s="21" t="s">
        <v>578</v>
      </c>
      <c r="BD3" s="21" t="s">
        <v>579</v>
      </c>
      <c r="BE3" s="21" t="s">
        <v>580</v>
      </c>
      <c r="BF3" s="21" t="s">
        <v>581</v>
      </c>
      <c r="BG3" s="21" t="s">
        <v>582</v>
      </c>
      <c r="BH3" s="21" t="s">
        <v>583</v>
      </c>
      <c r="BI3" s="21" t="s">
        <v>584</v>
      </c>
      <c r="BJ3" s="21" t="s">
        <v>585</v>
      </c>
      <c r="BK3" s="21" t="s">
        <v>586</v>
      </c>
      <c r="BL3" s="21" t="s">
        <v>587</v>
      </c>
      <c r="BM3" s="21" t="s">
        <v>588</v>
      </c>
      <c r="BN3" s="21" t="s">
        <v>589</v>
      </c>
      <c r="BO3" s="21" t="s">
        <v>590</v>
      </c>
      <c r="BP3" s="21" t="s">
        <v>591</v>
      </c>
      <c r="BQ3" s="21" t="s">
        <v>592</v>
      </c>
      <c r="BR3" s="21" t="s">
        <v>593</v>
      </c>
      <c r="BS3" s="21" t="s">
        <v>594</v>
      </c>
      <c r="BT3" s="21" t="s">
        <v>595</v>
      </c>
      <c r="BU3" s="21" t="s">
        <v>596</v>
      </c>
      <c r="BV3" s="21" t="s">
        <v>597</v>
      </c>
      <c r="BW3" s="21" t="s">
        <v>598</v>
      </c>
      <c r="BX3" s="21" t="s">
        <v>599</v>
      </c>
      <c r="BY3" s="21" t="s">
        <v>600</v>
      </c>
      <c r="BZ3" s="21" t="s">
        <v>601</v>
      </c>
      <c r="CA3" s="21" t="s">
        <v>602</v>
      </c>
      <c r="CB3" s="21" t="s">
        <v>603</v>
      </c>
      <c r="CC3" s="21" t="s">
        <v>604</v>
      </c>
      <c r="CD3" s="21" t="s">
        <v>605</v>
      </c>
      <c r="CE3" s="21" t="s">
        <v>606</v>
      </c>
      <c r="CF3" s="21" t="s">
        <v>607</v>
      </c>
      <c r="CG3" s="22" t="s">
        <v>608</v>
      </c>
    </row>
    <row r="4" spans="1:85" ht="16.350000000000001" customHeight="1" x14ac:dyDescent="0.25">
      <c r="A4" s="23" t="s">
        <v>609</v>
      </c>
      <c r="B4" s="24">
        <v>28393100</v>
      </c>
      <c r="C4" s="24">
        <v>24869400</v>
      </c>
      <c r="D4" s="24">
        <v>1839000</v>
      </c>
      <c r="E4" s="24">
        <v>1684800</v>
      </c>
      <c r="F4" s="24">
        <v>207500</v>
      </c>
      <c r="G4" s="24">
        <v>154400</v>
      </c>
      <c r="H4" s="24">
        <v>50500</v>
      </c>
      <c r="I4" s="24">
        <v>2500</v>
      </c>
      <c r="J4" s="24">
        <v>58800</v>
      </c>
      <c r="K4" s="24">
        <v>54200</v>
      </c>
      <c r="L4" s="24">
        <v>2200</v>
      </c>
      <c r="M4" s="24">
        <v>2500</v>
      </c>
      <c r="N4" s="24">
        <v>2372300</v>
      </c>
      <c r="O4" s="24">
        <v>2084800</v>
      </c>
      <c r="P4" s="24">
        <v>205800</v>
      </c>
      <c r="Q4" s="24">
        <v>81700</v>
      </c>
      <c r="R4" s="24">
        <v>95700</v>
      </c>
      <c r="S4" s="24">
        <v>91500</v>
      </c>
      <c r="T4" s="24">
        <v>2100</v>
      </c>
      <c r="U4" s="24">
        <v>2100</v>
      </c>
      <c r="V4" s="24">
        <v>159900</v>
      </c>
      <c r="W4" s="24">
        <v>147200</v>
      </c>
      <c r="X4" s="24">
        <v>9600</v>
      </c>
      <c r="Y4" s="24">
        <v>3000</v>
      </c>
      <c r="Z4" s="24">
        <v>1111400</v>
      </c>
      <c r="AA4" s="24">
        <v>1044700</v>
      </c>
      <c r="AB4" s="24">
        <v>43500</v>
      </c>
      <c r="AC4" s="24">
        <v>23300</v>
      </c>
      <c r="AD4" s="24">
        <v>4414800</v>
      </c>
      <c r="AE4" s="24">
        <v>3985800</v>
      </c>
      <c r="AF4" s="24">
        <v>208300</v>
      </c>
      <c r="AG4" s="24">
        <v>220700</v>
      </c>
      <c r="AH4" s="24">
        <v>1194500</v>
      </c>
      <c r="AI4" s="24">
        <v>1062400</v>
      </c>
      <c r="AJ4" s="24">
        <v>77200</v>
      </c>
      <c r="AK4" s="24">
        <v>54900</v>
      </c>
      <c r="AL4" s="24">
        <v>1956000</v>
      </c>
      <c r="AM4" s="24">
        <v>1459500</v>
      </c>
      <c r="AN4" s="24">
        <v>292900</v>
      </c>
      <c r="AO4" s="24">
        <v>203600</v>
      </c>
      <c r="AP4" s="24">
        <v>1101400</v>
      </c>
      <c r="AQ4" s="24">
        <v>941300</v>
      </c>
      <c r="AR4" s="24">
        <v>60000</v>
      </c>
      <c r="AS4" s="24">
        <v>100100</v>
      </c>
      <c r="AT4" s="24">
        <v>1093500</v>
      </c>
      <c r="AU4" s="24">
        <v>979300</v>
      </c>
      <c r="AV4" s="24">
        <v>52600</v>
      </c>
      <c r="AW4" s="24">
        <v>61600</v>
      </c>
      <c r="AX4" s="24">
        <v>424000</v>
      </c>
      <c r="AY4" s="24">
        <v>390000</v>
      </c>
      <c r="AZ4" s="24">
        <v>15500</v>
      </c>
      <c r="BA4" s="24">
        <v>18500</v>
      </c>
      <c r="BB4" s="24">
        <v>2029600</v>
      </c>
      <c r="BC4" s="24">
        <v>1779200</v>
      </c>
      <c r="BD4" s="24">
        <v>123400</v>
      </c>
      <c r="BE4" s="24">
        <v>127000</v>
      </c>
      <c r="BF4" s="24">
        <v>2469300</v>
      </c>
      <c r="BG4" s="24">
        <v>1871700</v>
      </c>
      <c r="BH4" s="24">
        <v>370000</v>
      </c>
      <c r="BI4" s="24">
        <v>227700</v>
      </c>
      <c r="BJ4" s="24">
        <v>1676800</v>
      </c>
      <c r="BK4" s="24">
        <v>1621200</v>
      </c>
      <c r="BL4" s="24">
        <v>18500</v>
      </c>
      <c r="BM4" s="24">
        <v>37100</v>
      </c>
      <c r="BN4" s="24">
        <v>3082500</v>
      </c>
      <c r="BO4" s="24">
        <v>2856000</v>
      </c>
      <c r="BP4" s="24">
        <v>104600</v>
      </c>
      <c r="BQ4" s="24">
        <v>121900</v>
      </c>
      <c r="BR4" s="24">
        <v>3689900</v>
      </c>
      <c r="BS4" s="24">
        <v>3212900</v>
      </c>
      <c r="BT4" s="24">
        <v>143600</v>
      </c>
      <c r="BU4" s="24">
        <v>333400</v>
      </c>
      <c r="BV4" s="24">
        <v>581600</v>
      </c>
      <c r="BW4" s="24">
        <v>538900</v>
      </c>
      <c r="BX4" s="24">
        <v>24800</v>
      </c>
      <c r="BY4" s="24">
        <v>17900</v>
      </c>
      <c r="BZ4" s="24">
        <v>519700</v>
      </c>
      <c r="CA4" s="24">
        <v>465700</v>
      </c>
      <c r="CB4" s="24">
        <v>23800</v>
      </c>
      <c r="CC4" s="24">
        <v>30200</v>
      </c>
      <c r="CD4" s="24">
        <v>153900</v>
      </c>
      <c r="CE4" s="24">
        <v>128900</v>
      </c>
      <c r="CF4" s="24">
        <v>10000</v>
      </c>
      <c r="CG4" s="25">
        <v>15100</v>
      </c>
    </row>
    <row r="5" spans="1:85" ht="16.350000000000001" customHeight="1" x14ac:dyDescent="0.25">
      <c r="A5" s="23" t="s">
        <v>610</v>
      </c>
      <c r="B5" s="24">
        <v>28335900</v>
      </c>
      <c r="C5" s="24">
        <v>24815800</v>
      </c>
      <c r="D5" s="24">
        <v>1843900</v>
      </c>
      <c r="E5" s="24">
        <v>1676100</v>
      </c>
      <c r="F5" s="24">
        <v>207100</v>
      </c>
      <c r="G5" s="24">
        <v>156600</v>
      </c>
      <c r="H5" s="24">
        <v>48000</v>
      </c>
      <c r="I5" s="24">
        <v>2600</v>
      </c>
      <c r="J5" s="24">
        <v>59200</v>
      </c>
      <c r="K5" s="24">
        <v>54500</v>
      </c>
      <c r="L5" s="24">
        <v>2200</v>
      </c>
      <c r="M5" s="24">
        <v>2500</v>
      </c>
      <c r="N5" s="24">
        <v>2377500</v>
      </c>
      <c r="O5" s="24">
        <v>2088300</v>
      </c>
      <c r="P5" s="24">
        <v>207400</v>
      </c>
      <c r="Q5" s="24">
        <v>81800</v>
      </c>
      <c r="R5" s="24">
        <v>95000</v>
      </c>
      <c r="S5" s="24">
        <v>90800</v>
      </c>
      <c r="T5" s="24">
        <v>2100</v>
      </c>
      <c r="U5" s="24">
        <v>2100</v>
      </c>
      <c r="V5" s="24">
        <v>159700</v>
      </c>
      <c r="W5" s="24">
        <v>147100</v>
      </c>
      <c r="X5" s="24">
        <v>9600</v>
      </c>
      <c r="Y5" s="24">
        <v>3100</v>
      </c>
      <c r="Z5" s="24">
        <v>1123600</v>
      </c>
      <c r="AA5" s="24">
        <v>1055700</v>
      </c>
      <c r="AB5" s="24">
        <v>44500</v>
      </c>
      <c r="AC5" s="24">
        <v>23400</v>
      </c>
      <c r="AD5" s="24">
        <v>4423700</v>
      </c>
      <c r="AE5" s="24">
        <v>3994200</v>
      </c>
      <c r="AF5" s="24">
        <v>209700</v>
      </c>
      <c r="AG5" s="24">
        <v>219900</v>
      </c>
      <c r="AH5" s="24">
        <v>1185600</v>
      </c>
      <c r="AI5" s="24">
        <v>1053500</v>
      </c>
      <c r="AJ5" s="24">
        <v>77500</v>
      </c>
      <c r="AK5" s="24">
        <v>54700</v>
      </c>
      <c r="AL5" s="24">
        <v>1970000</v>
      </c>
      <c r="AM5" s="24">
        <v>1472800</v>
      </c>
      <c r="AN5" s="24">
        <v>294800</v>
      </c>
      <c r="AO5" s="24">
        <v>202300</v>
      </c>
      <c r="AP5" s="24">
        <v>1102300</v>
      </c>
      <c r="AQ5" s="24">
        <v>941000</v>
      </c>
      <c r="AR5" s="24">
        <v>60500</v>
      </c>
      <c r="AS5" s="24">
        <v>100800</v>
      </c>
      <c r="AT5" s="24">
        <v>1092600</v>
      </c>
      <c r="AU5" s="24">
        <v>978000</v>
      </c>
      <c r="AV5" s="24">
        <v>52900</v>
      </c>
      <c r="AW5" s="24">
        <v>61700</v>
      </c>
      <c r="AX5" s="24">
        <v>424800</v>
      </c>
      <c r="AY5" s="24">
        <v>390600</v>
      </c>
      <c r="AZ5" s="24">
        <v>15600</v>
      </c>
      <c r="BA5" s="24">
        <v>18600</v>
      </c>
      <c r="BB5" s="24">
        <v>2018500</v>
      </c>
      <c r="BC5" s="24">
        <v>1769800</v>
      </c>
      <c r="BD5" s="24">
        <v>123300</v>
      </c>
      <c r="BE5" s="24">
        <v>125300</v>
      </c>
      <c r="BF5" s="24">
        <v>2459800</v>
      </c>
      <c r="BG5" s="24">
        <v>1862000</v>
      </c>
      <c r="BH5" s="24">
        <v>373000</v>
      </c>
      <c r="BI5" s="24">
        <v>224800</v>
      </c>
      <c r="BJ5" s="24">
        <v>1660500</v>
      </c>
      <c r="BK5" s="24">
        <v>1605400</v>
      </c>
      <c r="BL5" s="24">
        <v>18300</v>
      </c>
      <c r="BM5" s="24">
        <v>36800</v>
      </c>
      <c r="BN5" s="24">
        <v>2994600</v>
      </c>
      <c r="BO5" s="24">
        <v>2777200</v>
      </c>
      <c r="BP5" s="24">
        <v>100600</v>
      </c>
      <c r="BQ5" s="24">
        <v>116800</v>
      </c>
      <c r="BR5" s="24">
        <v>3714700</v>
      </c>
      <c r="BS5" s="24">
        <v>3233400</v>
      </c>
      <c r="BT5" s="24">
        <v>145400</v>
      </c>
      <c r="BU5" s="24">
        <v>336000</v>
      </c>
      <c r="BV5" s="24">
        <v>596100</v>
      </c>
      <c r="BW5" s="24">
        <v>553100</v>
      </c>
      <c r="BX5" s="24">
        <v>25000</v>
      </c>
      <c r="BY5" s="24">
        <v>18000</v>
      </c>
      <c r="BZ5" s="24">
        <v>516300</v>
      </c>
      <c r="CA5" s="24">
        <v>462500</v>
      </c>
      <c r="CB5" s="24">
        <v>23800</v>
      </c>
      <c r="CC5" s="24">
        <v>30100</v>
      </c>
      <c r="CD5" s="24">
        <v>154200</v>
      </c>
      <c r="CE5" s="24">
        <v>129400</v>
      </c>
      <c r="CF5" s="24">
        <v>9800</v>
      </c>
      <c r="CG5" s="25">
        <v>15000</v>
      </c>
    </row>
    <row r="6" spans="1:85" ht="16.350000000000001" customHeight="1" x14ac:dyDescent="0.25">
      <c r="A6" s="23" t="s">
        <v>611</v>
      </c>
      <c r="B6" s="24">
        <v>28428500</v>
      </c>
      <c r="C6" s="24">
        <v>24874300</v>
      </c>
      <c r="D6" s="24">
        <v>1869200</v>
      </c>
      <c r="E6" s="24">
        <v>1685000</v>
      </c>
      <c r="F6" s="24">
        <v>202600</v>
      </c>
      <c r="G6" s="24">
        <v>155900</v>
      </c>
      <c r="H6" s="24">
        <v>44100</v>
      </c>
      <c r="I6" s="24">
        <v>2500</v>
      </c>
      <c r="J6" s="24">
        <v>59800</v>
      </c>
      <c r="K6" s="24">
        <v>55100</v>
      </c>
      <c r="L6" s="24">
        <v>2200</v>
      </c>
      <c r="M6" s="24">
        <v>2500</v>
      </c>
      <c r="N6" s="24">
        <v>2399300</v>
      </c>
      <c r="O6" s="24">
        <v>2104500</v>
      </c>
      <c r="P6" s="24">
        <v>212000</v>
      </c>
      <c r="Q6" s="24">
        <v>82700</v>
      </c>
      <c r="R6" s="24">
        <v>94700</v>
      </c>
      <c r="S6" s="24">
        <v>90500</v>
      </c>
      <c r="T6" s="24">
        <v>2100</v>
      </c>
      <c r="U6" s="24">
        <v>2100</v>
      </c>
      <c r="V6" s="24">
        <v>159700</v>
      </c>
      <c r="W6" s="24">
        <v>146900</v>
      </c>
      <c r="X6" s="24">
        <v>9700</v>
      </c>
      <c r="Y6" s="24">
        <v>3100</v>
      </c>
      <c r="Z6" s="24">
        <v>1130500</v>
      </c>
      <c r="AA6" s="24">
        <v>1061400</v>
      </c>
      <c r="AB6" s="24">
        <v>45500</v>
      </c>
      <c r="AC6" s="24">
        <v>23600</v>
      </c>
      <c r="AD6" s="24">
        <v>4435100</v>
      </c>
      <c r="AE6" s="24">
        <v>4002000</v>
      </c>
      <c r="AF6" s="24">
        <v>212800</v>
      </c>
      <c r="AG6" s="24">
        <v>220200</v>
      </c>
      <c r="AH6" s="24">
        <v>1193900</v>
      </c>
      <c r="AI6" s="24">
        <v>1059900</v>
      </c>
      <c r="AJ6" s="24">
        <v>79000</v>
      </c>
      <c r="AK6" s="24">
        <v>55000</v>
      </c>
      <c r="AL6" s="24">
        <v>1968300</v>
      </c>
      <c r="AM6" s="24">
        <v>1468200</v>
      </c>
      <c r="AN6" s="24">
        <v>297600</v>
      </c>
      <c r="AO6" s="24">
        <v>202600</v>
      </c>
      <c r="AP6" s="24">
        <v>1103600</v>
      </c>
      <c r="AQ6" s="24">
        <v>941200</v>
      </c>
      <c r="AR6" s="24">
        <v>61100</v>
      </c>
      <c r="AS6" s="24">
        <v>101300</v>
      </c>
      <c r="AT6" s="24">
        <v>1085900</v>
      </c>
      <c r="AU6" s="24">
        <v>971900</v>
      </c>
      <c r="AV6" s="24">
        <v>52800</v>
      </c>
      <c r="AW6" s="24">
        <v>61200</v>
      </c>
      <c r="AX6" s="24">
        <v>426400</v>
      </c>
      <c r="AY6" s="24">
        <v>392000</v>
      </c>
      <c r="AZ6" s="24">
        <v>15800</v>
      </c>
      <c r="BA6" s="24">
        <v>18600</v>
      </c>
      <c r="BB6" s="24">
        <v>2037000</v>
      </c>
      <c r="BC6" s="24">
        <v>1783400</v>
      </c>
      <c r="BD6" s="24">
        <v>125700</v>
      </c>
      <c r="BE6" s="24">
        <v>127900</v>
      </c>
      <c r="BF6" s="24">
        <v>2489500</v>
      </c>
      <c r="BG6" s="24">
        <v>1877900</v>
      </c>
      <c r="BH6" s="24">
        <v>382300</v>
      </c>
      <c r="BI6" s="24">
        <v>229300</v>
      </c>
      <c r="BJ6" s="24">
        <v>1655100</v>
      </c>
      <c r="BK6" s="24">
        <v>1600000</v>
      </c>
      <c r="BL6" s="24">
        <v>18400</v>
      </c>
      <c r="BM6" s="24">
        <v>36800</v>
      </c>
      <c r="BN6" s="24">
        <v>3003300</v>
      </c>
      <c r="BO6" s="24">
        <v>2783400</v>
      </c>
      <c r="BP6" s="24">
        <v>102400</v>
      </c>
      <c r="BQ6" s="24">
        <v>117500</v>
      </c>
      <c r="BR6" s="24">
        <v>3708100</v>
      </c>
      <c r="BS6" s="24">
        <v>3227000</v>
      </c>
      <c r="BT6" s="24">
        <v>146600</v>
      </c>
      <c r="BU6" s="24">
        <v>334500</v>
      </c>
      <c r="BV6" s="24">
        <v>599400</v>
      </c>
      <c r="BW6" s="24">
        <v>556200</v>
      </c>
      <c r="BX6" s="24">
        <v>25000</v>
      </c>
      <c r="BY6" s="24">
        <v>18200</v>
      </c>
      <c r="BZ6" s="24">
        <v>521200</v>
      </c>
      <c r="CA6" s="24">
        <v>466600</v>
      </c>
      <c r="CB6" s="24">
        <v>24300</v>
      </c>
      <c r="CC6" s="24">
        <v>30400</v>
      </c>
      <c r="CD6" s="24">
        <v>155100</v>
      </c>
      <c r="CE6" s="24">
        <v>130300</v>
      </c>
      <c r="CF6" s="24">
        <v>9900</v>
      </c>
      <c r="CG6" s="25">
        <v>15000</v>
      </c>
    </row>
    <row r="7" spans="1:85" ht="16.350000000000001" customHeight="1" x14ac:dyDescent="0.25">
      <c r="A7" s="23" t="s">
        <v>612</v>
      </c>
      <c r="B7" s="24">
        <v>28453800</v>
      </c>
      <c r="C7" s="24">
        <v>24865200</v>
      </c>
      <c r="D7" s="24">
        <v>1895700</v>
      </c>
      <c r="E7" s="24">
        <v>1692800</v>
      </c>
      <c r="F7" s="24">
        <v>191700</v>
      </c>
      <c r="G7" s="24">
        <v>153200</v>
      </c>
      <c r="H7" s="24">
        <v>36100</v>
      </c>
      <c r="I7" s="24">
        <v>2400</v>
      </c>
      <c r="J7" s="24">
        <v>59900</v>
      </c>
      <c r="K7" s="24">
        <v>55200</v>
      </c>
      <c r="L7" s="24">
        <v>2200</v>
      </c>
      <c r="M7" s="24">
        <v>2500</v>
      </c>
      <c r="N7" s="24">
        <v>2400600</v>
      </c>
      <c r="O7" s="24">
        <v>2102900</v>
      </c>
      <c r="P7" s="24">
        <v>214900</v>
      </c>
      <c r="Q7" s="24">
        <v>82800</v>
      </c>
      <c r="R7" s="24">
        <v>94700</v>
      </c>
      <c r="S7" s="24">
        <v>90400</v>
      </c>
      <c r="T7" s="24">
        <v>2100</v>
      </c>
      <c r="U7" s="24">
        <v>2100</v>
      </c>
      <c r="V7" s="24">
        <v>159900</v>
      </c>
      <c r="W7" s="24">
        <v>146900</v>
      </c>
      <c r="X7" s="24">
        <v>9900</v>
      </c>
      <c r="Y7" s="24">
        <v>3100</v>
      </c>
      <c r="Z7" s="24">
        <v>1134100</v>
      </c>
      <c r="AA7" s="24">
        <v>1063800</v>
      </c>
      <c r="AB7" s="24">
        <v>46500</v>
      </c>
      <c r="AC7" s="24">
        <v>23800</v>
      </c>
      <c r="AD7" s="24">
        <v>4447300</v>
      </c>
      <c r="AE7" s="24">
        <v>4008900</v>
      </c>
      <c r="AF7" s="24">
        <v>217200</v>
      </c>
      <c r="AG7" s="24">
        <v>221200</v>
      </c>
      <c r="AH7" s="24">
        <v>1197400</v>
      </c>
      <c r="AI7" s="24">
        <v>1061300</v>
      </c>
      <c r="AJ7" s="24">
        <v>80600</v>
      </c>
      <c r="AK7" s="24">
        <v>55500</v>
      </c>
      <c r="AL7" s="24">
        <v>1939400</v>
      </c>
      <c r="AM7" s="24">
        <v>1436700</v>
      </c>
      <c r="AN7" s="24">
        <v>300500</v>
      </c>
      <c r="AO7" s="24">
        <v>202200</v>
      </c>
      <c r="AP7" s="24">
        <v>1104000</v>
      </c>
      <c r="AQ7" s="24">
        <v>940900</v>
      </c>
      <c r="AR7" s="24">
        <v>61500</v>
      </c>
      <c r="AS7" s="24">
        <v>101600</v>
      </c>
      <c r="AT7" s="24">
        <v>1049000</v>
      </c>
      <c r="AU7" s="24">
        <v>938100</v>
      </c>
      <c r="AV7" s="24">
        <v>51800</v>
      </c>
      <c r="AW7" s="24">
        <v>59100</v>
      </c>
      <c r="AX7" s="24">
        <v>425200</v>
      </c>
      <c r="AY7" s="24">
        <v>390700</v>
      </c>
      <c r="AZ7" s="24">
        <v>15900</v>
      </c>
      <c r="BA7" s="24">
        <v>18600</v>
      </c>
      <c r="BB7" s="24">
        <v>2054600</v>
      </c>
      <c r="BC7" s="24">
        <v>1795700</v>
      </c>
      <c r="BD7" s="24">
        <v>128900</v>
      </c>
      <c r="BE7" s="24">
        <v>130000</v>
      </c>
      <c r="BF7" s="24">
        <v>2502400</v>
      </c>
      <c r="BG7" s="24">
        <v>1879100</v>
      </c>
      <c r="BH7" s="24">
        <v>392300</v>
      </c>
      <c r="BI7" s="24">
        <v>231000</v>
      </c>
      <c r="BJ7" s="24">
        <v>1645200</v>
      </c>
      <c r="BK7" s="24">
        <v>1590100</v>
      </c>
      <c r="BL7" s="24">
        <v>18500</v>
      </c>
      <c r="BM7" s="24">
        <v>36600</v>
      </c>
      <c r="BN7" s="24">
        <v>3059400</v>
      </c>
      <c r="BO7" s="24">
        <v>2829800</v>
      </c>
      <c r="BP7" s="24">
        <v>107600</v>
      </c>
      <c r="BQ7" s="24">
        <v>122000</v>
      </c>
      <c r="BR7" s="24">
        <v>3715600</v>
      </c>
      <c r="BS7" s="24">
        <v>3231700</v>
      </c>
      <c r="BT7" s="24">
        <v>149000</v>
      </c>
      <c r="BU7" s="24">
        <v>335000</v>
      </c>
      <c r="BV7" s="24">
        <v>593000</v>
      </c>
      <c r="BW7" s="24">
        <v>549900</v>
      </c>
      <c r="BX7" s="24">
        <v>25200</v>
      </c>
      <c r="BY7" s="24">
        <v>17900</v>
      </c>
      <c r="BZ7" s="24">
        <v>525100</v>
      </c>
      <c r="CA7" s="24">
        <v>469800</v>
      </c>
      <c r="CB7" s="24">
        <v>24800</v>
      </c>
      <c r="CC7" s="24">
        <v>30600</v>
      </c>
      <c r="CD7" s="24">
        <v>155400</v>
      </c>
      <c r="CE7" s="24">
        <v>130300</v>
      </c>
      <c r="CF7" s="24">
        <v>10100</v>
      </c>
      <c r="CG7" s="25">
        <v>15000</v>
      </c>
    </row>
    <row r="8" spans="1:85" ht="16.350000000000001" customHeight="1" x14ac:dyDescent="0.25">
      <c r="A8" s="23" t="s">
        <v>613</v>
      </c>
      <c r="B8" s="24">
        <v>28693000</v>
      </c>
      <c r="C8" s="24">
        <v>25050600</v>
      </c>
      <c r="D8" s="24">
        <v>1935100</v>
      </c>
      <c r="E8" s="24">
        <v>1707300</v>
      </c>
      <c r="F8" s="24">
        <v>183300</v>
      </c>
      <c r="G8" s="24">
        <v>152900</v>
      </c>
      <c r="H8" s="24">
        <v>28100</v>
      </c>
      <c r="I8" s="24">
        <v>2300</v>
      </c>
      <c r="J8" s="24">
        <v>59900</v>
      </c>
      <c r="K8" s="24">
        <v>55200</v>
      </c>
      <c r="L8" s="24">
        <v>2200</v>
      </c>
      <c r="M8" s="24">
        <v>2500</v>
      </c>
      <c r="N8" s="24">
        <v>2410900</v>
      </c>
      <c r="O8" s="24">
        <v>2109000</v>
      </c>
      <c r="P8" s="24">
        <v>218700</v>
      </c>
      <c r="Q8" s="24">
        <v>83200</v>
      </c>
      <c r="R8" s="24">
        <v>95100</v>
      </c>
      <c r="S8" s="24">
        <v>90800</v>
      </c>
      <c r="T8" s="24">
        <v>2200</v>
      </c>
      <c r="U8" s="24">
        <v>2100</v>
      </c>
      <c r="V8" s="24">
        <v>160600</v>
      </c>
      <c r="W8" s="24">
        <v>147400</v>
      </c>
      <c r="X8" s="24">
        <v>10100</v>
      </c>
      <c r="Y8" s="24">
        <v>3100</v>
      </c>
      <c r="Z8" s="24">
        <v>1142100</v>
      </c>
      <c r="AA8" s="24">
        <v>1070700</v>
      </c>
      <c r="AB8" s="24">
        <v>47500</v>
      </c>
      <c r="AC8" s="24">
        <v>23900</v>
      </c>
      <c r="AD8" s="24">
        <v>4532800</v>
      </c>
      <c r="AE8" s="24">
        <v>4085200</v>
      </c>
      <c r="AF8" s="24">
        <v>224000</v>
      </c>
      <c r="AG8" s="24">
        <v>223600</v>
      </c>
      <c r="AH8" s="24">
        <v>1207600</v>
      </c>
      <c r="AI8" s="24">
        <v>1068700</v>
      </c>
      <c r="AJ8" s="24">
        <v>82800</v>
      </c>
      <c r="AK8" s="24">
        <v>56100</v>
      </c>
      <c r="AL8" s="24">
        <v>1944100</v>
      </c>
      <c r="AM8" s="24">
        <v>1433100</v>
      </c>
      <c r="AN8" s="24">
        <v>308100</v>
      </c>
      <c r="AO8" s="24">
        <v>203000</v>
      </c>
      <c r="AP8" s="24">
        <v>1108100</v>
      </c>
      <c r="AQ8" s="24">
        <v>943100</v>
      </c>
      <c r="AR8" s="24">
        <v>62400</v>
      </c>
      <c r="AS8" s="24">
        <v>102500</v>
      </c>
      <c r="AT8" s="24">
        <v>1072800</v>
      </c>
      <c r="AU8" s="24">
        <v>959400</v>
      </c>
      <c r="AV8" s="24">
        <v>52900</v>
      </c>
      <c r="AW8" s="24">
        <v>60600</v>
      </c>
      <c r="AX8" s="24">
        <v>425200</v>
      </c>
      <c r="AY8" s="24">
        <v>390500</v>
      </c>
      <c r="AZ8" s="24">
        <v>16000</v>
      </c>
      <c r="BA8" s="24">
        <v>18600</v>
      </c>
      <c r="BB8" s="24">
        <v>2056300</v>
      </c>
      <c r="BC8" s="24">
        <v>1794400</v>
      </c>
      <c r="BD8" s="24">
        <v>131500</v>
      </c>
      <c r="BE8" s="24">
        <v>130500</v>
      </c>
      <c r="BF8" s="24">
        <v>2535400</v>
      </c>
      <c r="BG8" s="24">
        <v>1898100</v>
      </c>
      <c r="BH8" s="24">
        <v>404600</v>
      </c>
      <c r="BI8" s="24">
        <v>232700</v>
      </c>
      <c r="BJ8" s="24">
        <v>1652900</v>
      </c>
      <c r="BK8" s="24">
        <v>1597100</v>
      </c>
      <c r="BL8" s="24">
        <v>18800</v>
      </c>
      <c r="BM8" s="24">
        <v>37000</v>
      </c>
      <c r="BN8" s="24">
        <v>3102900</v>
      </c>
      <c r="BO8" s="24">
        <v>2864300</v>
      </c>
      <c r="BP8" s="24">
        <v>112300</v>
      </c>
      <c r="BQ8" s="24">
        <v>126200</v>
      </c>
      <c r="BR8" s="24">
        <v>3729000</v>
      </c>
      <c r="BS8" s="24">
        <v>3241400</v>
      </c>
      <c r="BT8" s="24">
        <v>151900</v>
      </c>
      <c r="BU8" s="24">
        <v>335700</v>
      </c>
      <c r="BV8" s="24">
        <v>589200</v>
      </c>
      <c r="BW8" s="24">
        <v>545800</v>
      </c>
      <c r="BX8" s="24">
        <v>25500</v>
      </c>
      <c r="BY8" s="24">
        <v>17900</v>
      </c>
      <c r="BZ8" s="24">
        <v>528000</v>
      </c>
      <c r="CA8" s="24">
        <v>471900</v>
      </c>
      <c r="CB8" s="24">
        <v>25200</v>
      </c>
      <c r="CC8" s="24">
        <v>30800</v>
      </c>
      <c r="CD8" s="24">
        <v>156800</v>
      </c>
      <c r="CE8" s="24">
        <v>131600</v>
      </c>
      <c r="CF8" s="24">
        <v>10300</v>
      </c>
      <c r="CG8" s="25">
        <v>15000</v>
      </c>
    </row>
    <row r="9" spans="1:85" ht="16.350000000000001" customHeight="1" x14ac:dyDescent="0.25">
      <c r="A9" s="23" t="s">
        <v>614</v>
      </c>
      <c r="B9" s="24">
        <v>28477700</v>
      </c>
      <c r="C9" s="24">
        <v>24854400</v>
      </c>
      <c r="D9" s="24">
        <v>1925900</v>
      </c>
      <c r="E9" s="24">
        <v>1697400</v>
      </c>
      <c r="F9" s="24">
        <v>176500</v>
      </c>
      <c r="G9" s="24">
        <v>149700</v>
      </c>
      <c r="H9" s="24">
        <v>24600</v>
      </c>
      <c r="I9" s="24">
        <v>2200</v>
      </c>
      <c r="J9" s="24">
        <v>58500</v>
      </c>
      <c r="K9" s="24">
        <v>53900</v>
      </c>
      <c r="L9" s="24">
        <v>2100</v>
      </c>
      <c r="M9" s="24">
        <v>2500</v>
      </c>
      <c r="N9" s="24">
        <v>2334600</v>
      </c>
      <c r="O9" s="24">
        <v>2041100</v>
      </c>
      <c r="P9" s="24">
        <v>212700</v>
      </c>
      <c r="Q9" s="24">
        <v>80800</v>
      </c>
      <c r="R9" s="24">
        <v>94900</v>
      </c>
      <c r="S9" s="24">
        <v>90600</v>
      </c>
      <c r="T9" s="24">
        <v>2200</v>
      </c>
      <c r="U9" s="24">
        <v>2100</v>
      </c>
      <c r="V9" s="24">
        <v>158000</v>
      </c>
      <c r="W9" s="24">
        <v>145000</v>
      </c>
      <c r="X9" s="24">
        <v>9900</v>
      </c>
      <c r="Y9" s="24">
        <v>3100</v>
      </c>
      <c r="Z9" s="24">
        <v>1083300</v>
      </c>
      <c r="AA9" s="24">
        <v>1013900</v>
      </c>
      <c r="AB9" s="24">
        <v>45700</v>
      </c>
      <c r="AC9" s="24">
        <v>23700</v>
      </c>
      <c r="AD9" s="24">
        <v>4567100</v>
      </c>
      <c r="AE9" s="24">
        <v>4117000</v>
      </c>
      <c r="AF9" s="24">
        <v>226100</v>
      </c>
      <c r="AG9" s="24">
        <v>224000</v>
      </c>
      <c r="AH9" s="24">
        <v>1212900</v>
      </c>
      <c r="AI9" s="24">
        <v>1071400</v>
      </c>
      <c r="AJ9" s="24">
        <v>83800</v>
      </c>
      <c r="AK9" s="24">
        <v>57700</v>
      </c>
      <c r="AL9" s="24">
        <v>1930800</v>
      </c>
      <c r="AM9" s="24">
        <v>1422000</v>
      </c>
      <c r="AN9" s="24">
        <v>308100</v>
      </c>
      <c r="AO9" s="24">
        <v>200700</v>
      </c>
      <c r="AP9" s="24">
        <v>1099800</v>
      </c>
      <c r="AQ9" s="24">
        <v>935000</v>
      </c>
      <c r="AR9" s="24">
        <v>62400</v>
      </c>
      <c r="AS9" s="24">
        <v>102400</v>
      </c>
      <c r="AT9" s="24">
        <v>1090200</v>
      </c>
      <c r="AU9" s="24">
        <v>974800</v>
      </c>
      <c r="AV9" s="24">
        <v>53600</v>
      </c>
      <c r="AW9" s="24">
        <v>61800</v>
      </c>
      <c r="AX9" s="24">
        <v>421700</v>
      </c>
      <c r="AY9" s="24">
        <v>387300</v>
      </c>
      <c r="AZ9" s="24">
        <v>15900</v>
      </c>
      <c r="BA9" s="24">
        <v>18500</v>
      </c>
      <c r="BB9" s="24">
        <v>2034100</v>
      </c>
      <c r="BC9" s="24">
        <v>1775400</v>
      </c>
      <c r="BD9" s="24">
        <v>129800</v>
      </c>
      <c r="BE9" s="24">
        <v>128900</v>
      </c>
      <c r="BF9" s="24">
        <v>2506700</v>
      </c>
      <c r="BG9" s="24">
        <v>1873100</v>
      </c>
      <c r="BH9" s="24">
        <v>404000</v>
      </c>
      <c r="BI9" s="24">
        <v>229700</v>
      </c>
      <c r="BJ9" s="24">
        <v>1644500</v>
      </c>
      <c r="BK9" s="24">
        <v>1588700</v>
      </c>
      <c r="BL9" s="24">
        <v>18900</v>
      </c>
      <c r="BM9" s="24">
        <v>37000</v>
      </c>
      <c r="BN9" s="24">
        <v>3097400</v>
      </c>
      <c r="BO9" s="24">
        <v>2858700</v>
      </c>
      <c r="BP9" s="24">
        <v>112700</v>
      </c>
      <c r="BQ9" s="24">
        <v>126100</v>
      </c>
      <c r="BR9" s="24">
        <v>3707700</v>
      </c>
      <c r="BS9" s="24">
        <v>3222500</v>
      </c>
      <c r="BT9" s="24">
        <v>152400</v>
      </c>
      <c r="BU9" s="24">
        <v>332800</v>
      </c>
      <c r="BV9" s="24">
        <v>580000</v>
      </c>
      <c r="BW9" s="24">
        <v>536600</v>
      </c>
      <c r="BX9" s="24">
        <v>25600</v>
      </c>
      <c r="BY9" s="24">
        <v>17800</v>
      </c>
      <c r="BZ9" s="24">
        <v>522400</v>
      </c>
      <c r="CA9" s="24">
        <v>466600</v>
      </c>
      <c r="CB9" s="24">
        <v>25200</v>
      </c>
      <c r="CC9" s="24">
        <v>30700</v>
      </c>
      <c r="CD9" s="24">
        <v>156600</v>
      </c>
      <c r="CE9" s="24">
        <v>131400</v>
      </c>
      <c r="CF9" s="24">
        <v>10300</v>
      </c>
      <c r="CG9" s="25">
        <v>14900</v>
      </c>
    </row>
    <row r="10" spans="1:85" ht="16.350000000000001" customHeight="1" x14ac:dyDescent="0.25">
      <c r="A10" s="23" t="s">
        <v>615</v>
      </c>
      <c r="B10" s="24">
        <v>28416100</v>
      </c>
      <c r="C10" s="24">
        <v>24812800</v>
      </c>
      <c r="D10" s="24">
        <v>1915400</v>
      </c>
      <c r="E10" s="24">
        <v>1687900</v>
      </c>
      <c r="F10" s="24">
        <v>174500</v>
      </c>
      <c r="G10" s="24">
        <v>147300</v>
      </c>
      <c r="H10" s="24">
        <v>25000</v>
      </c>
      <c r="I10" s="24">
        <v>2200</v>
      </c>
      <c r="J10" s="24">
        <v>59300</v>
      </c>
      <c r="K10" s="24">
        <v>54600</v>
      </c>
      <c r="L10" s="24">
        <v>2200</v>
      </c>
      <c r="M10" s="24">
        <v>2500</v>
      </c>
      <c r="N10" s="24">
        <v>2388000</v>
      </c>
      <c r="O10" s="24">
        <v>2087400</v>
      </c>
      <c r="P10" s="24">
        <v>218700</v>
      </c>
      <c r="Q10" s="24">
        <v>81900</v>
      </c>
      <c r="R10" s="24">
        <v>94900</v>
      </c>
      <c r="S10" s="24">
        <v>90600</v>
      </c>
      <c r="T10" s="24">
        <v>2200</v>
      </c>
      <c r="U10" s="24">
        <v>2200</v>
      </c>
      <c r="V10" s="24">
        <v>159700</v>
      </c>
      <c r="W10" s="24">
        <v>146500</v>
      </c>
      <c r="X10" s="24">
        <v>10100</v>
      </c>
      <c r="Y10" s="24">
        <v>3100</v>
      </c>
      <c r="Z10" s="24">
        <v>1128900</v>
      </c>
      <c r="AA10" s="24">
        <v>1057000</v>
      </c>
      <c r="AB10" s="24">
        <v>47700</v>
      </c>
      <c r="AC10" s="24">
        <v>24300</v>
      </c>
      <c r="AD10" s="24">
        <v>4530300</v>
      </c>
      <c r="AE10" s="24">
        <v>4079900</v>
      </c>
      <c r="AF10" s="24">
        <v>227800</v>
      </c>
      <c r="AG10" s="24">
        <v>222600</v>
      </c>
      <c r="AH10" s="24">
        <v>1207100</v>
      </c>
      <c r="AI10" s="24">
        <v>1066100</v>
      </c>
      <c r="AJ10" s="24">
        <v>84200</v>
      </c>
      <c r="AK10" s="24">
        <v>56900</v>
      </c>
      <c r="AL10" s="24">
        <v>1889800</v>
      </c>
      <c r="AM10" s="24">
        <v>1386600</v>
      </c>
      <c r="AN10" s="24">
        <v>304800</v>
      </c>
      <c r="AO10" s="24">
        <v>198400</v>
      </c>
      <c r="AP10" s="24">
        <v>1098900</v>
      </c>
      <c r="AQ10" s="24">
        <v>934600</v>
      </c>
      <c r="AR10" s="24">
        <v>63300</v>
      </c>
      <c r="AS10" s="24">
        <v>101000</v>
      </c>
      <c r="AT10" s="24">
        <v>1090900</v>
      </c>
      <c r="AU10" s="24">
        <v>974600</v>
      </c>
      <c r="AV10" s="24">
        <v>54100</v>
      </c>
      <c r="AW10" s="24">
        <v>62200</v>
      </c>
      <c r="AX10" s="24">
        <v>423500</v>
      </c>
      <c r="AY10" s="24">
        <v>388800</v>
      </c>
      <c r="AZ10" s="24">
        <v>16100</v>
      </c>
      <c r="BA10" s="24">
        <v>18700</v>
      </c>
      <c r="BB10" s="24">
        <v>2039700</v>
      </c>
      <c r="BC10" s="24">
        <v>1779400</v>
      </c>
      <c r="BD10" s="24">
        <v>130600</v>
      </c>
      <c r="BE10" s="24">
        <v>129700</v>
      </c>
      <c r="BF10" s="24">
        <v>2410300</v>
      </c>
      <c r="BG10" s="24">
        <v>1808400</v>
      </c>
      <c r="BH10" s="24">
        <v>380700</v>
      </c>
      <c r="BI10" s="24">
        <v>221200</v>
      </c>
      <c r="BJ10" s="24">
        <v>1648800</v>
      </c>
      <c r="BK10" s="24">
        <v>1592600</v>
      </c>
      <c r="BL10" s="24">
        <v>19000</v>
      </c>
      <c r="BM10" s="24">
        <v>37200</v>
      </c>
      <c r="BN10" s="24">
        <v>3103800</v>
      </c>
      <c r="BO10" s="24">
        <v>2864000</v>
      </c>
      <c r="BP10" s="24">
        <v>113500</v>
      </c>
      <c r="BQ10" s="24">
        <v>126300</v>
      </c>
      <c r="BR10" s="24">
        <v>3720700</v>
      </c>
      <c r="BS10" s="24">
        <v>3231700</v>
      </c>
      <c r="BT10" s="24">
        <v>154400</v>
      </c>
      <c r="BU10" s="24">
        <v>334600</v>
      </c>
      <c r="BV10" s="24">
        <v>569400</v>
      </c>
      <c r="BW10" s="24">
        <v>526600</v>
      </c>
      <c r="BX10" s="24">
        <v>25400</v>
      </c>
      <c r="BY10" s="24">
        <v>17400</v>
      </c>
      <c r="BZ10" s="24">
        <v>520700</v>
      </c>
      <c r="CA10" s="24">
        <v>464800</v>
      </c>
      <c r="CB10" s="24">
        <v>25300</v>
      </c>
      <c r="CC10" s="24">
        <v>30600</v>
      </c>
      <c r="CD10" s="24">
        <v>156700</v>
      </c>
      <c r="CE10" s="24">
        <v>131300</v>
      </c>
      <c r="CF10" s="24">
        <v>10400</v>
      </c>
      <c r="CG10" s="25">
        <v>15000</v>
      </c>
    </row>
    <row r="11" spans="1:85" ht="16.350000000000001" customHeight="1" x14ac:dyDescent="0.25">
      <c r="A11" s="23" t="s">
        <v>616</v>
      </c>
      <c r="B11" s="24">
        <v>28475100</v>
      </c>
      <c r="C11" s="24">
        <v>24824300</v>
      </c>
      <c r="D11" s="24">
        <v>1953700</v>
      </c>
      <c r="E11" s="24">
        <v>1697200</v>
      </c>
      <c r="F11" s="24">
        <v>173600</v>
      </c>
      <c r="G11" s="24">
        <v>142900</v>
      </c>
      <c r="H11" s="24">
        <v>28400</v>
      </c>
      <c r="I11" s="24">
        <v>2200</v>
      </c>
      <c r="J11" s="24">
        <v>58200</v>
      </c>
      <c r="K11" s="24">
        <v>53600</v>
      </c>
      <c r="L11" s="24">
        <v>2200</v>
      </c>
      <c r="M11" s="24">
        <v>2500</v>
      </c>
      <c r="N11" s="24">
        <v>2403800</v>
      </c>
      <c r="O11" s="24">
        <v>2098200</v>
      </c>
      <c r="P11" s="24">
        <v>223100</v>
      </c>
      <c r="Q11" s="24">
        <v>82500</v>
      </c>
      <c r="R11" s="24">
        <v>95300</v>
      </c>
      <c r="S11" s="24">
        <v>90900</v>
      </c>
      <c r="T11" s="24">
        <v>2200</v>
      </c>
      <c r="U11" s="24">
        <v>2200</v>
      </c>
      <c r="V11" s="24">
        <v>160900</v>
      </c>
      <c r="W11" s="24">
        <v>147500</v>
      </c>
      <c r="X11" s="24">
        <v>10200</v>
      </c>
      <c r="Y11" s="24">
        <v>3100</v>
      </c>
      <c r="Z11" s="24">
        <v>1144000</v>
      </c>
      <c r="AA11" s="24">
        <v>1070200</v>
      </c>
      <c r="AB11" s="24">
        <v>49300</v>
      </c>
      <c r="AC11" s="24">
        <v>24600</v>
      </c>
      <c r="AD11" s="24">
        <v>4463200</v>
      </c>
      <c r="AE11" s="24">
        <v>4011600</v>
      </c>
      <c r="AF11" s="24">
        <v>230200</v>
      </c>
      <c r="AG11" s="24">
        <v>221400</v>
      </c>
      <c r="AH11" s="24">
        <v>1205900</v>
      </c>
      <c r="AI11" s="24">
        <v>1064300</v>
      </c>
      <c r="AJ11" s="24">
        <v>85400</v>
      </c>
      <c r="AK11" s="24">
        <v>56200</v>
      </c>
      <c r="AL11" s="24">
        <v>1889400</v>
      </c>
      <c r="AM11" s="24">
        <v>1380700</v>
      </c>
      <c r="AN11" s="24">
        <v>310800</v>
      </c>
      <c r="AO11" s="24">
        <v>197900</v>
      </c>
      <c r="AP11" s="24">
        <v>1107700</v>
      </c>
      <c r="AQ11" s="24">
        <v>940500</v>
      </c>
      <c r="AR11" s="24">
        <v>64500</v>
      </c>
      <c r="AS11" s="24">
        <v>102800</v>
      </c>
      <c r="AT11" s="24">
        <v>1097600</v>
      </c>
      <c r="AU11" s="24">
        <v>979700</v>
      </c>
      <c r="AV11" s="24">
        <v>54900</v>
      </c>
      <c r="AW11" s="24">
        <v>63000</v>
      </c>
      <c r="AX11" s="24">
        <v>423700</v>
      </c>
      <c r="AY11" s="24">
        <v>388500</v>
      </c>
      <c r="AZ11" s="24">
        <v>16400</v>
      </c>
      <c r="BA11" s="24">
        <v>18700</v>
      </c>
      <c r="BB11" s="24">
        <v>2064700</v>
      </c>
      <c r="BC11" s="24">
        <v>1798300</v>
      </c>
      <c r="BD11" s="24">
        <v>134500</v>
      </c>
      <c r="BE11" s="24">
        <v>132000</v>
      </c>
      <c r="BF11" s="24">
        <v>2433500</v>
      </c>
      <c r="BG11" s="24">
        <v>1822800</v>
      </c>
      <c r="BH11" s="24">
        <v>388000</v>
      </c>
      <c r="BI11" s="24">
        <v>222700</v>
      </c>
      <c r="BJ11" s="24">
        <v>1648000</v>
      </c>
      <c r="BK11" s="24">
        <v>1591600</v>
      </c>
      <c r="BL11" s="24">
        <v>19200</v>
      </c>
      <c r="BM11" s="24">
        <v>37300</v>
      </c>
      <c r="BN11" s="24">
        <v>3119500</v>
      </c>
      <c r="BO11" s="24">
        <v>2876800</v>
      </c>
      <c r="BP11" s="24">
        <v>115100</v>
      </c>
      <c r="BQ11" s="24">
        <v>127600</v>
      </c>
      <c r="BR11" s="24">
        <v>3735500</v>
      </c>
      <c r="BS11" s="24">
        <v>3240900</v>
      </c>
      <c r="BT11" s="24">
        <v>157200</v>
      </c>
      <c r="BU11" s="24">
        <v>337400</v>
      </c>
      <c r="BV11" s="24">
        <v>570600</v>
      </c>
      <c r="BW11" s="24">
        <v>527300</v>
      </c>
      <c r="BX11" s="24">
        <v>25800</v>
      </c>
      <c r="BY11" s="24">
        <v>17500</v>
      </c>
      <c r="BZ11" s="24">
        <v>522300</v>
      </c>
      <c r="CA11" s="24">
        <v>465900</v>
      </c>
      <c r="CB11" s="24">
        <v>25700</v>
      </c>
      <c r="CC11" s="24">
        <v>30700</v>
      </c>
      <c r="CD11" s="24">
        <v>157800</v>
      </c>
      <c r="CE11" s="24">
        <v>132200</v>
      </c>
      <c r="CF11" s="24">
        <v>10500</v>
      </c>
      <c r="CG11" s="25">
        <v>15100</v>
      </c>
    </row>
    <row r="12" spans="1:85" ht="16.350000000000001" customHeight="1" x14ac:dyDescent="0.25">
      <c r="A12" s="23" t="s">
        <v>617</v>
      </c>
      <c r="B12" s="24">
        <v>28642500</v>
      </c>
      <c r="C12" s="24">
        <v>24940000</v>
      </c>
      <c r="D12" s="24">
        <v>1994800</v>
      </c>
      <c r="E12" s="24">
        <v>1707700</v>
      </c>
      <c r="F12" s="24">
        <v>175500</v>
      </c>
      <c r="G12" s="24">
        <v>143700</v>
      </c>
      <c r="H12" s="24">
        <v>29600</v>
      </c>
      <c r="I12" s="24">
        <v>2300</v>
      </c>
      <c r="J12" s="24">
        <v>58200</v>
      </c>
      <c r="K12" s="24">
        <v>53500</v>
      </c>
      <c r="L12" s="24">
        <v>2200</v>
      </c>
      <c r="M12" s="24">
        <v>2500</v>
      </c>
      <c r="N12" s="24">
        <v>2409200</v>
      </c>
      <c r="O12" s="24">
        <v>2100500</v>
      </c>
      <c r="P12" s="24">
        <v>225800</v>
      </c>
      <c r="Q12" s="24">
        <v>82900</v>
      </c>
      <c r="R12" s="24">
        <v>92800</v>
      </c>
      <c r="S12" s="24">
        <v>88500</v>
      </c>
      <c r="T12" s="24">
        <v>2200</v>
      </c>
      <c r="U12" s="24">
        <v>2100</v>
      </c>
      <c r="V12" s="24">
        <v>161300</v>
      </c>
      <c r="W12" s="24">
        <v>147800</v>
      </c>
      <c r="X12" s="24">
        <v>10300</v>
      </c>
      <c r="Y12" s="24">
        <v>3200</v>
      </c>
      <c r="Z12" s="24">
        <v>1152000</v>
      </c>
      <c r="AA12" s="24">
        <v>1076500</v>
      </c>
      <c r="AB12" s="24">
        <v>50500</v>
      </c>
      <c r="AC12" s="24">
        <v>25000</v>
      </c>
      <c r="AD12" s="24">
        <v>4458900</v>
      </c>
      <c r="AE12" s="24">
        <v>4005300</v>
      </c>
      <c r="AF12" s="24">
        <v>232800</v>
      </c>
      <c r="AG12" s="24">
        <v>220900</v>
      </c>
      <c r="AH12" s="24">
        <v>1212000</v>
      </c>
      <c r="AI12" s="24">
        <v>1068500</v>
      </c>
      <c r="AJ12" s="24">
        <v>87100</v>
      </c>
      <c r="AK12" s="24">
        <v>56400</v>
      </c>
      <c r="AL12" s="24">
        <v>1919700</v>
      </c>
      <c r="AM12" s="24">
        <v>1403600</v>
      </c>
      <c r="AN12" s="24">
        <v>318300</v>
      </c>
      <c r="AO12" s="24">
        <v>197800</v>
      </c>
      <c r="AP12" s="24">
        <v>1117900</v>
      </c>
      <c r="AQ12" s="24">
        <v>946900</v>
      </c>
      <c r="AR12" s="24">
        <v>65500</v>
      </c>
      <c r="AS12" s="24">
        <v>105400</v>
      </c>
      <c r="AT12" s="24">
        <v>1102900</v>
      </c>
      <c r="AU12" s="24">
        <v>984300</v>
      </c>
      <c r="AV12" s="24">
        <v>55300</v>
      </c>
      <c r="AW12" s="24">
        <v>63200</v>
      </c>
      <c r="AX12" s="24">
        <v>426700</v>
      </c>
      <c r="AY12" s="24">
        <v>391300</v>
      </c>
      <c r="AZ12" s="24">
        <v>16600</v>
      </c>
      <c r="BA12" s="24">
        <v>18800</v>
      </c>
      <c r="BB12" s="24">
        <v>2101900</v>
      </c>
      <c r="BC12" s="24">
        <v>1827200</v>
      </c>
      <c r="BD12" s="24">
        <v>140300</v>
      </c>
      <c r="BE12" s="24">
        <v>134400</v>
      </c>
      <c r="BF12" s="24">
        <v>2462900</v>
      </c>
      <c r="BG12" s="24">
        <v>1839000</v>
      </c>
      <c r="BH12" s="24">
        <v>399400</v>
      </c>
      <c r="BI12" s="24">
        <v>224500</v>
      </c>
      <c r="BJ12" s="24">
        <v>1646300</v>
      </c>
      <c r="BK12" s="24">
        <v>1589600</v>
      </c>
      <c r="BL12" s="24">
        <v>19300</v>
      </c>
      <c r="BM12" s="24">
        <v>37400</v>
      </c>
      <c r="BN12" s="24">
        <v>3128400</v>
      </c>
      <c r="BO12" s="24">
        <v>2883200</v>
      </c>
      <c r="BP12" s="24">
        <v>116600</v>
      </c>
      <c r="BQ12" s="24">
        <v>128500</v>
      </c>
      <c r="BR12" s="24">
        <v>3745800</v>
      </c>
      <c r="BS12" s="24">
        <v>3247900</v>
      </c>
      <c r="BT12" s="24">
        <v>159600</v>
      </c>
      <c r="BU12" s="24">
        <v>338300</v>
      </c>
      <c r="BV12" s="24">
        <v>582800</v>
      </c>
      <c r="BW12" s="24">
        <v>538500</v>
      </c>
      <c r="BX12" s="24">
        <v>26500</v>
      </c>
      <c r="BY12" s="24">
        <v>17800</v>
      </c>
      <c r="BZ12" s="24">
        <v>526700</v>
      </c>
      <c r="CA12" s="24">
        <v>469700</v>
      </c>
      <c r="CB12" s="24">
        <v>26000</v>
      </c>
      <c r="CC12" s="24">
        <v>30900</v>
      </c>
      <c r="CD12" s="24">
        <v>160500</v>
      </c>
      <c r="CE12" s="24">
        <v>134400</v>
      </c>
      <c r="CF12" s="24">
        <v>10700</v>
      </c>
      <c r="CG12" s="25">
        <v>15400</v>
      </c>
    </row>
    <row r="13" spans="1:85" ht="16.350000000000001" customHeight="1" x14ac:dyDescent="0.25">
      <c r="A13" s="23" t="s">
        <v>618</v>
      </c>
      <c r="B13" s="24">
        <v>28736800</v>
      </c>
      <c r="C13" s="24">
        <v>24996000</v>
      </c>
      <c r="D13" s="24">
        <v>2026900</v>
      </c>
      <c r="E13" s="24">
        <v>1713900</v>
      </c>
      <c r="F13" s="24">
        <v>180000</v>
      </c>
      <c r="G13" s="24">
        <v>145600</v>
      </c>
      <c r="H13" s="24">
        <v>32100</v>
      </c>
      <c r="I13" s="24">
        <v>2400</v>
      </c>
      <c r="J13" s="24">
        <v>57500</v>
      </c>
      <c r="K13" s="24">
        <v>53000</v>
      </c>
      <c r="L13" s="24">
        <v>2200</v>
      </c>
      <c r="M13" s="24">
        <v>2400</v>
      </c>
      <c r="N13" s="24">
        <v>2409400</v>
      </c>
      <c r="O13" s="24">
        <v>2097700</v>
      </c>
      <c r="P13" s="24">
        <v>228400</v>
      </c>
      <c r="Q13" s="24">
        <v>83200</v>
      </c>
      <c r="R13" s="24">
        <v>89900</v>
      </c>
      <c r="S13" s="24">
        <v>85700</v>
      </c>
      <c r="T13" s="24">
        <v>2200</v>
      </c>
      <c r="U13" s="24">
        <v>2100</v>
      </c>
      <c r="V13" s="24">
        <v>161800</v>
      </c>
      <c r="W13" s="24">
        <v>148200</v>
      </c>
      <c r="X13" s="24">
        <v>10500</v>
      </c>
      <c r="Y13" s="24">
        <v>3200</v>
      </c>
      <c r="Z13" s="24">
        <v>1164000</v>
      </c>
      <c r="AA13" s="24">
        <v>1085500</v>
      </c>
      <c r="AB13" s="24">
        <v>52800</v>
      </c>
      <c r="AC13" s="24">
        <v>25700</v>
      </c>
      <c r="AD13" s="24">
        <v>4461100</v>
      </c>
      <c r="AE13" s="24">
        <v>4005300</v>
      </c>
      <c r="AF13" s="24">
        <v>234800</v>
      </c>
      <c r="AG13" s="24">
        <v>221000</v>
      </c>
      <c r="AH13" s="24">
        <v>1213900</v>
      </c>
      <c r="AI13" s="24">
        <v>1067800</v>
      </c>
      <c r="AJ13" s="24">
        <v>89700</v>
      </c>
      <c r="AK13" s="24">
        <v>56400</v>
      </c>
      <c r="AL13" s="24">
        <v>1976300</v>
      </c>
      <c r="AM13" s="24">
        <v>1447100</v>
      </c>
      <c r="AN13" s="24">
        <v>327400</v>
      </c>
      <c r="AO13" s="24">
        <v>201800</v>
      </c>
      <c r="AP13" s="24">
        <v>1119700</v>
      </c>
      <c r="AQ13" s="24">
        <v>948100</v>
      </c>
      <c r="AR13" s="24">
        <v>66900</v>
      </c>
      <c r="AS13" s="24">
        <v>104700</v>
      </c>
      <c r="AT13" s="24">
        <v>1099500</v>
      </c>
      <c r="AU13" s="24">
        <v>982000</v>
      </c>
      <c r="AV13" s="24">
        <v>54800</v>
      </c>
      <c r="AW13" s="24">
        <v>62700</v>
      </c>
      <c r="AX13" s="24">
        <v>428300</v>
      </c>
      <c r="AY13" s="24">
        <v>392200</v>
      </c>
      <c r="AZ13" s="24">
        <v>17000</v>
      </c>
      <c r="BA13" s="24">
        <v>19100</v>
      </c>
      <c r="BB13" s="24">
        <v>2100700</v>
      </c>
      <c r="BC13" s="24">
        <v>1822700</v>
      </c>
      <c r="BD13" s="24">
        <v>142500</v>
      </c>
      <c r="BE13" s="24">
        <v>135500</v>
      </c>
      <c r="BF13" s="24">
        <v>2456600</v>
      </c>
      <c r="BG13" s="24">
        <v>1830800</v>
      </c>
      <c r="BH13" s="24">
        <v>402600</v>
      </c>
      <c r="BI13" s="24">
        <v>223200</v>
      </c>
      <c r="BJ13" s="24">
        <v>1647000</v>
      </c>
      <c r="BK13" s="24">
        <v>1590000</v>
      </c>
      <c r="BL13" s="24">
        <v>19500</v>
      </c>
      <c r="BM13" s="24">
        <v>37500</v>
      </c>
      <c r="BN13" s="24">
        <v>3109800</v>
      </c>
      <c r="BO13" s="24">
        <v>2865700</v>
      </c>
      <c r="BP13" s="24">
        <v>116000</v>
      </c>
      <c r="BQ13" s="24">
        <v>128100</v>
      </c>
      <c r="BR13" s="24">
        <v>3765700</v>
      </c>
      <c r="BS13" s="24">
        <v>3263300</v>
      </c>
      <c r="BT13" s="24">
        <v>162600</v>
      </c>
      <c r="BU13" s="24">
        <v>339800</v>
      </c>
      <c r="BV13" s="24">
        <v>602000</v>
      </c>
      <c r="BW13" s="24">
        <v>556700</v>
      </c>
      <c r="BX13" s="24">
        <v>27200</v>
      </c>
      <c r="BY13" s="24">
        <v>18100</v>
      </c>
      <c r="BZ13" s="24">
        <v>530400</v>
      </c>
      <c r="CA13" s="24">
        <v>471900</v>
      </c>
      <c r="CB13" s="24">
        <v>26800</v>
      </c>
      <c r="CC13" s="24">
        <v>31700</v>
      </c>
      <c r="CD13" s="24">
        <v>163400</v>
      </c>
      <c r="CE13" s="24">
        <v>136700</v>
      </c>
      <c r="CF13" s="24">
        <v>10900</v>
      </c>
      <c r="CG13" s="25">
        <v>15700</v>
      </c>
    </row>
    <row r="14" spans="1:85" ht="16.350000000000001" customHeight="1" x14ac:dyDescent="0.25">
      <c r="A14" s="23" t="s">
        <v>619</v>
      </c>
      <c r="B14" s="24">
        <v>28910100</v>
      </c>
      <c r="C14" s="24">
        <v>25116800</v>
      </c>
      <c r="D14" s="24">
        <v>2064900</v>
      </c>
      <c r="E14" s="24">
        <v>1728400</v>
      </c>
      <c r="F14" s="24">
        <v>189600</v>
      </c>
      <c r="G14" s="24">
        <v>147200</v>
      </c>
      <c r="H14" s="24">
        <v>39900</v>
      </c>
      <c r="I14" s="24">
        <v>2500</v>
      </c>
      <c r="J14" s="24">
        <v>56900</v>
      </c>
      <c r="K14" s="24">
        <v>52400</v>
      </c>
      <c r="L14" s="24">
        <v>2200</v>
      </c>
      <c r="M14" s="24">
        <v>2300</v>
      </c>
      <c r="N14" s="24">
        <v>2410600</v>
      </c>
      <c r="O14" s="24">
        <v>2096000</v>
      </c>
      <c r="P14" s="24">
        <v>231100</v>
      </c>
      <c r="Q14" s="24">
        <v>83500</v>
      </c>
      <c r="R14" s="24">
        <v>92500</v>
      </c>
      <c r="S14" s="24">
        <v>88200</v>
      </c>
      <c r="T14" s="24">
        <v>2200</v>
      </c>
      <c r="U14" s="24">
        <v>2100</v>
      </c>
      <c r="V14" s="24">
        <v>162700</v>
      </c>
      <c r="W14" s="24">
        <v>148900</v>
      </c>
      <c r="X14" s="24">
        <v>10600</v>
      </c>
      <c r="Y14" s="24">
        <v>3200</v>
      </c>
      <c r="Z14" s="24">
        <v>1170800</v>
      </c>
      <c r="AA14" s="24">
        <v>1090600</v>
      </c>
      <c r="AB14" s="24">
        <v>54200</v>
      </c>
      <c r="AC14" s="24">
        <v>26000</v>
      </c>
      <c r="AD14" s="24">
        <v>4479000</v>
      </c>
      <c r="AE14" s="24">
        <v>4017900</v>
      </c>
      <c r="AF14" s="24">
        <v>238700</v>
      </c>
      <c r="AG14" s="24">
        <v>222400</v>
      </c>
      <c r="AH14" s="24">
        <v>1220400</v>
      </c>
      <c r="AI14" s="24">
        <v>1072300</v>
      </c>
      <c r="AJ14" s="24">
        <v>91400</v>
      </c>
      <c r="AK14" s="24">
        <v>56700</v>
      </c>
      <c r="AL14" s="24">
        <v>2001400</v>
      </c>
      <c r="AM14" s="24">
        <v>1464100</v>
      </c>
      <c r="AN14" s="24">
        <v>333700</v>
      </c>
      <c r="AO14" s="24">
        <v>203600</v>
      </c>
      <c r="AP14" s="24">
        <v>1122000</v>
      </c>
      <c r="AQ14" s="24">
        <v>946300</v>
      </c>
      <c r="AR14" s="24">
        <v>67800</v>
      </c>
      <c r="AS14" s="24">
        <v>108000</v>
      </c>
      <c r="AT14" s="24">
        <v>1100200</v>
      </c>
      <c r="AU14" s="24">
        <v>982000</v>
      </c>
      <c r="AV14" s="24">
        <v>55100</v>
      </c>
      <c r="AW14" s="24">
        <v>63100</v>
      </c>
      <c r="AX14" s="24">
        <v>429800</v>
      </c>
      <c r="AY14" s="24">
        <v>393500</v>
      </c>
      <c r="AZ14" s="24">
        <v>17200</v>
      </c>
      <c r="BA14" s="24">
        <v>19100</v>
      </c>
      <c r="BB14" s="24">
        <v>2118300</v>
      </c>
      <c r="BC14" s="24">
        <v>1834600</v>
      </c>
      <c r="BD14" s="24">
        <v>145400</v>
      </c>
      <c r="BE14" s="24">
        <v>138300</v>
      </c>
      <c r="BF14" s="24">
        <v>2480300</v>
      </c>
      <c r="BG14" s="24">
        <v>1844900</v>
      </c>
      <c r="BH14" s="24">
        <v>410000</v>
      </c>
      <c r="BI14" s="24">
        <v>225500</v>
      </c>
      <c r="BJ14" s="24">
        <v>1696900</v>
      </c>
      <c r="BK14" s="24">
        <v>1638700</v>
      </c>
      <c r="BL14" s="24">
        <v>19900</v>
      </c>
      <c r="BM14" s="24">
        <v>38200</v>
      </c>
      <c r="BN14" s="24">
        <v>3115100</v>
      </c>
      <c r="BO14" s="24">
        <v>2871700</v>
      </c>
      <c r="BP14" s="24">
        <v>115300</v>
      </c>
      <c r="BQ14" s="24">
        <v>128200</v>
      </c>
      <c r="BR14" s="24">
        <v>3762800</v>
      </c>
      <c r="BS14" s="24">
        <v>3259200</v>
      </c>
      <c r="BT14" s="24">
        <v>164100</v>
      </c>
      <c r="BU14" s="24">
        <v>339500</v>
      </c>
      <c r="BV14" s="24">
        <v>603500</v>
      </c>
      <c r="BW14" s="24">
        <v>557400</v>
      </c>
      <c r="BX14" s="24">
        <v>27700</v>
      </c>
      <c r="BY14" s="24">
        <v>18400</v>
      </c>
      <c r="BZ14" s="24">
        <v>532000</v>
      </c>
      <c r="CA14" s="24">
        <v>472800</v>
      </c>
      <c r="CB14" s="24">
        <v>27300</v>
      </c>
      <c r="CC14" s="24">
        <v>31900</v>
      </c>
      <c r="CD14" s="24">
        <v>165200</v>
      </c>
      <c r="CE14" s="24">
        <v>138100</v>
      </c>
      <c r="CF14" s="24">
        <v>11100</v>
      </c>
      <c r="CG14" s="25">
        <v>15900</v>
      </c>
    </row>
    <row r="15" spans="1:85" ht="16.350000000000001" customHeight="1" x14ac:dyDescent="0.25">
      <c r="A15" s="23" t="s">
        <v>620</v>
      </c>
      <c r="B15" s="24">
        <v>29096000</v>
      </c>
      <c r="C15" s="24">
        <v>25248900</v>
      </c>
      <c r="D15" s="24">
        <v>2106000</v>
      </c>
      <c r="E15" s="24">
        <v>1741100</v>
      </c>
      <c r="F15" s="24">
        <v>205100</v>
      </c>
      <c r="G15" s="24">
        <v>152500</v>
      </c>
      <c r="H15" s="24">
        <v>50000</v>
      </c>
      <c r="I15" s="24">
        <v>2600</v>
      </c>
      <c r="J15" s="24">
        <v>55900</v>
      </c>
      <c r="K15" s="24">
        <v>51500</v>
      </c>
      <c r="L15" s="24">
        <v>2100</v>
      </c>
      <c r="M15" s="24">
        <v>2300</v>
      </c>
      <c r="N15" s="24">
        <v>2418300</v>
      </c>
      <c r="O15" s="24">
        <v>2100600</v>
      </c>
      <c r="P15" s="24">
        <v>233800</v>
      </c>
      <c r="Q15" s="24">
        <v>83800</v>
      </c>
      <c r="R15" s="24">
        <v>96300</v>
      </c>
      <c r="S15" s="24">
        <v>91700</v>
      </c>
      <c r="T15" s="24">
        <v>2300</v>
      </c>
      <c r="U15" s="24">
        <v>2200</v>
      </c>
      <c r="V15" s="24">
        <v>163700</v>
      </c>
      <c r="W15" s="24">
        <v>149700</v>
      </c>
      <c r="X15" s="24">
        <v>10700</v>
      </c>
      <c r="Y15" s="24">
        <v>3200</v>
      </c>
      <c r="Z15" s="24">
        <v>1178400</v>
      </c>
      <c r="AA15" s="24">
        <v>1096700</v>
      </c>
      <c r="AB15" s="24">
        <v>55300</v>
      </c>
      <c r="AC15" s="24">
        <v>26400</v>
      </c>
      <c r="AD15" s="24">
        <v>4506300</v>
      </c>
      <c r="AE15" s="24">
        <v>4040000</v>
      </c>
      <c r="AF15" s="24">
        <v>242400</v>
      </c>
      <c r="AG15" s="24">
        <v>223800</v>
      </c>
      <c r="AH15" s="24">
        <v>1229000</v>
      </c>
      <c r="AI15" s="24">
        <v>1078200</v>
      </c>
      <c r="AJ15" s="24">
        <v>93500</v>
      </c>
      <c r="AK15" s="24">
        <v>57400</v>
      </c>
      <c r="AL15" s="24">
        <v>2033600</v>
      </c>
      <c r="AM15" s="24">
        <v>1490300</v>
      </c>
      <c r="AN15" s="24">
        <v>338900</v>
      </c>
      <c r="AO15" s="24">
        <v>204500</v>
      </c>
      <c r="AP15" s="24">
        <v>1139000</v>
      </c>
      <c r="AQ15" s="24">
        <v>960100</v>
      </c>
      <c r="AR15" s="24">
        <v>69100</v>
      </c>
      <c r="AS15" s="24">
        <v>109800</v>
      </c>
      <c r="AT15" s="24">
        <v>1105400</v>
      </c>
      <c r="AU15" s="24">
        <v>985300</v>
      </c>
      <c r="AV15" s="24">
        <v>56200</v>
      </c>
      <c r="AW15" s="24">
        <v>63900</v>
      </c>
      <c r="AX15" s="24">
        <v>431700</v>
      </c>
      <c r="AY15" s="24">
        <v>395000</v>
      </c>
      <c r="AZ15" s="24">
        <v>17500</v>
      </c>
      <c r="BA15" s="24">
        <v>19300</v>
      </c>
      <c r="BB15" s="24">
        <v>2133000</v>
      </c>
      <c r="BC15" s="24">
        <v>1844900</v>
      </c>
      <c r="BD15" s="24">
        <v>148400</v>
      </c>
      <c r="BE15" s="24">
        <v>139700</v>
      </c>
      <c r="BF15" s="24">
        <v>2511400</v>
      </c>
      <c r="BG15" s="24">
        <v>1864400</v>
      </c>
      <c r="BH15" s="24">
        <v>418700</v>
      </c>
      <c r="BI15" s="24">
        <v>228200</v>
      </c>
      <c r="BJ15" s="24">
        <v>1667600</v>
      </c>
      <c r="BK15" s="24">
        <v>1609900</v>
      </c>
      <c r="BL15" s="24">
        <v>19700</v>
      </c>
      <c r="BM15" s="24">
        <v>37900</v>
      </c>
      <c r="BN15" s="24">
        <v>3147100</v>
      </c>
      <c r="BO15" s="24">
        <v>2902300</v>
      </c>
      <c r="BP15" s="24">
        <v>115300</v>
      </c>
      <c r="BQ15" s="24">
        <v>129500</v>
      </c>
      <c r="BR15" s="24">
        <v>3775300</v>
      </c>
      <c r="BS15" s="24">
        <v>3268000</v>
      </c>
      <c r="BT15" s="24">
        <v>166000</v>
      </c>
      <c r="BU15" s="24">
        <v>341300</v>
      </c>
      <c r="BV15" s="24">
        <v>600900</v>
      </c>
      <c r="BW15" s="24">
        <v>554400</v>
      </c>
      <c r="BX15" s="24">
        <v>28100</v>
      </c>
      <c r="BY15" s="24">
        <v>18400</v>
      </c>
      <c r="BZ15" s="24">
        <v>533600</v>
      </c>
      <c r="CA15" s="24">
        <v>473900</v>
      </c>
      <c r="CB15" s="24">
        <v>27700</v>
      </c>
      <c r="CC15" s="24">
        <v>32100</v>
      </c>
      <c r="CD15" s="24">
        <v>164400</v>
      </c>
      <c r="CE15" s="24">
        <v>139400</v>
      </c>
      <c r="CF15" s="24">
        <v>10200</v>
      </c>
      <c r="CG15" s="25">
        <v>14800</v>
      </c>
    </row>
    <row r="16" spans="1:85" ht="16.350000000000001" customHeight="1" x14ac:dyDescent="0.25">
      <c r="A16" s="23" t="s">
        <v>621</v>
      </c>
      <c r="B16" s="24">
        <v>29193000</v>
      </c>
      <c r="C16" s="24">
        <v>25319800</v>
      </c>
      <c r="D16" s="24">
        <v>2132000</v>
      </c>
      <c r="E16" s="24">
        <v>1741300</v>
      </c>
      <c r="F16" s="24">
        <v>212700</v>
      </c>
      <c r="G16" s="24">
        <v>157100</v>
      </c>
      <c r="H16" s="24">
        <v>53100</v>
      </c>
      <c r="I16" s="24">
        <v>2600</v>
      </c>
      <c r="J16" s="24">
        <v>54900</v>
      </c>
      <c r="K16" s="24">
        <v>50600</v>
      </c>
      <c r="L16" s="24">
        <v>2100</v>
      </c>
      <c r="M16" s="24">
        <v>2200</v>
      </c>
      <c r="N16" s="24">
        <v>2413600</v>
      </c>
      <c r="O16" s="24">
        <v>2096100</v>
      </c>
      <c r="P16" s="24">
        <v>234000</v>
      </c>
      <c r="Q16" s="24">
        <v>83500</v>
      </c>
      <c r="R16" s="24">
        <v>96900</v>
      </c>
      <c r="S16" s="24">
        <v>92300</v>
      </c>
      <c r="T16" s="24">
        <v>2400</v>
      </c>
      <c r="U16" s="24">
        <v>2200</v>
      </c>
      <c r="V16" s="24">
        <v>164500</v>
      </c>
      <c r="W16" s="24">
        <v>150400</v>
      </c>
      <c r="X16" s="24">
        <v>10900</v>
      </c>
      <c r="Y16" s="24">
        <v>3200</v>
      </c>
      <c r="Z16" s="24">
        <v>1179200</v>
      </c>
      <c r="AA16" s="24">
        <v>1096700</v>
      </c>
      <c r="AB16" s="24">
        <v>55900</v>
      </c>
      <c r="AC16" s="24">
        <v>26600</v>
      </c>
      <c r="AD16" s="24">
        <v>4541000</v>
      </c>
      <c r="AE16" s="24">
        <v>4072100</v>
      </c>
      <c r="AF16" s="24">
        <v>244900</v>
      </c>
      <c r="AG16" s="24">
        <v>223900</v>
      </c>
      <c r="AH16" s="24">
        <v>1227800</v>
      </c>
      <c r="AI16" s="24">
        <v>1075500</v>
      </c>
      <c r="AJ16" s="24">
        <v>94800</v>
      </c>
      <c r="AK16" s="24">
        <v>57400</v>
      </c>
      <c r="AL16" s="24">
        <v>2066800</v>
      </c>
      <c r="AM16" s="24">
        <v>1520600</v>
      </c>
      <c r="AN16" s="24">
        <v>342700</v>
      </c>
      <c r="AO16" s="24">
        <v>203500</v>
      </c>
      <c r="AP16" s="24">
        <v>1150900</v>
      </c>
      <c r="AQ16" s="24">
        <v>969600</v>
      </c>
      <c r="AR16" s="24">
        <v>70100</v>
      </c>
      <c r="AS16" s="24">
        <v>111300</v>
      </c>
      <c r="AT16" s="24">
        <v>1108600</v>
      </c>
      <c r="AU16" s="24">
        <v>986700</v>
      </c>
      <c r="AV16" s="24">
        <v>57400</v>
      </c>
      <c r="AW16" s="24">
        <v>64500</v>
      </c>
      <c r="AX16" s="24">
        <v>434600</v>
      </c>
      <c r="AY16" s="24">
        <v>397500</v>
      </c>
      <c r="AZ16" s="24">
        <v>17700</v>
      </c>
      <c r="BA16" s="24">
        <v>19400</v>
      </c>
      <c r="BB16" s="24">
        <v>2143000</v>
      </c>
      <c r="BC16" s="24">
        <v>1854000</v>
      </c>
      <c r="BD16" s="24">
        <v>149100</v>
      </c>
      <c r="BE16" s="24">
        <v>139900</v>
      </c>
      <c r="BF16" s="24">
        <v>2538900</v>
      </c>
      <c r="BG16" s="24">
        <v>1882300</v>
      </c>
      <c r="BH16" s="24">
        <v>428100</v>
      </c>
      <c r="BI16" s="24">
        <v>228500</v>
      </c>
      <c r="BJ16" s="24">
        <v>1625700</v>
      </c>
      <c r="BK16" s="24">
        <v>1569200</v>
      </c>
      <c r="BL16" s="24">
        <v>19500</v>
      </c>
      <c r="BM16" s="24">
        <v>37100</v>
      </c>
      <c r="BN16" s="24">
        <v>3137300</v>
      </c>
      <c r="BO16" s="24">
        <v>2894500</v>
      </c>
      <c r="BP16" s="24">
        <v>114700</v>
      </c>
      <c r="BQ16" s="24">
        <v>128100</v>
      </c>
      <c r="BR16" s="24">
        <v>3785700</v>
      </c>
      <c r="BS16" s="24">
        <v>3277000</v>
      </c>
      <c r="BT16" s="24">
        <v>167300</v>
      </c>
      <c r="BU16" s="24">
        <v>341500</v>
      </c>
      <c r="BV16" s="24">
        <v>606400</v>
      </c>
      <c r="BW16" s="24">
        <v>560100</v>
      </c>
      <c r="BX16" s="24">
        <v>28400</v>
      </c>
      <c r="BY16" s="24">
        <v>17900</v>
      </c>
      <c r="BZ16" s="24">
        <v>535400</v>
      </c>
      <c r="CA16" s="24">
        <v>475200</v>
      </c>
      <c r="CB16" s="24">
        <v>27900</v>
      </c>
      <c r="CC16" s="24">
        <v>32200</v>
      </c>
      <c r="CD16" s="24">
        <v>169200</v>
      </c>
      <c r="CE16" s="24">
        <v>142400</v>
      </c>
      <c r="CF16" s="24">
        <v>11100</v>
      </c>
      <c r="CG16" s="25">
        <v>15800</v>
      </c>
    </row>
    <row r="17" spans="1:85" ht="16.350000000000001" customHeight="1" x14ac:dyDescent="0.25">
      <c r="A17" s="23" t="s">
        <v>622</v>
      </c>
      <c r="B17" s="24">
        <v>29088300</v>
      </c>
      <c r="C17" s="24">
        <v>25223800</v>
      </c>
      <c r="D17" s="24">
        <v>2132300</v>
      </c>
      <c r="E17" s="24">
        <v>1732200</v>
      </c>
      <c r="F17" s="24">
        <v>211100</v>
      </c>
      <c r="G17" s="24">
        <v>157500</v>
      </c>
      <c r="H17" s="24">
        <v>51000</v>
      </c>
      <c r="I17" s="24">
        <v>2600</v>
      </c>
      <c r="J17" s="24">
        <v>54300</v>
      </c>
      <c r="K17" s="24">
        <v>50200</v>
      </c>
      <c r="L17" s="24">
        <v>2000</v>
      </c>
      <c r="M17" s="24">
        <v>2100</v>
      </c>
      <c r="N17" s="24">
        <v>2414400</v>
      </c>
      <c r="O17" s="24">
        <v>2095200</v>
      </c>
      <c r="P17" s="24">
        <v>235600</v>
      </c>
      <c r="Q17" s="24">
        <v>83500</v>
      </c>
      <c r="R17" s="24">
        <v>97100</v>
      </c>
      <c r="S17" s="24">
        <v>92500</v>
      </c>
      <c r="T17" s="24">
        <v>2400</v>
      </c>
      <c r="U17" s="24">
        <v>2200</v>
      </c>
      <c r="V17" s="24">
        <v>165300</v>
      </c>
      <c r="W17" s="24">
        <v>151100</v>
      </c>
      <c r="X17" s="24">
        <v>10900</v>
      </c>
      <c r="Y17" s="24">
        <v>3200</v>
      </c>
      <c r="Z17" s="24">
        <v>1188300</v>
      </c>
      <c r="AA17" s="24">
        <v>1105000</v>
      </c>
      <c r="AB17" s="24">
        <v>56600</v>
      </c>
      <c r="AC17" s="24">
        <v>26800</v>
      </c>
      <c r="AD17" s="24">
        <v>4538800</v>
      </c>
      <c r="AE17" s="24">
        <v>4069300</v>
      </c>
      <c r="AF17" s="24">
        <v>246100</v>
      </c>
      <c r="AG17" s="24">
        <v>223400</v>
      </c>
      <c r="AH17" s="24">
        <v>1227200</v>
      </c>
      <c r="AI17" s="24">
        <v>1073400</v>
      </c>
      <c r="AJ17" s="24">
        <v>96400</v>
      </c>
      <c r="AK17" s="24">
        <v>57400</v>
      </c>
      <c r="AL17" s="24">
        <v>2077400</v>
      </c>
      <c r="AM17" s="24">
        <v>1531700</v>
      </c>
      <c r="AN17" s="24">
        <v>343000</v>
      </c>
      <c r="AO17" s="24">
        <v>202700</v>
      </c>
      <c r="AP17" s="24">
        <v>1148900</v>
      </c>
      <c r="AQ17" s="24">
        <v>966500</v>
      </c>
      <c r="AR17" s="24">
        <v>70300</v>
      </c>
      <c r="AS17" s="24">
        <v>112100</v>
      </c>
      <c r="AT17" s="24">
        <v>1106300</v>
      </c>
      <c r="AU17" s="24">
        <v>983800</v>
      </c>
      <c r="AV17" s="24">
        <v>57800</v>
      </c>
      <c r="AW17" s="24">
        <v>64700</v>
      </c>
      <c r="AX17" s="24">
        <v>436300</v>
      </c>
      <c r="AY17" s="24">
        <v>399000</v>
      </c>
      <c r="AZ17" s="24">
        <v>17800</v>
      </c>
      <c r="BA17" s="24">
        <v>19500</v>
      </c>
      <c r="BB17" s="24">
        <v>2128000</v>
      </c>
      <c r="BC17" s="24">
        <v>1841100</v>
      </c>
      <c r="BD17" s="24">
        <v>148800</v>
      </c>
      <c r="BE17" s="24">
        <v>138100</v>
      </c>
      <c r="BF17" s="24">
        <v>2515600</v>
      </c>
      <c r="BG17" s="24">
        <v>1863100</v>
      </c>
      <c r="BH17" s="24">
        <v>428000</v>
      </c>
      <c r="BI17" s="24">
        <v>224500</v>
      </c>
      <c r="BJ17" s="24">
        <v>1608800</v>
      </c>
      <c r="BK17" s="24">
        <v>1553000</v>
      </c>
      <c r="BL17" s="24">
        <v>19200</v>
      </c>
      <c r="BM17" s="24">
        <v>36700</v>
      </c>
      <c r="BN17" s="24">
        <v>3034500</v>
      </c>
      <c r="BO17" s="24">
        <v>2802000</v>
      </c>
      <c r="BP17" s="24">
        <v>109800</v>
      </c>
      <c r="BQ17" s="24">
        <v>122700</v>
      </c>
      <c r="BR17" s="24">
        <v>3809700</v>
      </c>
      <c r="BS17" s="24">
        <v>3296800</v>
      </c>
      <c r="BT17" s="24">
        <v>169000</v>
      </c>
      <c r="BU17" s="24">
        <v>343900</v>
      </c>
      <c r="BV17" s="24">
        <v>623300</v>
      </c>
      <c r="BW17" s="24">
        <v>576400</v>
      </c>
      <c r="BX17" s="24">
        <v>28600</v>
      </c>
      <c r="BY17" s="24">
        <v>18200</v>
      </c>
      <c r="BZ17" s="24">
        <v>532600</v>
      </c>
      <c r="CA17" s="24">
        <v>472700</v>
      </c>
      <c r="CB17" s="24">
        <v>27900</v>
      </c>
      <c r="CC17" s="24">
        <v>32100</v>
      </c>
      <c r="CD17" s="24">
        <v>170400</v>
      </c>
      <c r="CE17" s="24">
        <v>143700</v>
      </c>
      <c r="CF17" s="24">
        <v>10800</v>
      </c>
      <c r="CG17" s="25">
        <v>15800</v>
      </c>
    </row>
    <row r="18" spans="1:85" ht="16.350000000000001" customHeight="1" x14ac:dyDescent="0.25">
      <c r="A18" s="23" t="s">
        <v>623</v>
      </c>
      <c r="B18" s="24">
        <v>29179300</v>
      </c>
      <c r="C18" s="24">
        <v>25271000</v>
      </c>
      <c r="D18" s="24">
        <v>2161100</v>
      </c>
      <c r="E18" s="24">
        <v>1747200</v>
      </c>
      <c r="F18" s="24">
        <v>208300</v>
      </c>
      <c r="G18" s="24">
        <v>158100</v>
      </c>
      <c r="H18" s="24">
        <v>47500</v>
      </c>
      <c r="I18" s="24">
        <v>2600</v>
      </c>
      <c r="J18" s="24">
        <v>53600</v>
      </c>
      <c r="K18" s="24">
        <v>49500</v>
      </c>
      <c r="L18" s="24">
        <v>2000</v>
      </c>
      <c r="M18" s="24">
        <v>2100</v>
      </c>
      <c r="N18" s="24">
        <v>2434600</v>
      </c>
      <c r="O18" s="24">
        <v>2109300</v>
      </c>
      <c r="P18" s="24">
        <v>240900</v>
      </c>
      <c r="Q18" s="24">
        <v>84400</v>
      </c>
      <c r="R18" s="24">
        <v>97500</v>
      </c>
      <c r="S18" s="24">
        <v>92900</v>
      </c>
      <c r="T18" s="24">
        <v>2400</v>
      </c>
      <c r="U18" s="24">
        <v>2200</v>
      </c>
      <c r="V18" s="24">
        <v>165200</v>
      </c>
      <c r="W18" s="24">
        <v>150900</v>
      </c>
      <c r="X18" s="24">
        <v>11000</v>
      </c>
      <c r="Y18" s="24">
        <v>3200</v>
      </c>
      <c r="Z18" s="24">
        <v>1193800</v>
      </c>
      <c r="AA18" s="24">
        <v>1109000</v>
      </c>
      <c r="AB18" s="24">
        <v>57700</v>
      </c>
      <c r="AC18" s="24">
        <v>27100</v>
      </c>
      <c r="AD18" s="24">
        <v>4553800</v>
      </c>
      <c r="AE18" s="24">
        <v>4079800</v>
      </c>
      <c r="AF18" s="24">
        <v>249700</v>
      </c>
      <c r="AG18" s="24">
        <v>224300</v>
      </c>
      <c r="AH18" s="24">
        <v>1234700</v>
      </c>
      <c r="AI18" s="24">
        <v>1078500</v>
      </c>
      <c r="AJ18" s="24">
        <v>98400</v>
      </c>
      <c r="AK18" s="24">
        <v>57800</v>
      </c>
      <c r="AL18" s="24">
        <v>2069600</v>
      </c>
      <c r="AM18" s="24">
        <v>1522000</v>
      </c>
      <c r="AN18" s="24">
        <v>344300</v>
      </c>
      <c r="AO18" s="24">
        <v>203300</v>
      </c>
      <c r="AP18" s="24">
        <v>1151000</v>
      </c>
      <c r="AQ18" s="24">
        <v>966600</v>
      </c>
      <c r="AR18" s="24">
        <v>71200</v>
      </c>
      <c r="AS18" s="24">
        <v>113300</v>
      </c>
      <c r="AT18" s="24">
        <v>1110200</v>
      </c>
      <c r="AU18" s="24">
        <v>987200</v>
      </c>
      <c r="AV18" s="24">
        <v>57900</v>
      </c>
      <c r="AW18" s="24">
        <v>65000</v>
      </c>
      <c r="AX18" s="24">
        <v>438500</v>
      </c>
      <c r="AY18" s="24">
        <v>400900</v>
      </c>
      <c r="AZ18" s="24">
        <v>18100</v>
      </c>
      <c r="BA18" s="24">
        <v>19500</v>
      </c>
      <c r="BB18" s="24">
        <v>2144400</v>
      </c>
      <c r="BC18" s="24">
        <v>1854000</v>
      </c>
      <c r="BD18" s="24">
        <v>150600</v>
      </c>
      <c r="BE18" s="24">
        <v>139800</v>
      </c>
      <c r="BF18" s="24">
        <v>2552600</v>
      </c>
      <c r="BG18" s="24">
        <v>1883000</v>
      </c>
      <c r="BH18" s="24">
        <v>439000</v>
      </c>
      <c r="BI18" s="24">
        <v>230600</v>
      </c>
      <c r="BJ18" s="24">
        <v>1602200</v>
      </c>
      <c r="BK18" s="24">
        <v>1546400</v>
      </c>
      <c r="BL18" s="24">
        <v>19300</v>
      </c>
      <c r="BM18" s="24">
        <v>36500</v>
      </c>
      <c r="BN18" s="24">
        <v>3013200</v>
      </c>
      <c r="BO18" s="24">
        <v>2778800</v>
      </c>
      <c r="BP18" s="24">
        <v>111100</v>
      </c>
      <c r="BQ18" s="24">
        <v>123300</v>
      </c>
      <c r="BR18" s="24">
        <v>3815600</v>
      </c>
      <c r="BS18" s="24">
        <v>3299000</v>
      </c>
      <c r="BT18" s="24">
        <v>171600</v>
      </c>
      <c r="BU18" s="24">
        <v>345000</v>
      </c>
      <c r="BV18" s="24">
        <v>630600</v>
      </c>
      <c r="BW18" s="24">
        <v>583000</v>
      </c>
      <c r="BX18" s="24">
        <v>29000</v>
      </c>
      <c r="BY18" s="24">
        <v>18600</v>
      </c>
      <c r="BZ18" s="24">
        <v>537800</v>
      </c>
      <c r="CA18" s="24">
        <v>477000</v>
      </c>
      <c r="CB18" s="24">
        <v>28200</v>
      </c>
      <c r="CC18" s="24">
        <v>32600</v>
      </c>
      <c r="CD18" s="24">
        <v>172000</v>
      </c>
      <c r="CE18" s="24">
        <v>145100</v>
      </c>
      <c r="CF18" s="24">
        <v>11000</v>
      </c>
      <c r="CG18" s="25">
        <v>15900</v>
      </c>
    </row>
    <row r="19" spans="1:85" ht="16.350000000000001" customHeight="1" x14ac:dyDescent="0.25">
      <c r="A19" s="23" t="s">
        <v>624</v>
      </c>
      <c r="B19" s="24">
        <v>29261400</v>
      </c>
      <c r="C19" s="24">
        <v>25306200</v>
      </c>
      <c r="D19" s="24">
        <v>2195500</v>
      </c>
      <c r="E19" s="24">
        <v>1759800</v>
      </c>
      <c r="F19" s="24">
        <v>198400</v>
      </c>
      <c r="G19" s="24">
        <v>155500</v>
      </c>
      <c r="H19" s="24">
        <v>40300</v>
      </c>
      <c r="I19" s="24">
        <v>2500</v>
      </c>
      <c r="J19" s="24">
        <v>53100</v>
      </c>
      <c r="K19" s="24">
        <v>49000</v>
      </c>
      <c r="L19" s="24">
        <v>2000</v>
      </c>
      <c r="M19" s="24">
        <v>2100</v>
      </c>
      <c r="N19" s="24">
        <v>2434700</v>
      </c>
      <c r="O19" s="24">
        <v>2106400</v>
      </c>
      <c r="P19" s="24">
        <v>243900</v>
      </c>
      <c r="Q19" s="24">
        <v>84300</v>
      </c>
      <c r="R19" s="24">
        <v>98400</v>
      </c>
      <c r="S19" s="24">
        <v>93600</v>
      </c>
      <c r="T19" s="24">
        <v>2400</v>
      </c>
      <c r="U19" s="24">
        <v>2300</v>
      </c>
      <c r="V19" s="24">
        <v>165600</v>
      </c>
      <c r="W19" s="24">
        <v>151200</v>
      </c>
      <c r="X19" s="24">
        <v>11100</v>
      </c>
      <c r="Y19" s="24">
        <v>3300</v>
      </c>
      <c r="Z19" s="24">
        <v>1195800</v>
      </c>
      <c r="AA19" s="24">
        <v>1109600</v>
      </c>
      <c r="AB19" s="24">
        <v>59000</v>
      </c>
      <c r="AC19" s="24">
        <v>27200</v>
      </c>
      <c r="AD19" s="24">
        <v>4568600</v>
      </c>
      <c r="AE19" s="24">
        <v>4088400</v>
      </c>
      <c r="AF19" s="24">
        <v>254800</v>
      </c>
      <c r="AG19" s="24">
        <v>225400</v>
      </c>
      <c r="AH19" s="24">
        <v>1238400</v>
      </c>
      <c r="AI19" s="24">
        <v>1080100</v>
      </c>
      <c r="AJ19" s="24">
        <v>100400</v>
      </c>
      <c r="AK19" s="24">
        <v>58000</v>
      </c>
      <c r="AL19" s="24">
        <v>2047000</v>
      </c>
      <c r="AM19" s="24">
        <v>1494900</v>
      </c>
      <c r="AN19" s="24">
        <v>348300</v>
      </c>
      <c r="AO19" s="24">
        <v>203800</v>
      </c>
      <c r="AP19" s="24">
        <v>1153000</v>
      </c>
      <c r="AQ19" s="24">
        <v>967400</v>
      </c>
      <c r="AR19" s="24">
        <v>71900</v>
      </c>
      <c r="AS19" s="24">
        <v>113700</v>
      </c>
      <c r="AT19" s="24">
        <v>1110200</v>
      </c>
      <c r="AU19" s="24">
        <v>987200</v>
      </c>
      <c r="AV19" s="24">
        <v>57900</v>
      </c>
      <c r="AW19" s="24">
        <v>65000</v>
      </c>
      <c r="AX19" s="24">
        <v>437900</v>
      </c>
      <c r="AY19" s="24">
        <v>400000</v>
      </c>
      <c r="AZ19" s="24">
        <v>18300</v>
      </c>
      <c r="BA19" s="24">
        <v>19600</v>
      </c>
      <c r="BB19" s="24">
        <v>2157500</v>
      </c>
      <c r="BC19" s="24">
        <v>1861400</v>
      </c>
      <c r="BD19" s="24">
        <v>153900</v>
      </c>
      <c r="BE19" s="24">
        <v>142200</v>
      </c>
      <c r="BF19" s="24">
        <v>2573900</v>
      </c>
      <c r="BG19" s="24">
        <v>1890000</v>
      </c>
      <c r="BH19" s="24">
        <v>451300</v>
      </c>
      <c r="BI19" s="24">
        <v>232600</v>
      </c>
      <c r="BJ19" s="24">
        <v>1604200</v>
      </c>
      <c r="BK19" s="24">
        <v>1547900</v>
      </c>
      <c r="BL19" s="24">
        <v>19600</v>
      </c>
      <c r="BM19" s="24">
        <v>36700</v>
      </c>
      <c r="BN19" s="24">
        <v>3063000</v>
      </c>
      <c r="BO19" s="24">
        <v>2818400</v>
      </c>
      <c r="BP19" s="24">
        <v>116700</v>
      </c>
      <c r="BQ19" s="24">
        <v>127900</v>
      </c>
      <c r="BR19" s="24">
        <v>3820400</v>
      </c>
      <c r="BS19" s="24">
        <v>3300100</v>
      </c>
      <c r="BT19" s="24">
        <v>174400</v>
      </c>
      <c r="BU19" s="24">
        <v>345900</v>
      </c>
      <c r="BV19" s="24">
        <v>625900</v>
      </c>
      <c r="BW19" s="24">
        <v>578100</v>
      </c>
      <c r="BX19" s="24">
        <v>29300</v>
      </c>
      <c r="BY19" s="24">
        <v>18600</v>
      </c>
      <c r="BZ19" s="24">
        <v>541800</v>
      </c>
      <c r="CA19" s="24">
        <v>480100</v>
      </c>
      <c r="CB19" s="24">
        <v>28800</v>
      </c>
      <c r="CC19" s="24">
        <v>32900</v>
      </c>
      <c r="CD19" s="24">
        <v>173700</v>
      </c>
      <c r="CE19" s="24">
        <v>146600</v>
      </c>
      <c r="CF19" s="24">
        <v>11200</v>
      </c>
      <c r="CG19" s="25">
        <v>16000</v>
      </c>
    </row>
    <row r="20" spans="1:85" ht="16.350000000000001" customHeight="1" x14ac:dyDescent="0.25">
      <c r="A20" s="23" t="s">
        <v>625</v>
      </c>
      <c r="B20" s="24">
        <v>29437900</v>
      </c>
      <c r="C20" s="24">
        <v>25439400</v>
      </c>
      <c r="D20" s="24">
        <v>2228300</v>
      </c>
      <c r="E20" s="24">
        <v>1770100</v>
      </c>
      <c r="F20" s="24">
        <v>188200</v>
      </c>
      <c r="G20" s="24">
        <v>153900</v>
      </c>
      <c r="H20" s="24">
        <v>31900</v>
      </c>
      <c r="I20" s="24">
        <v>2400</v>
      </c>
      <c r="J20" s="24">
        <v>52400</v>
      </c>
      <c r="K20" s="24">
        <v>48300</v>
      </c>
      <c r="L20" s="24">
        <v>2000</v>
      </c>
      <c r="M20" s="24">
        <v>2100</v>
      </c>
      <c r="N20" s="24">
        <v>2437900</v>
      </c>
      <c r="O20" s="24">
        <v>2106600</v>
      </c>
      <c r="P20" s="24">
        <v>246900</v>
      </c>
      <c r="Q20" s="24">
        <v>84400</v>
      </c>
      <c r="R20" s="24">
        <v>98900</v>
      </c>
      <c r="S20" s="24">
        <v>94100</v>
      </c>
      <c r="T20" s="24">
        <v>2500</v>
      </c>
      <c r="U20" s="24">
        <v>2300</v>
      </c>
      <c r="V20" s="24">
        <v>165600</v>
      </c>
      <c r="W20" s="24">
        <v>151100</v>
      </c>
      <c r="X20" s="24">
        <v>11200</v>
      </c>
      <c r="Y20" s="24">
        <v>3300</v>
      </c>
      <c r="Z20" s="24">
        <v>1200100</v>
      </c>
      <c r="AA20" s="24">
        <v>1112600</v>
      </c>
      <c r="AB20" s="24">
        <v>60200</v>
      </c>
      <c r="AC20" s="24">
        <v>27300</v>
      </c>
      <c r="AD20" s="24">
        <v>4642300</v>
      </c>
      <c r="AE20" s="24">
        <v>4153200</v>
      </c>
      <c r="AF20" s="24">
        <v>261500</v>
      </c>
      <c r="AG20" s="24">
        <v>227600</v>
      </c>
      <c r="AH20" s="24">
        <v>1245100</v>
      </c>
      <c r="AI20" s="24">
        <v>1083900</v>
      </c>
      <c r="AJ20" s="24">
        <v>102800</v>
      </c>
      <c r="AK20" s="24">
        <v>58500</v>
      </c>
      <c r="AL20" s="24">
        <v>2046700</v>
      </c>
      <c r="AM20" s="24">
        <v>1488000</v>
      </c>
      <c r="AN20" s="24">
        <v>354700</v>
      </c>
      <c r="AO20" s="24">
        <v>204000</v>
      </c>
      <c r="AP20" s="24">
        <v>1154300</v>
      </c>
      <c r="AQ20" s="24">
        <v>968400</v>
      </c>
      <c r="AR20" s="24">
        <v>72700</v>
      </c>
      <c r="AS20" s="24">
        <v>113200</v>
      </c>
      <c r="AT20" s="24">
        <v>1111300</v>
      </c>
      <c r="AU20" s="24">
        <v>987500</v>
      </c>
      <c r="AV20" s="24">
        <v>58400</v>
      </c>
      <c r="AW20" s="24">
        <v>65400</v>
      </c>
      <c r="AX20" s="24">
        <v>438100</v>
      </c>
      <c r="AY20" s="24">
        <v>399900</v>
      </c>
      <c r="AZ20" s="24">
        <v>18500</v>
      </c>
      <c r="BA20" s="24">
        <v>19700</v>
      </c>
      <c r="BB20" s="24">
        <v>2165500</v>
      </c>
      <c r="BC20" s="24">
        <v>1866100</v>
      </c>
      <c r="BD20" s="24">
        <v>156200</v>
      </c>
      <c r="BE20" s="24">
        <v>143200</v>
      </c>
      <c r="BF20" s="24">
        <v>2593100</v>
      </c>
      <c r="BG20" s="24">
        <v>1898500</v>
      </c>
      <c r="BH20" s="24">
        <v>460500</v>
      </c>
      <c r="BI20" s="24">
        <v>234100</v>
      </c>
      <c r="BJ20" s="24">
        <v>1610600</v>
      </c>
      <c r="BK20" s="24">
        <v>1553800</v>
      </c>
      <c r="BL20" s="24">
        <v>19800</v>
      </c>
      <c r="BM20" s="24">
        <v>37100</v>
      </c>
      <c r="BN20" s="24">
        <v>3122900</v>
      </c>
      <c r="BO20" s="24">
        <v>2869000</v>
      </c>
      <c r="BP20" s="24">
        <v>121600</v>
      </c>
      <c r="BQ20" s="24">
        <v>132300</v>
      </c>
      <c r="BR20" s="24">
        <v>3824700</v>
      </c>
      <c r="BS20" s="24">
        <v>3302100</v>
      </c>
      <c r="BT20" s="24">
        <v>176800</v>
      </c>
      <c r="BU20" s="24">
        <v>345700</v>
      </c>
      <c r="BV20" s="24">
        <v>620000</v>
      </c>
      <c r="BW20" s="24">
        <v>572100</v>
      </c>
      <c r="BX20" s="24">
        <v>29500</v>
      </c>
      <c r="BY20" s="24">
        <v>18400</v>
      </c>
      <c r="BZ20" s="24">
        <v>543200</v>
      </c>
      <c r="CA20" s="24">
        <v>481000</v>
      </c>
      <c r="CB20" s="24">
        <v>29200</v>
      </c>
      <c r="CC20" s="24">
        <v>33000</v>
      </c>
      <c r="CD20" s="24">
        <v>177000</v>
      </c>
      <c r="CE20" s="24">
        <v>149500</v>
      </c>
      <c r="CF20" s="24">
        <v>11500</v>
      </c>
      <c r="CG20" s="25">
        <v>16000</v>
      </c>
    </row>
    <row r="21" spans="1:85" ht="16.350000000000001" customHeight="1" x14ac:dyDescent="0.25">
      <c r="A21" s="23" t="s">
        <v>626</v>
      </c>
      <c r="B21" s="24">
        <v>29188900</v>
      </c>
      <c r="C21" s="24">
        <v>25217700</v>
      </c>
      <c r="D21" s="24">
        <v>2212500</v>
      </c>
      <c r="E21" s="24">
        <v>1758700</v>
      </c>
      <c r="F21" s="24">
        <v>181500</v>
      </c>
      <c r="G21" s="24">
        <v>152000</v>
      </c>
      <c r="H21" s="24">
        <v>27200</v>
      </c>
      <c r="I21" s="24">
        <v>2300</v>
      </c>
      <c r="J21" s="24">
        <v>50500</v>
      </c>
      <c r="K21" s="24">
        <v>46600</v>
      </c>
      <c r="L21" s="24">
        <v>1900</v>
      </c>
      <c r="M21" s="24">
        <v>2000</v>
      </c>
      <c r="N21" s="24">
        <v>2379000</v>
      </c>
      <c r="O21" s="24">
        <v>2054300</v>
      </c>
      <c r="P21" s="24">
        <v>242100</v>
      </c>
      <c r="Q21" s="24">
        <v>82700</v>
      </c>
      <c r="R21" s="24">
        <v>98800</v>
      </c>
      <c r="S21" s="24">
        <v>94100</v>
      </c>
      <c r="T21" s="24">
        <v>2400</v>
      </c>
      <c r="U21" s="24">
        <v>2300</v>
      </c>
      <c r="V21" s="24">
        <v>163900</v>
      </c>
      <c r="W21" s="24">
        <v>149500</v>
      </c>
      <c r="X21" s="24">
        <v>11100</v>
      </c>
      <c r="Y21" s="24">
        <v>3300</v>
      </c>
      <c r="Z21" s="24">
        <v>1145000</v>
      </c>
      <c r="AA21" s="24">
        <v>1059600</v>
      </c>
      <c r="AB21" s="24">
        <v>58600</v>
      </c>
      <c r="AC21" s="24">
        <v>26800</v>
      </c>
      <c r="AD21" s="24">
        <v>4662900</v>
      </c>
      <c r="AE21" s="24">
        <v>4172600</v>
      </c>
      <c r="AF21" s="24">
        <v>262800</v>
      </c>
      <c r="AG21" s="24">
        <v>227400</v>
      </c>
      <c r="AH21" s="24">
        <v>1247800</v>
      </c>
      <c r="AI21" s="24">
        <v>1083800</v>
      </c>
      <c r="AJ21" s="24">
        <v>104300</v>
      </c>
      <c r="AK21" s="24">
        <v>59700</v>
      </c>
      <c r="AL21" s="24">
        <v>2034800</v>
      </c>
      <c r="AM21" s="24">
        <v>1478900</v>
      </c>
      <c r="AN21" s="24">
        <v>353600</v>
      </c>
      <c r="AO21" s="24">
        <v>202300</v>
      </c>
      <c r="AP21" s="24">
        <v>1146200</v>
      </c>
      <c r="AQ21" s="24">
        <v>961400</v>
      </c>
      <c r="AR21" s="24">
        <v>72500</v>
      </c>
      <c r="AS21" s="24">
        <v>112200</v>
      </c>
      <c r="AT21" s="24">
        <v>1106500</v>
      </c>
      <c r="AU21" s="24">
        <v>983300</v>
      </c>
      <c r="AV21" s="24">
        <v>57900</v>
      </c>
      <c r="AW21" s="24">
        <v>65300</v>
      </c>
      <c r="AX21" s="24">
        <v>434500</v>
      </c>
      <c r="AY21" s="24">
        <v>396400</v>
      </c>
      <c r="AZ21" s="24">
        <v>18500</v>
      </c>
      <c r="BA21" s="24">
        <v>19600</v>
      </c>
      <c r="BB21" s="24">
        <v>2142100</v>
      </c>
      <c r="BC21" s="24">
        <v>1845500</v>
      </c>
      <c r="BD21" s="24">
        <v>154600</v>
      </c>
      <c r="BE21" s="24">
        <v>142000</v>
      </c>
      <c r="BF21" s="24">
        <v>2561800</v>
      </c>
      <c r="BG21" s="24">
        <v>1873000</v>
      </c>
      <c r="BH21" s="24">
        <v>456800</v>
      </c>
      <c r="BI21" s="24">
        <v>232000</v>
      </c>
      <c r="BJ21" s="24">
        <v>1601000</v>
      </c>
      <c r="BK21" s="24">
        <v>1544200</v>
      </c>
      <c r="BL21" s="24">
        <v>19800</v>
      </c>
      <c r="BM21" s="24">
        <v>37100</v>
      </c>
      <c r="BN21" s="24">
        <v>3106900</v>
      </c>
      <c r="BO21" s="24">
        <v>2853800</v>
      </c>
      <c r="BP21" s="24">
        <v>121300</v>
      </c>
      <c r="BQ21" s="24">
        <v>131800</v>
      </c>
      <c r="BR21" s="24">
        <v>3801600</v>
      </c>
      <c r="BS21" s="24">
        <v>3281100</v>
      </c>
      <c r="BT21" s="24">
        <v>177300</v>
      </c>
      <c r="BU21" s="24">
        <v>343100</v>
      </c>
      <c r="BV21" s="24">
        <v>608400</v>
      </c>
      <c r="BW21" s="24">
        <v>560900</v>
      </c>
      <c r="BX21" s="24">
        <v>29300</v>
      </c>
      <c r="BY21" s="24">
        <v>18200</v>
      </c>
      <c r="BZ21" s="24">
        <v>537700</v>
      </c>
      <c r="CA21" s="24">
        <v>475900</v>
      </c>
      <c r="CB21" s="24">
        <v>28900</v>
      </c>
      <c r="CC21" s="24">
        <v>32900</v>
      </c>
      <c r="CD21" s="24">
        <v>178100</v>
      </c>
      <c r="CE21" s="24">
        <v>150900</v>
      </c>
      <c r="CF21" s="24">
        <v>11400</v>
      </c>
      <c r="CG21" s="25">
        <v>15800</v>
      </c>
    </row>
    <row r="22" spans="1:85" ht="16.350000000000001" customHeight="1" x14ac:dyDescent="0.25">
      <c r="A22" s="23" t="s">
        <v>627</v>
      </c>
      <c r="B22" s="24">
        <v>29031600</v>
      </c>
      <c r="C22" s="24">
        <v>25095800</v>
      </c>
      <c r="D22" s="24">
        <v>2186700</v>
      </c>
      <c r="E22" s="24">
        <v>1749100</v>
      </c>
      <c r="F22" s="24">
        <v>179200</v>
      </c>
      <c r="G22" s="24">
        <v>149400</v>
      </c>
      <c r="H22" s="24">
        <v>27600</v>
      </c>
      <c r="I22" s="24">
        <v>2300</v>
      </c>
      <c r="J22" s="24">
        <v>50900</v>
      </c>
      <c r="K22" s="24">
        <v>47100</v>
      </c>
      <c r="L22" s="24">
        <v>1900</v>
      </c>
      <c r="M22" s="24">
        <v>2000</v>
      </c>
      <c r="N22" s="24">
        <v>2414100</v>
      </c>
      <c r="O22" s="24">
        <v>2084200</v>
      </c>
      <c r="P22" s="24">
        <v>246500</v>
      </c>
      <c r="Q22" s="24">
        <v>83400</v>
      </c>
      <c r="R22" s="24">
        <v>99300</v>
      </c>
      <c r="S22" s="24">
        <v>94500</v>
      </c>
      <c r="T22" s="24">
        <v>2500</v>
      </c>
      <c r="U22" s="24">
        <v>2300</v>
      </c>
      <c r="V22" s="24">
        <v>165100</v>
      </c>
      <c r="W22" s="24">
        <v>150500</v>
      </c>
      <c r="X22" s="24">
        <v>11300</v>
      </c>
      <c r="Y22" s="24">
        <v>3300</v>
      </c>
      <c r="Z22" s="24">
        <v>1183600</v>
      </c>
      <c r="AA22" s="24">
        <v>1096800</v>
      </c>
      <c r="AB22" s="24">
        <v>59800</v>
      </c>
      <c r="AC22" s="24">
        <v>27100</v>
      </c>
      <c r="AD22" s="24">
        <v>4612300</v>
      </c>
      <c r="AE22" s="24">
        <v>4122800</v>
      </c>
      <c r="AF22" s="24">
        <v>263800</v>
      </c>
      <c r="AG22" s="24">
        <v>225700</v>
      </c>
      <c r="AH22" s="24">
        <v>1241100</v>
      </c>
      <c r="AI22" s="24">
        <v>1077300</v>
      </c>
      <c r="AJ22" s="24">
        <v>104900</v>
      </c>
      <c r="AK22" s="24">
        <v>59000</v>
      </c>
      <c r="AL22" s="24">
        <v>1988300</v>
      </c>
      <c r="AM22" s="24">
        <v>1439900</v>
      </c>
      <c r="AN22" s="24">
        <v>348400</v>
      </c>
      <c r="AO22" s="24">
        <v>200100</v>
      </c>
      <c r="AP22" s="24">
        <v>1146900</v>
      </c>
      <c r="AQ22" s="24">
        <v>960500</v>
      </c>
      <c r="AR22" s="24">
        <v>73000</v>
      </c>
      <c r="AS22" s="24">
        <v>113400</v>
      </c>
      <c r="AT22" s="24">
        <v>1108800</v>
      </c>
      <c r="AU22" s="24">
        <v>984700</v>
      </c>
      <c r="AV22" s="24">
        <v>58400</v>
      </c>
      <c r="AW22" s="24">
        <v>65700</v>
      </c>
      <c r="AX22" s="24">
        <v>434600</v>
      </c>
      <c r="AY22" s="24">
        <v>396200</v>
      </c>
      <c r="AZ22" s="24">
        <v>18700</v>
      </c>
      <c r="BA22" s="24">
        <v>19700</v>
      </c>
      <c r="BB22" s="24">
        <v>2130800</v>
      </c>
      <c r="BC22" s="24">
        <v>1836200</v>
      </c>
      <c r="BD22" s="24">
        <v>153000</v>
      </c>
      <c r="BE22" s="24">
        <v>141600</v>
      </c>
      <c r="BF22" s="24">
        <v>2451900</v>
      </c>
      <c r="BG22" s="24">
        <v>1801900</v>
      </c>
      <c r="BH22" s="24">
        <v>426800</v>
      </c>
      <c r="BI22" s="24">
        <v>223200</v>
      </c>
      <c r="BJ22" s="24">
        <v>1597400</v>
      </c>
      <c r="BK22" s="24">
        <v>1540200</v>
      </c>
      <c r="BL22" s="24">
        <v>19900</v>
      </c>
      <c r="BM22" s="24">
        <v>37300</v>
      </c>
      <c r="BN22" s="24">
        <v>3108200</v>
      </c>
      <c r="BO22" s="24">
        <v>2854200</v>
      </c>
      <c r="BP22" s="24">
        <v>121600</v>
      </c>
      <c r="BQ22" s="24">
        <v>132300</v>
      </c>
      <c r="BR22" s="24">
        <v>3806000</v>
      </c>
      <c r="BS22" s="24">
        <v>3282300</v>
      </c>
      <c r="BT22" s="24">
        <v>179300</v>
      </c>
      <c r="BU22" s="24">
        <v>344400</v>
      </c>
      <c r="BV22" s="24">
        <v>598600</v>
      </c>
      <c r="BW22" s="24">
        <v>551500</v>
      </c>
      <c r="BX22" s="24">
        <v>29100</v>
      </c>
      <c r="BY22" s="24">
        <v>18000</v>
      </c>
      <c r="BZ22" s="24">
        <v>534200</v>
      </c>
      <c r="CA22" s="24">
        <v>472600</v>
      </c>
      <c r="CB22" s="24">
        <v>28900</v>
      </c>
      <c r="CC22" s="24">
        <v>32700</v>
      </c>
      <c r="CD22" s="24">
        <v>180200</v>
      </c>
      <c r="CE22" s="24">
        <v>153100</v>
      </c>
      <c r="CF22" s="24">
        <v>11400</v>
      </c>
      <c r="CG22" s="25">
        <v>15700</v>
      </c>
    </row>
    <row r="23" spans="1:85" ht="16.350000000000001" customHeight="1" x14ac:dyDescent="0.25">
      <c r="A23" s="23" t="s">
        <v>628</v>
      </c>
      <c r="B23" s="24">
        <v>29058800</v>
      </c>
      <c r="C23" s="24">
        <v>25079300</v>
      </c>
      <c r="D23" s="24">
        <v>2221600</v>
      </c>
      <c r="E23" s="24">
        <v>1757900</v>
      </c>
      <c r="F23" s="24">
        <v>175400</v>
      </c>
      <c r="G23" s="24">
        <v>143400</v>
      </c>
      <c r="H23" s="24">
        <v>29700</v>
      </c>
      <c r="I23" s="24">
        <v>2300</v>
      </c>
      <c r="J23" s="24">
        <v>51100</v>
      </c>
      <c r="K23" s="24">
        <v>47200</v>
      </c>
      <c r="L23" s="24">
        <v>1900</v>
      </c>
      <c r="M23" s="24">
        <v>2000</v>
      </c>
      <c r="N23" s="24">
        <v>2420500</v>
      </c>
      <c r="O23" s="24">
        <v>2087300</v>
      </c>
      <c r="P23" s="24">
        <v>249600</v>
      </c>
      <c r="Q23" s="24">
        <v>83500</v>
      </c>
      <c r="R23" s="24">
        <v>99700</v>
      </c>
      <c r="S23" s="24">
        <v>94800</v>
      </c>
      <c r="T23" s="24">
        <v>2500</v>
      </c>
      <c r="U23" s="24">
        <v>2400</v>
      </c>
      <c r="V23" s="24">
        <v>165300</v>
      </c>
      <c r="W23" s="24">
        <v>150600</v>
      </c>
      <c r="X23" s="24">
        <v>11400</v>
      </c>
      <c r="Y23" s="24">
        <v>3300</v>
      </c>
      <c r="Z23" s="24">
        <v>1194500</v>
      </c>
      <c r="AA23" s="24">
        <v>1105500</v>
      </c>
      <c r="AB23" s="24">
        <v>61600</v>
      </c>
      <c r="AC23" s="24">
        <v>27400</v>
      </c>
      <c r="AD23" s="24">
        <v>4538400</v>
      </c>
      <c r="AE23" s="24">
        <v>4048500</v>
      </c>
      <c r="AF23" s="24">
        <v>265800</v>
      </c>
      <c r="AG23" s="24">
        <v>224000</v>
      </c>
      <c r="AH23" s="24">
        <v>1240400</v>
      </c>
      <c r="AI23" s="24">
        <v>1075700</v>
      </c>
      <c r="AJ23" s="24">
        <v>106400</v>
      </c>
      <c r="AK23" s="24">
        <v>58300</v>
      </c>
      <c r="AL23" s="24">
        <v>1995800</v>
      </c>
      <c r="AM23" s="24">
        <v>1441100</v>
      </c>
      <c r="AN23" s="24">
        <v>354900</v>
      </c>
      <c r="AO23" s="24">
        <v>199800</v>
      </c>
      <c r="AP23" s="24">
        <v>1154700</v>
      </c>
      <c r="AQ23" s="24">
        <v>964100</v>
      </c>
      <c r="AR23" s="24">
        <v>73800</v>
      </c>
      <c r="AS23" s="24">
        <v>116700</v>
      </c>
      <c r="AT23" s="24">
        <v>1111000</v>
      </c>
      <c r="AU23" s="24">
        <v>985300</v>
      </c>
      <c r="AV23" s="24">
        <v>59500</v>
      </c>
      <c r="AW23" s="24">
        <v>66200</v>
      </c>
      <c r="AX23" s="24">
        <v>435000</v>
      </c>
      <c r="AY23" s="24">
        <v>396300</v>
      </c>
      <c r="AZ23" s="24">
        <v>19000</v>
      </c>
      <c r="BA23" s="24">
        <v>19800</v>
      </c>
      <c r="BB23" s="24">
        <v>2144500</v>
      </c>
      <c r="BC23" s="24">
        <v>1845000</v>
      </c>
      <c r="BD23" s="24">
        <v>156900</v>
      </c>
      <c r="BE23" s="24">
        <v>142700</v>
      </c>
      <c r="BF23" s="24">
        <v>2471000</v>
      </c>
      <c r="BG23" s="24">
        <v>1814300</v>
      </c>
      <c r="BH23" s="24">
        <v>432300</v>
      </c>
      <c r="BI23" s="24">
        <v>224400</v>
      </c>
      <c r="BJ23" s="24">
        <v>1598200</v>
      </c>
      <c r="BK23" s="24">
        <v>1540700</v>
      </c>
      <c r="BL23" s="24">
        <v>20100</v>
      </c>
      <c r="BM23" s="24">
        <v>37400</v>
      </c>
      <c r="BN23" s="24">
        <v>3117300</v>
      </c>
      <c r="BO23" s="24">
        <v>2861700</v>
      </c>
      <c r="BP23" s="24">
        <v>122600</v>
      </c>
      <c r="BQ23" s="24">
        <v>133000</v>
      </c>
      <c r="BR23" s="24">
        <v>3827100</v>
      </c>
      <c r="BS23" s="24">
        <v>3296400</v>
      </c>
      <c r="BT23" s="24">
        <v>182900</v>
      </c>
      <c r="BU23" s="24">
        <v>347900</v>
      </c>
      <c r="BV23" s="24">
        <v>596500</v>
      </c>
      <c r="BW23" s="24">
        <v>549000</v>
      </c>
      <c r="BX23" s="24">
        <v>29500</v>
      </c>
      <c r="BY23" s="24">
        <v>17900</v>
      </c>
      <c r="BZ23" s="24">
        <v>536500</v>
      </c>
      <c r="CA23" s="24">
        <v>474200</v>
      </c>
      <c r="CB23" s="24">
        <v>29300</v>
      </c>
      <c r="CC23" s="24">
        <v>33000</v>
      </c>
      <c r="CD23" s="24">
        <v>185900</v>
      </c>
      <c r="CE23" s="24">
        <v>158200</v>
      </c>
      <c r="CF23" s="24">
        <v>11700</v>
      </c>
      <c r="CG23" s="25">
        <v>16000</v>
      </c>
    </row>
    <row r="24" spans="1:85" ht="16.350000000000001" customHeight="1" x14ac:dyDescent="0.25">
      <c r="A24" s="23" t="s">
        <v>629</v>
      </c>
      <c r="B24" s="24">
        <v>29154200</v>
      </c>
      <c r="C24" s="24">
        <v>25136000</v>
      </c>
      <c r="D24" s="24">
        <v>2254000</v>
      </c>
      <c r="E24" s="24">
        <v>1764200</v>
      </c>
      <c r="F24" s="24">
        <v>177500</v>
      </c>
      <c r="G24" s="24">
        <v>143900</v>
      </c>
      <c r="H24" s="24">
        <v>31300</v>
      </c>
      <c r="I24" s="24">
        <v>2400</v>
      </c>
      <c r="J24" s="24">
        <v>50900</v>
      </c>
      <c r="K24" s="24">
        <v>47000</v>
      </c>
      <c r="L24" s="24">
        <v>1900</v>
      </c>
      <c r="M24" s="24">
        <v>2000</v>
      </c>
      <c r="N24" s="24">
        <v>2423100</v>
      </c>
      <c r="O24" s="24">
        <v>2086900</v>
      </c>
      <c r="P24" s="24">
        <v>252600</v>
      </c>
      <c r="Q24" s="24">
        <v>83600</v>
      </c>
      <c r="R24" s="24">
        <v>100800</v>
      </c>
      <c r="S24" s="24">
        <v>95800</v>
      </c>
      <c r="T24" s="24">
        <v>2600</v>
      </c>
      <c r="U24" s="24">
        <v>2400</v>
      </c>
      <c r="V24" s="24">
        <v>166800</v>
      </c>
      <c r="W24" s="24">
        <v>152000</v>
      </c>
      <c r="X24" s="24">
        <v>11500</v>
      </c>
      <c r="Y24" s="24">
        <v>3300</v>
      </c>
      <c r="Z24" s="24">
        <v>1199700</v>
      </c>
      <c r="AA24" s="24">
        <v>1109700</v>
      </c>
      <c r="AB24" s="24">
        <v>62400</v>
      </c>
      <c r="AC24" s="24">
        <v>27600</v>
      </c>
      <c r="AD24" s="24">
        <v>4519000</v>
      </c>
      <c r="AE24" s="24">
        <v>4028200</v>
      </c>
      <c r="AF24" s="24">
        <v>267900</v>
      </c>
      <c r="AG24" s="24">
        <v>222900</v>
      </c>
      <c r="AH24" s="24">
        <v>1246000</v>
      </c>
      <c r="AI24" s="24">
        <v>1079400</v>
      </c>
      <c r="AJ24" s="24">
        <v>108100</v>
      </c>
      <c r="AK24" s="24">
        <v>58500</v>
      </c>
      <c r="AL24" s="24">
        <v>2017700</v>
      </c>
      <c r="AM24" s="24">
        <v>1457200</v>
      </c>
      <c r="AN24" s="24">
        <v>361000</v>
      </c>
      <c r="AO24" s="24">
        <v>199400</v>
      </c>
      <c r="AP24" s="24">
        <v>1160600</v>
      </c>
      <c r="AQ24" s="24">
        <v>967300</v>
      </c>
      <c r="AR24" s="24">
        <v>74700</v>
      </c>
      <c r="AS24" s="24">
        <v>118600</v>
      </c>
      <c r="AT24" s="24">
        <v>1111600</v>
      </c>
      <c r="AU24" s="24">
        <v>985700</v>
      </c>
      <c r="AV24" s="24">
        <v>59800</v>
      </c>
      <c r="AW24" s="24">
        <v>66100</v>
      </c>
      <c r="AX24" s="24">
        <v>437300</v>
      </c>
      <c r="AY24" s="24">
        <v>397900</v>
      </c>
      <c r="AZ24" s="24">
        <v>19300</v>
      </c>
      <c r="BA24" s="24">
        <v>20100</v>
      </c>
      <c r="BB24" s="24">
        <v>2158500</v>
      </c>
      <c r="BC24" s="24">
        <v>1856300</v>
      </c>
      <c r="BD24" s="24">
        <v>158400</v>
      </c>
      <c r="BE24" s="24">
        <v>143800</v>
      </c>
      <c r="BF24" s="24">
        <v>2495300</v>
      </c>
      <c r="BG24" s="24">
        <v>1827700</v>
      </c>
      <c r="BH24" s="24">
        <v>441300</v>
      </c>
      <c r="BI24" s="24">
        <v>226300</v>
      </c>
      <c r="BJ24" s="24">
        <v>1591300</v>
      </c>
      <c r="BK24" s="24">
        <v>1533800</v>
      </c>
      <c r="BL24" s="24">
        <v>20100</v>
      </c>
      <c r="BM24" s="24">
        <v>37300</v>
      </c>
      <c r="BN24" s="24">
        <v>3123900</v>
      </c>
      <c r="BO24" s="24">
        <v>2865900</v>
      </c>
      <c r="BP24" s="24">
        <v>124100</v>
      </c>
      <c r="BQ24" s="24">
        <v>133900</v>
      </c>
      <c r="BR24" s="24">
        <v>3831600</v>
      </c>
      <c r="BS24" s="24">
        <v>3297900</v>
      </c>
      <c r="BT24" s="24">
        <v>185100</v>
      </c>
      <c r="BU24" s="24">
        <v>348500</v>
      </c>
      <c r="BV24" s="24">
        <v>613000</v>
      </c>
      <c r="BW24" s="24">
        <v>564300</v>
      </c>
      <c r="BX24" s="24">
        <v>30300</v>
      </c>
      <c r="BY24" s="24">
        <v>18400</v>
      </c>
      <c r="BZ24" s="24">
        <v>539800</v>
      </c>
      <c r="CA24" s="24">
        <v>477000</v>
      </c>
      <c r="CB24" s="24">
        <v>29700</v>
      </c>
      <c r="CC24" s="24">
        <v>33100</v>
      </c>
      <c r="CD24" s="24">
        <v>190000</v>
      </c>
      <c r="CE24" s="24">
        <v>162100</v>
      </c>
      <c r="CF24" s="24">
        <v>11800</v>
      </c>
      <c r="CG24" s="25">
        <v>16100</v>
      </c>
    </row>
    <row r="25" spans="1:85" ht="16.350000000000001" customHeight="1" x14ac:dyDescent="0.25">
      <c r="A25" s="23" t="s">
        <v>630</v>
      </c>
      <c r="B25" s="24">
        <v>29228900</v>
      </c>
      <c r="C25" s="24">
        <v>25187700</v>
      </c>
      <c r="D25" s="24">
        <v>2276400</v>
      </c>
      <c r="E25" s="24">
        <v>1764800</v>
      </c>
      <c r="F25" s="24">
        <v>181900</v>
      </c>
      <c r="G25" s="24">
        <v>145300</v>
      </c>
      <c r="H25" s="24">
        <v>34200</v>
      </c>
      <c r="I25" s="24">
        <v>2400</v>
      </c>
      <c r="J25" s="24">
        <v>49700</v>
      </c>
      <c r="K25" s="24">
        <v>45900</v>
      </c>
      <c r="L25" s="24">
        <v>1900</v>
      </c>
      <c r="M25" s="24">
        <v>1900</v>
      </c>
      <c r="N25" s="24">
        <v>2423800</v>
      </c>
      <c r="O25" s="24">
        <v>2084800</v>
      </c>
      <c r="P25" s="24">
        <v>255400</v>
      </c>
      <c r="Q25" s="24">
        <v>83700</v>
      </c>
      <c r="R25" s="24">
        <v>102200</v>
      </c>
      <c r="S25" s="24">
        <v>97200</v>
      </c>
      <c r="T25" s="24">
        <v>2600</v>
      </c>
      <c r="U25" s="24">
        <v>2400</v>
      </c>
      <c r="V25" s="24">
        <v>166900</v>
      </c>
      <c r="W25" s="24">
        <v>151900</v>
      </c>
      <c r="X25" s="24">
        <v>11700</v>
      </c>
      <c r="Y25" s="24">
        <v>3300</v>
      </c>
      <c r="Z25" s="24">
        <v>1204400</v>
      </c>
      <c r="AA25" s="24">
        <v>1112700</v>
      </c>
      <c r="AB25" s="24">
        <v>63700</v>
      </c>
      <c r="AC25" s="24">
        <v>28000</v>
      </c>
      <c r="AD25" s="24">
        <v>4535000</v>
      </c>
      <c r="AE25" s="24">
        <v>4038300</v>
      </c>
      <c r="AF25" s="24">
        <v>271900</v>
      </c>
      <c r="AG25" s="24">
        <v>224800</v>
      </c>
      <c r="AH25" s="24">
        <v>1253200</v>
      </c>
      <c r="AI25" s="24">
        <v>1082700</v>
      </c>
      <c r="AJ25" s="24">
        <v>111700</v>
      </c>
      <c r="AK25" s="24">
        <v>58800</v>
      </c>
      <c r="AL25" s="24">
        <v>2072700</v>
      </c>
      <c r="AM25" s="24">
        <v>1500700</v>
      </c>
      <c r="AN25" s="24">
        <v>369600</v>
      </c>
      <c r="AO25" s="24">
        <v>202500</v>
      </c>
      <c r="AP25" s="24">
        <v>1161300</v>
      </c>
      <c r="AQ25" s="24">
        <v>969600</v>
      </c>
      <c r="AR25" s="24">
        <v>75700</v>
      </c>
      <c r="AS25" s="24">
        <v>116000</v>
      </c>
      <c r="AT25" s="24">
        <v>1105200</v>
      </c>
      <c r="AU25" s="24">
        <v>980400</v>
      </c>
      <c r="AV25" s="24">
        <v>59400</v>
      </c>
      <c r="AW25" s="24">
        <v>65400</v>
      </c>
      <c r="AX25" s="24">
        <v>439200</v>
      </c>
      <c r="AY25" s="24">
        <v>399500</v>
      </c>
      <c r="AZ25" s="24">
        <v>19600</v>
      </c>
      <c r="BA25" s="24">
        <v>20100</v>
      </c>
      <c r="BB25" s="24">
        <v>2140600</v>
      </c>
      <c r="BC25" s="24">
        <v>1842500</v>
      </c>
      <c r="BD25" s="24">
        <v>155600</v>
      </c>
      <c r="BE25" s="24">
        <v>142500</v>
      </c>
      <c r="BF25" s="24">
        <v>2469300</v>
      </c>
      <c r="BG25" s="24">
        <v>1807600</v>
      </c>
      <c r="BH25" s="24">
        <v>438300</v>
      </c>
      <c r="BI25" s="24">
        <v>223400</v>
      </c>
      <c r="BJ25" s="24">
        <v>1589500</v>
      </c>
      <c r="BK25" s="24">
        <v>1532400</v>
      </c>
      <c r="BL25" s="24">
        <v>20100</v>
      </c>
      <c r="BM25" s="24">
        <v>37000</v>
      </c>
      <c r="BN25" s="24">
        <v>3131100</v>
      </c>
      <c r="BO25" s="24">
        <v>2871700</v>
      </c>
      <c r="BP25" s="24">
        <v>124800</v>
      </c>
      <c r="BQ25" s="24">
        <v>134600</v>
      </c>
      <c r="BR25" s="24">
        <v>3837500</v>
      </c>
      <c r="BS25" s="24">
        <v>3301300</v>
      </c>
      <c r="BT25" s="24">
        <v>187100</v>
      </c>
      <c r="BU25" s="24">
        <v>349100</v>
      </c>
      <c r="BV25" s="24">
        <v>631500</v>
      </c>
      <c r="BW25" s="24">
        <v>582000</v>
      </c>
      <c r="BX25" s="24">
        <v>30800</v>
      </c>
      <c r="BY25" s="24">
        <v>18700</v>
      </c>
      <c r="BZ25" s="24">
        <v>542300</v>
      </c>
      <c r="CA25" s="24">
        <v>478400</v>
      </c>
      <c r="CB25" s="24">
        <v>30200</v>
      </c>
      <c r="CC25" s="24">
        <v>33800</v>
      </c>
      <c r="CD25" s="24">
        <v>191300</v>
      </c>
      <c r="CE25" s="24">
        <v>162900</v>
      </c>
      <c r="CF25" s="24">
        <v>12100</v>
      </c>
      <c r="CG25" s="25">
        <v>16300</v>
      </c>
    </row>
    <row r="26" spans="1:85" ht="16.350000000000001" customHeight="1" x14ac:dyDescent="0.25">
      <c r="A26" s="23" t="s">
        <v>631</v>
      </c>
      <c r="B26" s="24">
        <v>29387400</v>
      </c>
      <c r="C26" s="24">
        <v>25298100</v>
      </c>
      <c r="D26" s="24">
        <v>2312400</v>
      </c>
      <c r="E26" s="24">
        <v>1776900</v>
      </c>
      <c r="F26" s="24">
        <v>190100</v>
      </c>
      <c r="G26" s="24">
        <v>147000</v>
      </c>
      <c r="H26" s="24">
        <v>40500</v>
      </c>
      <c r="I26" s="24">
        <v>2500</v>
      </c>
      <c r="J26" s="24">
        <v>49300</v>
      </c>
      <c r="K26" s="24">
        <v>45500</v>
      </c>
      <c r="L26" s="24">
        <v>1900</v>
      </c>
      <c r="M26" s="24">
        <v>1900</v>
      </c>
      <c r="N26" s="24">
        <v>2426200</v>
      </c>
      <c r="O26" s="24">
        <v>2084100</v>
      </c>
      <c r="P26" s="24">
        <v>258000</v>
      </c>
      <c r="Q26" s="24">
        <v>84000</v>
      </c>
      <c r="R26" s="24">
        <v>102200</v>
      </c>
      <c r="S26" s="24">
        <v>97100</v>
      </c>
      <c r="T26" s="24">
        <v>2600</v>
      </c>
      <c r="U26" s="24">
        <v>2400</v>
      </c>
      <c r="V26" s="24">
        <v>168000</v>
      </c>
      <c r="W26" s="24">
        <v>152800</v>
      </c>
      <c r="X26" s="24">
        <v>11900</v>
      </c>
      <c r="Y26" s="24">
        <v>3400</v>
      </c>
      <c r="Z26" s="24">
        <v>1209000</v>
      </c>
      <c r="AA26" s="24">
        <v>1115600</v>
      </c>
      <c r="AB26" s="24">
        <v>65000</v>
      </c>
      <c r="AC26" s="24">
        <v>28300</v>
      </c>
      <c r="AD26" s="24">
        <v>4548600</v>
      </c>
      <c r="AE26" s="24">
        <v>4047300</v>
      </c>
      <c r="AF26" s="24">
        <v>275200</v>
      </c>
      <c r="AG26" s="24">
        <v>226100</v>
      </c>
      <c r="AH26" s="24">
        <v>1264800</v>
      </c>
      <c r="AI26" s="24">
        <v>1089500</v>
      </c>
      <c r="AJ26" s="24">
        <v>115900</v>
      </c>
      <c r="AK26" s="24">
        <v>59500</v>
      </c>
      <c r="AL26" s="24">
        <v>2089500</v>
      </c>
      <c r="AM26" s="24">
        <v>1512200</v>
      </c>
      <c r="AN26" s="24">
        <v>373400</v>
      </c>
      <c r="AO26" s="24">
        <v>203900</v>
      </c>
      <c r="AP26" s="24">
        <v>1166300</v>
      </c>
      <c r="AQ26" s="24">
        <v>972800</v>
      </c>
      <c r="AR26" s="24">
        <v>76500</v>
      </c>
      <c r="AS26" s="24">
        <v>117000</v>
      </c>
      <c r="AT26" s="24">
        <v>1105700</v>
      </c>
      <c r="AU26" s="24">
        <v>980400</v>
      </c>
      <c r="AV26" s="24">
        <v>59700</v>
      </c>
      <c r="AW26" s="24">
        <v>65600</v>
      </c>
      <c r="AX26" s="24">
        <v>439100</v>
      </c>
      <c r="AY26" s="24">
        <v>399200</v>
      </c>
      <c r="AZ26" s="24">
        <v>19800</v>
      </c>
      <c r="BA26" s="24">
        <v>20200</v>
      </c>
      <c r="BB26" s="24">
        <v>2152800</v>
      </c>
      <c r="BC26" s="24">
        <v>1850500</v>
      </c>
      <c r="BD26" s="24">
        <v>157200</v>
      </c>
      <c r="BE26" s="24">
        <v>145100</v>
      </c>
      <c r="BF26" s="24">
        <v>2500400</v>
      </c>
      <c r="BG26" s="24">
        <v>1827000</v>
      </c>
      <c r="BH26" s="24">
        <v>447200</v>
      </c>
      <c r="BI26" s="24">
        <v>226100</v>
      </c>
      <c r="BJ26" s="24">
        <v>1633400</v>
      </c>
      <c r="BK26" s="24">
        <v>1575100</v>
      </c>
      <c r="BL26" s="24">
        <v>20500</v>
      </c>
      <c r="BM26" s="24">
        <v>37800</v>
      </c>
      <c r="BN26" s="24">
        <v>3147100</v>
      </c>
      <c r="BO26" s="24">
        <v>2887600</v>
      </c>
      <c r="BP26" s="24">
        <v>124700</v>
      </c>
      <c r="BQ26" s="24">
        <v>134800</v>
      </c>
      <c r="BR26" s="24">
        <v>3832300</v>
      </c>
      <c r="BS26" s="24">
        <v>3294100</v>
      </c>
      <c r="BT26" s="24">
        <v>188500</v>
      </c>
      <c r="BU26" s="24">
        <v>349700</v>
      </c>
      <c r="BV26" s="24">
        <v>630300</v>
      </c>
      <c r="BW26" s="24">
        <v>580300</v>
      </c>
      <c r="BX26" s="24">
        <v>31100</v>
      </c>
      <c r="BY26" s="24">
        <v>18900</v>
      </c>
      <c r="BZ26" s="24">
        <v>544100</v>
      </c>
      <c r="CA26" s="24">
        <v>479500</v>
      </c>
      <c r="CB26" s="24">
        <v>30600</v>
      </c>
      <c r="CC26" s="24">
        <v>34000</v>
      </c>
      <c r="CD26" s="24">
        <v>188300</v>
      </c>
      <c r="CE26" s="24">
        <v>160300</v>
      </c>
      <c r="CF26" s="24">
        <v>12100</v>
      </c>
      <c r="CG26" s="25">
        <v>16000</v>
      </c>
    </row>
    <row r="27" spans="1:85" ht="16.350000000000001" customHeight="1" x14ac:dyDescent="0.25">
      <c r="A27" s="23" t="s">
        <v>632</v>
      </c>
      <c r="B27" s="24">
        <v>29602800</v>
      </c>
      <c r="C27" s="24">
        <v>25464300</v>
      </c>
      <c r="D27" s="24">
        <v>2349300</v>
      </c>
      <c r="E27" s="24">
        <v>1789200</v>
      </c>
      <c r="F27" s="24">
        <v>205000</v>
      </c>
      <c r="G27" s="24">
        <v>152800</v>
      </c>
      <c r="H27" s="24">
        <v>49700</v>
      </c>
      <c r="I27" s="24">
        <v>2600</v>
      </c>
      <c r="J27" s="24">
        <v>49100</v>
      </c>
      <c r="K27" s="24">
        <v>45400</v>
      </c>
      <c r="L27" s="24">
        <v>1900</v>
      </c>
      <c r="M27" s="24">
        <v>1800</v>
      </c>
      <c r="N27" s="24">
        <v>2432800</v>
      </c>
      <c r="O27" s="24">
        <v>2087100</v>
      </c>
      <c r="P27" s="24">
        <v>260900</v>
      </c>
      <c r="Q27" s="24">
        <v>84800</v>
      </c>
      <c r="R27" s="24">
        <v>102300</v>
      </c>
      <c r="S27" s="24">
        <v>97200</v>
      </c>
      <c r="T27" s="24">
        <v>2600</v>
      </c>
      <c r="U27" s="24">
        <v>2500</v>
      </c>
      <c r="V27" s="24">
        <v>169400</v>
      </c>
      <c r="W27" s="24">
        <v>153900</v>
      </c>
      <c r="X27" s="24">
        <v>12100</v>
      </c>
      <c r="Y27" s="24">
        <v>3400</v>
      </c>
      <c r="Z27" s="24">
        <v>1214500</v>
      </c>
      <c r="AA27" s="24">
        <v>1119900</v>
      </c>
      <c r="AB27" s="24">
        <v>66200</v>
      </c>
      <c r="AC27" s="24">
        <v>28500</v>
      </c>
      <c r="AD27" s="24">
        <v>4575300</v>
      </c>
      <c r="AE27" s="24">
        <v>4069800</v>
      </c>
      <c r="AF27" s="24">
        <v>278400</v>
      </c>
      <c r="AG27" s="24">
        <v>227100</v>
      </c>
      <c r="AH27" s="24">
        <v>1271200</v>
      </c>
      <c r="AI27" s="24">
        <v>1092900</v>
      </c>
      <c r="AJ27" s="24">
        <v>118400</v>
      </c>
      <c r="AK27" s="24">
        <v>60000</v>
      </c>
      <c r="AL27" s="24">
        <v>2118300</v>
      </c>
      <c r="AM27" s="24">
        <v>1538300</v>
      </c>
      <c r="AN27" s="24">
        <v>375700</v>
      </c>
      <c r="AO27" s="24">
        <v>204300</v>
      </c>
      <c r="AP27" s="24">
        <v>1181100</v>
      </c>
      <c r="AQ27" s="24">
        <v>985400</v>
      </c>
      <c r="AR27" s="24">
        <v>77500</v>
      </c>
      <c r="AS27" s="24">
        <v>118200</v>
      </c>
      <c r="AT27" s="24">
        <v>1108900</v>
      </c>
      <c r="AU27" s="24">
        <v>982900</v>
      </c>
      <c r="AV27" s="24">
        <v>60400</v>
      </c>
      <c r="AW27" s="24">
        <v>65700</v>
      </c>
      <c r="AX27" s="24">
        <v>441200</v>
      </c>
      <c r="AY27" s="24">
        <v>400900</v>
      </c>
      <c r="AZ27" s="24">
        <v>20100</v>
      </c>
      <c r="BA27" s="24">
        <v>20300</v>
      </c>
      <c r="BB27" s="24">
        <v>2163100</v>
      </c>
      <c r="BC27" s="24">
        <v>1858500</v>
      </c>
      <c r="BD27" s="24">
        <v>158800</v>
      </c>
      <c r="BE27" s="24">
        <v>145900</v>
      </c>
      <c r="BF27" s="24">
        <v>2533900</v>
      </c>
      <c r="BG27" s="24">
        <v>1848400</v>
      </c>
      <c r="BH27" s="24">
        <v>456600</v>
      </c>
      <c r="BI27" s="24">
        <v>228900</v>
      </c>
      <c r="BJ27" s="24">
        <v>1646800</v>
      </c>
      <c r="BK27" s="24">
        <v>1588100</v>
      </c>
      <c r="BL27" s="24">
        <v>20600</v>
      </c>
      <c r="BM27" s="24">
        <v>38100</v>
      </c>
      <c r="BN27" s="24">
        <v>3180800</v>
      </c>
      <c r="BO27" s="24">
        <v>2920500</v>
      </c>
      <c r="BP27" s="24">
        <v>124400</v>
      </c>
      <c r="BQ27" s="24">
        <v>136000</v>
      </c>
      <c r="BR27" s="24">
        <v>3841500</v>
      </c>
      <c r="BS27" s="24">
        <v>3299000</v>
      </c>
      <c r="BT27" s="24">
        <v>190500</v>
      </c>
      <c r="BU27" s="24">
        <v>352000</v>
      </c>
      <c r="BV27" s="24">
        <v>626300</v>
      </c>
      <c r="BW27" s="24">
        <v>576200</v>
      </c>
      <c r="BX27" s="24">
        <v>31400</v>
      </c>
      <c r="BY27" s="24">
        <v>18800</v>
      </c>
      <c r="BZ27" s="24">
        <v>546500</v>
      </c>
      <c r="CA27" s="24">
        <v>481300</v>
      </c>
      <c r="CB27" s="24">
        <v>30900</v>
      </c>
      <c r="CC27" s="24">
        <v>34200</v>
      </c>
      <c r="CD27" s="24">
        <v>194600</v>
      </c>
      <c r="CE27" s="24">
        <v>166000</v>
      </c>
      <c r="CF27" s="24">
        <v>12300</v>
      </c>
      <c r="CG27" s="25">
        <v>16200</v>
      </c>
    </row>
    <row r="28" spans="1:85" ht="16.350000000000001" customHeight="1" x14ac:dyDescent="0.25">
      <c r="A28" s="23" t="s">
        <v>633</v>
      </c>
      <c r="B28" s="24">
        <v>29702800</v>
      </c>
      <c r="C28" s="24">
        <v>25549000</v>
      </c>
      <c r="D28" s="24">
        <v>2365200</v>
      </c>
      <c r="E28" s="24">
        <v>1788700</v>
      </c>
      <c r="F28" s="24">
        <v>212100</v>
      </c>
      <c r="G28" s="24">
        <v>156700</v>
      </c>
      <c r="H28" s="24">
        <v>52900</v>
      </c>
      <c r="I28" s="24">
        <v>2500</v>
      </c>
      <c r="J28" s="24">
        <v>48600</v>
      </c>
      <c r="K28" s="24">
        <v>44900</v>
      </c>
      <c r="L28" s="24">
        <v>1800</v>
      </c>
      <c r="M28" s="24">
        <v>1800</v>
      </c>
      <c r="N28" s="24">
        <v>2426100</v>
      </c>
      <c r="O28" s="24">
        <v>2080000</v>
      </c>
      <c r="P28" s="24">
        <v>261400</v>
      </c>
      <c r="Q28" s="24">
        <v>84700</v>
      </c>
      <c r="R28" s="24">
        <v>102600</v>
      </c>
      <c r="S28" s="24">
        <v>97400</v>
      </c>
      <c r="T28" s="24">
        <v>2700</v>
      </c>
      <c r="U28" s="24">
        <v>2500</v>
      </c>
      <c r="V28" s="24">
        <v>170500</v>
      </c>
      <c r="W28" s="24">
        <v>154800</v>
      </c>
      <c r="X28" s="24">
        <v>12200</v>
      </c>
      <c r="Y28" s="24">
        <v>3400</v>
      </c>
      <c r="Z28" s="24">
        <v>1212600</v>
      </c>
      <c r="AA28" s="24">
        <v>1117200</v>
      </c>
      <c r="AB28" s="24">
        <v>66600</v>
      </c>
      <c r="AC28" s="24">
        <v>28700</v>
      </c>
      <c r="AD28" s="24">
        <v>4601500</v>
      </c>
      <c r="AE28" s="24">
        <v>4095100</v>
      </c>
      <c r="AF28" s="24">
        <v>279700</v>
      </c>
      <c r="AG28" s="24">
        <v>226700</v>
      </c>
      <c r="AH28" s="24">
        <v>1272800</v>
      </c>
      <c r="AI28" s="24">
        <v>1091900</v>
      </c>
      <c r="AJ28" s="24">
        <v>120700</v>
      </c>
      <c r="AK28" s="24">
        <v>60100</v>
      </c>
      <c r="AL28" s="24">
        <v>2141000</v>
      </c>
      <c r="AM28" s="24">
        <v>1561800</v>
      </c>
      <c r="AN28" s="24">
        <v>376400</v>
      </c>
      <c r="AO28" s="24">
        <v>202800</v>
      </c>
      <c r="AP28" s="24">
        <v>1187700</v>
      </c>
      <c r="AQ28" s="24">
        <v>991000</v>
      </c>
      <c r="AR28" s="24">
        <v>78100</v>
      </c>
      <c r="AS28" s="24">
        <v>118600</v>
      </c>
      <c r="AT28" s="24">
        <v>1110400</v>
      </c>
      <c r="AU28" s="24">
        <v>983000</v>
      </c>
      <c r="AV28" s="24">
        <v>61100</v>
      </c>
      <c r="AW28" s="24">
        <v>66300</v>
      </c>
      <c r="AX28" s="24">
        <v>441800</v>
      </c>
      <c r="AY28" s="24">
        <v>401300</v>
      </c>
      <c r="AZ28" s="24">
        <v>20100</v>
      </c>
      <c r="BA28" s="24">
        <v>20400</v>
      </c>
      <c r="BB28" s="24">
        <v>2177100</v>
      </c>
      <c r="BC28" s="24">
        <v>1872400</v>
      </c>
      <c r="BD28" s="24">
        <v>158900</v>
      </c>
      <c r="BE28" s="24">
        <v>145900</v>
      </c>
      <c r="BF28" s="24">
        <v>2551000</v>
      </c>
      <c r="BG28" s="24">
        <v>1860200</v>
      </c>
      <c r="BH28" s="24">
        <v>462500</v>
      </c>
      <c r="BI28" s="24">
        <v>228200</v>
      </c>
      <c r="BJ28" s="24">
        <v>1635800</v>
      </c>
      <c r="BK28" s="24">
        <v>1577300</v>
      </c>
      <c r="BL28" s="24">
        <v>20500</v>
      </c>
      <c r="BM28" s="24">
        <v>38000</v>
      </c>
      <c r="BN28" s="24">
        <v>3171500</v>
      </c>
      <c r="BO28" s="24">
        <v>2913900</v>
      </c>
      <c r="BP28" s="24">
        <v>123000</v>
      </c>
      <c r="BQ28" s="24">
        <v>134600</v>
      </c>
      <c r="BR28" s="24">
        <v>3861200</v>
      </c>
      <c r="BS28" s="24">
        <v>3315000</v>
      </c>
      <c r="BT28" s="24">
        <v>191900</v>
      </c>
      <c r="BU28" s="24">
        <v>354300</v>
      </c>
      <c r="BV28" s="24">
        <v>630600</v>
      </c>
      <c r="BW28" s="24">
        <v>581000</v>
      </c>
      <c r="BX28" s="24">
        <v>31300</v>
      </c>
      <c r="BY28" s="24">
        <v>18200</v>
      </c>
      <c r="BZ28" s="24">
        <v>545900</v>
      </c>
      <c r="CA28" s="24">
        <v>480700</v>
      </c>
      <c r="CB28" s="24">
        <v>31000</v>
      </c>
      <c r="CC28" s="24">
        <v>34200</v>
      </c>
      <c r="CD28" s="24">
        <v>202100</v>
      </c>
      <c r="CE28" s="24">
        <v>173300</v>
      </c>
      <c r="CF28" s="24">
        <v>12200</v>
      </c>
      <c r="CG28" s="25">
        <v>16600</v>
      </c>
    </row>
    <row r="29" spans="1:85" ht="16.350000000000001" customHeight="1" x14ac:dyDescent="0.25">
      <c r="A29" s="23" t="s">
        <v>634</v>
      </c>
      <c r="B29" s="24">
        <v>29496200</v>
      </c>
      <c r="C29" s="24">
        <v>25362600</v>
      </c>
      <c r="D29" s="24">
        <v>2356500</v>
      </c>
      <c r="E29" s="24">
        <v>1777100</v>
      </c>
      <c r="F29" s="24">
        <v>211000</v>
      </c>
      <c r="G29" s="24">
        <v>157200</v>
      </c>
      <c r="H29" s="24">
        <v>51300</v>
      </c>
      <c r="I29" s="24">
        <v>2500</v>
      </c>
      <c r="J29" s="24">
        <v>48200</v>
      </c>
      <c r="K29" s="24">
        <v>44600</v>
      </c>
      <c r="L29" s="24">
        <v>1800</v>
      </c>
      <c r="M29" s="24">
        <v>1800</v>
      </c>
      <c r="N29" s="24">
        <v>2429800</v>
      </c>
      <c r="O29" s="24">
        <v>2082000</v>
      </c>
      <c r="P29" s="24">
        <v>262900</v>
      </c>
      <c r="Q29" s="24">
        <v>84800</v>
      </c>
      <c r="R29" s="24">
        <v>102600</v>
      </c>
      <c r="S29" s="24">
        <v>97400</v>
      </c>
      <c r="T29" s="24">
        <v>2700</v>
      </c>
      <c r="U29" s="24">
        <v>2500</v>
      </c>
      <c r="V29" s="24">
        <v>170200</v>
      </c>
      <c r="W29" s="24">
        <v>154500</v>
      </c>
      <c r="X29" s="24">
        <v>12300</v>
      </c>
      <c r="Y29" s="24">
        <v>3400</v>
      </c>
      <c r="Z29" s="24">
        <v>1221100</v>
      </c>
      <c r="AA29" s="24">
        <v>1125000</v>
      </c>
      <c r="AB29" s="24">
        <v>67100</v>
      </c>
      <c r="AC29" s="24">
        <v>29000</v>
      </c>
      <c r="AD29" s="24">
        <v>4600100</v>
      </c>
      <c r="AE29" s="24">
        <v>4093600</v>
      </c>
      <c r="AF29" s="24">
        <v>280300</v>
      </c>
      <c r="AG29" s="24">
        <v>226200</v>
      </c>
      <c r="AH29" s="24">
        <v>1270400</v>
      </c>
      <c r="AI29" s="24">
        <v>1087600</v>
      </c>
      <c r="AJ29" s="24">
        <v>122600</v>
      </c>
      <c r="AK29" s="24">
        <v>60200</v>
      </c>
      <c r="AL29" s="24">
        <v>2147500</v>
      </c>
      <c r="AM29" s="24">
        <v>1571100</v>
      </c>
      <c r="AN29" s="24">
        <v>374400</v>
      </c>
      <c r="AO29" s="24">
        <v>202000</v>
      </c>
      <c r="AP29" s="24">
        <v>1180300</v>
      </c>
      <c r="AQ29" s="24">
        <v>983800</v>
      </c>
      <c r="AR29" s="24">
        <v>77900</v>
      </c>
      <c r="AS29" s="24">
        <v>118600</v>
      </c>
      <c r="AT29" s="24">
        <v>1110700</v>
      </c>
      <c r="AU29" s="24">
        <v>982400</v>
      </c>
      <c r="AV29" s="24">
        <v>61500</v>
      </c>
      <c r="AW29" s="24">
        <v>66800</v>
      </c>
      <c r="AX29" s="24">
        <v>441400</v>
      </c>
      <c r="AY29" s="24">
        <v>401100</v>
      </c>
      <c r="AZ29" s="24">
        <v>20000</v>
      </c>
      <c r="BA29" s="24">
        <v>20300</v>
      </c>
      <c r="BB29" s="24">
        <v>2152100</v>
      </c>
      <c r="BC29" s="24">
        <v>1851900</v>
      </c>
      <c r="BD29" s="24">
        <v>156500</v>
      </c>
      <c r="BE29" s="24">
        <v>143700</v>
      </c>
      <c r="BF29" s="24">
        <v>2526200</v>
      </c>
      <c r="BG29" s="24">
        <v>1840300</v>
      </c>
      <c r="BH29" s="24">
        <v>460700</v>
      </c>
      <c r="BI29" s="24">
        <v>225200</v>
      </c>
      <c r="BJ29" s="24">
        <v>1566700</v>
      </c>
      <c r="BK29" s="24">
        <v>1510100</v>
      </c>
      <c r="BL29" s="24">
        <v>19900</v>
      </c>
      <c r="BM29" s="24">
        <v>36700</v>
      </c>
      <c r="BN29" s="24">
        <v>3049500</v>
      </c>
      <c r="BO29" s="24">
        <v>2803600</v>
      </c>
      <c r="BP29" s="24">
        <v>117600</v>
      </c>
      <c r="BQ29" s="24">
        <v>128300</v>
      </c>
      <c r="BR29" s="24">
        <v>3873500</v>
      </c>
      <c r="BS29" s="24">
        <v>3325000</v>
      </c>
      <c r="BT29" s="24">
        <v>192700</v>
      </c>
      <c r="BU29" s="24">
        <v>355800</v>
      </c>
      <c r="BV29" s="24">
        <v>646500</v>
      </c>
      <c r="BW29" s="24">
        <v>596600</v>
      </c>
      <c r="BX29" s="24">
        <v>31400</v>
      </c>
      <c r="BY29" s="24">
        <v>18400</v>
      </c>
      <c r="BZ29" s="24">
        <v>543600</v>
      </c>
      <c r="CA29" s="24">
        <v>478900</v>
      </c>
      <c r="CB29" s="24">
        <v>30800</v>
      </c>
      <c r="CC29" s="24">
        <v>34000</v>
      </c>
      <c r="CD29" s="24">
        <v>204700</v>
      </c>
      <c r="CE29" s="24">
        <v>175800</v>
      </c>
      <c r="CF29" s="24">
        <v>12200</v>
      </c>
      <c r="CG29" s="25">
        <v>16800</v>
      </c>
    </row>
    <row r="30" spans="1:85" ht="16.350000000000001" customHeight="1" x14ac:dyDescent="0.25">
      <c r="A30" s="23" t="s">
        <v>635</v>
      </c>
      <c r="B30" s="24">
        <v>29572600</v>
      </c>
      <c r="C30" s="24">
        <v>25403700</v>
      </c>
      <c r="D30" s="24">
        <v>2377400</v>
      </c>
      <c r="E30" s="24">
        <v>1791600</v>
      </c>
      <c r="F30" s="24">
        <v>209200</v>
      </c>
      <c r="G30" s="24">
        <v>158400</v>
      </c>
      <c r="H30" s="24">
        <v>48300</v>
      </c>
      <c r="I30" s="24">
        <v>2500</v>
      </c>
      <c r="J30" s="24">
        <v>48500</v>
      </c>
      <c r="K30" s="24">
        <v>45000</v>
      </c>
      <c r="L30" s="24">
        <v>1800</v>
      </c>
      <c r="M30" s="24">
        <v>1800</v>
      </c>
      <c r="N30" s="24">
        <v>2444700</v>
      </c>
      <c r="O30" s="24">
        <v>2091900</v>
      </c>
      <c r="P30" s="24">
        <v>267100</v>
      </c>
      <c r="Q30" s="24">
        <v>85700</v>
      </c>
      <c r="R30" s="24">
        <v>103200</v>
      </c>
      <c r="S30" s="24">
        <v>97900</v>
      </c>
      <c r="T30" s="24">
        <v>2700</v>
      </c>
      <c r="U30" s="24">
        <v>2500</v>
      </c>
      <c r="V30" s="24">
        <v>170900</v>
      </c>
      <c r="W30" s="24">
        <v>155100</v>
      </c>
      <c r="X30" s="24">
        <v>12300</v>
      </c>
      <c r="Y30" s="24">
        <v>3500</v>
      </c>
      <c r="Z30" s="24">
        <v>1228900</v>
      </c>
      <c r="AA30" s="24">
        <v>1131600</v>
      </c>
      <c r="AB30" s="24">
        <v>68000</v>
      </c>
      <c r="AC30" s="24">
        <v>29400</v>
      </c>
      <c r="AD30" s="24">
        <v>4610500</v>
      </c>
      <c r="AE30" s="24">
        <v>4100400</v>
      </c>
      <c r="AF30" s="24">
        <v>283000</v>
      </c>
      <c r="AG30" s="24">
        <v>227100</v>
      </c>
      <c r="AH30" s="24">
        <v>1279600</v>
      </c>
      <c r="AI30" s="24">
        <v>1094400</v>
      </c>
      <c r="AJ30" s="24">
        <v>124400</v>
      </c>
      <c r="AK30" s="24">
        <v>60700</v>
      </c>
      <c r="AL30" s="24">
        <v>2140700</v>
      </c>
      <c r="AM30" s="24">
        <v>1564000</v>
      </c>
      <c r="AN30" s="24">
        <v>374000</v>
      </c>
      <c r="AO30" s="24">
        <v>202700</v>
      </c>
      <c r="AP30" s="24">
        <v>1181800</v>
      </c>
      <c r="AQ30" s="24">
        <v>984000</v>
      </c>
      <c r="AR30" s="24">
        <v>78500</v>
      </c>
      <c r="AS30" s="24">
        <v>119400</v>
      </c>
      <c r="AT30" s="24">
        <v>1106700</v>
      </c>
      <c r="AU30" s="24">
        <v>978700</v>
      </c>
      <c r="AV30" s="24">
        <v>61200</v>
      </c>
      <c r="AW30" s="24">
        <v>66700</v>
      </c>
      <c r="AX30" s="24">
        <v>442100</v>
      </c>
      <c r="AY30" s="24">
        <v>401800</v>
      </c>
      <c r="AZ30" s="24">
        <v>20000</v>
      </c>
      <c r="BA30" s="24">
        <v>20300</v>
      </c>
      <c r="BB30" s="24">
        <v>2159500</v>
      </c>
      <c r="BC30" s="24">
        <v>1856400</v>
      </c>
      <c r="BD30" s="24">
        <v>157900</v>
      </c>
      <c r="BE30" s="24">
        <v>145100</v>
      </c>
      <c r="BF30" s="24">
        <v>2572100</v>
      </c>
      <c r="BG30" s="24">
        <v>1870600</v>
      </c>
      <c r="BH30" s="24">
        <v>469600</v>
      </c>
      <c r="BI30" s="24">
        <v>231800</v>
      </c>
      <c r="BJ30" s="24">
        <v>1556000</v>
      </c>
      <c r="BK30" s="24">
        <v>1499800</v>
      </c>
      <c r="BL30" s="24">
        <v>19800</v>
      </c>
      <c r="BM30" s="24">
        <v>36400</v>
      </c>
      <c r="BN30" s="24">
        <v>3025300</v>
      </c>
      <c r="BO30" s="24">
        <v>2778200</v>
      </c>
      <c r="BP30" s="24">
        <v>118500</v>
      </c>
      <c r="BQ30" s="24">
        <v>128600</v>
      </c>
      <c r="BR30" s="24">
        <v>3890200</v>
      </c>
      <c r="BS30" s="24">
        <v>3337600</v>
      </c>
      <c r="BT30" s="24">
        <v>194900</v>
      </c>
      <c r="BU30" s="24">
        <v>357800</v>
      </c>
      <c r="BV30" s="24">
        <v>650900</v>
      </c>
      <c r="BW30" s="24">
        <v>600900</v>
      </c>
      <c r="BX30" s="24">
        <v>31500</v>
      </c>
      <c r="BY30" s="24">
        <v>18500</v>
      </c>
      <c r="BZ30" s="24">
        <v>548200</v>
      </c>
      <c r="CA30" s="24">
        <v>482600</v>
      </c>
      <c r="CB30" s="24">
        <v>31300</v>
      </c>
      <c r="CC30" s="24">
        <v>34400</v>
      </c>
      <c r="CD30" s="24">
        <v>203700</v>
      </c>
      <c r="CE30" s="24">
        <v>174400</v>
      </c>
      <c r="CF30" s="24">
        <v>12400</v>
      </c>
      <c r="CG30" s="25">
        <v>16900</v>
      </c>
    </row>
    <row r="31" spans="1:85" ht="16.350000000000001" customHeight="1" x14ac:dyDescent="0.25">
      <c r="A31" s="23" t="s">
        <v>636</v>
      </c>
      <c r="B31" s="24">
        <v>29614200</v>
      </c>
      <c r="C31" s="24">
        <v>25410700</v>
      </c>
      <c r="D31" s="24">
        <v>2398500</v>
      </c>
      <c r="E31" s="24">
        <v>1805000</v>
      </c>
      <c r="F31" s="24">
        <v>199900</v>
      </c>
      <c r="G31" s="24">
        <v>156300</v>
      </c>
      <c r="H31" s="24">
        <v>41300</v>
      </c>
      <c r="I31" s="24">
        <v>2300</v>
      </c>
      <c r="J31" s="24">
        <v>48400</v>
      </c>
      <c r="K31" s="24">
        <v>44900</v>
      </c>
      <c r="L31" s="24">
        <v>1800</v>
      </c>
      <c r="M31" s="24">
        <v>1700</v>
      </c>
      <c r="N31" s="24">
        <v>2442000</v>
      </c>
      <c r="O31" s="24">
        <v>2087100</v>
      </c>
      <c r="P31" s="24">
        <v>269300</v>
      </c>
      <c r="Q31" s="24">
        <v>85600</v>
      </c>
      <c r="R31" s="24">
        <v>103300</v>
      </c>
      <c r="S31" s="24">
        <v>98000</v>
      </c>
      <c r="T31" s="24">
        <v>2700</v>
      </c>
      <c r="U31" s="24">
        <v>2500</v>
      </c>
      <c r="V31" s="24">
        <v>171200</v>
      </c>
      <c r="W31" s="24">
        <v>155300</v>
      </c>
      <c r="X31" s="24">
        <v>12400</v>
      </c>
      <c r="Y31" s="24">
        <v>3500</v>
      </c>
      <c r="Z31" s="24">
        <v>1230400</v>
      </c>
      <c r="AA31" s="24">
        <v>1132300</v>
      </c>
      <c r="AB31" s="24">
        <v>68600</v>
      </c>
      <c r="AC31" s="24">
        <v>29500</v>
      </c>
      <c r="AD31" s="24">
        <v>4616400</v>
      </c>
      <c r="AE31" s="24">
        <v>4101300</v>
      </c>
      <c r="AF31" s="24">
        <v>286900</v>
      </c>
      <c r="AG31" s="24">
        <v>228100</v>
      </c>
      <c r="AH31" s="24">
        <v>1285100</v>
      </c>
      <c r="AI31" s="24">
        <v>1096700</v>
      </c>
      <c r="AJ31" s="24">
        <v>127200</v>
      </c>
      <c r="AK31" s="24">
        <v>61200</v>
      </c>
      <c r="AL31" s="24">
        <v>2112900</v>
      </c>
      <c r="AM31" s="24">
        <v>1533100</v>
      </c>
      <c r="AN31" s="24">
        <v>376100</v>
      </c>
      <c r="AO31" s="24">
        <v>203700</v>
      </c>
      <c r="AP31" s="24">
        <v>1180800</v>
      </c>
      <c r="AQ31" s="24">
        <v>982400</v>
      </c>
      <c r="AR31" s="24">
        <v>78800</v>
      </c>
      <c r="AS31" s="24">
        <v>119600</v>
      </c>
      <c r="AT31" s="24">
        <v>1101600</v>
      </c>
      <c r="AU31" s="24">
        <v>974600</v>
      </c>
      <c r="AV31" s="24">
        <v>60500</v>
      </c>
      <c r="AW31" s="24">
        <v>66500</v>
      </c>
      <c r="AX31" s="24">
        <v>439900</v>
      </c>
      <c r="AY31" s="24">
        <v>399800</v>
      </c>
      <c r="AZ31" s="24">
        <v>20000</v>
      </c>
      <c r="BA31" s="24">
        <v>20100</v>
      </c>
      <c r="BB31" s="24">
        <v>2160100</v>
      </c>
      <c r="BC31" s="24">
        <v>1855100</v>
      </c>
      <c r="BD31" s="24">
        <v>159000</v>
      </c>
      <c r="BE31" s="24">
        <v>145900</v>
      </c>
      <c r="BF31" s="24">
        <v>2586300</v>
      </c>
      <c r="BG31" s="24">
        <v>1875400</v>
      </c>
      <c r="BH31" s="24">
        <v>476800</v>
      </c>
      <c r="BI31" s="24">
        <v>234100</v>
      </c>
      <c r="BJ31" s="24">
        <v>1554800</v>
      </c>
      <c r="BK31" s="24">
        <v>1498700</v>
      </c>
      <c r="BL31" s="24">
        <v>20000</v>
      </c>
      <c r="BM31" s="24">
        <v>36200</v>
      </c>
      <c r="BN31" s="24">
        <v>3074200</v>
      </c>
      <c r="BO31" s="24">
        <v>2817300</v>
      </c>
      <c r="BP31" s="24">
        <v>123600</v>
      </c>
      <c r="BQ31" s="24">
        <v>133300</v>
      </c>
      <c r="BR31" s="24">
        <v>3908100</v>
      </c>
      <c r="BS31" s="24">
        <v>3349500</v>
      </c>
      <c r="BT31" s="24">
        <v>197700</v>
      </c>
      <c r="BU31" s="24">
        <v>360900</v>
      </c>
      <c r="BV31" s="24">
        <v>645000</v>
      </c>
      <c r="BW31" s="24">
        <v>594800</v>
      </c>
      <c r="BX31" s="24">
        <v>31600</v>
      </c>
      <c r="BY31" s="24">
        <v>18600</v>
      </c>
      <c r="BZ31" s="24">
        <v>550300</v>
      </c>
      <c r="CA31" s="24">
        <v>484200</v>
      </c>
      <c r="CB31" s="24">
        <v>31500</v>
      </c>
      <c r="CC31" s="24">
        <v>34600</v>
      </c>
      <c r="CD31" s="24">
        <v>203200</v>
      </c>
      <c r="CE31" s="24">
        <v>173600</v>
      </c>
      <c r="CF31" s="24">
        <v>12600</v>
      </c>
      <c r="CG31" s="25">
        <v>17000</v>
      </c>
    </row>
    <row r="32" spans="1:85" ht="16.350000000000001" customHeight="1" x14ac:dyDescent="0.25">
      <c r="A32" s="23" t="s">
        <v>637</v>
      </c>
      <c r="B32" s="24">
        <v>29787000</v>
      </c>
      <c r="C32" s="24">
        <v>25543200</v>
      </c>
      <c r="D32" s="24">
        <v>2424100</v>
      </c>
      <c r="E32" s="24">
        <v>1819700</v>
      </c>
      <c r="F32" s="24">
        <v>188000</v>
      </c>
      <c r="G32" s="24">
        <v>153900</v>
      </c>
      <c r="H32" s="24">
        <v>31800</v>
      </c>
      <c r="I32" s="24">
        <v>2200</v>
      </c>
      <c r="J32" s="24">
        <v>48200</v>
      </c>
      <c r="K32" s="24">
        <v>44600</v>
      </c>
      <c r="L32" s="24">
        <v>1800</v>
      </c>
      <c r="M32" s="24">
        <v>1700</v>
      </c>
      <c r="N32" s="24">
        <v>2447300</v>
      </c>
      <c r="O32" s="24">
        <v>2089100</v>
      </c>
      <c r="P32" s="24">
        <v>272200</v>
      </c>
      <c r="Q32" s="24">
        <v>86000</v>
      </c>
      <c r="R32" s="24">
        <v>103500</v>
      </c>
      <c r="S32" s="24">
        <v>98300</v>
      </c>
      <c r="T32" s="24">
        <v>2700</v>
      </c>
      <c r="U32" s="24">
        <v>2500</v>
      </c>
      <c r="V32" s="24">
        <v>171600</v>
      </c>
      <c r="W32" s="24">
        <v>155700</v>
      </c>
      <c r="X32" s="24">
        <v>12500</v>
      </c>
      <c r="Y32" s="24">
        <v>3400</v>
      </c>
      <c r="Z32" s="24">
        <v>1234200</v>
      </c>
      <c r="AA32" s="24">
        <v>1135400</v>
      </c>
      <c r="AB32" s="24">
        <v>69200</v>
      </c>
      <c r="AC32" s="24">
        <v>29600</v>
      </c>
      <c r="AD32" s="24">
        <v>4688100</v>
      </c>
      <c r="AE32" s="24">
        <v>4164200</v>
      </c>
      <c r="AF32" s="24">
        <v>293200</v>
      </c>
      <c r="AG32" s="24">
        <v>230700</v>
      </c>
      <c r="AH32" s="24">
        <v>1293100</v>
      </c>
      <c r="AI32" s="24">
        <v>1101100</v>
      </c>
      <c r="AJ32" s="24">
        <v>130100</v>
      </c>
      <c r="AK32" s="24">
        <v>61900</v>
      </c>
      <c r="AL32" s="24">
        <v>2107500</v>
      </c>
      <c r="AM32" s="24">
        <v>1524200</v>
      </c>
      <c r="AN32" s="24">
        <v>379300</v>
      </c>
      <c r="AO32" s="24">
        <v>203900</v>
      </c>
      <c r="AP32" s="24">
        <v>1183300</v>
      </c>
      <c r="AQ32" s="24">
        <v>984400</v>
      </c>
      <c r="AR32" s="24">
        <v>79200</v>
      </c>
      <c r="AS32" s="24">
        <v>119600</v>
      </c>
      <c r="AT32" s="24">
        <v>1102700</v>
      </c>
      <c r="AU32" s="24">
        <v>975100</v>
      </c>
      <c r="AV32" s="24">
        <v>60800</v>
      </c>
      <c r="AW32" s="24">
        <v>66800</v>
      </c>
      <c r="AX32" s="24">
        <v>440300</v>
      </c>
      <c r="AY32" s="24">
        <v>400100</v>
      </c>
      <c r="AZ32" s="24">
        <v>20000</v>
      </c>
      <c r="BA32" s="24">
        <v>20200</v>
      </c>
      <c r="BB32" s="24">
        <v>2167300</v>
      </c>
      <c r="BC32" s="24">
        <v>1859800</v>
      </c>
      <c r="BD32" s="24">
        <v>160600</v>
      </c>
      <c r="BE32" s="24">
        <v>147000</v>
      </c>
      <c r="BF32" s="24">
        <v>2620300</v>
      </c>
      <c r="BG32" s="24">
        <v>1896500</v>
      </c>
      <c r="BH32" s="24">
        <v>486300</v>
      </c>
      <c r="BI32" s="24">
        <v>237400</v>
      </c>
      <c r="BJ32" s="24">
        <v>1556200</v>
      </c>
      <c r="BK32" s="24">
        <v>1499400</v>
      </c>
      <c r="BL32" s="24">
        <v>20300</v>
      </c>
      <c r="BM32" s="24">
        <v>36600</v>
      </c>
      <c r="BN32" s="24">
        <v>3119100</v>
      </c>
      <c r="BO32" s="24">
        <v>2853400</v>
      </c>
      <c r="BP32" s="24">
        <v>128100</v>
      </c>
      <c r="BQ32" s="24">
        <v>137500</v>
      </c>
      <c r="BR32" s="24">
        <v>3920500</v>
      </c>
      <c r="BS32" s="24">
        <v>3358800</v>
      </c>
      <c r="BT32" s="24">
        <v>199700</v>
      </c>
      <c r="BU32" s="24">
        <v>362000</v>
      </c>
      <c r="BV32" s="24">
        <v>639700</v>
      </c>
      <c r="BW32" s="24">
        <v>589300</v>
      </c>
      <c r="BX32" s="24">
        <v>31800</v>
      </c>
      <c r="BY32" s="24">
        <v>18500</v>
      </c>
      <c r="BZ32" s="24">
        <v>551500</v>
      </c>
      <c r="CA32" s="24">
        <v>485000</v>
      </c>
      <c r="CB32" s="24">
        <v>31600</v>
      </c>
      <c r="CC32" s="24">
        <v>34800</v>
      </c>
      <c r="CD32" s="24">
        <v>204500</v>
      </c>
      <c r="CE32" s="24">
        <v>174600</v>
      </c>
      <c r="CF32" s="24">
        <v>12800</v>
      </c>
      <c r="CG32" s="25">
        <v>17200</v>
      </c>
    </row>
    <row r="33" spans="1:85" ht="16.350000000000001" customHeight="1" x14ac:dyDescent="0.25">
      <c r="A33" s="23" t="s">
        <v>638</v>
      </c>
      <c r="B33" s="24">
        <v>29604900</v>
      </c>
      <c r="C33" s="24">
        <v>25387200</v>
      </c>
      <c r="D33" s="24">
        <v>2405600</v>
      </c>
      <c r="E33" s="24">
        <v>1812100</v>
      </c>
      <c r="F33" s="24">
        <v>180600</v>
      </c>
      <c r="G33" s="24">
        <v>151200</v>
      </c>
      <c r="H33" s="24">
        <v>27200</v>
      </c>
      <c r="I33" s="24">
        <v>2200</v>
      </c>
      <c r="J33" s="24">
        <v>47100</v>
      </c>
      <c r="K33" s="24">
        <v>43600</v>
      </c>
      <c r="L33" s="24">
        <v>1800</v>
      </c>
      <c r="M33" s="24">
        <v>1700</v>
      </c>
      <c r="N33" s="24">
        <v>2417800</v>
      </c>
      <c r="O33" s="24">
        <v>2062700</v>
      </c>
      <c r="P33" s="24">
        <v>269900</v>
      </c>
      <c r="Q33" s="24">
        <v>85100</v>
      </c>
      <c r="R33" s="24">
        <v>103400</v>
      </c>
      <c r="S33" s="24">
        <v>98200</v>
      </c>
      <c r="T33" s="24">
        <v>2700</v>
      </c>
      <c r="U33" s="24">
        <v>2500</v>
      </c>
      <c r="V33" s="24">
        <v>169900</v>
      </c>
      <c r="W33" s="24">
        <v>154200</v>
      </c>
      <c r="X33" s="24">
        <v>12300</v>
      </c>
      <c r="Y33" s="24">
        <v>3400</v>
      </c>
      <c r="Z33" s="24">
        <v>1198900</v>
      </c>
      <c r="AA33" s="24">
        <v>1102100</v>
      </c>
      <c r="AB33" s="24">
        <v>67500</v>
      </c>
      <c r="AC33" s="24">
        <v>29300</v>
      </c>
      <c r="AD33" s="24">
        <v>4716500</v>
      </c>
      <c r="AE33" s="24">
        <v>4191700</v>
      </c>
      <c r="AF33" s="24">
        <v>293800</v>
      </c>
      <c r="AG33" s="24">
        <v>231000</v>
      </c>
      <c r="AH33" s="24">
        <v>1293900</v>
      </c>
      <c r="AI33" s="24">
        <v>1100400</v>
      </c>
      <c r="AJ33" s="24">
        <v>130600</v>
      </c>
      <c r="AK33" s="24">
        <v>62900</v>
      </c>
      <c r="AL33" s="24">
        <v>2098400</v>
      </c>
      <c r="AM33" s="24">
        <v>1517500</v>
      </c>
      <c r="AN33" s="24">
        <v>378200</v>
      </c>
      <c r="AO33" s="24">
        <v>202800</v>
      </c>
      <c r="AP33" s="24">
        <v>1166600</v>
      </c>
      <c r="AQ33" s="24">
        <v>969400</v>
      </c>
      <c r="AR33" s="24">
        <v>78400</v>
      </c>
      <c r="AS33" s="24">
        <v>118800</v>
      </c>
      <c r="AT33" s="24">
        <v>1097100</v>
      </c>
      <c r="AU33" s="24">
        <v>969900</v>
      </c>
      <c r="AV33" s="24">
        <v>60600</v>
      </c>
      <c r="AW33" s="24">
        <v>66600</v>
      </c>
      <c r="AX33" s="24">
        <v>436800</v>
      </c>
      <c r="AY33" s="24">
        <v>396900</v>
      </c>
      <c r="AZ33" s="24">
        <v>19800</v>
      </c>
      <c r="BA33" s="24">
        <v>20100</v>
      </c>
      <c r="BB33" s="24">
        <v>2147500</v>
      </c>
      <c r="BC33" s="24">
        <v>1842900</v>
      </c>
      <c r="BD33" s="24">
        <v>158800</v>
      </c>
      <c r="BE33" s="24">
        <v>145900</v>
      </c>
      <c r="BF33" s="24">
        <v>2594100</v>
      </c>
      <c r="BG33" s="24">
        <v>1878300</v>
      </c>
      <c r="BH33" s="24">
        <v>480200</v>
      </c>
      <c r="BI33" s="24">
        <v>235600</v>
      </c>
      <c r="BJ33" s="24">
        <v>1551600</v>
      </c>
      <c r="BK33" s="24">
        <v>1494200</v>
      </c>
      <c r="BL33" s="24">
        <v>20500</v>
      </c>
      <c r="BM33" s="24">
        <v>36900</v>
      </c>
      <c r="BN33" s="24">
        <v>3110800</v>
      </c>
      <c r="BO33" s="24">
        <v>2845200</v>
      </c>
      <c r="BP33" s="24">
        <v>128300</v>
      </c>
      <c r="BQ33" s="24">
        <v>137300</v>
      </c>
      <c r="BR33" s="24">
        <v>3893300</v>
      </c>
      <c r="BS33" s="24">
        <v>3334600</v>
      </c>
      <c r="BT33" s="24">
        <v>199000</v>
      </c>
      <c r="BU33" s="24">
        <v>359600</v>
      </c>
      <c r="BV33" s="24">
        <v>629200</v>
      </c>
      <c r="BW33" s="24">
        <v>579300</v>
      </c>
      <c r="BX33" s="24">
        <v>31600</v>
      </c>
      <c r="BY33" s="24">
        <v>18400</v>
      </c>
      <c r="BZ33" s="24">
        <v>546700</v>
      </c>
      <c r="CA33" s="24">
        <v>480300</v>
      </c>
      <c r="CB33" s="24">
        <v>31500</v>
      </c>
      <c r="CC33" s="24">
        <v>34800</v>
      </c>
      <c r="CD33" s="24">
        <v>204500</v>
      </c>
      <c r="CE33" s="24">
        <v>174600</v>
      </c>
      <c r="CF33" s="24">
        <v>12800</v>
      </c>
      <c r="CG33" s="25">
        <v>17100</v>
      </c>
    </row>
    <row r="34" spans="1:85" ht="16.350000000000001" customHeight="1" x14ac:dyDescent="0.25">
      <c r="A34" s="23" t="s">
        <v>639</v>
      </c>
      <c r="B34" s="24">
        <v>29382000</v>
      </c>
      <c r="C34" s="24">
        <v>25214100</v>
      </c>
      <c r="D34" s="24">
        <v>2368000</v>
      </c>
      <c r="E34" s="24">
        <v>1799900</v>
      </c>
      <c r="F34" s="24">
        <v>180000</v>
      </c>
      <c r="G34" s="24">
        <v>149900</v>
      </c>
      <c r="H34" s="24">
        <v>28000</v>
      </c>
      <c r="I34" s="24">
        <v>2100</v>
      </c>
      <c r="J34" s="24">
        <v>47200</v>
      </c>
      <c r="K34" s="24">
        <v>43600</v>
      </c>
      <c r="L34" s="24">
        <v>1800</v>
      </c>
      <c r="M34" s="24">
        <v>1700</v>
      </c>
      <c r="N34" s="24">
        <v>2427600</v>
      </c>
      <c r="O34" s="24">
        <v>2070100</v>
      </c>
      <c r="P34" s="24">
        <v>272100</v>
      </c>
      <c r="Q34" s="24">
        <v>85500</v>
      </c>
      <c r="R34" s="24">
        <v>103200</v>
      </c>
      <c r="S34" s="24">
        <v>98000</v>
      </c>
      <c r="T34" s="24">
        <v>2700</v>
      </c>
      <c r="U34" s="24">
        <v>2500</v>
      </c>
      <c r="V34" s="24">
        <v>170700</v>
      </c>
      <c r="W34" s="24">
        <v>154900</v>
      </c>
      <c r="X34" s="24">
        <v>12400</v>
      </c>
      <c r="Y34" s="24">
        <v>3400</v>
      </c>
      <c r="Z34" s="24">
        <v>1211400</v>
      </c>
      <c r="AA34" s="24">
        <v>1114200</v>
      </c>
      <c r="AB34" s="24">
        <v>68000</v>
      </c>
      <c r="AC34" s="24">
        <v>29200</v>
      </c>
      <c r="AD34" s="24">
        <v>4665100</v>
      </c>
      <c r="AE34" s="24">
        <v>4142200</v>
      </c>
      <c r="AF34" s="24">
        <v>293500</v>
      </c>
      <c r="AG34" s="24">
        <v>229400</v>
      </c>
      <c r="AH34" s="24">
        <v>1282600</v>
      </c>
      <c r="AI34" s="24">
        <v>1090700</v>
      </c>
      <c r="AJ34" s="24">
        <v>129800</v>
      </c>
      <c r="AK34" s="24">
        <v>62000</v>
      </c>
      <c r="AL34" s="24">
        <v>2055100</v>
      </c>
      <c r="AM34" s="24">
        <v>1482700</v>
      </c>
      <c r="AN34" s="24">
        <v>371700</v>
      </c>
      <c r="AO34" s="24">
        <v>200700</v>
      </c>
      <c r="AP34" s="24">
        <v>1155700</v>
      </c>
      <c r="AQ34" s="24">
        <v>958000</v>
      </c>
      <c r="AR34" s="24">
        <v>78500</v>
      </c>
      <c r="AS34" s="24">
        <v>119100</v>
      </c>
      <c r="AT34" s="24">
        <v>1097500</v>
      </c>
      <c r="AU34" s="24">
        <v>969900</v>
      </c>
      <c r="AV34" s="24">
        <v>60800</v>
      </c>
      <c r="AW34" s="24">
        <v>66800</v>
      </c>
      <c r="AX34" s="24">
        <v>436000</v>
      </c>
      <c r="AY34" s="24">
        <v>396100</v>
      </c>
      <c r="AZ34" s="24">
        <v>19800</v>
      </c>
      <c r="BA34" s="24">
        <v>20100</v>
      </c>
      <c r="BB34" s="24">
        <v>2136200</v>
      </c>
      <c r="BC34" s="24">
        <v>1833600</v>
      </c>
      <c r="BD34" s="24">
        <v>157300</v>
      </c>
      <c r="BE34" s="24">
        <v>145300</v>
      </c>
      <c r="BF34" s="24">
        <v>2480400</v>
      </c>
      <c r="BG34" s="24">
        <v>1807500</v>
      </c>
      <c r="BH34" s="24">
        <v>446500</v>
      </c>
      <c r="BI34" s="24">
        <v>226400</v>
      </c>
      <c r="BJ34" s="24">
        <v>1548100</v>
      </c>
      <c r="BK34" s="24">
        <v>1490600</v>
      </c>
      <c r="BL34" s="24">
        <v>20600</v>
      </c>
      <c r="BM34" s="24">
        <v>36900</v>
      </c>
      <c r="BN34" s="24">
        <v>3116500</v>
      </c>
      <c r="BO34" s="24">
        <v>2849800</v>
      </c>
      <c r="BP34" s="24">
        <v>128800</v>
      </c>
      <c r="BQ34" s="24">
        <v>137900</v>
      </c>
      <c r="BR34" s="24">
        <v>3900200</v>
      </c>
      <c r="BS34" s="24">
        <v>3339100</v>
      </c>
      <c r="BT34" s="24">
        <v>200200</v>
      </c>
      <c r="BU34" s="24">
        <v>360900</v>
      </c>
      <c r="BV34" s="24">
        <v>621200</v>
      </c>
      <c r="BW34" s="24">
        <v>571700</v>
      </c>
      <c r="BX34" s="24">
        <v>31400</v>
      </c>
      <c r="BY34" s="24">
        <v>18100</v>
      </c>
      <c r="BZ34" s="24">
        <v>542300</v>
      </c>
      <c r="CA34" s="24">
        <v>476300</v>
      </c>
      <c r="CB34" s="24">
        <v>31300</v>
      </c>
      <c r="CC34" s="24">
        <v>34700</v>
      </c>
      <c r="CD34" s="24">
        <v>204900</v>
      </c>
      <c r="CE34" s="24">
        <v>175000</v>
      </c>
      <c r="CF34" s="24">
        <v>12900</v>
      </c>
      <c r="CG34" s="25">
        <v>17100</v>
      </c>
    </row>
    <row r="35" spans="1:85" ht="16.350000000000001" customHeight="1" x14ac:dyDescent="0.25">
      <c r="A35" s="23" t="s">
        <v>640</v>
      </c>
      <c r="B35" s="24">
        <v>29433600</v>
      </c>
      <c r="C35" s="24">
        <v>25226300</v>
      </c>
      <c r="D35" s="24">
        <v>2401000</v>
      </c>
      <c r="E35" s="24">
        <v>1806300</v>
      </c>
      <c r="F35" s="24">
        <v>177800</v>
      </c>
      <c r="G35" s="24">
        <v>144900</v>
      </c>
      <c r="H35" s="24">
        <v>30900</v>
      </c>
      <c r="I35" s="24">
        <v>2100</v>
      </c>
      <c r="J35" s="24">
        <v>47700</v>
      </c>
      <c r="K35" s="24">
        <v>44200</v>
      </c>
      <c r="L35" s="24">
        <v>1800</v>
      </c>
      <c r="M35" s="24">
        <v>1700</v>
      </c>
      <c r="N35" s="24">
        <v>2440700</v>
      </c>
      <c r="O35" s="24">
        <v>2078800</v>
      </c>
      <c r="P35" s="24">
        <v>276100</v>
      </c>
      <c r="Q35" s="24">
        <v>85700</v>
      </c>
      <c r="R35" s="24">
        <v>103700</v>
      </c>
      <c r="S35" s="24">
        <v>98400</v>
      </c>
      <c r="T35" s="24">
        <v>2800</v>
      </c>
      <c r="U35" s="24">
        <v>2500</v>
      </c>
      <c r="V35" s="24">
        <v>172400</v>
      </c>
      <c r="W35" s="24">
        <v>156300</v>
      </c>
      <c r="X35" s="24">
        <v>12600</v>
      </c>
      <c r="Y35" s="24">
        <v>3500</v>
      </c>
      <c r="Z35" s="24">
        <v>1226800</v>
      </c>
      <c r="AA35" s="24">
        <v>1128100</v>
      </c>
      <c r="AB35" s="24">
        <v>69500</v>
      </c>
      <c r="AC35" s="24">
        <v>29300</v>
      </c>
      <c r="AD35" s="24">
        <v>4600900</v>
      </c>
      <c r="AE35" s="24">
        <v>4077400</v>
      </c>
      <c r="AF35" s="24">
        <v>295700</v>
      </c>
      <c r="AG35" s="24">
        <v>227900</v>
      </c>
      <c r="AH35" s="24">
        <v>1282600</v>
      </c>
      <c r="AI35" s="24">
        <v>1089400</v>
      </c>
      <c r="AJ35" s="24">
        <v>131700</v>
      </c>
      <c r="AK35" s="24">
        <v>61600</v>
      </c>
      <c r="AL35" s="24">
        <v>2056200</v>
      </c>
      <c r="AM35" s="24">
        <v>1478400</v>
      </c>
      <c r="AN35" s="24">
        <v>377400</v>
      </c>
      <c r="AO35" s="24">
        <v>200400</v>
      </c>
      <c r="AP35" s="24">
        <v>1169900</v>
      </c>
      <c r="AQ35" s="24">
        <v>970000</v>
      </c>
      <c r="AR35" s="24">
        <v>79300</v>
      </c>
      <c r="AS35" s="24">
        <v>120600</v>
      </c>
      <c r="AT35" s="24">
        <v>1103700</v>
      </c>
      <c r="AU35" s="24">
        <v>974700</v>
      </c>
      <c r="AV35" s="24">
        <v>61500</v>
      </c>
      <c r="AW35" s="24">
        <v>67600</v>
      </c>
      <c r="AX35" s="24">
        <v>435600</v>
      </c>
      <c r="AY35" s="24">
        <v>395400</v>
      </c>
      <c r="AZ35" s="24">
        <v>20100</v>
      </c>
      <c r="BA35" s="24">
        <v>20100</v>
      </c>
      <c r="BB35" s="24">
        <v>2149200</v>
      </c>
      <c r="BC35" s="24">
        <v>1842600</v>
      </c>
      <c r="BD35" s="24">
        <v>160100</v>
      </c>
      <c r="BE35" s="24">
        <v>146500</v>
      </c>
      <c r="BF35" s="24">
        <v>2494900</v>
      </c>
      <c r="BG35" s="24">
        <v>1817800</v>
      </c>
      <c r="BH35" s="24">
        <v>450800</v>
      </c>
      <c r="BI35" s="24">
        <v>226200</v>
      </c>
      <c r="BJ35" s="24">
        <v>1549000</v>
      </c>
      <c r="BK35" s="24">
        <v>1491000</v>
      </c>
      <c r="BL35" s="24">
        <v>20800</v>
      </c>
      <c r="BM35" s="24">
        <v>37200</v>
      </c>
      <c r="BN35" s="24">
        <v>3130400</v>
      </c>
      <c r="BO35" s="24">
        <v>2860700</v>
      </c>
      <c r="BP35" s="24">
        <v>130300</v>
      </c>
      <c r="BQ35" s="24">
        <v>139500</v>
      </c>
      <c r="BR35" s="24">
        <v>3919800</v>
      </c>
      <c r="BS35" s="24">
        <v>3352800</v>
      </c>
      <c r="BT35" s="24">
        <v>203100</v>
      </c>
      <c r="BU35" s="24">
        <v>363800</v>
      </c>
      <c r="BV35" s="24">
        <v>621900</v>
      </c>
      <c r="BW35" s="24">
        <v>571700</v>
      </c>
      <c r="BX35" s="24">
        <v>32000</v>
      </c>
      <c r="BY35" s="24">
        <v>18300</v>
      </c>
      <c r="BZ35" s="24">
        <v>542900</v>
      </c>
      <c r="CA35" s="24">
        <v>476500</v>
      </c>
      <c r="CB35" s="24">
        <v>31700</v>
      </c>
      <c r="CC35" s="24">
        <v>34800</v>
      </c>
      <c r="CD35" s="24">
        <v>207200</v>
      </c>
      <c r="CE35" s="24">
        <v>177200</v>
      </c>
      <c r="CF35" s="24">
        <v>12900</v>
      </c>
      <c r="CG35" s="25">
        <v>17100</v>
      </c>
    </row>
    <row r="36" spans="1:85" ht="16.350000000000001" customHeight="1" x14ac:dyDescent="0.25">
      <c r="A36" s="23" t="s">
        <v>641</v>
      </c>
      <c r="B36" s="24">
        <v>29577600</v>
      </c>
      <c r="C36" s="24">
        <v>25325400</v>
      </c>
      <c r="D36" s="24">
        <v>2435700</v>
      </c>
      <c r="E36" s="24">
        <v>1816600</v>
      </c>
      <c r="F36" s="24">
        <v>178800</v>
      </c>
      <c r="G36" s="24">
        <v>144400</v>
      </c>
      <c r="H36" s="24">
        <v>32300</v>
      </c>
      <c r="I36" s="24">
        <v>2100</v>
      </c>
      <c r="J36" s="24">
        <v>48200</v>
      </c>
      <c r="K36" s="24">
        <v>44600</v>
      </c>
      <c r="L36" s="24">
        <v>1900</v>
      </c>
      <c r="M36" s="24">
        <v>1700</v>
      </c>
      <c r="N36" s="24">
        <v>2445500</v>
      </c>
      <c r="O36" s="24">
        <v>2080900</v>
      </c>
      <c r="P36" s="24">
        <v>278600</v>
      </c>
      <c r="Q36" s="24">
        <v>86000</v>
      </c>
      <c r="R36" s="24">
        <v>103500</v>
      </c>
      <c r="S36" s="24">
        <v>98200</v>
      </c>
      <c r="T36" s="24">
        <v>2800</v>
      </c>
      <c r="U36" s="24">
        <v>2500</v>
      </c>
      <c r="V36" s="24">
        <v>173400</v>
      </c>
      <c r="W36" s="24">
        <v>157100</v>
      </c>
      <c r="X36" s="24">
        <v>12800</v>
      </c>
      <c r="Y36" s="24">
        <v>3500</v>
      </c>
      <c r="Z36" s="24">
        <v>1236000</v>
      </c>
      <c r="AA36" s="24">
        <v>1135700</v>
      </c>
      <c r="AB36" s="24">
        <v>70800</v>
      </c>
      <c r="AC36" s="24">
        <v>29500</v>
      </c>
      <c r="AD36" s="24">
        <v>4571200</v>
      </c>
      <c r="AE36" s="24">
        <v>4045900</v>
      </c>
      <c r="AF36" s="24">
        <v>298100</v>
      </c>
      <c r="AG36" s="24">
        <v>227200</v>
      </c>
      <c r="AH36" s="24">
        <v>1292100</v>
      </c>
      <c r="AI36" s="24">
        <v>1094800</v>
      </c>
      <c r="AJ36" s="24">
        <v>135000</v>
      </c>
      <c r="AK36" s="24">
        <v>62200</v>
      </c>
      <c r="AL36" s="24">
        <v>2091700</v>
      </c>
      <c r="AM36" s="24">
        <v>1504800</v>
      </c>
      <c r="AN36" s="24">
        <v>385100</v>
      </c>
      <c r="AO36" s="24">
        <v>201700</v>
      </c>
      <c r="AP36" s="24">
        <v>1187100</v>
      </c>
      <c r="AQ36" s="24">
        <v>984500</v>
      </c>
      <c r="AR36" s="24">
        <v>80500</v>
      </c>
      <c r="AS36" s="24">
        <v>122100</v>
      </c>
      <c r="AT36" s="24">
        <v>1107400</v>
      </c>
      <c r="AU36" s="24">
        <v>978200</v>
      </c>
      <c r="AV36" s="24">
        <v>61600</v>
      </c>
      <c r="AW36" s="24">
        <v>67700</v>
      </c>
      <c r="AX36" s="24">
        <v>437400</v>
      </c>
      <c r="AY36" s="24">
        <v>396800</v>
      </c>
      <c r="AZ36" s="24">
        <v>20300</v>
      </c>
      <c r="BA36" s="24">
        <v>20200</v>
      </c>
      <c r="BB36" s="24">
        <v>2166700</v>
      </c>
      <c r="BC36" s="24">
        <v>1857200</v>
      </c>
      <c r="BD36" s="24">
        <v>162200</v>
      </c>
      <c r="BE36" s="24">
        <v>147300</v>
      </c>
      <c r="BF36" s="24">
        <v>2523500</v>
      </c>
      <c r="BG36" s="24">
        <v>1836300</v>
      </c>
      <c r="BH36" s="24">
        <v>458300</v>
      </c>
      <c r="BI36" s="24">
        <v>228900</v>
      </c>
      <c r="BJ36" s="24">
        <v>1551400</v>
      </c>
      <c r="BK36" s="24">
        <v>1493000</v>
      </c>
      <c r="BL36" s="24">
        <v>21000</v>
      </c>
      <c r="BM36" s="24">
        <v>37400</v>
      </c>
      <c r="BN36" s="24">
        <v>3145900</v>
      </c>
      <c r="BO36" s="24">
        <v>2873200</v>
      </c>
      <c r="BP36" s="24">
        <v>132000</v>
      </c>
      <c r="BQ36" s="24">
        <v>140700</v>
      </c>
      <c r="BR36" s="24">
        <v>3929800</v>
      </c>
      <c r="BS36" s="24">
        <v>3360200</v>
      </c>
      <c r="BT36" s="24">
        <v>204600</v>
      </c>
      <c r="BU36" s="24">
        <v>365000</v>
      </c>
      <c r="BV36" s="24">
        <v>630700</v>
      </c>
      <c r="BW36" s="24">
        <v>579700</v>
      </c>
      <c r="BX36" s="24">
        <v>32500</v>
      </c>
      <c r="BY36" s="24">
        <v>18500</v>
      </c>
      <c r="BZ36" s="24">
        <v>545800</v>
      </c>
      <c r="CA36" s="24">
        <v>478600</v>
      </c>
      <c r="CB36" s="24">
        <v>32200</v>
      </c>
      <c r="CC36" s="24">
        <v>34900</v>
      </c>
      <c r="CD36" s="24">
        <v>211500</v>
      </c>
      <c r="CE36" s="24">
        <v>181200</v>
      </c>
      <c r="CF36" s="24">
        <v>13100</v>
      </c>
      <c r="CG36" s="25">
        <v>17300</v>
      </c>
    </row>
    <row r="37" spans="1:85" ht="16.350000000000001" customHeight="1" x14ac:dyDescent="0.25">
      <c r="A37" s="23" t="s">
        <v>642</v>
      </c>
      <c r="B37" s="24">
        <v>29652300</v>
      </c>
      <c r="C37" s="24">
        <v>25374900</v>
      </c>
      <c r="D37" s="24">
        <v>2451100</v>
      </c>
      <c r="E37" s="24">
        <v>1826300</v>
      </c>
      <c r="F37" s="24">
        <v>183800</v>
      </c>
      <c r="G37" s="24">
        <v>146600</v>
      </c>
      <c r="H37" s="24">
        <v>35000</v>
      </c>
      <c r="I37" s="24">
        <v>2200</v>
      </c>
      <c r="J37" s="24">
        <v>47800</v>
      </c>
      <c r="K37" s="24">
        <v>44200</v>
      </c>
      <c r="L37" s="24">
        <v>1900</v>
      </c>
      <c r="M37" s="24">
        <v>1700</v>
      </c>
      <c r="N37" s="24">
        <v>2439300</v>
      </c>
      <c r="O37" s="24">
        <v>2074300</v>
      </c>
      <c r="P37" s="24">
        <v>279300</v>
      </c>
      <c r="Q37" s="24">
        <v>85700</v>
      </c>
      <c r="R37" s="24">
        <v>103300</v>
      </c>
      <c r="S37" s="24">
        <v>98000</v>
      </c>
      <c r="T37" s="24">
        <v>2800</v>
      </c>
      <c r="U37" s="24">
        <v>2500</v>
      </c>
      <c r="V37" s="24">
        <v>174000</v>
      </c>
      <c r="W37" s="24">
        <v>157600</v>
      </c>
      <c r="X37" s="24">
        <v>12900</v>
      </c>
      <c r="Y37" s="24">
        <v>3500</v>
      </c>
      <c r="Z37" s="24">
        <v>1243200</v>
      </c>
      <c r="AA37" s="24">
        <v>1140800</v>
      </c>
      <c r="AB37" s="24">
        <v>72500</v>
      </c>
      <c r="AC37" s="24">
        <v>29800</v>
      </c>
      <c r="AD37" s="24">
        <v>4581500</v>
      </c>
      <c r="AE37" s="24">
        <v>4051600</v>
      </c>
      <c r="AF37" s="24">
        <v>300800</v>
      </c>
      <c r="AG37" s="24">
        <v>229100</v>
      </c>
      <c r="AH37" s="24">
        <v>1296400</v>
      </c>
      <c r="AI37" s="24">
        <v>1097700</v>
      </c>
      <c r="AJ37" s="24">
        <v>136200</v>
      </c>
      <c r="AK37" s="24">
        <v>62400</v>
      </c>
      <c r="AL37" s="24">
        <v>2137600</v>
      </c>
      <c r="AM37" s="24">
        <v>1543200</v>
      </c>
      <c r="AN37" s="24">
        <v>390200</v>
      </c>
      <c r="AO37" s="24">
        <v>204200</v>
      </c>
      <c r="AP37" s="24">
        <v>1183800</v>
      </c>
      <c r="AQ37" s="24">
        <v>980600</v>
      </c>
      <c r="AR37" s="24">
        <v>81200</v>
      </c>
      <c r="AS37" s="24">
        <v>122100</v>
      </c>
      <c r="AT37" s="24">
        <v>1102600</v>
      </c>
      <c r="AU37" s="24">
        <v>974600</v>
      </c>
      <c r="AV37" s="24">
        <v>61000</v>
      </c>
      <c r="AW37" s="24">
        <v>67000</v>
      </c>
      <c r="AX37" s="24">
        <v>436000</v>
      </c>
      <c r="AY37" s="24">
        <v>395100</v>
      </c>
      <c r="AZ37" s="24">
        <v>20500</v>
      </c>
      <c r="BA37" s="24">
        <v>20300</v>
      </c>
      <c r="BB37" s="24">
        <v>2163400</v>
      </c>
      <c r="BC37" s="24">
        <v>1851300</v>
      </c>
      <c r="BD37" s="24">
        <v>161800</v>
      </c>
      <c r="BE37" s="24">
        <v>150200</v>
      </c>
      <c r="BF37" s="24">
        <v>2520400</v>
      </c>
      <c r="BG37" s="24">
        <v>1828800</v>
      </c>
      <c r="BH37" s="24">
        <v>457800</v>
      </c>
      <c r="BI37" s="24">
        <v>233900</v>
      </c>
      <c r="BJ37" s="24">
        <v>1552200</v>
      </c>
      <c r="BK37" s="24">
        <v>1493900</v>
      </c>
      <c r="BL37" s="24">
        <v>20900</v>
      </c>
      <c r="BM37" s="24">
        <v>37500</v>
      </c>
      <c r="BN37" s="24">
        <v>3140900</v>
      </c>
      <c r="BO37" s="24">
        <v>2869500</v>
      </c>
      <c r="BP37" s="24">
        <v>131300</v>
      </c>
      <c r="BQ37" s="24">
        <v>140200</v>
      </c>
      <c r="BR37" s="24">
        <v>3930200</v>
      </c>
      <c r="BS37" s="24">
        <v>3362700</v>
      </c>
      <c r="BT37" s="24">
        <v>205300</v>
      </c>
      <c r="BU37" s="24">
        <v>362100</v>
      </c>
      <c r="BV37" s="24">
        <v>648600</v>
      </c>
      <c r="BW37" s="24">
        <v>596400</v>
      </c>
      <c r="BX37" s="24">
        <v>33400</v>
      </c>
      <c r="BY37" s="24">
        <v>18800</v>
      </c>
      <c r="BZ37" s="24">
        <v>548600</v>
      </c>
      <c r="CA37" s="24">
        <v>480200</v>
      </c>
      <c r="CB37" s="24">
        <v>32700</v>
      </c>
      <c r="CC37" s="24">
        <v>35600</v>
      </c>
      <c r="CD37" s="24">
        <v>218700</v>
      </c>
      <c r="CE37" s="24">
        <v>187600</v>
      </c>
      <c r="CF37" s="24">
        <v>13600</v>
      </c>
      <c r="CG37" s="25">
        <v>17500</v>
      </c>
    </row>
    <row r="38" spans="1:85" ht="16.350000000000001" customHeight="1" x14ac:dyDescent="0.25">
      <c r="A38" s="23" t="s">
        <v>643</v>
      </c>
      <c r="B38" s="24">
        <v>29805500</v>
      </c>
      <c r="C38" s="24">
        <v>25485700</v>
      </c>
      <c r="D38" s="24">
        <v>2475100</v>
      </c>
      <c r="E38" s="24">
        <v>1844700</v>
      </c>
      <c r="F38" s="24">
        <v>191900</v>
      </c>
      <c r="G38" s="24">
        <v>148200</v>
      </c>
      <c r="H38" s="24">
        <v>41400</v>
      </c>
      <c r="I38" s="24">
        <v>2200</v>
      </c>
      <c r="J38" s="24">
        <v>47700</v>
      </c>
      <c r="K38" s="24">
        <v>44100</v>
      </c>
      <c r="L38" s="24">
        <v>1900</v>
      </c>
      <c r="M38" s="24">
        <v>1700</v>
      </c>
      <c r="N38" s="24">
        <v>2442900</v>
      </c>
      <c r="O38" s="24">
        <v>2075200</v>
      </c>
      <c r="P38" s="24">
        <v>281400</v>
      </c>
      <c r="Q38" s="24">
        <v>86300</v>
      </c>
      <c r="R38" s="24">
        <v>104300</v>
      </c>
      <c r="S38" s="24">
        <v>98900</v>
      </c>
      <c r="T38" s="24">
        <v>2800</v>
      </c>
      <c r="U38" s="24">
        <v>2600</v>
      </c>
      <c r="V38" s="24">
        <v>175000</v>
      </c>
      <c r="W38" s="24">
        <v>158300</v>
      </c>
      <c r="X38" s="24">
        <v>13100</v>
      </c>
      <c r="Y38" s="24">
        <v>3600</v>
      </c>
      <c r="Z38" s="24">
        <v>1246600</v>
      </c>
      <c r="AA38" s="24">
        <v>1143200</v>
      </c>
      <c r="AB38" s="24">
        <v>73300</v>
      </c>
      <c r="AC38" s="24">
        <v>30200</v>
      </c>
      <c r="AD38" s="24">
        <v>4592600</v>
      </c>
      <c r="AE38" s="24">
        <v>4059200</v>
      </c>
      <c r="AF38" s="24">
        <v>303300</v>
      </c>
      <c r="AG38" s="24">
        <v>230100</v>
      </c>
      <c r="AH38" s="24">
        <v>1304100</v>
      </c>
      <c r="AI38" s="24">
        <v>1103500</v>
      </c>
      <c r="AJ38" s="24">
        <v>137600</v>
      </c>
      <c r="AK38" s="24">
        <v>62900</v>
      </c>
      <c r="AL38" s="24">
        <v>2152900</v>
      </c>
      <c r="AM38" s="24">
        <v>1554400</v>
      </c>
      <c r="AN38" s="24">
        <v>392600</v>
      </c>
      <c r="AO38" s="24">
        <v>205800</v>
      </c>
      <c r="AP38" s="24">
        <v>1188900</v>
      </c>
      <c r="AQ38" s="24">
        <v>983000</v>
      </c>
      <c r="AR38" s="24">
        <v>82100</v>
      </c>
      <c r="AS38" s="24">
        <v>123900</v>
      </c>
      <c r="AT38" s="24">
        <v>1102200</v>
      </c>
      <c r="AU38" s="24">
        <v>973700</v>
      </c>
      <c r="AV38" s="24">
        <v>61200</v>
      </c>
      <c r="AW38" s="24">
        <v>67300</v>
      </c>
      <c r="AX38" s="24">
        <v>437900</v>
      </c>
      <c r="AY38" s="24">
        <v>396500</v>
      </c>
      <c r="AZ38" s="24">
        <v>20800</v>
      </c>
      <c r="BA38" s="24">
        <v>20500</v>
      </c>
      <c r="BB38" s="24">
        <v>2182800</v>
      </c>
      <c r="BC38" s="24">
        <v>1864100</v>
      </c>
      <c r="BD38" s="24">
        <v>163800</v>
      </c>
      <c r="BE38" s="24">
        <v>154900</v>
      </c>
      <c r="BF38" s="24">
        <v>2551200</v>
      </c>
      <c r="BG38" s="24">
        <v>1850100</v>
      </c>
      <c r="BH38" s="24">
        <v>462200</v>
      </c>
      <c r="BI38" s="24">
        <v>239000</v>
      </c>
      <c r="BJ38" s="24">
        <v>1589200</v>
      </c>
      <c r="BK38" s="24">
        <v>1530100</v>
      </c>
      <c r="BL38" s="24">
        <v>21200</v>
      </c>
      <c r="BM38" s="24">
        <v>37900</v>
      </c>
      <c r="BN38" s="24">
        <v>3136000</v>
      </c>
      <c r="BO38" s="24">
        <v>2867600</v>
      </c>
      <c r="BP38" s="24">
        <v>129500</v>
      </c>
      <c r="BQ38" s="24">
        <v>138900</v>
      </c>
      <c r="BR38" s="24">
        <v>3936300</v>
      </c>
      <c r="BS38" s="24">
        <v>3365300</v>
      </c>
      <c r="BT38" s="24">
        <v>206300</v>
      </c>
      <c r="BU38" s="24">
        <v>364700</v>
      </c>
      <c r="BV38" s="24">
        <v>648900</v>
      </c>
      <c r="BW38" s="24">
        <v>596100</v>
      </c>
      <c r="BX38" s="24">
        <v>33800</v>
      </c>
      <c r="BY38" s="24">
        <v>18900</v>
      </c>
      <c r="BZ38" s="24">
        <v>553300</v>
      </c>
      <c r="CA38" s="24">
        <v>484400</v>
      </c>
      <c r="CB38" s="24">
        <v>33000</v>
      </c>
      <c r="CC38" s="24">
        <v>35900</v>
      </c>
      <c r="CD38" s="24">
        <v>221100</v>
      </c>
      <c r="CE38" s="24">
        <v>189900</v>
      </c>
      <c r="CF38" s="24">
        <v>13700</v>
      </c>
      <c r="CG38" s="25">
        <v>17600</v>
      </c>
    </row>
    <row r="39" spans="1:85" ht="16.350000000000001" customHeight="1" x14ac:dyDescent="0.25">
      <c r="A39" s="23" t="s">
        <v>644</v>
      </c>
      <c r="B39" s="24">
        <v>30010600</v>
      </c>
      <c r="C39" s="24">
        <v>25650800</v>
      </c>
      <c r="D39" s="24">
        <v>2502200</v>
      </c>
      <c r="E39" s="24">
        <v>1857500</v>
      </c>
      <c r="F39" s="24">
        <v>203100</v>
      </c>
      <c r="G39" s="24">
        <v>152200</v>
      </c>
      <c r="H39" s="24">
        <v>48700</v>
      </c>
      <c r="I39" s="24">
        <v>2300</v>
      </c>
      <c r="J39" s="24">
        <v>47800</v>
      </c>
      <c r="K39" s="24">
        <v>44300</v>
      </c>
      <c r="L39" s="24">
        <v>1900</v>
      </c>
      <c r="M39" s="24">
        <v>1700</v>
      </c>
      <c r="N39" s="24">
        <v>2450500</v>
      </c>
      <c r="O39" s="24">
        <v>2079800</v>
      </c>
      <c r="P39" s="24">
        <v>284000</v>
      </c>
      <c r="Q39" s="24">
        <v>86700</v>
      </c>
      <c r="R39" s="24">
        <v>104700</v>
      </c>
      <c r="S39" s="24">
        <v>99200</v>
      </c>
      <c r="T39" s="24">
        <v>2900</v>
      </c>
      <c r="U39" s="24">
        <v>2600</v>
      </c>
      <c r="V39" s="24">
        <v>175600</v>
      </c>
      <c r="W39" s="24">
        <v>158800</v>
      </c>
      <c r="X39" s="24">
        <v>13200</v>
      </c>
      <c r="Y39" s="24">
        <v>3600</v>
      </c>
      <c r="Z39" s="24">
        <v>1250500</v>
      </c>
      <c r="AA39" s="24">
        <v>1145900</v>
      </c>
      <c r="AB39" s="24">
        <v>74100</v>
      </c>
      <c r="AC39" s="24">
        <v>30400</v>
      </c>
      <c r="AD39" s="24">
        <v>4598500</v>
      </c>
      <c r="AE39" s="24">
        <v>4063300</v>
      </c>
      <c r="AF39" s="24">
        <v>304800</v>
      </c>
      <c r="AG39" s="24">
        <v>230400</v>
      </c>
      <c r="AH39" s="24">
        <v>1307700</v>
      </c>
      <c r="AI39" s="24">
        <v>1106800</v>
      </c>
      <c r="AJ39" s="24">
        <v>137800</v>
      </c>
      <c r="AK39" s="24">
        <v>63100</v>
      </c>
      <c r="AL39" s="24">
        <v>2180600</v>
      </c>
      <c r="AM39" s="24">
        <v>1580700</v>
      </c>
      <c r="AN39" s="24">
        <v>393300</v>
      </c>
      <c r="AO39" s="24">
        <v>206500</v>
      </c>
      <c r="AP39" s="24">
        <v>1202500</v>
      </c>
      <c r="AQ39" s="24">
        <v>993900</v>
      </c>
      <c r="AR39" s="24">
        <v>83300</v>
      </c>
      <c r="AS39" s="24">
        <v>125400</v>
      </c>
      <c r="AT39" s="24">
        <v>1103200</v>
      </c>
      <c r="AU39" s="24">
        <v>974100</v>
      </c>
      <c r="AV39" s="24">
        <v>61700</v>
      </c>
      <c r="AW39" s="24">
        <v>67300</v>
      </c>
      <c r="AX39" s="24">
        <v>441700</v>
      </c>
      <c r="AY39" s="24">
        <v>399600</v>
      </c>
      <c r="AZ39" s="24">
        <v>21100</v>
      </c>
      <c r="BA39" s="24">
        <v>21000</v>
      </c>
      <c r="BB39" s="24">
        <v>2196400</v>
      </c>
      <c r="BC39" s="24">
        <v>1875400</v>
      </c>
      <c r="BD39" s="24">
        <v>165100</v>
      </c>
      <c r="BE39" s="24">
        <v>155900</v>
      </c>
      <c r="BF39" s="24">
        <v>2596400</v>
      </c>
      <c r="BG39" s="24">
        <v>1882100</v>
      </c>
      <c r="BH39" s="24">
        <v>471200</v>
      </c>
      <c r="BI39" s="24">
        <v>243000</v>
      </c>
      <c r="BJ39" s="24">
        <v>1612800</v>
      </c>
      <c r="BK39" s="24">
        <v>1552500</v>
      </c>
      <c r="BL39" s="24">
        <v>21600</v>
      </c>
      <c r="BM39" s="24">
        <v>38800</v>
      </c>
      <c r="BN39" s="24">
        <v>3176500</v>
      </c>
      <c r="BO39" s="24">
        <v>2906600</v>
      </c>
      <c r="BP39" s="24">
        <v>129700</v>
      </c>
      <c r="BQ39" s="24">
        <v>140200</v>
      </c>
      <c r="BR39" s="24">
        <v>3940500</v>
      </c>
      <c r="BS39" s="24">
        <v>3367900</v>
      </c>
      <c r="BT39" s="24">
        <v>206800</v>
      </c>
      <c r="BU39" s="24">
        <v>365900</v>
      </c>
      <c r="BV39" s="24">
        <v>643100</v>
      </c>
      <c r="BW39" s="24">
        <v>590300</v>
      </c>
      <c r="BX39" s="24">
        <v>34000</v>
      </c>
      <c r="BY39" s="24">
        <v>18800</v>
      </c>
      <c r="BZ39" s="24">
        <v>554600</v>
      </c>
      <c r="CA39" s="24">
        <v>485200</v>
      </c>
      <c r="CB39" s="24">
        <v>33300</v>
      </c>
      <c r="CC39" s="24">
        <v>36200</v>
      </c>
      <c r="CD39" s="24">
        <v>223900</v>
      </c>
      <c r="CE39" s="24">
        <v>192300</v>
      </c>
      <c r="CF39" s="24">
        <v>13900</v>
      </c>
      <c r="CG39" s="25">
        <v>17700</v>
      </c>
    </row>
    <row r="40" spans="1:85" ht="16.350000000000001" customHeight="1" x14ac:dyDescent="0.25">
      <c r="A40" s="23" t="s">
        <v>645</v>
      </c>
      <c r="B40" s="24">
        <v>30064300</v>
      </c>
      <c r="C40" s="24">
        <v>25701400</v>
      </c>
      <c r="D40" s="24">
        <v>2504400</v>
      </c>
      <c r="E40" s="24">
        <v>1858400</v>
      </c>
      <c r="F40" s="24">
        <v>209200</v>
      </c>
      <c r="G40" s="24">
        <v>156200</v>
      </c>
      <c r="H40" s="24">
        <v>50700</v>
      </c>
      <c r="I40" s="24">
        <v>2300</v>
      </c>
      <c r="J40" s="24">
        <v>47700</v>
      </c>
      <c r="K40" s="24">
        <v>44200</v>
      </c>
      <c r="L40" s="24">
        <v>1800</v>
      </c>
      <c r="M40" s="24">
        <v>1700</v>
      </c>
      <c r="N40" s="24">
        <v>2446800</v>
      </c>
      <c r="O40" s="24">
        <v>2076400</v>
      </c>
      <c r="P40" s="24">
        <v>283800</v>
      </c>
      <c r="Q40" s="24">
        <v>86600</v>
      </c>
      <c r="R40" s="24">
        <v>105000</v>
      </c>
      <c r="S40" s="24">
        <v>99500</v>
      </c>
      <c r="T40" s="24">
        <v>2900</v>
      </c>
      <c r="U40" s="24">
        <v>2600</v>
      </c>
      <c r="V40" s="24">
        <v>175800</v>
      </c>
      <c r="W40" s="24">
        <v>158900</v>
      </c>
      <c r="X40" s="24">
        <v>13200</v>
      </c>
      <c r="Y40" s="24">
        <v>3600</v>
      </c>
      <c r="Z40" s="24">
        <v>1248100</v>
      </c>
      <c r="AA40" s="24">
        <v>1143500</v>
      </c>
      <c r="AB40" s="24">
        <v>73900</v>
      </c>
      <c r="AC40" s="24">
        <v>30700</v>
      </c>
      <c r="AD40" s="24">
        <v>4626000</v>
      </c>
      <c r="AE40" s="24">
        <v>4090800</v>
      </c>
      <c r="AF40" s="24">
        <v>304400</v>
      </c>
      <c r="AG40" s="24">
        <v>230800</v>
      </c>
      <c r="AH40" s="24">
        <v>1308800</v>
      </c>
      <c r="AI40" s="24">
        <v>1107000</v>
      </c>
      <c r="AJ40" s="24">
        <v>138500</v>
      </c>
      <c r="AK40" s="24">
        <v>63300</v>
      </c>
      <c r="AL40" s="24">
        <v>2206500</v>
      </c>
      <c r="AM40" s="24">
        <v>1608800</v>
      </c>
      <c r="AN40" s="24">
        <v>391600</v>
      </c>
      <c r="AO40" s="24">
        <v>206200</v>
      </c>
      <c r="AP40" s="24">
        <v>1203400</v>
      </c>
      <c r="AQ40" s="24">
        <v>993900</v>
      </c>
      <c r="AR40" s="24">
        <v>83700</v>
      </c>
      <c r="AS40" s="24">
        <v>125800</v>
      </c>
      <c r="AT40" s="24">
        <v>1105400</v>
      </c>
      <c r="AU40" s="24">
        <v>975300</v>
      </c>
      <c r="AV40" s="24">
        <v>62400</v>
      </c>
      <c r="AW40" s="24">
        <v>67700</v>
      </c>
      <c r="AX40" s="24">
        <v>442800</v>
      </c>
      <c r="AY40" s="24">
        <v>400500</v>
      </c>
      <c r="AZ40" s="24">
        <v>21200</v>
      </c>
      <c r="BA40" s="24">
        <v>21100</v>
      </c>
      <c r="BB40" s="24">
        <v>2203400</v>
      </c>
      <c r="BC40" s="24">
        <v>1882500</v>
      </c>
      <c r="BD40" s="24">
        <v>164800</v>
      </c>
      <c r="BE40" s="24">
        <v>156100</v>
      </c>
      <c r="BF40" s="24">
        <v>2618600</v>
      </c>
      <c r="BG40" s="24">
        <v>1901100</v>
      </c>
      <c r="BH40" s="24">
        <v>474200</v>
      </c>
      <c r="BI40" s="24">
        <v>243300</v>
      </c>
      <c r="BJ40" s="24">
        <v>1568900</v>
      </c>
      <c r="BK40" s="24">
        <v>1509200</v>
      </c>
      <c r="BL40" s="24">
        <v>21300</v>
      </c>
      <c r="BM40" s="24">
        <v>38400</v>
      </c>
      <c r="BN40" s="24">
        <v>3173300</v>
      </c>
      <c r="BO40" s="24">
        <v>2905400</v>
      </c>
      <c r="BP40" s="24">
        <v>128900</v>
      </c>
      <c r="BQ40" s="24">
        <v>139000</v>
      </c>
      <c r="BR40" s="24">
        <v>3950600</v>
      </c>
      <c r="BS40" s="24">
        <v>3377200</v>
      </c>
      <c r="BT40" s="24">
        <v>206400</v>
      </c>
      <c r="BU40" s="24">
        <v>367000</v>
      </c>
      <c r="BV40" s="24">
        <v>646600</v>
      </c>
      <c r="BW40" s="24">
        <v>594400</v>
      </c>
      <c r="BX40" s="24">
        <v>33800</v>
      </c>
      <c r="BY40" s="24">
        <v>18500</v>
      </c>
      <c r="BZ40" s="24">
        <v>553800</v>
      </c>
      <c r="CA40" s="24">
        <v>484600</v>
      </c>
      <c r="CB40" s="24">
        <v>33000</v>
      </c>
      <c r="CC40" s="24">
        <v>36300</v>
      </c>
      <c r="CD40" s="24">
        <v>223700</v>
      </c>
      <c r="CE40" s="24">
        <v>192100</v>
      </c>
      <c r="CF40" s="24">
        <v>13900</v>
      </c>
      <c r="CG40" s="25">
        <v>17700</v>
      </c>
    </row>
    <row r="41" spans="1:85" ht="16.350000000000001" customHeight="1" x14ac:dyDescent="0.25">
      <c r="A41" s="23" t="s">
        <v>646</v>
      </c>
      <c r="B41" s="24">
        <v>29935900</v>
      </c>
      <c r="C41" s="24">
        <v>25603300</v>
      </c>
      <c r="D41" s="24">
        <v>2485000</v>
      </c>
      <c r="E41" s="24">
        <v>1847600</v>
      </c>
      <c r="F41" s="24">
        <v>209600</v>
      </c>
      <c r="G41" s="24">
        <v>158000</v>
      </c>
      <c r="H41" s="24">
        <v>49300</v>
      </c>
      <c r="I41" s="24">
        <v>2300</v>
      </c>
      <c r="J41" s="24">
        <v>47900</v>
      </c>
      <c r="K41" s="24">
        <v>44400</v>
      </c>
      <c r="L41" s="24">
        <v>1800</v>
      </c>
      <c r="M41" s="24">
        <v>1700</v>
      </c>
      <c r="N41" s="24">
        <v>2451200</v>
      </c>
      <c r="O41" s="24">
        <v>2079900</v>
      </c>
      <c r="P41" s="24">
        <v>284500</v>
      </c>
      <c r="Q41" s="24">
        <v>86800</v>
      </c>
      <c r="R41" s="24">
        <v>105300</v>
      </c>
      <c r="S41" s="24">
        <v>99700</v>
      </c>
      <c r="T41" s="24">
        <v>2900</v>
      </c>
      <c r="U41" s="24">
        <v>2700</v>
      </c>
      <c r="V41" s="24">
        <v>176000</v>
      </c>
      <c r="W41" s="24">
        <v>159100</v>
      </c>
      <c r="X41" s="24">
        <v>13300</v>
      </c>
      <c r="Y41" s="24">
        <v>3600</v>
      </c>
      <c r="Z41" s="24">
        <v>1255400</v>
      </c>
      <c r="AA41" s="24">
        <v>1150800</v>
      </c>
      <c r="AB41" s="24">
        <v>73800</v>
      </c>
      <c r="AC41" s="24">
        <v>30800</v>
      </c>
      <c r="AD41" s="24">
        <v>4631700</v>
      </c>
      <c r="AE41" s="24">
        <v>4097300</v>
      </c>
      <c r="AF41" s="24">
        <v>303600</v>
      </c>
      <c r="AG41" s="24">
        <v>230700</v>
      </c>
      <c r="AH41" s="24">
        <v>1305200</v>
      </c>
      <c r="AI41" s="24">
        <v>1103100</v>
      </c>
      <c r="AJ41" s="24">
        <v>138900</v>
      </c>
      <c r="AK41" s="24">
        <v>63200</v>
      </c>
      <c r="AL41" s="24">
        <v>2214000</v>
      </c>
      <c r="AM41" s="24">
        <v>1621400</v>
      </c>
      <c r="AN41" s="24">
        <v>387300</v>
      </c>
      <c r="AO41" s="24">
        <v>205300</v>
      </c>
      <c r="AP41" s="24">
        <v>1196300</v>
      </c>
      <c r="AQ41" s="24">
        <v>987800</v>
      </c>
      <c r="AR41" s="24">
        <v>83400</v>
      </c>
      <c r="AS41" s="24">
        <v>125200</v>
      </c>
      <c r="AT41" s="24">
        <v>1103800</v>
      </c>
      <c r="AU41" s="24">
        <v>973500</v>
      </c>
      <c r="AV41" s="24">
        <v>62400</v>
      </c>
      <c r="AW41" s="24">
        <v>67900</v>
      </c>
      <c r="AX41" s="24">
        <v>444000</v>
      </c>
      <c r="AY41" s="24">
        <v>401800</v>
      </c>
      <c r="AZ41" s="24">
        <v>21200</v>
      </c>
      <c r="BA41" s="24">
        <v>21100</v>
      </c>
      <c r="BB41" s="24">
        <v>2189400</v>
      </c>
      <c r="BC41" s="24">
        <v>1872200</v>
      </c>
      <c r="BD41" s="24">
        <v>162800</v>
      </c>
      <c r="BE41" s="24">
        <v>154400</v>
      </c>
      <c r="BF41" s="24">
        <v>2590000</v>
      </c>
      <c r="BG41" s="24">
        <v>1883000</v>
      </c>
      <c r="BH41" s="24">
        <v>468100</v>
      </c>
      <c r="BI41" s="24">
        <v>238800</v>
      </c>
      <c r="BJ41" s="24">
        <v>1534100</v>
      </c>
      <c r="BK41" s="24">
        <v>1475400</v>
      </c>
      <c r="BL41" s="24">
        <v>21000</v>
      </c>
      <c r="BM41" s="24">
        <v>37800</v>
      </c>
      <c r="BN41" s="24">
        <v>3077000</v>
      </c>
      <c r="BO41" s="24">
        <v>2818400</v>
      </c>
      <c r="BP41" s="24">
        <v>124400</v>
      </c>
      <c r="BQ41" s="24">
        <v>134200</v>
      </c>
      <c r="BR41" s="24">
        <v>3967100</v>
      </c>
      <c r="BS41" s="24">
        <v>3392100</v>
      </c>
      <c r="BT41" s="24">
        <v>206300</v>
      </c>
      <c r="BU41" s="24">
        <v>368700</v>
      </c>
      <c r="BV41" s="24">
        <v>661900</v>
      </c>
      <c r="BW41" s="24">
        <v>609500</v>
      </c>
      <c r="BX41" s="24">
        <v>33700</v>
      </c>
      <c r="BY41" s="24">
        <v>18600</v>
      </c>
      <c r="BZ41" s="24">
        <v>552400</v>
      </c>
      <c r="CA41" s="24">
        <v>483500</v>
      </c>
      <c r="CB41" s="24">
        <v>32700</v>
      </c>
      <c r="CC41" s="24">
        <v>36200</v>
      </c>
      <c r="CD41" s="24">
        <v>223600</v>
      </c>
      <c r="CE41" s="24">
        <v>192400</v>
      </c>
      <c r="CF41" s="24">
        <v>13600</v>
      </c>
      <c r="CG41" s="25">
        <v>17600</v>
      </c>
    </row>
    <row r="42" spans="1:85" ht="16.350000000000001" customHeight="1" x14ac:dyDescent="0.25">
      <c r="A42" s="23" t="s">
        <v>647</v>
      </c>
      <c r="B42" s="24">
        <v>30023100</v>
      </c>
      <c r="C42" s="24">
        <v>25661400</v>
      </c>
      <c r="D42" s="24">
        <v>2499800</v>
      </c>
      <c r="E42" s="24">
        <v>1862000</v>
      </c>
      <c r="F42" s="24">
        <v>207000</v>
      </c>
      <c r="G42" s="24">
        <v>158500</v>
      </c>
      <c r="H42" s="24">
        <v>46200</v>
      </c>
      <c r="I42" s="24">
        <v>2300</v>
      </c>
      <c r="J42" s="24">
        <v>47800</v>
      </c>
      <c r="K42" s="24">
        <v>44300</v>
      </c>
      <c r="L42" s="24">
        <v>1800</v>
      </c>
      <c r="M42" s="24">
        <v>1600</v>
      </c>
      <c r="N42" s="24">
        <v>2467800</v>
      </c>
      <c r="O42" s="24">
        <v>2092300</v>
      </c>
      <c r="P42" s="24">
        <v>287900</v>
      </c>
      <c r="Q42" s="24">
        <v>87500</v>
      </c>
      <c r="R42" s="24">
        <v>105900</v>
      </c>
      <c r="S42" s="24">
        <v>100300</v>
      </c>
      <c r="T42" s="24">
        <v>3000</v>
      </c>
      <c r="U42" s="24">
        <v>2700</v>
      </c>
      <c r="V42" s="24">
        <v>176700</v>
      </c>
      <c r="W42" s="24">
        <v>159600</v>
      </c>
      <c r="X42" s="24">
        <v>13400</v>
      </c>
      <c r="Y42" s="24">
        <v>3700</v>
      </c>
      <c r="Z42" s="24">
        <v>1261500</v>
      </c>
      <c r="AA42" s="24">
        <v>1156200</v>
      </c>
      <c r="AB42" s="24">
        <v>74300</v>
      </c>
      <c r="AC42" s="24">
        <v>31000</v>
      </c>
      <c r="AD42" s="24">
        <v>4657700</v>
      </c>
      <c r="AE42" s="24">
        <v>4119700</v>
      </c>
      <c r="AF42" s="24">
        <v>306100</v>
      </c>
      <c r="AG42" s="24">
        <v>231900</v>
      </c>
      <c r="AH42" s="24">
        <v>1314900</v>
      </c>
      <c r="AI42" s="24">
        <v>1109600</v>
      </c>
      <c r="AJ42" s="24">
        <v>141500</v>
      </c>
      <c r="AK42" s="24">
        <v>63800</v>
      </c>
      <c r="AL42" s="24">
        <v>2202700</v>
      </c>
      <c r="AM42" s="24">
        <v>1610900</v>
      </c>
      <c r="AN42" s="24">
        <v>385500</v>
      </c>
      <c r="AO42" s="24">
        <v>206300</v>
      </c>
      <c r="AP42" s="24">
        <v>1196800</v>
      </c>
      <c r="AQ42" s="24">
        <v>987200</v>
      </c>
      <c r="AR42" s="24">
        <v>83900</v>
      </c>
      <c r="AS42" s="24">
        <v>125700</v>
      </c>
      <c r="AT42" s="24">
        <v>1103000</v>
      </c>
      <c r="AU42" s="24">
        <v>972500</v>
      </c>
      <c r="AV42" s="24">
        <v>62400</v>
      </c>
      <c r="AW42" s="24">
        <v>68100</v>
      </c>
      <c r="AX42" s="24">
        <v>446100</v>
      </c>
      <c r="AY42" s="24">
        <v>403500</v>
      </c>
      <c r="AZ42" s="24">
        <v>21400</v>
      </c>
      <c r="BA42" s="24">
        <v>21200</v>
      </c>
      <c r="BB42" s="24">
        <v>2210000</v>
      </c>
      <c r="BC42" s="24">
        <v>1888500</v>
      </c>
      <c r="BD42" s="24">
        <v>165100</v>
      </c>
      <c r="BE42" s="24">
        <v>156400</v>
      </c>
      <c r="BF42" s="24">
        <v>2630900</v>
      </c>
      <c r="BG42" s="24">
        <v>1912000</v>
      </c>
      <c r="BH42" s="24">
        <v>473800</v>
      </c>
      <c r="BI42" s="24">
        <v>245100</v>
      </c>
      <c r="BJ42" s="24">
        <v>1528600</v>
      </c>
      <c r="BK42" s="24">
        <v>1469800</v>
      </c>
      <c r="BL42" s="24">
        <v>21000</v>
      </c>
      <c r="BM42" s="24">
        <v>37800</v>
      </c>
      <c r="BN42" s="24">
        <v>3043900</v>
      </c>
      <c r="BO42" s="24">
        <v>2785300</v>
      </c>
      <c r="BP42" s="24">
        <v>124400</v>
      </c>
      <c r="BQ42" s="24">
        <v>134200</v>
      </c>
      <c r="BR42" s="24">
        <v>3972000</v>
      </c>
      <c r="BS42" s="24">
        <v>3395100</v>
      </c>
      <c r="BT42" s="24">
        <v>207100</v>
      </c>
      <c r="BU42" s="24">
        <v>369800</v>
      </c>
      <c r="BV42" s="24">
        <v>667500</v>
      </c>
      <c r="BW42" s="24">
        <v>614900</v>
      </c>
      <c r="BX42" s="24">
        <v>33900</v>
      </c>
      <c r="BY42" s="24">
        <v>18800</v>
      </c>
      <c r="BZ42" s="24">
        <v>556700</v>
      </c>
      <c r="CA42" s="24">
        <v>487100</v>
      </c>
      <c r="CB42" s="24">
        <v>33100</v>
      </c>
      <c r="CC42" s="24">
        <v>36500</v>
      </c>
      <c r="CD42" s="24">
        <v>225600</v>
      </c>
      <c r="CE42" s="24">
        <v>193800</v>
      </c>
      <c r="CF42" s="24">
        <v>14000</v>
      </c>
      <c r="CG42" s="25">
        <v>17800</v>
      </c>
    </row>
    <row r="43" spans="1:85" ht="16.350000000000001" customHeight="1" x14ac:dyDescent="0.25">
      <c r="A43" s="23" t="s">
        <v>648</v>
      </c>
      <c r="B43" s="24">
        <v>30069100</v>
      </c>
      <c r="C43" s="24">
        <v>25667000</v>
      </c>
      <c r="D43" s="24">
        <v>2523800</v>
      </c>
      <c r="E43" s="24">
        <v>1878200</v>
      </c>
      <c r="F43" s="24">
        <v>199400</v>
      </c>
      <c r="G43" s="24">
        <v>156900</v>
      </c>
      <c r="H43" s="24">
        <v>40200</v>
      </c>
      <c r="I43" s="24">
        <v>2300</v>
      </c>
      <c r="J43" s="24">
        <v>47600</v>
      </c>
      <c r="K43" s="24">
        <v>44200</v>
      </c>
      <c r="L43" s="24">
        <v>1800</v>
      </c>
      <c r="M43" s="24">
        <v>1600</v>
      </c>
      <c r="N43" s="24">
        <v>2469700</v>
      </c>
      <c r="O43" s="24">
        <v>2092400</v>
      </c>
      <c r="P43" s="24">
        <v>289800</v>
      </c>
      <c r="Q43" s="24">
        <v>87500</v>
      </c>
      <c r="R43" s="24">
        <v>106000</v>
      </c>
      <c r="S43" s="24">
        <v>100300</v>
      </c>
      <c r="T43" s="24">
        <v>3000</v>
      </c>
      <c r="U43" s="24">
        <v>2700</v>
      </c>
      <c r="V43" s="24">
        <v>176800</v>
      </c>
      <c r="W43" s="24">
        <v>159600</v>
      </c>
      <c r="X43" s="24">
        <v>13500</v>
      </c>
      <c r="Y43" s="24">
        <v>3700</v>
      </c>
      <c r="Z43" s="24">
        <v>1261100</v>
      </c>
      <c r="AA43" s="24">
        <v>1155300</v>
      </c>
      <c r="AB43" s="24">
        <v>74600</v>
      </c>
      <c r="AC43" s="24">
        <v>31100</v>
      </c>
      <c r="AD43" s="24">
        <v>4655300</v>
      </c>
      <c r="AE43" s="24">
        <v>4111500</v>
      </c>
      <c r="AF43" s="24">
        <v>309900</v>
      </c>
      <c r="AG43" s="24">
        <v>233800</v>
      </c>
      <c r="AH43" s="24">
        <v>1319100</v>
      </c>
      <c r="AI43" s="24">
        <v>1111000</v>
      </c>
      <c r="AJ43" s="24">
        <v>143700</v>
      </c>
      <c r="AK43" s="24">
        <v>64400</v>
      </c>
      <c r="AL43" s="24">
        <v>2171800</v>
      </c>
      <c r="AM43" s="24">
        <v>1576600</v>
      </c>
      <c r="AN43" s="24">
        <v>387400</v>
      </c>
      <c r="AO43" s="24">
        <v>207800</v>
      </c>
      <c r="AP43" s="24">
        <v>1196500</v>
      </c>
      <c r="AQ43" s="24">
        <v>986500</v>
      </c>
      <c r="AR43" s="24">
        <v>84200</v>
      </c>
      <c r="AS43" s="24">
        <v>125700</v>
      </c>
      <c r="AT43" s="24">
        <v>1102500</v>
      </c>
      <c r="AU43" s="24">
        <v>972400</v>
      </c>
      <c r="AV43" s="24">
        <v>62200</v>
      </c>
      <c r="AW43" s="24">
        <v>67900</v>
      </c>
      <c r="AX43" s="24">
        <v>445400</v>
      </c>
      <c r="AY43" s="24">
        <v>402700</v>
      </c>
      <c r="AZ43" s="24">
        <v>21500</v>
      </c>
      <c r="BA43" s="24">
        <v>21200</v>
      </c>
      <c r="BB43" s="24">
        <v>2217200</v>
      </c>
      <c r="BC43" s="24">
        <v>1892500</v>
      </c>
      <c r="BD43" s="24">
        <v>167200</v>
      </c>
      <c r="BE43" s="24">
        <v>157500</v>
      </c>
      <c r="BF43" s="24">
        <v>2659700</v>
      </c>
      <c r="BG43" s="24">
        <v>1926800</v>
      </c>
      <c r="BH43" s="24">
        <v>483700</v>
      </c>
      <c r="BI43" s="24">
        <v>249200</v>
      </c>
      <c r="BJ43" s="24">
        <v>1534200</v>
      </c>
      <c r="BK43" s="24">
        <v>1474800</v>
      </c>
      <c r="BL43" s="24">
        <v>21300</v>
      </c>
      <c r="BM43" s="24">
        <v>38100</v>
      </c>
      <c r="BN43" s="24">
        <v>3088900</v>
      </c>
      <c r="BO43" s="24">
        <v>2820900</v>
      </c>
      <c r="BP43" s="24">
        <v>129300</v>
      </c>
      <c r="BQ43" s="24">
        <v>138700</v>
      </c>
      <c r="BR43" s="24">
        <v>3974900</v>
      </c>
      <c r="BS43" s="24">
        <v>3394400</v>
      </c>
      <c r="BT43" s="24">
        <v>208800</v>
      </c>
      <c r="BU43" s="24">
        <v>371700</v>
      </c>
      <c r="BV43" s="24">
        <v>659500</v>
      </c>
      <c r="BW43" s="24">
        <v>606700</v>
      </c>
      <c r="BX43" s="24">
        <v>34100</v>
      </c>
      <c r="BY43" s="24">
        <v>18700</v>
      </c>
      <c r="BZ43" s="24">
        <v>558100</v>
      </c>
      <c r="CA43" s="24">
        <v>487900</v>
      </c>
      <c r="CB43" s="24">
        <v>33400</v>
      </c>
      <c r="CC43" s="24">
        <v>36800</v>
      </c>
      <c r="CD43" s="24">
        <v>225400</v>
      </c>
      <c r="CE43" s="24">
        <v>193300</v>
      </c>
      <c r="CF43" s="24">
        <v>14200</v>
      </c>
      <c r="CG43" s="25">
        <v>17900</v>
      </c>
    </row>
    <row r="44" spans="1:85" ht="16.350000000000001" customHeight="1" x14ac:dyDescent="0.25">
      <c r="A44" s="23" t="s">
        <v>649</v>
      </c>
      <c r="B44" s="24">
        <v>30233400</v>
      </c>
      <c r="C44" s="24">
        <v>25792100</v>
      </c>
      <c r="D44" s="24">
        <v>2546900</v>
      </c>
      <c r="E44" s="24">
        <v>1894400</v>
      </c>
      <c r="F44" s="24">
        <v>190300</v>
      </c>
      <c r="G44" s="24">
        <v>155600</v>
      </c>
      <c r="H44" s="24">
        <v>32500</v>
      </c>
      <c r="I44" s="24">
        <v>2200</v>
      </c>
      <c r="J44" s="24">
        <v>47700</v>
      </c>
      <c r="K44" s="24">
        <v>44200</v>
      </c>
      <c r="L44" s="24">
        <v>1800</v>
      </c>
      <c r="M44" s="24">
        <v>1600</v>
      </c>
      <c r="N44" s="24">
        <v>2476100</v>
      </c>
      <c r="O44" s="24">
        <v>2096300</v>
      </c>
      <c r="P44" s="24">
        <v>292000</v>
      </c>
      <c r="Q44" s="24">
        <v>87800</v>
      </c>
      <c r="R44" s="24">
        <v>106300</v>
      </c>
      <c r="S44" s="24">
        <v>100600</v>
      </c>
      <c r="T44" s="24">
        <v>3000</v>
      </c>
      <c r="U44" s="24">
        <v>2700</v>
      </c>
      <c r="V44" s="24">
        <v>176400</v>
      </c>
      <c r="W44" s="24">
        <v>159300</v>
      </c>
      <c r="X44" s="24">
        <v>13500</v>
      </c>
      <c r="Y44" s="24">
        <v>3600</v>
      </c>
      <c r="Z44" s="24">
        <v>1262600</v>
      </c>
      <c r="AA44" s="24">
        <v>1156400</v>
      </c>
      <c r="AB44" s="24">
        <v>75000</v>
      </c>
      <c r="AC44" s="24">
        <v>31200</v>
      </c>
      <c r="AD44" s="24">
        <v>4708600</v>
      </c>
      <c r="AE44" s="24">
        <v>4157500</v>
      </c>
      <c r="AF44" s="24">
        <v>315000</v>
      </c>
      <c r="AG44" s="24">
        <v>236100</v>
      </c>
      <c r="AH44" s="24">
        <v>1326600</v>
      </c>
      <c r="AI44" s="24">
        <v>1114500</v>
      </c>
      <c r="AJ44" s="24">
        <v>146900</v>
      </c>
      <c r="AK44" s="24">
        <v>65200</v>
      </c>
      <c r="AL44" s="24">
        <v>2172200</v>
      </c>
      <c r="AM44" s="24">
        <v>1571900</v>
      </c>
      <c r="AN44" s="24">
        <v>391000</v>
      </c>
      <c r="AO44" s="24">
        <v>209300</v>
      </c>
      <c r="AP44" s="24">
        <v>1197900</v>
      </c>
      <c r="AQ44" s="24">
        <v>986800</v>
      </c>
      <c r="AR44" s="24">
        <v>84600</v>
      </c>
      <c r="AS44" s="24">
        <v>126500</v>
      </c>
      <c r="AT44" s="24">
        <v>1100600</v>
      </c>
      <c r="AU44" s="24">
        <v>970600</v>
      </c>
      <c r="AV44" s="24">
        <v>62300</v>
      </c>
      <c r="AW44" s="24">
        <v>67700</v>
      </c>
      <c r="AX44" s="24">
        <v>445600</v>
      </c>
      <c r="AY44" s="24">
        <v>402700</v>
      </c>
      <c r="AZ44" s="24">
        <v>21600</v>
      </c>
      <c r="BA44" s="24">
        <v>21300</v>
      </c>
      <c r="BB44" s="24">
        <v>2223800</v>
      </c>
      <c r="BC44" s="24">
        <v>1897200</v>
      </c>
      <c r="BD44" s="24">
        <v>168100</v>
      </c>
      <c r="BE44" s="24">
        <v>158500</v>
      </c>
      <c r="BF44" s="24">
        <v>2692000</v>
      </c>
      <c r="BG44" s="24">
        <v>1947600</v>
      </c>
      <c r="BH44" s="24">
        <v>492000</v>
      </c>
      <c r="BI44" s="24">
        <v>252300</v>
      </c>
      <c r="BJ44" s="24">
        <v>1539300</v>
      </c>
      <c r="BK44" s="24">
        <v>1479400</v>
      </c>
      <c r="BL44" s="24">
        <v>21600</v>
      </c>
      <c r="BM44" s="24">
        <v>38300</v>
      </c>
      <c r="BN44" s="24">
        <v>3136400</v>
      </c>
      <c r="BO44" s="24">
        <v>2859500</v>
      </c>
      <c r="BP44" s="24">
        <v>133900</v>
      </c>
      <c r="BQ44" s="24">
        <v>143000</v>
      </c>
      <c r="BR44" s="24">
        <v>3983900</v>
      </c>
      <c r="BS44" s="24">
        <v>3401200</v>
      </c>
      <c r="BT44" s="24">
        <v>209900</v>
      </c>
      <c r="BU44" s="24">
        <v>372800</v>
      </c>
      <c r="BV44" s="24">
        <v>656300</v>
      </c>
      <c r="BW44" s="24">
        <v>603000</v>
      </c>
      <c r="BX44" s="24">
        <v>34300</v>
      </c>
      <c r="BY44" s="24">
        <v>19000</v>
      </c>
      <c r="BZ44" s="24">
        <v>559400</v>
      </c>
      <c r="CA44" s="24">
        <v>488700</v>
      </c>
      <c r="CB44" s="24">
        <v>33600</v>
      </c>
      <c r="CC44" s="24">
        <v>37100</v>
      </c>
      <c r="CD44" s="24">
        <v>231600</v>
      </c>
      <c r="CE44" s="24">
        <v>199100</v>
      </c>
      <c r="CF44" s="24">
        <v>14400</v>
      </c>
      <c r="CG44" s="25">
        <v>18100</v>
      </c>
    </row>
    <row r="45" spans="1:85" ht="16.350000000000001" customHeight="1" x14ac:dyDescent="0.25">
      <c r="A45" s="23" t="s">
        <v>650</v>
      </c>
      <c r="B45" s="24">
        <v>30036000</v>
      </c>
      <c r="C45" s="24">
        <v>25630500</v>
      </c>
      <c r="D45" s="24">
        <v>2520400</v>
      </c>
      <c r="E45" s="24">
        <v>1885100</v>
      </c>
      <c r="F45" s="24">
        <v>183300</v>
      </c>
      <c r="G45" s="24">
        <v>153100</v>
      </c>
      <c r="H45" s="24">
        <v>28100</v>
      </c>
      <c r="I45" s="24">
        <v>2100</v>
      </c>
      <c r="J45" s="24">
        <v>46900</v>
      </c>
      <c r="K45" s="24">
        <v>43500</v>
      </c>
      <c r="L45" s="24">
        <v>1700</v>
      </c>
      <c r="M45" s="24">
        <v>1600</v>
      </c>
      <c r="N45" s="24">
        <v>2448100</v>
      </c>
      <c r="O45" s="24">
        <v>2072100</v>
      </c>
      <c r="P45" s="24">
        <v>289000</v>
      </c>
      <c r="Q45" s="24">
        <v>87100</v>
      </c>
      <c r="R45" s="24">
        <v>106200</v>
      </c>
      <c r="S45" s="24">
        <v>100500</v>
      </c>
      <c r="T45" s="24">
        <v>3000</v>
      </c>
      <c r="U45" s="24">
        <v>2700</v>
      </c>
      <c r="V45" s="24">
        <v>174400</v>
      </c>
      <c r="W45" s="24">
        <v>157400</v>
      </c>
      <c r="X45" s="24">
        <v>13300</v>
      </c>
      <c r="Y45" s="24">
        <v>3600</v>
      </c>
      <c r="Z45" s="24">
        <v>1224400</v>
      </c>
      <c r="AA45" s="24">
        <v>1120500</v>
      </c>
      <c r="AB45" s="24">
        <v>73100</v>
      </c>
      <c r="AC45" s="24">
        <v>30800</v>
      </c>
      <c r="AD45" s="24">
        <v>4719500</v>
      </c>
      <c r="AE45" s="24">
        <v>4170400</v>
      </c>
      <c r="AF45" s="24">
        <v>313200</v>
      </c>
      <c r="AG45" s="24">
        <v>235800</v>
      </c>
      <c r="AH45" s="24">
        <v>1327000</v>
      </c>
      <c r="AI45" s="24">
        <v>1113900</v>
      </c>
      <c r="AJ45" s="24">
        <v>147000</v>
      </c>
      <c r="AK45" s="24">
        <v>66100</v>
      </c>
      <c r="AL45" s="24">
        <v>2161500</v>
      </c>
      <c r="AM45" s="24">
        <v>1565400</v>
      </c>
      <c r="AN45" s="24">
        <v>387900</v>
      </c>
      <c r="AO45" s="24">
        <v>208100</v>
      </c>
      <c r="AP45" s="24">
        <v>1189200</v>
      </c>
      <c r="AQ45" s="24">
        <v>980100</v>
      </c>
      <c r="AR45" s="24">
        <v>84000</v>
      </c>
      <c r="AS45" s="24">
        <v>125100</v>
      </c>
      <c r="AT45" s="24">
        <v>1096300</v>
      </c>
      <c r="AU45" s="24">
        <v>966400</v>
      </c>
      <c r="AV45" s="24">
        <v>62100</v>
      </c>
      <c r="AW45" s="24">
        <v>67700</v>
      </c>
      <c r="AX45" s="24">
        <v>442400</v>
      </c>
      <c r="AY45" s="24">
        <v>399900</v>
      </c>
      <c r="AZ45" s="24">
        <v>21400</v>
      </c>
      <c r="BA45" s="24">
        <v>21100</v>
      </c>
      <c r="BB45" s="24">
        <v>2203200</v>
      </c>
      <c r="BC45" s="24">
        <v>1880200</v>
      </c>
      <c r="BD45" s="24">
        <v>165900</v>
      </c>
      <c r="BE45" s="24">
        <v>157100</v>
      </c>
      <c r="BF45" s="24">
        <v>2665100</v>
      </c>
      <c r="BG45" s="24">
        <v>1929800</v>
      </c>
      <c r="BH45" s="24">
        <v>484800</v>
      </c>
      <c r="BI45" s="24">
        <v>250500</v>
      </c>
      <c r="BJ45" s="24">
        <v>1531000</v>
      </c>
      <c r="BK45" s="24">
        <v>1471200</v>
      </c>
      <c r="BL45" s="24">
        <v>21600</v>
      </c>
      <c r="BM45" s="24">
        <v>38200</v>
      </c>
      <c r="BN45" s="24">
        <v>3131500</v>
      </c>
      <c r="BO45" s="24">
        <v>2854800</v>
      </c>
      <c r="BP45" s="24">
        <v>133800</v>
      </c>
      <c r="BQ45" s="24">
        <v>142900</v>
      </c>
      <c r="BR45" s="24">
        <v>3958000</v>
      </c>
      <c r="BS45" s="24">
        <v>3378700</v>
      </c>
      <c r="BT45" s="24">
        <v>208700</v>
      </c>
      <c r="BU45" s="24">
        <v>370700</v>
      </c>
      <c r="BV45" s="24">
        <v>646100</v>
      </c>
      <c r="BW45" s="24">
        <v>593200</v>
      </c>
      <c r="BX45" s="24">
        <v>34000</v>
      </c>
      <c r="BY45" s="24">
        <v>18800</v>
      </c>
      <c r="BZ45" s="24">
        <v>554000</v>
      </c>
      <c r="CA45" s="24">
        <v>483800</v>
      </c>
      <c r="CB45" s="24">
        <v>33200</v>
      </c>
      <c r="CC45" s="24">
        <v>37000</v>
      </c>
      <c r="CD45" s="24">
        <v>227900</v>
      </c>
      <c r="CE45" s="24">
        <v>195400</v>
      </c>
      <c r="CF45" s="24">
        <v>14400</v>
      </c>
      <c r="CG45" s="25">
        <v>18000</v>
      </c>
    </row>
    <row r="46" spans="1:85" ht="16.350000000000001" customHeight="1" x14ac:dyDescent="0.25">
      <c r="A46" s="23" t="s">
        <v>651</v>
      </c>
      <c r="B46" s="24">
        <v>29828500</v>
      </c>
      <c r="C46" s="24">
        <v>25468900</v>
      </c>
      <c r="D46" s="24">
        <v>2482200</v>
      </c>
      <c r="E46" s="24">
        <v>1877400</v>
      </c>
      <c r="F46" s="24">
        <v>181800</v>
      </c>
      <c r="G46" s="24">
        <v>151300</v>
      </c>
      <c r="H46" s="24">
        <v>28300</v>
      </c>
      <c r="I46" s="24">
        <v>2100</v>
      </c>
      <c r="J46" s="24">
        <v>47000</v>
      </c>
      <c r="K46" s="24">
        <v>43600</v>
      </c>
      <c r="L46" s="24">
        <v>1800</v>
      </c>
      <c r="M46" s="24">
        <v>1600</v>
      </c>
      <c r="N46" s="24">
        <v>2456500</v>
      </c>
      <c r="O46" s="24">
        <v>2078400</v>
      </c>
      <c r="P46" s="24">
        <v>290800</v>
      </c>
      <c r="Q46" s="24">
        <v>87300</v>
      </c>
      <c r="R46" s="24">
        <v>106300</v>
      </c>
      <c r="S46" s="24">
        <v>100500</v>
      </c>
      <c r="T46" s="24">
        <v>3000</v>
      </c>
      <c r="U46" s="24">
        <v>2800</v>
      </c>
      <c r="V46" s="24">
        <v>175000</v>
      </c>
      <c r="W46" s="24">
        <v>157900</v>
      </c>
      <c r="X46" s="24">
        <v>13400</v>
      </c>
      <c r="Y46" s="24">
        <v>3700</v>
      </c>
      <c r="Z46" s="24">
        <v>1238300</v>
      </c>
      <c r="AA46" s="24">
        <v>1134600</v>
      </c>
      <c r="AB46" s="24">
        <v>72800</v>
      </c>
      <c r="AC46" s="24">
        <v>30900</v>
      </c>
      <c r="AD46" s="24">
        <v>4659100</v>
      </c>
      <c r="AE46" s="24">
        <v>4113100</v>
      </c>
      <c r="AF46" s="24">
        <v>311900</v>
      </c>
      <c r="AG46" s="24">
        <v>234200</v>
      </c>
      <c r="AH46" s="24">
        <v>1317700</v>
      </c>
      <c r="AI46" s="24">
        <v>1106100</v>
      </c>
      <c r="AJ46" s="24">
        <v>146100</v>
      </c>
      <c r="AK46" s="24">
        <v>65500</v>
      </c>
      <c r="AL46" s="24">
        <v>2115000</v>
      </c>
      <c r="AM46" s="24">
        <v>1527300</v>
      </c>
      <c r="AN46" s="24">
        <v>381300</v>
      </c>
      <c r="AO46" s="24">
        <v>206500</v>
      </c>
      <c r="AP46" s="24">
        <v>1189500</v>
      </c>
      <c r="AQ46" s="24">
        <v>979500</v>
      </c>
      <c r="AR46" s="24">
        <v>84300</v>
      </c>
      <c r="AS46" s="24">
        <v>125700</v>
      </c>
      <c r="AT46" s="24">
        <v>1097300</v>
      </c>
      <c r="AU46" s="24">
        <v>966600</v>
      </c>
      <c r="AV46" s="24">
        <v>62500</v>
      </c>
      <c r="AW46" s="24">
        <v>68200</v>
      </c>
      <c r="AX46" s="24">
        <v>442300</v>
      </c>
      <c r="AY46" s="24">
        <v>399500</v>
      </c>
      <c r="AZ46" s="24">
        <v>21500</v>
      </c>
      <c r="BA46" s="24">
        <v>21200</v>
      </c>
      <c r="BB46" s="24">
        <v>2194400</v>
      </c>
      <c r="BC46" s="24">
        <v>1873200</v>
      </c>
      <c r="BD46" s="24">
        <v>164600</v>
      </c>
      <c r="BE46" s="24">
        <v>156600</v>
      </c>
      <c r="BF46" s="24">
        <v>2558300</v>
      </c>
      <c r="BG46" s="24">
        <v>1861200</v>
      </c>
      <c r="BH46" s="24">
        <v>454200</v>
      </c>
      <c r="BI46" s="24">
        <v>242900</v>
      </c>
      <c r="BJ46" s="24">
        <v>1529000</v>
      </c>
      <c r="BK46" s="24">
        <v>1468800</v>
      </c>
      <c r="BL46" s="24">
        <v>21800</v>
      </c>
      <c r="BM46" s="24">
        <v>38400</v>
      </c>
      <c r="BN46" s="24">
        <v>3139400</v>
      </c>
      <c r="BO46" s="24">
        <v>2862400</v>
      </c>
      <c r="BP46" s="24">
        <v>133700</v>
      </c>
      <c r="BQ46" s="24">
        <v>143300</v>
      </c>
      <c r="BR46" s="24">
        <v>3964700</v>
      </c>
      <c r="BS46" s="24">
        <v>3382800</v>
      </c>
      <c r="BT46" s="24">
        <v>209100</v>
      </c>
      <c r="BU46" s="24">
        <v>372800</v>
      </c>
      <c r="BV46" s="24">
        <v>638700</v>
      </c>
      <c r="BW46" s="24">
        <v>586500</v>
      </c>
      <c r="BX46" s="24">
        <v>33500</v>
      </c>
      <c r="BY46" s="24">
        <v>18700</v>
      </c>
      <c r="BZ46" s="24">
        <v>550900</v>
      </c>
      <c r="CA46" s="24">
        <v>480800</v>
      </c>
      <c r="CB46" s="24">
        <v>33000</v>
      </c>
      <c r="CC46" s="24">
        <v>37000</v>
      </c>
      <c r="CD46" s="24">
        <v>227400</v>
      </c>
      <c r="CE46" s="24">
        <v>194800</v>
      </c>
      <c r="CF46" s="24">
        <v>14600</v>
      </c>
      <c r="CG46" s="25">
        <v>18000</v>
      </c>
    </row>
    <row r="47" spans="1:85" ht="16.350000000000001" customHeight="1" x14ac:dyDescent="0.25">
      <c r="A47" s="23" t="s">
        <v>652</v>
      </c>
      <c r="B47" s="24">
        <v>29843300</v>
      </c>
      <c r="C47" s="24">
        <v>25452300</v>
      </c>
      <c r="D47" s="24">
        <v>2506300</v>
      </c>
      <c r="E47" s="24">
        <v>1884700</v>
      </c>
      <c r="F47" s="24">
        <v>179500</v>
      </c>
      <c r="G47" s="24">
        <v>146300</v>
      </c>
      <c r="H47" s="24">
        <v>31100</v>
      </c>
      <c r="I47" s="24">
        <v>2100</v>
      </c>
      <c r="J47" s="24">
        <v>47400</v>
      </c>
      <c r="K47" s="24">
        <v>44000</v>
      </c>
      <c r="L47" s="24">
        <v>1800</v>
      </c>
      <c r="M47" s="24">
        <v>1600</v>
      </c>
      <c r="N47" s="24">
        <v>2466900</v>
      </c>
      <c r="O47" s="24">
        <v>2084800</v>
      </c>
      <c r="P47" s="24">
        <v>294300</v>
      </c>
      <c r="Q47" s="24">
        <v>87700</v>
      </c>
      <c r="R47" s="24">
        <v>106800</v>
      </c>
      <c r="S47" s="24">
        <v>101000</v>
      </c>
      <c r="T47" s="24">
        <v>3100</v>
      </c>
      <c r="U47" s="24">
        <v>2800</v>
      </c>
      <c r="V47" s="24">
        <v>175900</v>
      </c>
      <c r="W47" s="24">
        <v>158700</v>
      </c>
      <c r="X47" s="24">
        <v>13500</v>
      </c>
      <c r="Y47" s="24">
        <v>3700</v>
      </c>
      <c r="Z47" s="24">
        <v>1251800</v>
      </c>
      <c r="AA47" s="24">
        <v>1146700</v>
      </c>
      <c r="AB47" s="24">
        <v>74100</v>
      </c>
      <c r="AC47" s="24">
        <v>30900</v>
      </c>
      <c r="AD47" s="24">
        <v>4589100</v>
      </c>
      <c r="AE47" s="24">
        <v>4043000</v>
      </c>
      <c r="AF47" s="24">
        <v>313200</v>
      </c>
      <c r="AG47" s="24">
        <v>232900</v>
      </c>
      <c r="AH47" s="24">
        <v>1317000</v>
      </c>
      <c r="AI47" s="24">
        <v>1105000</v>
      </c>
      <c r="AJ47" s="24">
        <v>146900</v>
      </c>
      <c r="AK47" s="24">
        <v>65000</v>
      </c>
      <c r="AL47" s="24">
        <v>2114800</v>
      </c>
      <c r="AM47" s="24">
        <v>1522100</v>
      </c>
      <c r="AN47" s="24">
        <v>385900</v>
      </c>
      <c r="AO47" s="24">
        <v>206900</v>
      </c>
      <c r="AP47" s="24">
        <v>1193100</v>
      </c>
      <c r="AQ47" s="24">
        <v>981800</v>
      </c>
      <c r="AR47" s="24">
        <v>84900</v>
      </c>
      <c r="AS47" s="24">
        <v>126300</v>
      </c>
      <c r="AT47" s="24">
        <v>1104000</v>
      </c>
      <c r="AU47" s="24">
        <v>971600</v>
      </c>
      <c r="AV47" s="24">
        <v>63400</v>
      </c>
      <c r="AW47" s="24">
        <v>69000</v>
      </c>
      <c r="AX47" s="24">
        <v>441700</v>
      </c>
      <c r="AY47" s="24">
        <v>398700</v>
      </c>
      <c r="AZ47" s="24">
        <v>21800</v>
      </c>
      <c r="BA47" s="24">
        <v>21200</v>
      </c>
      <c r="BB47" s="24">
        <v>2201800</v>
      </c>
      <c r="BC47" s="24">
        <v>1878200</v>
      </c>
      <c r="BD47" s="24">
        <v>166200</v>
      </c>
      <c r="BE47" s="24">
        <v>157500</v>
      </c>
      <c r="BF47" s="24">
        <v>2572200</v>
      </c>
      <c r="BG47" s="24">
        <v>1870800</v>
      </c>
      <c r="BH47" s="24">
        <v>457600</v>
      </c>
      <c r="BI47" s="24">
        <v>243800</v>
      </c>
      <c r="BJ47" s="24">
        <v>1530300</v>
      </c>
      <c r="BK47" s="24">
        <v>1469700</v>
      </c>
      <c r="BL47" s="24">
        <v>21900</v>
      </c>
      <c r="BM47" s="24">
        <v>38700</v>
      </c>
      <c r="BN47" s="24">
        <v>3145500</v>
      </c>
      <c r="BO47" s="24">
        <v>2868000</v>
      </c>
      <c r="BP47" s="24">
        <v>133800</v>
      </c>
      <c r="BQ47" s="24">
        <v>143700</v>
      </c>
      <c r="BR47" s="24">
        <v>3992300</v>
      </c>
      <c r="BS47" s="24">
        <v>3403600</v>
      </c>
      <c r="BT47" s="24">
        <v>211500</v>
      </c>
      <c r="BU47" s="24">
        <v>377200</v>
      </c>
      <c r="BV47" s="24">
        <v>632400</v>
      </c>
      <c r="BW47" s="24">
        <v>580500</v>
      </c>
      <c r="BX47" s="24">
        <v>33500</v>
      </c>
      <c r="BY47" s="24">
        <v>18500</v>
      </c>
      <c r="BZ47" s="24">
        <v>551500</v>
      </c>
      <c r="CA47" s="24">
        <v>481100</v>
      </c>
      <c r="CB47" s="24">
        <v>33200</v>
      </c>
      <c r="CC47" s="24">
        <v>37200</v>
      </c>
      <c r="CD47" s="24">
        <v>229300</v>
      </c>
      <c r="CE47" s="24">
        <v>196800</v>
      </c>
      <c r="CF47" s="24">
        <v>14600</v>
      </c>
      <c r="CG47" s="25">
        <v>18000</v>
      </c>
    </row>
    <row r="48" spans="1:85" ht="16.350000000000001" customHeight="1" x14ac:dyDescent="0.25">
      <c r="A48" s="23" t="s">
        <v>653</v>
      </c>
      <c r="B48" s="24">
        <v>29904400</v>
      </c>
      <c r="C48" s="24">
        <v>25487200</v>
      </c>
      <c r="D48" s="24">
        <v>2525100</v>
      </c>
      <c r="E48" s="24">
        <v>1892000</v>
      </c>
      <c r="F48" s="24">
        <v>180800</v>
      </c>
      <c r="G48" s="24">
        <v>146100</v>
      </c>
      <c r="H48" s="24">
        <v>32600</v>
      </c>
      <c r="I48" s="24">
        <v>2200</v>
      </c>
      <c r="J48" s="24">
        <v>47600</v>
      </c>
      <c r="K48" s="24">
        <v>44200</v>
      </c>
      <c r="L48" s="24">
        <v>1800</v>
      </c>
      <c r="M48" s="24">
        <v>1600</v>
      </c>
      <c r="N48" s="24">
        <v>2467800</v>
      </c>
      <c r="O48" s="24">
        <v>2084700</v>
      </c>
      <c r="P48" s="24">
        <v>295200</v>
      </c>
      <c r="Q48" s="24">
        <v>87800</v>
      </c>
      <c r="R48" s="24">
        <v>107100</v>
      </c>
      <c r="S48" s="24">
        <v>101300</v>
      </c>
      <c r="T48" s="24">
        <v>3100</v>
      </c>
      <c r="U48" s="24">
        <v>2800</v>
      </c>
      <c r="V48" s="24">
        <v>176500</v>
      </c>
      <c r="W48" s="24">
        <v>159200</v>
      </c>
      <c r="X48" s="24">
        <v>13600</v>
      </c>
      <c r="Y48" s="24">
        <v>3700</v>
      </c>
      <c r="Z48" s="24">
        <v>1252200</v>
      </c>
      <c r="AA48" s="24">
        <v>1146400</v>
      </c>
      <c r="AB48" s="24">
        <v>74700</v>
      </c>
      <c r="AC48" s="24">
        <v>31000</v>
      </c>
      <c r="AD48" s="24">
        <v>4572200</v>
      </c>
      <c r="AE48" s="24">
        <v>4025400</v>
      </c>
      <c r="AF48" s="24">
        <v>314300</v>
      </c>
      <c r="AG48" s="24">
        <v>232500</v>
      </c>
      <c r="AH48" s="24">
        <v>1322100</v>
      </c>
      <c r="AI48" s="24">
        <v>1108800</v>
      </c>
      <c r="AJ48" s="24">
        <v>148100</v>
      </c>
      <c r="AK48" s="24">
        <v>65300</v>
      </c>
      <c r="AL48" s="24">
        <v>2131500</v>
      </c>
      <c r="AM48" s="24">
        <v>1535100</v>
      </c>
      <c r="AN48" s="24">
        <v>389600</v>
      </c>
      <c r="AO48" s="24">
        <v>206800</v>
      </c>
      <c r="AP48" s="24">
        <v>1198800</v>
      </c>
      <c r="AQ48" s="24">
        <v>985300</v>
      </c>
      <c r="AR48" s="24">
        <v>85400</v>
      </c>
      <c r="AS48" s="24">
        <v>128000</v>
      </c>
      <c r="AT48" s="24">
        <v>1108600</v>
      </c>
      <c r="AU48" s="24">
        <v>975800</v>
      </c>
      <c r="AV48" s="24">
        <v>63500</v>
      </c>
      <c r="AW48" s="24">
        <v>69300</v>
      </c>
      <c r="AX48" s="24">
        <v>442900</v>
      </c>
      <c r="AY48" s="24">
        <v>399700</v>
      </c>
      <c r="AZ48" s="24">
        <v>22000</v>
      </c>
      <c r="BA48" s="24">
        <v>21300</v>
      </c>
      <c r="BB48" s="24">
        <v>2208000</v>
      </c>
      <c r="BC48" s="24">
        <v>1884800</v>
      </c>
      <c r="BD48" s="24">
        <v>165700</v>
      </c>
      <c r="BE48" s="24">
        <v>157400</v>
      </c>
      <c r="BF48" s="24">
        <v>2592100</v>
      </c>
      <c r="BG48" s="24">
        <v>1881300</v>
      </c>
      <c r="BH48" s="24">
        <v>464600</v>
      </c>
      <c r="BI48" s="24">
        <v>246300</v>
      </c>
      <c r="BJ48" s="24">
        <v>1529000</v>
      </c>
      <c r="BK48" s="24">
        <v>1468200</v>
      </c>
      <c r="BL48" s="24">
        <v>22000</v>
      </c>
      <c r="BM48" s="24">
        <v>38800</v>
      </c>
      <c r="BN48" s="24">
        <v>3149400</v>
      </c>
      <c r="BO48" s="24">
        <v>2869100</v>
      </c>
      <c r="BP48" s="24">
        <v>135300</v>
      </c>
      <c r="BQ48" s="24">
        <v>144900</v>
      </c>
      <c r="BR48" s="24">
        <v>3989700</v>
      </c>
      <c r="BS48" s="24">
        <v>3399900</v>
      </c>
      <c r="BT48" s="24">
        <v>211700</v>
      </c>
      <c r="BU48" s="24">
        <v>378100</v>
      </c>
      <c r="BV48" s="24">
        <v>641100</v>
      </c>
      <c r="BW48" s="24">
        <v>588300</v>
      </c>
      <c r="BX48" s="24">
        <v>34000</v>
      </c>
      <c r="BY48" s="24">
        <v>18700</v>
      </c>
      <c r="BZ48" s="24">
        <v>553100</v>
      </c>
      <c r="CA48" s="24">
        <v>482500</v>
      </c>
      <c r="CB48" s="24">
        <v>33300</v>
      </c>
      <c r="CC48" s="24">
        <v>37300</v>
      </c>
      <c r="CD48" s="24">
        <v>234000</v>
      </c>
      <c r="CE48" s="24">
        <v>201200</v>
      </c>
      <c r="CF48" s="24">
        <v>14700</v>
      </c>
      <c r="CG48" s="25">
        <v>18100</v>
      </c>
    </row>
    <row r="49" spans="1:85" ht="16.350000000000001" customHeight="1" x14ac:dyDescent="0.25">
      <c r="A49" s="23" t="s">
        <v>654</v>
      </c>
      <c r="B49" s="24">
        <v>30039300</v>
      </c>
      <c r="C49" s="24">
        <v>25590700</v>
      </c>
      <c r="D49" s="24">
        <v>2544700</v>
      </c>
      <c r="E49" s="24">
        <v>1903900</v>
      </c>
      <c r="F49" s="24">
        <v>185500</v>
      </c>
      <c r="G49" s="24">
        <v>148300</v>
      </c>
      <c r="H49" s="24">
        <v>35000</v>
      </c>
      <c r="I49" s="24">
        <v>2200</v>
      </c>
      <c r="J49" s="24">
        <v>47500</v>
      </c>
      <c r="K49" s="24">
        <v>44100</v>
      </c>
      <c r="L49" s="24">
        <v>1800</v>
      </c>
      <c r="M49" s="24">
        <v>1600</v>
      </c>
      <c r="N49" s="24">
        <v>2471400</v>
      </c>
      <c r="O49" s="24">
        <v>2086400</v>
      </c>
      <c r="P49" s="24">
        <v>296500</v>
      </c>
      <c r="Q49" s="24">
        <v>88500</v>
      </c>
      <c r="R49" s="24">
        <v>107200</v>
      </c>
      <c r="S49" s="24">
        <v>101300</v>
      </c>
      <c r="T49" s="24">
        <v>3100</v>
      </c>
      <c r="U49" s="24">
        <v>2800</v>
      </c>
      <c r="V49" s="24">
        <v>178200</v>
      </c>
      <c r="W49" s="24">
        <v>160700</v>
      </c>
      <c r="X49" s="24">
        <v>13800</v>
      </c>
      <c r="Y49" s="24">
        <v>3700</v>
      </c>
      <c r="Z49" s="24">
        <v>1257300</v>
      </c>
      <c r="AA49" s="24">
        <v>1149700</v>
      </c>
      <c r="AB49" s="24">
        <v>76100</v>
      </c>
      <c r="AC49" s="24">
        <v>31500</v>
      </c>
      <c r="AD49" s="24">
        <v>4578700</v>
      </c>
      <c r="AE49" s="24">
        <v>4026900</v>
      </c>
      <c r="AF49" s="24">
        <v>316500</v>
      </c>
      <c r="AG49" s="24">
        <v>235300</v>
      </c>
      <c r="AH49" s="24">
        <v>1327100</v>
      </c>
      <c r="AI49" s="24">
        <v>1112200</v>
      </c>
      <c r="AJ49" s="24">
        <v>149400</v>
      </c>
      <c r="AK49" s="24">
        <v>65600</v>
      </c>
      <c r="AL49" s="24">
        <v>2181900</v>
      </c>
      <c r="AM49" s="24">
        <v>1576500</v>
      </c>
      <c r="AN49" s="24">
        <v>394400</v>
      </c>
      <c r="AO49" s="24">
        <v>211000</v>
      </c>
      <c r="AP49" s="24">
        <v>1212700</v>
      </c>
      <c r="AQ49" s="24">
        <v>998900</v>
      </c>
      <c r="AR49" s="24">
        <v>86800</v>
      </c>
      <c r="AS49" s="24">
        <v>127000</v>
      </c>
      <c r="AT49" s="24">
        <v>1101800</v>
      </c>
      <c r="AU49" s="24">
        <v>970300</v>
      </c>
      <c r="AV49" s="24">
        <v>62900</v>
      </c>
      <c r="AW49" s="24">
        <v>68500</v>
      </c>
      <c r="AX49" s="24">
        <v>445600</v>
      </c>
      <c r="AY49" s="24">
        <v>401700</v>
      </c>
      <c r="AZ49" s="24">
        <v>22300</v>
      </c>
      <c r="BA49" s="24">
        <v>21600</v>
      </c>
      <c r="BB49" s="24">
        <v>2209900</v>
      </c>
      <c r="BC49" s="24">
        <v>1884800</v>
      </c>
      <c r="BD49" s="24">
        <v>167200</v>
      </c>
      <c r="BE49" s="24">
        <v>157900</v>
      </c>
      <c r="BF49" s="24">
        <v>2585600</v>
      </c>
      <c r="BG49" s="24">
        <v>1875300</v>
      </c>
      <c r="BH49" s="24">
        <v>464100</v>
      </c>
      <c r="BI49" s="24">
        <v>246200</v>
      </c>
      <c r="BJ49" s="24">
        <v>1528700</v>
      </c>
      <c r="BK49" s="24">
        <v>1467600</v>
      </c>
      <c r="BL49" s="24">
        <v>22100</v>
      </c>
      <c r="BM49" s="24">
        <v>38900</v>
      </c>
      <c r="BN49" s="24">
        <v>3159900</v>
      </c>
      <c r="BO49" s="24">
        <v>2877300</v>
      </c>
      <c r="BP49" s="24">
        <v>136600</v>
      </c>
      <c r="BQ49" s="24">
        <v>146000</v>
      </c>
      <c r="BR49" s="24">
        <v>4002400</v>
      </c>
      <c r="BS49" s="24">
        <v>3410300</v>
      </c>
      <c r="BT49" s="24">
        <v>212500</v>
      </c>
      <c r="BU49" s="24">
        <v>379600</v>
      </c>
      <c r="BV49" s="24">
        <v>657900</v>
      </c>
      <c r="BW49" s="24">
        <v>604400</v>
      </c>
      <c r="BX49" s="24">
        <v>34500</v>
      </c>
      <c r="BY49" s="24">
        <v>19000</v>
      </c>
      <c r="BZ49" s="24">
        <v>557400</v>
      </c>
      <c r="CA49" s="24">
        <v>485200</v>
      </c>
      <c r="CB49" s="24">
        <v>33800</v>
      </c>
      <c r="CC49" s="24">
        <v>38300</v>
      </c>
      <c r="CD49" s="24">
        <v>242600</v>
      </c>
      <c r="CE49" s="24">
        <v>208700</v>
      </c>
      <c r="CF49" s="24">
        <v>15200</v>
      </c>
      <c r="CG49" s="25">
        <v>18600</v>
      </c>
    </row>
    <row r="50" spans="1:85" ht="16.350000000000001" customHeight="1" x14ac:dyDescent="0.25">
      <c r="A50" s="23" t="s">
        <v>655</v>
      </c>
      <c r="B50" s="24">
        <v>30138400</v>
      </c>
      <c r="C50" s="24">
        <v>25655200</v>
      </c>
      <c r="D50" s="24">
        <v>2565000</v>
      </c>
      <c r="E50" s="24">
        <v>1918200</v>
      </c>
      <c r="F50" s="24">
        <v>193500</v>
      </c>
      <c r="G50" s="24">
        <v>150100</v>
      </c>
      <c r="H50" s="24">
        <v>41100</v>
      </c>
      <c r="I50" s="24">
        <v>2300</v>
      </c>
      <c r="J50" s="24">
        <v>47600</v>
      </c>
      <c r="K50" s="24">
        <v>44200</v>
      </c>
      <c r="L50" s="24">
        <v>1800</v>
      </c>
      <c r="M50" s="24">
        <v>1600</v>
      </c>
      <c r="N50" s="24">
        <v>2470400</v>
      </c>
      <c r="O50" s="24">
        <v>2083500</v>
      </c>
      <c r="P50" s="24">
        <v>297800</v>
      </c>
      <c r="Q50" s="24">
        <v>89100</v>
      </c>
      <c r="R50" s="24">
        <v>107600</v>
      </c>
      <c r="S50" s="24">
        <v>101700</v>
      </c>
      <c r="T50" s="24">
        <v>3100</v>
      </c>
      <c r="U50" s="24">
        <v>2900</v>
      </c>
      <c r="V50" s="24">
        <v>179200</v>
      </c>
      <c r="W50" s="24">
        <v>161600</v>
      </c>
      <c r="X50" s="24">
        <v>13800</v>
      </c>
      <c r="Y50" s="24">
        <v>3800</v>
      </c>
      <c r="Z50" s="24">
        <v>1257200</v>
      </c>
      <c r="AA50" s="24">
        <v>1149100</v>
      </c>
      <c r="AB50" s="24">
        <v>76500</v>
      </c>
      <c r="AC50" s="24">
        <v>31600</v>
      </c>
      <c r="AD50" s="24">
        <v>4585100</v>
      </c>
      <c r="AE50" s="24">
        <v>4029700</v>
      </c>
      <c r="AF50" s="24">
        <v>318600</v>
      </c>
      <c r="AG50" s="24">
        <v>236800</v>
      </c>
      <c r="AH50" s="24">
        <v>1334800</v>
      </c>
      <c r="AI50" s="24">
        <v>1117800</v>
      </c>
      <c r="AJ50" s="24">
        <v>150800</v>
      </c>
      <c r="AK50" s="24">
        <v>66200</v>
      </c>
      <c r="AL50" s="24">
        <v>2195000</v>
      </c>
      <c r="AM50" s="24">
        <v>1587000</v>
      </c>
      <c r="AN50" s="24">
        <v>395600</v>
      </c>
      <c r="AO50" s="24">
        <v>212400</v>
      </c>
      <c r="AP50" s="24">
        <v>1206400</v>
      </c>
      <c r="AQ50" s="24">
        <v>991700</v>
      </c>
      <c r="AR50" s="24">
        <v>86600</v>
      </c>
      <c r="AS50" s="24">
        <v>128100</v>
      </c>
      <c r="AT50" s="24">
        <v>1102800</v>
      </c>
      <c r="AU50" s="24">
        <v>970900</v>
      </c>
      <c r="AV50" s="24">
        <v>63200</v>
      </c>
      <c r="AW50" s="24">
        <v>68800</v>
      </c>
      <c r="AX50" s="24">
        <v>445900</v>
      </c>
      <c r="AY50" s="24">
        <v>401800</v>
      </c>
      <c r="AZ50" s="24">
        <v>22400</v>
      </c>
      <c r="BA50" s="24">
        <v>21700</v>
      </c>
      <c r="BB50" s="24">
        <v>2219700</v>
      </c>
      <c r="BC50" s="24">
        <v>1891200</v>
      </c>
      <c r="BD50" s="24">
        <v>168400</v>
      </c>
      <c r="BE50" s="24">
        <v>160100</v>
      </c>
      <c r="BF50" s="24">
        <v>2621900</v>
      </c>
      <c r="BG50" s="24">
        <v>1901200</v>
      </c>
      <c r="BH50" s="24">
        <v>470300</v>
      </c>
      <c r="BI50" s="24">
        <v>250500</v>
      </c>
      <c r="BJ50" s="24">
        <v>1548700</v>
      </c>
      <c r="BK50" s="24">
        <v>1486300</v>
      </c>
      <c r="BL50" s="24">
        <v>22600</v>
      </c>
      <c r="BM50" s="24">
        <v>39800</v>
      </c>
      <c r="BN50" s="24">
        <v>3165400</v>
      </c>
      <c r="BO50" s="24">
        <v>2883100</v>
      </c>
      <c r="BP50" s="24">
        <v>136000</v>
      </c>
      <c r="BQ50" s="24">
        <v>146400</v>
      </c>
      <c r="BR50" s="24">
        <v>3995800</v>
      </c>
      <c r="BS50" s="24">
        <v>3403500</v>
      </c>
      <c r="BT50" s="24">
        <v>212500</v>
      </c>
      <c r="BU50" s="24">
        <v>379700</v>
      </c>
      <c r="BV50" s="24">
        <v>655500</v>
      </c>
      <c r="BW50" s="24">
        <v>601800</v>
      </c>
      <c r="BX50" s="24">
        <v>34600</v>
      </c>
      <c r="BY50" s="24">
        <v>19100</v>
      </c>
      <c r="BZ50" s="24">
        <v>559000</v>
      </c>
      <c r="CA50" s="24">
        <v>486500</v>
      </c>
      <c r="CB50" s="24">
        <v>34000</v>
      </c>
      <c r="CC50" s="24">
        <v>38500</v>
      </c>
      <c r="CD50" s="24">
        <v>246800</v>
      </c>
      <c r="CE50" s="24">
        <v>212600</v>
      </c>
      <c r="CF50" s="24">
        <v>15500</v>
      </c>
      <c r="CG50" s="25">
        <v>18800</v>
      </c>
    </row>
    <row r="51" spans="1:85" ht="16.350000000000001" customHeight="1" x14ac:dyDescent="0.25">
      <c r="A51" s="23" t="s">
        <v>656</v>
      </c>
      <c r="B51" s="24">
        <v>30292200</v>
      </c>
      <c r="C51" s="24">
        <v>25773200</v>
      </c>
      <c r="D51" s="24">
        <v>2586400</v>
      </c>
      <c r="E51" s="24">
        <v>1932500</v>
      </c>
      <c r="F51" s="24">
        <v>204300</v>
      </c>
      <c r="G51" s="24">
        <v>153900</v>
      </c>
      <c r="H51" s="24">
        <v>48100</v>
      </c>
      <c r="I51" s="24">
        <v>2300</v>
      </c>
      <c r="J51" s="24">
        <v>47900</v>
      </c>
      <c r="K51" s="24">
        <v>44500</v>
      </c>
      <c r="L51" s="24">
        <v>1800</v>
      </c>
      <c r="M51" s="24">
        <v>1600</v>
      </c>
      <c r="N51" s="24">
        <v>2475800</v>
      </c>
      <c r="O51" s="24">
        <v>2087200</v>
      </c>
      <c r="P51" s="24">
        <v>299000</v>
      </c>
      <c r="Q51" s="24">
        <v>89600</v>
      </c>
      <c r="R51" s="24">
        <v>107700</v>
      </c>
      <c r="S51" s="24">
        <v>101700</v>
      </c>
      <c r="T51" s="24">
        <v>3100</v>
      </c>
      <c r="U51" s="24">
        <v>2900</v>
      </c>
      <c r="V51" s="24">
        <v>180100</v>
      </c>
      <c r="W51" s="24">
        <v>162400</v>
      </c>
      <c r="X51" s="24">
        <v>13900</v>
      </c>
      <c r="Y51" s="24">
        <v>3800</v>
      </c>
      <c r="Z51" s="24">
        <v>1259200</v>
      </c>
      <c r="AA51" s="24">
        <v>1150300</v>
      </c>
      <c r="AB51" s="24">
        <v>77000</v>
      </c>
      <c r="AC51" s="24">
        <v>31900</v>
      </c>
      <c r="AD51" s="24">
        <v>4600100</v>
      </c>
      <c r="AE51" s="24">
        <v>4042100</v>
      </c>
      <c r="AF51" s="24">
        <v>320200</v>
      </c>
      <c r="AG51" s="24">
        <v>237800</v>
      </c>
      <c r="AH51" s="24">
        <v>1340100</v>
      </c>
      <c r="AI51" s="24">
        <v>1121500</v>
      </c>
      <c r="AJ51" s="24">
        <v>152000</v>
      </c>
      <c r="AK51" s="24">
        <v>66500</v>
      </c>
      <c r="AL51" s="24">
        <v>2219700</v>
      </c>
      <c r="AM51" s="24">
        <v>1611100</v>
      </c>
      <c r="AN51" s="24">
        <v>395300</v>
      </c>
      <c r="AO51" s="24">
        <v>213300</v>
      </c>
      <c r="AP51" s="24">
        <v>1225000</v>
      </c>
      <c r="AQ51" s="24">
        <v>1006800</v>
      </c>
      <c r="AR51" s="24">
        <v>88000</v>
      </c>
      <c r="AS51" s="24">
        <v>130200</v>
      </c>
      <c r="AT51" s="24">
        <v>1107300</v>
      </c>
      <c r="AU51" s="24">
        <v>974000</v>
      </c>
      <c r="AV51" s="24">
        <v>64000</v>
      </c>
      <c r="AW51" s="24">
        <v>69400</v>
      </c>
      <c r="AX51" s="24">
        <v>448500</v>
      </c>
      <c r="AY51" s="24">
        <v>403900</v>
      </c>
      <c r="AZ51" s="24">
        <v>22600</v>
      </c>
      <c r="BA51" s="24">
        <v>21900</v>
      </c>
      <c r="BB51" s="24">
        <v>2229900</v>
      </c>
      <c r="BC51" s="24">
        <v>1899400</v>
      </c>
      <c r="BD51" s="24">
        <v>169400</v>
      </c>
      <c r="BE51" s="24">
        <v>161100</v>
      </c>
      <c r="BF51" s="24">
        <v>2658900</v>
      </c>
      <c r="BG51" s="24">
        <v>1928900</v>
      </c>
      <c r="BH51" s="24">
        <v>475900</v>
      </c>
      <c r="BI51" s="24">
        <v>254100</v>
      </c>
      <c r="BJ51" s="24">
        <v>1536900</v>
      </c>
      <c r="BK51" s="24">
        <v>1474800</v>
      </c>
      <c r="BL51" s="24">
        <v>22600</v>
      </c>
      <c r="BM51" s="24">
        <v>39600</v>
      </c>
      <c r="BN51" s="24">
        <v>3179700</v>
      </c>
      <c r="BO51" s="24">
        <v>2897300</v>
      </c>
      <c r="BP51" s="24">
        <v>135800</v>
      </c>
      <c r="BQ51" s="24">
        <v>146600</v>
      </c>
      <c r="BR51" s="24">
        <v>4008000</v>
      </c>
      <c r="BS51" s="24">
        <v>3411900</v>
      </c>
      <c r="BT51" s="24">
        <v>213400</v>
      </c>
      <c r="BU51" s="24">
        <v>382800</v>
      </c>
      <c r="BV51" s="24">
        <v>649500</v>
      </c>
      <c r="BW51" s="24">
        <v>595800</v>
      </c>
      <c r="BX51" s="24">
        <v>34600</v>
      </c>
      <c r="BY51" s="24">
        <v>19100</v>
      </c>
      <c r="BZ51" s="24">
        <v>561100</v>
      </c>
      <c r="CA51" s="24">
        <v>488100</v>
      </c>
      <c r="CB51" s="24">
        <v>34100</v>
      </c>
      <c r="CC51" s="24">
        <v>38900</v>
      </c>
      <c r="CD51" s="24">
        <v>252400</v>
      </c>
      <c r="CE51" s="24">
        <v>217800</v>
      </c>
      <c r="CF51" s="24">
        <v>15600</v>
      </c>
      <c r="CG51" s="25">
        <v>18900</v>
      </c>
    </row>
    <row r="52" spans="1:85" ht="16.350000000000001" customHeight="1" x14ac:dyDescent="0.25">
      <c r="A52" s="23" t="s">
        <v>657</v>
      </c>
      <c r="B52" s="24">
        <v>30410000</v>
      </c>
      <c r="C52" s="24">
        <v>25886000</v>
      </c>
      <c r="D52" s="24">
        <v>2585300</v>
      </c>
      <c r="E52" s="24">
        <v>1938700</v>
      </c>
      <c r="F52" s="24">
        <v>210000</v>
      </c>
      <c r="G52" s="24">
        <v>157300</v>
      </c>
      <c r="H52" s="24">
        <v>50200</v>
      </c>
      <c r="I52" s="24">
        <v>2400</v>
      </c>
      <c r="J52" s="24">
        <v>48000</v>
      </c>
      <c r="K52" s="24">
        <v>44600</v>
      </c>
      <c r="L52" s="24">
        <v>1800</v>
      </c>
      <c r="M52" s="24">
        <v>1600</v>
      </c>
      <c r="N52" s="24">
        <v>2469400</v>
      </c>
      <c r="O52" s="24">
        <v>2082500</v>
      </c>
      <c r="P52" s="24">
        <v>297500</v>
      </c>
      <c r="Q52" s="24">
        <v>89400</v>
      </c>
      <c r="R52" s="24">
        <v>107400</v>
      </c>
      <c r="S52" s="24">
        <v>101400</v>
      </c>
      <c r="T52" s="24">
        <v>3100</v>
      </c>
      <c r="U52" s="24">
        <v>2900</v>
      </c>
      <c r="V52" s="24">
        <v>180800</v>
      </c>
      <c r="W52" s="24">
        <v>163000</v>
      </c>
      <c r="X52" s="24">
        <v>14000</v>
      </c>
      <c r="Y52" s="24">
        <v>3800</v>
      </c>
      <c r="Z52" s="24">
        <v>1257500</v>
      </c>
      <c r="AA52" s="24">
        <v>1148300</v>
      </c>
      <c r="AB52" s="24">
        <v>77200</v>
      </c>
      <c r="AC52" s="24">
        <v>32000</v>
      </c>
      <c r="AD52" s="24">
        <v>4622500</v>
      </c>
      <c r="AE52" s="24">
        <v>4064000</v>
      </c>
      <c r="AF52" s="24">
        <v>320200</v>
      </c>
      <c r="AG52" s="24">
        <v>238300</v>
      </c>
      <c r="AH52" s="24">
        <v>1343500</v>
      </c>
      <c r="AI52" s="24">
        <v>1123500</v>
      </c>
      <c r="AJ52" s="24">
        <v>153000</v>
      </c>
      <c r="AK52" s="24">
        <v>67000</v>
      </c>
      <c r="AL52" s="24">
        <v>2240500</v>
      </c>
      <c r="AM52" s="24">
        <v>1635900</v>
      </c>
      <c r="AN52" s="24">
        <v>391900</v>
      </c>
      <c r="AO52" s="24">
        <v>212700</v>
      </c>
      <c r="AP52" s="24">
        <v>1231400</v>
      </c>
      <c r="AQ52" s="24">
        <v>1011700</v>
      </c>
      <c r="AR52" s="24">
        <v>88400</v>
      </c>
      <c r="AS52" s="24">
        <v>131300</v>
      </c>
      <c r="AT52" s="24">
        <v>1110300</v>
      </c>
      <c r="AU52" s="24">
        <v>975500</v>
      </c>
      <c r="AV52" s="24">
        <v>64700</v>
      </c>
      <c r="AW52" s="24">
        <v>70000</v>
      </c>
      <c r="AX52" s="24">
        <v>450100</v>
      </c>
      <c r="AY52" s="24">
        <v>405300</v>
      </c>
      <c r="AZ52" s="24">
        <v>22700</v>
      </c>
      <c r="BA52" s="24">
        <v>22100</v>
      </c>
      <c r="BB52" s="24">
        <v>2237500</v>
      </c>
      <c r="BC52" s="24">
        <v>1906200</v>
      </c>
      <c r="BD52" s="24">
        <v>169500</v>
      </c>
      <c r="BE52" s="24">
        <v>161800</v>
      </c>
      <c r="BF52" s="24">
        <v>2680000</v>
      </c>
      <c r="BG52" s="24">
        <v>1948200</v>
      </c>
      <c r="BH52" s="24">
        <v>476000</v>
      </c>
      <c r="BI52" s="24">
        <v>255900</v>
      </c>
      <c r="BJ52" s="24">
        <v>1527500</v>
      </c>
      <c r="BK52" s="24">
        <v>1465600</v>
      </c>
      <c r="BL52" s="24">
        <v>22500</v>
      </c>
      <c r="BM52" s="24">
        <v>39300</v>
      </c>
      <c r="BN52" s="24">
        <v>3182800</v>
      </c>
      <c r="BO52" s="24">
        <v>2903200</v>
      </c>
      <c r="BP52" s="24">
        <v>134400</v>
      </c>
      <c r="BQ52" s="24">
        <v>145200</v>
      </c>
      <c r="BR52" s="24">
        <v>4037800</v>
      </c>
      <c r="BS52" s="24">
        <v>3437400</v>
      </c>
      <c r="BT52" s="24">
        <v>214200</v>
      </c>
      <c r="BU52" s="24">
        <v>386300</v>
      </c>
      <c r="BV52" s="24">
        <v>654300</v>
      </c>
      <c r="BW52" s="24">
        <v>601100</v>
      </c>
      <c r="BX52" s="24">
        <v>34400</v>
      </c>
      <c r="BY52" s="24">
        <v>18800</v>
      </c>
      <c r="BZ52" s="24">
        <v>560100</v>
      </c>
      <c r="CA52" s="24">
        <v>487200</v>
      </c>
      <c r="CB52" s="24">
        <v>33900</v>
      </c>
      <c r="CC52" s="24">
        <v>39000</v>
      </c>
      <c r="CD52" s="24">
        <v>258500</v>
      </c>
      <c r="CE52" s="24">
        <v>224000</v>
      </c>
      <c r="CF52" s="24">
        <v>15700</v>
      </c>
      <c r="CG52" s="25">
        <v>18900</v>
      </c>
    </row>
    <row r="53" spans="1:85" ht="16.350000000000001" customHeight="1" x14ac:dyDescent="0.25">
      <c r="A53" s="23" t="s">
        <v>658</v>
      </c>
      <c r="B53" s="24">
        <v>30340000</v>
      </c>
      <c r="C53" s="24">
        <v>25843400</v>
      </c>
      <c r="D53" s="24">
        <v>2565700</v>
      </c>
      <c r="E53" s="24">
        <v>1930900</v>
      </c>
      <c r="F53" s="24">
        <v>209300</v>
      </c>
      <c r="G53" s="24">
        <v>158200</v>
      </c>
      <c r="H53" s="24">
        <v>48800</v>
      </c>
      <c r="I53" s="24">
        <v>2400</v>
      </c>
      <c r="J53" s="24">
        <v>48200</v>
      </c>
      <c r="K53" s="24">
        <v>44800</v>
      </c>
      <c r="L53" s="24">
        <v>1800</v>
      </c>
      <c r="M53" s="24">
        <v>1600</v>
      </c>
      <c r="N53" s="24">
        <v>2473000</v>
      </c>
      <c r="O53" s="24">
        <v>2086000</v>
      </c>
      <c r="P53" s="24">
        <v>297200</v>
      </c>
      <c r="Q53" s="24">
        <v>89800</v>
      </c>
      <c r="R53" s="24">
        <v>107200</v>
      </c>
      <c r="S53" s="24">
        <v>101100</v>
      </c>
      <c r="T53" s="24">
        <v>3100</v>
      </c>
      <c r="U53" s="24">
        <v>2900</v>
      </c>
      <c r="V53" s="24">
        <v>181400</v>
      </c>
      <c r="W53" s="24">
        <v>163600</v>
      </c>
      <c r="X53" s="24">
        <v>13900</v>
      </c>
      <c r="Y53" s="24">
        <v>3900</v>
      </c>
      <c r="Z53" s="24">
        <v>1261800</v>
      </c>
      <c r="AA53" s="24">
        <v>1152400</v>
      </c>
      <c r="AB53" s="24">
        <v>77400</v>
      </c>
      <c r="AC53" s="24">
        <v>32000</v>
      </c>
      <c r="AD53" s="24">
        <v>4638300</v>
      </c>
      <c r="AE53" s="24">
        <v>4081000</v>
      </c>
      <c r="AF53" s="24">
        <v>319000</v>
      </c>
      <c r="AG53" s="24">
        <v>238200</v>
      </c>
      <c r="AH53" s="24">
        <v>1339000</v>
      </c>
      <c r="AI53" s="24">
        <v>1118300</v>
      </c>
      <c r="AJ53" s="24">
        <v>153600</v>
      </c>
      <c r="AK53" s="24">
        <v>67100</v>
      </c>
      <c r="AL53" s="24">
        <v>2249200</v>
      </c>
      <c r="AM53" s="24">
        <v>1649300</v>
      </c>
      <c r="AN53" s="24">
        <v>387700</v>
      </c>
      <c r="AO53" s="24">
        <v>212200</v>
      </c>
      <c r="AP53" s="24">
        <v>1223700</v>
      </c>
      <c r="AQ53" s="24">
        <v>1004200</v>
      </c>
      <c r="AR53" s="24">
        <v>88100</v>
      </c>
      <c r="AS53" s="24">
        <v>131400</v>
      </c>
      <c r="AT53" s="24">
        <v>1110500</v>
      </c>
      <c r="AU53" s="24">
        <v>975200</v>
      </c>
      <c r="AV53" s="24">
        <v>64900</v>
      </c>
      <c r="AW53" s="24">
        <v>70400</v>
      </c>
      <c r="AX53" s="24">
        <v>451200</v>
      </c>
      <c r="AY53" s="24">
        <v>406400</v>
      </c>
      <c r="AZ53" s="24">
        <v>22700</v>
      </c>
      <c r="BA53" s="24">
        <v>22100</v>
      </c>
      <c r="BB53" s="24">
        <v>2232700</v>
      </c>
      <c r="BC53" s="24">
        <v>1903100</v>
      </c>
      <c r="BD53" s="24">
        <v>168700</v>
      </c>
      <c r="BE53" s="24">
        <v>160800</v>
      </c>
      <c r="BF53" s="24">
        <v>2644700</v>
      </c>
      <c r="BG53" s="24">
        <v>1925100</v>
      </c>
      <c r="BH53" s="24">
        <v>468900</v>
      </c>
      <c r="BI53" s="24">
        <v>250700</v>
      </c>
      <c r="BJ53" s="24">
        <v>1522600</v>
      </c>
      <c r="BK53" s="24">
        <v>1460900</v>
      </c>
      <c r="BL53" s="24">
        <v>22400</v>
      </c>
      <c r="BM53" s="24">
        <v>39300</v>
      </c>
      <c r="BN53" s="24">
        <v>3089500</v>
      </c>
      <c r="BO53" s="24">
        <v>2819900</v>
      </c>
      <c r="BP53" s="24">
        <v>129300</v>
      </c>
      <c r="BQ53" s="24">
        <v>140300</v>
      </c>
      <c r="BR53" s="24">
        <v>4066700</v>
      </c>
      <c r="BS53" s="24">
        <v>3462500</v>
      </c>
      <c r="BT53" s="24">
        <v>214900</v>
      </c>
      <c r="BU53" s="24">
        <v>389300</v>
      </c>
      <c r="BV53" s="24">
        <v>668500</v>
      </c>
      <c r="BW53" s="24">
        <v>615200</v>
      </c>
      <c r="BX53" s="24">
        <v>34300</v>
      </c>
      <c r="BY53" s="24">
        <v>18900</v>
      </c>
      <c r="BZ53" s="24">
        <v>558700</v>
      </c>
      <c r="CA53" s="24">
        <v>486300</v>
      </c>
      <c r="CB53" s="24">
        <v>33500</v>
      </c>
      <c r="CC53" s="24">
        <v>38900</v>
      </c>
      <c r="CD53" s="24">
        <v>263800</v>
      </c>
      <c r="CE53" s="24">
        <v>229700</v>
      </c>
      <c r="CF53" s="24">
        <v>15400</v>
      </c>
      <c r="CG53" s="25">
        <v>18700</v>
      </c>
    </row>
    <row r="54" spans="1:85" ht="16.350000000000001" customHeight="1" x14ac:dyDescent="0.25">
      <c r="A54" s="23" t="s">
        <v>659</v>
      </c>
      <c r="B54" s="24">
        <v>30350800</v>
      </c>
      <c r="C54" s="24">
        <v>25834500</v>
      </c>
      <c r="D54" s="24">
        <v>2571700</v>
      </c>
      <c r="E54" s="24">
        <v>1944600</v>
      </c>
      <c r="F54" s="24">
        <v>206800</v>
      </c>
      <c r="G54" s="24">
        <v>158800</v>
      </c>
      <c r="H54" s="24">
        <v>45600</v>
      </c>
      <c r="I54" s="24">
        <v>2400</v>
      </c>
      <c r="J54" s="24">
        <v>48100</v>
      </c>
      <c r="K54" s="24">
        <v>44700</v>
      </c>
      <c r="L54" s="24">
        <v>1800</v>
      </c>
      <c r="M54" s="24">
        <v>1600</v>
      </c>
      <c r="N54" s="24">
        <v>2486800</v>
      </c>
      <c r="O54" s="24">
        <v>2096300</v>
      </c>
      <c r="P54" s="24">
        <v>299900</v>
      </c>
      <c r="Q54" s="24">
        <v>90600</v>
      </c>
      <c r="R54" s="24">
        <v>107300</v>
      </c>
      <c r="S54" s="24">
        <v>101200</v>
      </c>
      <c r="T54" s="24">
        <v>3200</v>
      </c>
      <c r="U54" s="24">
        <v>2900</v>
      </c>
      <c r="V54" s="24">
        <v>181800</v>
      </c>
      <c r="W54" s="24">
        <v>164000</v>
      </c>
      <c r="X54" s="24">
        <v>13900</v>
      </c>
      <c r="Y54" s="24">
        <v>3900</v>
      </c>
      <c r="Z54" s="24">
        <v>1267400</v>
      </c>
      <c r="AA54" s="24">
        <v>1157100</v>
      </c>
      <c r="AB54" s="24">
        <v>78100</v>
      </c>
      <c r="AC54" s="24">
        <v>32300</v>
      </c>
      <c r="AD54" s="24">
        <v>4615300</v>
      </c>
      <c r="AE54" s="24">
        <v>4056400</v>
      </c>
      <c r="AF54" s="24">
        <v>320600</v>
      </c>
      <c r="AG54" s="24">
        <v>238400</v>
      </c>
      <c r="AH54" s="24">
        <v>1349600</v>
      </c>
      <c r="AI54" s="24">
        <v>1125100</v>
      </c>
      <c r="AJ54" s="24">
        <v>156500</v>
      </c>
      <c r="AK54" s="24">
        <v>68000</v>
      </c>
      <c r="AL54" s="24">
        <v>2230400</v>
      </c>
      <c r="AM54" s="24">
        <v>1632100</v>
      </c>
      <c r="AN54" s="24">
        <v>385400</v>
      </c>
      <c r="AO54" s="24">
        <v>212900</v>
      </c>
      <c r="AP54" s="24">
        <v>1225000</v>
      </c>
      <c r="AQ54" s="24">
        <v>1004000</v>
      </c>
      <c r="AR54" s="24">
        <v>88600</v>
      </c>
      <c r="AS54" s="24">
        <v>132400</v>
      </c>
      <c r="AT54" s="24">
        <v>1109100</v>
      </c>
      <c r="AU54" s="24">
        <v>973700</v>
      </c>
      <c r="AV54" s="24">
        <v>64800</v>
      </c>
      <c r="AW54" s="24">
        <v>70500</v>
      </c>
      <c r="AX54" s="24">
        <v>452500</v>
      </c>
      <c r="AY54" s="24">
        <v>407500</v>
      </c>
      <c r="AZ54" s="24">
        <v>22700</v>
      </c>
      <c r="BA54" s="24">
        <v>22200</v>
      </c>
      <c r="BB54" s="24">
        <v>2250600</v>
      </c>
      <c r="BC54" s="24">
        <v>1916800</v>
      </c>
      <c r="BD54" s="24">
        <v>170500</v>
      </c>
      <c r="BE54" s="24">
        <v>163400</v>
      </c>
      <c r="BF54" s="24">
        <v>2680400</v>
      </c>
      <c r="BG54" s="24">
        <v>1952400</v>
      </c>
      <c r="BH54" s="24">
        <v>471000</v>
      </c>
      <c r="BI54" s="24">
        <v>256900</v>
      </c>
      <c r="BJ54" s="24">
        <v>1531900</v>
      </c>
      <c r="BK54" s="24">
        <v>1469600</v>
      </c>
      <c r="BL54" s="24">
        <v>22600</v>
      </c>
      <c r="BM54" s="24">
        <v>39700</v>
      </c>
      <c r="BN54" s="24">
        <v>3061300</v>
      </c>
      <c r="BO54" s="24">
        <v>2792200</v>
      </c>
      <c r="BP54" s="24">
        <v>128900</v>
      </c>
      <c r="BQ54" s="24">
        <v>140200</v>
      </c>
      <c r="BR54" s="24">
        <v>4044200</v>
      </c>
      <c r="BS54" s="24">
        <v>3441400</v>
      </c>
      <c r="BT54" s="24">
        <v>213800</v>
      </c>
      <c r="BU54" s="24">
        <v>389000</v>
      </c>
      <c r="BV54" s="24">
        <v>670800</v>
      </c>
      <c r="BW54" s="24">
        <v>617400</v>
      </c>
      <c r="BX54" s="24">
        <v>34300</v>
      </c>
      <c r="BY54" s="24">
        <v>19100</v>
      </c>
      <c r="BZ54" s="24">
        <v>561400</v>
      </c>
      <c r="CA54" s="24">
        <v>488600</v>
      </c>
      <c r="CB54" s="24">
        <v>33700</v>
      </c>
      <c r="CC54" s="24">
        <v>39200</v>
      </c>
      <c r="CD54" s="24">
        <v>270000</v>
      </c>
      <c r="CE54" s="24">
        <v>235100</v>
      </c>
      <c r="CF54" s="24">
        <v>15900</v>
      </c>
      <c r="CG54" s="25">
        <v>18900</v>
      </c>
    </row>
    <row r="55" spans="1:85" ht="16.350000000000001" customHeight="1" x14ac:dyDescent="0.25">
      <c r="A55" s="23" t="s">
        <v>660</v>
      </c>
      <c r="B55" s="24">
        <v>30397300</v>
      </c>
      <c r="C55" s="24">
        <v>25844500</v>
      </c>
      <c r="D55" s="24">
        <v>2592200</v>
      </c>
      <c r="E55" s="24">
        <v>1960600</v>
      </c>
      <c r="F55" s="24">
        <v>200100</v>
      </c>
      <c r="G55" s="24">
        <v>158200</v>
      </c>
      <c r="H55" s="24">
        <v>39600</v>
      </c>
      <c r="I55" s="24">
        <v>2300</v>
      </c>
      <c r="J55" s="24">
        <v>47900</v>
      </c>
      <c r="K55" s="24">
        <v>44500</v>
      </c>
      <c r="L55" s="24">
        <v>1800</v>
      </c>
      <c r="M55" s="24">
        <v>1600</v>
      </c>
      <c r="N55" s="24">
        <v>2486500</v>
      </c>
      <c r="O55" s="24">
        <v>2094400</v>
      </c>
      <c r="P55" s="24">
        <v>301200</v>
      </c>
      <c r="Q55" s="24">
        <v>90900</v>
      </c>
      <c r="R55" s="24">
        <v>107000</v>
      </c>
      <c r="S55" s="24">
        <v>101000</v>
      </c>
      <c r="T55" s="24">
        <v>3200</v>
      </c>
      <c r="U55" s="24">
        <v>2900</v>
      </c>
      <c r="V55" s="24">
        <v>182200</v>
      </c>
      <c r="W55" s="24">
        <v>164000</v>
      </c>
      <c r="X55" s="24">
        <v>14200</v>
      </c>
      <c r="Y55" s="24">
        <v>3900</v>
      </c>
      <c r="Z55" s="24">
        <v>1269000</v>
      </c>
      <c r="AA55" s="24">
        <v>1157800</v>
      </c>
      <c r="AB55" s="24">
        <v>78900</v>
      </c>
      <c r="AC55" s="24">
        <v>32300</v>
      </c>
      <c r="AD55" s="24">
        <v>4622300</v>
      </c>
      <c r="AE55" s="24">
        <v>4057400</v>
      </c>
      <c r="AF55" s="24">
        <v>324600</v>
      </c>
      <c r="AG55" s="24">
        <v>240200</v>
      </c>
      <c r="AH55" s="24">
        <v>1352800</v>
      </c>
      <c r="AI55" s="24">
        <v>1125600</v>
      </c>
      <c r="AJ55" s="24">
        <v>158500</v>
      </c>
      <c r="AK55" s="24">
        <v>68700</v>
      </c>
      <c r="AL55" s="24">
        <v>2195400</v>
      </c>
      <c r="AM55" s="24">
        <v>1593900</v>
      </c>
      <c r="AN55" s="24">
        <v>387500</v>
      </c>
      <c r="AO55" s="24">
        <v>214000</v>
      </c>
      <c r="AP55" s="24">
        <v>1224400</v>
      </c>
      <c r="AQ55" s="24">
        <v>1002600</v>
      </c>
      <c r="AR55" s="24">
        <v>88900</v>
      </c>
      <c r="AS55" s="24">
        <v>132900</v>
      </c>
      <c r="AT55" s="24">
        <v>1105800</v>
      </c>
      <c r="AU55" s="24">
        <v>970700</v>
      </c>
      <c r="AV55" s="24">
        <v>64600</v>
      </c>
      <c r="AW55" s="24">
        <v>70500</v>
      </c>
      <c r="AX55" s="24">
        <v>452100</v>
      </c>
      <c r="AY55" s="24">
        <v>407100</v>
      </c>
      <c r="AZ55" s="24">
        <v>22800</v>
      </c>
      <c r="BA55" s="24">
        <v>22300</v>
      </c>
      <c r="BB55" s="24">
        <v>2259000</v>
      </c>
      <c r="BC55" s="24">
        <v>1922100</v>
      </c>
      <c r="BD55" s="24">
        <v>171800</v>
      </c>
      <c r="BE55" s="24">
        <v>165100</v>
      </c>
      <c r="BF55" s="24">
        <v>2693400</v>
      </c>
      <c r="BG55" s="24">
        <v>1956500</v>
      </c>
      <c r="BH55" s="24">
        <v>478100</v>
      </c>
      <c r="BI55" s="24">
        <v>258900</v>
      </c>
      <c r="BJ55" s="24">
        <v>1535800</v>
      </c>
      <c r="BK55" s="24">
        <v>1472800</v>
      </c>
      <c r="BL55" s="24">
        <v>22900</v>
      </c>
      <c r="BM55" s="24">
        <v>40100</v>
      </c>
      <c r="BN55" s="24">
        <v>3109100</v>
      </c>
      <c r="BO55" s="24">
        <v>2830400</v>
      </c>
      <c r="BP55" s="24">
        <v>133800</v>
      </c>
      <c r="BQ55" s="24">
        <v>144900</v>
      </c>
      <c r="BR55" s="24">
        <v>4050300</v>
      </c>
      <c r="BS55" s="24">
        <v>3444200</v>
      </c>
      <c r="BT55" s="24">
        <v>215000</v>
      </c>
      <c r="BU55" s="24">
        <v>391100</v>
      </c>
      <c r="BV55" s="24">
        <v>663200</v>
      </c>
      <c r="BW55" s="24">
        <v>609700</v>
      </c>
      <c r="BX55" s="24">
        <v>34400</v>
      </c>
      <c r="BY55" s="24">
        <v>19100</v>
      </c>
      <c r="BZ55" s="24">
        <v>563000</v>
      </c>
      <c r="CA55" s="24">
        <v>489400</v>
      </c>
      <c r="CB55" s="24">
        <v>34000</v>
      </c>
      <c r="CC55" s="24">
        <v>39700</v>
      </c>
      <c r="CD55" s="24">
        <v>278000</v>
      </c>
      <c r="CE55" s="24">
        <v>242300</v>
      </c>
      <c r="CF55" s="24">
        <v>16500</v>
      </c>
      <c r="CG55" s="25">
        <v>19300</v>
      </c>
    </row>
    <row r="56" spans="1:85" ht="16.350000000000001" customHeight="1" x14ac:dyDescent="0.25">
      <c r="A56" s="23" t="s">
        <v>661</v>
      </c>
      <c r="B56" s="24">
        <v>30613700</v>
      </c>
      <c r="C56" s="24">
        <v>26012300</v>
      </c>
      <c r="D56" s="24">
        <v>2619900</v>
      </c>
      <c r="E56" s="24">
        <v>1981500</v>
      </c>
      <c r="F56" s="24">
        <v>191600</v>
      </c>
      <c r="G56" s="24">
        <v>157100</v>
      </c>
      <c r="H56" s="24">
        <v>32200</v>
      </c>
      <c r="I56" s="24">
        <v>2300</v>
      </c>
      <c r="J56" s="24">
        <v>47700</v>
      </c>
      <c r="K56" s="24">
        <v>44300</v>
      </c>
      <c r="L56" s="24">
        <v>1800</v>
      </c>
      <c r="M56" s="24">
        <v>1600</v>
      </c>
      <c r="N56" s="24">
        <v>2491000</v>
      </c>
      <c r="O56" s="24">
        <v>2096600</v>
      </c>
      <c r="P56" s="24">
        <v>303200</v>
      </c>
      <c r="Q56" s="24">
        <v>91300</v>
      </c>
      <c r="R56" s="24">
        <v>107000</v>
      </c>
      <c r="S56" s="24">
        <v>101000</v>
      </c>
      <c r="T56" s="24">
        <v>3200</v>
      </c>
      <c r="U56" s="24">
        <v>2900</v>
      </c>
      <c r="V56" s="24">
        <v>182600</v>
      </c>
      <c r="W56" s="24">
        <v>164300</v>
      </c>
      <c r="X56" s="24">
        <v>14300</v>
      </c>
      <c r="Y56" s="24">
        <v>4000</v>
      </c>
      <c r="Z56" s="24">
        <v>1270400</v>
      </c>
      <c r="AA56" s="24">
        <v>1158800</v>
      </c>
      <c r="AB56" s="24">
        <v>79400</v>
      </c>
      <c r="AC56" s="24">
        <v>32300</v>
      </c>
      <c r="AD56" s="24">
        <v>4701300</v>
      </c>
      <c r="AE56" s="24">
        <v>4126300</v>
      </c>
      <c r="AF56" s="24">
        <v>331100</v>
      </c>
      <c r="AG56" s="24">
        <v>243900</v>
      </c>
      <c r="AH56" s="24">
        <v>1361700</v>
      </c>
      <c r="AI56" s="24">
        <v>1130700</v>
      </c>
      <c r="AJ56" s="24">
        <v>161400</v>
      </c>
      <c r="AK56" s="24">
        <v>69600</v>
      </c>
      <c r="AL56" s="24">
        <v>2199600</v>
      </c>
      <c r="AM56" s="24">
        <v>1591500</v>
      </c>
      <c r="AN56" s="24">
        <v>392300</v>
      </c>
      <c r="AO56" s="24">
        <v>215700</v>
      </c>
      <c r="AP56" s="24">
        <v>1230200</v>
      </c>
      <c r="AQ56" s="24">
        <v>1006400</v>
      </c>
      <c r="AR56" s="24">
        <v>89400</v>
      </c>
      <c r="AS56" s="24">
        <v>134400</v>
      </c>
      <c r="AT56" s="24">
        <v>1107100</v>
      </c>
      <c r="AU56" s="24">
        <v>971300</v>
      </c>
      <c r="AV56" s="24">
        <v>64900</v>
      </c>
      <c r="AW56" s="24">
        <v>70900</v>
      </c>
      <c r="AX56" s="24">
        <v>452900</v>
      </c>
      <c r="AY56" s="24">
        <v>407600</v>
      </c>
      <c r="AZ56" s="24">
        <v>22900</v>
      </c>
      <c r="BA56" s="24">
        <v>22300</v>
      </c>
      <c r="BB56" s="24">
        <v>2270700</v>
      </c>
      <c r="BC56" s="24">
        <v>1931100</v>
      </c>
      <c r="BD56" s="24">
        <v>172700</v>
      </c>
      <c r="BE56" s="24">
        <v>166800</v>
      </c>
      <c r="BF56" s="24">
        <v>2725700</v>
      </c>
      <c r="BG56" s="24">
        <v>1976000</v>
      </c>
      <c r="BH56" s="24">
        <v>488200</v>
      </c>
      <c r="BI56" s="24">
        <v>261600</v>
      </c>
      <c r="BJ56" s="24">
        <v>1542300</v>
      </c>
      <c r="BK56" s="24">
        <v>1478700</v>
      </c>
      <c r="BL56" s="24">
        <v>23200</v>
      </c>
      <c r="BM56" s="24">
        <v>40400</v>
      </c>
      <c r="BN56" s="24">
        <v>3156300</v>
      </c>
      <c r="BO56" s="24">
        <v>2869100</v>
      </c>
      <c r="BP56" s="24">
        <v>138000</v>
      </c>
      <c r="BQ56" s="24">
        <v>149200</v>
      </c>
      <c r="BR56" s="24">
        <v>4066200</v>
      </c>
      <c r="BS56" s="24">
        <v>3456100</v>
      </c>
      <c r="BT56" s="24">
        <v>216300</v>
      </c>
      <c r="BU56" s="24">
        <v>393700</v>
      </c>
      <c r="BV56" s="24">
        <v>658100</v>
      </c>
      <c r="BW56" s="24">
        <v>604700</v>
      </c>
      <c r="BX56" s="24">
        <v>34300</v>
      </c>
      <c r="BY56" s="24">
        <v>19200</v>
      </c>
      <c r="BZ56" s="24">
        <v>564500</v>
      </c>
      <c r="CA56" s="24">
        <v>490100</v>
      </c>
      <c r="CB56" s="24">
        <v>34300</v>
      </c>
      <c r="CC56" s="24">
        <v>40100</v>
      </c>
      <c r="CD56" s="24">
        <v>286900</v>
      </c>
      <c r="CE56" s="24">
        <v>250500</v>
      </c>
      <c r="CF56" s="24">
        <v>17000</v>
      </c>
      <c r="CG56" s="25">
        <v>19400</v>
      </c>
    </row>
    <row r="57" spans="1:85" ht="16.350000000000001" customHeight="1" x14ac:dyDescent="0.25">
      <c r="A57" s="23" t="s">
        <v>662</v>
      </c>
      <c r="B57" s="24">
        <v>30362600</v>
      </c>
      <c r="C57" s="24">
        <v>25799800</v>
      </c>
      <c r="D57" s="24">
        <v>2590300</v>
      </c>
      <c r="E57" s="24">
        <v>1972500</v>
      </c>
      <c r="F57" s="24">
        <v>184100</v>
      </c>
      <c r="G57" s="24">
        <v>154300</v>
      </c>
      <c r="H57" s="24">
        <v>27500</v>
      </c>
      <c r="I57" s="24">
        <v>2200</v>
      </c>
      <c r="J57" s="24">
        <v>46900</v>
      </c>
      <c r="K57" s="24">
        <v>43500</v>
      </c>
      <c r="L57" s="24">
        <v>1800</v>
      </c>
      <c r="M57" s="24">
        <v>1600</v>
      </c>
      <c r="N57" s="24">
        <v>2451200</v>
      </c>
      <c r="O57" s="24">
        <v>2062100</v>
      </c>
      <c r="P57" s="24">
        <v>298700</v>
      </c>
      <c r="Q57" s="24">
        <v>90400</v>
      </c>
      <c r="R57" s="24">
        <v>106300</v>
      </c>
      <c r="S57" s="24">
        <v>100300</v>
      </c>
      <c r="T57" s="24">
        <v>3100</v>
      </c>
      <c r="U57" s="24">
        <v>2900</v>
      </c>
      <c r="V57" s="24">
        <v>180400</v>
      </c>
      <c r="W57" s="24">
        <v>162300</v>
      </c>
      <c r="X57" s="24">
        <v>14100</v>
      </c>
      <c r="Y57" s="24">
        <v>4000</v>
      </c>
      <c r="Z57" s="24">
        <v>1228400</v>
      </c>
      <c r="AA57" s="24">
        <v>1119100</v>
      </c>
      <c r="AB57" s="24">
        <v>77500</v>
      </c>
      <c r="AC57" s="24">
        <v>31800</v>
      </c>
      <c r="AD57" s="24">
        <v>4703400</v>
      </c>
      <c r="AE57" s="24">
        <v>4130300</v>
      </c>
      <c r="AF57" s="24">
        <v>329900</v>
      </c>
      <c r="AG57" s="24">
        <v>243200</v>
      </c>
      <c r="AH57" s="24">
        <v>1362400</v>
      </c>
      <c r="AI57" s="24">
        <v>1130100</v>
      </c>
      <c r="AJ57" s="24">
        <v>161700</v>
      </c>
      <c r="AK57" s="24">
        <v>70500</v>
      </c>
      <c r="AL57" s="24">
        <v>2180000</v>
      </c>
      <c r="AM57" s="24">
        <v>1578200</v>
      </c>
      <c r="AN57" s="24">
        <v>388300</v>
      </c>
      <c r="AO57" s="24">
        <v>213600</v>
      </c>
      <c r="AP57" s="24">
        <v>1221800</v>
      </c>
      <c r="AQ57" s="24">
        <v>998900</v>
      </c>
      <c r="AR57" s="24">
        <v>88700</v>
      </c>
      <c r="AS57" s="24">
        <v>134200</v>
      </c>
      <c r="AT57" s="24">
        <v>1103900</v>
      </c>
      <c r="AU57" s="24">
        <v>968300</v>
      </c>
      <c r="AV57" s="24">
        <v>64700</v>
      </c>
      <c r="AW57" s="24">
        <v>71000</v>
      </c>
      <c r="AX57" s="24">
        <v>449800</v>
      </c>
      <c r="AY57" s="24">
        <v>404600</v>
      </c>
      <c r="AZ57" s="24">
        <v>22900</v>
      </c>
      <c r="BA57" s="24">
        <v>22300</v>
      </c>
      <c r="BB57" s="24">
        <v>2245900</v>
      </c>
      <c r="BC57" s="24">
        <v>1910700</v>
      </c>
      <c r="BD57" s="24">
        <v>169900</v>
      </c>
      <c r="BE57" s="24">
        <v>165300</v>
      </c>
      <c r="BF57" s="24">
        <v>2697800</v>
      </c>
      <c r="BG57" s="24">
        <v>1956900</v>
      </c>
      <c r="BH57" s="24">
        <v>480700</v>
      </c>
      <c r="BI57" s="24">
        <v>260200</v>
      </c>
      <c r="BJ57" s="24">
        <v>1522900</v>
      </c>
      <c r="BK57" s="24">
        <v>1459700</v>
      </c>
      <c r="BL57" s="24">
        <v>23100</v>
      </c>
      <c r="BM57" s="24">
        <v>40000</v>
      </c>
      <c r="BN57" s="24">
        <v>3147300</v>
      </c>
      <c r="BO57" s="24">
        <v>2860900</v>
      </c>
      <c r="BP57" s="24">
        <v>137600</v>
      </c>
      <c r="BQ57" s="24">
        <v>148800</v>
      </c>
      <c r="BR57" s="24">
        <v>4036400</v>
      </c>
      <c r="BS57" s="24">
        <v>3429100</v>
      </c>
      <c r="BT57" s="24">
        <v>215300</v>
      </c>
      <c r="BU57" s="24">
        <v>392000</v>
      </c>
      <c r="BV57" s="24">
        <v>646100</v>
      </c>
      <c r="BW57" s="24">
        <v>593300</v>
      </c>
      <c r="BX57" s="24">
        <v>33800</v>
      </c>
      <c r="BY57" s="24">
        <v>19000</v>
      </c>
      <c r="BZ57" s="24">
        <v>558900</v>
      </c>
      <c r="CA57" s="24">
        <v>484900</v>
      </c>
      <c r="CB57" s="24">
        <v>34000</v>
      </c>
      <c r="CC57" s="24">
        <v>39900</v>
      </c>
      <c r="CD57" s="24">
        <v>288700</v>
      </c>
      <c r="CE57" s="24">
        <v>252300</v>
      </c>
      <c r="CF57" s="24">
        <v>17000</v>
      </c>
      <c r="CG57" s="25">
        <v>19400</v>
      </c>
    </row>
    <row r="58" spans="1:85" ht="16.350000000000001" customHeight="1" x14ac:dyDescent="0.25">
      <c r="A58" s="23" t="s">
        <v>663</v>
      </c>
      <c r="B58" s="24">
        <v>30168900</v>
      </c>
      <c r="C58" s="24">
        <v>25649700</v>
      </c>
      <c r="D58" s="24">
        <v>2553800</v>
      </c>
      <c r="E58" s="24">
        <v>1965400</v>
      </c>
      <c r="F58" s="24">
        <v>181000</v>
      </c>
      <c r="G58" s="24">
        <v>151600</v>
      </c>
      <c r="H58" s="24">
        <v>27200</v>
      </c>
      <c r="I58" s="24">
        <v>2200</v>
      </c>
      <c r="J58" s="24">
        <v>47600</v>
      </c>
      <c r="K58" s="24">
        <v>44100</v>
      </c>
      <c r="L58" s="24">
        <v>1800</v>
      </c>
      <c r="M58" s="24">
        <v>1700</v>
      </c>
      <c r="N58" s="24">
        <v>2467600</v>
      </c>
      <c r="O58" s="24">
        <v>2075300</v>
      </c>
      <c r="P58" s="24">
        <v>301400</v>
      </c>
      <c r="Q58" s="24">
        <v>90900</v>
      </c>
      <c r="R58" s="24">
        <v>106300</v>
      </c>
      <c r="S58" s="24">
        <v>100300</v>
      </c>
      <c r="T58" s="24">
        <v>3100</v>
      </c>
      <c r="U58" s="24">
        <v>2900</v>
      </c>
      <c r="V58" s="24">
        <v>181300</v>
      </c>
      <c r="W58" s="24">
        <v>163100</v>
      </c>
      <c r="X58" s="24">
        <v>14100</v>
      </c>
      <c r="Y58" s="24">
        <v>4000</v>
      </c>
      <c r="Z58" s="24">
        <v>1248700</v>
      </c>
      <c r="AA58" s="24">
        <v>1138300</v>
      </c>
      <c r="AB58" s="24">
        <v>78300</v>
      </c>
      <c r="AC58" s="24">
        <v>32200</v>
      </c>
      <c r="AD58" s="24">
        <v>4641400</v>
      </c>
      <c r="AE58" s="24">
        <v>4072800</v>
      </c>
      <c r="AF58" s="24">
        <v>326900</v>
      </c>
      <c r="AG58" s="24">
        <v>241700</v>
      </c>
      <c r="AH58" s="24">
        <v>1349600</v>
      </c>
      <c r="AI58" s="24">
        <v>1119800</v>
      </c>
      <c r="AJ58" s="24">
        <v>160100</v>
      </c>
      <c r="AK58" s="24">
        <v>69700</v>
      </c>
      <c r="AL58" s="24">
        <v>2135600</v>
      </c>
      <c r="AM58" s="24">
        <v>1542700</v>
      </c>
      <c r="AN58" s="24">
        <v>381400</v>
      </c>
      <c r="AO58" s="24">
        <v>211500</v>
      </c>
      <c r="AP58" s="24">
        <v>1223100</v>
      </c>
      <c r="AQ58" s="24">
        <v>998700</v>
      </c>
      <c r="AR58" s="24">
        <v>89200</v>
      </c>
      <c r="AS58" s="24">
        <v>135200</v>
      </c>
      <c r="AT58" s="24">
        <v>1105300</v>
      </c>
      <c r="AU58" s="24">
        <v>968700</v>
      </c>
      <c r="AV58" s="24">
        <v>65000</v>
      </c>
      <c r="AW58" s="24">
        <v>71600</v>
      </c>
      <c r="AX58" s="24">
        <v>450000</v>
      </c>
      <c r="AY58" s="24">
        <v>404700</v>
      </c>
      <c r="AZ58" s="24">
        <v>22900</v>
      </c>
      <c r="BA58" s="24">
        <v>22300</v>
      </c>
      <c r="BB58" s="24">
        <v>2238200</v>
      </c>
      <c r="BC58" s="24">
        <v>1904300</v>
      </c>
      <c r="BD58" s="24">
        <v>169000</v>
      </c>
      <c r="BE58" s="24">
        <v>164800</v>
      </c>
      <c r="BF58" s="24">
        <v>2594700</v>
      </c>
      <c r="BG58" s="24">
        <v>1889900</v>
      </c>
      <c r="BH58" s="24">
        <v>452000</v>
      </c>
      <c r="BI58" s="24">
        <v>252700</v>
      </c>
      <c r="BJ58" s="24">
        <v>1520300</v>
      </c>
      <c r="BK58" s="24">
        <v>1457100</v>
      </c>
      <c r="BL58" s="24">
        <v>23300</v>
      </c>
      <c r="BM58" s="24">
        <v>40000</v>
      </c>
      <c r="BN58" s="24">
        <v>3150300</v>
      </c>
      <c r="BO58" s="24">
        <v>2863100</v>
      </c>
      <c r="BP58" s="24">
        <v>137700</v>
      </c>
      <c r="BQ58" s="24">
        <v>149400</v>
      </c>
      <c r="BR58" s="24">
        <v>4046300</v>
      </c>
      <c r="BS58" s="24">
        <v>3435900</v>
      </c>
      <c r="BT58" s="24">
        <v>215900</v>
      </c>
      <c r="BU58" s="24">
        <v>394500</v>
      </c>
      <c r="BV58" s="24">
        <v>636700</v>
      </c>
      <c r="BW58" s="24">
        <v>584500</v>
      </c>
      <c r="BX58" s="24">
        <v>33400</v>
      </c>
      <c r="BY58" s="24">
        <v>18900</v>
      </c>
      <c r="BZ58" s="24">
        <v>555200</v>
      </c>
      <c r="CA58" s="24">
        <v>481500</v>
      </c>
      <c r="CB58" s="24">
        <v>33800</v>
      </c>
      <c r="CC58" s="24">
        <v>39800</v>
      </c>
      <c r="CD58" s="24">
        <v>289700</v>
      </c>
      <c r="CE58" s="24">
        <v>253100</v>
      </c>
      <c r="CF58" s="24">
        <v>17200</v>
      </c>
      <c r="CG58" s="25">
        <v>19400</v>
      </c>
    </row>
    <row r="59" spans="1:85" ht="16.350000000000001" customHeight="1" x14ac:dyDescent="0.25">
      <c r="A59" s="23" t="s">
        <v>664</v>
      </c>
      <c r="B59" s="24">
        <v>30211300</v>
      </c>
      <c r="C59" s="24">
        <v>25655800</v>
      </c>
      <c r="D59" s="24">
        <v>2577800</v>
      </c>
      <c r="E59" s="24">
        <v>1977700</v>
      </c>
      <c r="F59" s="24">
        <v>179300</v>
      </c>
      <c r="G59" s="24">
        <v>147100</v>
      </c>
      <c r="H59" s="24">
        <v>30000</v>
      </c>
      <c r="I59" s="24">
        <v>2200</v>
      </c>
      <c r="J59" s="24">
        <v>48000</v>
      </c>
      <c r="K59" s="24">
        <v>44500</v>
      </c>
      <c r="L59" s="24">
        <v>1800</v>
      </c>
      <c r="M59" s="24">
        <v>1700</v>
      </c>
      <c r="N59" s="24">
        <v>2480400</v>
      </c>
      <c r="O59" s="24">
        <v>2084100</v>
      </c>
      <c r="P59" s="24">
        <v>304900</v>
      </c>
      <c r="Q59" s="24">
        <v>91400</v>
      </c>
      <c r="R59" s="24">
        <v>106000</v>
      </c>
      <c r="S59" s="24">
        <v>100000</v>
      </c>
      <c r="T59" s="24">
        <v>3100</v>
      </c>
      <c r="U59" s="24">
        <v>2900</v>
      </c>
      <c r="V59" s="24">
        <v>182300</v>
      </c>
      <c r="W59" s="24">
        <v>164000</v>
      </c>
      <c r="X59" s="24">
        <v>14300</v>
      </c>
      <c r="Y59" s="24">
        <v>4000</v>
      </c>
      <c r="Z59" s="24">
        <v>1260100</v>
      </c>
      <c r="AA59" s="24">
        <v>1148200</v>
      </c>
      <c r="AB59" s="24">
        <v>79400</v>
      </c>
      <c r="AC59" s="24">
        <v>32500</v>
      </c>
      <c r="AD59" s="24">
        <v>4563100</v>
      </c>
      <c r="AE59" s="24">
        <v>3996300</v>
      </c>
      <c r="AF59" s="24">
        <v>326700</v>
      </c>
      <c r="AG59" s="24">
        <v>240100</v>
      </c>
      <c r="AH59" s="24">
        <v>1348600</v>
      </c>
      <c r="AI59" s="24">
        <v>1118200</v>
      </c>
      <c r="AJ59" s="24">
        <v>161000</v>
      </c>
      <c r="AK59" s="24">
        <v>69400</v>
      </c>
      <c r="AL59" s="24">
        <v>2132100</v>
      </c>
      <c r="AM59" s="24">
        <v>1533300</v>
      </c>
      <c r="AN59" s="24">
        <v>387000</v>
      </c>
      <c r="AO59" s="24">
        <v>211800</v>
      </c>
      <c r="AP59" s="24">
        <v>1228000</v>
      </c>
      <c r="AQ59" s="24">
        <v>1001500</v>
      </c>
      <c r="AR59" s="24">
        <v>90000</v>
      </c>
      <c r="AS59" s="24">
        <v>136500</v>
      </c>
      <c r="AT59" s="24">
        <v>1110100</v>
      </c>
      <c r="AU59" s="24">
        <v>972100</v>
      </c>
      <c r="AV59" s="24">
        <v>65600</v>
      </c>
      <c r="AW59" s="24">
        <v>72400</v>
      </c>
      <c r="AX59" s="24">
        <v>449200</v>
      </c>
      <c r="AY59" s="24">
        <v>403600</v>
      </c>
      <c r="AZ59" s="24">
        <v>23100</v>
      </c>
      <c r="BA59" s="24">
        <v>22400</v>
      </c>
      <c r="BB59" s="24">
        <v>2250100</v>
      </c>
      <c r="BC59" s="24">
        <v>1912500</v>
      </c>
      <c r="BD59" s="24">
        <v>171000</v>
      </c>
      <c r="BE59" s="24">
        <v>166600</v>
      </c>
      <c r="BF59" s="24">
        <v>2609500</v>
      </c>
      <c r="BG59" s="24">
        <v>1902400</v>
      </c>
      <c r="BH59" s="24">
        <v>453100</v>
      </c>
      <c r="BI59" s="24">
        <v>254100</v>
      </c>
      <c r="BJ59" s="24">
        <v>1526500</v>
      </c>
      <c r="BK59" s="24">
        <v>1462900</v>
      </c>
      <c r="BL59" s="24">
        <v>23400</v>
      </c>
      <c r="BM59" s="24">
        <v>40100</v>
      </c>
      <c r="BN59" s="24">
        <v>3171300</v>
      </c>
      <c r="BO59" s="24">
        <v>2880900</v>
      </c>
      <c r="BP59" s="24">
        <v>139200</v>
      </c>
      <c r="BQ59" s="24">
        <v>151100</v>
      </c>
      <c r="BR59" s="24">
        <v>4080400</v>
      </c>
      <c r="BS59" s="24">
        <v>3461400</v>
      </c>
      <c r="BT59" s="24">
        <v>219000</v>
      </c>
      <c r="BU59" s="24">
        <v>400000</v>
      </c>
      <c r="BV59" s="24">
        <v>636200</v>
      </c>
      <c r="BW59" s="24">
        <v>583700</v>
      </c>
      <c r="BX59" s="24">
        <v>33500</v>
      </c>
      <c r="BY59" s="24">
        <v>19000</v>
      </c>
      <c r="BZ59" s="24">
        <v>556700</v>
      </c>
      <c r="CA59" s="24">
        <v>482500</v>
      </c>
      <c r="CB59" s="24">
        <v>34200</v>
      </c>
      <c r="CC59" s="24">
        <v>40000</v>
      </c>
      <c r="CD59" s="24">
        <v>293500</v>
      </c>
      <c r="CE59" s="24">
        <v>256600</v>
      </c>
      <c r="CF59" s="24">
        <v>17400</v>
      </c>
      <c r="CG59" s="25">
        <v>19600</v>
      </c>
    </row>
    <row r="60" spans="1:85" ht="16.350000000000001" customHeight="1" x14ac:dyDescent="0.25">
      <c r="A60" s="23" t="s">
        <v>665</v>
      </c>
      <c r="B60" s="24">
        <v>30365700</v>
      </c>
      <c r="C60" s="24">
        <v>25764600</v>
      </c>
      <c r="D60" s="24">
        <v>2606600</v>
      </c>
      <c r="E60" s="24">
        <v>1994500</v>
      </c>
      <c r="F60" s="24">
        <v>183400</v>
      </c>
      <c r="G60" s="24">
        <v>148700</v>
      </c>
      <c r="H60" s="24">
        <v>32400</v>
      </c>
      <c r="I60" s="24">
        <v>2300</v>
      </c>
      <c r="J60" s="24">
        <v>48200</v>
      </c>
      <c r="K60" s="24">
        <v>44700</v>
      </c>
      <c r="L60" s="24">
        <v>1800</v>
      </c>
      <c r="M60" s="24">
        <v>1700</v>
      </c>
      <c r="N60" s="24">
        <v>2484400</v>
      </c>
      <c r="O60" s="24">
        <v>2085700</v>
      </c>
      <c r="P60" s="24">
        <v>306700</v>
      </c>
      <c r="Q60" s="24">
        <v>92000</v>
      </c>
      <c r="R60" s="24">
        <v>107800</v>
      </c>
      <c r="S60" s="24">
        <v>101600</v>
      </c>
      <c r="T60" s="24">
        <v>3200</v>
      </c>
      <c r="U60" s="24">
        <v>3000</v>
      </c>
      <c r="V60" s="24">
        <v>182700</v>
      </c>
      <c r="W60" s="24">
        <v>164200</v>
      </c>
      <c r="X60" s="24">
        <v>14400</v>
      </c>
      <c r="Y60" s="24">
        <v>4000</v>
      </c>
      <c r="Z60" s="24">
        <v>1264500</v>
      </c>
      <c r="AA60" s="24">
        <v>1152000</v>
      </c>
      <c r="AB60" s="24">
        <v>79900</v>
      </c>
      <c r="AC60" s="24">
        <v>32600</v>
      </c>
      <c r="AD60" s="24">
        <v>4565500</v>
      </c>
      <c r="AE60" s="24">
        <v>3996400</v>
      </c>
      <c r="AF60" s="24">
        <v>328500</v>
      </c>
      <c r="AG60" s="24">
        <v>240600</v>
      </c>
      <c r="AH60" s="24">
        <v>1353500</v>
      </c>
      <c r="AI60" s="24">
        <v>1121200</v>
      </c>
      <c r="AJ60" s="24">
        <v>162500</v>
      </c>
      <c r="AK60" s="24">
        <v>69800</v>
      </c>
      <c r="AL60" s="24">
        <v>2162900</v>
      </c>
      <c r="AM60" s="24">
        <v>1558100</v>
      </c>
      <c r="AN60" s="24">
        <v>391800</v>
      </c>
      <c r="AO60" s="24">
        <v>213000</v>
      </c>
      <c r="AP60" s="24">
        <v>1236600</v>
      </c>
      <c r="AQ60" s="24">
        <v>1006200</v>
      </c>
      <c r="AR60" s="24">
        <v>91200</v>
      </c>
      <c r="AS60" s="24">
        <v>139200</v>
      </c>
      <c r="AT60" s="24">
        <v>1112900</v>
      </c>
      <c r="AU60" s="24">
        <v>973900</v>
      </c>
      <c r="AV60" s="24">
        <v>66100</v>
      </c>
      <c r="AW60" s="24">
        <v>72900</v>
      </c>
      <c r="AX60" s="24">
        <v>450700</v>
      </c>
      <c r="AY60" s="24">
        <v>404700</v>
      </c>
      <c r="AZ60" s="24">
        <v>23300</v>
      </c>
      <c r="BA60" s="24">
        <v>22600</v>
      </c>
      <c r="BB60" s="24">
        <v>2266600</v>
      </c>
      <c r="BC60" s="24">
        <v>1925700</v>
      </c>
      <c r="BD60" s="24">
        <v>172800</v>
      </c>
      <c r="BE60" s="24">
        <v>168100</v>
      </c>
      <c r="BF60" s="24">
        <v>2632000</v>
      </c>
      <c r="BG60" s="24">
        <v>1914400</v>
      </c>
      <c r="BH60" s="24">
        <v>460900</v>
      </c>
      <c r="BI60" s="24">
        <v>256700</v>
      </c>
      <c r="BJ60" s="24">
        <v>1533200</v>
      </c>
      <c r="BK60" s="24">
        <v>1469300</v>
      </c>
      <c r="BL60" s="24">
        <v>23600</v>
      </c>
      <c r="BM60" s="24">
        <v>40300</v>
      </c>
      <c r="BN60" s="24">
        <v>3187400</v>
      </c>
      <c r="BO60" s="24">
        <v>2893400</v>
      </c>
      <c r="BP60" s="24">
        <v>140900</v>
      </c>
      <c r="BQ60" s="24">
        <v>153100</v>
      </c>
      <c r="BR60" s="24">
        <v>4091400</v>
      </c>
      <c r="BS60" s="24">
        <v>3467600</v>
      </c>
      <c r="BT60" s="24">
        <v>220400</v>
      </c>
      <c r="BU60" s="24">
        <v>403300</v>
      </c>
      <c r="BV60" s="24">
        <v>650100</v>
      </c>
      <c r="BW60" s="24">
        <v>596800</v>
      </c>
      <c r="BX60" s="24">
        <v>34000</v>
      </c>
      <c r="BY60" s="24">
        <v>19400</v>
      </c>
      <c r="BZ60" s="24">
        <v>558900</v>
      </c>
      <c r="CA60" s="24">
        <v>484500</v>
      </c>
      <c r="CB60" s="24">
        <v>34300</v>
      </c>
      <c r="CC60" s="24">
        <v>40100</v>
      </c>
      <c r="CD60" s="24">
        <v>292900</v>
      </c>
      <c r="CE60" s="24">
        <v>255200</v>
      </c>
      <c r="CF60" s="24">
        <v>17900</v>
      </c>
      <c r="CG60" s="25">
        <v>19700</v>
      </c>
    </row>
    <row r="61" spans="1:85" ht="16.350000000000001" customHeight="1" x14ac:dyDescent="0.25">
      <c r="A61" s="23" t="s">
        <v>666</v>
      </c>
      <c r="B61" s="24">
        <v>30386600</v>
      </c>
      <c r="C61" s="24">
        <v>25754600</v>
      </c>
      <c r="D61" s="24">
        <v>2625900</v>
      </c>
      <c r="E61" s="24">
        <v>2006100</v>
      </c>
      <c r="F61" s="24">
        <v>189600</v>
      </c>
      <c r="G61" s="24">
        <v>151300</v>
      </c>
      <c r="H61" s="24">
        <v>35900</v>
      </c>
      <c r="I61" s="24">
        <v>2400</v>
      </c>
      <c r="J61" s="24">
        <v>48300</v>
      </c>
      <c r="K61" s="24">
        <v>44800</v>
      </c>
      <c r="L61" s="24">
        <v>1900</v>
      </c>
      <c r="M61" s="24">
        <v>1700</v>
      </c>
      <c r="N61" s="24">
        <v>2484200</v>
      </c>
      <c r="O61" s="24">
        <v>2083200</v>
      </c>
      <c r="P61" s="24">
        <v>308200</v>
      </c>
      <c r="Q61" s="24">
        <v>92700</v>
      </c>
      <c r="R61" s="24">
        <v>106600</v>
      </c>
      <c r="S61" s="24">
        <v>100500</v>
      </c>
      <c r="T61" s="24">
        <v>3100</v>
      </c>
      <c r="U61" s="24">
        <v>3000</v>
      </c>
      <c r="V61" s="24">
        <v>183300</v>
      </c>
      <c r="W61" s="24">
        <v>164700</v>
      </c>
      <c r="X61" s="24">
        <v>14500</v>
      </c>
      <c r="Y61" s="24">
        <v>4100</v>
      </c>
      <c r="Z61" s="24">
        <v>1274200</v>
      </c>
      <c r="AA61" s="24">
        <v>1159000</v>
      </c>
      <c r="AB61" s="24">
        <v>81700</v>
      </c>
      <c r="AC61" s="24">
        <v>33500</v>
      </c>
      <c r="AD61" s="24">
        <v>4563700</v>
      </c>
      <c r="AE61" s="24">
        <v>3988400</v>
      </c>
      <c r="AF61" s="24">
        <v>331800</v>
      </c>
      <c r="AG61" s="24">
        <v>243500</v>
      </c>
      <c r="AH61" s="24">
        <v>1358700</v>
      </c>
      <c r="AI61" s="24">
        <v>1123100</v>
      </c>
      <c r="AJ61" s="24">
        <v>165300</v>
      </c>
      <c r="AK61" s="24">
        <v>70400</v>
      </c>
      <c r="AL61" s="24">
        <v>2213400</v>
      </c>
      <c r="AM61" s="24">
        <v>1596700</v>
      </c>
      <c r="AN61" s="24">
        <v>399400</v>
      </c>
      <c r="AO61" s="24">
        <v>217300</v>
      </c>
      <c r="AP61" s="24">
        <v>1246100</v>
      </c>
      <c r="AQ61" s="24">
        <v>1013000</v>
      </c>
      <c r="AR61" s="24">
        <v>92600</v>
      </c>
      <c r="AS61" s="24">
        <v>140500</v>
      </c>
      <c r="AT61" s="24">
        <v>1108000</v>
      </c>
      <c r="AU61" s="24">
        <v>969800</v>
      </c>
      <c r="AV61" s="24">
        <v>65600</v>
      </c>
      <c r="AW61" s="24">
        <v>72600</v>
      </c>
      <c r="AX61" s="24">
        <v>451600</v>
      </c>
      <c r="AY61" s="24">
        <v>405200</v>
      </c>
      <c r="AZ61" s="24">
        <v>23500</v>
      </c>
      <c r="BA61" s="24">
        <v>22900</v>
      </c>
      <c r="BB61" s="24">
        <v>2261700</v>
      </c>
      <c r="BC61" s="24">
        <v>1919700</v>
      </c>
      <c r="BD61" s="24">
        <v>174200</v>
      </c>
      <c r="BE61" s="24">
        <v>167800</v>
      </c>
      <c r="BF61" s="24">
        <v>2609000</v>
      </c>
      <c r="BG61" s="24">
        <v>1899200</v>
      </c>
      <c r="BH61" s="24">
        <v>455200</v>
      </c>
      <c r="BI61" s="24">
        <v>254700</v>
      </c>
      <c r="BJ61" s="24">
        <v>1533200</v>
      </c>
      <c r="BK61" s="24">
        <v>1469200</v>
      </c>
      <c r="BL61" s="24">
        <v>23600</v>
      </c>
      <c r="BM61" s="24">
        <v>40300</v>
      </c>
      <c r="BN61" s="24">
        <v>3192400</v>
      </c>
      <c r="BO61" s="24">
        <v>2896300</v>
      </c>
      <c r="BP61" s="24">
        <v>141800</v>
      </c>
      <c r="BQ61" s="24">
        <v>154200</v>
      </c>
      <c r="BR61" s="24">
        <v>4093700</v>
      </c>
      <c r="BS61" s="24">
        <v>3467300</v>
      </c>
      <c r="BT61" s="24">
        <v>221600</v>
      </c>
      <c r="BU61" s="24">
        <v>404800</v>
      </c>
      <c r="BV61" s="24">
        <v>664500</v>
      </c>
      <c r="BW61" s="24">
        <v>610000</v>
      </c>
      <c r="BX61" s="24">
        <v>34700</v>
      </c>
      <c r="BY61" s="24">
        <v>19800</v>
      </c>
      <c r="BZ61" s="24">
        <v>563400</v>
      </c>
      <c r="CA61" s="24">
        <v>487200</v>
      </c>
      <c r="CB61" s="24">
        <v>35100</v>
      </c>
      <c r="CC61" s="24">
        <v>41100</v>
      </c>
      <c r="CD61" s="24">
        <v>241200</v>
      </c>
      <c r="CE61" s="24">
        <v>205900</v>
      </c>
      <c r="CF61" s="24">
        <v>16300</v>
      </c>
      <c r="CG61" s="25">
        <v>19000</v>
      </c>
    </row>
    <row r="62" spans="1:85" ht="16.350000000000001" customHeight="1" x14ac:dyDescent="0.25">
      <c r="A62" s="23" t="s">
        <v>667</v>
      </c>
      <c r="B62" s="24">
        <v>30517500</v>
      </c>
      <c r="C62" s="24">
        <v>25855300</v>
      </c>
      <c r="D62" s="24">
        <v>2640000</v>
      </c>
      <c r="E62" s="24">
        <v>2022200</v>
      </c>
      <c r="F62" s="24">
        <v>197800</v>
      </c>
      <c r="G62" s="24">
        <v>153600</v>
      </c>
      <c r="H62" s="24">
        <v>41700</v>
      </c>
      <c r="I62" s="24">
        <v>2600</v>
      </c>
      <c r="J62" s="24">
        <v>48200</v>
      </c>
      <c r="K62" s="24">
        <v>44700</v>
      </c>
      <c r="L62" s="24">
        <v>1900</v>
      </c>
      <c r="M62" s="24">
        <v>1700</v>
      </c>
      <c r="N62" s="24">
        <v>2481600</v>
      </c>
      <c r="O62" s="24">
        <v>2079900</v>
      </c>
      <c r="P62" s="24">
        <v>308400</v>
      </c>
      <c r="Q62" s="24">
        <v>93300</v>
      </c>
      <c r="R62" s="24">
        <v>105700</v>
      </c>
      <c r="S62" s="24">
        <v>99500</v>
      </c>
      <c r="T62" s="24">
        <v>3200</v>
      </c>
      <c r="U62" s="24">
        <v>3000</v>
      </c>
      <c r="V62" s="24">
        <v>184300</v>
      </c>
      <c r="W62" s="24">
        <v>165600</v>
      </c>
      <c r="X62" s="24">
        <v>14600</v>
      </c>
      <c r="Y62" s="24">
        <v>4100</v>
      </c>
      <c r="Z62" s="24">
        <v>1275700</v>
      </c>
      <c r="AA62" s="24">
        <v>1160200</v>
      </c>
      <c r="AB62" s="24">
        <v>81800</v>
      </c>
      <c r="AC62" s="24">
        <v>33700</v>
      </c>
      <c r="AD62" s="24">
        <v>4571100</v>
      </c>
      <c r="AE62" s="24">
        <v>3993000</v>
      </c>
      <c r="AF62" s="24">
        <v>333200</v>
      </c>
      <c r="AG62" s="24">
        <v>244900</v>
      </c>
      <c r="AH62" s="24">
        <v>1364200</v>
      </c>
      <c r="AI62" s="24">
        <v>1127600</v>
      </c>
      <c r="AJ62" s="24">
        <v>165800</v>
      </c>
      <c r="AK62" s="24">
        <v>70900</v>
      </c>
      <c r="AL62" s="24">
        <v>2228700</v>
      </c>
      <c r="AM62" s="24">
        <v>1609200</v>
      </c>
      <c r="AN62" s="24">
        <v>400300</v>
      </c>
      <c r="AO62" s="24">
        <v>219200</v>
      </c>
      <c r="AP62" s="24">
        <v>1249400</v>
      </c>
      <c r="AQ62" s="24">
        <v>1014100</v>
      </c>
      <c r="AR62" s="24">
        <v>93100</v>
      </c>
      <c r="AS62" s="24">
        <v>142200</v>
      </c>
      <c r="AT62" s="24">
        <v>1113900</v>
      </c>
      <c r="AU62" s="24">
        <v>974800</v>
      </c>
      <c r="AV62" s="24">
        <v>65800</v>
      </c>
      <c r="AW62" s="24">
        <v>73300</v>
      </c>
      <c r="AX62" s="24">
        <v>452300</v>
      </c>
      <c r="AY62" s="24">
        <v>405700</v>
      </c>
      <c r="AZ62" s="24">
        <v>23600</v>
      </c>
      <c r="BA62" s="24">
        <v>23000</v>
      </c>
      <c r="BB62" s="24">
        <v>2276000</v>
      </c>
      <c r="BC62" s="24">
        <v>1929300</v>
      </c>
      <c r="BD62" s="24">
        <v>176200</v>
      </c>
      <c r="BE62" s="24">
        <v>170500</v>
      </c>
      <c r="BF62" s="24">
        <v>2638500</v>
      </c>
      <c r="BG62" s="24">
        <v>1922100</v>
      </c>
      <c r="BH62" s="24">
        <v>458000</v>
      </c>
      <c r="BI62" s="24">
        <v>258400</v>
      </c>
      <c r="BJ62" s="24">
        <v>1578300</v>
      </c>
      <c r="BK62" s="24">
        <v>1513100</v>
      </c>
      <c r="BL62" s="24">
        <v>24100</v>
      </c>
      <c r="BM62" s="24">
        <v>41100</v>
      </c>
      <c r="BN62" s="24">
        <v>3188700</v>
      </c>
      <c r="BO62" s="24">
        <v>2895200</v>
      </c>
      <c r="BP62" s="24">
        <v>140300</v>
      </c>
      <c r="BQ62" s="24">
        <v>153300</v>
      </c>
      <c r="BR62" s="24">
        <v>4091100</v>
      </c>
      <c r="BS62" s="24">
        <v>3463100</v>
      </c>
      <c r="BT62" s="24">
        <v>221600</v>
      </c>
      <c r="BU62" s="24">
        <v>406400</v>
      </c>
      <c r="BV62" s="24">
        <v>665200</v>
      </c>
      <c r="BW62" s="24">
        <v>610300</v>
      </c>
      <c r="BX62" s="24">
        <v>34800</v>
      </c>
      <c r="BY62" s="24">
        <v>20000</v>
      </c>
      <c r="BZ62" s="24">
        <v>565000</v>
      </c>
      <c r="CA62" s="24">
        <v>488400</v>
      </c>
      <c r="CB62" s="24">
        <v>35200</v>
      </c>
      <c r="CC62" s="24">
        <v>41500</v>
      </c>
      <c r="CD62" s="24">
        <v>241500</v>
      </c>
      <c r="CE62" s="24">
        <v>205800</v>
      </c>
      <c r="CF62" s="24">
        <v>16400</v>
      </c>
      <c r="CG62" s="25">
        <v>19300</v>
      </c>
    </row>
    <row r="63" spans="1:85" ht="16.350000000000001" customHeight="1" x14ac:dyDescent="0.25">
      <c r="A63" s="23" t="s">
        <v>668</v>
      </c>
      <c r="B63" s="24">
        <v>30685800</v>
      </c>
      <c r="C63" s="24">
        <v>25990900</v>
      </c>
      <c r="D63" s="24">
        <v>2652900</v>
      </c>
      <c r="E63" s="24">
        <v>2042000</v>
      </c>
      <c r="F63" s="24">
        <v>209000</v>
      </c>
      <c r="G63" s="24">
        <v>157700</v>
      </c>
      <c r="H63" s="24">
        <v>48300</v>
      </c>
      <c r="I63" s="24">
        <v>3100</v>
      </c>
      <c r="J63" s="24">
        <v>48300</v>
      </c>
      <c r="K63" s="24">
        <v>44700</v>
      </c>
      <c r="L63" s="24">
        <v>1900</v>
      </c>
      <c r="M63" s="24">
        <v>1700</v>
      </c>
      <c r="N63" s="24">
        <v>2483700</v>
      </c>
      <c r="O63" s="24">
        <v>2081200</v>
      </c>
      <c r="P63" s="24">
        <v>308500</v>
      </c>
      <c r="Q63" s="24">
        <v>94000</v>
      </c>
      <c r="R63" s="24">
        <v>105800</v>
      </c>
      <c r="S63" s="24">
        <v>99700</v>
      </c>
      <c r="T63" s="24">
        <v>3200</v>
      </c>
      <c r="U63" s="24">
        <v>3000</v>
      </c>
      <c r="V63" s="24">
        <v>185900</v>
      </c>
      <c r="W63" s="24">
        <v>167100</v>
      </c>
      <c r="X63" s="24">
        <v>14700</v>
      </c>
      <c r="Y63" s="24">
        <v>4100</v>
      </c>
      <c r="Z63" s="24">
        <v>1277200</v>
      </c>
      <c r="AA63" s="24">
        <v>1161200</v>
      </c>
      <c r="AB63" s="24">
        <v>82100</v>
      </c>
      <c r="AC63" s="24">
        <v>33900</v>
      </c>
      <c r="AD63" s="24">
        <v>4564800</v>
      </c>
      <c r="AE63" s="24">
        <v>3986000</v>
      </c>
      <c r="AF63" s="24">
        <v>333100</v>
      </c>
      <c r="AG63" s="24">
        <v>245700</v>
      </c>
      <c r="AH63" s="24">
        <v>1368700</v>
      </c>
      <c r="AI63" s="24">
        <v>1131300</v>
      </c>
      <c r="AJ63" s="24">
        <v>166000</v>
      </c>
      <c r="AK63" s="24">
        <v>71400</v>
      </c>
      <c r="AL63" s="24">
        <v>2249000</v>
      </c>
      <c r="AM63" s="24">
        <v>1629900</v>
      </c>
      <c r="AN63" s="24">
        <v>398400</v>
      </c>
      <c r="AO63" s="24">
        <v>220700</v>
      </c>
      <c r="AP63" s="24">
        <v>1263300</v>
      </c>
      <c r="AQ63" s="24">
        <v>1025300</v>
      </c>
      <c r="AR63" s="24">
        <v>94100</v>
      </c>
      <c r="AS63" s="24">
        <v>143900</v>
      </c>
      <c r="AT63" s="24">
        <v>1115800</v>
      </c>
      <c r="AU63" s="24">
        <v>975500</v>
      </c>
      <c r="AV63" s="24">
        <v>66400</v>
      </c>
      <c r="AW63" s="24">
        <v>74000</v>
      </c>
      <c r="AX63" s="24">
        <v>454300</v>
      </c>
      <c r="AY63" s="24">
        <v>407400</v>
      </c>
      <c r="AZ63" s="24">
        <v>23700</v>
      </c>
      <c r="BA63" s="24">
        <v>23200</v>
      </c>
      <c r="BB63" s="24">
        <v>2286800</v>
      </c>
      <c r="BC63" s="24">
        <v>1937800</v>
      </c>
      <c r="BD63" s="24">
        <v>176900</v>
      </c>
      <c r="BE63" s="24">
        <v>172000</v>
      </c>
      <c r="BF63" s="24">
        <v>2673800</v>
      </c>
      <c r="BG63" s="24">
        <v>1948600</v>
      </c>
      <c r="BH63" s="24">
        <v>461500</v>
      </c>
      <c r="BI63" s="24">
        <v>263700</v>
      </c>
      <c r="BJ63" s="24">
        <v>1597100</v>
      </c>
      <c r="BK63" s="24">
        <v>1530700</v>
      </c>
      <c r="BL63" s="24">
        <v>24500</v>
      </c>
      <c r="BM63" s="24">
        <v>41900</v>
      </c>
      <c r="BN63" s="24">
        <v>3224900</v>
      </c>
      <c r="BO63" s="24">
        <v>2930100</v>
      </c>
      <c r="BP63" s="24">
        <v>140400</v>
      </c>
      <c r="BQ63" s="24">
        <v>154400</v>
      </c>
      <c r="BR63" s="24">
        <v>4105200</v>
      </c>
      <c r="BS63" s="24">
        <v>3472900</v>
      </c>
      <c r="BT63" s="24">
        <v>222200</v>
      </c>
      <c r="BU63" s="24">
        <v>410200</v>
      </c>
      <c r="BV63" s="24">
        <v>660000</v>
      </c>
      <c r="BW63" s="24">
        <v>605300</v>
      </c>
      <c r="BX63" s="24">
        <v>34800</v>
      </c>
      <c r="BY63" s="24">
        <v>19900</v>
      </c>
      <c r="BZ63" s="24">
        <v>567300</v>
      </c>
      <c r="CA63" s="24">
        <v>490000</v>
      </c>
      <c r="CB63" s="24">
        <v>35400</v>
      </c>
      <c r="CC63" s="24">
        <v>41900</v>
      </c>
      <c r="CD63" s="24">
        <v>244700</v>
      </c>
      <c r="CE63" s="24">
        <v>208500</v>
      </c>
      <c r="CF63" s="24">
        <v>16700</v>
      </c>
      <c r="CG63" s="25">
        <v>19500</v>
      </c>
    </row>
    <row r="64" spans="1:85" ht="16.350000000000001" customHeight="1" x14ac:dyDescent="0.25">
      <c r="A64" s="23" t="s">
        <v>669</v>
      </c>
      <c r="B64" s="24">
        <v>30683000</v>
      </c>
      <c r="C64" s="24">
        <v>25993100</v>
      </c>
      <c r="D64" s="24">
        <v>2643400</v>
      </c>
      <c r="E64" s="24">
        <v>2046500</v>
      </c>
      <c r="F64" s="24">
        <v>213800</v>
      </c>
      <c r="G64" s="24">
        <v>160800</v>
      </c>
      <c r="H64" s="24">
        <v>49600</v>
      </c>
      <c r="I64" s="24">
        <v>3400</v>
      </c>
      <c r="J64" s="24">
        <v>48400</v>
      </c>
      <c r="K64" s="24">
        <v>44700</v>
      </c>
      <c r="L64" s="24">
        <v>1900</v>
      </c>
      <c r="M64" s="24">
        <v>1700</v>
      </c>
      <c r="N64" s="24">
        <v>2473800</v>
      </c>
      <c r="O64" s="24">
        <v>2074000</v>
      </c>
      <c r="P64" s="24">
        <v>305900</v>
      </c>
      <c r="Q64" s="24">
        <v>93900</v>
      </c>
      <c r="R64" s="24">
        <v>105900</v>
      </c>
      <c r="S64" s="24">
        <v>99700</v>
      </c>
      <c r="T64" s="24">
        <v>3200</v>
      </c>
      <c r="U64" s="24">
        <v>3000</v>
      </c>
      <c r="V64" s="24">
        <v>186300</v>
      </c>
      <c r="W64" s="24">
        <v>167500</v>
      </c>
      <c r="X64" s="24">
        <v>14700</v>
      </c>
      <c r="Y64" s="24">
        <v>4100</v>
      </c>
      <c r="Z64" s="24">
        <v>1274000</v>
      </c>
      <c r="AA64" s="24">
        <v>1157900</v>
      </c>
      <c r="AB64" s="24">
        <v>82000</v>
      </c>
      <c r="AC64" s="24">
        <v>34100</v>
      </c>
      <c r="AD64" s="24">
        <v>4577600</v>
      </c>
      <c r="AE64" s="24">
        <v>3998900</v>
      </c>
      <c r="AF64" s="24">
        <v>332200</v>
      </c>
      <c r="AG64" s="24">
        <v>246600</v>
      </c>
      <c r="AH64" s="24">
        <v>1366800</v>
      </c>
      <c r="AI64" s="24">
        <v>1129300</v>
      </c>
      <c r="AJ64" s="24">
        <v>165900</v>
      </c>
      <c r="AK64" s="24">
        <v>71600</v>
      </c>
      <c r="AL64" s="24">
        <v>2276100</v>
      </c>
      <c r="AM64" s="24">
        <v>1658900</v>
      </c>
      <c r="AN64" s="24">
        <v>396000</v>
      </c>
      <c r="AO64" s="24">
        <v>221200</v>
      </c>
      <c r="AP64" s="24">
        <v>1272700</v>
      </c>
      <c r="AQ64" s="24">
        <v>1032800</v>
      </c>
      <c r="AR64" s="24">
        <v>94800</v>
      </c>
      <c r="AS64" s="24">
        <v>145100</v>
      </c>
      <c r="AT64" s="24">
        <v>1115400</v>
      </c>
      <c r="AU64" s="24">
        <v>974100</v>
      </c>
      <c r="AV64" s="24">
        <v>66900</v>
      </c>
      <c r="AW64" s="24">
        <v>74400</v>
      </c>
      <c r="AX64" s="24">
        <v>454500</v>
      </c>
      <c r="AY64" s="24">
        <v>407400</v>
      </c>
      <c r="AZ64" s="24">
        <v>23800</v>
      </c>
      <c r="BA64" s="24">
        <v>23300</v>
      </c>
      <c r="BB64" s="24">
        <v>2280100</v>
      </c>
      <c r="BC64" s="24">
        <v>1935700</v>
      </c>
      <c r="BD64" s="24">
        <v>174100</v>
      </c>
      <c r="BE64" s="24">
        <v>170200</v>
      </c>
      <c r="BF64" s="24">
        <v>2683800</v>
      </c>
      <c r="BG64" s="24">
        <v>1958100</v>
      </c>
      <c r="BH64" s="24">
        <v>460600</v>
      </c>
      <c r="BI64" s="24">
        <v>265100</v>
      </c>
      <c r="BJ64" s="24">
        <v>1542400</v>
      </c>
      <c r="BK64" s="24">
        <v>1477400</v>
      </c>
      <c r="BL64" s="24">
        <v>24100</v>
      </c>
      <c r="BM64" s="24">
        <v>40900</v>
      </c>
      <c r="BN64" s="24">
        <v>3211600</v>
      </c>
      <c r="BO64" s="24">
        <v>2918800</v>
      </c>
      <c r="BP64" s="24">
        <v>139400</v>
      </c>
      <c r="BQ64" s="24">
        <v>153400</v>
      </c>
      <c r="BR64" s="24">
        <v>4118500</v>
      </c>
      <c r="BS64" s="24">
        <v>3483900</v>
      </c>
      <c r="BT64" s="24">
        <v>221800</v>
      </c>
      <c r="BU64" s="24">
        <v>412800</v>
      </c>
      <c r="BV64" s="24">
        <v>664400</v>
      </c>
      <c r="BW64" s="24">
        <v>610100</v>
      </c>
      <c r="BX64" s="24">
        <v>34600</v>
      </c>
      <c r="BY64" s="24">
        <v>19700</v>
      </c>
      <c r="BZ64" s="24">
        <v>566400</v>
      </c>
      <c r="CA64" s="24">
        <v>489000</v>
      </c>
      <c r="CB64" s="24">
        <v>35200</v>
      </c>
      <c r="CC64" s="24">
        <v>42200</v>
      </c>
      <c r="CD64" s="24">
        <v>250500</v>
      </c>
      <c r="CE64" s="24">
        <v>214100</v>
      </c>
      <c r="CF64" s="24">
        <v>16800</v>
      </c>
      <c r="CG64" s="25">
        <v>19600</v>
      </c>
    </row>
    <row r="65" spans="1:85" ht="16.350000000000001" customHeight="1" x14ac:dyDescent="0.25">
      <c r="A65" s="23" t="s">
        <v>670</v>
      </c>
      <c r="B65" s="24">
        <v>30593800</v>
      </c>
      <c r="C65" s="24">
        <v>25923200</v>
      </c>
      <c r="D65" s="24">
        <v>2623500</v>
      </c>
      <c r="E65" s="24">
        <v>2047100</v>
      </c>
      <c r="F65" s="24">
        <v>213600</v>
      </c>
      <c r="G65" s="24">
        <v>162100</v>
      </c>
      <c r="H65" s="24">
        <v>47900</v>
      </c>
      <c r="I65" s="24">
        <v>3600</v>
      </c>
      <c r="J65" s="24">
        <v>48800</v>
      </c>
      <c r="K65" s="24">
        <v>45200</v>
      </c>
      <c r="L65" s="24">
        <v>1900</v>
      </c>
      <c r="M65" s="24">
        <v>1800</v>
      </c>
      <c r="N65" s="24">
        <v>2473100</v>
      </c>
      <c r="O65" s="24">
        <v>2074000</v>
      </c>
      <c r="P65" s="24">
        <v>304800</v>
      </c>
      <c r="Q65" s="24">
        <v>94300</v>
      </c>
      <c r="R65" s="24">
        <v>105500</v>
      </c>
      <c r="S65" s="24">
        <v>99300</v>
      </c>
      <c r="T65" s="24">
        <v>3200</v>
      </c>
      <c r="U65" s="24">
        <v>3000</v>
      </c>
      <c r="V65" s="24">
        <v>186500</v>
      </c>
      <c r="W65" s="24">
        <v>167800</v>
      </c>
      <c r="X65" s="24">
        <v>14600</v>
      </c>
      <c r="Y65" s="24">
        <v>4200</v>
      </c>
      <c r="Z65" s="24">
        <v>1278900</v>
      </c>
      <c r="AA65" s="24">
        <v>1162600</v>
      </c>
      <c r="AB65" s="24">
        <v>81900</v>
      </c>
      <c r="AC65" s="24">
        <v>34300</v>
      </c>
      <c r="AD65" s="24">
        <v>4584400</v>
      </c>
      <c r="AE65" s="24">
        <v>4005500</v>
      </c>
      <c r="AF65" s="24">
        <v>331400</v>
      </c>
      <c r="AG65" s="24">
        <v>247500</v>
      </c>
      <c r="AH65" s="24">
        <v>1363400</v>
      </c>
      <c r="AI65" s="24">
        <v>1125700</v>
      </c>
      <c r="AJ65" s="24">
        <v>165800</v>
      </c>
      <c r="AK65" s="24">
        <v>71900</v>
      </c>
      <c r="AL65" s="24">
        <v>2288000</v>
      </c>
      <c r="AM65" s="24">
        <v>1674300</v>
      </c>
      <c r="AN65" s="24">
        <v>392300</v>
      </c>
      <c r="AO65" s="24">
        <v>221400</v>
      </c>
      <c r="AP65" s="24">
        <v>1267900</v>
      </c>
      <c r="AQ65" s="24">
        <v>1028000</v>
      </c>
      <c r="AR65" s="24">
        <v>94500</v>
      </c>
      <c r="AS65" s="24">
        <v>145300</v>
      </c>
      <c r="AT65" s="24">
        <v>1114300</v>
      </c>
      <c r="AU65" s="24">
        <v>972600</v>
      </c>
      <c r="AV65" s="24">
        <v>66900</v>
      </c>
      <c r="AW65" s="24">
        <v>74800</v>
      </c>
      <c r="AX65" s="24">
        <v>456000</v>
      </c>
      <c r="AY65" s="24">
        <v>408800</v>
      </c>
      <c r="AZ65" s="24">
        <v>23700</v>
      </c>
      <c r="BA65" s="24">
        <v>23400</v>
      </c>
      <c r="BB65" s="24">
        <v>2282300</v>
      </c>
      <c r="BC65" s="24">
        <v>1936600</v>
      </c>
      <c r="BD65" s="24">
        <v>174600</v>
      </c>
      <c r="BE65" s="24">
        <v>171100</v>
      </c>
      <c r="BF65" s="24">
        <v>2650000</v>
      </c>
      <c r="BG65" s="24">
        <v>1934000</v>
      </c>
      <c r="BH65" s="24">
        <v>454000</v>
      </c>
      <c r="BI65" s="24">
        <v>262000</v>
      </c>
      <c r="BJ65" s="24">
        <v>1526400</v>
      </c>
      <c r="BK65" s="24">
        <v>1461800</v>
      </c>
      <c r="BL65" s="24">
        <v>23900</v>
      </c>
      <c r="BM65" s="24">
        <v>40700</v>
      </c>
      <c r="BN65" s="24">
        <v>3110900</v>
      </c>
      <c r="BO65" s="24">
        <v>2828500</v>
      </c>
      <c r="BP65" s="24">
        <v>134100</v>
      </c>
      <c r="BQ65" s="24">
        <v>148200</v>
      </c>
      <c r="BR65" s="24">
        <v>4146300</v>
      </c>
      <c r="BS65" s="24">
        <v>3506400</v>
      </c>
      <c r="BT65" s="24">
        <v>221900</v>
      </c>
      <c r="BU65" s="24">
        <v>418100</v>
      </c>
      <c r="BV65" s="24">
        <v>678100</v>
      </c>
      <c r="BW65" s="24">
        <v>623700</v>
      </c>
      <c r="BX65" s="24">
        <v>34500</v>
      </c>
      <c r="BY65" s="24">
        <v>19800</v>
      </c>
      <c r="BZ65" s="24">
        <v>564400</v>
      </c>
      <c r="CA65" s="24">
        <v>487200</v>
      </c>
      <c r="CB65" s="24">
        <v>35000</v>
      </c>
      <c r="CC65" s="24">
        <v>42200</v>
      </c>
      <c r="CD65" s="24">
        <v>255100</v>
      </c>
      <c r="CE65" s="24">
        <v>219100</v>
      </c>
      <c r="CF65" s="24">
        <v>16500</v>
      </c>
      <c r="CG65" s="25">
        <v>19500</v>
      </c>
    </row>
    <row r="66" spans="1:85" ht="16.350000000000001" customHeight="1" x14ac:dyDescent="0.25">
      <c r="A66" s="23" t="s">
        <v>671</v>
      </c>
      <c r="B66" s="24">
        <v>30674900</v>
      </c>
      <c r="C66" s="24">
        <v>25971800</v>
      </c>
      <c r="D66" s="24">
        <v>2631400</v>
      </c>
      <c r="E66" s="24">
        <v>2071700</v>
      </c>
      <c r="F66" s="24">
        <v>211500</v>
      </c>
      <c r="G66" s="24">
        <v>163200</v>
      </c>
      <c r="H66" s="24">
        <v>44700</v>
      </c>
      <c r="I66" s="24">
        <v>3600</v>
      </c>
      <c r="J66" s="24">
        <v>49200</v>
      </c>
      <c r="K66" s="24">
        <v>45500</v>
      </c>
      <c r="L66" s="24">
        <v>1900</v>
      </c>
      <c r="M66" s="24">
        <v>1800</v>
      </c>
      <c r="N66" s="24">
        <v>2482200</v>
      </c>
      <c r="O66" s="24">
        <v>2081100</v>
      </c>
      <c r="P66" s="24">
        <v>306000</v>
      </c>
      <c r="Q66" s="24">
        <v>95100</v>
      </c>
      <c r="R66" s="24">
        <v>105400</v>
      </c>
      <c r="S66" s="24">
        <v>99200</v>
      </c>
      <c r="T66" s="24">
        <v>3200</v>
      </c>
      <c r="U66" s="24">
        <v>3000</v>
      </c>
      <c r="V66" s="24">
        <v>186500</v>
      </c>
      <c r="W66" s="24">
        <v>167700</v>
      </c>
      <c r="X66" s="24">
        <v>14600</v>
      </c>
      <c r="Y66" s="24">
        <v>4200</v>
      </c>
      <c r="Z66" s="24">
        <v>1283200</v>
      </c>
      <c r="AA66" s="24">
        <v>1166100</v>
      </c>
      <c r="AB66" s="24">
        <v>82600</v>
      </c>
      <c r="AC66" s="24">
        <v>34600</v>
      </c>
      <c r="AD66" s="24">
        <v>4583900</v>
      </c>
      <c r="AE66" s="24">
        <v>4002200</v>
      </c>
      <c r="AF66" s="24">
        <v>332400</v>
      </c>
      <c r="AG66" s="24">
        <v>249300</v>
      </c>
      <c r="AH66" s="24">
        <v>1368900</v>
      </c>
      <c r="AI66" s="24">
        <v>1128600</v>
      </c>
      <c r="AJ66" s="24">
        <v>167500</v>
      </c>
      <c r="AK66" s="24">
        <v>72900</v>
      </c>
      <c r="AL66" s="24">
        <v>2274400</v>
      </c>
      <c r="AM66" s="24">
        <v>1660700</v>
      </c>
      <c r="AN66" s="24">
        <v>390600</v>
      </c>
      <c r="AO66" s="24">
        <v>223200</v>
      </c>
      <c r="AP66" s="24">
        <v>1268500</v>
      </c>
      <c r="AQ66" s="24">
        <v>1027000</v>
      </c>
      <c r="AR66" s="24">
        <v>95300</v>
      </c>
      <c r="AS66" s="24">
        <v>146300</v>
      </c>
      <c r="AT66" s="24">
        <v>1112600</v>
      </c>
      <c r="AU66" s="24">
        <v>970800</v>
      </c>
      <c r="AV66" s="24">
        <v>66700</v>
      </c>
      <c r="AW66" s="24">
        <v>75100</v>
      </c>
      <c r="AX66" s="24">
        <v>457600</v>
      </c>
      <c r="AY66" s="24">
        <v>410100</v>
      </c>
      <c r="AZ66" s="24">
        <v>23800</v>
      </c>
      <c r="BA66" s="24">
        <v>23600</v>
      </c>
      <c r="BB66" s="24">
        <v>2309300</v>
      </c>
      <c r="BC66" s="24">
        <v>1958700</v>
      </c>
      <c r="BD66" s="24">
        <v>176300</v>
      </c>
      <c r="BE66" s="24">
        <v>174200</v>
      </c>
      <c r="BF66" s="24">
        <v>2684900</v>
      </c>
      <c r="BG66" s="24">
        <v>1957800</v>
      </c>
      <c r="BH66" s="24">
        <v>457900</v>
      </c>
      <c r="BI66" s="24">
        <v>269200</v>
      </c>
      <c r="BJ66" s="24">
        <v>1536700</v>
      </c>
      <c r="BK66" s="24">
        <v>1471600</v>
      </c>
      <c r="BL66" s="24">
        <v>24100</v>
      </c>
      <c r="BM66" s="24">
        <v>41000</v>
      </c>
      <c r="BN66" s="24">
        <v>3085800</v>
      </c>
      <c r="BO66" s="24">
        <v>2803800</v>
      </c>
      <c r="BP66" s="24">
        <v>133600</v>
      </c>
      <c r="BQ66" s="24">
        <v>148400</v>
      </c>
      <c r="BR66" s="24">
        <v>4166800</v>
      </c>
      <c r="BS66" s="24">
        <v>3519400</v>
      </c>
      <c r="BT66" s="24">
        <v>223500</v>
      </c>
      <c r="BU66" s="24">
        <v>423900</v>
      </c>
      <c r="BV66" s="24">
        <v>681200</v>
      </c>
      <c r="BW66" s="24">
        <v>626700</v>
      </c>
      <c r="BX66" s="24">
        <v>34600</v>
      </c>
      <c r="BY66" s="24">
        <v>19900</v>
      </c>
      <c r="BZ66" s="24">
        <v>568200</v>
      </c>
      <c r="CA66" s="24">
        <v>490000</v>
      </c>
      <c r="CB66" s="24">
        <v>35300</v>
      </c>
      <c r="CC66" s="24">
        <v>42900</v>
      </c>
      <c r="CD66" s="24">
        <v>258100</v>
      </c>
      <c r="CE66" s="24">
        <v>221600</v>
      </c>
      <c r="CF66" s="24">
        <v>16900</v>
      </c>
      <c r="CG66" s="25">
        <v>19700</v>
      </c>
    </row>
    <row r="67" spans="1:85" ht="16.350000000000001" customHeight="1" x14ac:dyDescent="0.25">
      <c r="A67" s="23" t="s">
        <v>672</v>
      </c>
      <c r="B67" s="24">
        <v>30672600</v>
      </c>
      <c r="C67" s="24">
        <v>25935000</v>
      </c>
      <c r="D67" s="24">
        <v>2649200</v>
      </c>
      <c r="E67" s="24">
        <v>2088400</v>
      </c>
      <c r="F67" s="24">
        <v>204100</v>
      </c>
      <c r="G67" s="24">
        <v>162000</v>
      </c>
      <c r="H67" s="24">
        <v>38600</v>
      </c>
      <c r="I67" s="24">
        <v>3500</v>
      </c>
      <c r="J67" s="24">
        <v>48900</v>
      </c>
      <c r="K67" s="24">
        <v>45200</v>
      </c>
      <c r="L67" s="24">
        <v>1900</v>
      </c>
      <c r="M67" s="24">
        <v>1800</v>
      </c>
      <c r="N67" s="24">
        <v>2477500</v>
      </c>
      <c r="O67" s="24">
        <v>2075500</v>
      </c>
      <c r="P67" s="24">
        <v>306800</v>
      </c>
      <c r="Q67" s="24">
        <v>95300</v>
      </c>
      <c r="R67" s="24">
        <v>105400</v>
      </c>
      <c r="S67" s="24">
        <v>99200</v>
      </c>
      <c r="T67" s="24">
        <v>3200</v>
      </c>
      <c r="U67" s="24">
        <v>3100</v>
      </c>
      <c r="V67" s="24">
        <v>186200</v>
      </c>
      <c r="W67" s="24">
        <v>167300</v>
      </c>
      <c r="X67" s="24">
        <v>14600</v>
      </c>
      <c r="Y67" s="24">
        <v>4200</v>
      </c>
      <c r="Z67" s="24">
        <v>1282400</v>
      </c>
      <c r="AA67" s="24">
        <v>1165000</v>
      </c>
      <c r="AB67" s="24">
        <v>82700</v>
      </c>
      <c r="AC67" s="24">
        <v>34600</v>
      </c>
      <c r="AD67" s="24">
        <v>4580100</v>
      </c>
      <c r="AE67" s="24">
        <v>3994500</v>
      </c>
      <c r="AF67" s="24">
        <v>334600</v>
      </c>
      <c r="AG67" s="24">
        <v>251100</v>
      </c>
      <c r="AH67" s="24">
        <v>1371600</v>
      </c>
      <c r="AI67" s="24">
        <v>1129100</v>
      </c>
      <c r="AJ67" s="24">
        <v>169000</v>
      </c>
      <c r="AK67" s="24">
        <v>73600</v>
      </c>
      <c r="AL67" s="24">
        <v>2246600</v>
      </c>
      <c r="AM67" s="24">
        <v>1627800</v>
      </c>
      <c r="AN67" s="24">
        <v>393500</v>
      </c>
      <c r="AO67" s="24">
        <v>225400</v>
      </c>
      <c r="AP67" s="24">
        <v>1265700</v>
      </c>
      <c r="AQ67" s="24">
        <v>1023800</v>
      </c>
      <c r="AR67" s="24">
        <v>95500</v>
      </c>
      <c r="AS67" s="24">
        <v>146500</v>
      </c>
      <c r="AT67" s="24">
        <v>1107400</v>
      </c>
      <c r="AU67" s="24">
        <v>966300</v>
      </c>
      <c r="AV67" s="24">
        <v>66200</v>
      </c>
      <c r="AW67" s="24">
        <v>75000</v>
      </c>
      <c r="AX67" s="24">
        <v>457200</v>
      </c>
      <c r="AY67" s="24">
        <v>409700</v>
      </c>
      <c r="AZ67" s="24">
        <v>23900</v>
      </c>
      <c r="BA67" s="24">
        <v>23600</v>
      </c>
      <c r="BB67" s="24">
        <v>2312400</v>
      </c>
      <c r="BC67" s="24">
        <v>1958900</v>
      </c>
      <c r="BD67" s="24">
        <v>177800</v>
      </c>
      <c r="BE67" s="24">
        <v>175700</v>
      </c>
      <c r="BF67" s="24">
        <v>2705300</v>
      </c>
      <c r="BG67" s="24">
        <v>1964600</v>
      </c>
      <c r="BH67" s="24">
        <v>466900</v>
      </c>
      <c r="BI67" s="24">
        <v>273900</v>
      </c>
      <c r="BJ67" s="24">
        <v>1527800</v>
      </c>
      <c r="BK67" s="24">
        <v>1462500</v>
      </c>
      <c r="BL67" s="24">
        <v>24200</v>
      </c>
      <c r="BM67" s="24">
        <v>41000</v>
      </c>
      <c r="BN67" s="24">
        <v>3131400</v>
      </c>
      <c r="BO67" s="24">
        <v>2840000</v>
      </c>
      <c r="BP67" s="24">
        <v>138500</v>
      </c>
      <c r="BQ67" s="24">
        <v>152900</v>
      </c>
      <c r="BR67" s="24">
        <v>4159500</v>
      </c>
      <c r="BS67" s="24">
        <v>3511300</v>
      </c>
      <c r="BT67" s="24">
        <v>224100</v>
      </c>
      <c r="BU67" s="24">
        <v>424200</v>
      </c>
      <c r="BV67" s="24">
        <v>672000</v>
      </c>
      <c r="BW67" s="24">
        <v>617400</v>
      </c>
      <c r="BX67" s="24">
        <v>34800</v>
      </c>
      <c r="BY67" s="24">
        <v>19900</v>
      </c>
      <c r="BZ67" s="24">
        <v>569800</v>
      </c>
      <c r="CA67" s="24">
        <v>491000</v>
      </c>
      <c r="CB67" s="24">
        <v>35400</v>
      </c>
      <c r="CC67" s="24">
        <v>43300</v>
      </c>
      <c r="CD67" s="24">
        <v>261300</v>
      </c>
      <c r="CE67" s="24">
        <v>224200</v>
      </c>
      <c r="CF67" s="24">
        <v>17200</v>
      </c>
      <c r="CG67" s="25">
        <v>19900</v>
      </c>
    </row>
    <row r="68" spans="1:85" ht="16.350000000000001" customHeight="1" x14ac:dyDescent="0.25">
      <c r="A68" s="23" t="s">
        <v>673</v>
      </c>
      <c r="B68" s="24">
        <v>30802400</v>
      </c>
      <c r="C68" s="24">
        <v>26027800</v>
      </c>
      <c r="D68" s="24">
        <v>2665800</v>
      </c>
      <c r="E68" s="24">
        <v>2108900</v>
      </c>
      <c r="F68" s="24">
        <v>194900</v>
      </c>
      <c r="G68" s="24">
        <v>160200</v>
      </c>
      <c r="H68" s="24">
        <v>31600</v>
      </c>
      <c r="I68" s="24">
        <v>3100</v>
      </c>
      <c r="J68" s="24">
        <v>49000</v>
      </c>
      <c r="K68" s="24">
        <v>45200</v>
      </c>
      <c r="L68" s="24">
        <v>1900</v>
      </c>
      <c r="M68" s="24">
        <v>1800</v>
      </c>
      <c r="N68" s="24">
        <v>2477600</v>
      </c>
      <c r="O68" s="24">
        <v>2074800</v>
      </c>
      <c r="P68" s="24">
        <v>307300</v>
      </c>
      <c r="Q68" s="24">
        <v>95500</v>
      </c>
      <c r="R68" s="24">
        <v>105400</v>
      </c>
      <c r="S68" s="24">
        <v>99100</v>
      </c>
      <c r="T68" s="24">
        <v>3200</v>
      </c>
      <c r="U68" s="24">
        <v>3100</v>
      </c>
      <c r="V68" s="24">
        <v>185700</v>
      </c>
      <c r="W68" s="24">
        <v>166800</v>
      </c>
      <c r="X68" s="24">
        <v>14600</v>
      </c>
      <c r="Y68" s="24">
        <v>4200</v>
      </c>
      <c r="Z68" s="24">
        <v>1282300</v>
      </c>
      <c r="AA68" s="24">
        <v>1164700</v>
      </c>
      <c r="AB68" s="24">
        <v>82900</v>
      </c>
      <c r="AC68" s="24">
        <v>34700</v>
      </c>
      <c r="AD68" s="24">
        <v>4637200</v>
      </c>
      <c r="AE68" s="24">
        <v>4043700</v>
      </c>
      <c r="AF68" s="24">
        <v>338800</v>
      </c>
      <c r="AG68" s="24">
        <v>254700</v>
      </c>
      <c r="AH68" s="24">
        <v>1377700</v>
      </c>
      <c r="AI68" s="24">
        <v>1131700</v>
      </c>
      <c r="AJ68" s="24">
        <v>171200</v>
      </c>
      <c r="AK68" s="24">
        <v>74800</v>
      </c>
      <c r="AL68" s="24">
        <v>2234400</v>
      </c>
      <c r="AM68" s="24">
        <v>1611000</v>
      </c>
      <c r="AN68" s="24">
        <v>396000</v>
      </c>
      <c r="AO68" s="24">
        <v>227300</v>
      </c>
      <c r="AP68" s="24">
        <v>1268100</v>
      </c>
      <c r="AQ68" s="24">
        <v>1025000</v>
      </c>
      <c r="AR68" s="24">
        <v>95900</v>
      </c>
      <c r="AS68" s="24">
        <v>147100</v>
      </c>
      <c r="AT68" s="24">
        <v>1107400</v>
      </c>
      <c r="AU68" s="24">
        <v>965900</v>
      </c>
      <c r="AV68" s="24">
        <v>66200</v>
      </c>
      <c r="AW68" s="24">
        <v>75300</v>
      </c>
      <c r="AX68" s="24">
        <v>457600</v>
      </c>
      <c r="AY68" s="24">
        <v>409900</v>
      </c>
      <c r="AZ68" s="24">
        <v>24000</v>
      </c>
      <c r="BA68" s="24">
        <v>23700</v>
      </c>
      <c r="BB68" s="24">
        <v>2312800</v>
      </c>
      <c r="BC68" s="24">
        <v>1957700</v>
      </c>
      <c r="BD68" s="24">
        <v>178500</v>
      </c>
      <c r="BE68" s="24">
        <v>176600</v>
      </c>
      <c r="BF68" s="24">
        <v>2728400</v>
      </c>
      <c r="BG68" s="24">
        <v>1977500</v>
      </c>
      <c r="BH68" s="24">
        <v>473700</v>
      </c>
      <c r="BI68" s="24">
        <v>277300</v>
      </c>
      <c r="BJ68" s="24">
        <v>1532500</v>
      </c>
      <c r="BK68" s="24">
        <v>1466700</v>
      </c>
      <c r="BL68" s="24">
        <v>24500</v>
      </c>
      <c r="BM68" s="24">
        <v>41300</v>
      </c>
      <c r="BN68" s="24">
        <v>3175300</v>
      </c>
      <c r="BO68" s="24">
        <v>2875600</v>
      </c>
      <c r="BP68" s="24">
        <v>142500</v>
      </c>
      <c r="BQ68" s="24">
        <v>157300</v>
      </c>
      <c r="BR68" s="24">
        <v>4170800</v>
      </c>
      <c r="BS68" s="24">
        <v>3518400</v>
      </c>
      <c r="BT68" s="24">
        <v>225200</v>
      </c>
      <c r="BU68" s="24">
        <v>427200</v>
      </c>
      <c r="BV68" s="24">
        <v>666700</v>
      </c>
      <c r="BW68" s="24">
        <v>611800</v>
      </c>
      <c r="BX68" s="24">
        <v>35000</v>
      </c>
      <c r="BY68" s="24">
        <v>19900</v>
      </c>
      <c r="BZ68" s="24">
        <v>572500</v>
      </c>
      <c r="CA68" s="24">
        <v>493200</v>
      </c>
      <c r="CB68" s="24">
        <v>35500</v>
      </c>
      <c r="CC68" s="24">
        <v>43800</v>
      </c>
      <c r="CD68" s="24">
        <v>266200</v>
      </c>
      <c r="CE68" s="24">
        <v>228800</v>
      </c>
      <c r="CF68" s="24">
        <v>17300</v>
      </c>
      <c r="CG68" s="25">
        <v>20000</v>
      </c>
    </row>
    <row r="69" spans="1:85" ht="16.350000000000001" customHeight="1" x14ac:dyDescent="0.25">
      <c r="A69" s="23" t="s">
        <v>674</v>
      </c>
      <c r="B69" s="24">
        <v>30643400</v>
      </c>
      <c r="C69" s="24">
        <v>25897500</v>
      </c>
      <c r="D69" s="24">
        <v>2637200</v>
      </c>
      <c r="E69" s="24">
        <v>2108600</v>
      </c>
      <c r="F69" s="24">
        <v>186900</v>
      </c>
      <c r="G69" s="24">
        <v>156900</v>
      </c>
      <c r="H69" s="24">
        <v>27200</v>
      </c>
      <c r="I69" s="24">
        <v>2700</v>
      </c>
      <c r="J69" s="24">
        <v>47900</v>
      </c>
      <c r="K69" s="24">
        <v>44200</v>
      </c>
      <c r="L69" s="24">
        <v>1800</v>
      </c>
      <c r="M69" s="24">
        <v>1800</v>
      </c>
      <c r="N69" s="24">
        <v>2423200</v>
      </c>
      <c r="O69" s="24">
        <v>2028000</v>
      </c>
      <c r="P69" s="24">
        <v>300900</v>
      </c>
      <c r="Q69" s="24">
        <v>94300</v>
      </c>
      <c r="R69" s="24">
        <v>104900</v>
      </c>
      <c r="S69" s="24">
        <v>98700</v>
      </c>
      <c r="T69" s="24">
        <v>3200</v>
      </c>
      <c r="U69" s="24">
        <v>3100</v>
      </c>
      <c r="V69" s="24">
        <v>183600</v>
      </c>
      <c r="W69" s="24">
        <v>165000</v>
      </c>
      <c r="X69" s="24">
        <v>14300</v>
      </c>
      <c r="Y69" s="24">
        <v>4200</v>
      </c>
      <c r="Z69" s="24">
        <v>1237000</v>
      </c>
      <c r="AA69" s="24">
        <v>1121900</v>
      </c>
      <c r="AB69" s="24">
        <v>80800</v>
      </c>
      <c r="AC69" s="24">
        <v>34300</v>
      </c>
      <c r="AD69" s="24">
        <v>4647800</v>
      </c>
      <c r="AE69" s="24">
        <v>4054300</v>
      </c>
      <c r="AF69" s="24">
        <v>337900</v>
      </c>
      <c r="AG69" s="24">
        <v>255600</v>
      </c>
      <c r="AH69" s="24">
        <v>1374800</v>
      </c>
      <c r="AI69" s="24">
        <v>1128400</v>
      </c>
      <c r="AJ69" s="24">
        <v>170700</v>
      </c>
      <c r="AK69" s="24">
        <v>75700</v>
      </c>
      <c r="AL69" s="24">
        <v>2227300</v>
      </c>
      <c r="AM69" s="24">
        <v>1606500</v>
      </c>
      <c r="AN69" s="24">
        <v>393000</v>
      </c>
      <c r="AO69" s="24">
        <v>227700</v>
      </c>
      <c r="AP69" s="24">
        <v>1261400</v>
      </c>
      <c r="AQ69" s="24">
        <v>1019700</v>
      </c>
      <c r="AR69" s="24">
        <v>95200</v>
      </c>
      <c r="AS69" s="24">
        <v>146500</v>
      </c>
      <c r="AT69" s="24">
        <v>1104800</v>
      </c>
      <c r="AU69" s="24">
        <v>963200</v>
      </c>
      <c r="AV69" s="24">
        <v>66100</v>
      </c>
      <c r="AW69" s="24">
        <v>75500</v>
      </c>
      <c r="AX69" s="24">
        <v>455300</v>
      </c>
      <c r="AY69" s="24">
        <v>407700</v>
      </c>
      <c r="AZ69" s="24">
        <v>24000</v>
      </c>
      <c r="BA69" s="24">
        <v>23700</v>
      </c>
      <c r="BB69" s="24">
        <v>2290400</v>
      </c>
      <c r="BC69" s="24">
        <v>1939500</v>
      </c>
      <c r="BD69" s="24">
        <v>176000</v>
      </c>
      <c r="BE69" s="24">
        <v>175000</v>
      </c>
      <c r="BF69" s="24">
        <v>2708000</v>
      </c>
      <c r="BG69" s="24">
        <v>1963100</v>
      </c>
      <c r="BH69" s="24">
        <v>467200</v>
      </c>
      <c r="BI69" s="24">
        <v>277700</v>
      </c>
      <c r="BJ69" s="24">
        <v>1554300</v>
      </c>
      <c r="BK69" s="24">
        <v>1487800</v>
      </c>
      <c r="BL69" s="24">
        <v>24800</v>
      </c>
      <c r="BM69" s="24">
        <v>41800</v>
      </c>
      <c r="BN69" s="24">
        <v>3196200</v>
      </c>
      <c r="BO69" s="24">
        <v>2894900</v>
      </c>
      <c r="BP69" s="24">
        <v>142900</v>
      </c>
      <c r="BQ69" s="24">
        <v>158300</v>
      </c>
      <c r="BR69" s="24">
        <v>4150100</v>
      </c>
      <c r="BS69" s="24">
        <v>3499100</v>
      </c>
      <c r="BT69" s="24">
        <v>224000</v>
      </c>
      <c r="BU69" s="24">
        <v>427000</v>
      </c>
      <c r="BV69" s="24">
        <v>657000</v>
      </c>
      <c r="BW69" s="24">
        <v>602500</v>
      </c>
      <c r="BX69" s="24">
        <v>34700</v>
      </c>
      <c r="BY69" s="24">
        <v>19900</v>
      </c>
      <c r="BZ69" s="24">
        <v>565900</v>
      </c>
      <c r="CA69" s="24">
        <v>486900</v>
      </c>
      <c r="CB69" s="24">
        <v>35200</v>
      </c>
      <c r="CC69" s="24">
        <v>43800</v>
      </c>
      <c r="CD69" s="24">
        <v>266700</v>
      </c>
      <c r="CE69" s="24">
        <v>229100</v>
      </c>
      <c r="CF69" s="24">
        <v>17500</v>
      </c>
      <c r="CG69" s="25">
        <v>20100</v>
      </c>
    </row>
    <row r="70" spans="1:85" ht="16.350000000000001" customHeight="1" x14ac:dyDescent="0.25">
      <c r="A70" s="23" t="s">
        <v>675</v>
      </c>
      <c r="B70" s="24">
        <v>30488800</v>
      </c>
      <c r="C70" s="24">
        <v>25789200</v>
      </c>
      <c r="D70" s="24">
        <v>2598800</v>
      </c>
      <c r="E70" s="24">
        <v>2100800</v>
      </c>
      <c r="F70" s="24">
        <v>183600</v>
      </c>
      <c r="G70" s="24">
        <v>154400</v>
      </c>
      <c r="H70" s="24">
        <v>26700</v>
      </c>
      <c r="I70" s="24">
        <v>2500</v>
      </c>
      <c r="J70" s="24">
        <v>48500</v>
      </c>
      <c r="K70" s="24">
        <v>44800</v>
      </c>
      <c r="L70" s="24">
        <v>1900</v>
      </c>
      <c r="M70" s="24">
        <v>1900</v>
      </c>
      <c r="N70" s="24">
        <v>2448400</v>
      </c>
      <c r="O70" s="24">
        <v>2049100</v>
      </c>
      <c r="P70" s="24">
        <v>304200</v>
      </c>
      <c r="Q70" s="24">
        <v>95100</v>
      </c>
      <c r="R70" s="24">
        <v>105200</v>
      </c>
      <c r="S70" s="24">
        <v>99000</v>
      </c>
      <c r="T70" s="24">
        <v>3200</v>
      </c>
      <c r="U70" s="24">
        <v>3100</v>
      </c>
      <c r="V70" s="24">
        <v>184700</v>
      </c>
      <c r="W70" s="24">
        <v>166000</v>
      </c>
      <c r="X70" s="24">
        <v>14400</v>
      </c>
      <c r="Y70" s="24">
        <v>4200</v>
      </c>
      <c r="Z70" s="24">
        <v>1263500</v>
      </c>
      <c r="AA70" s="24">
        <v>1147300</v>
      </c>
      <c r="AB70" s="24">
        <v>81700</v>
      </c>
      <c r="AC70" s="24">
        <v>34600</v>
      </c>
      <c r="AD70" s="24">
        <v>4588800</v>
      </c>
      <c r="AE70" s="24">
        <v>3999900</v>
      </c>
      <c r="AF70" s="24">
        <v>334500</v>
      </c>
      <c r="AG70" s="24">
        <v>254400</v>
      </c>
      <c r="AH70" s="24">
        <v>1361200</v>
      </c>
      <c r="AI70" s="24">
        <v>1117900</v>
      </c>
      <c r="AJ70" s="24">
        <v>168600</v>
      </c>
      <c r="AK70" s="24">
        <v>74700</v>
      </c>
      <c r="AL70" s="24">
        <v>2187700</v>
      </c>
      <c r="AM70" s="24">
        <v>1574400</v>
      </c>
      <c r="AN70" s="24">
        <v>386700</v>
      </c>
      <c r="AO70" s="24">
        <v>226600</v>
      </c>
      <c r="AP70" s="24">
        <v>1259900</v>
      </c>
      <c r="AQ70" s="24">
        <v>1017800</v>
      </c>
      <c r="AR70" s="24">
        <v>95200</v>
      </c>
      <c r="AS70" s="24">
        <v>146900</v>
      </c>
      <c r="AT70" s="24">
        <v>1106400</v>
      </c>
      <c r="AU70" s="24">
        <v>964100</v>
      </c>
      <c r="AV70" s="24">
        <v>66300</v>
      </c>
      <c r="AW70" s="24">
        <v>75900</v>
      </c>
      <c r="AX70" s="24">
        <v>453900</v>
      </c>
      <c r="AY70" s="24">
        <v>406300</v>
      </c>
      <c r="AZ70" s="24">
        <v>23800</v>
      </c>
      <c r="BA70" s="24">
        <v>23800</v>
      </c>
      <c r="BB70" s="24">
        <v>2280700</v>
      </c>
      <c r="BC70" s="24">
        <v>1931200</v>
      </c>
      <c r="BD70" s="24">
        <v>175000</v>
      </c>
      <c r="BE70" s="24">
        <v>174500</v>
      </c>
      <c r="BF70" s="24">
        <v>2592000</v>
      </c>
      <c r="BG70" s="24">
        <v>1887200</v>
      </c>
      <c r="BH70" s="24">
        <v>436900</v>
      </c>
      <c r="BI70" s="24">
        <v>267900</v>
      </c>
      <c r="BJ70" s="24">
        <v>1582300</v>
      </c>
      <c r="BK70" s="24">
        <v>1514400</v>
      </c>
      <c r="BL70" s="24">
        <v>25300</v>
      </c>
      <c r="BM70" s="24">
        <v>42700</v>
      </c>
      <c r="BN70" s="24">
        <v>3204000</v>
      </c>
      <c r="BO70" s="24">
        <v>2902000</v>
      </c>
      <c r="BP70" s="24">
        <v>143100</v>
      </c>
      <c r="BQ70" s="24">
        <v>158800</v>
      </c>
      <c r="BR70" s="24">
        <v>4161000</v>
      </c>
      <c r="BS70" s="24">
        <v>3507000</v>
      </c>
      <c r="BT70" s="24">
        <v>224200</v>
      </c>
      <c r="BU70" s="24">
        <v>429700</v>
      </c>
      <c r="BV70" s="24">
        <v>648300</v>
      </c>
      <c r="BW70" s="24">
        <v>594400</v>
      </c>
      <c r="BX70" s="24">
        <v>34300</v>
      </c>
      <c r="BY70" s="24">
        <v>19700</v>
      </c>
      <c r="BZ70" s="24">
        <v>562900</v>
      </c>
      <c r="CA70" s="24">
        <v>483900</v>
      </c>
      <c r="CB70" s="24">
        <v>35100</v>
      </c>
      <c r="CC70" s="24">
        <v>43800</v>
      </c>
      <c r="CD70" s="24">
        <v>265700</v>
      </c>
      <c r="CE70" s="24">
        <v>228000</v>
      </c>
      <c r="CF70" s="24">
        <v>17500</v>
      </c>
      <c r="CG70" s="25">
        <v>20200</v>
      </c>
    </row>
    <row r="71" spans="1:85" ht="16.350000000000001" customHeight="1" x14ac:dyDescent="0.25">
      <c r="A71" s="23" t="s">
        <v>676</v>
      </c>
      <c r="B71" s="24">
        <v>30425200</v>
      </c>
      <c r="C71" s="24">
        <v>25700000</v>
      </c>
      <c r="D71" s="24">
        <v>2613800</v>
      </c>
      <c r="E71" s="24">
        <v>2111300</v>
      </c>
      <c r="F71" s="24">
        <v>181500</v>
      </c>
      <c r="G71" s="24">
        <v>149600</v>
      </c>
      <c r="H71" s="24">
        <v>29400</v>
      </c>
      <c r="I71" s="24">
        <v>2400</v>
      </c>
      <c r="J71" s="24">
        <v>48700</v>
      </c>
      <c r="K71" s="24">
        <v>44900</v>
      </c>
      <c r="L71" s="24">
        <v>1900</v>
      </c>
      <c r="M71" s="24">
        <v>1900</v>
      </c>
      <c r="N71" s="24">
        <v>2456700</v>
      </c>
      <c r="O71" s="24">
        <v>2054000</v>
      </c>
      <c r="P71" s="24">
        <v>307200</v>
      </c>
      <c r="Q71" s="24">
        <v>95500</v>
      </c>
      <c r="R71" s="24">
        <v>105100</v>
      </c>
      <c r="S71" s="24">
        <v>98800</v>
      </c>
      <c r="T71" s="24">
        <v>3200</v>
      </c>
      <c r="U71" s="24">
        <v>3100</v>
      </c>
      <c r="V71" s="24">
        <v>185700</v>
      </c>
      <c r="W71" s="24">
        <v>166800</v>
      </c>
      <c r="X71" s="24">
        <v>14600</v>
      </c>
      <c r="Y71" s="24">
        <v>4300</v>
      </c>
      <c r="Z71" s="24">
        <v>1275000</v>
      </c>
      <c r="AA71" s="24">
        <v>1157400</v>
      </c>
      <c r="AB71" s="24">
        <v>82800</v>
      </c>
      <c r="AC71" s="24">
        <v>34900</v>
      </c>
      <c r="AD71" s="24">
        <v>4516700</v>
      </c>
      <c r="AE71" s="24">
        <v>3929200</v>
      </c>
      <c r="AF71" s="24">
        <v>334100</v>
      </c>
      <c r="AG71" s="24">
        <v>253400</v>
      </c>
      <c r="AH71" s="24">
        <v>1358200</v>
      </c>
      <c r="AI71" s="24">
        <v>1115100</v>
      </c>
      <c r="AJ71" s="24">
        <v>168800</v>
      </c>
      <c r="AK71" s="24">
        <v>74300</v>
      </c>
      <c r="AL71" s="24">
        <v>2186200</v>
      </c>
      <c r="AM71" s="24">
        <v>1567500</v>
      </c>
      <c r="AN71" s="24">
        <v>390600</v>
      </c>
      <c r="AO71" s="24">
        <v>228100</v>
      </c>
      <c r="AP71" s="24">
        <v>1260200</v>
      </c>
      <c r="AQ71" s="24">
        <v>1017600</v>
      </c>
      <c r="AR71" s="24">
        <v>95500</v>
      </c>
      <c r="AS71" s="24">
        <v>147100</v>
      </c>
      <c r="AT71" s="24">
        <v>1111200</v>
      </c>
      <c r="AU71" s="24">
        <v>967200</v>
      </c>
      <c r="AV71" s="24">
        <v>67100</v>
      </c>
      <c r="AW71" s="24">
        <v>76900</v>
      </c>
      <c r="AX71" s="24">
        <v>453800</v>
      </c>
      <c r="AY71" s="24">
        <v>405900</v>
      </c>
      <c r="AZ71" s="24">
        <v>24000</v>
      </c>
      <c r="BA71" s="24">
        <v>23900</v>
      </c>
      <c r="BB71" s="24">
        <v>2281600</v>
      </c>
      <c r="BC71" s="24">
        <v>1933100</v>
      </c>
      <c r="BD71" s="24">
        <v>174600</v>
      </c>
      <c r="BE71" s="24">
        <v>173800</v>
      </c>
      <c r="BF71" s="24">
        <v>2606700</v>
      </c>
      <c r="BG71" s="24">
        <v>1901900</v>
      </c>
      <c r="BH71" s="24">
        <v>436000</v>
      </c>
      <c r="BI71" s="24">
        <v>268800</v>
      </c>
      <c r="BJ71" s="24">
        <v>1532600</v>
      </c>
      <c r="BK71" s="24">
        <v>1465900</v>
      </c>
      <c r="BL71" s="24">
        <v>24900</v>
      </c>
      <c r="BM71" s="24">
        <v>41800</v>
      </c>
      <c r="BN71" s="24">
        <v>3197500</v>
      </c>
      <c r="BO71" s="24">
        <v>2893100</v>
      </c>
      <c r="BP71" s="24">
        <v>144300</v>
      </c>
      <c r="BQ71" s="24">
        <v>160000</v>
      </c>
      <c r="BR71" s="24">
        <v>4191300</v>
      </c>
      <c r="BS71" s="24">
        <v>3527200</v>
      </c>
      <c r="BT71" s="24">
        <v>227000</v>
      </c>
      <c r="BU71" s="24">
        <v>437000</v>
      </c>
      <c r="BV71" s="24">
        <v>643400</v>
      </c>
      <c r="BW71" s="24">
        <v>589200</v>
      </c>
      <c r="BX71" s="24">
        <v>34500</v>
      </c>
      <c r="BY71" s="24">
        <v>19700</v>
      </c>
      <c r="BZ71" s="24">
        <v>564900</v>
      </c>
      <c r="CA71" s="24">
        <v>485100</v>
      </c>
      <c r="CB71" s="24">
        <v>35600</v>
      </c>
      <c r="CC71" s="24">
        <v>44200</v>
      </c>
      <c r="CD71" s="24">
        <v>268400</v>
      </c>
      <c r="CE71" s="24">
        <v>230600</v>
      </c>
      <c r="CF71" s="24">
        <v>17600</v>
      </c>
      <c r="CG71" s="25">
        <v>20200</v>
      </c>
    </row>
    <row r="72" spans="1:85" ht="16.350000000000001" customHeight="1" x14ac:dyDescent="0.25">
      <c r="A72" s="23" t="s">
        <v>677</v>
      </c>
      <c r="B72" s="24">
        <v>30457200</v>
      </c>
      <c r="C72" s="24">
        <v>25728100</v>
      </c>
      <c r="D72" s="24">
        <v>2610300</v>
      </c>
      <c r="E72" s="24">
        <v>2118700</v>
      </c>
      <c r="F72" s="24">
        <v>183100</v>
      </c>
      <c r="G72" s="24">
        <v>149600</v>
      </c>
      <c r="H72" s="24">
        <v>31100</v>
      </c>
      <c r="I72" s="24">
        <v>2400</v>
      </c>
      <c r="J72" s="24">
        <v>49200</v>
      </c>
      <c r="K72" s="24">
        <v>45400</v>
      </c>
      <c r="L72" s="24">
        <v>1900</v>
      </c>
      <c r="M72" s="24">
        <v>1900</v>
      </c>
      <c r="N72" s="24">
        <v>2457500</v>
      </c>
      <c r="O72" s="24">
        <v>2053400</v>
      </c>
      <c r="P72" s="24">
        <v>308100</v>
      </c>
      <c r="Q72" s="24">
        <v>96000</v>
      </c>
      <c r="R72" s="24">
        <v>105200</v>
      </c>
      <c r="S72" s="24">
        <v>98900</v>
      </c>
      <c r="T72" s="24">
        <v>3200</v>
      </c>
      <c r="U72" s="24">
        <v>3100</v>
      </c>
      <c r="V72" s="24">
        <v>185800</v>
      </c>
      <c r="W72" s="24">
        <v>166900</v>
      </c>
      <c r="X72" s="24">
        <v>14600</v>
      </c>
      <c r="Y72" s="24">
        <v>4300</v>
      </c>
      <c r="Z72" s="24">
        <v>1277700</v>
      </c>
      <c r="AA72" s="24">
        <v>1159300</v>
      </c>
      <c r="AB72" s="24">
        <v>83200</v>
      </c>
      <c r="AC72" s="24">
        <v>35200</v>
      </c>
      <c r="AD72" s="24">
        <v>4542300</v>
      </c>
      <c r="AE72" s="24">
        <v>3954100</v>
      </c>
      <c r="AF72" s="24">
        <v>334400</v>
      </c>
      <c r="AG72" s="24">
        <v>253900</v>
      </c>
      <c r="AH72" s="24">
        <v>1358000</v>
      </c>
      <c r="AI72" s="24">
        <v>1113600</v>
      </c>
      <c r="AJ72" s="24">
        <v>169600</v>
      </c>
      <c r="AK72" s="24">
        <v>74800</v>
      </c>
      <c r="AL72" s="24">
        <v>2163000</v>
      </c>
      <c r="AM72" s="24">
        <v>1552800</v>
      </c>
      <c r="AN72" s="24">
        <v>383800</v>
      </c>
      <c r="AO72" s="24">
        <v>226500</v>
      </c>
      <c r="AP72" s="24">
        <v>1262200</v>
      </c>
      <c r="AQ72" s="24">
        <v>1018800</v>
      </c>
      <c r="AR72" s="24">
        <v>95600</v>
      </c>
      <c r="AS72" s="24">
        <v>147900</v>
      </c>
      <c r="AT72" s="24">
        <v>1118700</v>
      </c>
      <c r="AU72" s="24">
        <v>973300</v>
      </c>
      <c r="AV72" s="24">
        <v>67600</v>
      </c>
      <c r="AW72" s="24">
        <v>77900</v>
      </c>
      <c r="AX72" s="24">
        <v>454500</v>
      </c>
      <c r="AY72" s="24">
        <v>406400</v>
      </c>
      <c r="AZ72" s="24">
        <v>24100</v>
      </c>
      <c r="BA72" s="24">
        <v>24100</v>
      </c>
      <c r="BB72" s="24">
        <v>2304500</v>
      </c>
      <c r="BC72" s="24">
        <v>1949400</v>
      </c>
      <c r="BD72" s="24">
        <v>177500</v>
      </c>
      <c r="BE72" s="24">
        <v>177600</v>
      </c>
      <c r="BF72" s="24">
        <v>2596100</v>
      </c>
      <c r="BG72" s="24">
        <v>1897000</v>
      </c>
      <c r="BH72" s="24">
        <v>431500</v>
      </c>
      <c r="BI72" s="24">
        <v>267500</v>
      </c>
      <c r="BJ72" s="24">
        <v>1527800</v>
      </c>
      <c r="BK72" s="24">
        <v>1461100</v>
      </c>
      <c r="BL72" s="24">
        <v>24900</v>
      </c>
      <c r="BM72" s="24">
        <v>41800</v>
      </c>
      <c r="BN72" s="24">
        <v>3200000</v>
      </c>
      <c r="BO72" s="24">
        <v>2894200</v>
      </c>
      <c r="BP72" s="24">
        <v>144900</v>
      </c>
      <c r="BQ72" s="24">
        <v>161000</v>
      </c>
      <c r="BR72" s="24">
        <v>4201500</v>
      </c>
      <c r="BS72" s="24">
        <v>3534600</v>
      </c>
      <c r="BT72" s="24">
        <v>227800</v>
      </c>
      <c r="BU72" s="24">
        <v>439100</v>
      </c>
      <c r="BV72" s="24">
        <v>644000</v>
      </c>
      <c r="BW72" s="24">
        <v>589600</v>
      </c>
      <c r="BX72" s="24">
        <v>34500</v>
      </c>
      <c r="BY72" s="24">
        <v>19900</v>
      </c>
      <c r="BZ72" s="24">
        <v>562000</v>
      </c>
      <c r="CA72" s="24">
        <v>482600</v>
      </c>
      <c r="CB72" s="24">
        <v>35300</v>
      </c>
      <c r="CC72" s="24">
        <v>44100</v>
      </c>
      <c r="CD72" s="24">
        <v>263900</v>
      </c>
      <c r="CE72" s="24">
        <v>227200</v>
      </c>
      <c r="CF72" s="24">
        <v>16800</v>
      </c>
      <c r="CG72" s="25">
        <v>19900</v>
      </c>
    </row>
    <row r="73" spans="1:85" ht="16.350000000000001" customHeight="1" x14ac:dyDescent="0.25">
      <c r="A73" s="23" t="s">
        <v>678</v>
      </c>
      <c r="B73" s="24">
        <v>29901600</v>
      </c>
      <c r="C73" s="24">
        <v>25304400</v>
      </c>
      <c r="D73" s="24">
        <v>2531800</v>
      </c>
      <c r="E73" s="24">
        <v>2065400</v>
      </c>
      <c r="F73" s="24">
        <v>185400</v>
      </c>
      <c r="G73" s="24">
        <v>150100</v>
      </c>
      <c r="H73" s="24">
        <v>33000</v>
      </c>
      <c r="I73" s="24">
        <v>2400</v>
      </c>
      <c r="J73" s="24">
        <v>49900</v>
      </c>
      <c r="K73" s="24">
        <v>46000</v>
      </c>
      <c r="L73" s="24">
        <v>2000</v>
      </c>
      <c r="M73" s="24">
        <v>1900</v>
      </c>
      <c r="N73" s="24">
        <v>2428300</v>
      </c>
      <c r="O73" s="24">
        <v>2030000</v>
      </c>
      <c r="P73" s="24">
        <v>303600</v>
      </c>
      <c r="Q73" s="24">
        <v>94700</v>
      </c>
      <c r="R73" s="24">
        <v>105200</v>
      </c>
      <c r="S73" s="24">
        <v>98800</v>
      </c>
      <c r="T73" s="24">
        <v>3200</v>
      </c>
      <c r="U73" s="24">
        <v>3100</v>
      </c>
      <c r="V73" s="24">
        <v>184200</v>
      </c>
      <c r="W73" s="24">
        <v>165700</v>
      </c>
      <c r="X73" s="24">
        <v>14200</v>
      </c>
      <c r="Y73" s="24">
        <v>4300</v>
      </c>
      <c r="Z73" s="24">
        <v>1268300</v>
      </c>
      <c r="AA73" s="24">
        <v>1149200</v>
      </c>
      <c r="AB73" s="24">
        <v>83700</v>
      </c>
      <c r="AC73" s="24">
        <v>35500</v>
      </c>
      <c r="AD73" s="24">
        <v>4548200</v>
      </c>
      <c r="AE73" s="24">
        <v>3964000</v>
      </c>
      <c r="AF73" s="24">
        <v>330700</v>
      </c>
      <c r="AG73" s="24">
        <v>253600</v>
      </c>
      <c r="AH73" s="24">
        <v>1345400</v>
      </c>
      <c r="AI73" s="24">
        <v>1100500</v>
      </c>
      <c r="AJ73" s="24">
        <v>170500</v>
      </c>
      <c r="AK73" s="24">
        <v>74400</v>
      </c>
      <c r="AL73" s="24">
        <v>2069700</v>
      </c>
      <c r="AM73" s="24">
        <v>1492600</v>
      </c>
      <c r="AN73" s="24">
        <v>358100</v>
      </c>
      <c r="AO73" s="24">
        <v>218900</v>
      </c>
      <c r="AP73" s="24">
        <v>1247400</v>
      </c>
      <c r="AQ73" s="24">
        <v>1007700</v>
      </c>
      <c r="AR73" s="24">
        <v>94800</v>
      </c>
      <c r="AS73" s="24">
        <v>144900</v>
      </c>
      <c r="AT73" s="24">
        <v>1093000</v>
      </c>
      <c r="AU73" s="24">
        <v>949900</v>
      </c>
      <c r="AV73" s="24">
        <v>66300</v>
      </c>
      <c r="AW73" s="24">
        <v>76700</v>
      </c>
      <c r="AX73" s="24">
        <v>449400</v>
      </c>
      <c r="AY73" s="24">
        <v>401600</v>
      </c>
      <c r="AZ73" s="24">
        <v>23700</v>
      </c>
      <c r="BA73" s="24">
        <v>24100</v>
      </c>
      <c r="BB73" s="24">
        <v>2271700</v>
      </c>
      <c r="BC73" s="24">
        <v>1923600</v>
      </c>
      <c r="BD73" s="24">
        <v>173400</v>
      </c>
      <c r="BE73" s="24">
        <v>174800</v>
      </c>
      <c r="BF73" s="24">
        <v>2432100</v>
      </c>
      <c r="BG73" s="24">
        <v>1786200</v>
      </c>
      <c r="BH73" s="24">
        <v>400000</v>
      </c>
      <c r="BI73" s="24">
        <v>245800</v>
      </c>
      <c r="BJ73" s="24">
        <v>1521500</v>
      </c>
      <c r="BK73" s="24">
        <v>1454800</v>
      </c>
      <c r="BL73" s="24">
        <v>25000</v>
      </c>
      <c r="BM73" s="24">
        <v>41700</v>
      </c>
      <c r="BN73" s="24">
        <v>3153800</v>
      </c>
      <c r="BO73" s="24">
        <v>2853500</v>
      </c>
      <c r="BP73" s="24">
        <v>142200</v>
      </c>
      <c r="BQ73" s="24">
        <v>158100</v>
      </c>
      <c r="BR73" s="24">
        <v>4163900</v>
      </c>
      <c r="BS73" s="24">
        <v>3509500</v>
      </c>
      <c r="BT73" s="24">
        <v>225000</v>
      </c>
      <c r="BU73" s="24">
        <v>429400</v>
      </c>
      <c r="BV73" s="24">
        <v>624400</v>
      </c>
      <c r="BW73" s="24">
        <v>571200</v>
      </c>
      <c r="BX73" s="24">
        <v>33700</v>
      </c>
      <c r="BY73" s="24">
        <v>19500</v>
      </c>
      <c r="BZ73" s="24">
        <v>550700</v>
      </c>
      <c r="CA73" s="24">
        <v>472900</v>
      </c>
      <c r="CB73" s="24">
        <v>34200</v>
      </c>
      <c r="CC73" s="24">
        <v>43600</v>
      </c>
      <c r="CD73" s="24">
        <v>209100</v>
      </c>
      <c r="CE73" s="24">
        <v>176700</v>
      </c>
      <c r="CF73" s="24">
        <v>14500</v>
      </c>
      <c r="CG73" s="25">
        <v>18000</v>
      </c>
    </row>
    <row r="74" spans="1:85" ht="16.350000000000001" customHeight="1" x14ac:dyDescent="0.25">
      <c r="A74" s="23" t="s">
        <v>679</v>
      </c>
      <c r="B74" s="24">
        <v>29741200</v>
      </c>
      <c r="C74" s="24">
        <v>25163400</v>
      </c>
      <c r="D74" s="24">
        <v>2525700</v>
      </c>
      <c r="E74" s="24">
        <v>2052200</v>
      </c>
      <c r="F74" s="24">
        <v>192700</v>
      </c>
      <c r="G74" s="24">
        <v>153800</v>
      </c>
      <c r="H74" s="24">
        <v>36400</v>
      </c>
      <c r="I74" s="24">
        <v>2500</v>
      </c>
      <c r="J74" s="24">
        <v>49800</v>
      </c>
      <c r="K74" s="24">
        <v>45900</v>
      </c>
      <c r="L74" s="24">
        <v>1900</v>
      </c>
      <c r="M74" s="24">
        <v>1900</v>
      </c>
      <c r="N74" s="24">
        <v>2419800</v>
      </c>
      <c r="O74" s="24">
        <v>2021800</v>
      </c>
      <c r="P74" s="24">
        <v>303300</v>
      </c>
      <c r="Q74" s="24">
        <v>94600</v>
      </c>
      <c r="R74" s="24">
        <v>105000</v>
      </c>
      <c r="S74" s="24">
        <v>98700</v>
      </c>
      <c r="T74" s="24">
        <v>3200</v>
      </c>
      <c r="U74" s="24">
        <v>3100</v>
      </c>
      <c r="V74" s="24">
        <v>183500</v>
      </c>
      <c r="W74" s="24">
        <v>165200</v>
      </c>
      <c r="X74" s="24">
        <v>14100</v>
      </c>
      <c r="Y74" s="24">
        <v>4200</v>
      </c>
      <c r="Z74" s="24">
        <v>1266000</v>
      </c>
      <c r="AA74" s="24">
        <v>1146600</v>
      </c>
      <c r="AB74" s="24">
        <v>83800</v>
      </c>
      <c r="AC74" s="24">
        <v>35500</v>
      </c>
      <c r="AD74" s="24">
        <v>4530500</v>
      </c>
      <c r="AE74" s="24">
        <v>3948900</v>
      </c>
      <c r="AF74" s="24">
        <v>328900</v>
      </c>
      <c r="AG74" s="24">
        <v>252700</v>
      </c>
      <c r="AH74" s="24">
        <v>1346100</v>
      </c>
      <c r="AI74" s="24">
        <v>1099200</v>
      </c>
      <c r="AJ74" s="24">
        <v>172000</v>
      </c>
      <c r="AK74" s="24">
        <v>75000</v>
      </c>
      <c r="AL74" s="24">
        <v>2051400</v>
      </c>
      <c r="AM74" s="24">
        <v>1480600</v>
      </c>
      <c r="AN74" s="24">
        <v>353300</v>
      </c>
      <c r="AO74" s="24">
        <v>217500</v>
      </c>
      <c r="AP74" s="24">
        <v>1241500</v>
      </c>
      <c r="AQ74" s="24">
        <v>1003200</v>
      </c>
      <c r="AR74" s="24">
        <v>94200</v>
      </c>
      <c r="AS74" s="24">
        <v>144200</v>
      </c>
      <c r="AT74" s="24">
        <v>1088100</v>
      </c>
      <c r="AU74" s="24">
        <v>945200</v>
      </c>
      <c r="AV74" s="24">
        <v>66100</v>
      </c>
      <c r="AW74" s="24">
        <v>76700</v>
      </c>
      <c r="AX74" s="24">
        <v>446100</v>
      </c>
      <c r="AY74" s="24">
        <v>398600</v>
      </c>
      <c r="AZ74" s="24">
        <v>23500</v>
      </c>
      <c r="BA74" s="24">
        <v>24000</v>
      </c>
      <c r="BB74" s="24">
        <v>2267000</v>
      </c>
      <c r="BC74" s="24">
        <v>1918200</v>
      </c>
      <c r="BD74" s="24">
        <v>174000</v>
      </c>
      <c r="BE74" s="24">
        <v>174800</v>
      </c>
      <c r="BF74" s="24">
        <v>2445300</v>
      </c>
      <c r="BG74" s="24">
        <v>1796900</v>
      </c>
      <c r="BH74" s="24">
        <v>403400</v>
      </c>
      <c r="BI74" s="24">
        <v>245000</v>
      </c>
      <c r="BJ74" s="24">
        <v>1510400</v>
      </c>
      <c r="BK74" s="24">
        <v>1443800</v>
      </c>
      <c r="BL74" s="24">
        <v>24900</v>
      </c>
      <c r="BM74" s="24">
        <v>41600</v>
      </c>
      <c r="BN74" s="24">
        <v>3092900</v>
      </c>
      <c r="BO74" s="24">
        <v>2800400</v>
      </c>
      <c r="BP74" s="24">
        <v>138500</v>
      </c>
      <c r="BQ74" s="24">
        <v>154000</v>
      </c>
      <c r="BR74" s="24">
        <v>4137900</v>
      </c>
      <c r="BS74" s="24">
        <v>3490400</v>
      </c>
      <c r="BT74" s="24">
        <v>222800</v>
      </c>
      <c r="BU74" s="24">
        <v>424700</v>
      </c>
      <c r="BV74" s="24">
        <v>617300</v>
      </c>
      <c r="BW74" s="24">
        <v>564700</v>
      </c>
      <c r="BX74" s="24">
        <v>33400</v>
      </c>
      <c r="BY74" s="24">
        <v>19200</v>
      </c>
      <c r="BZ74" s="24">
        <v>546500</v>
      </c>
      <c r="CA74" s="24">
        <v>469600</v>
      </c>
      <c r="CB74" s="24">
        <v>33800</v>
      </c>
      <c r="CC74" s="24">
        <v>43100</v>
      </c>
      <c r="CD74" s="24">
        <v>203600</v>
      </c>
      <c r="CE74" s="24">
        <v>171800</v>
      </c>
      <c r="CF74" s="24">
        <v>14000</v>
      </c>
      <c r="CG74" s="25">
        <v>17700</v>
      </c>
    </row>
    <row r="75" spans="1:85" ht="16.350000000000001" customHeight="1" x14ac:dyDescent="0.25">
      <c r="A75" s="23" t="s">
        <v>680</v>
      </c>
      <c r="B75" s="24">
        <v>29828000</v>
      </c>
      <c r="C75" s="24">
        <v>25222700</v>
      </c>
      <c r="D75" s="24">
        <v>2537900</v>
      </c>
      <c r="E75" s="24">
        <v>2067400</v>
      </c>
      <c r="F75" s="24">
        <v>204100</v>
      </c>
      <c r="G75" s="24">
        <v>159600</v>
      </c>
      <c r="H75" s="24">
        <v>41800</v>
      </c>
      <c r="I75" s="24">
        <v>2600</v>
      </c>
      <c r="J75" s="24">
        <v>49300</v>
      </c>
      <c r="K75" s="24">
        <v>45500</v>
      </c>
      <c r="L75" s="24">
        <v>1900</v>
      </c>
      <c r="M75" s="24">
        <v>1900</v>
      </c>
      <c r="N75" s="24">
        <v>2416300</v>
      </c>
      <c r="O75" s="24">
        <v>2018700</v>
      </c>
      <c r="P75" s="24">
        <v>302500</v>
      </c>
      <c r="Q75" s="24">
        <v>95100</v>
      </c>
      <c r="R75" s="24">
        <v>105300</v>
      </c>
      <c r="S75" s="24">
        <v>98900</v>
      </c>
      <c r="T75" s="24">
        <v>3300</v>
      </c>
      <c r="U75" s="24">
        <v>3100</v>
      </c>
      <c r="V75" s="24">
        <v>184500</v>
      </c>
      <c r="W75" s="24">
        <v>166100</v>
      </c>
      <c r="X75" s="24">
        <v>14100</v>
      </c>
      <c r="Y75" s="24">
        <v>4200</v>
      </c>
      <c r="Z75" s="24">
        <v>1269400</v>
      </c>
      <c r="AA75" s="24">
        <v>1149100</v>
      </c>
      <c r="AB75" s="24">
        <v>84500</v>
      </c>
      <c r="AC75" s="24">
        <v>35900</v>
      </c>
      <c r="AD75" s="24">
        <v>4529600</v>
      </c>
      <c r="AE75" s="24">
        <v>3947000</v>
      </c>
      <c r="AF75" s="24">
        <v>329200</v>
      </c>
      <c r="AG75" s="24">
        <v>253500</v>
      </c>
      <c r="AH75" s="24">
        <v>1351200</v>
      </c>
      <c r="AI75" s="24">
        <v>1102600</v>
      </c>
      <c r="AJ75" s="24">
        <v>172700</v>
      </c>
      <c r="AK75" s="24">
        <v>75900</v>
      </c>
      <c r="AL75" s="24">
        <v>2048100</v>
      </c>
      <c r="AM75" s="24">
        <v>1479200</v>
      </c>
      <c r="AN75" s="24">
        <v>351100</v>
      </c>
      <c r="AO75" s="24">
        <v>217800</v>
      </c>
      <c r="AP75" s="24">
        <v>1243900</v>
      </c>
      <c r="AQ75" s="24">
        <v>1005600</v>
      </c>
      <c r="AR75" s="24">
        <v>94200</v>
      </c>
      <c r="AS75" s="24">
        <v>144100</v>
      </c>
      <c r="AT75" s="24">
        <v>1088700</v>
      </c>
      <c r="AU75" s="24">
        <v>945500</v>
      </c>
      <c r="AV75" s="24">
        <v>66300</v>
      </c>
      <c r="AW75" s="24">
        <v>76900</v>
      </c>
      <c r="AX75" s="24">
        <v>447700</v>
      </c>
      <c r="AY75" s="24">
        <v>400100</v>
      </c>
      <c r="AZ75" s="24">
        <v>23500</v>
      </c>
      <c r="BA75" s="24">
        <v>24100</v>
      </c>
      <c r="BB75" s="24">
        <v>2274800</v>
      </c>
      <c r="BC75" s="24">
        <v>1923700</v>
      </c>
      <c r="BD75" s="24">
        <v>175500</v>
      </c>
      <c r="BE75" s="24">
        <v>175600</v>
      </c>
      <c r="BF75" s="24">
        <v>2496300</v>
      </c>
      <c r="BG75" s="24">
        <v>1832900</v>
      </c>
      <c r="BH75" s="24">
        <v>410300</v>
      </c>
      <c r="BI75" s="24">
        <v>253100</v>
      </c>
      <c r="BJ75" s="24">
        <v>1511900</v>
      </c>
      <c r="BK75" s="24">
        <v>1445100</v>
      </c>
      <c r="BL75" s="24">
        <v>25100</v>
      </c>
      <c r="BM75" s="24">
        <v>41800</v>
      </c>
      <c r="BN75" s="24">
        <v>3086700</v>
      </c>
      <c r="BO75" s="24">
        <v>2796500</v>
      </c>
      <c r="BP75" s="24">
        <v>137300</v>
      </c>
      <c r="BQ75" s="24">
        <v>152900</v>
      </c>
      <c r="BR75" s="24">
        <v>4156800</v>
      </c>
      <c r="BS75" s="24">
        <v>3503900</v>
      </c>
      <c r="BT75" s="24">
        <v>223800</v>
      </c>
      <c r="BU75" s="24">
        <v>429200</v>
      </c>
      <c r="BV75" s="24">
        <v>610100</v>
      </c>
      <c r="BW75" s="24">
        <v>557900</v>
      </c>
      <c r="BX75" s="24">
        <v>33100</v>
      </c>
      <c r="BY75" s="24">
        <v>19100</v>
      </c>
      <c r="BZ75" s="24">
        <v>544500</v>
      </c>
      <c r="CA75" s="24">
        <v>468000</v>
      </c>
      <c r="CB75" s="24">
        <v>33500</v>
      </c>
      <c r="CC75" s="24">
        <v>43000</v>
      </c>
      <c r="CD75" s="24">
        <v>208800</v>
      </c>
      <c r="CE75" s="24">
        <v>176900</v>
      </c>
      <c r="CF75" s="24">
        <v>14100</v>
      </c>
      <c r="CG75" s="25">
        <v>17800</v>
      </c>
    </row>
    <row r="76" spans="1:85" ht="16.350000000000001" customHeight="1" x14ac:dyDescent="0.25">
      <c r="A76" s="23" t="s">
        <v>681</v>
      </c>
      <c r="B76" s="24">
        <v>29911700</v>
      </c>
      <c r="C76" s="24">
        <v>25297400</v>
      </c>
      <c r="D76" s="24">
        <v>2530900</v>
      </c>
      <c r="E76" s="24">
        <v>2083400</v>
      </c>
      <c r="F76" s="24">
        <v>208600</v>
      </c>
      <c r="G76" s="24">
        <v>163000</v>
      </c>
      <c r="H76" s="24">
        <v>42300</v>
      </c>
      <c r="I76" s="24">
        <v>3300</v>
      </c>
      <c r="J76" s="24">
        <v>48400</v>
      </c>
      <c r="K76" s="24">
        <v>44700</v>
      </c>
      <c r="L76" s="24">
        <v>1900</v>
      </c>
      <c r="M76" s="24">
        <v>1800</v>
      </c>
      <c r="N76" s="24">
        <v>2406800</v>
      </c>
      <c r="O76" s="24">
        <v>2011800</v>
      </c>
      <c r="P76" s="24">
        <v>299600</v>
      </c>
      <c r="Q76" s="24">
        <v>95400</v>
      </c>
      <c r="R76" s="24">
        <v>105300</v>
      </c>
      <c r="S76" s="24">
        <v>98800</v>
      </c>
      <c r="T76" s="24">
        <v>3300</v>
      </c>
      <c r="U76" s="24">
        <v>3100</v>
      </c>
      <c r="V76" s="24">
        <v>185200</v>
      </c>
      <c r="W76" s="24">
        <v>166700</v>
      </c>
      <c r="X76" s="24">
        <v>14200</v>
      </c>
      <c r="Y76" s="24">
        <v>4300</v>
      </c>
      <c r="Z76" s="24">
        <v>1270500</v>
      </c>
      <c r="AA76" s="24">
        <v>1149400</v>
      </c>
      <c r="AB76" s="24">
        <v>84900</v>
      </c>
      <c r="AC76" s="24">
        <v>36200</v>
      </c>
      <c r="AD76" s="24">
        <v>4523800</v>
      </c>
      <c r="AE76" s="24">
        <v>3941900</v>
      </c>
      <c r="AF76" s="24">
        <v>327100</v>
      </c>
      <c r="AG76" s="24">
        <v>254900</v>
      </c>
      <c r="AH76" s="24">
        <v>1354900</v>
      </c>
      <c r="AI76" s="24">
        <v>1104300</v>
      </c>
      <c r="AJ76" s="24">
        <v>173700</v>
      </c>
      <c r="AK76" s="24">
        <v>76800</v>
      </c>
      <c r="AL76" s="24">
        <v>2091300</v>
      </c>
      <c r="AM76" s="24">
        <v>1521000</v>
      </c>
      <c r="AN76" s="24">
        <v>350900</v>
      </c>
      <c r="AO76" s="24">
        <v>219500</v>
      </c>
      <c r="AP76" s="24">
        <v>1248000</v>
      </c>
      <c r="AQ76" s="24">
        <v>1010200</v>
      </c>
      <c r="AR76" s="24">
        <v>94400</v>
      </c>
      <c r="AS76" s="24">
        <v>143400</v>
      </c>
      <c r="AT76" s="24">
        <v>1087300</v>
      </c>
      <c r="AU76" s="24">
        <v>944100</v>
      </c>
      <c r="AV76" s="24">
        <v>66200</v>
      </c>
      <c r="AW76" s="24">
        <v>77000</v>
      </c>
      <c r="AX76" s="24">
        <v>449200</v>
      </c>
      <c r="AY76" s="24">
        <v>401500</v>
      </c>
      <c r="AZ76" s="24">
        <v>23600</v>
      </c>
      <c r="BA76" s="24">
        <v>24200</v>
      </c>
      <c r="BB76" s="24">
        <v>2274200</v>
      </c>
      <c r="BC76" s="24">
        <v>1924300</v>
      </c>
      <c r="BD76" s="24">
        <v>174300</v>
      </c>
      <c r="BE76" s="24">
        <v>175600</v>
      </c>
      <c r="BF76" s="24">
        <v>2516000</v>
      </c>
      <c r="BG76" s="24">
        <v>1849300</v>
      </c>
      <c r="BH76" s="24">
        <v>408600</v>
      </c>
      <c r="BI76" s="24">
        <v>258000</v>
      </c>
      <c r="BJ76" s="24">
        <v>1517100</v>
      </c>
      <c r="BK76" s="24">
        <v>1450000</v>
      </c>
      <c r="BL76" s="24">
        <v>25200</v>
      </c>
      <c r="BM76" s="24">
        <v>42000</v>
      </c>
      <c r="BN76" s="24">
        <v>3069700</v>
      </c>
      <c r="BO76" s="24">
        <v>2782900</v>
      </c>
      <c r="BP76" s="24">
        <v>135400</v>
      </c>
      <c r="BQ76" s="24">
        <v>151400</v>
      </c>
      <c r="BR76" s="24">
        <v>4185100</v>
      </c>
      <c r="BS76" s="24">
        <v>3523700</v>
      </c>
      <c r="BT76" s="24">
        <v>224800</v>
      </c>
      <c r="BU76" s="24">
        <v>436600</v>
      </c>
      <c r="BV76" s="24">
        <v>608200</v>
      </c>
      <c r="BW76" s="24">
        <v>557000</v>
      </c>
      <c r="BX76" s="24">
        <v>32600</v>
      </c>
      <c r="BY76" s="24">
        <v>18600</v>
      </c>
      <c r="BZ76" s="24">
        <v>543800</v>
      </c>
      <c r="CA76" s="24">
        <v>467400</v>
      </c>
      <c r="CB76" s="24">
        <v>33200</v>
      </c>
      <c r="CC76" s="24">
        <v>43200</v>
      </c>
      <c r="CD76" s="24">
        <v>218400</v>
      </c>
      <c r="CE76" s="24">
        <v>185500</v>
      </c>
      <c r="CF76" s="24">
        <v>14700</v>
      </c>
      <c r="CG76" s="25">
        <v>18200</v>
      </c>
    </row>
    <row r="77" spans="1:85" ht="16.350000000000001" customHeight="1" x14ac:dyDescent="0.25">
      <c r="A77" s="23" t="s">
        <v>682</v>
      </c>
      <c r="B77" s="24">
        <v>29761100</v>
      </c>
      <c r="C77" s="24">
        <v>25184200</v>
      </c>
      <c r="D77" s="24">
        <v>2489900</v>
      </c>
      <c r="E77" s="24">
        <v>2087100</v>
      </c>
      <c r="F77" s="24">
        <v>208400</v>
      </c>
      <c r="G77" s="24">
        <v>163800</v>
      </c>
      <c r="H77" s="24">
        <v>40800</v>
      </c>
      <c r="I77" s="24">
        <v>3700</v>
      </c>
      <c r="J77" s="24">
        <v>47500</v>
      </c>
      <c r="K77" s="24">
        <v>43900</v>
      </c>
      <c r="L77" s="24">
        <v>1800</v>
      </c>
      <c r="M77" s="24">
        <v>1800</v>
      </c>
      <c r="N77" s="24">
        <v>2387000</v>
      </c>
      <c r="O77" s="24">
        <v>1997300</v>
      </c>
      <c r="P77" s="24">
        <v>294500</v>
      </c>
      <c r="Q77" s="24">
        <v>95200</v>
      </c>
      <c r="R77" s="24">
        <v>104600</v>
      </c>
      <c r="S77" s="24">
        <v>98200</v>
      </c>
      <c r="T77" s="24">
        <v>3300</v>
      </c>
      <c r="U77" s="24">
        <v>3200</v>
      </c>
      <c r="V77" s="24">
        <v>184800</v>
      </c>
      <c r="W77" s="24">
        <v>166400</v>
      </c>
      <c r="X77" s="24">
        <v>14000</v>
      </c>
      <c r="Y77" s="24">
        <v>4300</v>
      </c>
      <c r="Z77" s="24">
        <v>1267900</v>
      </c>
      <c r="AA77" s="24">
        <v>1146000</v>
      </c>
      <c r="AB77" s="24">
        <v>85500</v>
      </c>
      <c r="AC77" s="24">
        <v>36400</v>
      </c>
      <c r="AD77" s="24">
        <v>4485700</v>
      </c>
      <c r="AE77" s="24">
        <v>3907500</v>
      </c>
      <c r="AF77" s="24">
        <v>323200</v>
      </c>
      <c r="AG77" s="24">
        <v>255000</v>
      </c>
      <c r="AH77" s="24">
        <v>1352600</v>
      </c>
      <c r="AI77" s="24">
        <v>1101100</v>
      </c>
      <c r="AJ77" s="24">
        <v>173900</v>
      </c>
      <c r="AK77" s="24">
        <v>77600</v>
      </c>
      <c r="AL77" s="24">
        <v>2090200</v>
      </c>
      <c r="AM77" s="24">
        <v>1530500</v>
      </c>
      <c r="AN77" s="24">
        <v>340800</v>
      </c>
      <c r="AO77" s="24">
        <v>218900</v>
      </c>
      <c r="AP77" s="24">
        <v>1238300</v>
      </c>
      <c r="AQ77" s="24">
        <v>1003200</v>
      </c>
      <c r="AR77" s="24">
        <v>93500</v>
      </c>
      <c r="AS77" s="24">
        <v>141600</v>
      </c>
      <c r="AT77" s="24">
        <v>1084800</v>
      </c>
      <c r="AU77" s="24">
        <v>941600</v>
      </c>
      <c r="AV77" s="24">
        <v>66000</v>
      </c>
      <c r="AW77" s="24">
        <v>77200</v>
      </c>
      <c r="AX77" s="24">
        <v>448000</v>
      </c>
      <c r="AY77" s="24">
        <v>400500</v>
      </c>
      <c r="AZ77" s="24">
        <v>23300</v>
      </c>
      <c r="BA77" s="24">
        <v>24200</v>
      </c>
      <c r="BB77" s="24">
        <v>2258000</v>
      </c>
      <c r="BC77" s="24">
        <v>1911200</v>
      </c>
      <c r="BD77" s="24">
        <v>172100</v>
      </c>
      <c r="BE77" s="24">
        <v>174600</v>
      </c>
      <c r="BF77" s="24">
        <v>2482200</v>
      </c>
      <c r="BG77" s="24">
        <v>1828600</v>
      </c>
      <c r="BH77" s="24">
        <v>396100</v>
      </c>
      <c r="BI77" s="24">
        <v>257500</v>
      </c>
      <c r="BJ77" s="24">
        <v>1521100</v>
      </c>
      <c r="BK77" s="24">
        <v>1453800</v>
      </c>
      <c r="BL77" s="24">
        <v>25200</v>
      </c>
      <c r="BM77" s="24">
        <v>42200</v>
      </c>
      <c r="BN77" s="24">
        <v>3029400</v>
      </c>
      <c r="BO77" s="24">
        <v>2749900</v>
      </c>
      <c r="BP77" s="24">
        <v>131200</v>
      </c>
      <c r="BQ77" s="24">
        <v>148300</v>
      </c>
      <c r="BR77" s="24">
        <v>4212900</v>
      </c>
      <c r="BS77" s="24">
        <v>3541800</v>
      </c>
      <c r="BT77" s="24">
        <v>225300</v>
      </c>
      <c r="BU77" s="24">
        <v>445800</v>
      </c>
      <c r="BV77" s="24">
        <v>591400</v>
      </c>
      <c r="BW77" s="24">
        <v>542000</v>
      </c>
      <c r="BX77" s="24">
        <v>31400</v>
      </c>
      <c r="BY77" s="24">
        <v>18000</v>
      </c>
      <c r="BZ77" s="24">
        <v>538100</v>
      </c>
      <c r="CA77" s="24">
        <v>462300</v>
      </c>
      <c r="CB77" s="24">
        <v>32700</v>
      </c>
      <c r="CC77" s="24">
        <v>43200</v>
      </c>
      <c r="CD77" s="24">
        <v>228300</v>
      </c>
      <c r="CE77" s="24">
        <v>194600</v>
      </c>
      <c r="CF77" s="24">
        <v>15100</v>
      </c>
      <c r="CG77" s="25">
        <v>18600</v>
      </c>
    </row>
    <row r="78" spans="1:85" ht="16.350000000000001" customHeight="1" x14ac:dyDescent="0.25">
      <c r="A78" s="23" t="s">
        <v>683</v>
      </c>
      <c r="B78" s="24">
        <v>29719500</v>
      </c>
      <c r="C78" s="24">
        <v>25147000</v>
      </c>
      <c r="D78" s="24">
        <v>2476500</v>
      </c>
      <c r="E78" s="24">
        <v>2095900</v>
      </c>
      <c r="F78" s="24">
        <v>206100</v>
      </c>
      <c r="G78" s="24">
        <v>163600</v>
      </c>
      <c r="H78" s="24">
        <v>38600</v>
      </c>
      <c r="I78" s="24">
        <v>3900</v>
      </c>
      <c r="J78" s="24">
        <v>46600</v>
      </c>
      <c r="K78" s="24">
        <v>43000</v>
      </c>
      <c r="L78" s="24">
        <v>1800</v>
      </c>
      <c r="M78" s="24">
        <v>1800</v>
      </c>
      <c r="N78" s="24">
        <v>2378400</v>
      </c>
      <c r="O78" s="24">
        <v>1990600</v>
      </c>
      <c r="P78" s="24">
        <v>292500</v>
      </c>
      <c r="Q78" s="24">
        <v>95400</v>
      </c>
      <c r="R78" s="24">
        <v>104700</v>
      </c>
      <c r="S78" s="24">
        <v>98200</v>
      </c>
      <c r="T78" s="24">
        <v>3300</v>
      </c>
      <c r="U78" s="24">
        <v>3200</v>
      </c>
      <c r="V78" s="24">
        <v>185100</v>
      </c>
      <c r="W78" s="24">
        <v>166700</v>
      </c>
      <c r="X78" s="24">
        <v>14000</v>
      </c>
      <c r="Y78" s="24">
        <v>4300</v>
      </c>
      <c r="Z78" s="24">
        <v>1272000</v>
      </c>
      <c r="AA78" s="24">
        <v>1148100</v>
      </c>
      <c r="AB78" s="24">
        <v>87100</v>
      </c>
      <c r="AC78" s="24">
        <v>36800</v>
      </c>
      <c r="AD78" s="24">
        <v>4452400</v>
      </c>
      <c r="AE78" s="24">
        <v>3874500</v>
      </c>
      <c r="AF78" s="24">
        <v>322100</v>
      </c>
      <c r="AG78" s="24">
        <v>255800</v>
      </c>
      <c r="AH78" s="24">
        <v>1359000</v>
      </c>
      <c r="AI78" s="24">
        <v>1104400</v>
      </c>
      <c r="AJ78" s="24">
        <v>176000</v>
      </c>
      <c r="AK78" s="24">
        <v>78600</v>
      </c>
      <c r="AL78" s="24">
        <v>2057700</v>
      </c>
      <c r="AM78" s="24">
        <v>1509600</v>
      </c>
      <c r="AN78" s="24">
        <v>330900</v>
      </c>
      <c r="AO78" s="24">
        <v>217200</v>
      </c>
      <c r="AP78" s="24">
        <v>1233900</v>
      </c>
      <c r="AQ78" s="24">
        <v>999800</v>
      </c>
      <c r="AR78" s="24">
        <v>93400</v>
      </c>
      <c r="AS78" s="24">
        <v>140800</v>
      </c>
      <c r="AT78" s="24">
        <v>1083100</v>
      </c>
      <c r="AU78" s="24">
        <v>940200</v>
      </c>
      <c r="AV78" s="24">
        <v>65700</v>
      </c>
      <c r="AW78" s="24">
        <v>77200</v>
      </c>
      <c r="AX78" s="24">
        <v>448800</v>
      </c>
      <c r="AY78" s="24">
        <v>401400</v>
      </c>
      <c r="AZ78" s="24">
        <v>23000</v>
      </c>
      <c r="BA78" s="24">
        <v>24300</v>
      </c>
      <c r="BB78" s="24">
        <v>2259600</v>
      </c>
      <c r="BC78" s="24">
        <v>1913500</v>
      </c>
      <c r="BD78" s="24">
        <v>171000</v>
      </c>
      <c r="BE78" s="24">
        <v>175100</v>
      </c>
      <c r="BF78" s="24">
        <v>2479700</v>
      </c>
      <c r="BG78" s="24">
        <v>1824500</v>
      </c>
      <c r="BH78" s="24">
        <v>395500</v>
      </c>
      <c r="BI78" s="24">
        <v>259700</v>
      </c>
      <c r="BJ78" s="24">
        <v>1538300</v>
      </c>
      <c r="BK78" s="24">
        <v>1470200</v>
      </c>
      <c r="BL78" s="24">
        <v>25500</v>
      </c>
      <c r="BM78" s="24">
        <v>42600</v>
      </c>
      <c r="BN78" s="24">
        <v>3049000</v>
      </c>
      <c r="BO78" s="24">
        <v>2767700</v>
      </c>
      <c r="BP78" s="24">
        <v>131800</v>
      </c>
      <c r="BQ78" s="24">
        <v>149500</v>
      </c>
      <c r="BR78" s="24">
        <v>4220600</v>
      </c>
      <c r="BS78" s="24">
        <v>3544700</v>
      </c>
      <c r="BT78" s="24">
        <v>226100</v>
      </c>
      <c r="BU78" s="24">
        <v>449900</v>
      </c>
      <c r="BV78" s="24">
        <v>571200</v>
      </c>
      <c r="BW78" s="24">
        <v>523700</v>
      </c>
      <c r="BX78" s="24">
        <v>30000</v>
      </c>
      <c r="BY78" s="24">
        <v>17500</v>
      </c>
      <c r="BZ78" s="24">
        <v>536400</v>
      </c>
      <c r="CA78" s="24">
        <v>460300</v>
      </c>
      <c r="CB78" s="24">
        <v>32600</v>
      </c>
      <c r="CC78" s="24">
        <v>43500</v>
      </c>
      <c r="CD78" s="24">
        <v>236800</v>
      </c>
      <c r="CE78" s="24">
        <v>202300</v>
      </c>
      <c r="CF78" s="24">
        <v>15700</v>
      </c>
      <c r="CG78" s="25">
        <v>18900</v>
      </c>
    </row>
    <row r="79" spans="1:85" ht="16.350000000000001" customHeight="1" x14ac:dyDescent="0.25">
      <c r="A79" s="23" t="s">
        <v>684</v>
      </c>
      <c r="B79" s="24">
        <v>29705100</v>
      </c>
      <c r="C79" s="24">
        <v>25118200</v>
      </c>
      <c r="D79" s="24">
        <v>2478900</v>
      </c>
      <c r="E79" s="24">
        <v>2108000</v>
      </c>
      <c r="F79" s="24">
        <v>197900</v>
      </c>
      <c r="G79" s="24">
        <v>160300</v>
      </c>
      <c r="H79" s="24">
        <v>33700</v>
      </c>
      <c r="I79" s="24">
        <v>4000</v>
      </c>
      <c r="J79" s="24">
        <v>46000</v>
      </c>
      <c r="K79" s="24">
        <v>42500</v>
      </c>
      <c r="L79" s="24">
        <v>1800</v>
      </c>
      <c r="M79" s="24">
        <v>1800</v>
      </c>
      <c r="N79" s="24">
        <v>2366500</v>
      </c>
      <c r="O79" s="24">
        <v>1979900</v>
      </c>
      <c r="P79" s="24">
        <v>291100</v>
      </c>
      <c r="Q79" s="24">
        <v>95400</v>
      </c>
      <c r="R79" s="24">
        <v>105100</v>
      </c>
      <c r="S79" s="24">
        <v>98500</v>
      </c>
      <c r="T79" s="24">
        <v>3300</v>
      </c>
      <c r="U79" s="24">
        <v>3200</v>
      </c>
      <c r="V79" s="24">
        <v>185800</v>
      </c>
      <c r="W79" s="24">
        <v>167400</v>
      </c>
      <c r="X79" s="24">
        <v>14100</v>
      </c>
      <c r="Y79" s="24">
        <v>4400</v>
      </c>
      <c r="Z79" s="24">
        <v>1276500</v>
      </c>
      <c r="AA79" s="24">
        <v>1150900</v>
      </c>
      <c r="AB79" s="24">
        <v>88400</v>
      </c>
      <c r="AC79" s="24">
        <v>37200</v>
      </c>
      <c r="AD79" s="24">
        <v>4442800</v>
      </c>
      <c r="AE79" s="24">
        <v>3861800</v>
      </c>
      <c r="AF79" s="24">
        <v>323600</v>
      </c>
      <c r="AG79" s="24">
        <v>257400</v>
      </c>
      <c r="AH79" s="24">
        <v>1362900</v>
      </c>
      <c r="AI79" s="24">
        <v>1104100</v>
      </c>
      <c r="AJ79" s="24">
        <v>179000</v>
      </c>
      <c r="AK79" s="24">
        <v>79700</v>
      </c>
      <c r="AL79" s="24">
        <v>1989600</v>
      </c>
      <c r="AM79" s="24">
        <v>1454500</v>
      </c>
      <c r="AN79" s="24">
        <v>319900</v>
      </c>
      <c r="AO79" s="24">
        <v>215200</v>
      </c>
      <c r="AP79" s="24">
        <v>1230700</v>
      </c>
      <c r="AQ79" s="24">
        <v>998200</v>
      </c>
      <c r="AR79" s="24">
        <v>93400</v>
      </c>
      <c r="AS79" s="24">
        <v>139100</v>
      </c>
      <c r="AT79" s="24">
        <v>1080500</v>
      </c>
      <c r="AU79" s="24">
        <v>937900</v>
      </c>
      <c r="AV79" s="24">
        <v>65300</v>
      </c>
      <c r="AW79" s="24">
        <v>77300</v>
      </c>
      <c r="AX79" s="24">
        <v>448100</v>
      </c>
      <c r="AY79" s="24">
        <v>400900</v>
      </c>
      <c r="AZ79" s="24">
        <v>22900</v>
      </c>
      <c r="BA79" s="24">
        <v>24300</v>
      </c>
      <c r="BB79" s="24">
        <v>2259900</v>
      </c>
      <c r="BC79" s="24">
        <v>1913300</v>
      </c>
      <c r="BD79" s="24">
        <v>171100</v>
      </c>
      <c r="BE79" s="24">
        <v>175500</v>
      </c>
      <c r="BF79" s="24">
        <v>2523300</v>
      </c>
      <c r="BG79" s="24">
        <v>1853600</v>
      </c>
      <c r="BH79" s="24">
        <v>405700</v>
      </c>
      <c r="BI79" s="24">
        <v>264100</v>
      </c>
      <c r="BJ79" s="24">
        <v>1538300</v>
      </c>
      <c r="BK79" s="24">
        <v>1469800</v>
      </c>
      <c r="BL79" s="24">
        <v>25700</v>
      </c>
      <c r="BM79" s="24">
        <v>42900</v>
      </c>
      <c r="BN79" s="24">
        <v>3085400</v>
      </c>
      <c r="BO79" s="24">
        <v>2797400</v>
      </c>
      <c r="BP79" s="24">
        <v>134700</v>
      </c>
      <c r="BQ79" s="24">
        <v>153200</v>
      </c>
      <c r="BR79" s="24">
        <v>4232100</v>
      </c>
      <c r="BS79" s="24">
        <v>3550700</v>
      </c>
      <c r="BT79" s="24">
        <v>227700</v>
      </c>
      <c r="BU79" s="24">
        <v>453600</v>
      </c>
      <c r="BV79" s="24">
        <v>554300</v>
      </c>
      <c r="BW79" s="24">
        <v>508000</v>
      </c>
      <c r="BX79" s="24">
        <v>29100</v>
      </c>
      <c r="BY79" s="24">
        <v>17200</v>
      </c>
      <c r="BZ79" s="24">
        <v>535500</v>
      </c>
      <c r="CA79" s="24">
        <v>459400</v>
      </c>
      <c r="CB79" s="24">
        <v>32500</v>
      </c>
      <c r="CC79" s="24">
        <v>43600</v>
      </c>
      <c r="CD79" s="24">
        <v>244000</v>
      </c>
      <c r="CE79" s="24">
        <v>209000</v>
      </c>
      <c r="CF79" s="24">
        <v>15900</v>
      </c>
      <c r="CG79" s="25">
        <v>19000</v>
      </c>
    </row>
    <row r="80" spans="1:85" ht="16.350000000000001" customHeight="1" x14ac:dyDescent="0.25">
      <c r="A80" s="23" t="s">
        <v>685</v>
      </c>
      <c r="B80" s="24">
        <v>29742900</v>
      </c>
      <c r="C80" s="24">
        <v>25150600</v>
      </c>
      <c r="D80" s="24">
        <v>2473400</v>
      </c>
      <c r="E80" s="24">
        <v>2119000</v>
      </c>
      <c r="F80" s="24">
        <v>187500</v>
      </c>
      <c r="G80" s="24">
        <v>155900</v>
      </c>
      <c r="H80" s="24">
        <v>27900</v>
      </c>
      <c r="I80" s="24">
        <v>3600</v>
      </c>
      <c r="J80" s="24">
        <v>46000</v>
      </c>
      <c r="K80" s="24">
        <v>42500</v>
      </c>
      <c r="L80" s="24">
        <v>1800</v>
      </c>
      <c r="M80" s="24">
        <v>1800</v>
      </c>
      <c r="N80" s="24">
        <v>2356200</v>
      </c>
      <c r="O80" s="24">
        <v>1969900</v>
      </c>
      <c r="P80" s="24">
        <v>291300</v>
      </c>
      <c r="Q80" s="24">
        <v>95100</v>
      </c>
      <c r="R80" s="24">
        <v>105200</v>
      </c>
      <c r="S80" s="24">
        <v>98700</v>
      </c>
      <c r="T80" s="24">
        <v>3300</v>
      </c>
      <c r="U80" s="24">
        <v>3300</v>
      </c>
      <c r="V80" s="24">
        <v>185600</v>
      </c>
      <c r="W80" s="24">
        <v>167100</v>
      </c>
      <c r="X80" s="24">
        <v>14100</v>
      </c>
      <c r="Y80" s="24">
        <v>4400</v>
      </c>
      <c r="Z80" s="24">
        <v>1279700</v>
      </c>
      <c r="AA80" s="24">
        <v>1152800</v>
      </c>
      <c r="AB80" s="24">
        <v>89400</v>
      </c>
      <c r="AC80" s="24">
        <v>37500</v>
      </c>
      <c r="AD80" s="24">
        <v>4468100</v>
      </c>
      <c r="AE80" s="24">
        <v>3884200</v>
      </c>
      <c r="AF80" s="24">
        <v>325100</v>
      </c>
      <c r="AG80" s="24">
        <v>258800</v>
      </c>
      <c r="AH80" s="24">
        <v>1373700</v>
      </c>
      <c r="AI80" s="24">
        <v>1109800</v>
      </c>
      <c r="AJ80" s="24">
        <v>182100</v>
      </c>
      <c r="AK80" s="24">
        <v>81700</v>
      </c>
      <c r="AL80" s="24">
        <v>1912800</v>
      </c>
      <c r="AM80" s="24">
        <v>1399300</v>
      </c>
      <c r="AN80" s="24">
        <v>302800</v>
      </c>
      <c r="AO80" s="24">
        <v>210800</v>
      </c>
      <c r="AP80" s="24">
        <v>1234000</v>
      </c>
      <c r="AQ80" s="24">
        <v>1001600</v>
      </c>
      <c r="AR80" s="24">
        <v>93600</v>
      </c>
      <c r="AS80" s="24">
        <v>138800</v>
      </c>
      <c r="AT80" s="24">
        <v>1078900</v>
      </c>
      <c r="AU80" s="24">
        <v>936300</v>
      </c>
      <c r="AV80" s="24">
        <v>65200</v>
      </c>
      <c r="AW80" s="24">
        <v>77500</v>
      </c>
      <c r="AX80" s="24">
        <v>448000</v>
      </c>
      <c r="AY80" s="24">
        <v>400900</v>
      </c>
      <c r="AZ80" s="24">
        <v>22700</v>
      </c>
      <c r="BA80" s="24">
        <v>24300</v>
      </c>
      <c r="BB80" s="24">
        <v>2260500</v>
      </c>
      <c r="BC80" s="24">
        <v>1913500</v>
      </c>
      <c r="BD80" s="24">
        <v>171200</v>
      </c>
      <c r="BE80" s="24">
        <v>175800</v>
      </c>
      <c r="BF80" s="24">
        <v>2578200</v>
      </c>
      <c r="BG80" s="24">
        <v>1894100</v>
      </c>
      <c r="BH80" s="24">
        <v>414200</v>
      </c>
      <c r="BI80" s="24">
        <v>269900</v>
      </c>
      <c r="BJ80" s="24">
        <v>1544900</v>
      </c>
      <c r="BK80" s="24">
        <v>1475800</v>
      </c>
      <c r="BL80" s="24">
        <v>25900</v>
      </c>
      <c r="BM80" s="24">
        <v>43200</v>
      </c>
      <c r="BN80" s="24">
        <v>3119100</v>
      </c>
      <c r="BO80" s="24">
        <v>2825100</v>
      </c>
      <c r="BP80" s="24">
        <v>137500</v>
      </c>
      <c r="BQ80" s="24">
        <v>156500</v>
      </c>
      <c r="BR80" s="24">
        <v>4246200</v>
      </c>
      <c r="BS80" s="24">
        <v>3560000</v>
      </c>
      <c r="BT80" s="24">
        <v>229200</v>
      </c>
      <c r="BU80" s="24">
        <v>456900</v>
      </c>
      <c r="BV80" s="24">
        <v>539300</v>
      </c>
      <c r="BW80" s="24">
        <v>494100</v>
      </c>
      <c r="BX80" s="24">
        <v>28300</v>
      </c>
      <c r="BY80" s="24">
        <v>16900</v>
      </c>
      <c r="BZ80" s="24">
        <v>529800</v>
      </c>
      <c r="CA80" s="24">
        <v>454600</v>
      </c>
      <c r="CB80" s="24">
        <v>32000</v>
      </c>
      <c r="CC80" s="24">
        <v>43200</v>
      </c>
      <c r="CD80" s="24">
        <v>249200</v>
      </c>
      <c r="CE80" s="24">
        <v>214300</v>
      </c>
      <c r="CF80" s="24">
        <v>15900</v>
      </c>
      <c r="CG80" s="25">
        <v>19100</v>
      </c>
    </row>
    <row r="81" spans="1:85" ht="16.350000000000001" customHeight="1" x14ac:dyDescent="0.25">
      <c r="A81" s="23" t="s">
        <v>686</v>
      </c>
      <c r="B81" s="24">
        <v>29615900</v>
      </c>
      <c r="C81" s="24">
        <v>25045400</v>
      </c>
      <c r="D81" s="24">
        <v>2449600</v>
      </c>
      <c r="E81" s="24">
        <v>2120900</v>
      </c>
      <c r="F81" s="24">
        <v>181900</v>
      </c>
      <c r="G81" s="24">
        <v>154000</v>
      </c>
      <c r="H81" s="24">
        <v>24600</v>
      </c>
      <c r="I81" s="24">
        <v>3300</v>
      </c>
      <c r="J81" s="24">
        <v>45600</v>
      </c>
      <c r="K81" s="24">
        <v>42100</v>
      </c>
      <c r="L81" s="24">
        <v>1800</v>
      </c>
      <c r="M81" s="24">
        <v>1700</v>
      </c>
      <c r="N81" s="24">
        <v>2315000</v>
      </c>
      <c r="O81" s="24">
        <v>1933700</v>
      </c>
      <c r="P81" s="24">
        <v>286900</v>
      </c>
      <c r="Q81" s="24">
        <v>94400</v>
      </c>
      <c r="R81" s="24">
        <v>104700</v>
      </c>
      <c r="S81" s="24">
        <v>98100</v>
      </c>
      <c r="T81" s="24">
        <v>3300</v>
      </c>
      <c r="U81" s="24">
        <v>3300</v>
      </c>
      <c r="V81" s="24">
        <v>184700</v>
      </c>
      <c r="W81" s="24">
        <v>166400</v>
      </c>
      <c r="X81" s="24">
        <v>14000</v>
      </c>
      <c r="Y81" s="24">
        <v>4400</v>
      </c>
      <c r="Z81" s="24">
        <v>1243200</v>
      </c>
      <c r="AA81" s="24">
        <v>1117300</v>
      </c>
      <c r="AB81" s="24">
        <v>88500</v>
      </c>
      <c r="AC81" s="24">
        <v>37400</v>
      </c>
      <c r="AD81" s="24">
        <v>4508200</v>
      </c>
      <c r="AE81" s="24">
        <v>3922100</v>
      </c>
      <c r="AF81" s="24">
        <v>325500</v>
      </c>
      <c r="AG81" s="24">
        <v>260500</v>
      </c>
      <c r="AH81" s="24">
        <v>1371400</v>
      </c>
      <c r="AI81" s="24">
        <v>1106200</v>
      </c>
      <c r="AJ81" s="24">
        <v>182500</v>
      </c>
      <c r="AK81" s="24">
        <v>82700</v>
      </c>
      <c r="AL81" s="24">
        <v>1875800</v>
      </c>
      <c r="AM81" s="24">
        <v>1373200</v>
      </c>
      <c r="AN81" s="24">
        <v>294100</v>
      </c>
      <c r="AO81" s="24">
        <v>208500</v>
      </c>
      <c r="AP81" s="24">
        <v>1228000</v>
      </c>
      <c r="AQ81" s="24">
        <v>997000</v>
      </c>
      <c r="AR81" s="24">
        <v>93300</v>
      </c>
      <c r="AS81" s="24">
        <v>137700</v>
      </c>
      <c r="AT81" s="24">
        <v>1076000</v>
      </c>
      <c r="AU81" s="24">
        <v>933400</v>
      </c>
      <c r="AV81" s="24">
        <v>65100</v>
      </c>
      <c r="AW81" s="24">
        <v>77500</v>
      </c>
      <c r="AX81" s="24">
        <v>446400</v>
      </c>
      <c r="AY81" s="24">
        <v>399500</v>
      </c>
      <c r="AZ81" s="24">
        <v>22600</v>
      </c>
      <c r="BA81" s="24">
        <v>24300</v>
      </c>
      <c r="BB81" s="24">
        <v>2246100</v>
      </c>
      <c r="BC81" s="24">
        <v>1901200</v>
      </c>
      <c r="BD81" s="24">
        <v>169600</v>
      </c>
      <c r="BE81" s="24">
        <v>175300</v>
      </c>
      <c r="BF81" s="24">
        <v>2575100</v>
      </c>
      <c r="BG81" s="24">
        <v>1892400</v>
      </c>
      <c r="BH81" s="24">
        <v>410200</v>
      </c>
      <c r="BI81" s="24">
        <v>272600</v>
      </c>
      <c r="BJ81" s="24">
        <v>1542500</v>
      </c>
      <c r="BK81" s="24">
        <v>1473200</v>
      </c>
      <c r="BL81" s="24">
        <v>25900</v>
      </c>
      <c r="BM81" s="24">
        <v>43300</v>
      </c>
      <c r="BN81" s="24">
        <v>3125300</v>
      </c>
      <c r="BO81" s="24">
        <v>2829900</v>
      </c>
      <c r="BP81" s="24">
        <v>138000</v>
      </c>
      <c r="BQ81" s="24">
        <v>157300</v>
      </c>
      <c r="BR81" s="24">
        <v>4236300</v>
      </c>
      <c r="BS81" s="24">
        <v>3550100</v>
      </c>
      <c r="BT81" s="24">
        <v>228500</v>
      </c>
      <c r="BU81" s="24">
        <v>457700</v>
      </c>
      <c r="BV81" s="24">
        <v>530200</v>
      </c>
      <c r="BW81" s="24">
        <v>485700</v>
      </c>
      <c r="BX81" s="24">
        <v>27800</v>
      </c>
      <c r="BY81" s="24">
        <v>16700</v>
      </c>
      <c r="BZ81" s="24">
        <v>526700</v>
      </c>
      <c r="CA81" s="24">
        <v>451600</v>
      </c>
      <c r="CB81" s="24">
        <v>31800</v>
      </c>
      <c r="CC81" s="24">
        <v>43300</v>
      </c>
      <c r="CD81" s="24">
        <v>252800</v>
      </c>
      <c r="CE81" s="24">
        <v>218200</v>
      </c>
      <c r="CF81" s="24">
        <v>15600</v>
      </c>
      <c r="CG81" s="25">
        <v>19000</v>
      </c>
    </row>
    <row r="82" spans="1:85" ht="16.350000000000001" customHeight="1" x14ac:dyDescent="0.25">
      <c r="A82" s="23" t="s">
        <v>687</v>
      </c>
      <c r="B82" s="24">
        <v>29428000</v>
      </c>
      <c r="C82" s="24">
        <v>24904700</v>
      </c>
      <c r="D82" s="24">
        <v>2412200</v>
      </c>
      <c r="E82" s="24">
        <v>2111100</v>
      </c>
      <c r="F82" s="24">
        <v>177100</v>
      </c>
      <c r="G82" s="24">
        <v>149900</v>
      </c>
      <c r="H82" s="24">
        <v>24200</v>
      </c>
      <c r="I82" s="24">
        <v>3100</v>
      </c>
      <c r="J82" s="24">
        <v>46000</v>
      </c>
      <c r="K82" s="24">
        <v>42500</v>
      </c>
      <c r="L82" s="24">
        <v>1800</v>
      </c>
      <c r="M82" s="24">
        <v>1800</v>
      </c>
      <c r="N82" s="24">
        <v>2335600</v>
      </c>
      <c r="O82" s="24">
        <v>1951200</v>
      </c>
      <c r="P82" s="24">
        <v>289200</v>
      </c>
      <c r="Q82" s="24">
        <v>95100</v>
      </c>
      <c r="R82" s="24">
        <v>104600</v>
      </c>
      <c r="S82" s="24">
        <v>98000</v>
      </c>
      <c r="T82" s="24">
        <v>3300</v>
      </c>
      <c r="U82" s="24">
        <v>3300</v>
      </c>
      <c r="V82" s="24">
        <v>185300</v>
      </c>
      <c r="W82" s="24">
        <v>166900</v>
      </c>
      <c r="X82" s="24">
        <v>14000</v>
      </c>
      <c r="Y82" s="24">
        <v>4400</v>
      </c>
      <c r="Z82" s="24">
        <v>1273500</v>
      </c>
      <c r="AA82" s="24">
        <v>1146000</v>
      </c>
      <c r="AB82" s="24">
        <v>89500</v>
      </c>
      <c r="AC82" s="24">
        <v>37900</v>
      </c>
      <c r="AD82" s="24">
        <v>4447500</v>
      </c>
      <c r="AE82" s="24">
        <v>3865700</v>
      </c>
      <c r="AF82" s="24">
        <v>322400</v>
      </c>
      <c r="AG82" s="24">
        <v>259400</v>
      </c>
      <c r="AH82" s="24">
        <v>1357200</v>
      </c>
      <c r="AI82" s="24">
        <v>1094600</v>
      </c>
      <c r="AJ82" s="24">
        <v>180600</v>
      </c>
      <c r="AK82" s="24">
        <v>82000</v>
      </c>
      <c r="AL82" s="24">
        <v>1820100</v>
      </c>
      <c r="AM82" s="24">
        <v>1332500</v>
      </c>
      <c r="AN82" s="24">
        <v>282600</v>
      </c>
      <c r="AO82" s="24">
        <v>205100</v>
      </c>
      <c r="AP82" s="24">
        <v>1227700</v>
      </c>
      <c r="AQ82" s="24">
        <v>996900</v>
      </c>
      <c r="AR82" s="24">
        <v>93400</v>
      </c>
      <c r="AS82" s="24">
        <v>137300</v>
      </c>
      <c r="AT82" s="24">
        <v>1076300</v>
      </c>
      <c r="AU82" s="24">
        <v>933600</v>
      </c>
      <c r="AV82" s="24">
        <v>65000</v>
      </c>
      <c r="AW82" s="24">
        <v>77700</v>
      </c>
      <c r="AX82" s="24">
        <v>445200</v>
      </c>
      <c r="AY82" s="24">
        <v>398500</v>
      </c>
      <c r="AZ82" s="24">
        <v>22500</v>
      </c>
      <c r="BA82" s="24">
        <v>24200</v>
      </c>
      <c r="BB82" s="24">
        <v>2240700</v>
      </c>
      <c r="BC82" s="24">
        <v>1897300</v>
      </c>
      <c r="BD82" s="24">
        <v>168900</v>
      </c>
      <c r="BE82" s="24">
        <v>174500</v>
      </c>
      <c r="BF82" s="24">
        <v>2488200</v>
      </c>
      <c r="BG82" s="24">
        <v>1833700</v>
      </c>
      <c r="BH82" s="24">
        <v>388800</v>
      </c>
      <c r="BI82" s="24">
        <v>265700</v>
      </c>
      <c r="BJ82" s="24">
        <v>1545100</v>
      </c>
      <c r="BK82" s="24">
        <v>1475100</v>
      </c>
      <c r="BL82" s="24">
        <v>26300</v>
      </c>
      <c r="BM82" s="24">
        <v>43700</v>
      </c>
      <c r="BN82" s="24">
        <v>3114300</v>
      </c>
      <c r="BO82" s="24">
        <v>2819600</v>
      </c>
      <c r="BP82" s="24">
        <v>137400</v>
      </c>
      <c r="BQ82" s="24">
        <v>157200</v>
      </c>
      <c r="BR82" s="24">
        <v>4255600</v>
      </c>
      <c r="BS82" s="24">
        <v>3565900</v>
      </c>
      <c r="BT82" s="24">
        <v>228800</v>
      </c>
      <c r="BU82" s="24">
        <v>461000</v>
      </c>
      <c r="BV82" s="24">
        <v>518300</v>
      </c>
      <c r="BW82" s="24">
        <v>474600</v>
      </c>
      <c r="BX82" s="24">
        <v>27200</v>
      </c>
      <c r="BY82" s="24">
        <v>16500</v>
      </c>
      <c r="BZ82" s="24">
        <v>518700</v>
      </c>
      <c r="CA82" s="24">
        <v>444900</v>
      </c>
      <c r="CB82" s="24">
        <v>31200</v>
      </c>
      <c r="CC82" s="24">
        <v>42500</v>
      </c>
      <c r="CD82" s="24">
        <v>251000</v>
      </c>
      <c r="CE82" s="24">
        <v>217200</v>
      </c>
      <c r="CF82" s="24">
        <v>15000</v>
      </c>
      <c r="CG82" s="25">
        <v>18800</v>
      </c>
    </row>
    <row r="83" spans="1:85" ht="16.350000000000001" customHeight="1" x14ac:dyDescent="0.25">
      <c r="A83" s="23" t="s">
        <v>688</v>
      </c>
      <c r="B83" s="24">
        <v>29452700</v>
      </c>
      <c r="C83" s="24">
        <v>24920100</v>
      </c>
      <c r="D83" s="24">
        <v>2413700</v>
      </c>
      <c r="E83" s="24">
        <v>2118900</v>
      </c>
      <c r="F83" s="24">
        <v>177800</v>
      </c>
      <c r="G83" s="24">
        <v>148800</v>
      </c>
      <c r="H83" s="24">
        <v>26100</v>
      </c>
      <c r="I83" s="24">
        <v>2900</v>
      </c>
      <c r="J83" s="24">
        <v>46300</v>
      </c>
      <c r="K83" s="24">
        <v>42700</v>
      </c>
      <c r="L83" s="24">
        <v>1800</v>
      </c>
      <c r="M83" s="24">
        <v>1800</v>
      </c>
      <c r="N83" s="24">
        <v>2344900</v>
      </c>
      <c r="O83" s="24">
        <v>1958400</v>
      </c>
      <c r="P83" s="24">
        <v>290900</v>
      </c>
      <c r="Q83" s="24">
        <v>95500</v>
      </c>
      <c r="R83" s="24">
        <v>104300</v>
      </c>
      <c r="S83" s="24">
        <v>97600</v>
      </c>
      <c r="T83" s="24">
        <v>3300</v>
      </c>
      <c r="U83" s="24">
        <v>3300</v>
      </c>
      <c r="V83" s="24">
        <v>186200</v>
      </c>
      <c r="W83" s="24">
        <v>167700</v>
      </c>
      <c r="X83" s="24">
        <v>14100</v>
      </c>
      <c r="Y83" s="24">
        <v>4500</v>
      </c>
      <c r="Z83" s="24">
        <v>1283100</v>
      </c>
      <c r="AA83" s="24">
        <v>1154600</v>
      </c>
      <c r="AB83" s="24">
        <v>90400</v>
      </c>
      <c r="AC83" s="24">
        <v>38200</v>
      </c>
      <c r="AD83" s="24">
        <v>4398900</v>
      </c>
      <c r="AE83" s="24">
        <v>3818100</v>
      </c>
      <c r="AF83" s="24">
        <v>321800</v>
      </c>
      <c r="AG83" s="24">
        <v>259100</v>
      </c>
      <c r="AH83" s="24">
        <v>1350800</v>
      </c>
      <c r="AI83" s="24">
        <v>1088700</v>
      </c>
      <c r="AJ83" s="24">
        <v>181100</v>
      </c>
      <c r="AK83" s="24">
        <v>81000</v>
      </c>
      <c r="AL83" s="24">
        <v>1801000</v>
      </c>
      <c r="AM83" s="24">
        <v>1319700</v>
      </c>
      <c r="AN83" s="24">
        <v>277500</v>
      </c>
      <c r="AO83" s="24">
        <v>203700</v>
      </c>
      <c r="AP83" s="24">
        <v>1232400</v>
      </c>
      <c r="AQ83" s="24">
        <v>1001000</v>
      </c>
      <c r="AR83" s="24">
        <v>93800</v>
      </c>
      <c r="AS83" s="24">
        <v>137500</v>
      </c>
      <c r="AT83" s="24">
        <v>1082400</v>
      </c>
      <c r="AU83" s="24">
        <v>938100</v>
      </c>
      <c r="AV83" s="24">
        <v>65700</v>
      </c>
      <c r="AW83" s="24">
        <v>78600</v>
      </c>
      <c r="AX83" s="24">
        <v>445700</v>
      </c>
      <c r="AY83" s="24">
        <v>398900</v>
      </c>
      <c r="AZ83" s="24">
        <v>22600</v>
      </c>
      <c r="BA83" s="24">
        <v>24300</v>
      </c>
      <c r="BB83" s="24">
        <v>2258100</v>
      </c>
      <c r="BC83" s="24">
        <v>1910800</v>
      </c>
      <c r="BD83" s="24">
        <v>170900</v>
      </c>
      <c r="BE83" s="24">
        <v>176500</v>
      </c>
      <c r="BF83" s="24">
        <v>2497500</v>
      </c>
      <c r="BG83" s="24">
        <v>1846300</v>
      </c>
      <c r="BH83" s="24">
        <v>385700</v>
      </c>
      <c r="BI83" s="24">
        <v>265500</v>
      </c>
      <c r="BJ83" s="24">
        <v>1553500</v>
      </c>
      <c r="BK83" s="24">
        <v>1482800</v>
      </c>
      <c r="BL83" s="24">
        <v>26600</v>
      </c>
      <c r="BM83" s="24">
        <v>44100</v>
      </c>
      <c r="BN83" s="24">
        <v>3104500</v>
      </c>
      <c r="BO83" s="24">
        <v>2810100</v>
      </c>
      <c r="BP83" s="24">
        <v>137200</v>
      </c>
      <c r="BQ83" s="24">
        <v>157200</v>
      </c>
      <c r="BR83" s="24">
        <v>4306900</v>
      </c>
      <c r="BS83" s="24">
        <v>3607500</v>
      </c>
      <c r="BT83" s="24">
        <v>231400</v>
      </c>
      <c r="BU83" s="24">
        <v>468000</v>
      </c>
      <c r="BV83" s="24">
        <v>507900</v>
      </c>
      <c r="BW83" s="24">
        <v>464800</v>
      </c>
      <c r="BX83" s="24">
        <v>26900</v>
      </c>
      <c r="BY83" s="24">
        <v>16300</v>
      </c>
      <c r="BZ83" s="24">
        <v>516200</v>
      </c>
      <c r="CA83" s="24">
        <v>442800</v>
      </c>
      <c r="CB83" s="24">
        <v>31100</v>
      </c>
      <c r="CC83" s="24">
        <v>42200</v>
      </c>
      <c r="CD83" s="24">
        <v>254300</v>
      </c>
      <c r="CE83" s="24">
        <v>220600</v>
      </c>
      <c r="CF83" s="24">
        <v>14900</v>
      </c>
      <c r="CG83" s="25">
        <v>18800</v>
      </c>
    </row>
    <row r="84" spans="1:85" ht="16.350000000000001" customHeight="1" x14ac:dyDescent="0.25">
      <c r="A84" s="23" t="s">
        <v>689</v>
      </c>
      <c r="B84" s="24">
        <v>29576700</v>
      </c>
      <c r="C84" s="24">
        <v>25012600</v>
      </c>
      <c r="D84" s="24">
        <v>2425500</v>
      </c>
      <c r="E84" s="24">
        <v>2138600</v>
      </c>
      <c r="F84" s="24">
        <v>181600</v>
      </c>
      <c r="G84" s="24">
        <v>150700</v>
      </c>
      <c r="H84" s="24">
        <v>28100</v>
      </c>
      <c r="I84" s="24">
        <v>2800</v>
      </c>
      <c r="J84" s="24">
        <v>46700</v>
      </c>
      <c r="K84" s="24">
        <v>43100</v>
      </c>
      <c r="L84" s="24">
        <v>1800</v>
      </c>
      <c r="M84" s="24">
        <v>1800</v>
      </c>
      <c r="N84" s="24">
        <v>2351100</v>
      </c>
      <c r="O84" s="24">
        <v>1962900</v>
      </c>
      <c r="P84" s="24">
        <v>291800</v>
      </c>
      <c r="Q84" s="24">
        <v>96300</v>
      </c>
      <c r="R84" s="24">
        <v>103800</v>
      </c>
      <c r="S84" s="24">
        <v>97100</v>
      </c>
      <c r="T84" s="24">
        <v>3300</v>
      </c>
      <c r="U84" s="24">
        <v>3300</v>
      </c>
      <c r="V84" s="24">
        <v>187100</v>
      </c>
      <c r="W84" s="24">
        <v>168600</v>
      </c>
      <c r="X84" s="24">
        <v>14100</v>
      </c>
      <c r="Y84" s="24">
        <v>4500</v>
      </c>
      <c r="Z84" s="24">
        <v>1290900</v>
      </c>
      <c r="AA84" s="24">
        <v>1161200</v>
      </c>
      <c r="AB84" s="24">
        <v>91000</v>
      </c>
      <c r="AC84" s="24">
        <v>38800</v>
      </c>
      <c r="AD84" s="24">
        <v>4385500</v>
      </c>
      <c r="AE84" s="24">
        <v>3804800</v>
      </c>
      <c r="AF84" s="24">
        <v>321100</v>
      </c>
      <c r="AG84" s="24">
        <v>259600</v>
      </c>
      <c r="AH84" s="24">
        <v>1355900</v>
      </c>
      <c r="AI84" s="24">
        <v>1091700</v>
      </c>
      <c r="AJ84" s="24">
        <v>182400</v>
      </c>
      <c r="AK84" s="24">
        <v>81800</v>
      </c>
      <c r="AL84" s="24">
        <v>1803900</v>
      </c>
      <c r="AM84" s="24">
        <v>1320900</v>
      </c>
      <c r="AN84" s="24">
        <v>278700</v>
      </c>
      <c r="AO84" s="24">
        <v>204300</v>
      </c>
      <c r="AP84" s="24">
        <v>1240900</v>
      </c>
      <c r="AQ84" s="24">
        <v>1006700</v>
      </c>
      <c r="AR84" s="24">
        <v>94500</v>
      </c>
      <c r="AS84" s="24">
        <v>139700</v>
      </c>
      <c r="AT84" s="24">
        <v>1083000</v>
      </c>
      <c r="AU84" s="24">
        <v>938200</v>
      </c>
      <c r="AV84" s="24">
        <v>65800</v>
      </c>
      <c r="AW84" s="24">
        <v>79100</v>
      </c>
      <c r="AX84" s="24">
        <v>448700</v>
      </c>
      <c r="AY84" s="24">
        <v>401500</v>
      </c>
      <c r="AZ84" s="24">
        <v>22700</v>
      </c>
      <c r="BA84" s="24">
        <v>24500</v>
      </c>
      <c r="BB84" s="24">
        <v>2281100</v>
      </c>
      <c r="BC84" s="24">
        <v>1929200</v>
      </c>
      <c r="BD84" s="24">
        <v>172300</v>
      </c>
      <c r="BE84" s="24">
        <v>179600</v>
      </c>
      <c r="BF84" s="24">
        <v>2509300</v>
      </c>
      <c r="BG84" s="24">
        <v>1852900</v>
      </c>
      <c r="BH84" s="24">
        <v>387000</v>
      </c>
      <c r="BI84" s="24">
        <v>269500</v>
      </c>
      <c r="BJ84" s="24">
        <v>1572500</v>
      </c>
      <c r="BK84" s="24">
        <v>1500300</v>
      </c>
      <c r="BL84" s="24">
        <v>27200</v>
      </c>
      <c r="BM84" s="24">
        <v>45000</v>
      </c>
      <c r="BN84" s="24">
        <v>3116600</v>
      </c>
      <c r="BO84" s="24">
        <v>2820000</v>
      </c>
      <c r="BP84" s="24">
        <v>138100</v>
      </c>
      <c r="BQ84" s="24">
        <v>158500</v>
      </c>
      <c r="BR84" s="24">
        <v>4333100</v>
      </c>
      <c r="BS84" s="24">
        <v>3628400</v>
      </c>
      <c r="BT84" s="24">
        <v>232700</v>
      </c>
      <c r="BU84" s="24">
        <v>472000</v>
      </c>
      <c r="BV84" s="24">
        <v>509700</v>
      </c>
      <c r="BW84" s="24">
        <v>466500</v>
      </c>
      <c r="BX84" s="24">
        <v>26800</v>
      </c>
      <c r="BY84" s="24">
        <v>16400</v>
      </c>
      <c r="BZ84" s="24">
        <v>517400</v>
      </c>
      <c r="CA84" s="24">
        <v>444000</v>
      </c>
      <c r="CB84" s="24">
        <v>31100</v>
      </c>
      <c r="CC84" s="24">
        <v>42300</v>
      </c>
      <c r="CD84" s="24">
        <v>257900</v>
      </c>
      <c r="CE84" s="24">
        <v>224000</v>
      </c>
      <c r="CF84" s="24">
        <v>15000</v>
      </c>
      <c r="CG84" s="25">
        <v>18800</v>
      </c>
    </row>
    <row r="85" spans="1:85" ht="16.350000000000001" customHeight="1" x14ac:dyDescent="0.25">
      <c r="A85" s="23" t="s">
        <v>690</v>
      </c>
      <c r="B85" s="24">
        <v>29831500</v>
      </c>
      <c r="C85" s="24">
        <v>25182200</v>
      </c>
      <c r="D85" s="24">
        <v>2470800</v>
      </c>
      <c r="E85" s="24">
        <v>2178500</v>
      </c>
      <c r="F85" s="24">
        <v>188500</v>
      </c>
      <c r="G85" s="24">
        <v>154200</v>
      </c>
      <c r="H85" s="24">
        <v>30800</v>
      </c>
      <c r="I85" s="24">
        <v>3500</v>
      </c>
      <c r="J85" s="24">
        <v>46400</v>
      </c>
      <c r="K85" s="24">
        <v>42900</v>
      </c>
      <c r="L85" s="24">
        <v>1800</v>
      </c>
      <c r="M85" s="24">
        <v>1700</v>
      </c>
      <c r="N85" s="24">
        <v>2359600</v>
      </c>
      <c r="O85" s="24">
        <v>1967900</v>
      </c>
      <c r="P85" s="24">
        <v>294400</v>
      </c>
      <c r="Q85" s="24">
        <v>97300</v>
      </c>
      <c r="R85" s="24">
        <v>102600</v>
      </c>
      <c r="S85" s="24">
        <v>95900</v>
      </c>
      <c r="T85" s="24">
        <v>3300</v>
      </c>
      <c r="U85" s="24">
        <v>3400</v>
      </c>
      <c r="V85" s="24">
        <v>188400</v>
      </c>
      <c r="W85" s="24">
        <v>169600</v>
      </c>
      <c r="X85" s="24">
        <v>14200</v>
      </c>
      <c r="Y85" s="24">
        <v>4600</v>
      </c>
      <c r="Z85" s="24">
        <v>1309300</v>
      </c>
      <c r="AA85" s="24">
        <v>1175800</v>
      </c>
      <c r="AB85" s="24">
        <v>93200</v>
      </c>
      <c r="AC85" s="24">
        <v>40300</v>
      </c>
      <c r="AD85" s="24">
        <v>4428100</v>
      </c>
      <c r="AE85" s="24">
        <v>3836100</v>
      </c>
      <c r="AF85" s="24">
        <v>327200</v>
      </c>
      <c r="AG85" s="24">
        <v>264900</v>
      </c>
      <c r="AH85" s="24">
        <v>1354200</v>
      </c>
      <c r="AI85" s="24">
        <v>1089500</v>
      </c>
      <c r="AJ85" s="24">
        <v>181900</v>
      </c>
      <c r="AK85" s="24">
        <v>82800</v>
      </c>
      <c r="AL85" s="24">
        <v>1866200</v>
      </c>
      <c r="AM85" s="24">
        <v>1370900</v>
      </c>
      <c r="AN85" s="24">
        <v>285200</v>
      </c>
      <c r="AO85" s="24">
        <v>210100</v>
      </c>
      <c r="AP85" s="24">
        <v>1242600</v>
      </c>
      <c r="AQ85" s="24">
        <v>1009800</v>
      </c>
      <c r="AR85" s="24">
        <v>95600</v>
      </c>
      <c r="AS85" s="24">
        <v>137100</v>
      </c>
      <c r="AT85" s="24">
        <v>1069400</v>
      </c>
      <c r="AU85" s="24">
        <v>925900</v>
      </c>
      <c r="AV85" s="24">
        <v>65100</v>
      </c>
      <c r="AW85" s="24">
        <v>78400</v>
      </c>
      <c r="AX85" s="24">
        <v>452500</v>
      </c>
      <c r="AY85" s="24">
        <v>404600</v>
      </c>
      <c r="AZ85" s="24">
        <v>23000</v>
      </c>
      <c r="BA85" s="24">
        <v>24900</v>
      </c>
      <c r="BB85" s="24">
        <v>2306000</v>
      </c>
      <c r="BC85" s="24">
        <v>1945900</v>
      </c>
      <c r="BD85" s="24">
        <v>175800</v>
      </c>
      <c r="BE85" s="24">
        <v>184200</v>
      </c>
      <c r="BF85" s="24">
        <v>2541500</v>
      </c>
      <c r="BG85" s="24">
        <v>1858800</v>
      </c>
      <c r="BH85" s="24">
        <v>402000</v>
      </c>
      <c r="BI85" s="24">
        <v>280700</v>
      </c>
      <c r="BJ85" s="24">
        <v>1590700</v>
      </c>
      <c r="BK85" s="24">
        <v>1517000</v>
      </c>
      <c r="BL85" s="24">
        <v>27900</v>
      </c>
      <c r="BM85" s="24">
        <v>45800</v>
      </c>
      <c r="BN85" s="24">
        <v>3141800</v>
      </c>
      <c r="BO85" s="24">
        <v>2841000</v>
      </c>
      <c r="BP85" s="24">
        <v>140000</v>
      </c>
      <c r="BQ85" s="24">
        <v>160700</v>
      </c>
      <c r="BR85" s="24">
        <v>4371000</v>
      </c>
      <c r="BS85" s="24">
        <v>3657000</v>
      </c>
      <c r="BT85" s="24">
        <v>235000</v>
      </c>
      <c r="BU85" s="24">
        <v>479100</v>
      </c>
      <c r="BV85" s="24">
        <v>527000</v>
      </c>
      <c r="BW85" s="24">
        <v>482700</v>
      </c>
      <c r="BX85" s="24">
        <v>27500</v>
      </c>
      <c r="BY85" s="24">
        <v>16800</v>
      </c>
      <c r="BZ85" s="24">
        <v>528500</v>
      </c>
      <c r="CA85" s="24">
        <v>452600</v>
      </c>
      <c r="CB85" s="24">
        <v>32000</v>
      </c>
      <c r="CC85" s="24">
        <v>43900</v>
      </c>
      <c r="CD85" s="24">
        <v>216800</v>
      </c>
      <c r="CE85" s="24">
        <v>183800</v>
      </c>
      <c r="CF85" s="24">
        <v>14700</v>
      </c>
      <c r="CG85" s="25">
        <v>18300</v>
      </c>
    </row>
    <row r="86" spans="1:85" ht="16.350000000000001" customHeight="1" x14ac:dyDescent="0.25">
      <c r="A86" s="23" t="s">
        <v>691</v>
      </c>
      <c r="B86" s="24">
        <v>30184900</v>
      </c>
      <c r="C86" s="24">
        <v>25469100</v>
      </c>
      <c r="D86" s="24">
        <v>2498800</v>
      </c>
      <c r="E86" s="24">
        <v>2217000</v>
      </c>
      <c r="F86" s="24">
        <v>195100</v>
      </c>
      <c r="G86" s="24">
        <v>157100</v>
      </c>
      <c r="H86" s="24">
        <v>33600</v>
      </c>
      <c r="I86" s="24">
        <v>4300</v>
      </c>
      <c r="J86" s="24">
        <v>46700</v>
      </c>
      <c r="K86" s="24">
        <v>43200</v>
      </c>
      <c r="L86" s="24">
        <v>1800</v>
      </c>
      <c r="M86" s="24">
        <v>1700</v>
      </c>
      <c r="N86" s="24">
        <v>2367000</v>
      </c>
      <c r="O86" s="24">
        <v>1973000</v>
      </c>
      <c r="P86" s="24">
        <v>295500</v>
      </c>
      <c r="Q86" s="24">
        <v>98600</v>
      </c>
      <c r="R86" s="24">
        <v>101900</v>
      </c>
      <c r="S86" s="24">
        <v>95300</v>
      </c>
      <c r="T86" s="24">
        <v>3300</v>
      </c>
      <c r="U86" s="24">
        <v>3400</v>
      </c>
      <c r="V86" s="24">
        <v>189500</v>
      </c>
      <c r="W86" s="24">
        <v>170500</v>
      </c>
      <c r="X86" s="24">
        <v>14300</v>
      </c>
      <c r="Y86" s="24">
        <v>4600</v>
      </c>
      <c r="Z86" s="24">
        <v>1313700</v>
      </c>
      <c r="AA86" s="24">
        <v>1180000</v>
      </c>
      <c r="AB86" s="24">
        <v>92900</v>
      </c>
      <c r="AC86" s="24">
        <v>40700</v>
      </c>
      <c r="AD86" s="24">
        <v>4450900</v>
      </c>
      <c r="AE86" s="24">
        <v>3853800</v>
      </c>
      <c r="AF86" s="24">
        <v>329000</v>
      </c>
      <c r="AG86" s="24">
        <v>268100</v>
      </c>
      <c r="AH86" s="24">
        <v>1359400</v>
      </c>
      <c r="AI86" s="24">
        <v>1094100</v>
      </c>
      <c r="AJ86" s="24">
        <v>181500</v>
      </c>
      <c r="AK86" s="24">
        <v>83800</v>
      </c>
      <c r="AL86" s="24">
        <v>1996100</v>
      </c>
      <c r="AM86" s="24">
        <v>1477800</v>
      </c>
      <c r="AN86" s="24">
        <v>299900</v>
      </c>
      <c r="AO86" s="24">
        <v>218400</v>
      </c>
      <c r="AP86" s="24">
        <v>1250300</v>
      </c>
      <c r="AQ86" s="24">
        <v>1017900</v>
      </c>
      <c r="AR86" s="24">
        <v>96400</v>
      </c>
      <c r="AS86" s="24">
        <v>136000</v>
      </c>
      <c r="AT86" s="24">
        <v>1068500</v>
      </c>
      <c r="AU86" s="24">
        <v>924600</v>
      </c>
      <c r="AV86" s="24">
        <v>65100</v>
      </c>
      <c r="AW86" s="24">
        <v>78800</v>
      </c>
      <c r="AX86" s="24">
        <v>455000</v>
      </c>
      <c r="AY86" s="24">
        <v>406700</v>
      </c>
      <c r="AZ86" s="24">
        <v>23100</v>
      </c>
      <c r="BA86" s="24">
        <v>25100</v>
      </c>
      <c r="BB86" s="24">
        <v>2330700</v>
      </c>
      <c r="BC86" s="24">
        <v>1964400</v>
      </c>
      <c r="BD86" s="24">
        <v>177700</v>
      </c>
      <c r="BE86" s="24">
        <v>188700</v>
      </c>
      <c r="BF86" s="24">
        <v>2592700</v>
      </c>
      <c r="BG86" s="24">
        <v>1895600</v>
      </c>
      <c r="BH86" s="24">
        <v>405100</v>
      </c>
      <c r="BI86" s="24">
        <v>292000</v>
      </c>
      <c r="BJ86" s="24">
        <v>1623200</v>
      </c>
      <c r="BK86" s="24">
        <v>1548200</v>
      </c>
      <c r="BL86" s="24">
        <v>28400</v>
      </c>
      <c r="BM86" s="24">
        <v>46700</v>
      </c>
      <c r="BN86" s="24">
        <v>3164900</v>
      </c>
      <c r="BO86" s="24">
        <v>2863200</v>
      </c>
      <c r="BP86" s="24">
        <v>140000</v>
      </c>
      <c r="BQ86" s="24">
        <v>161600</v>
      </c>
      <c r="BR86" s="24">
        <v>4371700</v>
      </c>
      <c r="BS86" s="24">
        <v>3653400</v>
      </c>
      <c r="BT86" s="24">
        <v>234900</v>
      </c>
      <c r="BU86" s="24">
        <v>483500</v>
      </c>
      <c r="BV86" s="24">
        <v>548700</v>
      </c>
      <c r="BW86" s="24">
        <v>503200</v>
      </c>
      <c r="BX86" s="24">
        <v>28200</v>
      </c>
      <c r="BY86" s="24">
        <v>17300</v>
      </c>
      <c r="BZ86" s="24">
        <v>534700</v>
      </c>
      <c r="CA86" s="24">
        <v>457400</v>
      </c>
      <c r="CB86" s="24">
        <v>32400</v>
      </c>
      <c r="CC86" s="24">
        <v>44800</v>
      </c>
      <c r="CD86" s="24">
        <v>224100</v>
      </c>
      <c r="CE86" s="24">
        <v>189600</v>
      </c>
      <c r="CF86" s="24">
        <v>15700</v>
      </c>
      <c r="CG86" s="25">
        <v>18800</v>
      </c>
    </row>
    <row r="87" spans="1:85" ht="16.350000000000001" customHeight="1" x14ac:dyDescent="0.25">
      <c r="A87" s="23" t="s">
        <v>692</v>
      </c>
      <c r="B87" s="24">
        <v>30510600</v>
      </c>
      <c r="C87" s="24">
        <v>25744000</v>
      </c>
      <c r="D87" s="24">
        <v>2511000</v>
      </c>
      <c r="E87" s="24">
        <v>2255600</v>
      </c>
      <c r="F87" s="24">
        <v>204900</v>
      </c>
      <c r="G87" s="24">
        <v>163000</v>
      </c>
      <c r="H87" s="24">
        <v>36300</v>
      </c>
      <c r="I87" s="24">
        <v>5500</v>
      </c>
      <c r="J87" s="24">
        <v>46800</v>
      </c>
      <c r="K87" s="24">
        <v>43300</v>
      </c>
      <c r="L87" s="24">
        <v>1800</v>
      </c>
      <c r="M87" s="24">
        <v>1800</v>
      </c>
      <c r="N87" s="24">
        <v>2377100</v>
      </c>
      <c r="O87" s="24">
        <v>1981700</v>
      </c>
      <c r="P87" s="24">
        <v>295500</v>
      </c>
      <c r="Q87" s="24">
        <v>99800</v>
      </c>
      <c r="R87" s="24">
        <v>101600</v>
      </c>
      <c r="S87" s="24">
        <v>94900</v>
      </c>
      <c r="T87" s="24">
        <v>3300</v>
      </c>
      <c r="U87" s="24">
        <v>3400</v>
      </c>
      <c r="V87" s="24">
        <v>190400</v>
      </c>
      <c r="W87" s="24">
        <v>171400</v>
      </c>
      <c r="X87" s="24">
        <v>14300</v>
      </c>
      <c r="Y87" s="24">
        <v>4700</v>
      </c>
      <c r="Z87" s="24">
        <v>1320700</v>
      </c>
      <c r="AA87" s="24">
        <v>1186200</v>
      </c>
      <c r="AB87" s="24">
        <v>93200</v>
      </c>
      <c r="AC87" s="24">
        <v>41300</v>
      </c>
      <c r="AD87" s="24">
        <v>4467500</v>
      </c>
      <c r="AE87" s="24">
        <v>3869300</v>
      </c>
      <c r="AF87" s="24">
        <v>327800</v>
      </c>
      <c r="AG87" s="24">
        <v>270300</v>
      </c>
      <c r="AH87" s="24">
        <v>1363100</v>
      </c>
      <c r="AI87" s="24">
        <v>1096400</v>
      </c>
      <c r="AJ87" s="24">
        <v>181500</v>
      </c>
      <c r="AK87" s="24">
        <v>85200</v>
      </c>
      <c r="AL87" s="24">
        <v>2133900</v>
      </c>
      <c r="AM87" s="24">
        <v>1598700</v>
      </c>
      <c r="AN87" s="24">
        <v>308700</v>
      </c>
      <c r="AO87" s="24">
        <v>226500</v>
      </c>
      <c r="AP87" s="24">
        <v>1264700</v>
      </c>
      <c r="AQ87" s="24">
        <v>1029800</v>
      </c>
      <c r="AR87" s="24">
        <v>97400</v>
      </c>
      <c r="AS87" s="24">
        <v>137400</v>
      </c>
      <c r="AT87" s="24">
        <v>1070900</v>
      </c>
      <c r="AU87" s="24">
        <v>926000</v>
      </c>
      <c r="AV87" s="24">
        <v>65400</v>
      </c>
      <c r="AW87" s="24">
        <v>79600</v>
      </c>
      <c r="AX87" s="24">
        <v>458100</v>
      </c>
      <c r="AY87" s="24">
        <v>409500</v>
      </c>
      <c r="AZ87" s="24">
        <v>23200</v>
      </c>
      <c r="BA87" s="24">
        <v>25400</v>
      </c>
      <c r="BB87" s="24">
        <v>2351200</v>
      </c>
      <c r="BC87" s="24">
        <v>1981100</v>
      </c>
      <c r="BD87" s="24">
        <v>178400</v>
      </c>
      <c r="BE87" s="24">
        <v>191700</v>
      </c>
      <c r="BF87" s="24">
        <v>2643800</v>
      </c>
      <c r="BG87" s="24">
        <v>1936900</v>
      </c>
      <c r="BH87" s="24">
        <v>404000</v>
      </c>
      <c r="BI87" s="24">
        <v>302900</v>
      </c>
      <c r="BJ87" s="24">
        <v>1618500</v>
      </c>
      <c r="BK87" s="24">
        <v>1543700</v>
      </c>
      <c r="BL87" s="24">
        <v>28300</v>
      </c>
      <c r="BM87" s="24">
        <v>46500</v>
      </c>
      <c r="BN87" s="24">
        <v>3178200</v>
      </c>
      <c r="BO87" s="24">
        <v>2875700</v>
      </c>
      <c r="BP87" s="24">
        <v>140100</v>
      </c>
      <c r="BQ87" s="24">
        <v>162500</v>
      </c>
      <c r="BR87" s="24">
        <v>4369600</v>
      </c>
      <c r="BS87" s="24">
        <v>3647300</v>
      </c>
      <c r="BT87" s="24">
        <v>234000</v>
      </c>
      <c r="BU87" s="24">
        <v>488400</v>
      </c>
      <c r="BV87" s="24">
        <v>572500</v>
      </c>
      <c r="BW87" s="24">
        <v>526000</v>
      </c>
      <c r="BX87" s="24">
        <v>28700</v>
      </c>
      <c r="BY87" s="24">
        <v>17800</v>
      </c>
      <c r="BZ87" s="24">
        <v>540300</v>
      </c>
      <c r="CA87" s="24">
        <v>461900</v>
      </c>
      <c r="CB87" s="24">
        <v>32700</v>
      </c>
      <c r="CC87" s="24">
        <v>45700</v>
      </c>
      <c r="CD87" s="24">
        <v>236800</v>
      </c>
      <c r="CE87" s="24">
        <v>201100</v>
      </c>
      <c r="CF87" s="24">
        <v>16400</v>
      </c>
      <c r="CG87" s="25">
        <v>19300</v>
      </c>
    </row>
    <row r="88" spans="1:85" ht="16.350000000000001" customHeight="1" x14ac:dyDescent="0.25">
      <c r="A88" s="23" t="s">
        <v>693</v>
      </c>
      <c r="B88" s="24">
        <v>30665000</v>
      </c>
      <c r="C88" s="24">
        <v>25891400</v>
      </c>
      <c r="D88" s="24">
        <v>2495000</v>
      </c>
      <c r="E88" s="24">
        <v>2278700</v>
      </c>
      <c r="F88" s="24">
        <v>211600</v>
      </c>
      <c r="G88" s="24">
        <v>168400</v>
      </c>
      <c r="H88" s="24">
        <v>36600</v>
      </c>
      <c r="I88" s="24">
        <v>6600</v>
      </c>
      <c r="J88" s="24">
        <v>46800</v>
      </c>
      <c r="K88" s="24">
        <v>43300</v>
      </c>
      <c r="L88" s="24">
        <v>1800</v>
      </c>
      <c r="M88" s="24">
        <v>1800</v>
      </c>
      <c r="N88" s="24">
        <v>2376600</v>
      </c>
      <c r="O88" s="24">
        <v>1983300</v>
      </c>
      <c r="P88" s="24">
        <v>292800</v>
      </c>
      <c r="Q88" s="24">
        <v>100600</v>
      </c>
      <c r="R88" s="24">
        <v>101100</v>
      </c>
      <c r="S88" s="24">
        <v>94400</v>
      </c>
      <c r="T88" s="24">
        <v>3300</v>
      </c>
      <c r="U88" s="24">
        <v>3400</v>
      </c>
      <c r="V88" s="24">
        <v>191900</v>
      </c>
      <c r="W88" s="24">
        <v>172900</v>
      </c>
      <c r="X88" s="24">
        <v>14300</v>
      </c>
      <c r="Y88" s="24">
        <v>4800</v>
      </c>
      <c r="Z88" s="24">
        <v>1321100</v>
      </c>
      <c r="AA88" s="24">
        <v>1186100</v>
      </c>
      <c r="AB88" s="24">
        <v>93300</v>
      </c>
      <c r="AC88" s="24">
        <v>41700</v>
      </c>
      <c r="AD88" s="24">
        <v>4479800</v>
      </c>
      <c r="AE88" s="24">
        <v>3883200</v>
      </c>
      <c r="AF88" s="24">
        <v>325100</v>
      </c>
      <c r="AG88" s="24">
        <v>271500</v>
      </c>
      <c r="AH88" s="24">
        <v>1369400</v>
      </c>
      <c r="AI88" s="24">
        <v>1100100</v>
      </c>
      <c r="AJ88" s="24">
        <v>182200</v>
      </c>
      <c r="AK88" s="24">
        <v>87100</v>
      </c>
      <c r="AL88" s="24">
        <v>2207800</v>
      </c>
      <c r="AM88" s="24">
        <v>1670800</v>
      </c>
      <c r="AN88" s="24">
        <v>306700</v>
      </c>
      <c r="AO88" s="24">
        <v>230300</v>
      </c>
      <c r="AP88" s="24">
        <v>1273300</v>
      </c>
      <c r="AQ88" s="24">
        <v>1036800</v>
      </c>
      <c r="AR88" s="24">
        <v>97900</v>
      </c>
      <c r="AS88" s="24">
        <v>138500</v>
      </c>
      <c r="AT88" s="24">
        <v>1069800</v>
      </c>
      <c r="AU88" s="24">
        <v>924200</v>
      </c>
      <c r="AV88" s="24">
        <v>65500</v>
      </c>
      <c r="AW88" s="24">
        <v>80100</v>
      </c>
      <c r="AX88" s="24">
        <v>460200</v>
      </c>
      <c r="AY88" s="24">
        <v>411500</v>
      </c>
      <c r="AZ88" s="24">
        <v>23200</v>
      </c>
      <c r="BA88" s="24">
        <v>25500</v>
      </c>
      <c r="BB88" s="24">
        <v>2366800</v>
      </c>
      <c r="BC88" s="24">
        <v>1994900</v>
      </c>
      <c r="BD88" s="24">
        <v>177800</v>
      </c>
      <c r="BE88" s="24">
        <v>194100</v>
      </c>
      <c r="BF88" s="24">
        <v>2671500</v>
      </c>
      <c r="BG88" s="24">
        <v>1966100</v>
      </c>
      <c r="BH88" s="24">
        <v>397000</v>
      </c>
      <c r="BI88" s="24">
        <v>308400</v>
      </c>
      <c r="BJ88" s="24">
        <v>1589800</v>
      </c>
      <c r="BK88" s="24">
        <v>1515900</v>
      </c>
      <c r="BL88" s="24">
        <v>27900</v>
      </c>
      <c r="BM88" s="24">
        <v>45900</v>
      </c>
      <c r="BN88" s="24">
        <v>3154300</v>
      </c>
      <c r="BO88" s="24">
        <v>2855200</v>
      </c>
      <c r="BP88" s="24">
        <v>138200</v>
      </c>
      <c r="BQ88" s="24">
        <v>160900</v>
      </c>
      <c r="BR88" s="24">
        <v>4388300</v>
      </c>
      <c r="BS88" s="24">
        <v>3661500</v>
      </c>
      <c r="BT88" s="24">
        <v>232900</v>
      </c>
      <c r="BU88" s="24">
        <v>493900</v>
      </c>
      <c r="BV88" s="24">
        <v>593200</v>
      </c>
      <c r="BW88" s="24">
        <v>546400</v>
      </c>
      <c r="BX88" s="24">
        <v>28800</v>
      </c>
      <c r="BY88" s="24">
        <v>18000</v>
      </c>
      <c r="BZ88" s="24">
        <v>543300</v>
      </c>
      <c r="CA88" s="24">
        <v>464500</v>
      </c>
      <c r="CB88" s="24">
        <v>32800</v>
      </c>
      <c r="CC88" s="24">
        <v>46100</v>
      </c>
      <c r="CD88" s="24">
        <v>248400</v>
      </c>
      <c r="CE88" s="24">
        <v>212000</v>
      </c>
      <c r="CF88" s="24">
        <v>16800</v>
      </c>
      <c r="CG88" s="25">
        <v>19600</v>
      </c>
    </row>
    <row r="89" spans="1:85" ht="16.350000000000001" customHeight="1" x14ac:dyDescent="0.25">
      <c r="A89" s="23" t="s">
        <v>694</v>
      </c>
      <c r="B89" s="24">
        <v>30748300</v>
      </c>
      <c r="C89" s="24">
        <v>25984500</v>
      </c>
      <c r="D89" s="24">
        <v>2466500</v>
      </c>
      <c r="E89" s="24">
        <v>2297300</v>
      </c>
      <c r="F89" s="24">
        <v>212500</v>
      </c>
      <c r="G89" s="24">
        <v>170200</v>
      </c>
      <c r="H89" s="24">
        <v>35300</v>
      </c>
      <c r="I89" s="24">
        <v>7000</v>
      </c>
      <c r="J89" s="24">
        <v>47000</v>
      </c>
      <c r="K89" s="24">
        <v>43400</v>
      </c>
      <c r="L89" s="24">
        <v>1800</v>
      </c>
      <c r="M89" s="24">
        <v>1800</v>
      </c>
      <c r="N89" s="24">
        <v>2381000</v>
      </c>
      <c r="O89" s="24">
        <v>1989100</v>
      </c>
      <c r="P89" s="24">
        <v>290500</v>
      </c>
      <c r="Q89" s="24">
        <v>101400</v>
      </c>
      <c r="R89" s="24">
        <v>101100</v>
      </c>
      <c r="S89" s="24">
        <v>94400</v>
      </c>
      <c r="T89" s="24">
        <v>3300</v>
      </c>
      <c r="U89" s="24">
        <v>3400</v>
      </c>
      <c r="V89" s="24">
        <v>192400</v>
      </c>
      <c r="W89" s="24">
        <v>173400</v>
      </c>
      <c r="X89" s="24">
        <v>14200</v>
      </c>
      <c r="Y89" s="24">
        <v>4800</v>
      </c>
      <c r="Z89" s="24">
        <v>1325100</v>
      </c>
      <c r="AA89" s="24">
        <v>1190400</v>
      </c>
      <c r="AB89" s="24">
        <v>92700</v>
      </c>
      <c r="AC89" s="24">
        <v>41900</v>
      </c>
      <c r="AD89" s="24">
        <v>4494700</v>
      </c>
      <c r="AE89" s="24">
        <v>3899900</v>
      </c>
      <c r="AF89" s="24">
        <v>321900</v>
      </c>
      <c r="AG89" s="24">
        <v>272900</v>
      </c>
      <c r="AH89" s="24">
        <v>1374000</v>
      </c>
      <c r="AI89" s="24">
        <v>1102900</v>
      </c>
      <c r="AJ89" s="24">
        <v>182200</v>
      </c>
      <c r="AK89" s="24">
        <v>88800</v>
      </c>
      <c r="AL89" s="24">
        <v>2245900</v>
      </c>
      <c r="AM89" s="24">
        <v>1709900</v>
      </c>
      <c r="AN89" s="24">
        <v>303000</v>
      </c>
      <c r="AO89" s="24">
        <v>233000</v>
      </c>
      <c r="AP89" s="24">
        <v>1277900</v>
      </c>
      <c r="AQ89" s="24">
        <v>1039200</v>
      </c>
      <c r="AR89" s="24">
        <v>97800</v>
      </c>
      <c r="AS89" s="24">
        <v>140800</v>
      </c>
      <c r="AT89" s="24">
        <v>1069500</v>
      </c>
      <c r="AU89" s="24">
        <v>923200</v>
      </c>
      <c r="AV89" s="24">
        <v>65600</v>
      </c>
      <c r="AW89" s="24">
        <v>80700</v>
      </c>
      <c r="AX89" s="24">
        <v>460900</v>
      </c>
      <c r="AY89" s="24">
        <v>412300</v>
      </c>
      <c r="AZ89" s="24">
        <v>23000</v>
      </c>
      <c r="BA89" s="24">
        <v>25600</v>
      </c>
      <c r="BB89" s="24">
        <v>2363300</v>
      </c>
      <c r="BC89" s="24">
        <v>1992900</v>
      </c>
      <c r="BD89" s="24">
        <v>175900</v>
      </c>
      <c r="BE89" s="24">
        <v>194400</v>
      </c>
      <c r="BF89" s="24">
        <v>2652800</v>
      </c>
      <c r="BG89" s="24">
        <v>1958300</v>
      </c>
      <c r="BH89" s="24">
        <v>386100</v>
      </c>
      <c r="BI89" s="24">
        <v>308500</v>
      </c>
      <c r="BJ89" s="24">
        <v>1588600</v>
      </c>
      <c r="BK89" s="24">
        <v>1514500</v>
      </c>
      <c r="BL89" s="24">
        <v>27900</v>
      </c>
      <c r="BM89" s="24">
        <v>46100</v>
      </c>
      <c r="BN89" s="24">
        <v>3114700</v>
      </c>
      <c r="BO89" s="24">
        <v>2822500</v>
      </c>
      <c r="BP89" s="24">
        <v>134300</v>
      </c>
      <c r="BQ89" s="24">
        <v>157900</v>
      </c>
      <c r="BR89" s="24">
        <v>4428800</v>
      </c>
      <c r="BS89" s="24">
        <v>3692700</v>
      </c>
      <c r="BT89" s="24">
        <v>232500</v>
      </c>
      <c r="BU89" s="24">
        <v>503500</v>
      </c>
      <c r="BV89" s="24">
        <v>616000</v>
      </c>
      <c r="BW89" s="24">
        <v>568900</v>
      </c>
      <c r="BX89" s="24">
        <v>28800</v>
      </c>
      <c r="BY89" s="24">
        <v>18300</v>
      </c>
      <c r="BZ89" s="24">
        <v>544700</v>
      </c>
      <c r="CA89" s="24">
        <v>465600</v>
      </c>
      <c r="CB89" s="24">
        <v>32600</v>
      </c>
      <c r="CC89" s="24">
        <v>46400</v>
      </c>
      <c r="CD89" s="24">
        <v>257400</v>
      </c>
      <c r="CE89" s="24">
        <v>220700</v>
      </c>
      <c r="CF89" s="24">
        <v>16800</v>
      </c>
      <c r="CG89" s="25">
        <v>19800</v>
      </c>
    </row>
    <row r="90" spans="1:85" ht="16.350000000000001" customHeight="1" x14ac:dyDescent="0.25">
      <c r="A90" s="23" t="s">
        <v>695</v>
      </c>
      <c r="B90" s="24">
        <v>30945900</v>
      </c>
      <c r="C90" s="24">
        <v>26128900</v>
      </c>
      <c r="D90" s="24">
        <v>2481400</v>
      </c>
      <c r="E90" s="24">
        <v>2335500</v>
      </c>
      <c r="F90" s="24">
        <v>211000</v>
      </c>
      <c r="G90" s="24">
        <v>170400</v>
      </c>
      <c r="H90" s="24">
        <v>33200</v>
      </c>
      <c r="I90" s="24">
        <v>7400</v>
      </c>
      <c r="J90" s="24">
        <v>47100</v>
      </c>
      <c r="K90" s="24">
        <v>43400</v>
      </c>
      <c r="L90" s="24">
        <v>1800</v>
      </c>
      <c r="M90" s="24">
        <v>1800</v>
      </c>
      <c r="N90" s="24">
        <v>2393400</v>
      </c>
      <c r="O90" s="24">
        <v>1999200</v>
      </c>
      <c r="P90" s="24">
        <v>291700</v>
      </c>
      <c r="Q90" s="24">
        <v>102600</v>
      </c>
      <c r="R90" s="24">
        <v>101500</v>
      </c>
      <c r="S90" s="24">
        <v>94800</v>
      </c>
      <c r="T90" s="24">
        <v>3300</v>
      </c>
      <c r="U90" s="24">
        <v>3500</v>
      </c>
      <c r="V90" s="24">
        <v>194200</v>
      </c>
      <c r="W90" s="24">
        <v>174900</v>
      </c>
      <c r="X90" s="24">
        <v>14400</v>
      </c>
      <c r="Y90" s="24">
        <v>4900</v>
      </c>
      <c r="Z90" s="24">
        <v>1330800</v>
      </c>
      <c r="AA90" s="24">
        <v>1195900</v>
      </c>
      <c r="AB90" s="24">
        <v>92700</v>
      </c>
      <c r="AC90" s="24">
        <v>42200</v>
      </c>
      <c r="AD90" s="24">
        <v>4502800</v>
      </c>
      <c r="AE90" s="24">
        <v>3905600</v>
      </c>
      <c r="AF90" s="24">
        <v>321800</v>
      </c>
      <c r="AG90" s="24">
        <v>275400</v>
      </c>
      <c r="AH90" s="24">
        <v>1386400</v>
      </c>
      <c r="AI90" s="24">
        <v>1111200</v>
      </c>
      <c r="AJ90" s="24">
        <v>184200</v>
      </c>
      <c r="AK90" s="24">
        <v>91000</v>
      </c>
      <c r="AL90" s="24">
        <v>2255300</v>
      </c>
      <c r="AM90" s="24">
        <v>1713500</v>
      </c>
      <c r="AN90" s="24">
        <v>304500</v>
      </c>
      <c r="AO90" s="24">
        <v>237200</v>
      </c>
      <c r="AP90" s="24">
        <v>1285000</v>
      </c>
      <c r="AQ90" s="24">
        <v>1044000</v>
      </c>
      <c r="AR90" s="24">
        <v>98600</v>
      </c>
      <c r="AS90" s="24">
        <v>142400</v>
      </c>
      <c r="AT90" s="24">
        <v>1068600</v>
      </c>
      <c r="AU90" s="24">
        <v>921900</v>
      </c>
      <c r="AV90" s="24">
        <v>65600</v>
      </c>
      <c r="AW90" s="24">
        <v>81100</v>
      </c>
      <c r="AX90" s="24">
        <v>463700</v>
      </c>
      <c r="AY90" s="24">
        <v>414700</v>
      </c>
      <c r="AZ90" s="24">
        <v>23200</v>
      </c>
      <c r="BA90" s="24">
        <v>25900</v>
      </c>
      <c r="BB90" s="24">
        <v>2387000</v>
      </c>
      <c r="BC90" s="24">
        <v>2011900</v>
      </c>
      <c r="BD90" s="24">
        <v>177500</v>
      </c>
      <c r="BE90" s="24">
        <v>197600</v>
      </c>
      <c r="BF90" s="24">
        <v>2696200</v>
      </c>
      <c r="BG90" s="24">
        <v>1987100</v>
      </c>
      <c r="BH90" s="24">
        <v>391500</v>
      </c>
      <c r="BI90" s="24">
        <v>317600</v>
      </c>
      <c r="BJ90" s="24">
        <v>1595900</v>
      </c>
      <c r="BK90" s="24">
        <v>1521200</v>
      </c>
      <c r="BL90" s="24">
        <v>28200</v>
      </c>
      <c r="BM90" s="24">
        <v>46500</v>
      </c>
      <c r="BN90" s="24">
        <v>3121300</v>
      </c>
      <c r="BO90" s="24">
        <v>2826500</v>
      </c>
      <c r="BP90" s="24">
        <v>135300</v>
      </c>
      <c r="BQ90" s="24">
        <v>159600</v>
      </c>
      <c r="BR90" s="24">
        <v>4464900</v>
      </c>
      <c r="BS90" s="24">
        <v>3717400</v>
      </c>
      <c r="BT90" s="24">
        <v>234700</v>
      </c>
      <c r="BU90" s="24">
        <v>512800</v>
      </c>
      <c r="BV90" s="24">
        <v>627300</v>
      </c>
      <c r="BW90" s="24">
        <v>579500</v>
      </c>
      <c r="BX90" s="24">
        <v>29100</v>
      </c>
      <c r="BY90" s="24">
        <v>18700</v>
      </c>
      <c r="BZ90" s="24">
        <v>549900</v>
      </c>
      <c r="CA90" s="24">
        <v>469800</v>
      </c>
      <c r="CB90" s="24">
        <v>32900</v>
      </c>
      <c r="CC90" s="24">
        <v>47300</v>
      </c>
      <c r="CD90" s="24">
        <v>263400</v>
      </c>
      <c r="CE90" s="24">
        <v>226100</v>
      </c>
      <c r="CF90" s="24">
        <v>17300</v>
      </c>
      <c r="CG90" s="25">
        <v>20100</v>
      </c>
    </row>
    <row r="91" spans="1:85" ht="16.350000000000001" customHeight="1" x14ac:dyDescent="0.25">
      <c r="A91" s="23" t="s">
        <v>696</v>
      </c>
      <c r="B91" s="24">
        <v>30904800</v>
      </c>
      <c r="C91" s="24">
        <v>26056200</v>
      </c>
      <c r="D91" s="24">
        <v>2491500</v>
      </c>
      <c r="E91" s="24">
        <v>2357100</v>
      </c>
      <c r="F91" s="24">
        <v>205400</v>
      </c>
      <c r="G91" s="24">
        <v>168300</v>
      </c>
      <c r="H91" s="24">
        <v>29900</v>
      </c>
      <c r="I91" s="24">
        <v>7300</v>
      </c>
      <c r="J91" s="24">
        <v>46900</v>
      </c>
      <c r="K91" s="24">
        <v>43300</v>
      </c>
      <c r="L91" s="24">
        <v>1800</v>
      </c>
      <c r="M91" s="24">
        <v>1800</v>
      </c>
      <c r="N91" s="24">
        <v>2392200</v>
      </c>
      <c r="O91" s="24">
        <v>1997200</v>
      </c>
      <c r="P91" s="24">
        <v>291700</v>
      </c>
      <c r="Q91" s="24">
        <v>103300</v>
      </c>
      <c r="R91" s="24">
        <v>102200</v>
      </c>
      <c r="S91" s="24">
        <v>95300</v>
      </c>
      <c r="T91" s="24">
        <v>3300</v>
      </c>
      <c r="U91" s="24">
        <v>3600</v>
      </c>
      <c r="V91" s="24">
        <v>194700</v>
      </c>
      <c r="W91" s="24">
        <v>175400</v>
      </c>
      <c r="X91" s="24">
        <v>14400</v>
      </c>
      <c r="Y91" s="24">
        <v>4900</v>
      </c>
      <c r="Z91" s="24">
        <v>1326500</v>
      </c>
      <c r="AA91" s="24">
        <v>1193200</v>
      </c>
      <c r="AB91" s="24">
        <v>91100</v>
      </c>
      <c r="AC91" s="24">
        <v>42200</v>
      </c>
      <c r="AD91" s="24">
        <v>4504800</v>
      </c>
      <c r="AE91" s="24">
        <v>3903400</v>
      </c>
      <c r="AF91" s="24">
        <v>323100</v>
      </c>
      <c r="AG91" s="24">
        <v>278300</v>
      </c>
      <c r="AH91" s="24">
        <v>1391500</v>
      </c>
      <c r="AI91" s="24">
        <v>1113900</v>
      </c>
      <c r="AJ91" s="24">
        <v>184600</v>
      </c>
      <c r="AK91" s="24">
        <v>93000</v>
      </c>
      <c r="AL91" s="24">
        <v>2227200</v>
      </c>
      <c r="AM91" s="24">
        <v>1679400</v>
      </c>
      <c r="AN91" s="24">
        <v>306600</v>
      </c>
      <c r="AO91" s="24">
        <v>241200</v>
      </c>
      <c r="AP91" s="24">
        <v>1287400</v>
      </c>
      <c r="AQ91" s="24">
        <v>1045300</v>
      </c>
      <c r="AR91" s="24">
        <v>98900</v>
      </c>
      <c r="AS91" s="24">
        <v>143100</v>
      </c>
      <c r="AT91" s="24">
        <v>1066700</v>
      </c>
      <c r="AU91" s="24">
        <v>920000</v>
      </c>
      <c r="AV91" s="24">
        <v>65300</v>
      </c>
      <c r="AW91" s="24">
        <v>81400</v>
      </c>
      <c r="AX91" s="24">
        <v>462600</v>
      </c>
      <c r="AY91" s="24">
        <v>413700</v>
      </c>
      <c r="AZ91" s="24">
        <v>23100</v>
      </c>
      <c r="BA91" s="24">
        <v>25800</v>
      </c>
      <c r="BB91" s="24">
        <v>2391900</v>
      </c>
      <c r="BC91" s="24">
        <v>2013700</v>
      </c>
      <c r="BD91" s="24">
        <v>178400</v>
      </c>
      <c r="BE91" s="24">
        <v>199900</v>
      </c>
      <c r="BF91" s="24">
        <v>2720600</v>
      </c>
      <c r="BG91" s="24">
        <v>1992500</v>
      </c>
      <c r="BH91" s="24">
        <v>401500</v>
      </c>
      <c r="BI91" s="24">
        <v>326500</v>
      </c>
      <c r="BJ91" s="24">
        <v>1599800</v>
      </c>
      <c r="BK91" s="24">
        <v>1524500</v>
      </c>
      <c r="BL91" s="24">
        <v>28500</v>
      </c>
      <c r="BM91" s="24">
        <v>46800</v>
      </c>
      <c r="BN91" s="24">
        <v>3159300</v>
      </c>
      <c r="BO91" s="24">
        <v>2856700</v>
      </c>
      <c r="BP91" s="24">
        <v>138900</v>
      </c>
      <c r="BQ91" s="24">
        <v>163700</v>
      </c>
      <c r="BR91" s="24">
        <v>4381700</v>
      </c>
      <c r="BS91" s="24">
        <v>3643300</v>
      </c>
      <c r="BT91" s="24">
        <v>230900</v>
      </c>
      <c r="BU91" s="24">
        <v>507600</v>
      </c>
      <c r="BV91" s="24">
        <v>622700</v>
      </c>
      <c r="BW91" s="24">
        <v>574500</v>
      </c>
      <c r="BX91" s="24">
        <v>29400</v>
      </c>
      <c r="BY91" s="24">
        <v>18800</v>
      </c>
      <c r="BZ91" s="24">
        <v>551000</v>
      </c>
      <c r="CA91" s="24">
        <v>470500</v>
      </c>
      <c r="CB91" s="24">
        <v>32900</v>
      </c>
      <c r="CC91" s="24">
        <v>47600</v>
      </c>
      <c r="CD91" s="24">
        <v>269800</v>
      </c>
      <c r="CE91" s="24">
        <v>232000</v>
      </c>
      <c r="CF91" s="24">
        <v>17400</v>
      </c>
      <c r="CG91" s="25">
        <v>20400</v>
      </c>
    </row>
    <row r="92" spans="1:85" ht="16.350000000000001" customHeight="1" x14ac:dyDescent="0.25">
      <c r="A92" s="23" t="s">
        <v>697</v>
      </c>
      <c r="B92" s="24">
        <v>31153400</v>
      </c>
      <c r="C92" s="24">
        <v>26238600</v>
      </c>
      <c r="D92" s="24">
        <v>2506100</v>
      </c>
      <c r="E92" s="24">
        <v>2408600</v>
      </c>
      <c r="F92" s="24">
        <v>197700</v>
      </c>
      <c r="G92" s="24">
        <v>165600</v>
      </c>
      <c r="H92" s="24">
        <v>25800</v>
      </c>
      <c r="I92" s="24">
        <v>6300</v>
      </c>
      <c r="J92" s="24">
        <v>46400</v>
      </c>
      <c r="K92" s="24">
        <v>42800</v>
      </c>
      <c r="L92" s="24">
        <v>1800</v>
      </c>
      <c r="M92" s="24">
        <v>1800</v>
      </c>
      <c r="N92" s="24">
        <v>2397600</v>
      </c>
      <c r="O92" s="24">
        <v>2001100</v>
      </c>
      <c r="P92" s="24">
        <v>292100</v>
      </c>
      <c r="Q92" s="24">
        <v>104400</v>
      </c>
      <c r="R92" s="24">
        <v>101700</v>
      </c>
      <c r="S92" s="24">
        <v>94800</v>
      </c>
      <c r="T92" s="24">
        <v>3200</v>
      </c>
      <c r="U92" s="24">
        <v>3600</v>
      </c>
      <c r="V92" s="24">
        <v>194900</v>
      </c>
      <c r="W92" s="24">
        <v>175600</v>
      </c>
      <c r="X92" s="24">
        <v>14400</v>
      </c>
      <c r="Y92" s="24">
        <v>4900</v>
      </c>
      <c r="Z92" s="24">
        <v>1325500</v>
      </c>
      <c r="AA92" s="24">
        <v>1192500</v>
      </c>
      <c r="AB92" s="24">
        <v>90500</v>
      </c>
      <c r="AC92" s="24">
        <v>42500</v>
      </c>
      <c r="AD92" s="24">
        <v>4581900</v>
      </c>
      <c r="AE92" s="24">
        <v>3971200</v>
      </c>
      <c r="AF92" s="24">
        <v>325800</v>
      </c>
      <c r="AG92" s="24">
        <v>284900</v>
      </c>
      <c r="AH92" s="24">
        <v>1411500</v>
      </c>
      <c r="AI92" s="24">
        <v>1126700</v>
      </c>
      <c r="AJ92" s="24">
        <v>187700</v>
      </c>
      <c r="AK92" s="24">
        <v>97100</v>
      </c>
      <c r="AL92" s="24">
        <v>2234600</v>
      </c>
      <c r="AM92" s="24">
        <v>1679500</v>
      </c>
      <c r="AN92" s="24">
        <v>307100</v>
      </c>
      <c r="AO92" s="24">
        <v>248000</v>
      </c>
      <c r="AP92" s="24">
        <v>1295200</v>
      </c>
      <c r="AQ92" s="24">
        <v>1050500</v>
      </c>
      <c r="AR92" s="24">
        <v>99700</v>
      </c>
      <c r="AS92" s="24">
        <v>145000</v>
      </c>
      <c r="AT92" s="24">
        <v>1068000</v>
      </c>
      <c r="AU92" s="24">
        <v>920400</v>
      </c>
      <c r="AV92" s="24">
        <v>65400</v>
      </c>
      <c r="AW92" s="24">
        <v>82200</v>
      </c>
      <c r="AX92" s="24">
        <v>463500</v>
      </c>
      <c r="AY92" s="24">
        <v>414400</v>
      </c>
      <c r="AZ92" s="24">
        <v>23200</v>
      </c>
      <c r="BA92" s="24">
        <v>25900</v>
      </c>
      <c r="BB92" s="24">
        <v>2407500</v>
      </c>
      <c r="BC92" s="24">
        <v>2023900</v>
      </c>
      <c r="BD92" s="24">
        <v>179700</v>
      </c>
      <c r="BE92" s="24">
        <v>203900</v>
      </c>
      <c r="BF92" s="24">
        <v>2774900</v>
      </c>
      <c r="BG92" s="24">
        <v>2025900</v>
      </c>
      <c r="BH92" s="24">
        <v>407800</v>
      </c>
      <c r="BI92" s="24">
        <v>341200</v>
      </c>
      <c r="BJ92" s="24">
        <v>1611400</v>
      </c>
      <c r="BK92" s="24">
        <v>1535500</v>
      </c>
      <c r="BL92" s="24">
        <v>28700</v>
      </c>
      <c r="BM92" s="24">
        <v>47200</v>
      </c>
      <c r="BN92" s="24">
        <v>3200400</v>
      </c>
      <c r="BO92" s="24">
        <v>2889400</v>
      </c>
      <c r="BP92" s="24">
        <v>142200</v>
      </c>
      <c r="BQ92" s="24">
        <v>168700</v>
      </c>
      <c r="BR92" s="24">
        <v>4388900</v>
      </c>
      <c r="BS92" s="24">
        <v>3645200</v>
      </c>
      <c r="BT92" s="24">
        <v>230600</v>
      </c>
      <c r="BU92" s="24">
        <v>513000</v>
      </c>
      <c r="BV92" s="24">
        <v>622300</v>
      </c>
      <c r="BW92" s="24">
        <v>573600</v>
      </c>
      <c r="BX92" s="24">
        <v>29600</v>
      </c>
      <c r="BY92" s="24">
        <v>19100</v>
      </c>
      <c r="BZ92" s="24">
        <v>552600</v>
      </c>
      <c r="CA92" s="24">
        <v>471300</v>
      </c>
      <c r="CB92" s="24">
        <v>33100</v>
      </c>
      <c r="CC92" s="24">
        <v>48200</v>
      </c>
      <c r="CD92" s="24">
        <v>277000</v>
      </c>
      <c r="CE92" s="24">
        <v>238600</v>
      </c>
      <c r="CF92" s="24">
        <v>17600</v>
      </c>
      <c r="CG92" s="25">
        <v>20800</v>
      </c>
    </row>
    <row r="93" spans="1:85" ht="16.350000000000001" customHeight="1" x14ac:dyDescent="0.25">
      <c r="A93" s="23" t="s">
        <v>698</v>
      </c>
      <c r="B93" s="24">
        <v>31004100</v>
      </c>
      <c r="C93" s="24">
        <v>26101600</v>
      </c>
      <c r="D93" s="24">
        <v>2477300</v>
      </c>
      <c r="E93" s="24">
        <v>2425200</v>
      </c>
      <c r="F93" s="24">
        <v>190000</v>
      </c>
      <c r="G93" s="24">
        <v>161900</v>
      </c>
      <c r="H93" s="24">
        <v>22800</v>
      </c>
      <c r="I93" s="24">
        <v>5400</v>
      </c>
      <c r="J93" s="24">
        <v>45700</v>
      </c>
      <c r="K93" s="24">
        <v>42100</v>
      </c>
      <c r="L93" s="24">
        <v>1800</v>
      </c>
      <c r="M93" s="24">
        <v>1800</v>
      </c>
      <c r="N93" s="24">
        <v>2373100</v>
      </c>
      <c r="O93" s="24">
        <v>1980700</v>
      </c>
      <c r="P93" s="24">
        <v>288000</v>
      </c>
      <c r="Q93" s="24">
        <v>104400</v>
      </c>
      <c r="R93" s="24">
        <v>101200</v>
      </c>
      <c r="S93" s="24">
        <v>94400</v>
      </c>
      <c r="T93" s="24">
        <v>3200</v>
      </c>
      <c r="U93" s="24">
        <v>3600</v>
      </c>
      <c r="V93" s="24">
        <v>193500</v>
      </c>
      <c r="W93" s="24">
        <v>174400</v>
      </c>
      <c r="X93" s="24">
        <v>14300</v>
      </c>
      <c r="Y93" s="24">
        <v>4800</v>
      </c>
      <c r="Z93" s="24">
        <v>1296600</v>
      </c>
      <c r="AA93" s="24">
        <v>1165400</v>
      </c>
      <c r="AB93" s="24">
        <v>88900</v>
      </c>
      <c r="AC93" s="24">
        <v>42300</v>
      </c>
      <c r="AD93" s="24">
        <v>4601000</v>
      </c>
      <c r="AE93" s="24">
        <v>3987200</v>
      </c>
      <c r="AF93" s="24">
        <v>324400</v>
      </c>
      <c r="AG93" s="24">
        <v>289400</v>
      </c>
      <c r="AH93" s="24">
        <v>1412100</v>
      </c>
      <c r="AI93" s="24">
        <v>1126700</v>
      </c>
      <c r="AJ93" s="24">
        <v>186900</v>
      </c>
      <c r="AK93" s="24">
        <v>98500</v>
      </c>
      <c r="AL93" s="24">
        <v>2224200</v>
      </c>
      <c r="AM93" s="24">
        <v>1669600</v>
      </c>
      <c r="AN93" s="24">
        <v>303200</v>
      </c>
      <c r="AO93" s="24">
        <v>251400</v>
      </c>
      <c r="AP93" s="24">
        <v>1291000</v>
      </c>
      <c r="AQ93" s="24">
        <v>1046100</v>
      </c>
      <c r="AR93" s="24">
        <v>99200</v>
      </c>
      <c r="AS93" s="24">
        <v>145700</v>
      </c>
      <c r="AT93" s="24">
        <v>1065800</v>
      </c>
      <c r="AU93" s="24">
        <v>917800</v>
      </c>
      <c r="AV93" s="24">
        <v>65400</v>
      </c>
      <c r="AW93" s="24">
        <v>82700</v>
      </c>
      <c r="AX93" s="24">
        <v>461400</v>
      </c>
      <c r="AY93" s="24">
        <v>412500</v>
      </c>
      <c r="AZ93" s="24">
        <v>22900</v>
      </c>
      <c r="BA93" s="24">
        <v>25900</v>
      </c>
      <c r="BB93" s="24">
        <v>2395500</v>
      </c>
      <c r="BC93" s="24">
        <v>2012900</v>
      </c>
      <c r="BD93" s="24">
        <v>178300</v>
      </c>
      <c r="BE93" s="24">
        <v>204300</v>
      </c>
      <c r="BF93" s="24">
        <v>2730200</v>
      </c>
      <c r="BG93" s="24">
        <v>1987600</v>
      </c>
      <c r="BH93" s="24">
        <v>398700</v>
      </c>
      <c r="BI93" s="24">
        <v>343900</v>
      </c>
      <c r="BJ93" s="24">
        <v>1600000</v>
      </c>
      <c r="BK93" s="24">
        <v>1524300</v>
      </c>
      <c r="BL93" s="24">
        <v>28700</v>
      </c>
      <c r="BM93" s="24">
        <v>47100</v>
      </c>
      <c r="BN93" s="24">
        <v>3213100</v>
      </c>
      <c r="BO93" s="24">
        <v>2899700</v>
      </c>
      <c r="BP93" s="24">
        <v>143000</v>
      </c>
      <c r="BQ93" s="24">
        <v>170300</v>
      </c>
      <c r="BR93" s="24">
        <v>4367200</v>
      </c>
      <c r="BS93" s="24">
        <v>3624400</v>
      </c>
      <c r="BT93" s="24">
        <v>227800</v>
      </c>
      <c r="BU93" s="24">
        <v>515000</v>
      </c>
      <c r="BV93" s="24">
        <v>616600</v>
      </c>
      <c r="BW93" s="24">
        <v>567900</v>
      </c>
      <c r="BX93" s="24">
        <v>29400</v>
      </c>
      <c r="BY93" s="24">
        <v>19300</v>
      </c>
      <c r="BZ93" s="24">
        <v>550200</v>
      </c>
      <c r="CA93" s="24">
        <v>468700</v>
      </c>
      <c r="CB93" s="24">
        <v>32800</v>
      </c>
      <c r="CC93" s="24">
        <v>48700</v>
      </c>
      <c r="CD93" s="24">
        <v>275900</v>
      </c>
      <c r="CE93" s="24">
        <v>237400</v>
      </c>
      <c r="CF93" s="24">
        <v>17600</v>
      </c>
      <c r="CG93" s="25">
        <v>20900</v>
      </c>
    </row>
    <row r="94" spans="1:85" ht="16.350000000000001" customHeight="1" x14ac:dyDescent="0.25">
      <c r="A94" s="23" t="s">
        <v>699</v>
      </c>
      <c r="B94" s="24">
        <v>30805900</v>
      </c>
      <c r="C94" s="24">
        <v>25929700</v>
      </c>
      <c r="D94" s="24">
        <v>2444500</v>
      </c>
      <c r="E94" s="24">
        <v>2431600</v>
      </c>
      <c r="F94" s="24">
        <v>186300</v>
      </c>
      <c r="G94" s="24">
        <v>159100</v>
      </c>
      <c r="H94" s="24">
        <v>22400</v>
      </c>
      <c r="I94" s="24">
        <v>4800</v>
      </c>
      <c r="J94" s="24">
        <v>45800</v>
      </c>
      <c r="K94" s="24">
        <v>42200</v>
      </c>
      <c r="L94" s="24">
        <v>1800</v>
      </c>
      <c r="M94" s="24">
        <v>1800</v>
      </c>
      <c r="N94" s="24">
        <v>2384400</v>
      </c>
      <c r="O94" s="24">
        <v>1989500</v>
      </c>
      <c r="P94" s="24">
        <v>289500</v>
      </c>
      <c r="Q94" s="24">
        <v>105500</v>
      </c>
      <c r="R94" s="24">
        <v>101100</v>
      </c>
      <c r="S94" s="24">
        <v>94200</v>
      </c>
      <c r="T94" s="24">
        <v>3200</v>
      </c>
      <c r="U94" s="24">
        <v>3700</v>
      </c>
      <c r="V94" s="24">
        <v>194400</v>
      </c>
      <c r="W94" s="24">
        <v>175300</v>
      </c>
      <c r="X94" s="24">
        <v>14300</v>
      </c>
      <c r="Y94" s="24">
        <v>4900</v>
      </c>
      <c r="Z94" s="24">
        <v>1307300</v>
      </c>
      <c r="AA94" s="24">
        <v>1176400</v>
      </c>
      <c r="AB94" s="24">
        <v>88300</v>
      </c>
      <c r="AC94" s="24">
        <v>42600</v>
      </c>
      <c r="AD94" s="24">
        <v>4541500</v>
      </c>
      <c r="AE94" s="24">
        <v>3931400</v>
      </c>
      <c r="AF94" s="24">
        <v>321200</v>
      </c>
      <c r="AG94" s="24">
        <v>289000</v>
      </c>
      <c r="AH94" s="24">
        <v>1395400</v>
      </c>
      <c r="AI94" s="24">
        <v>1114500</v>
      </c>
      <c r="AJ94" s="24">
        <v>184100</v>
      </c>
      <c r="AK94" s="24">
        <v>96700</v>
      </c>
      <c r="AL94" s="24">
        <v>2171700</v>
      </c>
      <c r="AM94" s="24">
        <v>1624300</v>
      </c>
      <c r="AN94" s="24">
        <v>296100</v>
      </c>
      <c r="AO94" s="24">
        <v>251400</v>
      </c>
      <c r="AP94" s="24">
        <v>1296600</v>
      </c>
      <c r="AQ94" s="24">
        <v>1049300</v>
      </c>
      <c r="AR94" s="24">
        <v>99800</v>
      </c>
      <c r="AS94" s="24">
        <v>147500</v>
      </c>
      <c r="AT94" s="24">
        <v>1067300</v>
      </c>
      <c r="AU94" s="24">
        <v>917900</v>
      </c>
      <c r="AV94" s="24">
        <v>65700</v>
      </c>
      <c r="AW94" s="24">
        <v>83600</v>
      </c>
      <c r="AX94" s="24">
        <v>461100</v>
      </c>
      <c r="AY94" s="24">
        <v>412300</v>
      </c>
      <c r="AZ94" s="24">
        <v>22900</v>
      </c>
      <c r="BA94" s="24">
        <v>26000</v>
      </c>
      <c r="BB94" s="24">
        <v>2388600</v>
      </c>
      <c r="BC94" s="24">
        <v>2006000</v>
      </c>
      <c r="BD94" s="24">
        <v>177500</v>
      </c>
      <c r="BE94" s="24">
        <v>205100</v>
      </c>
      <c r="BF94" s="24">
        <v>2640300</v>
      </c>
      <c r="BG94" s="24">
        <v>1923800</v>
      </c>
      <c r="BH94" s="24">
        <v>379700</v>
      </c>
      <c r="BI94" s="24">
        <v>336800</v>
      </c>
      <c r="BJ94" s="24">
        <v>1597400</v>
      </c>
      <c r="BK94" s="24">
        <v>1521400</v>
      </c>
      <c r="BL94" s="24">
        <v>28800</v>
      </c>
      <c r="BM94" s="24">
        <v>47200</v>
      </c>
      <c r="BN94" s="24">
        <v>3218800</v>
      </c>
      <c r="BO94" s="24">
        <v>2903900</v>
      </c>
      <c r="BP94" s="24">
        <v>143100</v>
      </c>
      <c r="BQ94" s="24">
        <v>171800</v>
      </c>
      <c r="BR94" s="24">
        <v>4380000</v>
      </c>
      <c r="BS94" s="24">
        <v>3628700</v>
      </c>
      <c r="BT94" s="24">
        <v>227200</v>
      </c>
      <c r="BU94" s="24">
        <v>524200</v>
      </c>
      <c r="BV94" s="24">
        <v>608200</v>
      </c>
      <c r="BW94" s="24">
        <v>559800</v>
      </c>
      <c r="BX94" s="24">
        <v>29100</v>
      </c>
      <c r="BY94" s="24">
        <v>19200</v>
      </c>
      <c r="BZ94" s="24">
        <v>546900</v>
      </c>
      <c r="CA94" s="24">
        <v>465400</v>
      </c>
      <c r="CB94" s="24">
        <v>32600</v>
      </c>
      <c r="CC94" s="24">
        <v>48900</v>
      </c>
      <c r="CD94" s="24">
        <v>272700</v>
      </c>
      <c r="CE94" s="24">
        <v>234400</v>
      </c>
      <c r="CF94" s="24">
        <v>17400</v>
      </c>
      <c r="CG94" s="25">
        <v>21000</v>
      </c>
    </row>
    <row r="95" spans="1:85" ht="16.350000000000001" customHeight="1" x14ac:dyDescent="0.25">
      <c r="A95" s="23" t="s">
        <v>700</v>
      </c>
      <c r="B95" s="24">
        <v>30963200</v>
      </c>
      <c r="C95" s="24">
        <v>26026100</v>
      </c>
      <c r="D95" s="24">
        <v>2465600</v>
      </c>
      <c r="E95" s="24">
        <v>2471500</v>
      </c>
      <c r="F95" s="24">
        <v>185500</v>
      </c>
      <c r="G95" s="24">
        <v>156000</v>
      </c>
      <c r="H95" s="24">
        <v>24600</v>
      </c>
      <c r="I95" s="24">
        <v>5000</v>
      </c>
      <c r="J95" s="24">
        <v>46300</v>
      </c>
      <c r="K95" s="24">
        <v>42600</v>
      </c>
      <c r="L95" s="24">
        <v>1900</v>
      </c>
      <c r="M95" s="24">
        <v>1900</v>
      </c>
      <c r="N95" s="24">
        <v>2398600</v>
      </c>
      <c r="O95" s="24">
        <v>1999700</v>
      </c>
      <c r="P95" s="24">
        <v>292000</v>
      </c>
      <c r="Q95" s="24">
        <v>106900</v>
      </c>
      <c r="R95" s="24">
        <v>101400</v>
      </c>
      <c r="S95" s="24">
        <v>94400</v>
      </c>
      <c r="T95" s="24">
        <v>3300</v>
      </c>
      <c r="U95" s="24">
        <v>3700</v>
      </c>
      <c r="V95" s="24">
        <v>195800</v>
      </c>
      <c r="W95" s="24">
        <v>176400</v>
      </c>
      <c r="X95" s="24">
        <v>14400</v>
      </c>
      <c r="Y95" s="24">
        <v>5000</v>
      </c>
      <c r="Z95" s="24">
        <v>1318400</v>
      </c>
      <c r="AA95" s="24">
        <v>1187000</v>
      </c>
      <c r="AB95" s="24">
        <v>88400</v>
      </c>
      <c r="AC95" s="24">
        <v>43000</v>
      </c>
      <c r="AD95" s="24">
        <v>4511000</v>
      </c>
      <c r="AE95" s="24">
        <v>3897200</v>
      </c>
      <c r="AF95" s="24">
        <v>322300</v>
      </c>
      <c r="AG95" s="24">
        <v>291500</v>
      </c>
      <c r="AH95" s="24">
        <v>1391000</v>
      </c>
      <c r="AI95" s="24">
        <v>1112300</v>
      </c>
      <c r="AJ95" s="24">
        <v>183300</v>
      </c>
      <c r="AK95" s="24">
        <v>95400</v>
      </c>
      <c r="AL95" s="24">
        <v>2189900</v>
      </c>
      <c r="AM95" s="24">
        <v>1634700</v>
      </c>
      <c r="AN95" s="24">
        <v>298300</v>
      </c>
      <c r="AO95" s="24">
        <v>256900</v>
      </c>
      <c r="AP95" s="24">
        <v>1308100</v>
      </c>
      <c r="AQ95" s="24">
        <v>1057300</v>
      </c>
      <c r="AR95" s="24">
        <v>100800</v>
      </c>
      <c r="AS95" s="24">
        <v>150100</v>
      </c>
      <c r="AT95" s="24">
        <v>1074500</v>
      </c>
      <c r="AU95" s="24">
        <v>922600</v>
      </c>
      <c r="AV95" s="24">
        <v>66600</v>
      </c>
      <c r="AW95" s="24">
        <v>85200</v>
      </c>
      <c r="AX95" s="24">
        <v>464000</v>
      </c>
      <c r="AY95" s="24">
        <v>414800</v>
      </c>
      <c r="AZ95" s="24">
        <v>23100</v>
      </c>
      <c r="BA95" s="24">
        <v>26200</v>
      </c>
      <c r="BB95" s="24">
        <v>2413000</v>
      </c>
      <c r="BC95" s="24">
        <v>2023000</v>
      </c>
      <c r="BD95" s="24">
        <v>180000</v>
      </c>
      <c r="BE95" s="24">
        <v>209900</v>
      </c>
      <c r="BF95" s="24">
        <v>2673500</v>
      </c>
      <c r="BG95" s="24">
        <v>1945300</v>
      </c>
      <c r="BH95" s="24">
        <v>385000</v>
      </c>
      <c r="BI95" s="24">
        <v>343200</v>
      </c>
      <c r="BJ95" s="24">
        <v>1603600</v>
      </c>
      <c r="BK95" s="24">
        <v>1526900</v>
      </c>
      <c r="BL95" s="24">
        <v>29100</v>
      </c>
      <c r="BM95" s="24">
        <v>47700</v>
      </c>
      <c r="BN95" s="24">
        <v>3248200</v>
      </c>
      <c r="BO95" s="24">
        <v>2929200</v>
      </c>
      <c r="BP95" s="24">
        <v>144300</v>
      </c>
      <c r="BQ95" s="24">
        <v>174700</v>
      </c>
      <c r="BR95" s="24">
        <v>4400700</v>
      </c>
      <c r="BS95" s="24">
        <v>3637200</v>
      </c>
      <c r="BT95" s="24">
        <v>228500</v>
      </c>
      <c r="BU95" s="24">
        <v>534900</v>
      </c>
      <c r="BV95" s="24">
        <v>612900</v>
      </c>
      <c r="BW95" s="24">
        <v>563900</v>
      </c>
      <c r="BX95" s="24">
        <v>29400</v>
      </c>
      <c r="BY95" s="24">
        <v>19700</v>
      </c>
      <c r="BZ95" s="24">
        <v>549300</v>
      </c>
      <c r="CA95" s="24">
        <v>467200</v>
      </c>
      <c r="CB95" s="24">
        <v>32800</v>
      </c>
      <c r="CC95" s="24">
        <v>49300</v>
      </c>
      <c r="CD95" s="24">
        <v>277400</v>
      </c>
      <c r="CE95" s="24">
        <v>238300</v>
      </c>
      <c r="CF95" s="24">
        <v>17700</v>
      </c>
      <c r="CG95" s="25">
        <v>21300</v>
      </c>
    </row>
    <row r="96" spans="1:85" ht="16.350000000000001" customHeight="1" x14ac:dyDescent="0.25">
      <c r="A96" s="23" t="s">
        <v>701</v>
      </c>
      <c r="B96" s="24">
        <v>31144800</v>
      </c>
      <c r="C96" s="24">
        <v>26141500</v>
      </c>
      <c r="D96" s="24">
        <v>2480900</v>
      </c>
      <c r="E96" s="24">
        <v>2522400</v>
      </c>
      <c r="F96" s="24">
        <v>188000</v>
      </c>
      <c r="G96" s="24">
        <v>156300</v>
      </c>
      <c r="H96" s="24">
        <v>26600</v>
      </c>
      <c r="I96" s="24">
        <v>5100</v>
      </c>
      <c r="J96" s="24">
        <v>46500</v>
      </c>
      <c r="K96" s="24">
        <v>42700</v>
      </c>
      <c r="L96" s="24">
        <v>1900</v>
      </c>
      <c r="M96" s="24">
        <v>2000</v>
      </c>
      <c r="N96" s="24">
        <v>2404000</v>
      </c>
      <c r="O96" s="24">
        <v>2001700</v>
      </c>
      <c r="P96" s="24">
        <v>293400</v>
      </c>
      <c r="Q96" s="24">
        <v>108900</v>
      </c>
      <c r="R96" s="24">
        <v>101800</v>
      </c>
      <c r="S96" s="24">
        <v>94700</v>
      </c>
      <c r="T96" s="24">
        <v>3300</v>
      </c>
      <c r="U96" s="24">
        <v>3800</v>
      </c>
      <c r="V96" s="24">
        <v>196400</v>
      </c>
      <c r="W96" s="24">
        <v>177000</v>
      </c>
      <c r="X96" s="24">
        <v>14400</v>
      </c>
      <c r="Y96" s="24">
        <v>5000</v>
      </c>
      <c r="Z96" s="24">
        <v>1320200</v>
      </c>
      <c r="AA96" s="24">
        <v>1188800</v>
      </c>
      <c r="AB96" s="24">
        <v>88000</v>
      </c>
      <c r="AC96" s="24">
        <v>43400</v>
      </c>
      <c r="AD96" s="24">
        <v>4497000</v>
      </c>
      <c r="AE96" s="24">
        <v>3880200</v>
      </c>
      <c r="AF96" s="24">
        <v>322400</v>
      </c>
      <c r="AG96" s="24">
        <v>294300</v>
      </c>
      <c r="AH96" s="24">
        <v>1390900</v>
      </c>
      <c r="AI96" s="24">
        <v>1113700</v>
      </c>
      <c r="AJ96" s="24">
        <v>182300</v>
      </c>
      <c r="AK96" s="24">
        <v>94900</v>
      </c>
      <c r="AL96" s="24">
        <v>2243700</v>
      </c>
      <c r="AM96" s="24">
        <v>1675500</v>
      </c>
      <c r="AN96" s="24">
        <v>302300</v>
      </c>
      <c r="AO96" s="24">
        <v>265900</v>
      </c>
      <c r="AP96" s="24">
        <v>1319000</v>
      </c>
      <c r="AQ96" s="24">
        <v>1063600</v>
      </c>
      <c r="AR96" s="24">
        <v>101500</v>
      </c>
      <c r="AS96" s="24">
        <v>153900</v>
      </c>
      <c r="AT96" s="24">
        <v>1077500</v>
      </c>
      <c r="AU96" s="24">
        <v>924700</v>
      </c>
      <c r="AV96" s="24">
        <v>66700</v>
      </c>
      <c r="AW96" s="24">
        <v>86200</v>
      </c>
      <c r="AX96" s="24">
        <v>466400</v>
      </c>
      <c r="AY96" s="24">
        <v>416700</v>
      </c>
      <c r="AZ96" s="24">
        <v>23200</v>
      </c>
      <c r="BA96" s="24">
        <v>26500</v>
      </c>
      <c r="BB96" s="24">
        <v>2433700</v>
      </c>
      <c r="BC96" s="24">
        <v>2036700</v>
      </c>
      <c r="BD96" s="24">
        <v>182100</v>
      </c>
      <c r="BE96" s="24">
        <v>214900</v>
      </c>
      <c r="BF96" s="24">
        <v>2699000</v>
      </c>
      <c r="BG96" s="24">
        <v>1955700</v>
      </c>
      <c r="BH96" s="24">
        <v>388200</v>
      </c>
      <c r="BI96" s="24">
        <v>355100</v>
      </c>
      <c r="BJ96" s="24">
        <v>1612700</v>
      </c>
      <c r="BK96" s="24">
        <v>1535200</v>
      </c>
      <c r="BL96" s="24">
        <v>29300</v>
      </c>
      <c r="BM96" s="24">
        <v>48200</v>
      </c>
      <c r="BN96" s="24">
        <v>3280500</v>
      </c>
      <c r="BO96" s="24">
        <v>2956400</v>
      </c>
      <c r="BP96" s="24">
        <v>146100</v>
      </c>
      <c r="BQ96" s="24">
        <v>178000</v>
      </c>
      <c r="BR96" s="24">
        <v>4410400</v>
      </c>
      <c r="BS96" s="24">
        <v>3637100</v>
      </c>
      <c r="BT96" s="24">
        <v>228800</v>
      </c>
      <c r="BU96" s="24">
        <v>544500</v>
      </c>
      <c r="BV96" s="24">
        <v>627300</v>
      </c>
      <c r="BW96" s="24">
        <v>577000</v>
      </c>
      <c r="BX96" s="24">
        <v>29900</v>
      </c>
      <c r="BY96" s="24">
        <v>20400</v>
      </c>
      <c r="BZ96" s="24">
        <v>552500</v>
      </c>
      <c r="CA96" s="24">
        <v>469800</v>
      </c>
      <c r="CB96" s="24">
        <v>32900</v>
      </c>
      <c r="CC96" s="24">
        <v>49800</v>
      </c>
      <c r="CD96" s="24">
        <v>277400</v>
      </c>
      <c r="CE96" s="24">
        <v>238000</v>
      </c>
      <c r="CF96" s="24">
        <v>17800</v>
      </c>
      <c r="CG96" s="25">
        <v>21600</v>
      </c>
    </row>
    <row r="97" spans="1:85" ht="16.350000000000001" customHeight="1" x14ac:dyDescent="0.25">
      <c r="A97" s="23" t="s">
        <v>702</v>
      </c>
      <c r="B97" s="24">
        <v>31178400</v>
      </c>
      <c r="C97" s="24">
        <v>26118400</v>
      </c>
      <c r="D97" s="24">
        <v>2491800</v>
      </c>
      <c r="E97" s="24">
        <v>2568200</v>
      </c>
      <c r="F97" s="24">
        <v>194700</v>
      </c>
      <c r="G97" s="24">
        <v>159400</v>
      </c>
      <c r="H97" s="24">
        <v>28600</v>
      </c>
      <c r="I97" s="24">
        <v>6700</v>
      </c>
      <c r="J97" s="24">
        <v>46200</v>
      </c>
      <c r="K97" s="24">
        <v>42400</v>
      </c>
      <c r="L97" s="24">
        <v>1900</v>
      </c>
      <c r="M97" s="24">
        <v>1900</v>
      </c>
      <c r="N97" s="24">
        <v>2404500</v>
      </c>
      <c r="O97" s="24">
        <v>2000100</v>
      </c>
      <c r="P97" s="24">
        <v>293700</v>
      </c>
      <c r="Q97" s="24">
        <v>110800</v>
      </c>
      <c r="R97" s="24">
        <v>101400</v>
      </c>
      <c r="S97" s="24">
        <v>94200</v>
      </c>
      <c r="T97" s="24">
        <v>3300</v>
      </c>
      <c r="U97" s="24">
        <v>3900</v>
      </c>
      <c r="V97" s="24">
        <v>197100</v>
      </c>
      <c r="W97" s="24">
        <v>177600</v>
      </c>
      <c r="X97" s="24">
        <v>14500</v>
      </c>
      <c r="Y97" s="24">
        <v>5000</v>
      </c>
      <c r="Z97" s="24">
        <v>1336400</v>
      </c>
      <c r="AA97" s="24">
        <v>1200700</v>
      </c>
      <c r="AB97" s="24">
        <v>90600</v>
      </c>
      <c r="AC97" s="24">
        <v>45100</v>
      </c>
      <c r="AD97" s="24">
        <v>4496100</v>
      </c>
      <c r="AE97" s="24">
        <v>3871900</v>
      </c>
      <c r="AF97" s="24">
        <v>323800</v>
      </c>
      <c r="AG97" s="24">
        <v>300400</v>
      </c>
      <c r="AH97" s="24">
        <v>1389600</v>
      </c>
      <c r="AI97" s="24">
        <v>1111100</v>
      </c>
      <c r="AJ97" s="24">
        <v>183200</v>
      </c>
      <c r="AK97" s="24">
        <v>95300</v>
      </c>
      <c r="AL97" s="24">
        <v>2314200</v>
      </c>
      <c r="AM97" s="24">
        <v>1730200</v>
      </c>
      <c r="AN97" s="24">
        <v>305800</v>
      </c>
      <c r="AO97" s="24">
        <v>278200</v>
      </c>
      <c r="AP97" s="24">
        <v>1327900</v>
      </c>
      <c r="AQ97" s="24">
        <v>1069300</v>
      </c>
      <c r="AR97" s="24">
        <v>102500</v>
      </c>
      <c r="AS97" s="24">
        <v>156000</v>
      </c>
      <c r="AT97" s="24">
        <v>1070800</v>
      </c>
      <c r="AU97" s="24">
        <v>918600</v>
      </c>
      <c r="AV97" s="24">
        <v>66100</v>
      </c>
      <c r="AW97" s="24">
        <v>86000</v>
      </c>
      <c r="AX97" s="24">
        <v>470400</v>
      </c>
      <c r="AY97" s="24">
        <v>419900</v>
      </c>
      <c r="AZ97" s="24">
        <v>23400</v>
      </c>
      <c r="BA97" s="24">
        <v>27100</v>
      </c>
      <c r="BB97" s="24">
        <v>2444400</v>
      </c>
      <c r="BC97" s="24">
        <v>2040500</v>
      </c>
      <c r="BD97" s="24">
        <v>184200</v>
      </c>
      <c r="BE97" s="24">
        <v>219700</v>
      </c>
      <c r="BF97" s="24">
        <v>2662000</v>
      </c>
      <c r="BG97" s="24">
        <v>1921200</v>
      </c>
      <c r="BH97" s="24">
        <v>384600</v>
      </c>
      <c r="BI97" s="24">
        <v>356300</v>
      </c>
      <c r="BJ97" s="24">
        <v>1600100</v>
      </c>
      <c r="BK97" s="24">
        <v>1523100</v>
      </c>
      <c r="BL97" s="24">
        <v>29000</v>
      </c>
      <c r="BM97" s="24">
        <v>47900</v>
      </c>
      <c r="BN97" s="24">
        <v>3269400</v>
      </c>
      <c r="BO97" s="24">
        <v>2942200</v>
      </c>
      <c r="BP97" s="24">
        <v>146900</v>
      </c>
      <c r="BQ97" s="24">
        <v>180300</v>
      </c>
      <c r="BR97" s="24">
        <v>4419400</v>
      </c>
      <c r="BS97" s="24">
        <v>3635900</v>
      </c>
      <c r="BT97" s="24">
        <v>229000</v>
      </c>
      <c r="BU97" s="24">
        <v>554500</v>
      </c>
      <c r="BV97" s="24">
        <v>648600</v>
      </c>
      <c r="BW97" s="24">
        <v>597000</v>
      </c>
      <c r="BX97" s="24">
        <v>30300</v>
      </c>
      <c r="BY97" s="24">
        <v>21400</v>
      </c>
      <c r="BZ97" s="24">
        <v>557700</v>
      </c>
      <c r="CA97" s="24">
        <v>473000</v>
      </c>
      <c r="CB97" s="24">
        <v>33200</v>
      </c>
      <c r="CC97" s="24">
        <v>51600</v>
      </c>
      <c r="CD97" s="24">
        <v>227500</v>
      </c>
      <c r="CE97" s="24">
        <v>190100</v>
      </c>
      <c r="CF97" s="24">
        <v>17300</v>
      </c>
      <c r="CG97" s="25">
        <v>20100</v>
      </c>
    </row>
    <row r="98" spans="1:85" ht="16.350000000000001" customHeight="1" x14ac:dyDescent="0.25">
      <c r="A98" s="23" t="s">
        <v>703</v>
      </c>
      <c r="B98" s="24">
        <v>31317600</v>
      </c>
      <c r="C98" s="24">
        <v>26200400</v>
      </c>
      <c r="D98" s="24">
        <v>2502500</v>
      </c>
      <c r="E98" s="24">
        <v>2614700</v>
      </c>
      <c r="F98" s="24">
        <v>201200</v>
      </c>
      <c r="G98" s="24">
        <v>161400</v>
      </c>
      <c r="H98" s="24">
        <v>31100</v>
      </c>
      <c r="I98" s="24">
        <v>8800</v>
      </c>
      <c r="J98" s="24">
        <v>46200</v>
      </c>
      <c r="K98" s="24">
        <v>42400</v>
      </c>
      <c r="L98" s="24">
        <v>1900</v>
      </c>
      <c r="M98" s="24">
        <v>1900</v>
      </c>
      <c r="N98" s="24">
        <v>2406800</v>
      </c>
      <c r="O98" s="24">
        <v>1999700</v>
      </c>
      <c r="P98" s="24">
        <v>294300</v>
      </c>
      <c r="Q98" s="24">
        <v>112800</v>
      </c>
      <c r="R98" s="24">
        <v>101200</v>
      </c>
      <c r="S98" s="24">
        <v>93900</v>
      </c>
      <c r="T98" s="24">
        <v>3300</v>
      </c>
      <c r="U98" s="24">
        <v>3900</v>
      </c>
      <c r="V98" s="24">
        <v>198200</v>
      </c>
      <c r="W98" s="24">
        <v>178600</v>
      </c>
      <c r="X98" s="24">
        <v>14500</v>
      </c>
      <c r="Y98" s="24">
        <v>5100</v>
      </c>
      <c r="Z98" s="24">
        <v>1339300</v>
      </c>
      <c r="AA98" s="24">
        <v>1201700</v>
      </c>
      <c r="AB98" s="24">
        <v>91900</v>
      </c>
      <c r="AC98" s="24">
        <v>45800</v>
      </c>
      <c r="AD98" s="24">
        <v>4499900</v>
      </c>
      <c r="AE98" s="24">
        <v>3872500</v>
      </c>
      <c r="AF98" s="24">
        <v>323500</v>
      </c>
      <c r="AG98" s="24">
        <v>303800</v>
      </c>
      <c r="AH98" s="24">
        <v>1394000</v>
      </c>
      <c r="AI98" s="24">
        <v>1114600</v>
      </c>
      <c r="AJ98" s="24">
        <v>183700</v>
      </c>
      <c r="AK98" s="24">
        <v>95600</v>
      </c>
      <c r="AL98" s="24">
        <v>2335600</v>
      </c>
      <c r="AM98" s="24">
        <v>1744300</v>
      </c>
      <c r="AN98" s="24">
        <v>305900</v>
      </c>
      <c r="AO98" s="24">
        <v>285400</v>
      </c>
      <c r="AP98" s="24">
        <v>1338900</v>
      </c>
      <c r="AQ98" s="24">
        <v>1075000</v>
      </c>
      <c r="AR98" s="24">
        <v>104500</v>
      </c>
      <c r="AS98" s="24">
        <v>159300</v>
      </c>
      <c r="AT98" s="24">
        <v>1073600</v>
      </c>
      <c r="AU98" s="24">
        <v>920000</v>
      </c>
      <c r="AV98" s="24">
        <v>66500</v>
      </c>
      <c r="AW98" s="24">
        <v>87100</v>
      </c>
      <c r="AX98" s="24">
        <v>471300</v>
      </c>
      <c r="AY98" s="24">
        <v>420500</v>
      </c>
      <c r="AZ98" s="24">
        <v>23400</v>
      </c>
      <c r="BA98" s="24">
        <v>27400</v>
      </c>
      <c r="BB98" s="24">
        <v>2461300</v>
      </c>
      <c r="BC98" s="24">
        <v>2052800</v>
      </c>
      <c r="BD98" s="24">
        <v>184400</v>
      </c>
      <c r="BE98" s="24">
        <v>224000</v>
      </c>
      <c r="BF98" s="24">
        <v>2697000</v>
      </c>
      <c r="BG98" s="24">
        <v>1943100</v>
      </c>
      <c r="BH98" s="24">
        <v>386900</v>
      </c>
      <c r="BI98" s="24">
        <v>367000</v>
      </c>
      <c r="BJ98" s="24">
        <v>1619200</v>
      </c>
      <c r="BK98" s="24">
        <v>1540500</v>
      </c>
      <c r="BL98" s="24">
        <v>29600</v>
      </c>
      <c r="BM98" s="24">
        <v>49200</v>
      </c>
      <c r="BN98" s="24">
        <v>3274000</v>
      </c>
      <c r="BO98" s="24">
        <v>2946300</v>
      </c>
      <c r="BP98" s="24">
        <v>146500</v>
      </c>
      <c r="BQ98" s="24">
        <v>181300</v>
      </c>
      <c r="BR98" s="24">
        <v>4418700</v>
      </c>
      <c r="BS98" s="24">
        <v>3628500</v>
      </c>
      <c r="BT98" s="24">
        <v>228700</v>
      </c>
      <c r="BU98" s="24">
        <v>561500</v>
      </c>
      <c r="BV98" s="24">
        <v>653200</v>
      </c>
      <c r="BW98" s="24">
        <v>599900</v>
      </c>
      <c r="BX98" s="24">
        <v>31100</v>
      </c>
      <c r="BY98" s="24">
        <v>22100</v>
      </c>
      <c r="BZ98" s="24">
        <v>559900</v>
      </c>
      <c r="CA98" s="24">
        <v>474200</v>
      </c>
      <c r="CB98" s="24">
        <v>33400</v>
      </c>
      <c r="CC98" s="24">
        <v>52300</v>
      </c>
      <c r="CD98" s="24">
        <v>228100</v>
      </c>
      <c r="CE98" s="24">
        <v>190400</v>
      </c>
      <c r="CF98" s="24">
        <v>17400</v>
      </c>
      <c r="CG98" s="25">
        <v>20300</v>
      </c>
    </row>
    <row r="99" spans="1:85" ht="16.350000000000001" customHeight="1" x14ac:dyDescent="0.25">
      <c r="A99" s="23" t="s">
        <v>704</v>
      </c>
      <c r="B99" s="24">
        <v>31481300</v>
      </c>
      <c r="C99" s="24">
        <v>26302400</v>
      </c>
      <c r="D99" s="24">
        <v>2508600</v>
      </c>
      <c r="E99" s="24">
        <v>2670200</v>
      </c>
      <c r="F99" s="24">
        <v>211500</v>
      </c>
      <c r="G99" s="24">
        <v>165900</v>
      </c>
      <c r="H99" s="24">
        <v>33200</v>
      </c>
      <c r="I99" s="24">
        <v>12500</v>
      </c>
      <c r="J99" s="24">
        <v>46200</v>
      </c>
      <c r="K99" s="24">
        <v>42300</v>
      </c>
      <c r="L99" s="24">
        <v>1900</v>
      </c>
      <c r="M99" s="24">
        <v>1900</v>
      </c>
      <c r="N99" s="24">
        <v>2413100</v>
      </c>
      <c r="O99" s="24">
        <v>2003400</v>
      </c>
      <c r="P99" s="24">
        <v>294400</v>
      </c>
      <c r="Q99" s="24">
        <v>115300</v>
      </c>
      <c r="R99" s="24">
        <v>101400</v>
      </c>
      <c r="S99" s="24">
        <v>94000</v>
      </c>
      <c r="T99" s="24">
        <v>3300</v>
      </c>
      <c r="U99" s="24">
        <v>4000</v>
      </c>
      <c r="V99" s="24">
        <v>199700</v>
      </c>
      <c r="W99" s="24">
        <v>180000</v>
      </c>
      <c r="X99" s="24">
        <v>14600</v>
      </c>
      <c r="Y99" s="24">
        <v>5200</v>
      </c>
      <c r="Z99" s="24">
        <v>1342300</v>
      </c>
      <c r="AA99" s="24">
        <v>1202800</v>
      </c>
      <c r="AB99" s="24">
        <v>93100</v>
      </c>
      <c r="AC99" s="24">
        <v>46500</v>
      </c>
      <c r="AD99" s="24">
        <v>4500600</v>
      </c>
      <c r="AE99" s="24">
        <v>3871000</v>
      </c>
      <c r="AF99" s="24">
        <v>322600</v>
      </c>
      <c r="AG99" s="24">
        <v>306900</v>
      </c>
      <c r="AH99" s="24">
        <v>1401200</v>
      </c>
      <c r="AI99" s="24">
        <v>1119100</v>
      </c>
      <c r="AJ99" s="24">
        <v>184700</v>
      </c>
      <c r="AK99" s="24">
        <v>97300</v>
      </c>
      <c r="AL99" s="24">
        <v>2368300</v>
      </c>
      <c r="AM99" s="24">
        <v>1770600</v>
      </c>
      <c r="AN99" s="24">
        <v>305100</v>
      </c>
      <c r="AO99" s="24">
        <v>292600</v>
      </c>
      <c r="AP99" s="24">
        <v>1353500</v>
      </c>
      <c r="AQ99" s="24">
        <v>1085600</v>
      </c>
      <c r="AR99" s="24">
        <v>105600</v>
      </c>
      <c r="AS99" s="24">
        <v>162200</v>
      </c>
      <c r="AT99" s="24">
        <v>1078800</v>
      </c>
      <c r="AU99" s="24">
        <v>923100</v>
      </c>
      <c r="AV99" s="24">
        <v>67100</v>
      </c>
      <c r="AW99" s="24">
        <v>88600</v>
      </c>
      <c r="AX99" s="24">
        <v>473100</v>
      </c>
      <c r="AY99" s="24">
        <v>421900</v>
      </c>
      <c r="AZ99" s="24">
        <v>23400</v>
      </c>
      <c r="BA99" s="24">
        <v>27900</v>
      </c>
      <c r="BB99" s="24">
        <v>2475600</v>
      </c>
      <c r="BC99" s="24">
        <v>2062500</v>
      </c>
      <c r="BD99" s="24">
        <v>185000</v>
      </c>
      <c r="BE99" s="24">
        <v>228100</v>
      </c>
      <c r="BF99" s="24">
        <v>2728600</v>
      </c>
      <c r="BG99" s="24">
        <v>1962300</v>
      </c>
      <c r="BH99" s="24">
        <v>387700</v>
      </c>
      <c r="BI99" s="24">
        <v>378600</v>
      </c>
      <c r="BJ99" s="24">
        <v>1616500</v>
      </c>
      <c r="BK99" s="24">
        <v>1537800</v>
      </c>
      <c r="BL99" s="24">
        <v>29700</v>
      </c>
      <c r="BM99" s="24">
        <v>49000</v>
      </c>
      <c r="BN99" s="24">
        <v>3287400</v>
      </c>
      <c r="BO99" s="24">
        <v>2957100</v>
      </c>
      <c r="BP99" s="24">
        <v>146900</v>
      </c>
      <c r="BQ99" s="24">
        <v>183400</v>
      </c>
      <c r="BR99" s="24">
        <v>4434400</v>
      </c>
      <c r="BS99" s="24">
        <v>3632200</v>
      </c>
      <c r="BT99" s="24">
        <v>228700</v>
      </c>
      <c r="BU99" s="24">
        <v>573500</v>
      </c>
      <c r="BV99" s="24">
        <v>653700</v>
      </c>
      <c r="BW99" s="24">
        <v>600700</v>
      </c>
      <c r="BX99" s="24">
        <v>30500</v>
      </c>
      <c r="BY99" s="24">
        <v>22400</v>
      </c>
      <c r="BZ99" s="24">
        <v>562500</v>
      </c>
      <c r="CA99" s="24">
        <v>475800</v>
      </c>
      <c r="CB99" s="24">
        <v>33500</v>
      </c>
      <c r="CC99" s="24">
        <v>53200</v>
      </c>
      <c r="CD99" s="24">
        <v>232900</v>
      </c>
      <c r="CE99" s="24">
        <v>194400</v>
      </c>
      <c r="CF99" s="24">
        <v>17600</v>
      </c>
      <c r="CG99" s="25">
        <v>20900</v>
      </c>
    </row>
    <row r="100" spans="1:85" ht="16.350000000000001" customHeight="1" x14ac:dyDescent="0.25">
      <c r="A100" s="23" t="s">
        <v>705</v>
      </c>
      <c r="B100" s="24">
        <v>31611700</v>
      </c>
      <c r="C100" s="24">
        <v>26403600</v>
      </c>
      <c r="D100" s="24">
        <v>2495900</v>
      </c>
      <c r="E100" s="24">
        <v>2712200</v>
      </c>
      <c r="F100" s="24">
        <v>217300</v>
      </c>
      <c r="G100" s="24">
        <v>169900</v>
      </c>
      <c r="H100" s="24">
        <v>33300</v>
      </c>
      <c r="I100" s="24">
        <v>14000</v>
      </c>
      <c r="J100" s="24">
        <v>46200</v>
      </c>
      <c r="K100" s="24">
        <v>42300</v>
      </c>
      <c r="L100" s="24">
        <v>1900</v>
      </c>
      <c r="M100" s="24">
        <v>2000</v>
      </c>
      <c r="N100" s="24">
        <v>2411100</v>
      </c>
      <c r="O100" s="24">
        <v>2002200</v>
      </c>
      <c r="P100" s="24">
        <v>292000</v>
      </c>
      <c r="Q100" s="24">
        <v>116900</v>
      </c>
      <c r="R100" s="24">
        <v>101700</v>
      </c>
      <c r="S100" s="24">
        <v>94200</v>
      </c>
      <c r="T100" s="24">
        <v>3400</v>
      </c>
      <c r="U100" s="24">
        <v>4200</v>
      </c>
      <c r="V100" s="24">
        <v>200100</v>
      </c>
      <c r="W100" s="24">
        <v>180300</v>
      </c>
      <c r="X100" s="24">
        <v>14500</v>
      </c>
      <c r="Y100" s="24">
        <v>5300</v>
      </c>
      <c r="Z100" s="24">
        <v>1342500</v>
      </c>
      <c r="AA100" s="24">
        <v>1202500</v>
      </c>
      <c r="AB100" s="24">
        <v>93000</v>
      </c>
      <c r="AC100" s="24">
        <v>47000</v>
      </c>
      <c r="AD100" s="24">
        <v>4516400</v>
      </c>
      <c r="AE100" s="24">
        <v>3884900</v>
      </c>
      <c r="AF100" s="24">
        <v>321000</v>
      </c>
      <c r="AG100" s="24">
        <v>310500</v>
      </c>
      <c r="AH100" s="24">
        <v>1401500</v>
      </c>
      <c r="AI100" s="24">
        <v>1119000</v>
      </c>
      <c r="AJ100" s="24">
        <v>184000</v>
      </c>
      <c r="AK100" s="24">
        <v>98400</v>
      </c>
      <c r="AL100" s="24">
        <v>2402800</v>
      </c>
      <c r="AM100" s="24">
        <v>1803700</v>
      </c>
      <c r="AN100" s="24">
        <v>301700</v>
      </c>
      <c r="AO100" s="24">
        <v>297300</v>
      </c>
      <c r="AP100" s="24">
        <v>1369400</v>
      </c>
      <c r="AQ100" s="24">
        <v>1097600</v>
      </c>
      <c r="AR100" s="24">
        <v>106500</v>
      </c>
      <c r="AS100" s="24">
        <v>165200</v>
      </c>
      <c r="AT100" s="24">
        <v>1084000</v>
      </c>
      <c r="AU100" s="24">
        <v>925900</v>
      </c>
      <c r="AV100" s="24">
        <v>67800</v>
      </c>
      <c r="AW100" s="24">
        <v>90400</v>
      </c>
      <c r="AX100" s="24">
        <v>474700</v>
      </c>
      <c r="AY100" s="24">
        <v>423000</v>
      </c>
      <c r="AZ100" s="24">
        <v>23500</v>
      </c>
      <c r="BA100" s="24">
        <v>28200</v>
      </c>
      <c r="BB100" s="24">
        <v>2487100</v>
      </c>
      <c r="BC100" s="24">
        <v>2070300</v>
      </c>
      <c r="BD100" s="24">
        <v>185000</v>
      </c>
      <c r="BE100" s="24">
        <v>231800</v>
      </c>
      <c r="BF100" s="24">
        <v>2745500</v>
      </c>
      <c r="BG100" s="24">
        <v>1975700</v>
      </c>
      <c r="BH100" s="24">
        <v>383500</v>
      </c>
      <c r="BI100" s="24">
        <v>386300</v>
      </c>
      <c r="BJ100" s="24">
        <v>1608800</v>
      </c>
      <c r="BK100" s="24">
        <v>1530500</v>
      </c>
      <c r="BL100" s="24">
        <v>29600</v>
      </c>
      <c r="BM100" s="24">
        <v>48700</v>
      </c>
      <c r="BN100" s="24">
        <v>3293700</v>
      </c>
      <c r="BO100" s="24">
        <v>2962400</v>
      </c>
      <c r="BP100" s="24">
        <v>146500</v>
      </c>
      <c r="BQ100" s="24">
        <v>184800</v>
      </c>
      <c r="BR100" s="24">
        <v>4447900</v>
      </c>
      <c r="BS100" s="24">
        <v>3636500</v>
      </c>
      <c r="BT100" s="24">
        <v>227900</v>
      </c>
      <c r="BU100" s="24">
        <v>583500</v>
      </c>
      <c r="BV100" s="24">
        <v>663400</v>
      </c>
      <c r="BW100" s="24">
        <v>610500</v>
      </c>
      <c r="BX100" s="24">
        <v>30400</v>
      </c>
      <c r="BY100" s="24">
        <v>22500</v>
      </c>
      <c r="BZ100" s="24">
        <v>562600</v>
      </c>
      <c r="CA100" s="24">
        <v>475500</v>
      </c>
      <c r="CB100" s="24">
        <v>33200</v>
      </c>
      <c r="CC100" s="24">
        <v>53800</v>
      </c>
      <c r="CD100" s="24">
        <v>235100</v>
      </c>
      <c r="CE100" s="24">
        <v>196700</v>
      </c>
      <c r="CF100" s="24">
        <v>17200</v>
      </c>
      <c r="CG100" s="25">
        <v>21200</v>
      </c>
    </row>
    <row r="101" spans="1:85" ht="16.350000000000001" customHeight="1" x14ac:dyDescent="0.25">
      <c r="A101" s="23" t="s">
        <v>706</v>
      </c>
      <c r="B101" s="24">
        <v>31558000</v>
      </c>
      <c r="C101" s="24">
        <v>26356300</v>
      </c>
      <c r="D101" s="24">
        <v>2466800</v>
      </c>
      <c r="E101" s="24">
        <v>2734900</v>
      </c>
      <c r="F101" s="24">
        <v>217100</v>
      </c>
      <c r="G101" s="24">
        <v>170700</v>
      </c>
      <c r="H101" s="24">
        <v>32200</v>
      </c>
      <c r="I101" s="24">
        <v>14200</v>
      </c>
      <c r="J101" s="24">
        <v>46300</v>
      </c>
      <c r="K101" s="24">
        <v>42400</v>
      </c>
      <c r="L101" s="24">
        <v>1900</v>
      </c>
      <c r="M101" s="24">
        <v>2000</v>
      </c>
      <c r="N101" s="24">
        <v>2413800</v>
      </c>
      <c r="O101" s="24">
        <v>2004200</v>
      </c>
      <c r="P101" s="24">
        <v>290900</v>
      </c>
      <c r="Q101" s="24">
        <v>118700</v>
      </c>
      <c r="R101" s="24">
        <v>102000</v>
      </c>
      <c r="S101" s="24">
        <v>94400</v>
      </c>
      <c r="T101" s="24">
        <v>3400</v>
      </c>
      <c r="U101" s="24">
        <v>4300</v>
      </c>
      <c r="V101" s="24">
        <v>200100</v>
      </c>
      <c r="W101" s="24">
        <v>180200</v>
      </c>
      <c r="X101" s="24">
        <v>14500</v>
      </c>
      <c r="Y101" s="24">
        <v>5300</v>
      </c>
      <c r="Z101" s="24">
        <v>1347400</v>
      </c>
      <c r="AA101" s="24">
        <v>1206500</v>
      </c>
      <c r="AB101" s="24">
        <v>93300</v>
      </c>
      <c r="AC101" s="24">
        <v>47600</v>
      </c>
      <c r="AD101" s="24">
        <v>4516500</v>
      </c>
      <c r="AE101" s="24">
        <v>3886100</v>
      </c>
      <c r="AF101" s="24">
        <v>317700</v>
      </c>
      <c r="AG101" s="24">
        <v>312700</v>
      </c>
      <c r="AH101" s="24">
        <v>1397900</v>
      </c>
      <c r="AI101" s="24">
        <v>1115700</v>
      </c>
      <c r="AJ101" s="24">
        <v>182900</v>
      </c>
      <c r="AK101" s="24">
        <v>99300</v>
      </c>
      <c r="AL101" s="24">
        <v>2412900</v>
      </c>
      <c r="AM101" s="24">
        <v>1815200</v>
      </c>
      <c r="AN101" s="24">
        <v>296700</v>
      </c>
      <c r="AO101" s="24">
        <v>301100</v>
      </c>
      <c r="AP101" s="24">
        <v>1369500</v>
      </c>
      <c r="AQ101" s="24">
        <v>1095900</v>
      </c>
      <c r="AR101" s="24">
        <v>106200</v>
      </c>
      <c r="AS101" s="24">
        <v>167400</v>
      </c>
      <c r="AT101" s="24">
        <v>1087400</v>
      </c>
      <c r="AU101" s="24">
        <v>927600</v>
      </c>
      <c r="AV101" s="24">
        <v>68100</v>
      </c>
      <c r="AW101" s="24">
        <v>91700</v>
      </c>
      <c r="AX101" s="24">
        <v>475200</v>
      </c>
      <c r="AY101" s="24">
        <v>423400</v>
      </c>
      <c r="AZ101" s="24">
        <v>23400</v>
      </c>
      <c r="BA101" s="24">
        <v>28500</v>
      </c>
      <c r="BB101" s="24">
        <v>2478500</v>
      </c>
      <c r="BC101" s="24">
        <v>2063300</v>
      </c>
      <c r="BD101" s="24">
        <v>183400</v>
      </c>
      <c r="BE101" s="24">
        <v>231800</v>
      </c>
      <c r="BF101" s="24">
        <v>2689100</v>
      </c>
      <c r="BG101" s="24">
        <v>1932000</v>
      </c>
      <c r="BH101" s="24">
        <v>372800</v>
      </c>
      <c r="BI101" s="24">
        <v>384300</v>
      </c>
      <c r="BJ101" s="24">
        <v>1609100</v>
      </c>
      <c r="BK101" s="24">
        <v>1530500</v>
      </c>
      <c r="BL101" s="24">
        <v>29600</v>
      </c>
      <c r="BM101" s="24">
        <v>49000</v>
      </c>
      <c r="BN101" s="24">
        <v>3214800</v>
      </c>
      <c r="BO101" s="24">
        <v>2894000</v>
      </c>
      <c r="BP101" s="24">
        <v>141300</v>
      </c>
      <c r="BQ101" s="24">
        <v>179500</v>
      </c>
      <c r="BR101" s="24">
        <v>4504000</v>
      </c>
      <c r="BS101" s="24">
        <v>3676300</v>
      </c>
      <c r="BT101" s="24">
        <v>228600</v>
      </c>
      <c r="BU101" s="24">
        <v>599200</v>
      </c>
      <c r="BV101" s="24">
        <v>678500</v>
      </c>
      <c r="BW101" s="24">
        <v>625200</v>
      </c>
      <c r="BX101" s="24">
        <v>30300</v>
      </c>
      <c r="BY101" s="24">
        <v>23000</v>
      </c>
      <c r="BZ101" s="24">
        <v>561000</v>
      </c>
      <c r="CA101" s="24">
        <v>474000</v>
      </c>
      <c r="CB101" s="24">
        <v>32900</v>
      </c>
      <c r="CC101" s="24">
        <v>54100</v>
      </c>
      <c r="CD101" s="24">
        <v>236900</v>
      </c>
      <c r="CE101" s="24">
        <v>198900</v>
      </c>
      <c r="CF101" s="24">
        <v>16800</v>
      </c>
      <c r="CG101" s="25">
        <v>21200</v>
      </c>
    </row>
    <row r="102" spans="1:85" ht="16.350000000000001" customHeight="1" x14ac:dyDescent="0.25">
      <c r="A102" s="23" t="s">
        <v>707</v>
      </c>
      <c r="B102" s="24">
        <v>31701700</v>
      </c>
      <c r="C102" s="24">
        <v>26428100</v>
      </c>
      <c r="D102" s="24">
        <v>2479300</v>
      </c>
      <c r="E102" s="24">
        <v>2794400</v>
      </c>
      <c r="F102" s="24">
        <v>214500</v>
      </c>
      <c r="G102" s="24">
        <v>169800</v>
      </c>
      <c r="H102" s="24">
        <v>30400</v>
      </c>
      <c r="I102" s="24">
        <v>14300</v>
      </c>
      <c r="J102" s="24">
        <v>46300</v>
      </c>
      <c r="K102" s="24">
        <v>42400</v>
      </c>
      <c r="L102" s="24">
        <v>1900</v>
      </c>
      <c r="M102" s="24">
        <v>2000</v>
      </c>
      <c r="N102" s="24">
        <v>2426500</v>
      </c>
      <c r="O102" s="24">
        <v>2012500</v>
      </c>
      <c r="P102" s="24">
        <v>292500</v>
      </c>
      <c r="Q102" s="24">
        <v>121500</v>
      </c>
      <c r="R102" s="24">
        <v>102900</v>
      </c>
      <c r="S102" s="24">
        <v>95100</v>
      </c>
      <c r="T102" s="24">
        <v>3400</v>
      </c>
      <c r="U102" s="24">
        <v>4400</v>
      </c>
      <c r="V102" s="24">
        <v>200800</v>
      </c>
      <c r="W102" s="24">
        <v>180800</v>
      </c>
      <c r="X102" s="24">
        <v>14600</v>
      </c>
      <c r="Y102" s="24">
        <v>5400</v>
      </c>
      <c r="Z102" s="24">
        <v>1355500</v>
      </c>
      <c r="AA102" s="24">
        <v>1212700</v>
      </c>
      <c r="AB102" s="24">
        <v>94300</v>
      </c>
      <c r="AC102" s="24">
        <v>48500</v>
      </c>
      <c r="AD102" s="24">
        <v>4513400</v>
      </c>
      <c r="AE102" s="24">
        <v>3880200</v>
      </c>
      <c r="AF102" s="24">
        <v>317300</v>
      </c>
      <c r="AG102" s="24">
        <v>315900</v>
      </c>
      <c r="AH102" s="24">
        <v>1406200</v>
      </c>
      <c r="AI102" s="24">
        <v>1121600</v>
      </c>
      <c r="AJ102" s="24">
        <v>183200</v>
      </c>
      <c r="AK102" s="24">
        <v>101400</v>
      </c>
      <c r="AL102" s="24">
        <v>2401200</v>
      </c>
      <c r="AM102" s="24">
        <v>1798900</v>
      </c>
      <c r="AN102" s="24">
        <v>296200</v>
      </c>
      <c r="AO102" s="24">
        <v>306200</v>
      </c>
      <c r="AP102" s="24">
        <v>1370300</v>
      </c>
      <c r="AQ102" s="24">
        <v>1094100</v>
      </c>
      <c r="AR102" s="24">
        <v>106500</v>
      </c>
      <c r="AS102" s="24">
        <v>169700</v>
      </c>
      <c r="AT102" s="24">
        <v>1091200</v>
      </c>
      <c r="AU102" s="24">
        <v>930000</v>
      </c>
      <c r="AV102" s="24">
        <v>68200</v>
      </c>
      <c r="AW102" s="24">
        <v>93000</v>
      </c>
      <c r="AX102" s="24">
        <v>477000</v>
      </c>
      <c r="AY102" s="24">
        <v>425000</v>
      </c>
      <c r="AZ102" s="24">
        <v>23400</v>
      </c>
      <c r="BA102" s="24">
        <v>28600</v>
      </c>
      <c r="BB102" s="24">
        <v>2506900</v>
      </c>
      <c r="BC102" s="24">
        <v>2083900</v>
      </c>
      <c r="BD102" s="24">
        <v>185400</v>
      </c>
      <c r="BE102" s="24">
        <v>237600</v>
      </c>
      <c r="BF102" s="24">
        <v>2740200</v>
      </c>
      <c r="BG102" s="24">
        <v>1964100</v>
      </c>
      <c r="BH102" s="24">
        <v>378000</v>
      </c>
      <c r="BI102" s="24">
        <v>398000</v>
      </c>
      <c r="BJ102" s="24">
        <v>1601600</v>
      </c>
      <c r="BK102" s="24">
        <v>1522500</v>
      </c>
      <c r="BL102" s="24">
        <v>29900</v>
      </c>
      <c r="BM102" s="24">
        <v>49300</v>
      </c>
      <c r="BN102" s="24">
        <v>3196800</v>
      </c>
      <c r="BO102" s="24">
        <v>2874400</v>
      </c>
      <c r="BP102" s="24">
        <v>141400</v>
      </c>
      <c r="BQ102" s="24">
        <v>180900</v>
      </c>
      <c r="BR102" s="24">
        <v>4566600</v>
      </c>
      <c r="BS102" s="24">
        <v>3716600</v>
      </c>
      <c r="BT102" s="24">
        <v>232000</v>
      </c>
      <c r="BU102" s="24">
        <v>617900</v>
      </c>
      <c r="BV102" s="24">
        <v>681200</v>
      </c>
      <c r="BW102" s="24">
        <v>627400</v>
      </c>
      <c r="BX102" s="24">
        <v>30500</v>
      </c>
      <c r="BY102" s="24">
        <v>23400</v>
      </c>
      <c r="BZ102" s="24">
        <v>564300</v>
      </c>
      <c r="CA102" s="24">
        <v>476400</v>
      </c>
      <c r="CB102" s="24">
        <v>33100</v>
      </c>
      <c r="CC102" s="24">
        <v>54800</v>
      </c>
      <c r="CD102" s="24">
        <v>238400</v>
      </c>
      <c r="CE102" s="24">
        <v>199700</v>
      </c>
      <c r="CF102" s="24">
        <v>17100</v>
      </c>
      <c r="CG102" s="25">
        <v>21600</v>
      </c>
    </row>
    <row r="103" spans="1:85" ht="16.350000000000001" customHeight="1" x14ac:dyDescent="0.25">
      <c r="A103" s="23" t="s">
        <v>708</v>
      </c>
      <c r="B103" s="24">
        <v>31683600</v>
      </c>
      <c r="C103" s="24">
        <v>26340500</v>
      </c>
      <c r="D103" s="24">
        <v>2491300</v>
      </c>
      <c r="E103" s="24">
        <v>2851700</v>
      </c>
      <c r="F103" s="24">
        <v>206200</v>
      </c>
      <c r="G103" s="24">
        <v>166400</v>
      </c>
      <c r="H103" s="24">
        <v>27300</v>
      </c>
      <c r="I103" s="24">
        <v>12400</v>
      </c>
      <c r="J103" s="24">
        <v>46400</v>
      </c>
      <c r="K103" s="24">
        <v>42400</v>
      </c>
      <c r="L103" s="24">
        <v>1900</v>
      </c>
      <c r="M103" s="24">
        <v>2100</v>
      </c>
      <c r="N103" s="24">
        <v>2424000</v>
      </c>
      <c r="O103" s="24">
        <v>2007900</v>
      </c>
      <c r="P103" s="24">
        <v>292600</v>
      </c>
      <c r="Q103" s="24">
        <v>123500</v>
      </c>
      <c r="R103" s="24">
        <v>103300</v>
      </c>
      <c r="S103" s="24">
        <v>95300</v>
      </c>
      <c r="T103" s="24">
        <v>3500</v>
      </c>
      <c r="U103" s="24">
        <v>4500</v>
      </c>
      <c r="V103" s="24">
        <v>200400</v>
      </c>
      <c r="W103" s="24">
        <v>180500</v>
      </c>
      <c r="X103" s="24">
        <v>14500</v>
      </c>
      <c r="Y103" s="24">
        <v>5400</v>
      </c>
      <c r="Z103" s="24">
        <v>1356000</v>
      </c>
      <c r="AA103" s="24">
        <v>1213400</v>
      </c>
      <c r="AB103" s="24">
        <v>93600</v>
      </c>
      <c r="AC103" s="24">
        <v>49000</v>
      </c>
      <c r="AD103" s="24">
        <v>4504600</v>
      </c>
      <c r="AE103" s="24">
        <v>3865000</v>
      </c>
      <c r="AF103" s="24">
        <v>317800</v>
      </c>
      <c r="AG103" s="24">
        <v>321800</v>
      </c>
      <c r="AH103" s="24">
        <v>1412500</v>
      </c>
      <c r="AI103" s="24">
        <v>1122900</v>
      </c>
      <c r="AJ103" s="24">
        <v>184600</v>
      </c>
      <c r="AK103" s="24">
        <v>104900</v>
      </c>
      <c r="AL103" s="24">
        <v>2357800</v>
      </c>
      <c r="AM103" s="24">
        <v>1744900</v>
      </c>
      <c r="AN103" s="24">
        <v>297200</v>
      </c>
      <c r="AO103" s="24">
        <v>315700</v>
      </c>
      <c r="AP103" s="24">
        <v>1370600</v>
      </c>
      <c r="AQ103" s="24">
        <v>1091900</v>
      </c>
      <c r="AR103" s="24">
        <v>106700</v>
      </c>
      <c r="AS103" s="24">
        <v>172100</v>
      </c>
      <c r="AT103" s="24">
        <v>1094200</v>
      </c>
      <c r="AU103" s="24">
        <v>931500</v>
      </c>
      <c r="AV103" s="24">
        <v>68400</v>
      </c>
      <c r="AW103" s="24">
        <v>94300</v>
      </c>
      <c r="AX103" s="24">
        <v>477000</v>
      </c>
      <c r="AY103" s="24">
        <v>424600</v>
      </c>
      <c r="AZ103" s="24">
        <v>23600</v>
      </c>
      <c r="BA103" s="24">
        <v>28800</v>
      </c>
      <c r="BB103" s="24">
        <v>2524500</v>
      </c>
      <c r="BC103" s="24">
        <v>2093900</v>
      </c>
      <c r="BD103" s="24">
        <v>187300</v>
      </c>
      <c r="BE103" s="24">
        <v>243300</v>
      </c>
      <c r="BF103" s="24">
        <v>2776900</v>
      </c>
      <c r="BG103" s="24">
        <v>1976400</v>
      </c>
      <c r="BH103" s="24">
        <v>386400</v>
      </c>
      <c r="BI103" s="24">
        <v>414100</v>
      </c>
      <c r="BJ103" s="24">
        <v>1604100</v>
      </c>
      <c r="BK103" s="24">
        <v>1524500</v>
      </c>
      <c r="BL103" s="24">
        <v>30100</v>
      </c>
      <c r="BM103" s="24">
        <v>49500</v>
      </c>
      <c r="BN103" s="24">
        <v>3242800</v>
      </c>
      <c r="BO103" s="24">
        <v>2910200</v>
      </c>
      <c r="BP103" s="24">
        <v>145400</v>
      </c>
      <c r="BQ103" s="24">
        <v>187100</v>
      </c>
      <c r="BR103" s="24">
        <v>4504600</v>
      </c>
      <c r="BS103" s="24">
        <v>3653400</v>
      </c>
      <c r="BT103" s="24">
        <v>229100</v>
      </c>
      <c r="BU103" s="24">
        <v>622100</v>
      </c>
      <c r="BV103" s="24">
        <v>672500</v>
      </c>
      <c r="BW103" s="24">
        <v>618100</v>
      </c>
      <c r="BX103" s="24">
        <v>30800</v>
      </c>
      <c r="BY103" s="24">
        <v>23700</v>
      </c>
      <c r="BZ103" s="24">
        <v>565200</v>
      </c>
      <c r="CA103" s="24">
        <v>476400</v>
      </c>
      <c r="CB103" s="24">
        <v>33200</v>
      </c>
      <c r="CC103" s="24">
        <v>55600</v>
      </c>
      <c r="CD103" s="24">
        <v>240000</v>
      </c>
      <c r="CE103" s="24">
        <v>200800</v>
      </c>
      <c r="CF103" s="24">
        <v>17300</v>
      </c>
      <c r="CG103" s="25">
        <v>21900</v>
      </c>
    </row>
    <row r="104" spans="1:85" ht="16.350000000000001" customHeight="1" x14ac:dyDescent="0.25">
      <c r="A104" s="23" t="s">
        <v>709</v>
      </c>
      <c r="B104" s="24">
        <v>31881400</v>
      </c>
      <c r="C104" s="24">
        <v>26449500</v>
      </c>
      <c r="D104" s="24">
        <v>2500000</v>
      </c>
      <c r="E104" s="24">
        <v>2931900</v>
      </c>
      <c r="F104" s="24">
        <v>197700</v>
      </c>
      <c r="G104" s="24">
        <v>163600</v>
      </c>
      <c r="H104" s="24">
        <v>24200</v>
      </c>
      <c r="I104" s="24">
        <v>9800</v>
      </c>
      <c r="J104" s="24">
        <v>46400</v>
      </c>
      <c r="K104" s="24">
        <v>42400</v>
      </c>
      <c r="L104" s="24">
        <v>1900</v>
      </c>
      <c r="M104" s="24">
        <v>2100</v>
      </c>
      <c r="N104" s="24">
        <v>2426800</v>
      </c>
      <c r="O104" s="24">
        <v>2008200</v>
      </c>
      <c r="P104" s="24">
        <v>292900</v>
      </c>
      <c r="Q104" s="24">
        <v>125700</v>
      </c>
      <c r="R104" s="24">
        <v>103600</v>
      </c>
      <c r="S104" s="24">
        <v>95500</v>
      </c>
      <c r="T104" s="24">
        <v>3500</v>
      </c>
      <c r="U104" s="24">
        <v>4600</v>
      </c>
      <c r="V104" s="24">
        <v>199700</v>
      </c>
      <c r="W104" s="24">
        <v>180200</v>
      </c>
      <c r="X104" s="24">
        <v>14100</v>
      </c>
      <c r="Y104" s="24">
        <v>5400</v>
      </c>
      <c r="Z104" s="24">
        <v>1356000</v>
      </c>
      <c r="AA104" s="24">
        <v>1214100</v>
      </c>
      <c r="AB104" s="24">
        <v>92200</v>
      </c>
      <c r="AC104" s="24">
        <v>49600</v>
      </c>
      <c r="AD104" s="24">
        <v>4559500</v>
      </c>
      <c r="AE104" s="24">
        <v>3908300</v>
      </c>
      <c r="AF104" s="24">
        <v>319500</v>
      </c>
      <c r="AG104" s="24">
        <v>331700</v>
      </c>
      <c r="AH104" s="24">
        <v>1424100</v>
      </c>
      <c r="AI104" s="24">
        <v>1126900</v>
      </c>
      <c r="AJ104" s="24">
        <v>185500</v>
      </c>
      <c r="AK104" s="24">
        <v>111700</v>
      </c>
      <c r="AL104" s="24">
        <v>2361400</v>
      </c>
      <c r="AM104" s="24">
        <v>1735300</v>
      </c>
      <c r="AN104" s="24">
        <v>298100</v>
      </c>
      <c r="AO104" s="24">
        <v>328000</v>
      </c>
      <c r="AP104" s="24">
        <v>1375200</v>
      </c>
      <c r="AQ104" s="24">
        <v>1093900</v>
      </c>
      <c r="AR104" s="24">
        <v>106700</v>
      </c>
      <c r="AS104" s="24">
        <v>174600</v>
      </c>
      <c r="AT104" s="24">
        <v>1098100</v>
      </c>
      <c r="AU104" s="24">
        <v>933700</v>
      </c>
      <c r="AV104" s="24">
        <v>68600</v>
      </c>
      <c r="AW104" s="24">
        <v>95800</v>
      </c>
      <c r="AX104" s="24">
        <v>477600</v>
      </c>
      <c r="AY104" s="24">
        <v>424700</v>
      </c>
      <c r="AZ104" s="24">
        <v>23700</v>
      </c>
      <c r="BA104" s="24">
        <v>29100</v>
      </c>
      <c r="BB104" s="24">
        <v>2535600</v>
      </c>
      <c r="BC104" s="24">
        <v>2099700</v>
      </c>
      <c r="BD104" s="24">
        <v>188200</v>
      </c>
      <c r="BE104" s="24">
        <v>247600</v>
      </c>
      <c r="BF104" s="24">
        <v>2800400</v>
      </c>
      <c r="BG104" s="24">
        <v>1977800</v>
      </c>
      <c r="BH104" s="24">
        <v>390400</v>
      </c>
      <c r="BI104" s="24">
        <v>432200</v>
      </c>
      <c r="BJ104" s="24">
        <v>1612200</v>
      </c>
      <c r="BK104" s="24">
        <v>1531800</v>
      </c>
      <c r="BL104" s="24">
        <v>30500</v>
      </c>
      <c r="BM104" s="24">
        <v>50000</v>
      </c>
      <c r="BN104" s="24">
        <v>3309100</v>
      </c>
      <c r="BO104" s="24">
        <v>2966400</v>
      </c>
      <c r="BP104" s="24">
        <v>149200</v>
      </c>
      <c r="BQ104" s="24">
        <v>193500</v>
      </c>
      <c r="BR104" s="24">
        <v>4520200</v>
      </c>
      <c r="BS104" s="24">
        <v>3653300</v>
      </c>
      <c r="BT104" s="24">
        <v>229400</v>
      </c>
      <c r="BU104" s="24">
        <v>637400</v>
      </c>
      <c r="BV104" s="24">
        <v>669500</v>
      </c>
      <c r="BW104" s="24">
        <v>614400</v>
      </c>
      <c r="BX104" s="24">
        <v>30800</v>
      </c>
      <c r="BY104" s="24">
        <v>24300</v>
      </c>
      <c r="BZ104" s="24">
        <v>566200</v>
      </c>
      <c r="CA104" s="24">
        <v>476500</v>
      </c>
      <c r="CB104" s="24">
        <v>33300</v>
      </c>
      <c r="CC104" s="24">
        <v>56400</v>
      </c>
      <c r="CD104" s="24">
        <v>242400</v>
      </c>
      <c r="CE104" s="24">
        <v>202800</v>
      </c>
      <c r="CF104" s="24">
        <v>17200</v>
      </c>
      <c r="CG104" s="25">
        <v>22400</v>
      </c>
    </row>
    <row r="105" spans="1:85" ht="16.350000000000001" customHeight="1" x14ac:dyDescent="0.25">
      <c r="A105" s="23" t="s">
        <v>710</v>
      </c>
      <c r="B105" s="24">
        <v>31694700</v>
      </c>
      <c r="C105" s="24">
        <v>26260700</v>
      </c>
      <c r="D105" s="24">
        <v>2469600</v>
      </c>
      <c r="E105" s="24">
        <v>2964500</v>
      </c>
      <c r="F105" s="24">
        <v>189800</v>
      </c>
      <c r="G105" s="24">
        <v>160400</v>
      </c>
      <c r="H105" s="24">
        <v>21600</v>
      </c>
      <c r="I105" s="24">
        <v>7900</v>
      </c>
      <c r="J105" s="24">
        <v>45800</v>
      </c>
      <c r="K105" s="24">
        <v>41900</v>
      </c>
      <c r="L105" s="24">
        <v>1900</v>
      </c>
      <c r="M105" s="24">
        <v>2100</v>
      </c>
      <c r="N105" s="24">
        <v>2402100</v>
      </c>
      <c r="O105" s="24">
        <v>1986600</v>
      </c>
      <c r="P105" s="24">
        <v>289300</v>
      </c>
      <c r="Q105" s="24">
        <v>126300</v>
      </c>
      <c r="R105" s="24">
        <v>103900</v>
      </c>
      <c r="S105" s="24">
        <v>95600</v>
      </c>
      <c r="T105" s="24">
        <v>3500</v>
      </c>
      <c r="U105" s="24">
        <v>4700</v>
      </c>
      <c r="V105" s="24">
        <v>198700</v>
      </c>
      <c r="W105" s="24">
        <v>179300</v>
      </c>
      <c r="X105" s="24">
        <v>14000</v>
      </c>
      <c r="Y105" s="24">
        <v>5400</v>
      </c>
      <c r="Z105" s="24">
        <v>1327900</v>
      </c>
      <c r="AA105" s="24">
        <v>1188700</v>
      </c>
      <c r="AB105" s="24">
        <v>89900</v>
      </c>
      <c r="AC105" s="24">
        <v>49300</v>
      </c>
      <c r="AD105" s="24">
        <v>4573900</v>
      </c>
      <c r="AE105" s="24">
        <v>3919400</v>
      </c>
      <c r="AF105" s="24">
        <v>317700</v>
      </c>
      <c r="AG105" s="24">
        <v>336800</v>
      </c>
      <c r="AH105" s="24">
        <v>1416900</v>
      </c>
      <c r="AI105" s="24">
        <v>1120100</v>
      </c>
      <c r="AJ105" s="24">
        <v>183100</v>
      </c>
      <c r="AK105" s="24">
        <v>113700</v>
      </c>
      <c r="AL105" s="24">
        <v>2338000</v>
      </c>
      <c r="AM105" s="24">
        <v>1712400</v>
      </c>
      <c r="AN105" s="24">
        <v>293300</v>
      </c>
      <c r="AO105" s="24">
        <v>332200</v>
      </c>
      <c r="AP105" s="24">
        <v>1367800</v>
      </c>
      <c r="AQ105" s="24">
        <v>1086600</v>
      </c>
      <c r="AR105" s="24">
        <v>105800</v>
      </c>
      <c r="AS105" s="24">
        <v>175300</v>
      </c>
      <c r="AT105" s="24">
        <v>1098200</v>
      </c>
      <c r="AU105" s="24">
        <v>932700</v>
      </c>
      <c r="AV105" s="24">
        <v>68700</v>
      </c>
      <c r="AW105" s="24">
        <v>96800</v>
      </c>
      <c r="AX105" s="24">
        <v>474800</v>
      </c>
      <c r="AY105" s="24">
        <v>421900</v>
      </c>
      <c r="AZ105" s="24">
        <v>23700</v>
      </c>
      <c r="BA105" s="24">
        <v>29200</v>
      </c>
      <c r="BB105" s="24">
        <v>2517200</v>
      </c>
      <c r="BC105" s="24">
        <v>2083600</v>
      </c>
      <c r="BD105" s="24">
        <v>186300</v>
      </c>
      <c r="BE105" s="24">
        <v>247400</v>
      </c>
      <c r="BF105" s="24">
        <v>2759000</v>
      </c>
      <c r="BG105" s="24">
        <v>1936900</v>
      </c>
      <c r="BH105" s="24">
        <v>382300</v>
      </c>
      <c r="BI105" s="24">
        <v>439800</v>
      </c>
      <c r="BJ105" s="24">
        <v>1605900</v>
      </c>
      <c r="BK105" s="24">
        <v>1525500</v>
      </c>
      <c r="BL105" s="24">
        <v>30500</v>
      </c>
      <c r="BM105" s="24">
        <v>50000</v>
      </c>
      <c r="BN105" s="24">
        <v>3306800</v>
      </c>
      <c r="BO105" s="24">
        <v>2961600</v>
      </c>
      <c r="BP105" s="24">
        <v>149500</v>
      </c>
      <c r="BQ105" s="24">
        <v>195600</v>
      </c>
      <c r="BR105" s="24">
        <v>4505200</v>
      </c>
      <c r="BS105" s="24">
        <v>3629200</v>
      </c>
      <c r="BT105" s="24">
        <v>228000</v>
      </c>
      <c r="BU105" s="24">
        <v>647900</v>
      </c>
      <c r="BV105" s="24">
        <v>657700</v>
      </c>
      <c r="BW105" s="24">
        <v>602700</v>
      </c>
      <c r="BX105" s="24">
        <v>30500</v>
      </c>
      <c r="BY105" s="24">
        <v>24500</v>
      </c>
      <c r="BZ105" s="24">
        <v>563400</v>
      </c>
      <c r="CA105" s="24">
        <v>473500</v>
      </c>
      <c r="CB105" s="24">
        <v>33100</v>
      </c>
      <c r="CC105" s="24">
        <v>56900</v>
      </c>
      <c r="CD105" s="24">
        <v>241600</v>
      </c>
      <c r="CE105" s="24">
        <v>202100</v>
      </c>
      <c r="CF105" s="24">
        <v>16900</v>
      </c>
      <c r="CG105" s="25">
        <v>22500</v>
      </c>
    </row>
    <row r="106" spans="1:85" ht="16.350000000000001" customHeight="1" x14ac:dyDescent="0.25">
      <c r="A106" s="23" t="s">
        <v>711</v>
      </c>
      <c r="B106" s="24">
        <v>31460900</v>
      </c>
      <c r="C106" s="24">
        <v>26062400</v>
      </c>
      <c r="D106" s="24">
        <v>2434800</v>
      </c>
      <c r="E106" s="24">
        <v>2963700</v>
      </c>
      <c r="F106" s="24">
        <v>186700</v>
      </c>
      <c r="G106" s="24">
        <v>158100</v>
      </c>
      <c r="H106" s="24">
        <v>21200</v>
      </c>
      <c r="I106" s="24">
        <v>7300</v>
      </c>
      <c r="J106" s="24">
        <v>46100</v>
      </c>
      <c r="K106" s="24">
        <v>42100</v>
      </c>
      <c r="L106" s="24">
        <v>1900</v>
      </c>
      <c r="M106" s="24">
        <v>2100</v>
      </c>
      <c r="N106" s="24">
        <v>2404400</v>
      </c>
      <c r="O106" s="24">
        <v>1987500</v>
      </c>
      <c r="P106" s="24">
        <v>289300</v>
      </c>
      <c r="Q106" s="24">
        <v>127700</v>
      </c>
      <c r="R106" s="24">
        <v>104600</v>
      </c>
      <c r="S106" s="24">
        <v>96200</v>
      </c>
      <c r="T106" s="24">
        <v>3600</v>
      </c>
      <c r="U106" s="24">
        <v>4800</v>
      </c>
      <c r="V106" s="24">
        <v>198800</v>
      </c>
      <c r="W106" s="24">
        <v>179400</v>
      </c>
      <c r="X106" s="24">
        <v>13900</v>
      </c>
      <c r="Y106" s="24">
        <v>5500</v>
      </c>
      <c r="Z106" s="24">
        <v>1334500</v>
      </c>
      <c r="AA106" s="24">
        <v>1195400</v>
      </c>
      <c r="AB106" s="24">
        <v>89400</v>
      </c>
      <c r="AC106" s="24">
        <v>49800</v>
      </c>
      <c r="AD106" s="24">
        <v>4508200</v>
      </c>
      <c r="AE106" s="24">
        <v>3858000</v>
      </c>
      <c r="AF106" s="24">
        <v>314900</v>
      </c>
      <c r="AG106" s="24">
        <v>335300</v>
      </c>
      <c r="AH106" s="24">
        <v>1402700</v>
      </c>
      <c r="AI106" s="24">
        <v>1111500</v>
      </c>
      <c r="AJ106" s="24">
        <v>180400</v>
      </c>
      <c r="AK106" s="24">
        <v>110800</v>
      </c>
      <c r="AL106" s="24">
        <v>2290300</v>
      </c>
      <c r="AM106" s="24">
        <v>1670100</v>
      </c>
      <c r="AN106" s="24">
        <v>287600</v>
      </c>
      <c r="AO106" s="24">
        <v>332700</v>
      </c>
      <c r="AP106" s="24">
        <v>1368000</v>
      </c>
      <c r="AQ106" s="24">
        <v>1085200</v>
      </c>
      <c r="AR106" s="24">
        <v>106000</v>
      </c>
      <c r="AS106" s="24">
        <v>176800</v>
      </c>
      <c r="AT106" s="24">
        <v>1102000</v>
      </c>
      <c r="AU106" s="24">
        <v>934500</v>
      </c>
      <c r="AV106" s="24">
        <v>69100</v>
      </c>
      <c r="AW106" s="24">
        <v>98400</v>
      </c>
      <c r="AX106" s="24">
        <v>473800</v>
      </c>
      <c r="AY106" s="24">
        <v>420900</v>
      </c>
      <c r="AZ106" s="24">
        <v>23500</v>
      </c>
      <c r="BA106" s="24">
        <v>29400</v>
      </c>
      <c r="BB106" s="24">
        <v>2510400</v>
      </c>
      <c r="BC106" s="24">
        <v>2076800</v>
      </c>
      <c r="BD106" s="24">
        <v>185200</v>
      </c>
      <c r="BE106" s="24">
        <v>248400</v>
      </c>
      <c r="BF106" s="24">
        <v>2651600</v>
      </c>
      <c r="BG106" s="24">
        <v>1873300</v>
      </c>
      <c r="BH106" s="24">
        <v>360700</v>
      </c>
      <c r="BI106" s="24">
        <v>417700</v>
      </c>
      <c r="BJ106" s="24">
        <v>1603500</v>
      </c>
      <c r="BK106" s="24">
        <v>1522600</v>
      </c>
      <c r="BL106" s="24">
        <v>30600</v>
      </c>
      <c r="BM106" s="24">
        <v>50200</v>
      </c>
      <c r="BN106" s="24">
        <v>3294200</v>
      </c>
      <c r="BO106" s="24">
        <v>2947800</v>
      </c>
      <c r="BP106" s="24">
        <v>149300</v>
      </c>
      <c r="BQ106" s="24">
        <v>197100</v>
      </c>
      <c r="BR106" s="24">
        <v>4527900</v>
      </c>
      <c r="BS106" s="24">
        <v>3634600</v>
      </c>
      <c r="BT106" s="24">
        <v>228200</v>
      </c>
      <c r="BU106" s="24">
        <v>665100</v>
      </c>
      <c r="BV106" s="24">
        <v>651900</v>
      </c>
      <c r="BW106" s="24">
        <v>596800</v>
      </c>
      <c r="BX106" s="24">
        <v>30300</v>
      </c>
      <c r="BY106" s="24">
        <v>24800</v>
      </c>
      <c r="BZ106" s="24">
        <v>559400</v>
      </c>
      <c r="CA106" s="24">
        <v>469400</v>
      </c>
      <c r="CB106" s="24">
        <v>32900</v>
      </c>
      <c r="CC106" s="24">
        <v>57100</v>
      </c>
      <c r="CD106" s="24">
        <v>241900</v>
      </c>
      <c r="CE106" s="24">
        <v>202300</v>
      </c>
      <c r="CF106" s="24">
        <v>16900</v>
      </c>
      <c r="CG106" s="25">
        <v>22700</v>
      </c>
    </row>
    <row r="107" spans="1:85" ht="16.350000000000001" customHeight="1" x14ac:dyDescent="0.25">
      <c r="A107" s="23" t="s">
        <v>712</v>
      </c>
      <c r="B107" s="24">
        <v>31541100</v>
      </c>
      <c r="C107" s="24">
        <v>26083600</v>
      </c>
      <c r="D107" s="24">
        <v>2444100</v>
      </c>
      <c r="E107" s="24">
        <v>3013400</v>
      </c>
      <c r="F107" s="24">
        <v>186000</v>
      </c>
      <c r="G107" s="24">
        <v>155200</v>
      </c>
      <c r="H107" s="24">
        <v>23200</v>
      </c>
      <c r="I107" s="24">
        <v>7600</v>
      </c>
      <c r="J107" s="24">
        <v>46600</v>
      </c>
      <c r="K107" s="24">
        <v>42500</v>
      </c>
      <c r="L107" s="24">
        <v>1900</v>
      </c>
      <c r="M107" s="24">
        <v>2200</v>
      </c>
      <c r="N107" s="24">
        <v>2414700</v>
      </c>
      <c r="O107" s="24">
        <v>1993600</v>
      </c>
      <c r="P107" s="24">
        <v>290800</v>
      </c>
      <c r="Q107" s="24">
        <v>130300</v>
      </c>
      <c r="R107" s="24">
        <v>105200</v>
      </c>
      <c r="S107" s="24">
        <v>96600</v>
      </c>
      <c r="T107" s="24">
        <v>3600</v>
      </c>
      <c r="U107" s="24">
        <v>4900</v>
      </c>
      <c r="V107" s="24">
        <v>200100</v>
      </c>
      <c r="W107" s="24">
        <v>180400</v>
      </c>
      <c r="X107" s="24">
        <v>14100</v>
      </c>
      <c r="Y107" s="24">
        <v>5600</v>
      </c>
      <c r="Z107" s="24">
        <v>1343700</v>
      </c>
      <c r="AA107" s="24">
        <v>1203800</v>
      </c>
      <c r="AB107" s="24">
        <v>89500</v>
      </c>
      <c r="AC107" s="24">
        <v>50400</v>
      </c>
      <c r="AD107" s="24">
        <v>4451700</v>
      </c>
      <c r="AE107" s="24">
        <v>3802200</v>
      </c>
      <c r="AF107" s="24">
        <v>313800</v>
      </c>
      <c r="AG107" s="24">
        <v>335700</v>
      </c>
      <c r="AH107" s="24">
        <v>1393500</v>
      </c>
      <c r="AI107" s="24">
        <v>1107200</v>
      </c>
      <c r="AJ107" s="24">
        <v>179000</v>
      </c>
      <c r="AK107" s="24">
        <v>107400</v>
      </c>
      <c r="AL107" s="24">
        <v>2295400</v>
      </c>
      <c r="AM107" s="24">
        <v>1665100</v>
      </c>
      <c r="AN107" s="24">
        <v>289000</v>
      </c>
      <c r="AO107" s="24">
        <v>341200</v>
      </c>
      <c r="AP107" s="24">
        <v>1373300</v>
      </c>
      <c r="AQ107" s="24">
        <v>1088500</v>
      </c>
      <c r="AR107" s="24">
        <v>106200</v>
      </c>
      <c r="AS107" s="24">
        <v>178600</v>
      </c>
      <c r="AT107" s="24">
        <v>1111100</v>
      </c>
      <c r="AU107" s="24">
        <v>940100</v>
      </c>
      <c r="AV107" s="24">
        <v>70200</v>
      </c>
      <c r="AW107" s="24">
        <v>100700</v>
      </c>
      <c r="AX107" s="24">
        <v>473000</v>
      </c>
      <c r="AY107" s="24">
        <v>419700</v>
      </c>
      <c r="AZ107" s="24">
        <v>23600</v>
      </c>
      <c r="BA107" s="24">
        <v>29700</v>
      </c>
      <c r="BB107" s="24">
        <v>2522300</v>
      </c>
      <c r="BC107" s="24">
        <v>2083100</v>
      </c>
      <c r="BD107" s="24">
        <v>186100</v>
      </c>
      <c r="BE107" s="24">
        <v>253100</v>
      </c>
      <c r="BF107" s="24">
        <v>2666200</v>
      </c>
      <c r="BG107" s="24">
        <v>1884600</v>
      </c>
      <c r="BH107" s="24">
        <v>360600</v>
      </c>
      <c r="BI107" s="24">
        <v>421000</v>
      </c>
      <c r="BJ107" s="24">
        <v>1605300</v>
      </c>
      <c r="BK107" s="24">
        <v>1524000</v>
      </c>
      <c r="BL107" s="24">
        <v>30800</v>
      </c>
      <c r="BM107" s="24">
        <v>50500</v>
      </c>
      <c r="BN107" s="24">
        <v>3309900</v>
      </c>
      <c r="BO107" s="24">
        <v>2958500</v>
      </c>
      <c r="BP107" s="24">
        <v>150500</v>
      </c>
      <c r="BQ107" s="24">
        <v>200900</v>
      </c>
      <c r="BR107" s="24">
        <v>4584500</v>
      </c>
      <c r="BS107" s="24">
        <v>3666400</v>
      </c>
      <c r="BT107" s="24">
        <v>230800</v>
      </c>
      <c r="BU107" s="24">
        <v>687300</v>
      </c>
      <c r="BV107" s="24">
        <v>652900</v>
      </c>
      <c r="BW107" s="24">
        <v>596900</v>
      </c>
      <c r="BX107" s="24">
        <v>30500</v>
      </c>
      <c r="BY107" s="24">
        <v>25500</v>
      </c>
      <c r="BZ107" s="24">
        <v>560200</v>
      </c>
      <c r="CA107" s="24">
        <v>469700</v>
      </c>
      <c r="CB107" s="24">
        <v>33000</v>
      </c>
      <c r="CC107" s="24">
        <v>57600</v>
      </c>
      <c r="CD107" s="24">
        <v>245700</v>
      </c>
      <c r="CE107" s="24">
        <v>205600</v>
      </c>
      <c r="CF107" s="24">
        <v>17000</v>
      </c>
      <c r="CG107" s="25">
        <v>23100</v>
      </c>
    </row>
    <row r="108" spans="1:85" ht="16.350000000000001" customHeight="1" x14ac:dyDescent="0.25">
      <c r="A108" s="23" t="s">
        <v>713</v>
      </c>
      <c r="B108" s="24">
        <v>31689800</v>
      </c>
      <c r="C108" s="24">
        <v>26159400</v>
      </c>
      <c r="D108" s="24">
        <v>2450600</v>
      </c>
      <c r="E108" s="24">
        <v>3079800</v>
      </c>
      <c r="F108" s="24">
        <v>188600</v>
      </c>
      <c r="G108" s="24">
        <v>156000</v>
      </c>
      <c r="H108" s="24">
        <v>24800</v>
      </c>
      <c r="I108" s="24">
        <v>7900</v>
      </c>
      <c r="J108" s="24">
        <v>46800</v>
      </c>
      <c r="K108" s="24">
        <v>42700</v>
      </c>
      <c r="L108" s="24">
        <v>1900</v>
      </c>
      <c r="M108" s="24">
        <v>2200</v>
      </c>
      <c r="N108" s="24">
        <v>2414500</v>
      </c>
      <c r="O108" s="24">
        <v>1991400</v>
      </c>
      <c r="P108" s="24">
        <v>290400</v>
      </c>
      <c r="Q108" s="24">
        <v>132800</v>
      </c>
      <c r="R108" s="24">
        <v>105500</v>
      </c>
      <c r="S108" s="24">
        <v>96800</v>
      </c>
      <c r="T108" s="24">
        <v>3700</v>
      </c>
      <c r="U108" s="24">
        <v>5100</v>
      </c>
      <c r="V108" s="24">
        <v>200500</v>
      </c>
      <c r="W108" s="24">
        <v>180800</v>
      </c>
      <c r="X108" s="24">
        <v>14100</v>
      </c>
      <c r="Y108" s="24">
        <v>5700</v>
      </c>
      <c r="Z108" s="24">
        <v>1346200</v>
      </c>
      <c r="AA108" s="24">
        <v>1205300</v>
      </c>
      <c r="AB108" s="24">
        <v>89900</v>
      </c>
      <c r="AC108" s="24">
        <v>51000</v>
      </c>
      <c r="AD108" s="24">
        <v>4447500</v>
      </c>
      <c r="AE108" s="24">
        <v>3793700</v>
      </c>
      <c r="AF108" s="24">
        <v>313800</v>
      </c>
      <c r="AG108" s="24">
        <v>340100</v>
      </c>
      <c r="AH108" s="24">
        <v>1392200</v>
      </c>
      <c r="AI108" s="24">
        <v>1106300</v>
      </c>
      <c r="AJ108" s="24">
        <v>178300</v>
      </c>
      <c r="AK108" s="24">
        <v>107600</v>
      </c>
      <c r="AL108" s="24">
        <v>2335200</v>
      </c>
      <c r="AM108" s="24">
        <v>1692100</v>
      </c>
      <c r="AN108" s="24">
        <v>290300</v>
      </c>
      <c r="AO108" s="24">
        <v>352800</v>
      </c>
      <c r="AP108" s="24">
        <v>1374200</v>
      </c>
      <c r="AQ108" s="24">
        <v>1087700</v>
      </c>
      <c r="AR108" s="24">
        <v>105900</v>
      </c>
      <c r="AS108" s="24">
        <v>180600</v>
      </c>
      <c r="AT108" s="24">
        <v>1116900</v>
      </c>
      <c r="AU108" s="24">
        <v>944600</v>
      </c>
      <c r="AV108" s="24">
        <v>70300</v>
      </c>
      <c r="AW108" s="24">
        <v>102100</v>
      </c>
      <c r="AX108" s="24">
        <v>473400</v>
      </c>
      <c r="AY108" s="24">
        <v>419800</v>
      </c>
      <c r="AZ108" s="24">
        <v>23600</v>
      </c>
      <c r="BA108" s="24">
        <v>30000</v>
      </c>
      <c r="BB108" s="24">
        <v>2533000</v>
      </c>
      <c r="BC108" s="24">
        <v>2088900</v>
      </c>
      <c r="BD108" s="24">
        <v>186800</v>
      </c>
      <c r="BE108" s="24">
        <v>257300</v>
      </c>
      <c r="BF108" s="24">
        <v>2681700</v>
      </c>
      <c r="BG108" s="24">
        <v>1888500</v>
      </c>
      <c r="BH108" s="24">
        <v>360900</v>
      </c>
      <c r="BI108" s="24">
        <v>432300</v>
      </c>
      <c r="BJ108" s="24">
        <v>1610200</v>
      </c>
      <c r="BK108" s="24">
        <v>1528100</v>
      </c>
      <c r="BL108" s="24">
        <v>31100</v>
      </c>
      <c r="BM108" s="24">
        <v>51000</v>
      </c>
      <c r="BN108" s="24">
        <v>3328600</v>
      </c>
      <c r="BO108" s="24">
        <v>2971400</v>
      </c>
      <c r="BP108" s="24">
        <v>152200</v>
      </c>
      <c r="BQ108" s="24">
        <v>205100</v>
      </c>
      <c r="BR108" s="24">
        <v>4622700</v>
      </c>
      <c r="BS108" s="24">
        <v>3682800</v>
      </c>
      <c r="BT108" s="24">
        <v>232000</v>
      </c>
      <c r="BU108" s="24">
        <v>707900</v>
      </c>
      <c r="BV108" s="24">
        <v>664200</v>
      </c>
      <c r="BW108" s="24">
        <v>606600</v>
      </c>
      <c r="BX108" s="24">
        <v>30800</v>
      </c>
      <c r="BY108" s="24">
        <v>26700</v>
      </c>
      <c r="BZ108" s="24">
        <v>562800</v>
      </c>
      <c r="CA108" s="24">
        <v>471500</v>
      </c>
      <c r="CB108" s="24">
        <v>33000</v>
      </c>
      <c r="CC108" s="24">
        <v>58300</v>
      </c>
      <c r="CD108" s="24">
        <v>244900</v>
      </c>
      <c r="CE108" s="24">
        <v>204600</v>
      </c>
      <c r="CF108" s="24">
        <v>16900</v>
      </c>
      <c r="CG108" s="25">
        <v>23500</v>
      </c>
    </row>
    <row r="109" spans="1:85" ht="16.350000000000001" customHeight="1" x14ac:dyDescent="0.25">
      <c r="A109" s="23" t="s">
        <v>714</v>
      </c>
      <c r="B109" s="24">
        <v>31753800</v>
      </c>
      <c r="C109" s="24">
        <v>26164400</v>
      </c>
      <c r="D109" s="24">
        <v>2454200</v>
      </c>
      <c r="E109" s="24">
        <v>3135200</v>
      </c>
      <c r="F109" s="24">
        <v>193600</v>
      </c>
      <c r="G109" s="24">
        <v>158500</v>
      </c>
      <c r="H109" s="24">
        <v>25700</v>
      </c>
      <c r="I109" s="24">
        <v>9400</v>
      </c>
      <c r="J109" s="24">
        <v>47300</v>
      </c>
      <c r="K109" s="24">
        <v>43100</v>
      </c>
      <c r="L109" s="24">
        <v>1900</v>
      </c>
      <c r="M109" s="24">
        <v>2300</v>
      </c>
      <c r="N109" s="24">
        <v>2414900</v>
      </c>
      <c r="O109" s="24">
        <v>1989500</v>
      </c>
      <c r="P109" s="24">
        <v>290300</v>
      </c>
      <c r="Q109" s="24">
        <v>135100</v>
      </c>
      <c r="R109" s="24">
        <v>106400</v>
      </c>
      <c r="S109" s="24">
        <v>97500</v>
      </c>
      <c r="T109" s="24">
        <v>3700</v>
      </c>
      <c r="U109" s="24">
        <v>5200</v>
      </c>
      <c r="V109" s="24">
        <v>201200</v>
      </c>
      <c r="W109" s="24">
        <v>181200</v>
      </c>
      <c r="X109" s="24">
        <v>14200</v>
      </c>
      <c r="Y109" s="24">
        <v>5800</v>
      </c>
      <c r="Z109" s="24">
        <v>1363400</v>
      </c>
      <c r="AA109" s="24">
        <v>1215600</v>
      </c>
      <c r="AB109" s="24">
        <v>94400</v>
      </c>
      <c r="AC109" s="24">
        <v>53300</v>
      </c>
      <c r="AD109" s="24">
        <v>4456900</v>
      </c>
      <c r="AE109" s="24">
        <v>3794800</v>
      </c>
      <c r="AF109" s="24">
        <v>314200</v>
      </c>
      <c r="AG109" s="24">
        <v>347900</v>
      </c>
      <c r="AH109" s="24">
        <v>1393000</v>
      </c>
      <c r="AI109" s="24">
        <v>1104900</v>
      </c>
      <c r="AJ109" s="24">
        <v>179100</v>
      </c>
      <c r="AK109" s="24">
        <v>109000</v>
      </c>
      <c r="AL109" s="24">
        <v>2390800</v>
      </c>
      <c r="AM109" s="24">
        <v>1733500</v>
      </c>
      <c r="AN109" s="24">
        <v>291000</v>
      </c>
      <c r="AO109" s="24">
        <v>366200</v>
      </c>
      <c r="AP109" s="24">
        <v>1377300</v>
      </c>
      <c r="AQ109" s="24">
        <v>1089100</v>
      </c>
      <c r="AR109" s="24">
        <v>106100</v>
      </c>
      <c r="AS109" s="24">
        <v>182100</v>
      </c>
      <c r="AT109" s="24">
        <v>1110900</v>
      </c>
      <c r="AU109" s="24">
        <v>939500</v>
      </c>
      <c r="AV109" s="24">
        <v>69300</v>
      </c>
      <c r="AW109" s="24">
        <v>102100</v>
      </c>
      <c r="AX109" s="24">
        <v>475300</v>
      </c>
      <c r="AY109" s="24">
        <v>420500</v>
      </c>
      <c r="AZ109" s="24">
        <v>23900</v>
      </c>
      <c r="BA109" s="24">
        <v>30800</v>
      </c>
      <c r="BB109" s="24">
        <v>2537800</v>
      </c>
      <c r="BC109" s="24">
        <v>2092000</v>
      </c>
      <c r="BD109" s="24">
        <v>187200</v>
      </c>
      <c r="BE109" s="24">
        <v>258600</v>
      </c>
      <c r="BF109" s="24">
        <v>2644100</v>
      </c>
      <c r="BG109" s="24">
        <v>1854800</v>
      </c>
      <c r="BH109" s="24">
        <v>357300</v>
      </c>
      <c r="BI109" s="24">
        <v>432000</v>
      </c>
      <c r="BJ109" s="24">
        <v>1614000</v>
      </c>
      <c r="BK109" s="24">
        <v>1531400</v>
      </c>
      <c r="BL109" s="24">
        <v>31300</v>
      </c>
      <c r="BM109" s="24">
        <v>51300</v>
      </c>
      <c r="BN109" s="24">
        <v>3335500</v>
      </c>
      <c r="BO109" s="24">
        <v>2977100</v>
      </c>
      <c r="BP109" s="24">
        <v>152100</v>
      </c>
      <c r="BQ109" s="24">
        <v>206300</v>
      </c>
      <c r="BR109" s="24">
        <v>4626000</v>
      </c>
      <c r="BS109" s="24">
        <v>3666900</v>
      </c>
      <c r="BT109" s="24">
        <v>231600</v>
      </c>
      <c r="BU109" s="24">
        <v>727500</v>
      </c>
      <c r="BV109" s="24">
        <v>683800</v>
      </c>
      <c r="BW109" s="24">
        <v>624600</v>
      </c>
      <c r="BX109" s="24">
        <v>31100</v>
      </c>
      <c r="BY109" s="24">
        <v>28100</v>
      </c>
      <c r="BZ109" s="24">
        <v>568100</v>
      </c>
      <c r="CA109" s="24">
        <v>474400</v>
      </c>
      <c r="CB109" s="24">
        <v>33500</v>
      </c>
      <c r="CC109" s="24">
        <v>60200</v>
      </c>
      <c r="CD109" s="24">
        <v>213500</v>
      </c>
      <c r="CE109" s="24">
        <v>175300</v>
      </c>
      <c r="CF109" s="24">
        <v>16300</v>
      </c>
      <c r="CG109" s="25">
        <v>22000</v>
      </c>
    </row>
    <row r="110" spans="1:85" ht="16.350000000000001" customHeight="1" x14ac:dyDescent="0.25">
      <c r="A110" s="23" t="s">
        <v>715</v>
      </c>
      <c r="B110" s="24">
        <v>31894300</v>
      </c>
      <c r="C110" s="24">
        <v>26231600</v>
      </c>
      <c r="D110" s="24">
        <v>2457700</v>
      </c>
      <c r="E110" s="24">
        <v>3205000</v>
      </c>
      <c r="F110" s="24">
        <v>200000</v>
      </c>
      <c r="G110" s="24">
        <v>160200</v>
      </c>
      <c r="H110" s="24">
        <v>27900</v>
      </c>
      <c r="I110" s="24">
        <v>11900</v>
      </c>
      <c r="J110" s="24">
        <v>47300</v>
      </c>
      <c r="K110" s="24">
        <v>43100</v>
      </c>
      <c r="L110" s="24">
        <v>1900</v>
      </c>
      <c r="M110" s="24">
        <v>2300</v>
      </c>
      <c r="N110" s="24">
        <v>2412000</v>
      </c>
      <c r="O110" s="24">
        <v>1984900</v>
      </c>
      <c r="P110" s="24">
        <v>289600</v>
      </c>
      <c r="Q110" s="24">
        <v>137400</v>
      </c>
      <c r="R110" s="24">
        <v>107200</v>
      </c>
      <c r="S110" s="24">
        <v>98100</v>
      </c>
      <c r="T110" s="24">
        <v>3800</v>
      </c>
      <c r="U110" s="24">
        <v>5300</v>
      </c>
      <c r="V110" s="24">
        <v>202100</v>
      </c>
      <c r="W110" s="24">
        <v>182000</v>
      </c>
      <c r="X110" s="24">
        <v>14200</v>
      </c>
      <c r="Y110" s="24">
        <v>5900</v>
      </c>
      <c r="Z110" s="24">
        <v>1363900</v>
      </c>
      <c r="AA110" s="24">
        <v>1215000</v>
      </c>
      <c r="AB110" s="24">
        <v>94500</v>
      </c>
      <c r="AC110" s="24">
        <v>54400</v>
      </c>
      <c r="AD110" s="24">
        <v>4458700</v>
      </c>
      <c r="AE110" s="24">
        <v>3791500</v>
      </c>
      <c r="AF110" s="24">
        <v>313800</v>
      </c>
      <c r="AG110" s="24">
        <v>353400</v>
      </c>
      <c r="AH110" s="24">
        <v>1398700</v>
      </c>
      <c r="AI110" s="24">
        <v>1107400</v>
      </c>
      <c r="AJ110" s="24">
        <v>179000</v>
      </c>
      <c r="AK110" s="24">
        <v>112300</v>
      </c>
      <c r="AL110" s="24">
        <v>2402100</v>
      </c>
      <c r="AM110" s="24">
        <v>1737500</v>
      </c>
      <c r="AN110" s="24">
        <v>290400</v>
      </c>
      <c r="AO110" s="24">
        <v>374100</v>
      </c>
      <c r="AP110" s="24">
        <v>1376000</v>
      </c>
      <c r="AQ110" s="24">
        <v>1086600</v>
      </c>
      <c r="AR110" s="24">
        <v>106100</v>
      </c>
      <c r="AS110" s="24">
        <v>183400</v>
      </c>
      <c r="AT110" s="24">
        <v>1113900</v>
      </c>
      <c r="AU110" s="24">
        <v>940800</v>
      </c>
      <c r="AV110" s="24">
        <v>69600</v>
      </c>
      <c r="AW110" s="24">
        <v>103500</v>
      </c>
      <c r="AX110" s="24">
        <v>476600</v>
      </c>
      <c r="AY110" s="24">
        <v>421500</v>
      </c>
      <c r="AZ110" s="24">
        <v>24000</v>
      </c>
      <c r="BA110" s="24">
        <v>31000</v>
      </c>
      <c r="BB110" s="24">
        <v>2548800</v>
      </c>
      <c r="BC110" s="24">
        <v>2098300</v>
      </c>
      <c r="BD110" s="24">
        <v>187900</v>
      </c>
      <c r="BE110" s="24">
        <v>262500</v>
      </c>
      <c r="BF110" s="24">
        <v>2686900</v>
      </c>
      <c r="BG110" s="24">
        <v>1880400</v>
      </c>
      <c r="BH110" s="24">
        <v>358800</v>
      </c>
      <c r="BI110" s="24">
        <v>447700</v>
      </c>
      <c r="BJ110" s="24">
        <v>1644000</v>
      </c>
      <c r="BK110" s="24">
        <v>1559700</v>
      </c>
      <c r="BL110" s="24">
        <v>31800</v>
      </c>
      <c r="BM110" s="24">
        <v>52500</v>
      </c>
      <c r="BN110" s="24">
        <v>3332100</v>
      </c>
      <c r="BO110" s="24">
        <v>2973900</v>
      </c>
      <c r="BP110" s="24">
        <v>151100</v>
      </c>
      <c r="BQ110" s="24">
        <v>207100</v>
      </c>
      <c r="BR110" s="24">
        <v>4654500</v>
      </c>
      <c r="BS110" s="24">
        <v>3674400</v>
      </c>
      <c r="BT110" s="24">
        <v>232300</v>
      </c>
      <c r="BU110" s="24">
        <v>747900</v>
      </c>
      <c r="BV110" s="24">
        <v>683900</v>
      </c>
      <c r="BW110" s="24">
        <v>623700</v>
      </c>
      <c r="BX110" s="24">
        <v>31100</v>
      </c>
      <c r="BY110" s="24">
        <v>29100</v>
      </c>
      <c r="BZ110" s="24">
        <v>570400</v>
      </c>
      <c r="CA110" s="24">
        <v>476000</v>
      </c>
      <c r="CB110" s="24">
        <v>33500</v>
      </c>
      <c r="CC110" s="24">
        <v>60900</v>
      </c>
      <c r="CD110" s="24">
        <v>215300</v>
      </c>
      <c r="CE110" s="24">
        <v>176400</v>
      </c>
      <c r="CF110" s="24">
        <v>16500</v>
      </c>
      <c r="CG110" s="25">
        <v>22400</v>
      </c>
    </row>
    <row r="111" spans="1:85" ht="16.350000000000001" customHeight="1" x14ac:dyDescent="0.25">
      <c r="A111" s="23" t="s">
        <v>716</v>
      </c>
      <c r="B111" s="24">
        <v>32125600</v>
      </c>
      <c r="C111" s="24">
        <v>26377600</v>
      </c>
      <c r="D111" s="24">
        <v>2463900</v>
      </c>
      <c r="E111" s="24">
        <v>3284200</v>
      </c>
      <c r="F111" s="24">
        <v>211000</v>
      </c>
      <c r="G111" s="24">
        <v>164600</v>
      </c>
      <c r="H111" s="24">
        <v>30100</v>
      </c>
      <c r="I111" s="24">
        <v>16300</v>
      </c>
      <c r="J111" s="24">
        <v>47700</v>
      </c>
      <c r="K111" s="24">
        <v>43400</v>
      </c>
      <c r="L111" s="24">
        <v>2000</v>
      </c>
      <c r="M111" s="24">
        <v>2300</v>
      </c>
      <c r="N111" s="24">
        <v>2416700</v>
      </c>
      <c r="O111" s="24">
        <v>1987000</v>
      </c>
      <c r="P111" s="24">
        <v>289400</v>
      </c>
      <c r="Q111" s="24">
        <v>140300</v>
      </c>
      <c r="R111" s="24">
        <v>108300</v>
      </c>
      <c r="S111" s="24">
        <v>98900</v>
      </c>
      <c r="T111" s="24">
        <v>3900</v>
      </c>
      <c r="U111" s="24">
        <v>5500</v>
      </c>
      <c r="V111" s="24">
        <v>204400</v>
      </c>
      <c r="W111" s="24">
        <v>184100</v>
      </c>
      <c r="X111" s="24">
        <v>14300</v>
      </c>
      <c r="Y111" s="24">
        <v>6100</v>
      </c>
      <c r="Z111" s="24">
        <v>1368500</v>
      </c>
      <c r="AA111" s="24">
        <v>1217100</v>
      </c>
      <c r="AB111" s="24">
        <v>95200</v>
      </c>
      <c r="AC111" s="24">
        <v>56200</v>
      </c>
      <c r="AD111" s="24">
        <v>4476200</v>
      </c>
      <c r="AE111" s="24">
        <v>3804000</v>
      </c>
      <c r="AF111" s="24">
        <v>313000</v>
      </c>
      <c r="AG111" s="24">
        <v>359300</v>
      </c>
      <c r="AH111" s="24">
        <v>1402700</v>
      </c>
      <c r="AI111" s="24">
        <v>1107900</v>
      </c>
      <c r="AJ111" s="24">
        <v>178800</v>
      </c>
      <c r="AK111" s="24">
        <v>116000</v>
      </c>
      <c r="AL111" s="24">
        <v>2436400</v>
      </c>
      <c r="AM111" s="24">
        <v>1765000</v>
      </c>
      <c r="AN111" s="24">
        <v>289500</v>
      </c>
      <c r="AO111" s="24">
        <v>381900</v>
      </c>
      <c r="AP111" s="24">
        <v>1384600</v>
      </c>
      <c r="AQ111" s="24">
        <v>1092800</v>
      </c>
      <c r="AR111" s="24">
        <v>106500</v>
      </c>
      <c r="AS111" s="24">
        <v>185300</v>
      </c>
      <c r="AT111" s="24">
        <v>1117800</v>
      </c>
      <c r="AU111" s="24">
        <v>942700</v>
      </c>
      <c r="AV111" s="24">
        <v>70000</v>
      </c>
      <c r="AW111" s="24">
        <v>105100</v>
      </c>
      <c r="AX111" s="24">
        <v>478200</v>
      </c>
      <c r="AY111" s="24">
        <v>422500</v>
      </c>
      <c r="AZ111" s="24">
        <v>24000</v>
      </c>
      <c r="BA111" s="24">
        <v>31600</v>
      </c>
      <c r="BB111" s="24">
        <v>2562700</v>
      </c>
      <c r="BC111" s="24">
        <v>2108100</v>
      </c>
      <c r="BD111" s="24">
        <v>188500</v>
      </c>
      <c r="BE111" s="24">
        <v>266200</v>
      </c>
      <c r="BF111" s="24">
        <v>2728800</v>
      </c>
      <c r="BG111" s="24">
        <v>1903800</v>
      </c>
      <c r="BH111" s="24">
        <v>360800</v>
      </c>
      <c r="BI111" s="24">
        <v>464200</v>
      </c>
      <c r="BJ111" s="24">
        <v>1644900</v>
      </c>
      <c r="BK111" s="24">
        <v>1560100</v>
      </c>
      <c r="BL111" s="24">
        <v>32100</v>
      </c>
      <c r="BM111" s="24">
        <v>52800</v>
      </c>
      <c r="BN111" s="24">
        <v>3359500</v>
      </c>
      <c r="BO111" s="24">
        <v>2998500</v>
      </c>
      <c r="BP111" s="24">
        <v>151200</v>
      </c>
      <c r="BQ111" s="24">
        <v>209900</v>
      </c>
      <c r="BR111" s="24">
        <v>4700800</v>
      </c>
      <c r="BS111" s="24">
        <v>3695900</v>
      </c>
      <c r="BT111" s="24">
        <v>233600</v>
      </c>
      <c r="BU111" s="24">
        <v>771400</v>
      </c>
      <c r="BV111" s="24">
        <v>684700</v>
      </c>
      <c r="BW111" s="24">
        <v>624000</v>
      </c>
      <c r="BX111" s="24">
        <v>31100</v>
      </c>
      <c r="BY111" s="24">
        <v>29600</v>
      </c>
      <c r="BZ111" s="24">
        <v>573400</v>
      </c>
      <c r="CA111" s="24">
        <v>478200</v>
      </c>
      <c r="CB111" s="24">
        <v>33500</v>
      </c>
      <c r="CC111" s="24">
        <v>61700</v>
      </c>
      <c r="CD111" s="24">
        <v>218500</v>
      </c>
      <c r="CE111" s="24">
        <v>179200</v>
      </c>
      <c r="CF111" s="24">
        <v>16500</v>
      </c>
      <c r="CG111" s="25">
        <v>22800</v>
      </c>
    </row>
    <row r="112" spans="1:85" ht="16.350000000000001" customHeight="1" x14ac:dyDescent="0.25">
      <c r="A112" s="23" t="s">
        <v>717</v>
      </c>
      <c r="B112" s="24">
        <v>32124500</v>
      </c>
      <c r="C112" s="24">
        <v>26369100</v>
      </c>
      <c r="D112" s="24">
        <v>2442900</v>
      </c>
      <c r="E112" s="24">
        <v>3312400</v>
      </c>
      <c r="F112" s="24">
        <v>215600</v>
      </c>
      <c r="G112" s="24">
        <v>167500</v>
      </c>
      <c r="H112" s="24">
        <v>30300</v>
      </c>
      <c r="I112" s="24">
        <v>17800</v>
      </c>
      <c r="J112" s="24">
        <v>47500</v>
      </c>
      <c r="K112" s="24">
        <v>43200</v>
      </c>
      <c r="L112" s="24">
        <v>1900</v>
      </c>
      <c r="M112" s="24">
        <v>2300</v>
      </c>
      <c r="N112" s="24">
        <v>2412000</v>
      </c>
      <c r="O112" s="24">
        <v>1982700</v>
      </c>
      <c r="P112" s="24">
        <v>286700</v>
      </c>
      <c r="Q112" s="24">
        <v>142600</v>
      </c>
      <c r="R112" s="24">
        <v>109000</v>
      </c>
      <c r="S112" s="24">
        <v>99500</v>
      </c>
      <c r="T112" s="24">
        <v>3900</v>
      </c>
      <c r="U112" s="24">
        <v>5600</v>
      </c>
      <c r="V112" s="24">
        <v>204700</v>
      </c>
      <c r="W112" s="24">
        <v>184300</v>
      </c>
      <c r="X112" s="24">
        <v>14200</v>
      </c>
      <c r="Y112" s="24">
        <v>6200</v>
      </c>
      <c r="Z112" s="24">
        <v>1366000</v>
      </c>
      <c r="AA112" s="24">
        <v>1214200</v>
      </c>
      <c r="AB112" s="24">
        <v>95000</v>
      </c>
      <c r="AC112" s="24">
        <v>56900</v>
      </c>
      <c r="AD112" s="24">
        <v>4495700</v>
      </c>
      <c r="AE112" s="24">
        <v>3822000</v>
      </c>
      <c r="AF112" s="24">
        <v>310600</v>
      </c>
      <c r="AG112" s="24">
        <v>363100</v>
      </c>
      <c r="AH112" s="24">
        <v>1404000</v>
      </c>
      <c r="AI112" s="24">
        <v>1107200</v>
      </c>
      <c r="AJ112" s="24">
        <v>178200</v>
      </c>
      <c r="AK112" s="24">
        <v>118500</v>
      </c>
      <c r="AL112" s="24">
        <v>2458500</v>
      </c>
      <c r="AM112" s="24">
        <v>1788400</v>
      </c>
      <c r="AN112" s="24">
        <v>285600</v>
      </c>
      <c r="AO112" s="24">
        <v>384600</v>
      </c>
      <c r="AP112" s="24">
        <v>1386900</v>
      </c>
      <c r="AQ112" s="24">
        <v>1094600</v>
      </c>
      <c r="AR112" s="24">
        <v>106100</v>
      </c>
      <c r="AS112" s="24">
        <v>186200</v>
      </c>
      <c r="AT112" s="24">
        <v>1121800</v>
      </c>
      <c r="AU112" s="24">
        <v>944600</v>
      </c>
      <c r="AV112" s="24">
        <v>70500</v>
      </c>
      <c r="AW112" s="24">
        <v>106800</v>
      </c>
      <c r="AX112" s="24">
        <v>480000</v>
      </c>
      <c r="AY112" s="24">
        <v>423900</v>
      </c>
      <c r="AZ112" s="24">
        <v>24100</v>
      </c>
      <c r="BA112" s="24">
        <v>32100</v>
      </c>
      <c r="BB112" s="24">
        <v>2567800</v>
      </c>
      <c r="BC112" s="24">
        <v>2111600</v>
      </c>
      <c r="BD112" s="24">
        <v>188200</v>
      </c>
      <c r="BE112" s="24">
        <v>267900</v>
      </c>
      <c r="BF112" s="24">
        <v>2712800</v>
      </c>
      <c r="BG112" s="24">
        <v>1894300</v>
      </c>
      <c r="BH112" s="24">
        <v>354700</v>
      </c>
      <c r="BI112" s="24">
        <v>463800</v>
      </c>
      <c r="BJ112" s="24">
        <v>1625900</v>
      </c>
      <c r="BK112" s="24">
        <v>1541100</v>
      </c>
      <c r="BL112" s="24">
        <v>32000</v>
      </c>
      <c r="BM112" s="24">
        <v>52700</v>
      </c>
      <c r="BN112" s="24">
        <v>3363400</v>
      </c>
      <c r="BO112" s="24">
        <v>3002400</v>
      </c>
      <c r="BP112" s="24">
        <v>150600</v>
      </c>
      <c r="BQ112" s="24">
        <v>210400</v>
      </c>
      <c r="BR112" s="24">
        <v>4669000</v>
      </c>
      <c r="BS112" s="24">
        <v>3658500</v>
      </c>
      <c r="BT112" s="24">
        <v>230000</v>
      </c>
      <c r="BU112" s="24">
        <v>780500</v>
      </c>
      <c r="BV112" s="24">
        <v>690100</v>
      </c>
      <c r="BW112" s="24">
        <v>630300</v>
      </c>
      <c r="BX112" s="24">
        <v>30800</v>
      </c>
      <c r="BY112" s="24">
        <v>29000</v>
      </c>
      <c r="BZ112" s="24">
        <v>573000</v>
      </c>
      <c r="CA112" s="24">
        <v>477600</v>
      </c>
      <c r="CB112" s="24">
        <v>33200</v>
      </c>
      <c r="CC112" s="24">
        <v>62200</v>
      </c>
      <c r="CD112" s="24">
        <v>220700</v>
      </c>
      <c r="CE112" s="24">
        <v>181300</v>
      </c>
      <c r="CF112" s="24">
        <v>16300</v>
      </c>
      <c r="CG112" s="25">
        <v>23100</v>
      </c>
    </row>
    <row r="113" spans="1:85" ht="16.350000000000001" customHeight="1" x14ac:dyDescent="0.25">
      <c r="A113" s="23" t="s">
        <v>718</v>
      </c>
      <c r="B113" s="24">
        <v>32013400</v>
      </c>
      <c r="C113" s="24">
        <v>26265100</v>
      </c>
      <c r="D113" s="24">
        <v>2412800</v>
      </c>
      <c r="E113" s="24">
        <v>3335500</v>
      </c>
      <c r="F113" s="24">
        <v>215300</v>
      </c>
      <c r="G113" s="24">
        <v>168400</v>
      </c>
      <c r="H113" s="24">
        <v>29400</v>
      </c>
      <c r="I113" s="24">
        <v>17500</v>
      </c>
      <c r="J113" s="24">
        <v>47600</v>
      </c>
      <c r="K113" s="24">
        <v>43300</v>
      </c>
      <c r="L113" s="24">
        <v>2000</v>
      </c>
      <c r="M113" s="24">
        <v>2400</v>
      </c>
      <c r="N113" s="24">
        <v>2413900</v>
      </c>
      <c r="O113" s="24">
        <v>1984100</v>
      </c>
      <c r="P113" s="24">
        <v>284900</v>
      </c>
      <c r="Q113" s="24">
        <v>144800</v>
      </c>
      <c r="R113" s="24">
        <v>109300</v>
      </c>
      <c r="S113" s="24">
        <v>99800</v>
      </c>
      <c r="T113" s="24">
        <v>3900</v>
      </c>
      <c r="U113" s="24">
        <v>5700</v>
      </c>
      <c r="V113" s="24">
        <v>204700</v>
      </c>
      <c r="W113" s="24">
        <v>184300</v>
      </c>
      <c r="X113" s="24">
        <v>14100</v>
      </c>
      <c r="Y113" s="24">
        <v>6200</v>
      </c>
      <c r="Z113" s="24">
        <v>1368400</v>
      </c>
      <c r="AA113" s="24">
        <v>1215900</v>
      </c>
      <c r="AB113" s="24">
        <v>95200</v>
      </c>
      <c r="AC113" s="24">
        <v>57400</v>
      </c>
      <c r="AD113" s="24">
        <v>4501400</v>
      </c>
      <c r="AE113" s="24">
        <v>3825900</v>
      </c>
      <c r="AF113" s="24">
        <v>308600</v>
      </c>
      <c r="AG113" s="24">
        <v>366900</v>
      </c>
      <c r="AH113" s="24">
        <v>1402000</v>
      </c>
      <c r="AI113" s="24">
        <v>1105000</v>
      </c>
      <c r="AJ113" s="24">
        <v>176800</v>
      </c>
      <c r="AK113" s="24">
        <v>120200</v>
      </c>
      <c r="AL113" s="24">
        <v>2461300</v>
      </c>
      <c r="AM113" s="24">
        <v>1793700</v>
      </c>
      <c r="AN113" s="24">
        <v>280700</v>
      </c>
      <c r="AO113" s="24">
        <v>386900</v>
      </c>
      <c r="AP113" s="24">
        <v>1373600</v>
      </c>
      <c r="AQ113" s="24">
        <v>1083200</v>
      </c>
      <c r="AR113" s="24">
        <v>104600</v>
      </c>
      <c r="AS113" s="24">
        <v>185700</v>
      </c>
      <c r="AT113" s="24">
        <v>1123200</v>
      </c>
      <c r="AU113" s="24">
        <v>945100</v>
      </c>
      <c r="AV113" s="24">
        <v>70400</v>
      </c>
      <c r="AW113" s="24">
        <v>107700</v>
      </c>
      <c r="AX113" s="24">
        <v>481200</v>
      </c>
      <c r="AY113" s="24">
        <v>424900</v>
      </c>
      <c r="AZ113" s="24">
        <v>24000</v>
      </c>
      <c r="BA113" s="24">
        <v>32300</v>
      </c>
      <c r="BB113" s="24">
        <v>2554600</v>
      </c>
      <c r="BC113" s="24">
        <v>2102000</v>
      </c>
      <c r="BD113" s="24">
        <v>186000</v>
      </c>
      <c r="BE113" s="24">
        <v>266600</v>
      </c>
      <c r="BF113" s="24">
        <v>2640100</v>
      </c>
      <c r="BG113" s="24">
        <v>1837300</v>
      </c>
      <c r="BH113" s="24">
        <v>344200</v>
      </c>
      <c r="BI113" s="24">
        <v>458600</v>
      </c>
      <c r="BJ113" s="24">
        <v>1626400</v>
      </c>
      <c r="BK113" s="24">
        <v>1541200</v>
      </c>
      <c r="BL113" s="24">
        <v>32000</v>
      </c>
      <c r="BM113" s="24">
        <v>53200</v>
      </c>
      <c r="BN113" s="24">
        <v>3288400</v>
      </c>
      <c r="BO113" s="24">
        <v>2936300</v>
      </c>
      <c r="BP113" s="24">
        <v>146600</v>
      </c>
      <c r="BQ113" s="24">
        <v>205400</v>
      </c>
      <c r="BR113" s="24">
        <v>4702900</v>
      </c>
      <c r="BS113" s="24">
        <v>3671100</v>
      </c>
      <c r="BT113" s="24">
        <v>229700</v>
      </c>
      <c r="BU113" s="24">
        <v>802100</v>
      </c>
      <c r="BV113" s="24">
        <v>703900</v>
      </c>
      <c r="BW113" s="24">
        <v>643500</v>
      </c>
      <c r="BX113" s="24">
        <v>30600</v>
      </c>
      <c r="BY113" s="24">
        <v>29900</v>
      </c>
      <c r="BZ113" s="24">
        <v>572000</v>
      </c>
      <c r="CA113" s="24">
        <v>476500</v>
      </c>
      <c r="CB113" s="24">
        <v>33000</v>
      </c>
      <c r="CC113" s="24">
        <v>62600</v>
      </c>
      <c r="CD113" s="24">
        <v>223200</v>
      </c>
      <c r="CE113" s="24">
        <v>183700</v>
      </c>
      <c r="CF113" s="24">
        <v>16200</v>
      </c>
      <c r="CG113" s="25">
        <v>23300</v>
      </c>
    </row>
    <row r="114" spans="1:85" ht="16.350000000000001" customHeight="1" x14ac:dyDescent="0.25">
      <c r="A114" s="23" t="s">
        <v>719</v>
      </c>
      <c r="B114" s="24">
        <v>32103300</v>
      </c>
      <c r="C114" s="24">
        <v>26286000</v>
      </c>
      <c r="D114" s="24">
        <v>2417600</v>
      </c>
      <c r="E114" s="24">
        <v>3399700</v>
      </c>
      <c r="F114" s="24">
        <v>213000</v>
      </c>
      <c r="G114" s="24">
        <v>168600</v>
      </c>
      <c r="H114" s="24">
        <v>27700</v>
      </c>
      <c r="I114" s="24">
        <v>16800</v>
      </c>
      <c r="J114" s="24">
        <v>47400</v>
      </c>
      <c r="K114" s="24">
        <v>43100</v>
      </c>
      <c r="L114" s="24">
        <v>2000</v>
      </c>
      <c r="M114" s="24">
        <v>2400</v>
      </c>
      <c r="N114" s="24">
        <v>2421100</v>
      </c>
      <c r="O114" s="24">
        <v>1989200</v>
      </c>
      <c r="P114" s="24">
        <v>284700</v>
      </c>
      <c r="Q114" s="24">
        <v>147200</v>
      </c>
      <c r="R114" s="24">
        <v>111200</v>
      </c>
      <c r="S114" s="24">
        <v>101200</v>
      </c>
      <c r="T114" s="24">
        <v>4000</v>
      </c>
      <c r="U114" s="24">
        <v>6000</v>
      </c>
      <c r="V114" s="24">
        <v>205700</v>
      </c>
      <c r="W114" s="24">
        <v>185200</v>
      </c>
      <c r="X114" s="24">
        <v>14100</v>
      </c>
      <c r="Y114" s="24">
        <v>6300</v>
      </c>
      <c r="Z114" s="24">
        <v>1375200</v>
      </c>
      <c r="AA114" s="24">
        <v>1219700</v>
      </c>
      <c r="AB114" s="24">
        <v>97100</v>
      </c>
      <c r="AC114" s="24">
        <v>58500</v>
      </c>
      <c r="AD114" s="24">
        <v>4502200</v>
      </c>
      <c r="AE114" s="24">
        <v>3822600</v>
      </c>
      <c r="AF114" s="24">
        <v>308000</v>
      </c>
      <c r="AG114" s="24">
        <v>371600</v>
      </c>
      <c r="AH114" s="24">
        <v>1412400</v>
      </c>
      <c r="AI114" s="24">
        <v>1110800</v>
      </c>
      <c r="AJ114" s="24">
        <v>177100</v>
      </c>
      <c r="AK114" s="24">
        <v>124400</v>
      </c>
      <c r="AL114" s="24">
        <v>2446500</v>
      </c>
      <c r="AM114" s="24">
        <v>1774900</v>
      </c>
      <c r="AN114" s="24">
        <v>279500</v>
      </c>
      <c r="AO114" s="24">
        <v>392000</v>
      </c>
      <c r="AP114" s="24">
        <v>1367900</v>
      </c>
      <c r="AQ114" s="24">
        <v>1078600</v>
      </c>
      <c r="AR114" s="24">
        <v>104100</v>
      </c>
      <c r="AS114" s="24">
        <v>185200</v>
      </c>
      <c r="AT114" s="24">
        <v>1125400</v>
      </c>
      <c r="AU114" s="24">
        <v>946800</v>
      </c>
      <c r="AV114" s="24">
        <v>70200</v>
      </c>
      <c r="AW114" s="24">
        <v>108300</v>
      </c>
      <c r="AX114" s="24">
        <v>482500</v>
      </c>
      <c r="AY114" s="24">
        <v>425800</v>
      </c>
      <c r="AZ114" s="24">
        <v>23900</v>
      </c>
      <c r="BA114" s="24">
        <v>32700</v>
      </c>
      <c r="BB114" s="24">
        <v>2577800</v>
      </c>
      <c r="BC114" s="24">
        <v>2118500</v>
      </c>
      <c r="BD114" s="24">
        <v>187200</v>
      </c>
      <c r="BE114" s="24">
        <v>272000</v>
      </c>
      <c r="BF114" s="24">
        <v>2687300</v>
      </c>
      <c r="BG114" s="24">
        <v>1863800</v>
      </c>
      <c r="BH114" s="24">
        <v>347800</v>
      </c>
      <c r="BI114" s="24">
        <v>475800</v>
      </c>
      <c r="BJ114" s="24">
        <v>1620600</v>
      </c>
      <c r="BK114" s="24">
        <v>1534300</v>
      </c>
      <c r="BL114" s="24">
        <v>32400</v>
      </c>
      <c r="BM114" s="24">
        <v>53900</v>
      </c>
      <c r="BN114" s="24">
        <v>3261900</v>
      </c>
      <c r="BO114" s="24">
        <v>2908700</v>
      </c>
      <c r="BP114" s="24">
        <v>146100</v>
      </c>
      <c r="BQ114" s="24">
        <v>207100</v>
      </c>
      <c r="BR114" s="24">
        <v>4734200</v>
      </c>
      <c r="BS114" s="24">
        <v>3681900</v>
      </c>
      <c r="BT114" s="24">
        <v>231100</v>
      </c>
      <c r="BU114" s="24">
        <v>821200</v>
      </c>
      <c r="BV114" s="24">
        <v>708800</v>
      </c>
      <c r="BW114" s="24">
        <v>647500</v>
      </c>
      <c r="BX114" s="24">
        <v>30800</v>
      </c>
      <c r="BY114" s="24">
        <v>30500</v>
      </c>
      <c r="BZ114" s="24">
        <v>576900</v>
      </c>
      <c r="CA114" s="24">
        <v>480000</v>
      </c>
      <c r="CB114" s="24">
        <v>33200</v>
      </c>
      <c r="CC114" s="24">
        <v>63700</v>
      </c>
      <c r="CD114" s="24">
        <v>225300</v>
      </c>
      <c r="CE114" s="24">
        <v>184700</v>
      </c>
      <c r="CF114" s="24">
        <v>16400</v>
      </c>
      <c r="CG114" s="25">
        <v>24100</v>
      </c>
    </row>
    <row r="115" spans="1:85" ht="16.350000000000001" customHeight="1" x14ac:dyDescent="0.25">
      <c r="A115" s="23" t="s">
        <v>720</v>
      </c>
      <c r="B115" s="24">
        <v>32131400</v>
      </c>
      <c r="C115" s="24">
        <v>26243500</v>
      </c>
      <c r="D115" s="24">
        <v>2422800</v>
      </c>
      <c r="E115" s="24">
        <v>3465100</v>
      </c>
      <c r="F115" s="24">
        <v>206400</v>
      </c>
      <c r="G115" s="24">
        <v>166500</v>
      </c>
      <c r="H115" s="24">
        <v>25300</v>
      </c>
      <c r="I115" s="24">
        <v>14600</v>
      </c>
      <c r="J115" s="24">
        <v>47300</v>
      </c>
      <c r="K115" s="24">
        <v>42900</v>
      </c>
      <c r="L115" s="24">
        <v>2000</v>
      </c>
      <c r="M115" s="24">
        <v>2400</v>
      </c>
      <c r="N115" s="24">
        <v>2415700</v>
      </c>
      <c r="O115" s="24">
        <v>1981900</v>
      </c>
      <c r="P115" s="24">
        <v>284200</v>
      </c>
      <c r="Q115" s="24">
        <v>149600</v>
      </c>
      <c r="R115" s="24">
        <v>112200</v>
      </c>
      <c r="S115" s="24">
        <v>101900</v>
      </c>
      <c r="T115" s="24">
        <v>4000</v>
      </c>
      <c r="U115" s="24">
        <v>6200</v>
      </c>
      <c r="V115" s="24">
        <v>205500</v>
      </c>
      <c r="W115" s="24">
        <v>185000</v>
      </c>
      <c r="X115" s="24">
        <v>14100</v>
      </c>
      <c r="Y115" s="24">
        <v>6400</v>
      </c>
      <c r="Z115" s="24">
        <v>1375800</v>
      </c>
      <c r="AA115" s="24">
        <v>1220400</v>
      </c>
      <c r="AB115" s="24">
        <v>95800</v>
      </c>
      <c r="AC115" s="24">
        <v>59600</v>
      </c>
      <c r="AD115" s="24">
        <v>4509400</v>
      </c>
      <c r="AE115" s="24">
        <v>3822000</v>
      </c>
      <c r="AF115" s="24">
        <v>308400</v>
      </c>
      <c r="AG115" s="24">
        <v>379000</v>
      </c>
      <c r="AH115" s="24">
        <v>1422000</v>
      </c>
      <c r="AI115" s="24">
        <v>1113400</v>
      </c>
      <c r="AJ115" s="24">
        <v>177700</v>
      </c>
      <c r="AK115" s="24">
        <v>131000</v>
      </c>
      <c r="AL115" s="24">
        <v>2389000</v>
      </c>
      <c r="AM115" s="24">
        <v>1710800</v>
      </c>
      <c r="AN115" s="24">
        <v>278700</v>
      </c>
      <c r="AO115" s="24">
        <v>399500</v>
      </c>
      <c r="AP115" s="24">
        <v>1360500</v>
      </c>
      <c r="AQ115" s="24">
        <v>1071900</v>
      </c>
      <c r="AR115" s="24">
        <v>103500</v>
      </c>
      <c r="AS115" s="24">
        <v>185100</v>
      </c>
      <c r="AT115" s="24">
        <v>1127400</v>
      </c>
      <c r="AU115" s="24">
        <v>948300</v>
      </c>
      <c r="AV115" s="24">
        <v>70100</v>
      </c>
      <c r="AW115" s="24">
        <v>109000</v>
      </c>
      <c r="AX115" s="24">
        <v>482100</v>
      </c>
      <c r="AY115" s="24">
        <v>425200</v>
      </c>
      <c r="AZ115" s="24">
        <v>23900</v>
      </c>
      <c r="BA115" s="24">
        <v>33000</v>
      </c>
      <c r="BB115" s="24">
        <v>2578800</v>
      </c>
      <c r="BC115" s="24">
        <v>2117500</v>
      </c>
      <c r="BD115" s="24">
        <v>186600</v>
      </c>
      <c r="BE115" s="24">
        <v>274700</v>
      </c>
      <c r="BF115" s="24">
        <v>2723200</v>
      </c>
      <c r="BG115" s="24">
        <v>1875400</v>
      </c>
      <c r="BH115" s="24">
        <v>353600</v>
      </c>
      <c r="BI115" s="24">
        <v>494200</v>
      </c>
      <c r="BJ115" s="24">
        <v>1625900</v>
      </c>
      <c r="BK115" s="24">
        <v>1538500</v>
      </c>
      <c r="BL115" s="24">
        <v>32700</v>
      </c>
      <c r="BM115" s="24">
        <v>54600</v>
      </c>
      <c r="BN115" s="24">
        <v>3307900</v>
      </c>
      <c r="BO115" s="24">
        <v>2944000</v>
      </c>
      <c r="BP115" s="24">
        <v>149700</v>
      </c>
      <c r="BQ115" s="24">
        <v>214200</v>
      </c>
      <c r="BR115" s="24">
        <v>4736000</v>
      </c>
      <c r="BS115" s="24">
        <v>3672500</v>
      </c>
      <c r="BT115" s="24">
        <v>231200</v>
      </c>
      <c r="BU115" s="24">
        <v>832300</v>
      </c>
      <c r="BV115" s="24">
        <v>700400</v>
      </c>
      <c r="BW115" s="24">
        <v>638900</v>
      </c>
      <c r="BX115" s="24">
        <v>30900</v>
      </c>
      <c r="BY115" s="24">
        <v>30600</v>
      </c>
      <c r="BZ115" s="24">
        <v>578600</v>
      </c>
      <c r="CA115" s="24">
        <v>480700</v>
      </c>
      <c r="CB115" s="24">
        <v>33300</v>
      </c>
      <c r="CC115" s="24">
        <v>64500</v>
      </c>
      <c r="CD115" s="24">
        <v>227400</v>
      </c>
      <c r="CE115" s="24">
        <v>185700</v>
      </c>
      <c r="CF115" s="24">
        <v>17100</v>
      </c>
      <c r="CG115" s="25">
        <v>24600</v>
      </c>
    </row>
    <row r="116" spans="1:85" ht="16.350000000000001" customHeight="1" x14ac:dyDescent="0.25">
      <c r="A116" s="23" t="s">
        <v>721</v>
      </c>
      <c r="B116" s="24">
        <v>32316100</v>
      </c>
      <c r="C116" s="24">
        <v>26345100</v>
      </c>
      <c r="D116" s="24">
        <v>2425700</v>
      </c>
      <c r="E116" s="24">
        <v>3545300</v>
      </c>
      <c r="F116" s="24">
        <v>197800</v>
      </c>
      <c r="G116" s="24">
        <v>164600</v>
      </c>
      <c r="H116" s="24">
        <v>22400</v>
      </c>
      <c r="I116" s="24">
        <v>10800</v>
      </c>
      <c r="J116" s="24">
        <v>47100</v>
      </c>
      <c r="K116" s="24">
        <v>42700</v>
      </c>
      <c r="L116" s="24">
        <v>2000</v>
      </c>
      <c r="M116" s="24">
        <v>2400</v>
      </c>
      <c r="N116" s="24">
        <v>2414600</v>
      </c>
      <c r="O116" s="24">
        <v>1979000</v>
      </c>
      <c r="P116" s="24">
        <v>283800</v>
      </c>
      <c r="Q116" s="24">
        <v>151800</v>
      </c>
      <c r="R116" s="24">
        <v>112900</v>
      </c>
      <c r="S116" s="24">
        <v>102400</v>
      </c>
      <c r="T116" s="24">
        <v>4100</v>
      </c>
      <c r="U116" s="24">
        <v>6400</v>
      </c>
      <c r="V116" s="24">
        <v>205900</v>
      </c>
      <c r="W116" s="24">
        <v>185300</v>
      </c>
      <c r="X116" s="24">
        <v>14100</v>
      </c>
      <c r="Y116" s="24">
        <v>6500</v>
      </c>
      <c r="Z116" s="24">
        <v>1375400</v>
      </c>
      <c r="AA116" s="24">
        <v>1219700</v>
      </c>
      <c r="AB116" s="24">
        <v>95800</v>
      </c>
      <c r="AC116" s="24">
        <v>60000</v>
      </c>
      <c r="AD116" s="24">
        <v>4574500</v>
      </c>
      <c r="AE116" s="24">
        <v>3873700</v>
      </c>
      <c r="AF116" s="24">
        <v>309500</v>
      </c>
      <c r="AG116" s="24">
        <v>391400</v>
      </c>
      <c r="AH116" s="24">
        <v>1435100</v>
      </c>
      <c r="AI116" s="24">
        <v>1117300</v>
      </c>
      <c r="AJ116" s="24">
        <v>178300</v>
      </c>
      <c r="AK116" s="24">
        <v>139500</v>
      </c>
      <c r="AL116" s="24">
        <v>2375900</v>
      </c>
      <c r="AM116" s="24">
        <v>1690200</v>
      </c>
      <c r="AN116" s="24">
        <v>277500</v>
      </c>
      <c r="AO116" s="24">
        <v>408100</v>
      </c>
      <c r="AP116" s="24">
        <v>1359400</v>
      </c>
      <c r="AQ116" s="24">
        <v>1070700</v>
      </c>
      <c r="AR116" s="24">
        <v>103100</v>
      </c>
      <c r="AS116" s="24">
        <v>185500</v>
      </c>
      <c r="AT116" s="24">
        <v>1128900</v>
      </c>
      <c r="AU116" s="24">
        <v>948900</v>
      </c>
      <c r="AV116" s="24">
        <v>70000</v>
      </c>
      <c r="AW116" s="24">
        <v>109900</v>
      </c>
      <c r="AX116" s="24">
        <v>483800</v>
      </c>
      <c r="AY116" s="24">
        <v>426400</v>
      </c>
      <c r="AZ116" s="24">
        <v>24000</v>
      </c>
      <c r="BA116" s="24">
        <v>33500</v>
      </c>
      <c r="BB116" s="24">
        <v>2582200</v>
      </c>
      <c r="BC116" s="24">
        <v>2118400</v>
      </c>
      <c r="BD116" s="24">
        <v>186500</v>
      </c>
      <c r="BE116" s="24">
        <v>277300</v>
      </c>
      <c r="BF116" s="24">
        <v>2752600</v>
      </c>
      <c r="BG116" s="24">
        <v>1882100</v>
      </c>
      <c r="BH116" s="24">
        <v>355200</v>
      </c>
      <c r="BI116" s="24">
        <v>515200</v>
      </c>
      <c r="BJ116" s="24">
        <v>1635000</v>
      </c>
      <c r="BK116" s="24">
        <v>1546500</v>
      </c>
      <c r="BL116" s="24">
        <v>33100</v>
      </c>
      <c r="BM116" s="24">
        <v>55400</v>
      </c>
      <c r="BN116" s="24">
        <v>3374600</v>
      </c>
      <c r="BO116" s="24">
        <v>3000600</v>
      </c>
      <c r="BP116" s="24">
        <v>153100</v>
      </c>
      <c r="BQ116" s="24">
        <v>221000</v>
      </c>
      <c r="BR116" s="24">
        <v>4755400</v>
      </c>
      <c r="BS116" s="24">
        <v>3674400</v>
      </c>
      <c r="BT116" s="24">
        <v>231800</v>
      </c>
      <c r="BU116" s="24">
        <v>849200</v>
      </c>
      <c r="BV116" s="24">
        <v>697100</v>
      </c>
      <c r="BW116" s="24">
        <v>635000</v>
      </c>
      <c r="BX116" s="24">
        <v>31000</v>
      </c>
      <c r="BY116" s="24">
        <v>31100</v>
      </c>
      <c r="BZ116" s="24">
        <v>579100</v>
      </c>
      <c r="CA116" s="24">
        <v>480400</v>
      </c>
      <c r="CB116" s="24">
        <v>33300</v>
      </c>
      <c r="CC116" s="24">
        <v>65400</v>
      </c>
      <c r="CD116" s="24">
        <v>229000</v>
      </c>
      <c r="CE116" s="24">
        <v>186800</v>
      </c>
      <c r="CF116" s="24">
        <v>17300</v>
      </c>
      <c r="CG116" s="25">
        <v>24900</v>
      </c>
    </row>
    <row r="117" spans="1:85" ht="16.350000000000001" customHeight="1" x14ac:dyDescent="0.25">
      <c r="A117" s="23" t="s">
        <v>722</v>
      </c>
      <c r="B117" s="24">
        <v>32151400</v>
      </c>
      <c r="C117" s="24">
        <v>26180800</v>
      </c>
      <c r="D117" s="24">
        <v>2396800</v>
      </c>
      <c r="E117" s="24">
        <v>3573800</v>
      </c>
      <c r="F117" s="24">
        <v>190200</v>
      </c>
      <c r="G117" s="24">
        <v>161500</v>
      </c>
      <c r="H117" s="24">
        <v>20200</v>
      </c>
      <c r="I117" s="24">
        <v>8600</v>
      </c>
      <c r="J117" s="24">
        <v>46200</v>
      </c>
      <c r="K117" s="24">
        <v>41900</v>
      </c>
      <c r="L117" s="24">
        <v>1900</v>
      </c>
      <c r="M117" s="24">
        <v>2400</v>
      </c>
      <c r="N117" s="24">
        <v>2391400</v>
      </c>
      <c r="O117" s="24">
        <v>1958900</v>
      </c>
      <c r="P117" s="24">
        <v>280100</v>
      </c>
      <c r="Q117" s="24">
        <v>152500</v>
      </c>
      <c r="R117" s="24">
        <v>112800</v>
      </c>
      <c r="S117" s="24">
        <v>102200</v>
      </c>
      <c r="T117" s="24">
        <v>4100</v>
      </c>
      <c r="U117" s="24">
        <v>6500</v>
      </c>
      <c r="V117" s="24">
        <v>204500</v>
      </c>
      <c r="W117" s="24">
        <v>184100</v>
      </c>
      <c r="X117" s="24">
        <v>13900</v>
      </c>
      <c r="Y117" s="24">
        <v>6500</v>
      </c>
      <c r="Z117" s="24">
        <v>1347200</v>
      </c>
      <c r="AA117" s="24">
        <v>1193700</v>
      </c>
      <c r="AB117" s="24">
        <v>93500</v>
      </c>
      <c r="AC117" s="24">
        <v>59900</v>
      </c>
      <c r="AD117" s="24">
        <v>4583200</v>
      </c>
      <c r="AE117" s="24">
        <v>3877500</v>
      </c>
      <c r="AF117" s="24">
        <v>307600</v>
      </c>
      <c r="AG117" s="24">
        <v>398100</v>
      </c>
      <c r="AH117" s="24">
        <v>1431800</v>
      </c>
      <c r="AI117" s="24">
        <v>1113800</v>
      </c>
      <c r="AJ117" s="24">
        <v>176600</v>
      </c>
      <c r="AK117" s="24">
        <v>141400</v>
      </c>
      <c r="AL117" s="24">
        <v>2363700</v>
      </c>
      <c r="AM117" s="24">
        <v>1678500</v>
      </c>
      <c r="AN117" s="24">
        <v>273300</v>
      </c>
      <c r="AO117" s="24">
        <v>412000</v>
      </c>
      <c r="AP117" s="24">
        <v>1349600</v>
      </c>
      <c r="AQ117" s="24">
        <v>1062900</v>
      </c>
      <c r="AR117" s="24">
        <v>102100</v>
      </c>
      <c r="AS117" s="24">
        <v>184600</v>
      </c>
      <c r="AT117" s="24">
        <v>1125700</v>
      </c>
      <c r="AU117" s="24">
        <v>945800</v>
      </c>
      <c r="AV117" s="24">
        <v>69700</v>
      </c>
      <c r="AW117" s="24">
        <v>110100</v>
      </c>
      <c r="AX117" s="24">
        <v>481200</v>
      </c>
      <c r="AY117" s="24">
        <v>423800</v>
      </c>
      <c r="AZ117" s="24">
        <v>23800</v>
      </c>
      <c r="BA117" s="24">
        <v>33500</v>
      </c>
      <c r="BB117" s="24">
        <v>2561800</v>
      </c>
      <c r="BC117" s="24">
        <v>2102100</v>
      </c>
      <c r="BD117" s="24">
        <v>184000</v>
      </c>
      <c r="BE117" s="24">
        <v>275600</v>
      </c>
      <c r="BF117" s="24">
        <v>2727600</v>
      </c>
      <c r="BG117" s="24">
        <v>1857200</v>
      </c>
      <c r="BH117" s="24">
        <v>348700</v>
      </c>
      <c r="BI117" s="24">
        <v>521700</v>
      </c>
      <c r="BJ117" s="24">
        <v>1629900</v>
      </c>
      <c r="BK117" s="24">
        <v>1540900</v>
      </c>
      <c r="BL117" s="24">
        <v>33200</v>
      </c>
      <c r="BM117" s="24">
        <v>55800</v>
      </c>
      <c r="BN117" s="24">
        <v>3372900</v>
      </c>
      <c r="BO117" s="24">
        <v>2996800</v>
      </c>
      <c r="BP117" s="24">
        <v>153300</v>
      </c>
      <c r="BQ117" s="24">
        <v>222800</v>
      </c>
      <c r="BR117" s="24">
        <v>4736600</v>
      </c>
      <c r="BS117" s="24">
        <v>3648000</v>
      </c>
      <c r="BT117" s="24">
        <v>230000</v>
      </c>
      <c r="BU117" s="24">
        <v>858600</v>
      </c>
      <c r="BV117" s="24">
        <v>690200</v>
      </c>
      <c r="BW117" s="24">
        <v>628000</v>
      </c>
      <c r="BX117" s="24">
        <v>30700</v>
      </c>
      <c r="BY117" s="24">
        <v>31500</v>
      </c>
      <c r="BZ117" s="24">
        <v>576000</v>
      </c>
      <c r="CA117" s="24">
        <v>477200</v>
      </c>
      <c r="CB117" s="24">
        <v>32900</v>
      </c>
      <c r="CC117" s="24">
        <v>65900</v>
      </c>
      <c r="CD117" s="24">
        <v>228800</v>
      </c>
      <c r="CE117" s="24">
        <v>186000</v>
      </c>
      <c r="CF117" s="24">
        <v>17300</v>
      </c>
      <c r="CG117" s="25">
        <v>25500</v>
      </c>
    </row>
    <row r="118" spans="1:85" ht="16.350000000000001" customHeight="1" x14ac:dyDescent="0.25">
      <c r="A118" s="23" t="s">
        <v>723</v>
      </c>
      <c r="B118" s="24">
        <v>31895700</v>
      </c>
      <c r="C118" s="24">
        <v>25976400</v>
      </c>
      <c r="D118" s="24">
        <v>2365100</v>
      </c>
      <c r="E118" s="24">
        <v>3554100</v>
      </c>
      <c r="F118" s="24">
        <v>187100</v>
      </c>
      <c r="G118" s="24">
        <v>159300</v>
      </c>
      <c r="H118" s="24">
        <v>19800</v>
      </c>
      <c r="I118" s="24">
        <v>8000</v>
      </c>
      <c r="J118" s="24">
        <v>46400</v>
      </c>
      <c r="K118" s="24">
        <v>42000</v>
      </c>
      <c r="L118" s="24">
        <v>1900</v>
      </c>
      <c r="M118" s="24">
        <v>2400</v>
      </c>
      <c r="N118" s="24">
        <v>2393100</v>
      </c>
      <c r="O118" s="24">
        <v>1959000</v>
      </c>
      <c r="P118" s="24">
        <v>280000</v>
      </c>
      <c r="Q118" s="24">
        <v>154100</v>
      </c>
      <c r="R118" s="24">
        <v>113400</v>
      </c>
      <c r="S118" s="24">
        <v>102600</v>
      </c>
      <c r="T118" s="24">
        <v>4100</v>
      </c>
      <c r="U118" s="24">
        <v>6600</v>
      </c>
      <c r="V118" s="24">
        <v>205200</v>
      </c>
      <c r="W118" s="24">
        <v>184700</v>
      </c>
      <c r="X118" s="24">
        <v>13900</v>
      </c>
      <c r="Y118" s="24">
        <v>6600</v>
      </c>
      <c r="Z118" s="24">
        <v>1361100</v>
      </c>
      <c r="AA118" s="24">
        <v>1205600</v>
      </c>
      <c r="AB118" s="24">
        <v>94500</v>
      </c>
      <c r="AC118" s="24">
        <v>61000</v>
      </c>
      <c r="AD118" s="24">
        <v>4521600</v>
      </c>
      <c r="AE118" s="24">
        <v>3821300</v>
      </c>
      <c r="AF118" s="24">
        <v>305100</v>
      </c>
      <c r="AG118" s="24">
        <v>395300</v>
      </c>
      <c r="AH118" s="24">
        <v>1419200</v>
      </c>
      <c r="AI118" s="24">
        <v>1106300</v>
      </c>
      <c r="AJ118" s="24">
        <v>175000</v>
      </c>
      <c r="AK118" s="24">
        <v>137900</v>
      </c>
      <c r="AL118" s="24">
        <v>2310900</v>
      </c>
      <c r="AM118" s="24">
        <v>1634700</v>
      </c>
      <c r="AN118" s="24">
        <v>267300</v>
      </c>
      <c r="AO118" s="24">
        <v>409000</v>
      </c>
      <c r="AP118" s="24">
        <v>1340000</v>
      </c>
      <c r="AQ118" s="24">
        <v>1054000</v>
      </c>
      <c r="AR118" s="24">
        <v>101600</v>
      </c>
      <c r="AS118" s="24">
        <v>184400</v>
      </c>
      <c r="AT118" s="24">
        <v>1125900</v>
      </c>
      <c r="AU118" s="24">
        <v>945100</v>
      </c>
      <c r="AV118" s="24">
        <v>69900</v>
      </c>
      <c r="AW118" s="24">
        <v>111000</v>
      </c>
      <c r="AX118" s="24">
        <v>480100</v>
      </c>
      <c r="AY118" s="24">
        <v>422600</v>
      </c>
      <c r="AZ118" s="24">
        <v>23700</v>
      </c>
      <c r="BA118" s="24">
        <v>33800</v>
      </c>
      <c r="BB118" s="24">
        <v>2541300</v>
      </c>
      <c r="BC118" s="24">
        <v>2086800</v>
      </c>
      <c r="BD118" s="24">
        <v>181900</v>
      </c>
      <c r="BE118" s="24">
        <v>272700</v>
      </c>
      <c r="BF118" s="24">
        <v>2620800</v>
      </c>
      <c r="BG118" s="24">
        <v>1796400</v>
      </c>
      <c r="BH118" s="24">
        <v>330100</v>
      </c>
      <c r="BI118" s="24">
        <v>494400</v>
      </c>
      <c r="BJ118" s="24">
        <v>1627800</v>
      </c>
      <c r="BK118" s="24">
        <v>1538200</v>
      </c>
      <c r="BL118" s="24">
        <v>33300</v>
      </c>
      <c r="BM118" s="24">
        <v>56300</v>
      </c>
      <c r="BN118" s="24">
        <v>3359000</v>
      </c>
      <c r="BO118" s="24">
        <v>2981500</v>
      </c>
      <c r="BP118" s="24">
        <v>153100</v>
      </c>
      <c r="BQ118" s="24">
        <v>224300</v>
      </c>
      <c r="BR118" s="24">
        <v>4762700</v>
      </c>
      <c r="BS118" s="24">
        <v>3658400</v>
      </c>
      <c r="BT118" s="24">
        <v>230400</v>
      </c>
      <c r="BU118" s="24">
        <v>873900</v>
      </c>
      <c r="BV118" s="24">
        <v>680800</v>
      </c>
      <c r="BW118" s="24">
        <v>619300</v>
      </c>
      <c r="BX118" s="24">
        <v>30400</v>
      </c>
      <c r="BY118" s="24">
        <v>31100</v>
      </c>
      <c r="BZ118" s="24">
        <v>572200</v>
      </c>
      <c r="CA118" s="24">
        <v>473400</v>
      </c>
      <c r="CB118" s="24">
        <v>32600</v>
      </c>
      <c r="CC118" s="24">
        <v>66100</v>
      </c>
      <c r="CD118" s="24">
        <v>227000</v>
      </c>
      <c r="CE118" s="24">
        <v>185300</v>
      </c>
      <c r="CF118" s="24">
        <v>16500</v>
      </c>
      <c r="CG118" s="25">
        <v>25300</v>
      </c>
    </row>
    <row r="119" spans="1:85" ht="16.350000000000001" customHeight="1" x14ac:dyDescent="0.25">
      <c r="A119" s="23" t="s">
        <v>724</v>
      </c>
      <c r="B119" s="24">
        <v>31903300</v>
      </c>
      <c r="C119" s="24">
        <v>25944300</v>
      </c>
      <c r="D119" s="24">
        <v>2368900</v>
      </c>
      <c r="E119" s="24">
        <v>3590000</v>
      </c>
      <c r="F119" s="24">
        <v>186300</v>
      </c>
      <c r="G119" s="24">
        <v>156500</v>
      </c>
      <c r="H119" s="24">
        <v>21700</v>
      </c>
      <c r="I119" s="24">
        <v>8100</v>
      </c>
      <c r="J119" s="24">
        <v>46800</v>
      </c>
      <c r="K119" s="24">
        <v>42300</v>
      </c>
      <c r="L119" s="24">
        <v>2000</v>
      </c>
      <c r="M119" s="24">
        <v>2500</v>
      </c>
      <c r="N119" s="24">
        <v>2398600</v>
      </c>
      <c r="O119" s="24">
        <v>1961600</v>
      </c>
      <c r="P119" s="24">
        <v>280600</v>
      </c>
      <c r="Q119" s="24">
        <v>156400</v>
      </c>
      <c r="R119" s="24">
        <v>114000</v>
      </c>
      <c r="S119" s="24">
        <v>103100</v>
      </c>
      <c r="T119" s="24">
        <v>4200</v>
      </c>
      <c r="U119" s="24">
        <v>6700</v>
      </c>
      <c r="V119" s="24">
        <v>205900</v>
      </c>
      <c r="W119" s="24">
        <v>185300</v>
      </c>
      <c r="X119" s="24">
        <v>13900</v>
      </c>
      <c r="Y119" s="24">
        <v>6700</v>
      </c>
      <c r="Z119" s="24">
        <v>1369600</v>
      </c>
      <c r="AA119" s="24">
        <v>1214300</v>
      </c>
      <c r="AB119" s="24">
        <v>93800</v>
      </c>
      <c r="AC119" s="24">
        <v>61500</v>
      </c>
      <c r="AD119" s="24">
        <v>4462800</v>
      </c>
      <c r="AE119" s="24">
        <v>3764400</v>
      </c>
      <c r="AF119" s="24">
        <v>303800</v>
      </c>
      <c r="AG119" s="24">
        <v>394500</v>
      </c>
      <c r="AH119" s="24">
        <v>1410000</v>
      </c>
      <c r="AI119" s="24">
        <v>1103200</v>
      </c>
      <c r="AJ119" s="24">
        <v>173800</v>
      </c>
      <c r="AK119" s="24">
        <v>133000</v>
      </c>
      <c r="AL119" s="24">
        <v>2298000</v>
      </c>
      <c r="AM119" s="24">
        <v>1619200</v>
      </c>
      <c r="AN119" s="24">
        <v>266800</v>
      </c>
      <c r="AO119" s="24">
        <v>412000</v>
      </c>
      <c r="AP119" s="24">
        <v>1339400</v>
      </c>
      <c r="AQ119" s="24">
        <v>1053000</v>
      </c>
      <c r="AR119" s="24">
        <v>101600</v>
      </c>
      <c r="AS119" s="24">
        <v>184800</v>
      </c>
      <c r="AT119" s="24">
        <v>1130800</v>
      </c>
      <c r="AU119" s="24">
        <v>947800</v>
      </c>
      <c r="AV119" s="24">
        <v>70600</v>
      </c>
      <c r="AW119" s="24">
        <v>112400</v>
      </c>
      <c r="AX119" s="24">
        <v>479000</v>
      </c>
      <c r="AY119" s="24">
        <v>421400</v>
      </c>
      <c r="AZ119" s="24">
        <v>23600</v>
      </c>
      <c r="BA119" s="24">
        <v>34000</v>
      </c>
      <c r="BB119" s="24">
        <v>2551100</v>
      </c>
      <c r="BC119" s="24">
        <v>2092100</v>
      </c>
      <c r="BD119" s="24">
        <v>182900</v>
      </c>
      <c r="BE119" s="24">
        <v>276100</v>
      </c>
      <c r="BF119" s="24">
        <v>2639600</v>
      </c>
      <c r="BG119" s="24">
        <v>1809900</v>
      </c>
      <c r="BH119" s="24">
        <v>330400</v>
      </c>
      <c r="BI119" s="24">
        <v>499300</v>
      </c>
      <c r="BJ119" s="24">
        <v>1631000</v>
      </c>
      <c r="BK119" s="24">
        <v>1540300</v>
      </c>
      <c r="BL119" s="24">
        <v>33600</v>
      </c>
      <c r="BM119" s="24">
        <v>57100</v>
      </c>
      <c r="BN119" s="24">
        <v>3370300</v>
      </c>
      <c r="BO119" s="24">
        <v>2988700</v>
      </c>
      <c r="BP119" s="24">
        <v>154100</v>
      </c>
      <c r="BQ119" s="24">
        <v>227600</v>
      </c>
      <c r="BR119" s="24">
        <v>4789200</v>
      </c>
      <c r="BS119" s="24">
        <v>3664100</v>
      </c>
      <c r="BT119" s="24">
        <v>231800</v>
      </c>
      <c r="BU119" s="24">
        <v>893400</v>
      </c>
      <c r="BV119" s="24">
        <v>679900</v>
      </c>
      <c r="BW119" s="24">
        <v>617800</v>
      </c>
      <c r="BX119" s="24">
        <v>30700</v>
      </c>
      <c r="BY119" s="24">
        <v>31400</v>
      </c>
      <c r="BZ119" s="24">
        <v>572500</v>
      </c>
      <c r="CA119" s="24">
        <v>473000</v>
      </c>
      <c r="CB119" s="24">
        <v>32600</v>
      </c>
      <c r="CC119" s="24">
        <v>66900</v>
      </c>
      <c r="CD119" s="24">
        <v>228300</v>
      </c>
      <c r="CE119" s="24">
        <v>186300</v>
      </c>
      <c r="CF119" s="24">
        <v>16400</v>
      </c>
      <c r="CG119" s="25">
        <v>25600</v>
      </c>
    </row>
    <row r="120" spans="1:85" ht="16.350000000000001" customHeight="1" x14ac:dyDescent="0.25">
      <c r="A120" s="23" t="s">
        <v>725</v>
      </c>
      <c r="B120" s="24">
        <v>31980700</v>
      </c>
      <c r="C120" s="24">
        <v>25974900</v>
      </c>
      <c r="D120" s="24">
        <v>2369400</v>
      </c>
      <c r="E120" s="24">
        <v>3636400</v>
      </c>
      <c r="F120" s="24">
        <v>189200</v>
      </c>
      <c r="G120" s="24">
        <v>157400</v>
      </c>
      <c r="H120" s="24">
        <v>23000</v>
      </c>
      <c r="I120" s="24">
        <v>8800</v>
      </c>
      <c r="J120" s="24">
        <v>46900</v>
      </c>
      <c r="K120" s="24">
        <v>42300</v>
      </c>
      <c r="L120" s="24">
        <v>2000</v>
      </c>
      <c r="M120" s="24">
        <v>2500</v>
      </c>
      <c r="N120" s="24">
        <v>2397100</v>
      </c>
      <c r="O120" s="24">
        <v>1958200</v>
      </c>
      <c r="P120" s="24">
        <v>280300</v>
      </c>
      <c r="Q120" s="24">
        <v>158600</v>
      </c>
      <c r="R120" s="24">
        <v>114700</v>
      </c>
      <c r="S120" s="24">
        <v>103700</v>
      </c>
      <c r="T120" s="24">
        <v>4200</v>
      </c>
      <c r="U120" s="24">
        <v>6800</v>
      </c>
      <c r="V120" s="24">
        <v>206600</v>
      </c>
      <c r="W120" s="24">
        <v>185800</v>
      </c>
      <c r="X120" s="24">
        <v>13900</v>
      </c>
      <c r="Y120" s="24">
        <v>6800</v>
      </c>
      <c r="Z120" s="24">
        <v>1362000</v>
      </c>
      <c r="AA120" s="24">
        <v>1206900</v>
      </c>
      <c r="AB120" s="24">
        <v>93300</v>
      </c>
      <c r="AC120" s="24">
        <v>61800</v>
      </c>
      <c r="AD120" s="24">
        <v>4454100</v>
      </c>
      <c r="AE120" s="24">
        <v>3753400</v>
      </c>
      <c r="AF120" s="24">
        <v>302700</v>
      </c>
      <c r="AG120" s="24">
        <v>398000</v>
      </c>
      <c r="AH120" s="24">
        <v>1409800</v>
      </c>
      <c r="AI120" s="24">
        <v>1104100</v>
      </c>
      <c r="AJ120" s="24">
        <v>172900</v>
      </c>
      <c r="AK120" s="24">
        <v>132800</v>
      </c>
      <c r="AL120" s="24">
        <v>2327300</v>
      </c>
      <c r="AM120" s="24">
        <v>1641100</v>
      </c>
      <c r="AN120" s="24">
        <v>267100</v>
      </c>
      <c r="AO120" s="24">
        <v>419100</v>
      </c>
      <c r="AP120" s="24">
        <v>1338300</v>
      </c>
      <c r="AQ120" s="24">
        <v>1051500</v>
      </c>
      <c r="AR120" s="24">
        <v>101500</v>
      </c>
      <c r="AS120" s="24">
        <v>185400</v>
      </c>
      <c r="AT120" s="24">
        <v>1133400</v>
      </c>
      <c r="AU120" s="24">
        <v>949200</v>
      </c>
      <c r="AV120" s="24">
        <v>70700</v>
      </c>
      <c r="AW120" s="24">
        <v>113500</v>
      </c>
      <c r="AX120" s="24">
        <v>480300</v>
      </c>
      <c r="AY120" s="24">
        <v>422200</v>
      </c>
      <c r="AZ120" s="24">
        <v>23700</v>
      </c>
      <c r="BA120" s="24">
        <v>34400</v>
      </c>
      <c r="BB120" s="24">
        <v>2555200</v>
      </c>
      <c r="BC120" s="24">
        <v>2095200</v>
      </c>
      <c r="BD120" s="24">
        <v>182800</v>
      </c>
      <c r="BE120" s="24">
        <v>277200</v>
      </c>
      <c r="BF120" s="24">
        <v>2653300</v>
      </c>
      <c r="BG120" s="24">
        <v>1813700</v>
      </c>
      <c r="BH120" s="24">
        <v>330300</v>
      </c>
      <c r="BI120" s="24">
        <v>509200</v>
      </c>
      <c r="BJ120" s="24">
        <v>1635800</v>
      </c>
      <c r="BK120" s="24">
        <v>1544100</v>
      </c>
      <c r="BL120" s="24">
        <v>33900</v>
      </c>
      <c r="BM120" s="24">
        <v>57800</v>
      </c>
      <c r="BN120" s="24">
        <v>3379300</v>
      </c>
      <c r="BO120" s="24">
        <v>2993700</v>
      </c>
      <c r="BP120" s="24">
        <v>154800</v>
      </c>
      <c r="BQ120" s="24">
        <v>230700</v>
      </c>
      <c r="BR120" s="24">
        <v>4803400</v>
      </c>
      <c r="BS120" s="24">
        <v>3664700</v>
      </c>
      <c r="BT120" s="24">
        <v>232200</v>
      </c>
      <c r="BU120" s="24">
        <v>906600</v>
      </c>
      <c r="BV120" s="24">
        <v>691200</v>
      </c>
      <c r="BW120" s="24">
        <v>627400</v>
      </c>
      <c r="BX120" s="24">
        <v>31000</v>
      </c>
      <c r="BY120" s="24">
        <v>32800</v>
      </c>
      <c r="BZ120" s="24">
        <v>574900</v>
      </c>
      <c r="CA120" s="24">
        <v>474600</v>
      </c>
      <c r="CB120" s="24">
        <v>32600</v>
      </c>
      <c r="CC120" s="24">
        <v>67700</v>
      </c>
      <c r="CD120" s="24">
        <v>228000</v>
      </c>
      <c r="CE120" s="24">
        <v>185600</v>
      </c>
      <c r="CF120" s="24">
        <v>16500</v>
      </c>
      <c r="CG120" s="25">
        <v>25900</v>
      </c>
    </row>
    <row r="121" spans="1:85" ht="16.350000000000001" customHeight="1" x14ac:dyDescent="0.25">
      <c r="A121" s="23" t="s">
        <v>726</v>
      </c>
      <c r="B121" s="24">
        <v>32071100</v>
      </c>
      <c r="C121" s="24">
        <v>26017700</v>
      </c>
      <c r="D121" s="24">
        <v>2370100</v>
      </c>
      <c r="E121" s="24">
        <v>3683300</v>
      </c>
      <c r="F121" s="24">
        <v>196600</v>
      </c>
      <c r="G121" s="24">
        <v>159900</v>
      </c>
      <c r="H121" s="24">
        <v>24500</v>
      </c>
      <c r="I121" s="24">
        <v>12200</v>
      </c>
      <c r="J121" s="24">
        <v>46700</v>
      </c>
      <c r="K121" s="24">
        <v>42300</v>
      </c>
      <c r="L121" s="24">
        <v>2000</v>
      </c>
      <c r="M121" s="24">
        <v>2500</v>
      </c>
      <c r="N121" s="24">
        <v>2395800</v>
      </c>
      <c r="O121" s="24">
        <v>1955300</v>
      </c>
      <c r="P121" s="24">
        <v>279500</v>
      </c>
      <c r="Q121" s="24">
        <v>161000</v>
      </c>
      <c r="R121" s="24">
        <v>115600</v>
      </c>
      <c r="S121" s="24">
        <v>104300</v>
      </c>
      <c r="T121" s="24">
        <v>4200</v>
      </c>
      <c r="U121" s="24">
        <v>7000</v>
      </c>
      <c r="V121" s="24">
        <v>207200</v>
      </c>
      <c r="W121" s="24">
        <v>186300</v>
      </c>
      <c r="X121" s="24">
        <v>13900</v>
      </c>
      <c r="Y121" s="24">
        <v>7000</v>
      </c>
      <c r="Z121" s="24">
        <v>1380500</v>
      </c>
      <c r="AA121" s="24">
        <v>1220300</v>
      </c>
      <c r="AB121" s="24">
        <v>95400</v>
      </c>
      <c r="AC121" s="24">
        <v>64800</v>
      </c>
      <c r="AD121" s="24">
        <v>4463800</v>
      </c>
      <c r="AE121" s="24">
        <v>3755200</v>
      </c>
      <c r="AF121" s="24">
        <v>302500</v>
      </c>
      <c r="AG121" s="24">
        <v>406100</v>
      </c>
      <c r="AH121" s="24">
        <v>1415100</v>
      </c>
      <c r="AI121" s="24">
        <v>1107500</v>
      </c>
      <c r="AJ121" s="24">
        <v>173000</v>
      </c>
      <c r="AK121" s="24">
        <v>134700</v>
      </c>
      <c r="AL121" s="24">
        <v>2381000</v>
      </c>
      <c r="AM121" s="24">
        <v>1680100</v>
      </c>
      <c r="AN121" s="24">
        <v>268500</v>
      </c>
      <c r="AO121" s="24">
        <v>432400</v>
      </c>
      <c r="AP121" s="24">
        <v>1339500</v>
      </c>
      <c r="AQ121" s="24">
        <v>1052000</v>
      </c>
      <c r="AR121" s="24">
        <v>101400</v>
      </c>
      <c r="AS121" s="24">
        <v>186200</v>
      </c>
      <c r="AT121" s="24">
        <v>1124100</v>
      </c>
      <c r="AU121" s="24">
        <v>941800</v>
      </c>
      <c r="AV121" s="24">
        <v>69600</v>
      </c>
      <c r="AW121" s="24">
        <v>112700</v>
      </c>
      <c r="AX121" s="24">
        <v>484200</v>
      </c>
      <c r="AY121" s="24">
        <v>424700</v>
      </c>
      <c r="AZ121" s="24">
        <v>24000</v>
      </c>
      <c r="BA121" s="24">
        <v>35600</v>
      </c>
      <c r="BB121" s="24">
        <v>2555900</v>
      </c>
      <c r="BC121" s="24">
        <v>2097900</v>
      </c>
      <c r="BD121" s="24">
        <v>181700</v>
      </c>
      <c r="BE121" s="24">
        <v>276300</v>
      </c>
      <c r="BF121" s="24">
        <v>2633100</v>
      </c>
      <c r="BG121" s="24">
        <v>1796600</v>
      </c>
      <c r="BH121" s="24">
        <v>328900</v>
      </c>
      <c r="BI121" s="24">
        <v>507600</v>
      </c>
      <c r="BJ121" s="24">
        <v>1640400</v>
      </c>
      <c r="BK121" s="24">
        <v>1547700</v>
      </c>
      <c r="BL121" s="24">
        <v>34200</v>
      </c>
      <c r="BM121" s="24">
        <v>58600</v>
      </c>
      <c r="BN121" s="24">
        <v>3388900</v>
      </c>
      <c r="BO121" s="24">
        <v>3001300</v>
      </c>
      <c r="BP121" s="24">
        <v>155000</v>
      </c>
      <c r="BQ121" s="24">
        <v>232600</v>
      </c>
      <c r="BR121" s="24">
        <v>4810800</v>
      </c>
      <c r="BS121" s="24">
        <v>3660100</v>
      </c>
      <c r="BT121" s="24">
        <v>232100</v>
      </c>
      <c r="BU121" s="24">
        <v>918600</v>
      </c>
      <c r="BV121" s="24">
        <v>707500</v>
      </c>
      <c r="BW121" s="24">
        <v>642400</v>
      </c>
      <c r="BX121" s="24">
        <v>31300</v>
      </c>
      <c r="BY121" s="24">
        <v>33900</v>
      </c>
      <c r="BZ121" s="24">
        <v>580100</v>
      </c>
      <c r="CA121" s="24">
        <v>477500</v>
      </c>
      <c r="CB121" s="24">
        <v>33000</v>
      </c>
      <c r="CC121" s="24">
        <v>69600</v>
      </c>
      <c r="CD121" s="24">
        <v>204200</v>
      </c>
      <c r="CE121" s="24">
        <v>164600</v>
      </c>
      <c r="CF121" s="24">
        <v>15600</v>
      </c>
      <c r="CG121" s="25">
        <v>24000</v>
      </c>
    </row>
    <row r="122" spans="1:85" ht="16.350000000000001" customHeight="1" x14ac:dyDescent="0.25">
      <c r="A122" s="23" t="s">
        <v>727</v>
      </c>
      <c r="B122" s="24">
        <v>32230500</v>
      </c>
      <c r="C122" s="24">
        <v>26111100</v>
      </c>
      <c r="D122" s="24">
        <v>2374500</v>
      </c>
      <c r="E122" s="24">
        <v>3744900</v>
      </c>
      <c r="F122" s="24">
        <v>204200</v>
      </c>
      <c r="G122" s="24">
        <v>161900</v>
      </c>
      <c r="H122" s="24">
        <v>26500</v>
      </c>
      <c r="I122" s="24">
        <v>15800</v>
      </c>
      <c r="J122" s="24">
        <v>46700</v>
      </c>
      <c r="K122" s="24">
        <v>42200</v>
      </c>
      <c r="L122" s="24">
        <v>2000</v>
      </c>
      <c r="M122" s="24">
        <v>2500</v>
      </c>
      <c r="N122" s="24">
        <v>2393200</v>
      </c>
      <c r="O122" s="24">
        <v>1951000</v>
      </c>
      <c r="P122" s="24">
        <v>278400</v>
      </c>
      <c r="Q122" s="24">
        <v>163800</v>
      </c>
      <c r="R122" s="24">
        <v>115100</v>
      </c>
      <c r="S122" s="24">
        <v>103900</v>
      </c>
      <c r="T122" s="24">
        <v>4200</v>
      </c>
      <c r="U122" s="24">
        <v>7000</v>
      </c>
      <c r="V122" s="24">
        <v>208500</v>
      </c>
      <c r="W122" s="24">
        <v>187400</v>
      </c>
      <c r="X122" s="24">
        <v>14000</v>
      </c>
      <c r="Y122" s="24">
        <v>7200</v>
      </c>
      <c r="Z122" s="24">
        <v>1380500</v>
      </c>
      <c r="AA122" s="24">
        <v>1218900</v>
      </c>
      <c r="AB122" s="24">
        <v>95900</v>
      </c>
      <c r="AC122" s="24">
        <v>65700</v>
      </c>
      <c r="AD122" s="24">
        <v>4469900</v>
      </c>
      <c r="AE122" s="24">
        <v>3755100</v>
      </c>
      <c r="AF122" s="24">
        <v>302300</v>
      </c>
      <c r="AG122" s="24">
        <v>412500</v>
      </c>
      <c r="AH122" s="24">
        <v>1419000</v>
      </c>
      <c r="AI122" s="24">
        <v>1109400</v>
      </c>
      <c r="AJ122" s="24">
        <v>173000</v>
      </c>
      <c r="AK122" s="24">
        <v>136500</v>
      </c>
      <c r="AL122" s="24">
        <v>2397800</v>
      </c>
      <c r="AM122" s="24">
        <v>1688600</v>
      </c>
      <c r="AN122" s="24">
        <v>268400</v>
      </c>
      <c r="AO122" s="24">
        <v>440800</v>
      </c>
      <c r="AP122" s="24">
        <v>1340900</v>
      </c>
      <c r="AQ122" s="24">
        <v>1051600</v>
      </c>
      <c r="AR122" s="24">
        <v>101500</v>
      </c>
      <c r="AS122" s="24">
        <v>187800</v>
      </c>
      <c r="AT122" s="24">
        <v>1124200</v>
      </c>
      <c r="AU122" s="24">
        <v>941200</v>
      </c>
      <c r="AV122" s="24">
        <v>69600</v>
      </c>
      <c r="AW122" s="24">
        <v>113400</v>
      </c>
      <c r="AX122" s="24">
        <v>486300</v>
      </c>
      <c r="AY122" s="24">
        <v>425700</v>
      </c>
      <c r="AZ122" s="24">
        <v>24200</v>
      </c>
      <c r="BA122" s="24">
        <v>36300</v>
      </c>
      <c r="BB122" s="24">
        <v>2564900</v>
      </c>
      <c r="BC122" s="24">
        <v>2104200</v>
      </c>
      <c r="BD122" s="24">
        <v>181700</v>
      </c>
      <c r="BE122" s="24">
        <v>279000</v>
      </c>
      <c r="BF122" s="24">
        <v>2678500</v>
      </c>
      <c r="BG122" s="24">
        <v>1823300</v>
      </c>
      <c r="BH122" s="24">
        <v>331200</v>
      </c>
      <c r="BI122" s="24">
        <v>524100</v>
      </c>
      <c r="BJ122" s="24">
        <v>1690400</v>
      </c>
      <c r="BK122" s="24">
        <v>1594100</v>
      </c>
      <c r="BL122" s="24">
        <v>35000</v>
      </c>
      <c r="BM122" s="24">
        <v>61300</v>
      </c>
      <c r="BN122" s="24">
        <v>3409300</v>
      </c>
      <c r="BO122" s="24">
        <v>3019000</v>
      </c>
      <c r="BP122" s="24">
        <v>155000</v>
      </c>
      <c r="BQ122" s="24">
        <v>235300</v>
      </c>
      <c r="BR122" s="24">
        <v>4809300</v>
      </c>
      <c r="BS122" s="24">
        <v>3651000</v>
      </c>
      <c r="BT122" s="24">
        <v>231500</v>
      </c>
      <c r="BU122" s="24">
        <v>926700</v>
      </c>
      <c r="BV122" s="24">
        <v>705500</v>
      </c>
      <c r="BW122" s="24">
        <v>639700</v>
      </c>
      <c r="BX122" s="24">
        <v>31300</v>
      </c>
      <c r="BY122" s="24">
        <v>34500</v>
      </c>
      <c r="BZ122" s="24">
        <v>582900</v>
      </c>
      <c r="CA122" s="24">
        <v>479000</v>
      </c>
      <c r="CB122" s="24">
        <v>33200</v>
      </c>
      <c r="CC122" s="24">
        <v>70700</v>
      </c>
      <c r="CD122" s="24">
        <v>203600</v>
      </c>
      <c r="CE122" s="24">
        <v>163900</v>
      </c>
      <c r="CF122" s="24">
        <v>15600</v>
      </c>
      <c r="CG122" s="25">
        <v>24100</v>
      </c>
    </row>
    <row r="123" spans="1:85" ht="16.350000000000001" customHeight="1" x14ac:dyDescent="0.25">
      <c r="A123" s="23" t="s">
        <v>728</v>
      </c>
      <c r="B123" s="24">
        <v>32405200</v>
      </c>
      <c r="C123" s="24">
        <v>26225800</v>
      </c>
      <c r="D123" s="24">
        <v>2376500</v>
      </c>
      <c r="E123" s="24">
        <v>3802900</v>
      </c>
      <c r="F123" s="24">
        <v>214400</v>
      </c>
      <c r="G123" s="24">
        <v>165500</v>
      </c>
      <c r="H123" s="24">
        <v>28400</v>
      </c>
      <c r="I123" s="24">
        <v>20600</v>
      </c>
      <c r="J123" s="24">
        <v>46700</v>
      </c>
      <c r="K123" s="24">
        <v>42200</v>
      </c>
      <c r="L123" s="24">
        <v>2000</v>
      </c>
      <c r="M123" s="24">
        <v>2500</v>
      </c>
      <c r="N123" s="24">
        <v>2395500</v>
      </c>
      <c r="O123" s="24">
        <v>1951100</v>
      </c>
      <c r="P123" s="24">
        <v>277800</v>
      </c>
      <c r="Q123" s="24">
        <v>166600</v>
      </c>
      <c r="R123" s="24">
        <v>115600</v>
      </c>
      <c r="S123" s="24">
        <v>104200</v>
      </c>
      <c r="T123" s="24">
        <v>4200</v>
      </c>
      <c r="U123" s="24">
        <v>7200</v>
      </c>
      <c r="V123" s="24">
        <v>209800</v>
      </c>
      <c r="W123" s="24">
        <v>188500</v>
      </c>
      <c r="X123" s="24">
        <v>14000</v>
      </c>
      <c r="Y123" s="24">
        <v>7300</v>
      </c>
      <c r="Z123" s="24">
        <v>1381600</v>
      </c>
      <c r="AA123" s="24">
        <v>1218700</v>
      </c>
      <c r="AB123" s="24">
        <v>95900</v>
      </c>
      <c r="AC123" s="24">
        <v>67100</v>
      </c>
      <c r="AD123" s="24">
        <v>4479200</v>
      </c>
      <c r="AE123" s="24">
        <v>3759800</v>
      </c>
      <c r="AF123" s="24">
        <v>301300</v>
      </c>
      <c r="AG123" s="24">
        <v>418100</v>
      </c>
      <c r="AH123" s="24">
        <v>1423300</v>
      </c>
      <c r="AI123" s="24">
        <v>1111200</v>
      </c>
      <c r="AJ123" s="24">
        <v>172500</v>
      </c>
      <c r="AK123" s="24">
        <v>139600</v>
      </c>
      <c r="AL123" s="24">
        <v>2425300</v>
      </c>
      <c r="AM123" s="24">
        <v>1712200</v>
      </c>
      <c r="AN123" s="24">
        <v>266800</v>
      </c>
      <c r="AO123" s="24">
        <v>446200</v>
      </c>
      <c r="AP123" s="24">
        <v>1348500</v>
      </c>
      <c r="AQ123" s="24">
        <v>1057300</v>
      </c>
      <c r="AR123" s="24">
        <v>101900</v>
      </c>
      <c r="AS123" s="24">
        <v>189400</v>
      </c>
      <c r="AT123" s="24">
        <v>1126900</v>
      </c>
      <c r="AU123" s="24">
        <v>942600</v>
      </c>
      <c r="AV123" s="24">
        <v>70000</v>
      </c>
      <c r="AW123" s="24">
        <v>114400</v>
      </c>
      <c r="AX123" s="24">
        <v>489200</v>
      </c>
      <c r="AY123" s="24">
        <v>427800</v>
      </c>
      <c r="AZ123" s="24">
        <v>24400</v>
      </c>
      <c r="BA123" s="24">
        <v>37000</v>
      </c>
      <c r="BB123" s="24">
        <v>2575200</v>
      </c>
      <c r="BC123" s="24">
        <v>2110900</v>
      </c>
      <c r="BD123" s="24">
        <v>183100</v>
      </c>
      <c r="BE123" s="24">
        <v>281300</v>
      </c>
      <c r="BF123" s="24">
        <v>2707700</v>
      </c>
      <c r="BG123" s="24">
        <v>1837900</v>
      </c>
      <c r="BH123" s="24">
        <v>332400</v>
      </c>
      <c r="BI123" s="24">
        <v>537400</v>
      </c>
      <c r="BJ123" s="24">
        <v>1702300</v>
      </c>
      <c r="BK123" s="24">
        <v>1605100</v>
      </c>
      <c r="BL123" s="24">
        <v>35400</v>
      </c>
      <c r="BM123" s="24">
        <v>61900</v>
      </c>
      <c r="BN123" s="24">
        <v>3436400</v>
      </c>
      <c r="BO123" s="24">
        <v>3044800</v>
      </c>
      <c r="BP123" s="24">
        <v>154600</v>
      </c>
      <c r="BQ123" s="24">
        <v>236900</v>
      </c>
      <c r="BR123" s="24">
        <v>4831400</v>
      </c>
      <c r="BS123" s="24">
        <v>3660600</v>
      </c>
      <c r="BT123" s="24">
        <v>232100</v>
      </c>
      <c r="BU123" s="24">
        <v>938700</v>
      </c>
      <c r="BV123" s="24">
        <v>705700</v>
      </c>
      <c r="BW123" s="24">
        <v>640100</v>
      </c>
      <c r="BX123" s="24">
        <v>31300</v>
      </c>
      <c r="BY123" s="24">
        <v>34400</v>
      </c>
      <c r="BZ123" s="24">
        <v>584900</v>
      </c>
      <c r="CA123" s="24">
        <v>479900</v>
      </c>
      <c r="CB123" s="24">
        <v>33100</v>
      </c>
      <c r="CC123" s="24">
        <v>71900</v>
      </c>
      <c r="CD123" s="24">
        <v>205200</v>
      </c>
      <c r="CE123" s="24">
        <v>165300</v>
      </c>
      <c r="CF123" s="24">
        <v>15400</v>
      </c>
      <c r="CG123" s="25">
        <v>24500</v>
      </c>
    </row>
    <row r="124" spans="1:85" ht="16.350000000000001" customHeight="1" x14ac:dyDescent="0.25">
      <c r="A124" s="23" t="s">
        <v>729</v>
      </c>
      <c r="B124" s="24">
        <v>32495500</v>
      </c>
      <c r="C124" s="24">
        <v>26299000</v>
      </c>
      <c r="D124" s="24">
        <v>2363800</v>
      </c>
      <c r="E124" s="24">
        <v>3832800</v>
      </c>
      <c r="F124" s="24">
        <v>218500</v>
      </c>
      <c r="G124" s="24">
        <v>167900</v>
      </c>
      <c r="H124" s="24">
        <v>28400</v>
      </c>
      <c r="I124" s="24">
        <v>22100</v>
      </c>
      <c r="J124" s="24">
        <v>46700</v>
      </c>
      <c r="K124" s="24">
        <v>42200</v>
      </c>
      <c r="L124" s="24">
        <v>1900</v>
      </c>
      <c r="M124" s="24">
        <v>2600</v>
      </c>
      <c r="N124" s="24">
        <v>2391700</v>
      </c>
      <c r="O124" s="24">
        <v>1948100</v>
      </c>
      <c r="P124" s="24">
        <v>275400</v>
      </c>
      <c r="Q124" s="24">
        <v>168300</v>
      </c>
      <c r="R124" s="24">
        <v>116000</v>
      </c>
      <c r="S124" s="24">
        <v>104400</v>
      </c>
      <c r="T124" s="24">
        <v>4300</v>
      </c>
      <c r="U124" s="24">
        <v>7300</v>
      </c>
      <c r="V124" s="24">
        <v>210800</v>
      </c>
      <c r="W124" s="24">
        <v>189400</v>
      </c>
      <c r="X124" s="24">
        <v>14000</v>
      </c>
      <c r="Y124" s="24">
        <v>7500</v>
      </c>
      <c r="Z124" s="24">
        <v>1386400</v>
      </c>
      <c r="AA124" s="24">
        <v>1222100</v>
      </c>
      <c r="AB124" s="24">
        <v>96500</v>
      </c>
      <c r="AC124" s="24">
        <v>67700</v>
      </c>
      <c r="AD124" s="24">
        <v>4490300</v>
      </c>
      <c r="AE124" s="24">
        <v>3768300</v>
      </c>
      <c r="AF124" s="24">
        <v>299700</v>
      </c>
      <c r="AG124" s="24">
        <v>422200</v>
      </c>
      <c r="AH124" s="24">
        <v>1424000</v>
      </c>
      <c r="AI124" s="24">
        <v>1110500</v>
      </c>
      <c r="AJ124" s="24">
        <v>171900</v>
      </c>
      <c r="AK124" s="24">
        <v>141600</v>
      </c>
      <c r="AL124" s="24">
        <v>2441400</v>
      </c>
      <c r="AM124" s="24">
        <v>1729500</v>
      </c>
      <c r="AN124" s="24">
        <v>263400</v>
      </c>
      <c r="AO124" s="24">
        <v>448500</v>
      </c>
      <c r="AP124" s="24">
        <v>1352100</v>
      </c>
      <c r="AQ124" s="24">
        <v>1060500</v>
      </c>
      <c r="AR124" s="24">
        <v>101600</v>
      </c>
      <c r="AS124" s="24">
        <v>189900</v>
      </c>
      <c r="AT124" s="24">
        <v>1126600</v>
      </c>
      <c r="AU124" s="24">
        <v>941000</v>
      </c>
      <c r="AV124" s="24">
        <v>70100</v>
      </c>
      <c r="AW124" s="24">
        <v>115400</v>
      </c>
      <c r="AX124" s="24">
        <v>490200</v>
      </c>
      <c r="AY124" s="24">
        <v>428400</v>
      </c>
      <c r="AZ124" s="24">
        <v>24400</v>
      </c>
      <c r="BA124" s="24">
        <v>37400</v>
      </c>
      <c r="BB124" s="24">
        <v>2579800</v>
      </c>
      <c r="BC124" s="24">
        <v>2115200</v>
      </c>
      <c r="BD124" s="24">
        <v>183100</v>
      </c>
      <c r="BE124" s="24">
        <v>281600</v>
      </c>
      <c r="BF124" s="24">
        <v>2710000</v>
      </c>
      <c r="BG124" s="24">
        <v>1840800</v>
      </c>
      <c r="BH124" s="24">
        <v>329100</v>
      </c>
      <c r="BI124" s="24">
        <v>540100</v>
      </c>
      <c r="BJ124" s="24">
        <v>1718300</v>
      </c>
      <c r="BK124" s="24">
        <v>1618900</v>
      </c>
      <c r="BL124" s="24">
        <v>35700</v>
      </c>
      <c r="BM124" s="24">
        <v>63700</v>
      </c>
      <c r="BN124" s="24">
        <v>3454600</v>
      </c>
      <c r="BO124" s="24">
        <v>3062100</v>
      </c>
      <c r="BP124" s="24">
        <v>154100</v>
      </c>
      <c r="BQ124" s="24">
        <v>238400</v>
      </c>
      <c r="BR124" s="24">
        <v>4835500</v>
      </c>
      <c r="BS124" s="24">
        <v>3657200</v>
      </c>
      <c r="BT124" s="24">
        <v>230900</v>
      </c>
      <c r="BU124" s="24">
        <v>947400</v>
      </c>
      <c r="BV124" s="24">
        <v>711300</v>
      </c>
      <c r="BW124" s="24">
        <v>646300</v>
      </c>
      <c r="BX124" s="24">
        <v>31000</v>
      </c>
      <c r="BY124" s="24">
        <v>34000</v>
      </c>
      <c r="BZ124" s="24">
        <v>584600</v>
      </c>
      <c r="CA124" s="24">
        <v>479100</v>
      </c>
      <c r="CB124" s="24">
        <v>33000</v>
      </c>
      <c r="CC124" s="24">
        <v>72500</v>
      </c>
      <c r="CD124" s="24">
        <v>206900</v>
      </c>
      <c r="CE124" s="24">
        <v>167100</v>
      </c>
      <c r="CF124" s="24">
        <v>15200</v>
      </c>
      <c r="CG124" s="25">
        <v>24600</v>
      </c>
    </row>
    <row r="125" spans="1:85" ht="16.350000000000001" customHeight="1" x14ac:dyDescent="0.25">
      <c r="A125" s="23" t="s">
        <v>730</v>
      </c>
      <c r="B125" s="24">
        <v>32286200</v>
      </c>
      <c r="C125" s="24">
        <v>26115400</v>
      </c>
      <c r="D125" s="24">
        <v>2334000</v>
      </c>
      <c r="E125" s="24">
        <v>3836800</v>
      </c>
      <c r="F125" s="24">
        <v>219200</v>
      </c>
      <c r="G125" s="24">
        <v>169000</v>
      </c>
      <c r="H125" s="24">
        <v>27900</v>
      </c>
      <c r="I125" s="24">
        <v>22400</v>
      </c>
      <c r="J125" s="24">
        <v>46500</v>
      </c>
      <c r="K125" s="24">
        <v>42100</v>
      </c>
      <c r="L125" s="24">
        <v>1900</v>
      </c>
      <c r="M125" s="24">
        <v>2600</v>
      </c>
      <c r="N125" s="24">
        <v>2390700</v>
      </c>
      <c r="O125" s="24">
        <v>1947100</v>
      </c>
      <c r="P125" s="24">
        <v>273600</v>
      </c>
      <c r="Q125" s="24">
        <v>170000</v>
      </c>
      <c r="R125" s="24">
        <v>116600</v>
      </c>
      <c r="S125" s="24">
        <v>104900</v>
      </c>
      <c r="T125" s="24">
        <v>4300</v>
      </c>
      <c r="U125" s="24">
        <v>7400</v>
      </c>
      <c r="V125" s="24">
        <v>210500</v>
      </c>
      <c r="W125" s="24">
        <v>189100</v>
      </c>
      <c r="X125" s="24">
        <v>13900</v>
      </c>
      <c r="Y125" s="24">
        <v>7500</v>
      </c>
      <c r="Z125" s="24">
        <v>1386800</v>
      </c>
      <c r="AA125" s="24">
        <v>1223400</v>
      </c>
      <c r="AB125" s="24">
        <v>95100</v>
      </c>
      <c r="AC125" s="24">
        <v>68300</v>
      </c>
      <c r="AD125" s="24">
        <v>4487200</v>
      </c>
      <c r="AE125" s="24">
        <v>3765100</v>
      </c>
      <c r="AF125" s="24">
        <v>297400</v>
      </c>
      <c r="AG125" s="24">
        <v>424700</v>
      </c>
      <c r="AH125" s="24">
        <v>1421400</v>
      </c>
      <c r="AI125" s="24">
        <v>1106300</v>
      </c>
      <c r="AJ125" s="24">
        <v>170900</v>
      </c>
      <c r="AK125" s="24">
        <v>144200</v>
      </c>
      <c r="AL125" s="24">
        <v>2446400</v>
      </c>
      <c r="AM125" s="24">
        <v>1736900</v>
      </c>
      <c r="AN125" s="24">
        <v>259700</v>
      </c>
      <c r="AO125" s="24">
        <v>449800</v>
      </c>
      <c r="AP125" s="24">
        <v>1338500</v>
      </c>
      <c r="AQ125" s="24">
        <v>1049600</v>
      </c>
      <c r="AR125" s="24">
        <v>100500</v>
      </c>
      <c r="AS125" s="24">
        <v>188500</v>
      </c>
      <c r="AT125" s="24">
        <v>1123800</v>
      </c>
      <c r="AU125" s="24">
        <v>938100</v>
      </c>
      <c r="AV125" s="24">
        <v>69900</v>
      </c>
      <c r="AW125" s="24">
        <v>115700</v>
      </c>
      <c r="AX125" s="24">
        <v>490000</v>
      </c>
      <c r="AY125" s="24">
        <v>428100</v>
      </c>
      <c r="AZ125" s="24">
        <v>24200</v>
      </c>
      <c r="BA125" s="24">
        <v>37700</v>
      </c>
      <c r="BB125" s="24">
        <v>2558500</v>
      </c>
      <c r="BC125" s="24">
        <v>2099500</v>
      </c>
      <c r="BD125" s="24">
        <v>181100</v>
      </c>
      <c r="BE125" s="24">
        <v>277900</v>
      </c>
      <c r="BF125" s="24">
        <v>2637800</v>
      </c>
      <c r="BG125" s="24">
        <v>1784900</v>
      </c>
      <c r="BH125" s="24">
        <v>319800</v>
      </c>
      <c r="BI125" s="24">
        <v>533100</v>
      </c>
      <c r="BJ125" s="24">
        <v>1683000</v>
      </c>
      <c r="BK125" s="24">
        <v>1585000</v>
      </c>
      <c r="BL125" s="24">
        <v>35200</v>
      </c>
      <c r="BM125" s="24">
        <v>62700</v>
      </c>
      <c r="BN125" s="24">
        <v>3350600</v>
      </c>
      <c r="BO125" s="24">
        <v>2969900</v>
      </c>
      <c r="BP125" s="24">
        <v>149500</v>
      </c>
      <c r="BQ125" s="24">
        <v>231200</v>
      </c>
      <c r="BR125" s="24">
        <v>4864500</v>
      </c>
      <c r="BS125" s="24">
        <v>3673100</v>
      </c>
      <c r="BT125" s="24">
        <v>230500</v>
      </c>
      <c r="BU125" s="24">
        <v>960900</v>
      </c>
      <c r="BV125" s="24">
        <v>723600</v>
      </c>
      <c r="BW125" s="24">
        <v>658100</v>
      </c>
      <c r="BX125" s="24">
        <v>30800</v>
      </c>
      <c r="BY125" s="24">
        <v>34700</v>
      </c>
      <c r="BZ125" s="24">
        <v>582700</v>
      </c>
      <c r="CA125" s="24">
        <v>477000</v>
      </c>
      <c r="CB125" s="24">
        <v>32700</v>
      </c>
      <c r="CC125" s="24">
        <v>73000</v>
      </c>
      <c r="CD125" s="24">
        <v>207900</v>
      </c>
      <c r="CE125" s="24">
        <v>168300</v>
      </c>
      <c r="CF125" s="24">
        <v>15000</v>
      </c>
      <c r="CG125" s="25">
        <v>24600</v>
      </c>
    </row>
    <row r="126" spans="1:85" ht="16.350000000000001" customHeight="1" x14ac:dyDescent="0.25">
      <c r="A126" s="23" t="s">
        <v>731</v>
      </c>
      <c r="B126" s="24">
        <v>32313200</v>
      </c>
      <c r="C126" s="24">
        <v>26090800</v>
      </c>
      <c r="D126" s="24">
        <v>2336700</v>
      </c>
      <c r="E126" s="24">
        <v>3885700</v>
      </c>
      <c r="F126" s="24">
        <v>217000</v>
      </c>
      <c r="G126" s="24">
        <v>168500</v>
      </c>
      <c r="H126" s="24">
        <v>26500</v>
      </c>
      <c r="I126" s="24">
        <v>22000</v>
      </c>
      <c r="J126" s="24">
        <v>46300</v>
      </c>
      <c r="K126" s="24">
        <v>41800</v>
      </c>
      <c r="L126" s="24">
        <v>1900</v>
      </c>
      <c r="M126" s="24">
        <v>2500</v>
      </c>
      <c r="N126" s="24">
        <v>2399500</v>
      </c>
      <c r="O126" s="24">
        <v>1953300</v>
      </c>
      <c r="P126" s="24">
        <v>273900</v>
      </c>
      <c r="Q126" s="24">
        <v>172300</v>
      </c>
      <c r="R126" s="24">
        <v>117600</v>
      </c>
      <c r="S126" s="24">
        <v>105800</v>
      </c>
      <c r="T126" s="24">
        <v>4300</v>
      </c>
      <c r="U126" s="24">
        <v>7500</v>
      </c>
      <c r="V126" s="24">
        <v>210800</v>
      </c>
      <c r="W126" s="24">
        <v>189300</v>
      </c>
      <c r="X126" s="24">
        <v>13900</v>
      </c>
      <c r="Y126" s="24">
        <v>7700</v>
      </c>
      <c r="Z126" s="24">
        <v>1384500</v>
      </c>
      <c r="AA126" s="24">
        <v>1222100</v>
      </c>
      <c r="AB126" s="24">
        <v>94600</v>
      </c>
      <c r="AC126" s="24">
        <v>67800</v>
      </c>
      <c r="AD126" s="24">
        <v>4482500</v>
      </c>
      <c r="AE126" s="24">
        <v>3756600</v>
      </c>
      <c r="AF126" s="24">
        <v>296800</v>
      </c>
      <c r="AG126" s="24">
        <v>429000</v>
      </c>
      <c r="AH126" s="24">
        <v>1427300</v>
      </c>
      <c r="AI126" s="24">
        <v>1109000</v>
      </c>
      <c r="AJ126" s="24">
        <v>171000</v>
      </c>
      <c r="AK126" s="24">
        <v>147400</v>
      </c>
      <c r="AL126" s="24">
        <v>2430500</v>
      </c>
      <c r="AM126" s="24">
        <v>1718900</v>
      </c>
      <c r="AN126" s="24">
        <v>258700</v>
      </c>
      <c r="AO126" s="24">
        <v>452900</v>
      </c>
      <c r="AP126" s="24">
        <v>1335900</v>
      </c>
      <c r="AQ126" s="24">
        <v>1046900</v>
      </c>
      <c r="AR126" s="24">
        <v>100300</v>
      </c>
      <c r="AS126" s="24">
        <v>188800</v>
      </c>
      <c r="AT126" s="24">
        <v>1122000</v>
      </c>
      <c r="AU126" s="24">
        <v>936400</v>
      </c>
      <c r="AV126" s="24">
        <v>69700</v>
      </c>
      <c r="AW126" s="24">
        <v>115800</v>
      </c>
      <c r="AX126" s="24">
        <v>492500</v>
      </c>
      <c r="AY126" s="24">
        <v>430000</v>
      </c>
      <c r="AZ126" s="24">
        <v>24300</v>
      </c>
      <c r="BA126" s="24">
        <v>38200</v>
      </c>
      <c r="BB126" s="24">
        <v>2580300</v>
      </c>
      <c r="BC126" s="24">
        <v>2116800</v>
      </c>
      <c r="BD126" s="24">
        <v>181800</v>
      </c>
      <c r="BE126" s="24">
        <v>281700</v>
      </c>
      <c r="BF126" s="24">
        <v>2693000</v>
      </c>
      <c r="BG126" s="24">
        <v>1817200</v>
      </c>
      <c r="BH126" s="24">
        <v>324300</v>
      </c>
      <c r="BI126" s="24">
        <v>551400</v>
      </c>
      <c r="BJ126" s="24">
        <v>1655700</v>
      </c>
      <c r="BK126" s="24">
        <v>1558200</v>
      </c>
      <c r="BL126" s="24">
        <v>35000</v>
      </c>
      <c r="BM126" s="24">
        <v>62500</v>
      </c>
      <c r="BN126" s="24">
        <v>3304900</v>
      </c>
      <c r="BO126" s="24">
        <v>2924500</v>
      </c>
      <c r="BP126" s="24">
        <v>148700</v>
      </c>
      <c r="BQ126" s="24">
        <v>231700</v>
      </c>
      <c r="BR126" s="24">
        <v>4890000</v>
      </c>
      <c r="BS126" s="24">
        <v>3686500</v>
      </c>
      <c r="BT126" s="24">
        <v>232000</v>
      </c>
      <c r="BU126" s="24">
        <v>971500</v>
      </c>
      <c r="BV126" s="24">
        <v>728600</v>
      </c>
      <c r="BW126" s="24">
        <v>661900</v>
      </c>
      <c r="BX126" s="24">
        <v>30900</v>
      </c>
      <c r="BY126" s="24">
        <v>35700</v>
      </c>
      <c r="BZ126" s="24">
        <v>587000</v>
      </c>
      <c r="CA126" s="24">
        <v>479700</v>
      </c>
      <c r="CB126" s="24">
        <v>33000</v>
      </c>
      <c r="CC126" s="24">
        <v>74300</v>
      </c>
      <c r="CD126" s="24">
        <v>207100</v>
      </c>
      <c r="CE126" s="24">
        <v>167300</v>
      </c>
      <c r="CF126" s="24">
        <v>14900</v>
      </c>
      <c r="CG126" s="25">
        <v>24900</v>
      </c>
    </row>
    <row r="127" spans="1:85" ht="16.350000000000001" customHeight="1" x14ac:dyDescent="0.25">
      <c r="A127" s="23" t="s">
        <v>732</v>
      </c>
      <c r="B127" s="24">
        <v>32412100</v>
      </c>
      <c r="C127" s="24">
        <v>26115100</v>
      </c>
      <c r="D127" s="24">
        <v>2347400</v>
      </c>
      <c r="E127" s="24">
        <v>3949600</v>
      </c>
      <c r="F127" s="24">
        <v>210800</v>
      </c>
      <c r="G127" s="24">
        <v>167000</v>
      </c>
      <c r="H127" s="24">
        <v>24500</v>
      </c>
      <c r="I127" s="24">
        <v>19400</v>
      </c>
      <c r="J127" s="24">
        <v>46100</v>
      </c>
      <c r="K127" s="24">
        <v>41600</v>
      </c>
      <c r="L127" s="24">
        <v>1900</v>
      </c>
      <c r="M127" s="24">
        <v>2500</v>
      </c>
      <c r="N127" s="24">
        <v>2394800</v>
      </c>
      <c r="O127" s="24">
        <v>1948200</v>
      </c>
      <c r="P127" s="24">
        <v>273100</v>
      </c>
      <c r="Q127" s="24">
        <v>173500</v>
      </c>
      <c r="R127" s="24">
        <v>118000</v>
      </c>
      <c r="S127" s="24">
        <v>105900</v>
      </c>
      <c r="T127" s="24">
        <v>4400</v>
      </c>
      <c r="U127" s="24">
        <v>7700</v>
      </c>
      <c r="V127" s="24">
        <v>209900</v>
      </c>
      <c r="W127" s="24">
        <v>188400</v>
      </c>
      <c r="X127" s="24">
        <v>13800</v>
      </c>
      <c r="Y127" s="24">
        <v>7700</v>
      </c>
      <c r="Z127" s="24">
        <v>1380300</v>
      </c>
      <c r="AA127" s="24">
        <v>1219500</v>
      </c>
      <c r="AB127" s="24">
        <v>93800</v>
      </c>
      <c r="AC127" s="24">
        <v>67000</v>
      </c>
      <c r="AD127" s="24">
        <v>4487900</v>
      </c>
      <c r="AE127" s="24">
        <v>3755500</v>
      </c>
      <c r="AF127" s="24">
        <v>297000</v>
      </c>
      <c r="AG127" s="24">
        <v>435500</v>
      </c>
      <c r="AH127" s="24">
        <v>1437300</v>
      </c>
      <c r="AI127" s="24">
        <v>1111200</v>
      </c>
      <c r="AJ127" s="24">
        <v>171300</v>
      </c>
      <c r="AK127" s="24">
        <v>154800</v>
      </c>
      <c r="AL127" s="24">
        <v>2383500</v>
      </c>
      <c r="AM127" s="24">
        <v>1668000</v>
      </c>
      <c r="AN127" s="24">
        <v>258100</v>
      </c>
      <c r="AO127" s="24">
        <v>457300</v>
      </c>
      <c r="AP127" s="24">
        <v>1327400</v>
      </c>
      <c r="AQ127" s="24">
        <v>1039200</v>
      </c>
      <c r="AR127" s="24">
        <v>99800</v>
      </c>
      <c r="AS127" s="24">
        <v>188400</v>
      </c>
      <c r="AT127" s="24">
        <v>1118500</v>
      </c>
      <c r="AU127" s="24">
        <v>933600</v>
      </c>
      <c r="AV127" s="24">
        <v>69300</v>
      </c>
      <c r="AW127" s="24">
        <v>115600</v>
      </c>
      <c r="AX127" s="24">
        <v>492500</v>
      </c>
      <c r="AY127" s="24">
        <v>429700</v>
      </c>
      <c r="AZ127" s="24">
        <v>24400</v>
      </c>
      <c r="BA127" s="24">
        <v>38400</v>
      </c>
      <c r="BB127" s="24">
        <v>2585700</v>
      </c>
      <c r="BC127" s="24">
        <v>2119400</v>
      </c>
      <c r="BD127" s="24">
        <v>182200</v>
      </c>
      <c r="BE127" s="24">
        <v>284100</v>
      </c>
      <c r="BF127" s="24">
        <v>2726500</v>
      </c>
      <c r="BG127" s="24">
        <v>1832100</v>
      </c>
      <c r="BH127" s="24">
        <v>330500</v>
      </c>
      <c r="BI127" s="24">
        <v>563900</v>
      </c>
      <c r="BJ127" s="24">
        <v>1650100</v>
      </c>
      <c r="BK127" s="24">
        <v>1552000</v>
      </c>
      <c r="BL127" s="24">
        <v>35100</v>
      </c>
      <c r="BM127" s="24">
        <v>63000</v>
      </c>
      <c r="BN127" s="24">
        <v>3353900</v>
      </c>
      <c r="BO127" s="24">
        <v>2962300</v>
      </c>
      <c r="BP127" s="24">
        <v>152300</v>
      </c>
      <c r="BQ127" s="24">
        <v>239300</v>
      </c>
      <c r="BR127" s="24">
        <v>4974000</v>
      </c>
      <c r="BS127" s="24">
        <v>3741900</v>
      </c>
      <c r="BT127" s="24">
        <v>236700</v>
      </c>
      <c r="BU127" s="24">
        <v>995300</v>
      </c>
      <c r="BV127" s="24">
        <v>718800</v>
      </c>
      <c r="BW127" s="24">
        <v>652200</v>
      </c>
      <c r="BX127" s="24">
        <v>31000</v>
      </c>
      <c r="BY127" s="24">
        <v>35600</v>
      </c>
      <c r="BZ127" s="24">
        <v>589100</v>
      </c>
      <c r="CA127" s="24">
        <v>480900</v>
      </c>
      <c r="CB127" s="24">
        <v>33200</v>
      </c>
      <c r="CC127" s="24">
        <v>75000</v>
      </c>
      <c r="CD127" s="24">
        <v>207100</v>
      </c>
      <c r="CE127" s="24">
        <v>166400</v>
      </c>
      <c r="CF127" s="24">
        <v>15100</v>
      </c>
      <c r="CG127" s="25">
        <v>25600</v>
      </c>
    </row>
    <row r="128" spans="1:85" ht="16.350000000000001" customHeight="1" x14ac:dyDescent="0.25">
      <c r="A128" s="23" t="s">
        <v>733</v>
      </c>
      <c r="B128" s="24">
        <v>32520300</v>
      </c>
      <c r="C128" s="24">
        <v>26174500</v>
      </c>
      <c r="D128" s="24">
        <v>2349700</v>
      </c>
      <c r="E128" s="24">
        <v>3996100</v>
      </c>
      <c r="F128" s="24">
        <v>203300</v>
      </c>
      <c r="G128" s="24">
        <v>165700</v>
      </c>
      <c r="H128" s="24">
        <v>22300</v>
      </c>
      <c r="I128" s="24">
        <v>15200</v>
      </c>
      <c r="J128" s="24">
        <v>46000</v>
      </c>
      <c r="K128" s="24">
        <v>41600</v>
      </c>
      <c r="L128" s="24">
        <v>1900</v>
      </c>
      <c r="M128" s="24">
        <v>2500</v>
      </c>
      <c r="N128" s="24">
        <v>2390500</v>
      </c>
      <c r="O128" s="24">
        <v>1943900</v>
      </c>
      <c r="P128" s="24">
        <v>272400</v>
      </c>
      <c r="Q128" s="24">
        <v>174100</v>
      </c>
      <c r="R128" s="24">
        <v>118400</v>
      </c>
      <c r="S128" s="24">
        <v>106200</v>
      </c>
      <c r="T128" s="24">
        <v>4400</v>
      </c>
      <c r="U128" s="24">
        <v>7800</v>
      </c>
      <c r="V128" s="24">
        <v>210600</v>
      </c>
      <c r="W128" s="24">
        <v>188800</v>
      </c>
      <c r="X128" s="24">
        <v>13900</v>
      </c>
      <c r="Y128" s="24">
        <v>7900</v>
      </c>
      <c r="Z128" s="24">
        <v>1381700</v>
      </c>
      <c r="AA128" s="24">
        <v>1220800</v>
      </c>
      <c r="AB128" s="24">
        <v>93400</v>
      </c>
      <c r="AC128" s="24">
        <v>67500</v>
      </c>
      <c r="AD128" s="24">
        <v>4545200</v>
      </c>
      <c r="AE128" s="24">
        <v>3801300</v>
      </c>
      <c r="AF128" s="24">
        <v>298100</v>
      </c>
      <c r="AG128" s="24">
        <v>445900</v>
      </c>
      <c r="AH128" s="24">
        <v>1451900</v>
      </c>
      <c r="AI128" s="24">
        <v>1115800</v>
      </c>
      <c r="AJ128" s="24">
        <v>172400</v>
      </c>
      <c r="AK128" s="24">
        <v>163700</v>
      </c>
      <c r="AL128" s="24">
        <v>2378000</v>
      </c>
      <c r="AM128" s="24">
        <v>1656800</v>
      </c>
      <c r="AN128" s="24">
        <v>257900</v>
      </c>
      <c r="AO128" s="24">
        <v>463300</v>
      </c>
      <c r="AP128" s="24">
        <v>1323200</v>
      </c>
      <c r="AQ128" s="24">
        <v>1035800</v>
      </c>
      <c r="AR128" s="24">
        <v>99400</v>
      </c>
      <c r="AS128" s="24">
        <v>187900</v>
      </c>
      <c r="AT128" s="24">
        <v>1116300</v>
      </c>
      <c r="AU128" s="24">
        <v>931100</v>
      </c>
      <c r="AV128" s="24">
        <v>69300</v>
      </c>
      <c r="AW128" s="24">
        <v>115800</v>
      </c>
      <c r="AX128" s="24">
        <v>493400</v>
      </c>
      <c r="AY128" s="24">
        <v>430400</v>
      </c>
      <c r="AZ128" s="24">
        <v>24300</v>
      </c>
      <c r="BA128" s="24">
        <v>38600</v>
      </c>
      <c r="BB128" s="24">
        <v>2588100</v>
      </c>
      <c r="BC128" s="24">
        <v>2120200</v>
      </c>
      <c r="BD128" s="24">
        <v>182300</v>
      </c>
      <c r="BE128" s="24">
        <v>285600</v>
      </c>
      <c r="BF128" s="24">
        <v>2743200</v>
      </c>
      <c r="BG128" s="24">
        <v>1836300</v>
      </c>
      <c r="BH128" s="24">
        <v>332900</v>
      </c>
      <c r="BI128" s="24">
        <v>574000</v>
      </c>
      <c r="BJ128" s="24">
        <v>1655900</v>
      </c>
      <c r="BK128" s="24">
        <v>1556900</v>
      </c>
      <c r="BL128" s="24">
        <v>35300</v>
      </c>
      <c r="BM128" s="24">
        <v>63700</v>
      </c>
      <c r="BN128" s="24">
        <v>3408200</v>
      </c>
      <c r="BO128" s="24">
        <v>3009500</v>
      </c>
      <c r="BP128" s="24">
        <v>154500</v>
      </c>
      <c r="BQ128" s="24">
        <v>244200</v>
      </c>
      <c r="BR128" s="24">
        <v>4952700</v>
      </c>
      <c r="BS128" s="24">
        <v>3717000</v>
      </c>
      <c r="BT128" s="24">
        <v>235300</v>
      </c>
      <c r="BU128" s="24">
        <v>1000400</v>
      </c>
      <c r="BV128" s="24">
        <v>715600</v>
      </c>
      <c r="BW128" s="24">
        <v>648600</v>
      </c>
      <c r="BX128" s="24">
        <v>31000</v>
      </c>
      <c r="BY128" s="24">
        <v>35900</v>
      </c>
      <c r="BZ128" s="24">
        <v>590100</v>
      </c>
      <c r="CA128" s="24">
        <v>480900</v>
      </c>
      <c r="CB128" s="24">
        <v>33300</v>
      </c>
      <c r="CC128" s="24">
        <v>76000</v>
      </c>
      <c r="CD128" s="24">
        <v>208000</v>
      </c>
      <c r="CE128" s="24">
        <v>166800</v>
      </c>
      <c r="CF128" s="24">
        <v>15200</v>
      </c>
      <c r="CG128" s="25">
        <v>26000</v>
      </c>
    </row>
    <row r="129" spans="1:85" ht="16.350000000000001" customHeight="1" x14ac:dyDescent="0.25">
      <c r="A129" s="23" t="s">
        <v>734</v>
      </c>
      <c r="B129" s="24">
        <v>32235100</v>
      </c>
      <c r="C129" s="24">
        <v>25938100</v>
      </c>
      <c r="D129" s="24">
        <v>2321000</v>
      </c>
      <c r="E129" s="24">
        <v>3976000</v>
      </c>
      <c r="F129" s="24">
        <v>195600</v>
      </c>
      <c r="G129" s="24">
        <v>162900</v>
      </c>
      <c r="H129" s="24">
        <v>20300</v>
      </c>
      <c r="I129" s="24">
        <v>12500</v>
      </c>
      <c r="J129" s="24">
        <v>46900</v>
      </c>
      <c r="K129" s="24">
        <v>42300</v>
      </c>
      <c r="L129" s="24">
        <v>2000</v>
      </c>
      <c r="M129" s="24">
        <v>2500</v>
      </c>
      <c r="N129" s="24">
        <v>2355000</v>
      </c>
      <c r="O129" s="24">
        <v>1914000</v>
      </c>
      <c r="P129" s="24">
        <v>267900</v>
      </c>
      <c r="Q129" s="24">
        <v>173100</v>
      </c>
      <c r="R129" s="24">
        <v>118400</v>
      </c>
      <c r="S129" s="24">
        <v>106200</v>
      </c>
      <c r="T129" s="24">
        <v>4400</v>
      </c>
      <c r="U129" s="24">
        <v>7800</v>
      </c>
      <c r="V129" s="24">
        <v>209000</v>
      </c>
      <c r="W129" s="24">
        <v>187300</v>
      </c>
      <c r="X129" s="24">
        <v>13800</v>
      </c>
      <c r="Y129" s="24">
        <v>7900</v>
      </c>
      <c r="Z129" s="24">
        <v>1349300</v>
      </c>
      <c r="AA129" s="24">
        <v>1190200</v>
      </c>
      <c r="AB129" s="24">
        <v>92100</v>
      </c>
      <c r="AC129" s="24">
        <v>67100</v>
      </c>
      <c r="AD129" s="24">
        <v>4556900</v>
      </c>
      <c r="AE129" s="24">
        <v>3811500</v>
      </c>
      <c r="AF129" s="24">
        <v>296100</v>
      </c>
      <c r="AG129" s="24">
        <v>449200</v>
      </c>
      <c r="AH129" s="24">
        <v>1446900</v>
      </c>
      <c r="AI129" s="24">
        <v>1109500</v>
      </c>
      <c r="AJ129" s="24">
        <v>171400</v>
      </c>
      <c r="AK129" s="24">
        <v>166000</v>
      </c>
      <c r="AL129" s="24">
        <v>2363700</v>
      </c>
      <c r="AM129" s="24">
        <v>1646800</v>
      </c>
      <c r="AN129" s="24">
        <v>254000</v>
      </c>
      <c r="AO129" s="24">
        <v>462900</v>
      </c>
      <c r="AP129" s="24">
        <v>1312900</v>
      </c>
      <c r="AQ129" s="24">
        <v>1027200</v>
      </c>
      <c r="AR129" s="24">
        <v>98600</v>
      </c>
      <c r="AS129" s="24">
        <v>187100</v>
      </c>
      <c r="AT129" s="24">
        <v>1112800</v>
      </c>
      <c r="AU129" s="24">
        <v>927500</v>
      </c>
      <c r="AV129" s="24">
        <v>69200</v>
      </c>
      <c r="AW129" s="24">
        <v>116100</v>
      </c>
      <c r="AX129" s="24">
        <v>491200</v>
      </c>
      <c r="AY129" s="24">
        <v>428500</v>
      </c>
      <c r="AZ129" s="24">
        <v>24200</v>
      </c>
      <c r="BA129" s="24">
        <v>38500</v>
      </c>
      <c r="BB129" s="24">
        <v>2570900</v>
      </c>
      <c r="BC129" s="24">
        <v>2106700</v>
      </c>
      <c r="BD129" s="24">
        <v>180700</v>
      </c>
      <c r="BE129" s="24">
        <v>283600</v>
      </c>
      <c r="BF129" s="24">
        <v>2710900</v>
      </c>
      <c r="BG129" s="24">
        <v>1811200</v>
      </c>
      <c r="BH129" s="24">
        <v>327400</v>
      </c>
      <c r="BI129" s="24">
        <v>572300</v>
      </c>
      <c r="BJ129" s="24">
        <v>1641000</v>
      </c>
      <c r="BK129" s="24">
        <v>1542600</v>
      </c>
      <c r="BL129" s="24">
        <v>35100</v>
      </c>
      <c r="BM129" s="24">
        <v>63300</v>
      </c>
      <c r="BN129" s="24">
        <v>3393900</v>
      </c>
      <c r="BO129" s="24">
        <v>2994700</v>
      </c>
      <c r="BP129" s="24">
        <v>154300</v>
      </c>
      <c r="BQ129" s="24">
        <v>244900</v>
      </c>
      <c r="BR129" s="24">
        <v>4859100</v>
      </c>
      <c r="BS129" s="24">
        <v>3645900</v>
      </c>
      <c r="BT129" s="24">
        <v>230500</v>
      </c>
      <c r="BU129" s="24">
        <v>982700</v>
      </c>
      <c r="BV129" s="24">
        <v>706500</v>
      </c>
      <c r="BW129" s="24">
        <v>639600</v>
      </c>
      <c r="BX129" s="24">
        <v>30700</v>
      </c>
      <c r="BY129" s="24">
        <v>36200</v>
      </c>
      <c r="BZ129" s="24">
        <v>586700</v>
      </c>
      <c r="CA129" s="24">
        <v>477700</v>
      </c>
      <c r="CB129" s="24">
        <v>33000</v>
      </c>
      <c r="CC129" s="24">
        <v>76000</v>
      </c>
      <c r="CD129" s="24">
        <v>207200</v>
      </c>
      <c r="CE129" s="24">
        <v>165800</v>
      </c>
      <c r="CF129" s="24">
        <v>15200</v>
      </c>
      <c r="CG129" s="25">
        <v>26200</v>
      </c>
    </row>
    <row r="130" spans="1:85" ht="16.350000000000001" customHeight="1" x14ac:dyDescent="0.25">
      <c r="A130" s="23" t="s">
        <v>735</v>
      </c>
      <c r="B130" s="24">
        <v>31966700</v>
      </c>
      <c r="C130" s="24">
        <v>25745300</v>
      </c>
      <c r="D130" s="24">
        <v>2293000</v>
      </c>
      <c r="E130" s="24">
        <v>3928400</v>
      </c>
      <c r="F130" s="24">
        <v>191400</v>
      </c>
      <c r="G130" s="24">
        <v>159900</v>
      </c>
      <c r="H130" s="24">
        <v>19800</v>
      </c>
      <c r="I130" s="24">
        <v>11700</v>
      </c>
      <c r="J130" s="24">
        <v>49300</v>
      </c>
      <c r="K130" s="24">
        <v>44500</v>
      </c>
      <c r="L130" s="24">
        <v>2200</v>
      </c>
      <c r="M130" s="24">
        <v>2500</v>
      </c>
      <c r="N130" s="24">
        <v>2368700</v>
      </c>
      <c r="O130" s="24">
        <v>1925700</v>
      </c>
      <c r="P130" s="24">
        <v>268900</v>
      </c>
      <c r="Q130" s="24">
        <v>174200</v>
      </c>
      <c r="R130" s="24">
        <v>118700</v>
      </c>
      <c r="S130" s="24">
        <v>106300</v>
      </c>
      <c r="T130" s="24">
        <v>4400</v>
      </c>
      <c r="U130" s="24">
        <v>7900</v>
      </c>
      <c r="V130" s="24">
        <v>210100</v>
      </c>
      <c r="W130" s="24">
        <v>188200</v>
      </c>
      <c r="X130" s="24">
        <v>13900</v>
      </c>
      <c r="Y130" s="24">
        <v>8000</v>
      </c>
      <c r="Z130" s="24">
        <v>1362000</v>
      </c>
      <c r="AA130" s="24">
        <v>1202400</v>
      </c>
      <c r="AB130" s="24">
        <v>92300</v>
      </c>
      <c r="AC130" s="24">
        <v>67300</v>
      </c>
      <c r="AD130" s="24">
        <v>4487900</v>
      </c>
      <c r="AE130" s="24">
        <v>3750900</v>
      </c>
      <c r="AF130" s="24">
        <v>293100</v>
      </c>
      <c r="AG130" s="24">
        <v>443900</v>
      </c>
      <c r="AH130" s="24">
        <v>1428500</v>
      </c>
      <c r="AI130" s="24">
        <v>1100600</v>
      </c>
      <c r="AJ130" s="24">
        <v>169500</v>
      </c>
      <c r="AK130" s="24">
        <v>158400</v>
      </c>
      <c r="AL130" s="24">
        <v>2314400</v>
      </c>
      <c r="AM130" s="24">
        <v>1608300</v>
      </c>
      <c r="AN130" s="24">
        <v>248800</v>
      </c>
      <c r="AO130" s="24">
        <v>457200</v>
      </c>
      <c r="AP130" s="24">
        <v>1309500</v>
      </c>
      <c r="AQ130" s="24">
        <v>1024300</v>
      </c>
      <c r="AR130" s="24">
        <v>98200</v>
      </c>
      <c r="AS130" s="24">
        <v>187100</v>
      </c>
      <c r="AT130" s="24">
        <v>1121400</v>
      </c>
      <c r="AU130" s="24">
        <v>934800</v>
      </c>
      <c r="AV130" s="24">
        <v>69700</v>
      </c>
      <c r="AW130" s="24">
        <v>116900</v>
      </c>
      <c r="AX130" s="24">
        <v>492400</v>
      </c>
      <c r="AY130" s="24">
        <v>429600</v>
      </c>
      <c r="AZ130" s="24">
        <v>24200</v>
      </c>
      <c r="BA130" s="24">
        <v>38600</v>
      </c>
      <c r="BB130" s="24">
        <v>2555400</v>
      </c>
      <c r="BC130" s="24">
        <v>2094900</v>
      </c>
      <c r="BD130" s="24">
        <v>179500</v>
      </c>
      <c r="BE130" s="24">
        <v>281000</v>
      </c>
      <c r="BF130" s="24">
        <v>2609600</v>
      </c>
      <c r="BG130" s="24">
        <v>1755600</v>
      </c>
      <c r="BH130" s="24">
        <v>312200</v>
      </c>
      <c r="BI130" s="24">
        <v>541800</v>
      </c>
      <c r="BJ130" s="24">
        <v>1635400</v>
      </c>
      <c r="BK130" s="24">
        <v>1536600</v>
      </c>
      <c r="BL130" s="24">
        <v>35200</v>
      </c>
      <c r="BM130" s="24">
        <v>63600</v>
      </c>
      <c r="BN130" s="24">
        <v>3372900</v>
      </c>
      <c r="BO130" s="24">
        <v>2974300</v>
      </c>
      <c r="BP130" s="24">
        <v>153800</v>
      </c>
      <c r="BQ130" s="24">
        <v>244800</v>
      </c>
      <c r="BR130" s="24">
        <v>4853700</v>
      </c>
      <c r="BS130" s="24">
        <v>3638100</v>
      </c>
      <c r="BT130" s="24">
        <v>229600</v>
      </c>
      <c r="BU130" s="24">
        <v>986000</v>
      </c>
      <c r="BV130" s="24">
        <v>696100</v>
      </c>
      <c r="BW130" s="24">
        <v>630200</v>
      </c>
      <c r="BX130" s="24">
        <v>30300</v>
      </c>
      <c r="BY130" s="24">
        <v>35500</v>
      </c>
      <c r="BZ130" s="24">
        <v>581700</v>
      </c>
      <c r="CA130" s="24">
        <v>473600</v>
      </c>
      <c r="CB130" s="24">
        <v>32500</v>
      </c>
      <c r="CC130" s="24">
        <v>75600</v>
      </c>
      <c r="CD130" s="24">
        <v>207800</v>
      </c>
      <c r="CE130" s="24">
        <v>166600</v>
      </c>
      <c r="CF130" s="24">
        <v>15000</v>
      </c>
      <c r="CG130" s="25">
        <v>26200</v>
      </c>
    </row>
    <row r="131" spans="1:85" ht="16.350000000000001" customHeight="1" x14ac:dyDescent="0.25">
      <c r="A131" s="23" t="s">
        <v>736</v>
      </c>
      <c r="B131" s="24">
        <v>31925300</v>
      </c>
      <c r="C131" s="24">
        <v>25690300</v>
      </c>
      <c r="D131" s="24">
        <v>2297600</v>
      </c>
      <c r="E131" s="24">
        <v>3937500</v>
      </c>
      <c r="F131" s="24">
        <v>190400</v>
      </c>
      <c r="G131" s="24">
        <v>156700</v>
      </c>
      <c r="H131" s="24">
        <v>21700</v>
      </c>
      <c r="I131" s="24">
        <v>12100</v>
      </c>
      <c r="J131" s="24">
        <v>45200</v>
      </c>
      <c r="K131" s="24">
        <v>40700</v>
      </c>
      <c r="L131" s="24">
        <v>1900</v>
      </c>
      <c r="M131" s="24">
        <v>2600</v>
      </c>
      <c r="N131" s="24">
        <v>2366100</v>
      </c>
      <c r="O131" s="24">
        <v>1921500</v>
      </c>
      <c r="P131" s="24">
        <v>269100</v>
      </c>
      <c r="Q131" s="24">
        <v>175400</v>
      </c>
      <c r="R131" s="24">
        <v>119000</v>
      </c>
      <c r="S131" s="24">
        <v>106600</v>
      </c>
      <c r="T131" s="24">
        <v>4500</v>
      </c>
      <c r="U131" s="24">
        <v>8000</v>
      </c>
      <c r="V131" s="24">
        <v>210900</v>
      </c>
      <c r="W131" s="24">
        <v>188700</v>
      </c>
      <c r="X131" s="24">
        <v>14000</v>
      </c>
      <c r="Y131" s="24">
        <v>8100</v>
      </c>
      <c r="Z131" s="24">
        <v>1366600</v>
      </c>
      <c r="AA131" s="24">
        <v>1206400</v>
      </c>
      <c r="AB131" s="24">
        <v>92300</v>
      </c>
      <c r="AC131" s="24">
        <v>67800</v>
      </c>
      <c r="AD131" s="24">
        <v>4432900</v>
      </c>
      <c r="AE131" s="24">
        <v>3698700</v>
      </c>
      <c r="AF131" s="24">
        <v>292500</v>
      </c>
      <c r="AG131" s="24">
        <v>441700</v>
      </c>
      <c r="AH131" s="24">
        <v>1414500</v>
      </c>
      <c r="AI131" s="24">
        <v>1095500</v>
      </c>
      <c r="AJ131" s="24">
        <v>168500</v>
      </c>
      <c r="AK131" s="24">
        <v>150500</v>
      </c>
      <c r="AL131" s="24">
        <v>2289500</v>
      </c>
      <c r="AM131" s="24">
        <v>1584600</v>
      </c>
      <c r="AN131" s="24">
        <v>247900</v>
      </c>
      <c r="AO131" s="24">
        <v>457000</v>
      </c>
      <c r="AP131" s="24">
        <v>1308500</v>
      </c>
      <c r="AQ131" s="24">
        <v>1023900</v>
      </c>
      <c r="AR131" s="24">
        <v>98100</v>
      </c>
      <c r="AS131" s="24">
        <v>186500</v>
      </c>
      <c r="AT131" s="24">
        <v>1119300</v>
      </c>
      <c r="AU131" s="24">
        <v>931300</v>
      </c>
      <c r="AV131" s="24">
        <v>70200</v>
      </c>
      <c r="AW131" s="24">
        <v>117700</v>
      </c>
      <c r="AX131" s="24">
        <v>489700</v>
      </c>
      <c r="AY131" s="24">
        <v>427000</v>
      </c>
      <c r="AZ131" s="24">
        <v>24100</v>
      </c>
      <c r="BA131" s="24">
        <v>38700</v>
      </c>
      <c r="BB131" s="24">
        <v>2565900</v>
      </c>
      <c r="BC131" s="24">
        <v>2101900</v>
      </c>
      <c r="BD131" s="24">
        <v>180500</v>
      </c>
      <c r="BE131" s="24">
        <v>283600</v>
      </c>
      <c r="BF131" s="24">
        <v>2625400</v>
      </c>
      <c r="BG131" s="24">
        <v>1771300</v>
      </c>
      <c r="BH131" s="24">
        <v>314000</v>
      </c>
      <c r="BI131" s="24">
        <v>540100</v>
      </c>
      <c r="BJ131" s="24">
        <v>1636400</v>
      </c>
      <c r="BK131" s="24">
        <v>1537100</v>
      </c>
      <c r="BL131" s="24">
        <v>35200</v>
      </c>
      <c r="BM131" s="24">
        <v>64200</v>
      </c>
      <c r="BN131" s="24">
        <v>3380400</v>
      </c>
      <c r="BO131" s="24">
        <v>2979100</v>
      </c>
      <c r="BP131" s="24">
        <v>154200</v>
      </c>
      <c r="BQ131" s="24">
        <v>247100</v>
      </c>
      <c r="BR131" s="24">
        <v>4882500</v>
      </c>
      <c r="BS131" s="24">
        <v>3652500</v>
      </c>
      <c r="BT131" s="24">
        <v>231300</v>
      </c>
      <c r="BU131" s="24">
        <v>998800</v>
      </c>
      <c r="BV131" s="24">
        <v>691200</v>
      </c>
      <c r="BW131" s="24">
        <v>625200</v>
      </c>
      <c r="BX131" s="24">
        <v>30400</v>
      </c>
      <c r="BY131" s="24">
        <v>35600</v>
      </c>
      <c r="BZ131" s="24">
        <v>580400</v>
      </c>
      <c r="CA131" s="24">
        <v>472300</v>
      </c>
      <c r="CB131" s="24">
        <v>32300</v>
      </c>
      <c r="CC131" s="24">
        <v>75800</v>
      </c>
      <c r="CD131" s="24">
        <v>210500</v>
      </c>
      <c r="CE131" s="24">
        <v>169300</v>
      </c>
      <c r="CF131" s="24">
        <v>14900</v>
      </c>
      <c r="CG131" s="25">
        <v>26300</v>
      </c>
    </row>
    <row r="132" spans="1:85" ht="16.350000000000001" customHeight="1" x14ac:dyDescent="0.25">
      <c r="A132" s="23" t="s">
        <v>737</v>
      </c>
      <c r="B132" s="24">
        <v>31987300</v>
      </c>
      <c r="C132" s="24">
        <v>25718800</v>
      </c>
      <c r="D132" s="24">
        <v>2300000</v>
      </c>
      <c r="E132" s="24">
        <v>3968400</v>
      </c>
      <c r="F132" s="24">
        <v>193200</v>
      </c>
      <c r="G132" s="24">
        <v>157100</v>
      </c>
      <c r="H132" s="24">
        <v>23100</v>
      </c>
      <c r="I132" s="24">
        <v>13100</v>
      </c>
      <c r="J132" s="24">
        <v>45200</v>
      </c>
      <c r="K132" s="24">
        <v>40700</v>
      </c>
      <c r="L132" s="24">
        <v>1900</v>
      </c>
      <c r="M132" s="24">
        <v>2500</v>
      </c>
      <c r="N132" s="24">
        <v>2364800</v>
      </c>
      <c r="O132" s="24">
        <v>1919100</v>
      </c>
      <c r="P132" s="24">
        <v>268900</v>
      </c>
      <c r="Q132" s="24">
        <v>176800</v>
      </c>
      <c r="R132" s="24">
        <v>119500</v>
      </c>
      <c r="S132" s="24">
        <v>106900</v>
      </c>
      <c r="T132" s="24">
        <v>4500</v>
      </c>
      <c r="U132" s="24">
        <v>8000</v>
      </c>
      <c r="V132" s="24">
        <v>210900</v>
      </c>
      <c r="W132" s="24">
        <v>188700</v>
      </c>
      <c r="X132" s="24">
        <v>14000</v>
      </c>
      <c r="Y132" s="24">
        <v>8200</v>
      </c>
      <c r="Z132" s="24">
        <v>1366000</v>
      </c>
      <c r="AA132" s="24">
        <v>1206000</v>
      </c>
      <c r="AB132" s="24">
        <v>92000</v>
      </c>
      <c r="AC132" s="24">
        <v>68000</v>
      </c>
      <c r="AD132" s="24">
        <v>4410400</v>
      </c>
      <c r="AE132" s="24">
        <v>3676500</v>
      </c>
      <c r="AF132" s="24">
        <v>291700</v>
      </c>
      <c r="AG132" s="24">
        <v>442200</v>
      </c>
      <c r="AH132" s="24">
        <v>1415300</v>
      </c>
      <c r="AI132" s="24">
        <v>1096200</v>
      </c>
      <c r="AJ132" s="24">
        <v>168100</v>
      </c>
      <c r="AK132" s="24">
        <v>151000</v>
      </c>
      <c r="AL132" s="24">
        <v>2310100</v>
      </c>
      <c r="AM132" s="24">
        <v>1601500</v>
      </c>
      <c r="AN132" s="24">
        <v>247600</v>
      </c>
      <c r="AO132" s="24">
        <v>460900</v>
      </c>
      <c r="AP132" s="24">
        <v>1305900</v>
      </c>
      <c r="AQ132" s="24">
        <v>1021000</v>
      </c>
      <c r="AR132" s="24">
        <v>97900</v>
      </c>
      <c r="AS132" s="24">
        <v>186900</v>
      </c>
      <c r="AT132" s="24">
        <v>1123900</v>
      </c>
      <c r="AU132" s="24">
        <v>935300</v>
      </c>
      <c r="AV132" s="24">
        <v>70300</v>
      </c>
      <c r="AW132" s="24">
        <v>118300</v>
      </c>
      <c r="AX132" s="24">
        <v>490800</v>
      </c>
      <c r="AY132" s="24">
        <v>427900</v>
      </c>
      <c r="AZ132" s="24">
        <v>24200</v>
      </c>
      <c r="BA132" s="24">
        <v>38800</v>
      </c>
      <c r="BB132" s="24">
        <v>2576600</v>
      </c>
      <c r="BC132" s="24">
        <v>2109200</v>
      </c>
      <c r="BD132" s="24">
        <v>181300</v>
      </c>
      <c r="BE132" s="24">
        <v>286100</v>
      </c>
      <c r="BF132" s="24">
        <v>2644700</v>
      </c>
      <c r="BG132" s="24">
        <v>1779900</v>
      </c>
      <c r="BH132" s="24">
        <v>315400</v>
      </c>
      <c r="BI132" s="24">
        <v>549300</v>
      </c>
      <c r="BJ132" s="24">
        <v>1639800</v>
      </c>
      <c r="BK132" s="24">
        <v>1539700</v>
      </c>
      <c r="BL132" s="24">
        <v>35400</v>
      </c>
      <c r="BM132" s="24">
        <v>64800</v>
      </c>
      <c r="BN132" s="24">
        <v>3388300</v>
      </c>
      <c r="BO132" s="24">
        <v>2984200</v>
      </c>
      <c r="BP132" s="24">
        <v>154800</v>
      </c>
      <c r="BQ132" s="24">
        <v>249300</v>
      </c>
      <c r="BR132" s="24">
        <v>4890200</v>
      </c>
      <c r="BS132" s="24">
        <v>3653600</v>
      </c>
      <c r="BT132" s="24">
        <v>231300</v>
      </c>
      <c r="BU132" s="24">
        <v>1005300</v>
      </c>
      <c r="BV132" s="24">
        <v>699500</v>
      </c>
      <c r="BW132" s="24">
        <v>632600</v>
      </c>
      <c r="BX132" s="24">
        <v>30600</v>
      </c>
      <c r="BY132" s="24">
        <v>36300</v>
      </c>
      <c r="BZ132" s="24">
        <v>580900</v>
      </c>
      <c r="CA132" s="24">
        <v>472600</v>
      </c>
      <c r="CB132" s="24">
        <v>32200</v>
      </c>
      <c r="CC132" s="24">
        <v>76200</v>
      </c>
      <c r="CD132" s="24">
        <v>211300</v>
      </c>
      <c r="CE132" s="24">
        <v>170100</v>
      </c>
      <c r="CF132" s="24">
        <v>14800</v>
      </c>
      <c r="CG132" s="25">
        <v>26400</v>
      </c>
    </row>
    <row r="133" spans="1:85" ht="16.350000000000001" customHeight="1" x14ac:dyDescent="0.25">
      <c r="A133" s="23" t="s">
        <v>738</v>
      </c>
      <c r="B133" s="24">
        <v>32033200</v>
      </c>
      <c r="C133" s="24">
        <v>25735500</v>
      </c>
      <c r="D133" s="24">
        <v>2299000</v>
      </c>
      <c r="E133" s="24">
        <v>3998600</v>
      </c>
      <c r="F133" s="24">
        <v>198800</v>
      </c>
      <c r="G133" s="24">
        <v>159600</v>
      </c>
      <c r="H133" s="24">
        <v>23600</v>
      </c>
      <c r="I133" s="24">
        <v>15600</v>
      </c>
      <c r="J133" s="24">
        <v>45300</v>
      </c>
      <c r="K133" s="24">
        <v>40900</v>
      </c>
      <c r="L133" s="24">
        <v>1900</v>
      </c>
      <c r="M133" s="24">
        <v>2500</v>
      </c>
      <c r="N133" s="24">
        <v>2362800</v>
      </c>
      <c r="O133" s="24">
        <v>1916200</v>
      </c>
      <c r="P133" s="24">
        <v>268500</v>
      </c>
      <c r="Q133" s="24">
        <v>178100</v>
      </c>
      <c r="R133" s="24">
        <v>119700</v>
      </c>
      <c r="S133" s="24">
        <v>107100</v>
      </c>
      <c r="T133" s="24">
        <v>4500</v>
      </c>
      <c r="U133" s="24">
        <v>8100</v>
      </c>
      <c r="V133" s="24">
        <v>212100</v>
      </c>
      <c r="W133" s="24">
        <v>189700</v>
      </c>
      <c r="X133" s="24">
        <v>14000</v>
      </c>
      <c r="Y133" s="24">
        <v>8400</v>
      </c>
      <c r="Z133" s="24">
        <v>1376100</v>
      </c>
      <c r="AA133" s="24">
        <v>1212400</v>
      </c>
      <c r="AB133" s="24">
        <v>93700</v>
      </c>
      <c r="AC133" s="24">
        <v>70100</v>
      </c>
      <c r="AD133" s="24">
        <v>4418700</v>
      </c>
      <c r="AE133" s="24">
        <v>3679400</v>
      </c>
      <c r="AF133" s="24">
        <v>290900</v>
      </c>
      <c r="AG133" s="24">
        <v>448400</v>
      </c>
      <c r="AH133" s="24">
        <v>1425000</v>
      </c>
      <c r="AI133" s="24">
        <v>1099700</v>
      </c>
      <c r="AJ133" s="24">
        <v>170200</v>
      </c>
      <c r="AK133" s="24">
        <v>155100</v>
      </c>
      <c r="AL133" s="24">
        <v>2370000</v>
      </c>
      <c r="AM133" s="24">
        <v>1649200</v>
      </c>
      <c r="AN133" s="24">
        <v>248700</v>
      </c>
      <c r="AO133" s="24">
        <v>472100</v>
      </c>
      <c r="AP133" s="24">
        <v>1307400</v>
      </c>
      <c r="AQ133" s="24">
        <v>1020700</v>
      </c>
      <c r="AR133" s="24">
        <v>98500</v>
      </c>
      <c r="AS133" s="24">
        <v>188300</v>
      </c>
      <c r="AT133" s="24">
        <v>1112700</v>
      </c>
      <c r="AU133" s="24">
        <v>926200</v>
      </c>
      <c r="AV133" s="24">
        <v>69200</v>
      </c>
      <c r="AW133" s="24">
        <v>117300</v>
      </c>
      <c r="AX133" s="24">
        <v>492800</v>
      </c>
      <c r="AY133" s="24">
        <v>429100</v>
      </c>
      <c r="AZ133" s="24">
        <v>24200</v>
      </c>
      <c r="BA133" s="24">
        <v>39500</v>
      </c>
      <c r="BB133" s="24">
        <v>2574400</v>
      </c>
      <c r="BC133" s="24">
        <v>2106700</v>
      </c>
      <c r="BD133" s="24">
        <v>181300</v>
      </c>
      <c r="BE133" s="24">
        <v>286500</v>
      </c>
      <c r="BF133" s="24">
        <v>2604000</v>
      </c>
      <c r="BG133" s="24">
        <v>1751900</v>
      </c>
      <c r="BH133" s="24">
        <v>311300</v>
      </c>
      <c r="BI133" s="24">
        <v>540800</v>
      </c>
      <c r="BJ133" s="24">
        <v>1640700</v>
      </c>
      <c r="BK133" s="24">
        <v>1539800</v>
      </c>
      <c r="BL133" s="24">
        <v>35500</v>
      </c>
      <c r="BM133" s="24">
        <v>65400</v>
      </c>
      <c r="BN133" s="24">
        <v>3392900</v>
      </c>
      <c r="BO133" s="24">
        <v>2987300</v>
      </c>
      <c r="BP133" s="24">
        <v>154900</v>
      </c>
      <c r="BQ133" s="24">
        <v>250600</v>
      </c>
      <c r="BR133" s="24">
        <v>4878600</v>
      </c>
      <c r="BS133" s="24">
        <v>3638900</v>
      </c>
      <c r="BT133" s="24">
        <v>230000</v>
      </c>
      <c r="BU133" s="24">
        <v>1009700</v>
      </c>
      <c r="BV133" s="24">
        <v>716400</v>
      </c>
      <c r="BW133" s="24">
        <v>648600</v>
      </c>
      <c r="BX133" s="24">
        <v>30800</v>
      </c>
      <c r="BY133" s="24">
        <v>37000</v>
      </c>
      <c r="BZ133" s="24">
        <v>582900</v>
      </c>
      <c r="CA133" s="24">
        <v>473400</v>
      </c>
      <c r="CB133" s="24">
        <v>32000</v>
      </c>
      <c r="CC133" s="24">
        <v>77400</v>
      </c>
      <c r="CD133" s="24">
        <v>201900</v>
      </c>
      <c r="CE133" s="24">
        <v>158800</v>
      </c>
      <c r="CF133" s="24">
        <v>15300</v>
      </c>
      <c r="CG133" s="25">
        <v>27800</v>
      </c>
    </row>
    <row r="134" spans="1:85" ht="16.350000000000001" customHeight="1" x14ac:dyDescent="0.25">
      <c r="A134" s="23" t="s">
        <v>739</v>
      </c>
      <c r="B134" s="24">
        <v>32111600</v>
      </c>
      <c r="C134" s="24">
        <v>25773300</v>
      </c>
      <c r="D134" s="24">
        <v>2299600</v>
      </c>
      <c r="E134" s="24">
        <v>4038700</v>
      </c>
      <c r="F134" s="24">
        <v>206400</v>
      </c>
      <c r="G134" s="24">
        <v>161800</v>
      </c>
      <c r="H134" s="24">
        <v>25400</v>
      </c>
      <c r="I134" s="24">
        <v>19200</v>
      </c>
      <c r="J134" s="24">
        <v>45200</v>
      </c>
      <c r="K134" s="24">
        <v>40800</v>
      </c>
      <c r="L134" s="24">
        <v>1900</v>
      </c>
      <c r="M134" s="24">
        <v>2400</v>
      </c>
      <c r="N134" s="24">
        <v>2360300</v>
      </c>
      <c r="O134" s="24">
        <v>1912700</v>
      </c>
      <c r="P134" s="24">
        <v>267800</v>
      </c>
      <c r="Q134" s="24">
        <v>179900</v>
      </c>
      <c r="R134" s="24">
        <v>119800</v>
      </c>
      <c r="S134" s="24">
        <v>107200</v>
      </c>
      <c r="T134" s="24">
        <v>4500</v>
      </c>
      <c r="U134" s="24">
        <v>8100</v>
      </c>
      <c r="V134" s="24">
        <v>213600</v>
      </c>
      <c r="W134" s="24">
        <v>190900</v>
      </c>
      <c r="X134" s="24">
        <v>14100</v>
      </c>
      <c r="Y134" s="24">
        <v>8600</v>
      </c>
      <c r="Z134" s="24">
        <v>1374400</v>
      </c>
      <c r="AA134" s="24">
        <v>1209800</v>
      </c>
      <c r="AB134" s="24">
        <v>93800</v>
      </c>
      <c r="AC134" s="24">
        <v>70800</v>
      </c>
      <c r="AD134" s="24">
        <v>4417600</v>
      </c>
      <c r="AE134" s="24">
        <v>3675400</v>
      </c>
      <c r="AF134" s="24">
        <v>290100</v>
      </c>
      <c r="AG134" s="24">
        <v>452100</v>
      </c>
      <c r="AH134" s="24">
        <v>1432300</v>
      </c>
      <c r="AI134" s="24">
        <v>1103100</v>
      </c>
      <c r="AJ134" s="24">
        <v>170900</v>
      </c>
      <c r="AK134" s="24">
        <v>158200</v>
      </c>
      <c r="AL134" s="24">
        <v>2386000</v>
      </c>
      <c r="AM134" s="24">
        <v>1661400</v>
      </c>
      <c r="AN134" s="24">
        <v>248000</v>
      </c>
      <c r="AO134" s="24">
        <v>476600</v>
      </c>
      <c r="AP134" s="24">
        <v>1310000</v>
      </c>
      <c r="AQ134" s="24">
        <v>1021100</v>
      </c>
      <c r="AR134" s="24">
        <v>98900</v>
      </c>
      <c r="AS134" s="24">
        <v>190000</v>
      </c>
      <c r="AT134" s="24">
        <v>1113700</v>
      </c>
      <c r="AU134" s="24">
        <v>926200</v>
      </c>
      <c r="AV134" s="24">
        <v>69500</v>
      </c>
      <c r="AW134" s="24">
        <v>118000</v>
      </c>
      <c r="AX134" s="24">
        <v>493900</v>
      </c>
      <c r="AY134" s="24">
        <v>429800</v>
      </c>
      <c r="AZ134" s="24">
        <v>24400</v>
      </c>
      <c r="BA134" s="24">
        <v>39800</v>
      </c>
      <c r="BB134" s="24">
        <v>2585700</v>
      </c>
      <c r="BC134" s="24">
        <v>2113900</v>
      </c>
      <c r="BD134" s="24">
        <v>181700</v>
      </c>
      <c r="BE134" s="24">
        <v>290100</v>
      </c>
      <c r="BF134" s="24">
        <v>2634900</v>
      </c>
      <c r="BG134" s="24">
        <v>1773900</v>
      </c>
      <c r="BH134" s="24">
        <v>311200</v>
      </c>
      <c r="BI134" s="24">
        <v>549800</v>
      </c>
      <c r="BJ134" s="24">
        <v>1660200</v>
      </c>
      <c r="BK134" s="24">
        <v>1557900</v>
      </c>
      <c r="BL134" s="24">
        <v>35800</v>
      </c>
      <c r="BM134" s="24">
        <v>66500</v>
      </c>
      <c r="BN134" s="24">
        <v>3382400</v>
      </c>
      <c r="BO134" s="24">
        <v>2977900</v>
      </c>
      <c r="BP134" s="24">
        <v>154000</v>
      </c>
      <c r="BQ134" s="24">
        <v>250500</v>
      </c>
      <c r="BR134" s="24">
        <v>4869400</v>
      </c>
      <c r="BS134" s="24">
        <v>3626300</v>
      </c>
      <c r="BT134" s="24">
        <v>229100</v>
      </c>
      <c r="BU134" s="24">
        <v>1014000</v>
      </c>
      <c r="BV134" s="24">
        <v>715300</v>
      </c>
      <c r="BW134" s="24">
        <v>647400</v>
      </c>
      <c r="BX134" s="24">
        <v>30800</v>
      </c>
      <c r="BY134" s="24">
        <v>37100</v>
      </c>
      <c r="BZ134" s="24">
        <v>584200</v>
      </c>
      <c r="CA134" s="24">
        <v>473900</v>
      </c>
      <c r="CB134" s="24">
        <v>32100</v>
      </c>
      <c r="CC134" s="24">
        <v>78300</v>
      </c>
      <c r="CD134" s="24">
        <v>206500</v>
      </c>
      <c r="CE134" s="24">
        <v>162000</v>
      </c>
      <c r="CF134" s="24">
        <v>15600</v>
      </c>
      <c r="CG134" s="25">
        <v>28900</v>
      </c>
    </row>
    <row r="135" spans="1:85" ht="16.350000000000001" customHeight="1" x14ac:dyDescent="0.25">
      <c r="A135" s="23" t="s">
        <v>740</v>
      </c>
      <c r="B135" s="24">
        <v>32244400</v>
      </c>
      <c r="C135" s="24">
        <v>25866400</v>
      </c>
      <c r="D135" s="24">
        <v>2299000</v>
      </c>
      <c r="E135" s="24">
        <v>4079100</v>
      </c>
      <c r="F135" s="24">
        <v>216700</v>
      </c>
      <c r="G135" s="24">
        <v>165800</v>
      </c>
      <c r="H135" s="24">
        <v>26800</v>
      </c>
      <c r="I135" s="24">
        <v>24100</v>
      </c>
      <c r="J135" s="24">
        <v>44900</v>
      </c>
      <c r="K135" s="24">
        <v>40600</v>
      </c>
      <c r="L135" s="24">
        <v>1900</v>
      </c>
      <c r="M135" s="24">
        <v>2400</v>
      </c>
      <c r="N135" s="24">
        <v>2360500</v>
      </c>
      <c r="O135" s="24">
        <v>1911700</v>
      </c>
      <c r="P135" s="24">
        <v>267000</v>
      </c>
      <c r="Q135" s="24">
        <v>181700</v>
      </c>
      <c r="R135" s="24">
        <v>120100</v>
      </c>
      <c r="S135" s="24">
        <v>107400</v>
      </c>
      <c r="T135" s="24">
        <v>4500</v>
      </c>
      <c r="U135" s="24">
        <v>8200</v>
      </c>
      <c r="V135" s="24">
        <v>214500</v>
      </c>
      <c r="W135" s="24">
        <v>191800</v>
      </c>
      <c r="X135" s="24">
        <v>14100</v>
      </c>
      <c r="Y135" s="24">
        <v>8700</v>
      </c>
      <c r="Z135" s="24">
        <v>1375400</v>
      </c>
      <c r="AA135" s="24">
        <v>1209900</v>
      </c>
      <c r="AB135" s="24">
        <v>94000</v>
      </c>
      <c r="AC135" s="24">
        <v>71500</v>
      </c>
      <c r="AD135" s="24">
        <v>4424700</v>
      </c>
      <c r="AE135" s="24">
        <v>3679400</v>
      </c>
      <c r="AF135" s="24">
        <v>289500</v>
      </c>
      <c r="AG135" s="24">
        <v>455700</v>
      </c>
      <c r="AH135" s="24">
        <v>1438200</v>
      </c>
      <c r="AI135" s="24">
        <v>1105600</v>
      </c>
      <c r="AJ135" s="24">
        <v>171100</v>
      </c>
      <c r="AK135" s="24">
        <v>161500</v>
      </c>
      <c r="AL135" s="24">
        <v>2406200</v>
      </c>
      <c r="AM135" s="24">
        <v>1681100</v>
      </c>
      <c r="AN135" s="24">
        <v>246100</v>
      </c>
      <c r="AO135" s="24">
        <v>479000</v>
      </c>
      <c r="AP135" s="24">
        <v>1319600</v>
      </c>
      <c r="AQ135" s="24">
        <v>1028700</v>
      </c>
      <c r="AR135" s="24">
        <v>99400</v>
      </c>
      <c r="AS135" s="24">
        <v>191400</v>
      </c>
      <c r="AT135" s="24">
        <v>1118300</v>
      </c>
      <c r="AU135" s="24">
        <v>929300</v>
      </c>
      <c r="AV135" s="24">
        <v>69900</v>
      </c>
      <c r="AW135" s="24">
        <v>119000</v>
      </c>
      <c r="AX135" s="24">
        <v>496300</v>
      </c>
      <c r="AY135" s="24">
        <v>431400</v>
      </c>
      <c r="AZ135" s="24">
        <v>24500</v>
      </c>
      <c r="BA135" s="24">
        <v>40400</v>
      </c>
      <c r="BB135" s="24">
        <v>2588700</v>
      </c>
      <c r="BC135" s="24">
        <v>2116700</v>
      </c>
      <c r="BD135" s="24">
        <v>181400</v>
      </c>
      <c r="BE135" s="24">
        <v>290600</v>
      </c>
      <c r="BF135" s="24">
        <v>2657900</v>
      </c>
      <c r="BG135" s="24">
        <v>1788600</v>
      </c>
      <c r="BH135" s="24">
        <v>311400</v>
      </c>
      <c r="BI135" s="24">
        <v>558000</v>
      </c>
      <c r="BJ135" s="24">
        <v>1665700</v>
      </c>
      <c r="BK135" s="24">
        <v>1562300</v>
      </c>
      <c r="BL135" s="24">
        <v>36000</v>
      </c>
      <c r="BM135" s="24">
        <v>67400</v>
      </c>
      <c r="BN135" s="24">
        <v>3408600</v>
      </c>
      <c r="BO135" s="24">
        <v>3002500</v>
      </c>
      <c r="BP135" s="24">
        <v>154100</v>
      </c>
      <c r="BQ135" s="24">
        <v>252100</v>
      </c>
      <c r="BR135" s="24">
        <v>4878400</v>
      </c>
      <c r="BS135" s="24">
        <v>3627700</v>
      </c>
      <c r="BT135" s="24">
        <v>228800</v>
      </c>
      <c r="BU135" s="24">
        <v>1021900</v>
      </c>
      <c r="BV135" s="24">
        <v>710400</v>
      </c>
      <c r="BW135" s="24">
        <v>643200</v>
      </c>
      <c r="BX135" s="24">
        <v>30700</v>
      </c>
      <c r="BY135" s="24">
        <v>36500</v>
      </c>
      <c r="BZ135" s="24">
        <v>585800</v>
      </c>
      <c r="CA135" s="24">
        <v>474500</v>
      </c>
      <c r="CB135" s="24">
        <v>32100</v>
      </c>
      <c r="CC135" s="24">
        <v>79100</v>
      </c>
      <c r="CD135" s="24">
        <v>213800</v>
      </c>
      <c r="CE135" s="24">
        <v>168200</v>
      </c>
      <c r="CF135" s="24">
        <v>15800</v>
      </c>
      <c r="CG135" s="25">
        <v>29800</v>
      </c>
    </row>
    <row r="136" spans="1:85" ht="16.350000000000001" customHeight="1" x14ac:dyDescent="0.25">
      <c r="A136" s="23" t="s">
        <v>741</v>
      </c>
      <c r="B136" s="24">
        <v>32325300</v>
      </c>
      <c r="C136" s="24">
        <v>25933700</v>
      </c>
      <c r="D136" s="24">
        <v>2287200</v>
      </c>
      <c r="E136" s="24">
        <v>4104300</v>
      </c>
      <c r="F136" s="24">
        <v>221600</v>
      </c>
      <c r="G136" s="24">
        <v>169000</v>
      </c>
      <c r="H136" s="24">
        <v>27000</v>
      </c>
      <c r="I136" s="24">
        <v>25600</v>
      </c>
      <c r="J136" s="24">
        <v>44500</v>
      </c>
      <c r="K136" s="24">
        <v>40200</v>
      </c>
      <c r="L136" s="24">
        <v>1900</v>
      </c>
      <c r="M136" s="24">
        <v>2500</v>
      </c>
      <c r="N136" s="24">
        <v>2356000</v>
      </c>
      <c r="O136" s="24">
        <v>1908100</v>
      </c>
      <c r="P136" s="24">
        <v>265000</v>
      </c>
      <c r="Q136" s="24">
        <v>182900</v>
      </c>
      <c r="R136" s="24">
        <v>120700</v>
      </c>
      <c r="S136" s="24">
        <v>107900</v>
      </c>
      <c r="T136" s="24">
        <v>4500</v>
      </c>
      <c r="U136" s="24">
        <v>8300</v>
      </c>
      <c r="V136" s="24">
        <v>215600</v>
      </c>
      <c r="W136" s="24">
        <v>192800</v>
      </c>
      <c r="X136" s="24">
        <v>14000</v>
      </c>
      <c r="Y136" s="24">
        <v>8800</v>
      </c>
      <c r="Z136" s="24">
        <v>1374500</v>
      </c>
      <c r="AA136" s="24">
        <v>1209000</v>
      </c>
      <c r="AB136" s="24">
        <v>93600</v>
      </c>
      <c r="AC136" s="24">
        <v>72000</v>
      </c>
      <c r="AD136" s="24">
        <v>4436900</v>
      </c>
      <c r="AE136" s="24">
        <v>3690300</v>
      </c>
      <c r="AF136" s="24">
        <v>287900</v>
      </c>
      <c r="AG136" s="24">
        <v>458800</v>
      </c>
      <c r="AH136" s="24">
        <v>1431400</v>
      </c>
      <c r="AI136" s="24">
        <v>1100800</v>
      </c>
      <c r="AJ136" s="24">
        <v>168900</v>
      </c>
      <c r="AK136" s="24">
        <v>161700</v>
      </c>
      <c r="AL136" s="24">
        <v>2422200</v>
      </c>
      <c r="AM136" s="24">
        <v>1699500</v>
      </c>
      <c r="AN136" s="24">
        <v>242900</v>
      </c>
      <c r="AO136" s="24">
        <v>479800</v>
      </c>
      <c r="AP136" s="24">
        <v>1320300</v>
      </c>
      <c r="AQ136" s="24">
        <v>1029600</v>
      </c>
      <c r="AR136" s="24">
        <v>99100</v>
      </c>
      <c r="AS136" s="24">
        <v>191600</v>
      </c>
      <c r="AT136" s="24">
        <v>1119400</v>
      </c>
      <c r="AU136" s="24">
        <v>929300</v>
      </c>
      <c r="AV136" s="24">
        <v>70200</v>
      </c>
      <c r="AW136" s="24">
        <v>119800</v>
      </c>
      <c r="AX136" s="24">
        <v>497700</v>
      </c>
      <c r="AY136" s="24">
        <v>432500</v>
      </c>
      <c r="AZ136" s="24">
        <v>24500</v>
      </c>
      <c r="BA136" s="24">
        <v>40700</v>
      </c>
      <c r="BB136" s="24">
        <v>2595900</v>
      </c>
      <c r="BC136" s="24">
        <v>2119600</v>
      </c>
      <c r="BD136" s="24">
        <v>182400</v>
      </c>
      <c r="BE136" s="24">
        <v>293800</v>
      </c>
      <c r="BF136" s="24">
        <v>2659000</v>
      </c>
      <c r="BG136" s="24">
        <v>1791300</v>
      </c>
      <c r="BH136" s="24">
        <v>307800</v>
      </c>
      <c r="BI136" s="24">
        <v>559900</v>
      </c>
      <c r="BJ136" s="24">
        <v>1662900</v>
      </c>
      <c r="BK136" s="24">
        <v>1558900</v>
      </c>
      <c r="BL136" s="24">
        <v>36100</v>
      </c>
      <c r="BM136" s="24">
        <v>67900</v>
      </c>
      <c r="BN136" s="24">
        <v>3413800</v>
      </c>
      <c r="BO136" s="24">
        <v>3009000</v>
      </c>
      <c r="BP136" s="24">
        <v>153400</v>
      </c>
      <c r="BQ136" s="24">
        <v>251500</v>
      </c>
      <c r="BR136" s="24">
        <v>4909300</v>
      </c>
      <c r="BS136" s="24">
        <v>3648300</v>
      </c>
      <c r="BT136" s="24">
        <v>229000</v>
      </c>
      <c r="BU136" s="24">
        <v>1031900</v>
      </c>
      <c r="BV136" s="24">
        <v>715400</v>
      </c>
      <c r="BW136" s="24">
        <v>648800</v>
      </c>
      <c r="BX136" s="24">
        <v>30600</v>
      </c>
      <c r="BY136" s="24">
        <v>36100</v>
      </c>
      <c r="BZ136" s="24">
        <v>585400</v>
      </c>
      <c r="CA136" s="24">
        <v>473600</v>
      </c>
      <c r="CB136" s="24">
        <v>31900</v>
      </c>
      <c r="CC136" s="24">
        <v>79900</v>
      </c>
      <c r="CD136" s="24">
        <v>222800</v>
      </c>
      <c r="CE136" s="24">
        <v>175200</v>
      </c>
      <c r="CF136" s="24">
        <v>16600</v>
      </c>
      <c r="CG136" s="25">
        <v>31100</v>
      </c>
    </row>
    <row r="137" spans="1:85" ht="16.350000000000001" customHeight="1" x14ac:dyDescent="0.25">
      <c r="A137" s="23" t="s">
        <v>742</v>
      </c>
      <c r="B137" s="24">
        <v>32216700</v>
      </c>
      <c r="C137" s="24">
        <v>25838400</v>
      </c>
      <c r="D137" s="24">
        <v>2263700</v>
      </c>
      <c r="E137" s="24">
        <v>4114600</v>
      </c>
      <c r="F137" s="24">
        <v>221200</v>
      </c>
      <c r="G137" s="24">
        <v>169500</v>
      </c>
      <c r="H137" s="24">
        <v>26200</v>
      </c>
      <c r="I137" s="24">
        <v>25500</v>
      </c>
      <c r="J137" s="24">
        <v>44300</v>
      </c>
      <c r="K137" s="24">
        <v>40000</v>
      </c>
      <c r="L137" s="24">
        <v>1900</v>
      </c>
      <c r="M137" s="24">
        <v>2400</v>
      </c>
      <c r="N137" s="24">
        <v>2354500</v>
      </c>
      <c r="O137" s="24">
        <v>1907300</v>
      </c>
      <c r="P137" s="24">
        <v>263200</v>
      </c>
      <c r="Q137" s="24">
        <v>184000</v>
      </c>
      <c r="R137" s="24">
        <v>122500</v>
      </c>
      <c r="S137" s="24">
        <v>109500</v>
      </c>
      <c r="T137" s="24">
        <v>4600</v>
      </c>
      <c r="U137" s="24">
        <v>8400</v>
      </c>
      <c r="V137" s="24">
        <v>215500</v>
      </c>
      <c r="W137" s="24">
        <v>192700</v>
      </c>
      <c r="X137" s="24">
        <v>13900</v>
      </c>
      <c r="Y137" s="24">
        <v>8900</v>
      </c>
      <c r="Z137" s="24">
        <v>1376000</v>
      </c>
      <c r="AA137" s="24">
        <v>1210400</v>
      </c>
      <c r="AB137" s="24">
        <v>93300</v>
      </c>
      <c r="AC137" s="24">
        <v>72300</v>
      </c>
      <c r="AD137" s="24">
        <v>4435000</v>
      </c>
      <c r="AE137" s="24">
        <v>3687500</v>
      </c>
      <c r="AF137" s="24">
        <v>285700</v>
      </c>
      <c r="AG137" s="24">
        <v>461900</v>
      </c>
      <c r="AH137" s="24">
        <v>1426200</v>
      </c>
      <c r="AI137" s="24">
        <v>1095600</v>
      </c>
      <c r="AJ137" s="24">
        <v>167400</v>
      </c>
      <c r="AK137" s="24">
        <v>163200</v>
      </c>
      <c r="AL137" s="24">
        <v>2424900</v>
      </c>
      <c r="AM137" s="24">
        <v>1705200</v>
      </c>
      <c r="AN137" s="24">
        <v>239500</v>
      </c>
      <c r="AO137" s="24">
        <v>480300</v>
      </c>
      <c r="AP137" s="24">
        <v>1308400</v>
      </c>
      <c r="AQ137" s="24">
        <v>1020000</v>
      </c>
      <c r="AR137" s="24">
        <v>98000</v>
      </c>
      <c r="AS137" s="24">
        <v>190400</v>
      </c>
      <c r="AT137" s="24">
        <v>1118500</v>
      </c>
      <c r="AU137" s="24">
        <v>927900</v>
      </c>
      <c r="AV137" s="24">
        <v>70300</v>
      </c>
      <c r="AW137" s="24">
        <v>120300</v>
      </c>
      <c r="AX137" s="24">
        <v>499100</v>
      </c>
      <c r="AY137" s="24">
        <v>433700</v>
      </c>
      <c r="AZ137" s="24">
        <v>24400</v>
      </c>
      <c r="BA137" s="24">
        <v>41000</v>
      </c>
      <c r="BB137" s="24">
        <v>2581500</v>
      </c>
      <c r="BC137" s="24">
        <v>2107800</v>
      </c>
      <c r="BD137" s="24">
        <v>181500</v>
      </c>
      <c r="BE137" s="24">
        <v>292100</v>
      </c>
      <c r="BF137" s="24">
        <v>2595000</v>
      </c>
      <c r="BG137" s="24">
        <v>1742200</v>
      </c>
      <c r="BH137" s="24">
        <v>300100</v>
      </c>
      <c r="BI137" s="24">
        <v>552700</v>
      </c>
      <c r="BJ137" s="24">
        <v>1649800</v>
      </c>
      <c r="BK137" s="24">
        <v>1545500</v>
      </c>
      <c r="BL137" s="24">
        <v>36000</v>
      </c>
      <c r="BM137" s="24">
        <v>68300</v>
      </c>
      <c r="BN137" s="24">
        <v>3341900</v>
      </c>
      <c r="BO137" s="24">
        <v>2948500</v>
      </c>
      <c r="BP137" s="24">
        <v>149300</v>
      </c>
      <c r="BQ137" s="24">
        <v>244000</v>
      </c>
      <c r="BR137" s="24">
        <v>4958100</v>
      </c>
      <c r="BS137" s="24">
        <v>3678600</v>
      </c>
      <c r="BT137" s="24">
        <v>229600</v>
      </c>
      <c r="BU137" s="24">
        <v>1049800</v>
      </c>
      <c r="BV137" s="24">
        <v>729700</v>
      </c>
      <c r="BW137" s="24">
        <v>662400</v>
      </c>
      <c r="BX137" s="24">
        <v>30500</v>
      </c>
      <c r="BY137" s="24">
        <v>36800</v>
      </c>
      <c r="BZ137" s="24">
        <v>583700</v>
      </c>
      <c r="CA137" s="24">
        <v>472000</v>
      </c>
      <c r="CB137" s="24">
        <v>31600</v>
      </c>
      <c r="CC137" s="24">
        <v>80100</v>
      </c>
      <c r="CD137" s="24">
        <v>231000</v>
      </c>
      <c r="CE137" s="24">
        <v>182000</v>
      </c>
      <c r="CF137" s="24">
        <v>16800</v>
      </c>
      <c r="CG137" s="25">
        <v>32200</v>
      </c>
    </row>
    <row r="138" spans="1:85" ht="16.350000000000001" customHeight="1" x14ac:dyDescent="0.25">
      <c r="A138" s="23" t="s">
        <v>743</v>
      </c>
      <c r="B138" s="24">
        <v>32175300</v>
      </c>
      <c r="C138" s="24">
        <v>25775300</v>
      </c>
      <c r="D138" s="24">
        <v>2262200</v>
      </c>
      <c r="E138" s="24">
        <v>4137800</v>
      </c>
      <c r="F138" s="24">
        <v>218300</v>
      </c>
      <c r="G138" s="24">
        <v>168300</v>
      </c>
      <c r="H138" s="24">
        <v>24900</v>
      </c>
      <c r="I138" s="24">
        <v>25000</v>
      </c>
      <c r="J138" s="24">
        <v>44100</v>
      </c>
      <c r="K138" s="24">
        <v>39800</v>
      </c>
      <c r="L138" s="24">
        <v>1900</v>
      </c>
      <c r="M138" s="24">
        <v>2400</v>
      </c>
      <c r="N138" s="24">
        <v>2359600</v>
      </c>
      <c r="O138" s="24">
        <v>1911000</v>
      </c>
      <c r="P138" s="24">
        <v>263200</v>
      </c>
      <c r="Q138" s="24">
        <v>185300</v>
      </c>
      <c r="R138" s="24">
        <v>123300</v>
      </c>
      <c r="S138" s="24">
        <v>110400</v>
      </c>
      <c r="T138" s="24">
        <v>4500</v>
      </c>
      <c r="U138" s="24">
        <v>8400</v>
      </c>
      <c r="V138" s="24">
        <v>216300</v>
      </c>
      <c r="W138" s="24">
        <v>193300</v>
      </c>
      <c r="X138" s="24">
        <v>13900</v>
      </c>
      <c r="Y138" s="24">
        <v>9000</v>
      </c>
      <c r="Z138" s="24">
        <v>1379400</v>
      </c>
      <c r="AA138" s="24">
        <v>1213400</v>
      </c>
      <c r="AB138" s="24">
        <v>93400</v>
      </c>
      <c r="AC138" s="24">
        <v>72600</v>
      </c>
      <c r="AD138" s="24">
        <v>4425800</v>
      </c>
      <c r="AE138" s="24">
        <v>3678100</v>
      </c>
      <c r="AF138" s="24">
        <v>284700</v>
      </c>
      <c r="AG138" s="24">
        <v>463000</v>
      </c>
      <c r="AH138" s="24">
        <v>1437000</v>
      </c>
      <c r="AI138" s="24">
        <v>1100500</v>
      </c>
      <c r="AJ138" s="24">
        <v>167700</v>
      </c>
      <c r="AK138" s="24">
        <v>168800</v>
      </c>
      <c r="AL138" s="24">
        <v>2404700</v>
      </c>
      <c r="AM138" s="24">
        <v>1685200</v>
      </c>
      <c r="AN138" s="24">
        <v>238000</v>
      </c>
      <c r="AO138" s="24">
        <v>481500</v>
      </c>
      <c r="AP138" s="24">
        <v>1300700</v>
      </c>
      <c r="AQ138" s="24">
        <v>1014800</v>
      </c>
      <c r="AR138" s="24">
        <v>97100</v>
      </c>
      <c r="AS138" s="24">
        <v>188800</v>
      </c>
      <c r="AT138" s="24">
        <v>1119300</v>
      </c>
      <c r="AU138" s="24">
        <v>928100</v>
      </c>
      <c r="AV138" s="24">
        <v>70300</v>
      </c>
      <c r="AW138" s="24">
        <v>120800</v>
      </c>
      <c r="AX138" s="24">
        <v>500500</v>
      </c>
      <c r="AY138" s="24">
        <v>435000</v>
      </c>
      <c r="AZ138" s="24">
        <v>24400</v>
      </c>
      <c r="BA138" s="24">
        <v>41100</v>
      </c>
      <c r="BB138" s="24">
        <v>2593800</v>
      </c>
      <c r="BC138" s="24">
        <v>2117600</v>
      </c>
      <c r="BD138" s="24">
        <v>181300</v>
      </c>
      <c r="BE138" s="24">
        <v>294900</v>
      </c>
      <c r="BF138" s="24">
        <v>2661900</v>
      </c>
      <c r="BG138" s="24">
        <v>1782400</v>
      </c>
      <c r="BH138" s="24">
        <v>305900</v>
      </c>
      <c r="BI138" s="24">
        <v>573600</v>
      </c>
      <c r="BJ138" s="24">
        <v>1641400</v>
      </c>
      <c r="BK138" s="24">
        <v>1536800</v>
      </c>
      <c r="BL138" s="24">
        <v>36000</v>
      </c>
      <c r="BM138" s="24">
        <v>68700</v>
      </c>
      <c r="BN138" s="24">
        <v>3293600</v>
      </c>
      <c r="BO138" s="24">
        <v>2902800</v>
      </c>
      <c r="BP138" s="24">
        <v>147900</v>
      </c>
      <c r="BQ138" s="24">
        <v>242900</v>
      </c>
      <c r="BR138" s="24">
        <v>4898100</v>
      </c>
      <c r="BS138" s="24">
        <v>3632200</v>
      </c>
      <c r="BT138" s="24">
        <v>226900</v>
      </c>
      <c r="BU138" s="24">
        <v>1039000</v>
      </c>
      <c r="BV138" s="24">
        <v>730900</v>
      </c>
      <c r="BW138" s="24">
        <v>663200</v>
      </c>
      <c r="BX138" s="24">
        <v>30500</v>
      </c>
      <c r="BY138" s="24">
        <v>37100</v>
      </c>
      <c r="BZ138" s="24">
        <v>585500</v>
      </c>
      <c r="CA138" s="24">
        <v>473100</v>
      </c>
      <c r="CB138" s="24">
        <v>31700</v>
      </c>
      <c r="CC138" s="24">
        <v>80700</v>
      </c>
      <c r="CD138" s="24">
        <v>241300</v>
      </c>
      <c r="CE138" s="24">
        <v>189200</v>
      </c>
      <c r="CF138" s="24">
        <v>17800</v>
      </c>
      <c r="CG138" s="25">
        <v>34300</v>
      </c>
    </row>
    <row r="139" spans="1:85" ht="16.350000000000001" customHeight="1" x14ac:dyDescent="0.25">
      <c r="A139" s="23" t="s">
        <v>744</v>
      </c>
      <c r="B139" s="24">
        <v>32170400</v>
      </c>
      <c r="C139" s="24">
        <v>25725800</v>
      </c>
      <c r="D139" s="24">
        <v>2268000</v>
      </c>
      <c r="E139" s="24">
        <v>4176600</v>
      </c>
      <c r="F139" s="24">
        <v>211000</v>
      </c>
      <c r="G139" s="24">
        <v>165900</v>
      </c>
      <c r="H139" s="24">
        <v>23000</v>
      </c>
      <c r="I139" s="24">
        <v>22200</v>
      </c>
      <c r="J139" s="24">
        <v>43700</v>
      </c>
      <c r="K139" s="24">
        <v>39500</v>
      </c>
      <c r="L139" s="24">
        <v>1800</v>
      </c>
      <c r="M139" s="24">
        <v>2400</v>
      </c>
      <c r="N139" s="24">
        <v>2356000</v>
      </c>
      <c r="O139" s="24">
        <v>1906800</v>
      </c>
      <c r="P139" s="24">
        <v>263000</v>
      </c>
      <c r="Q139" s="24">
        <v>186200</v>
      </c>
      <c r="R139" s="24">
        <v>123800</v>
      </c>
      <c r="S139" s="24">
        <v>110700</v>
      </c>
      <c r="T139" s="24">
        <v>4600</v>
      </c>
      <c r="U139" s="24">
        <v>8500</v>
      </c>
      <c r="V139" s="24">
        <v>216700</v>
      </c>
      <c r="W139" s="24">
        <v>193600</v>
      </c>
      <c r="X139" s="24">
        <v>14000</v>
      </c>
      <c r="Y139" s="24">
        <v>9100</v>
      </c>
      <c r="Z139" s="24">
        <v>1376000</v>
      </c>
      <c r="AA139" s="24">
        <v>1210800</v>
      </c>
      <c r="AB139" s="24">
        <v>92900</v>
      </c>
      <c r="AC139" s="24">
        <v>72300</v>
      </c>
      <c r="AD139" s="24">
        <v>4425100</v>
      </c>
      <c r="AE139" s="24">
        <v>3673500</v>
      </c>
      <c r="AF139" s="24">
        <v>284500</v>
      </c>
      <c r="AG139" s="24">
        <v>467100</v>
      </c>
      <c r="AH139" s="24">
        <v>1445100</v>
      </c>
      <c r="AI139" s="24">
        <v>1100600</v>
      </c>
      <c r="AJ139" s="24">
        <v>168200</v>
      </c>
      <c r="AK139" s="24">
        <v>176400</v>
      </c>
      <c r="AL139" s="24">
        <v>2362400</v>
      </c>
      <c r="AM139" s="24">
        <v>1640000</v>
      </c>
      <c r="AN139" s="24">
        <v>237700</v>
      </c>
      <c r="AO139" s="24">
        <v>484600</v>
      </c>
      <c r="AP139" s="24">
        <v>1292900</v>
      </c>
      <c r="AQ139" s="24">
        <v>1008200</v>
      </c>
      <c r="AR139" s="24">
        <v>96500</v>
      </c>
      <c r="AS139" s="24">
        <v>188200</v>
      </c>
      <c r="AT139" s="24">
        <v>1118100</v>
      </c>
      <c r="AU139" s="24">
        <v>927300</v>
      </c>
      <c r="AV139" s="24">
        <v>70100</v>
      </c>
      <c r="AW139" s="24">
        <v>120700</v>
      </c>
      <c r="AX139" s="24">
        <v>500600</v>
      </c>
      <c r="AY139" s="24">
        <v>435000</v>
      </c>
      <c r="AZ139" s="24">
        <v>24400</v>
      </c>
      <c r="BA139" s="24">
        <v>41200</v>
      </c>
      <c r="BB139" s="24">
        <v>2595400</v>
      </c>
      <c r="BC139" s="24">
        <v>2118100</v>
      </c>
      <c r="BD139" s="24">
        <v>181200</v>
      </c>
      <c r="BE139" s="24">
        <v>296100</v>
      </c>
      <c r="BF139" s="24">
        <v>2695900</v>
      </c>
      <c r="BG139" s="24">
        <v>1796000</v>
      </c>
      <c r="BH139" s="24">
        <v>312100</v>
      </c>
      <c r="BI139" s="24">
        <v>587900</v>
      </c>
      <c r="BJ139" s="24">
        <v>1641900</v>
      </c>
      <c r="BK139" s="24">
        <v>1536900</v>
      </c>
      <c r="BL139" s="24">
        <v>36100</v>
      </c>
      <c r="BM139" s="24">
        <v>68900</v>
      </c>
      <c r="BN139" s="24">
        <v>3314100</v>
      </c>
      <c r="BO139" s="24">
        <v>2915900</v>
      </c>
      <c r="BP139" s="24">
        <v>149800</v>
      </c>
      <c r="BQ139" s="24">
        <v>248400</v>
      </c>
      <c r="BR139" s="24">
        <v>4893900</v>
      </c>
      <c r="BS139" s="24">
        <v>3625200</v>
      </c>
      <c r="BT139" s="24">
        <v>227200</v>
      </c>
      <c r="BU139" s="24">
        <v>1041600</v>
      </c>
      <c r="BV139" s="24">
        <v>720800</v>
      </c>
      <c r="BW139" s="24">
        <v>653400</v>
      </c>
      <c r="BX139" s="24">
        <v>30600</v>
      </c>
      <c r="BY139" s="24">
        <v>36800</v>
      </c>
      <c r="BZ139" s="24">
        <v>585000</v>
      </c>
      <c r="CA139" s="24">
        <v>472400</v>
      </c>
      <c r="CB139" s="24">
        <v>31500</v>
      </c>
      <c r="CC139" s="24">
        <v>81100</v>
      </c>
      <c r="CD139" s="24">
        <v>251900</v>
      </c>
      <c r="CE139" s="24">
        <v>196100</v>
      </c>
      <c r="CF139" s="24">
        <v>18700</v>
      </c>
      <c r="CG139" s="25">
        <v>37000</v>
      </c>
    </row>
    <row r="140" spans="1:85" ht="16.350000000000001" customHeight="1" x14ac:dyDescent="0.25">
      <c r="A140" s="23" t="s">
        <v>745</v>
      </c>
      <c r="B140" s="24">
        <v>32270100</v>
      </c>
      <c r="C140" s="24">
        <v>25774800</v>
      </c>
      <c r="D140" s="24">
        <v>2270800</v>
      </c>
      <c r="E140" s="24">
        <v>4224500</v>
      </c>
      <c r="F140" s="24">
        <v>199300</v>
      </c>
      <c r="G140" s="24">
        <v>162700</v>
      </c>
      <c r="H140" s="24">
        <v>20500</v>
      </c>
      <c r="I140" s="24">
        <v>16100</v>
      </c>
      <c r="J140" s="24">
        <v>43600</v>
      </c>
      <c r="K140" s="24">
        <v>39300</v>
      </c>
      <c r="L140" s="24">
        <v>1800</v>
      </c>
      <c r="M140" s="24">
        <v>2400</v>
      </c>
      <c r="N140" s="24">
        <v>2351500</v>
      </c>
      <c r="O140" s="24">
        <v>1902600</v>
      </c>
      <c r="P140" s="24">
        <v>262400</v>
      </c>
      <c r="Q140" s="24">
        <v>186600</v>
      </c>
      <c r="R140" s="24">
        <v>124100</v>
      </c>
      <c r="S140" s="24">
        <v>110900</v>
      </c>
      <c r="T140" s="24">
        <v>4600</v>
      </c>
      <c r="U140" s="24">
        <v>8600</v>
      </c>
      <c r="V140" s="24">
        <v>215300</v>
      </c>
      <c r="W140" s="24">
        <v>192100</v>
      </c>
      <c r="X140" s="24">
        <v>14000</v>
      </c>
      <c r="Y140" s="24">
        <v>9200</v>
      </c>
      <c r="Z140" s="24">
        <v>1372800</v>
      </c>
      <c r="AA140" s="24">
        <v>1207400</v>
      </c>
      <c r="AB140" s="24">
        <v>92800</v>
      </c>
      <c r="AC140" s="24">
        <v>72600</v>
      </c>
      <c r="AD140" s="24">
        <v>4468400</v>
      </c>
      <c r="AE140" s="24">
        <v>3709800</v>
      </c>
      <c r="AF140" s="24">
        <v>284400</v>
      </c>
      <c r="AG140" s="24">
        <v>474200</v>
      </c>
      <c r="AH140" s="24">
        <v>1462100</v>
      </c>
      <c r="AI140" s="24">
        <v>1105600</v>
      </c>
      <c r="AJ140" s="24">
        <v>169300</v>
      </c>
      <c r="AK140" s="24">
        <v>187200</v>
      </c>
      <c r="AL140" s="24">
        <v>2347000</v>
      </c>
      <c r="AM140" s="24">
        <v>1623600</v>
      </c>
      <c r="AN140" s="24">
        <v>236300</v>
      </c>
      <c r="AO140" s="24">
        <v>487100</v>
      </c>
      <c r="AP140" s="24">
        <v>1288700</v>
      </c>
      <c r="AQ140" s="24">
        <v>1004800</v>
      </c>
      <c r="AR140" s="24">
        <v>96100</v>
      </c>
      <c r="AS140" s="24">
        <v>187800</v>
      </c>
      <c r="AT140" s="24">
        <v>1119800</v>
      </c>
      <c r="AU140" s="24">
        <v>928300</v>
      </c>
      <c r="AV140" s="24">
        <v>70300</v>
      </c>
      <c r="AW140" s="24">
        <v>121200</v>
      </c>
      <c r="AX140" s="24">
        <v>502300</v>
      </c>
      <c r="AY140" s="24">
        <v>436600</v>
      </c>
      <c r="AZ140" s="24">
        <v>24300</v>
      </c>
      <c r="BA140" s="24">
        <v>41400</v>
      </c>
      <c r="BB140" s="24">
        <v>2593900</v>
      </c>
      <c r="BC140" s="24">
        <v>2114400</v>
      </c>
      <c r="BD140" s="24">
        <v>181300</v>
      </c>
      <c r="BE140" s="24">
        <v>298200</v>
      </c>
      <c r="BF140" s="24">
        <v>2721500</v>
      </c>
      <c r="BG140" s="24">
        <v>1806900</v>
      </c>
      <c r="BH140" s="24">
        <v>314600</v>
      </c>
      <c r="BI140" s="24">
        <v>600000</v>
      </c>
      <c r="BJ140" s="24">
        <v>1644400</v>
      </c>
      <c r="BK140" s="24">
        <v>1538700</v>
      </c>
      <c r="BL140" s="24">
        <v>36300</v>
      </c>
      <c r="BM140" s="24">
        <v>69500</v>
      </c>
      <c r="BN140" s="24">
        <v>3344300</v>
      </c>
      <c r="BO140" s="24">
        <v>2939500</v>
      </c>
      <c r="BP140" s="24">
        <v>151400</v>
      </c>
      <c r="BQ140" s="24">
        <v>253400</v>
      </c>
      <c r="BR140" s="24">
        <v>4897700</v>
      </c>
      <c r="BS140" s="24">
        <v>3622800</v>
      </c>
      <c r="BT140" s="24">
        <v>227300</v>
      </c>
      <c r="BU140" s="24">
        <v>1047600</v>
      </c>
      <c r="BV140" s="24">
        <v>716400</v>
      </c>
      <c r="BW140" s="24">
        <v>649000</v>
      </c>
      <c r="BX140" s="24">
        <v>30600</v>
      </c>
      <c r="BY140" s="24">
        <v>36800</v>
      </c>
      <c r="BZ140" s="24">
        <v>583200</v>
      </c>
      <c r="CA140" s="24">
        <v>470300</v>
      </c>
      <c r="CB140" s="24">
        <v>31400</v>
      </c>
      <c r="CC140" s="24">
        <v>81400</v>
      </c>
      <c r="CD140" s="24">
        <v>273800</v>
      </c>
      <c r="CE140" s="24">
        <v>209400</v>
      </c>
      <c r="CF140" s="24">
        <v>21000</v>
      </c>
      <c r="CG140" s="25">
        <v>43300</v>
      </c>
    </row>
    <row r="141" spans="1:85" ht="16.350000000000001" customHeight="1" x14ac:dyDescent="0.25">
      <c r="A141" s="26" t="s">
        <v>746</v>
      </c>
      <c r="B141" s="27">
        <v>32063800</v>
      </c>
      <c r="C141" s="27">
        <v>25602900</v>
      </c>
      <c r="D141" s="27">
        <v>2246800</v>
      </c>
      <c r="E141" s="27">
        <v>4214100</v>
      </c>
      <c r="F141" s="27">
        <v>191100</v>
      </c>
      <c r="G141" s="27">
        <v>159300</v>
      </c>
      <c r="H141" s="27">
        <v>18900</v>
      </c>
      <c r="I141" s="27">
        <v>12900</v>
      </c>
      <c r="J141" s="27">
        <v>42800</v>
      </c>
      <c r="K141" s="27">
        <v>38700</v>
      </c>
      <c r="L141" s="27">
        <v>1800</v>
      </c>
      <c r="M141" s="27">
        <v>2400</v>
      </c>
      <c r="N141" s="27">
        <v>2309000</v>
      </c>
      <c r="O141" s="27">
        <v>1867500</v>
      </c>
      <c r="P141" s="27">
        <v>257500</v>
      </c>
      <c r="Q141" s="27">
        <v>184100</v>
      </c>
      <c r="R141" s="27">
        <v>123200</v>
      </c>
      <c r="S141" s="27">
        <v>110200</v>
      </c>
      <c r="T141" s="27">
        <v>4500</v>
      </c>
      <c r="U141" s="27">
        <v>8500</v>
      </c>
      <c r="V141" s="27">
        <v>213200</v>
      </c>
      <c r="W141" s="27">
        <v>190300</v>
      </c>
      <c r="X141" s="27">
        <v>13700</v>
      </c>
      <c r="Y141" s="27">
        <v>9200</v>
      </c>
      <c r="Z141" s="27">
        <v>1334100</v>
      </c>
      <c r="AA141" s="27">
        <v>1171500</v>
      </c>
      <c r="AB141" s="27">
        <v>91000</v>
      </c>
      <c r="AC141" s="27">
        <v>71500</v>
      </c>
      <c r="AD141" s="27">
        <v>4463200</v>
      </c>
      <c r="AE141" s="27">
        <v>3709000</v>
      </c>
      <c r="AF141" s="27">
        <v>281600</v>
      </c>
      <c r="AG141" s="27">
        <v>472600</v>
      </c>
      <c r="AH141" s="27">
        <v>1455700</v>
      </c>
      <c r="AI141" s="27">
        <v>1100100</v>
      </c>
      <c r="AJ141" s="27">
        <v>168100</v>
      </c>
      <c r="AK141" s="27">
        <v>187500</v>
      </c>
      <c r="AL141" s="27">
        <v>2327400</v>
      </c>
      <c r="AM141" s="27">
        <v>1613500</v>
      </c>
      <c r="AN141" s="27">
        <v>232100</v>
      </c>
      <c r="AO141" s="27">
        <v>481700</v>
      </c>
      <c r="AP141" s="27">
        <v>1276400</v>
      </c>
      <c r="AQ141" s="27">
        <v>994900</v>
      </c>
      <c r="AR141" s="27">
        <v>95100</v>
      </c>
      <c r="AS141" s="27">
        <v>186400</v>
      </c>
      <c r="AT141" s="27">
        <v>1123300</v>
      </c>
      <c r="AU141" s="27">
        <v>932000</v>
      </c>
      <c r="AV141" s="27">
        <v>70200</v>
      </c>
      <c r="AW141" s="27">
        <v>121100</v>
      </c>
      <c r="AX141" s="27">
        <v>497200</v>
      </c>
      <c r="AY141" s="27">
        <v>432200</v>
      </c>
      <c r="AZ141" s="27">
        <v>24000</v>
      </c>
      <c r="BA141" s="27">
        <v>41000</v>
      </c>
      <c r="BB141" s="27">
        <v>2555900</v>
      </c>
      <c r="BC141" s="27">
        <v>2084400</v>
      </c>
      <c r="BD141" s="27">
        <v>178200</v>
      </c>
      <c r="BE141" s="27">
        <v>293300</v>
      </c>
      <c r="BF141" s="27">
        <v>2711600</v>
      </c>
      <c r="BG141" s="27">
        <v>1796000</v>
      </c>
      <c r="BH141" s="27">
        <v>310900</v>
      </c>
      <c r="BI141" s="27">
        <v>604700</v>
      </c>
      <c r="BJ141" s="27">
        <v>1639700</v>
      </c>
      <c r="BK141" s="27">
        <v>1534000</v>
      </c>
      <c r="BL141" s="27">
        <v>36300</v>
      </c>
      <c r="BM141" s="27">
        <v>69500</v>
      </c>
      <c r="BN141" s="27">
        <v>3350800</v>
      </c>
      <c r="BO141" s="27">
        <v>2944200</v>
      </c>
      <c r="BP141" s="27">
        <v>151800</v>
      </c>
      <c r="BQ141" s="27">
        <v>254800</v>
      </c>
      <c r="BR141" s="27">
        <v>4868200</v>
      </c>
      <c r="BS141" s="27">
        <v>3595300</v>
      </c>
      <c r="BT141" s="27">
        <v>226300</v>
      </c>
      <c r="BU141" s="27">
        <v>1046700</v>
      </c>
      <c r="BV141" s="27">
        <v>706300</v>
      </c>
      <c r="BW141" s="27">
        <v>639400</v>
      </c>
      <c r="BX141" s="27">
        <v>30100</v>
      </c>
      <c r="BY141" s="27">
        <v>36900</v>
      </c>
      <c r="BZ141" s="27">
        <v>577300</v>
      </c>
      <c r="CA141" s="27">
        <v>465400</v>
      </c>
      <c r="CB141" s="27">
        <v>31100</v>
      </c>
      <c r="CC141" s="27">
        <v>80800</v>
      </c>
      <c r="CD141" s="27">
        <v>297300</v>
      </c>
      <c r="CE141" s="27">
        <v>225000</v>
      </c>
      <c r="CF141" s="27">
        <v>23700</v>
      </c>
      <c r="CG141" s="28">
        <v>48600</v>
      </c>
    </row>
    <row r="142" spans="1:85" ht="16.350000000000001" customHeight="1" x14ac:dyDescent="0.25">
      <c r="A142" s="29" t="s">
        <v>747</v>
      </c>
    </row>
    <row r="145" spans="1:85" x14ac:dyDescent="0.25">
      <c r="A145" s="18" t="s">
        <v>750</v>
      </c>
      <c r="B145" s="18" t="s">
        <v>773</v>
      </c>
      <c r="C145" s="18" t="s">
        <v>416</v>
      </c>
      <c r="F145" s="18" t="s">
        <v>773</v>
      </c>
      <c r="G145" s="18" t="s">
        <v>416</v>
      </c>
      <c r="J145" s="18" t="s">
        <v>773</v>
      </c>
      <c r="K145" s="18" t="s">
        <v>416</v>
      </c>
      <c r="N145" s="18" t="s">
        <v>773</v>
      </c>
      <c r="O145" s="18" t="s">
        <v>416</v>
      </c>
      <c r="R145" s="18" t="s">
        <v>773</v>
      </c>
      <c r="S145" s="18" t="s">
        <v>416</v>
      </c>
      <c r="V145" s="18" t="s">
        <v>773</v>
      </c>
      <c r="W145" s="18" t="s">
        <v>416</v>
      </c>
      <c r="Z145" s="18" t="s">
        <v>773</v>
      </c>
      <c r="AA145" s="18" t="s">
        <v>416</v>
      </c>
      <c r="AD145" s="18" t="s">
        <v>773</v>
      </c>
      <c r="AE145" s="18" t="s">
        <v>416</v>
      </c>
      <c r="AH145" s="18" t="s">
        <v>773</v>
      </c>
      <c r="AI145" s="18" t="s">
        <v>416</v>
      </c>
      <c r="AL145" s="18" t="s">
        <v>773</v>
      </c>
      <c r="AM145" s="18" t="s">
        <v>416</v>
      </c>
      <c r="AP145" s="18" t="s">
        <v>773</v>
      </c>
      <c r="AQ145" s="18" t="s">
        <v>416</v>
      </c>
      <c r="AT145" s="18" t="s">
        <v>773</v>
      </c>
      <c r="AU145" s="18" t="s">
        <v>416</v>
      </c>
      <c r="AX145" s="18" t="s">
        <v>773</v>
      </c>
      <c r="AY145" s="18" t="s">
        <v>416</v>
      </c>
      <c r="BB145" s="18" t="s">
        <v>773</v>
      </c>
      <c r="BC145" s="18" t="s">
        <v>416</v>
      </c>
      <c r="BF145" s="18" t="s">
        <v>773</v>
      </c>
      <c r="BG145" s="18" t="s">
        <v>416</v>
      </c>
      <c r="BJ145" s="18" t="s">
        <v>773</v>
      </c>
      <c r="BK145" s="18" t="s">
        <v>416</v>
      </c>
      <c r="BN145" s="18" t="s">
        <v>773</v>
      </c>
      <c r="BO145" s="18" t="s">
        <v>416</v>
      </c>
      <c r="BR145" s="18" t="s">
        <v>773</v>
      </c>
      <c r="BS145" s="18" t="s">
        <v>416</v>
      </c>
      <c r="BV145" s="18" t="s">
        <v>773</v>
      </c>
      <c r="BW145" s="18" t="s">
        <v>416</v>
      </c>
      <c r="BZ145" s="18" t="s">
        <v>773</v>
      </c>
      <c r="CA145" s="18" t="s">
        <v>416</v>
      </c>
      <c r="CD145" s="18" t="s">
        <v>773</v>
      </c>
      <c r="CE145" s="18" t="s">
        <v>416</v>
      </c>
    </row>
    <row r="146" spans="1:85" x14ac:dyDescent="0.25">
      <c r="A146" s="18" t="s">
        <v>751</v>
      </c>
      <c r="B146" s="18" t="s">
        <v>773</v>
      </c>
      <c r="C146" s="18" t="s">
        <v>773</v>
      </c>
      <c r="F146" s="18" t="s">
        <v>772</v>
      </c>
      <c r="G146" s="18" t="s">
        <v>772</v>
      </c>
      <c r="J146" s="18" t="s">
        <v>774</v>
      </c>
      <c r="K146" s="18" t="s">
        <v>774</v>
      </c>
      <c r="N146" s="18" t="s">
        <v>775</v>
      </c>
      <c r="O146" s="18" t="s">
        <v>775</v>
      </c>
      <c r="R146" s="18" t="s">
        <v>776</v>
      </c>
      <c r="S146" s="18" t="s">
        <v>776</v>
      </c>
      <c r="V146" s="18" t="s">
        <v>777</v>
      </c>
      <c r="W146" s="18" t="s">
        <v>777</v>
      </c>
      <c r="Z146" s="18" t="s">
        <v>778</v>
      </c>
      <c r="AA146" s="18" t="s">
        <v>778</v>
      </c>
      <c r="AD146" s="18" t="s">
        <v>781</v>
      </c>
      <c r="AE146" s="18" t="s">
        <v>781</v>
      </c>
      <c r="AH146" s="18" t="s">
        <v>782</v>
      </c>
      <c r="AI146" s="18" t="s">
        <v>782</v>
      </c>
      <c r="AL146" s="18" t="s">
        <v>783</v>
      </c>
      <c r="AM146" s="18" t="s">
        <v>783</v>
      </c>
      <c r="AP146" s="18" t="s">
        <v>784</v>
      </c>
      <c r="AQ146" s="18" t="s">
        <v>784</v>
      </c>
      <c r="AT146" s="18" t="s">
        <v>785</v>
      </c>
      <c r="AU146" s="18" t="s">
        <v>785</v>
      </c>
      <c r="AX146" s="18" t="s">
        <v>786</v>
      </c>
      <c r="AY146" s="18" t="s">
        <v>786</v>
      </c>
      <c r="BB146" s="18" t="s">
        <v>787</v>
      </c>
      <c r="BC146" s="18" t="s">
        <v>787</v>
      </c>
      <c r="BF146" s="18" t="s">
        <v>788</v>
      </c>
      <c r="BG146" s="18" t="s">
        <v>788</v>
      </c>
      <c r="BJ146" s="18" t="s">
        <v>789</v>
      </c>
      <c r="BK146" s="18" t="s">
        <v>789</v>
      </c>
      <c r="BN146" s="18" t="s">
        <v>468</v>
      </c>
      <c r="BO146" s="18" t="s">
        <v>468</v>
      </c>
      <c r="BR146" s="18" t="s">
        <v>790</v>
      </c>
      <c r="BS146" s="18" t="s">
        <v>790</v>
      </c>
      <c r="BV146" s="18" t="s">
        <v>791</v>
      </c>
      <c r="BW146" s="18" t="s">
        <v>791</v>
      </c>
      <c r="BZ146" s="18" t="s">
        <v>792</v>
      </c>
      <c r="CA146" s="18" t="s">
        <v>792</v>
      </c>
    </row>
    <row r="147" spans="1:85" x14ac:dyDescent="0.25">
      <c r="A147" s="18" t="s">
        <v>749</v>
      </c>
      <c r="B147" s="31">
        <f>AVERAGE(B139:B141)</f>
        <v>32168100</v>
      </c>
      <c r="C147" s="31">
        <f t="shared" ref="C147:BN147" si="0">AVERAGE(C139:C141)</f>
        <v>25701166.666666668</v>
      </c>
      <c r="D147" s="31">
        <f t="shared" si="0"/>
        <v>2261866.6666666665</v>
      </c>
      <c r="E147" s="31">
        <f t="shared" si="0"/>
        <v>4205066.666666667</v>
      </c>
      <c r="F147" s="31">
        <f t="shared" si="0"/>
        <v>200466.66666666666</v>
      </c>
      <c r="G147" s="31">
        <f t="shared" si="0"/>
        <v>162633.33333333334</v>
      </c>
      <c r="H147" s="31">
        <f t="shared" si="0"/>
        <v>20800</v>
      </c>
      <c r="I147" s="31">
        <f t="shared" si="0"/>
        <v>17066.666666666668</v>
      </c>
      <c r="J147" s="31">
        <f t="shared" si="0"/>
        <v>43366.666666666664</v>
      </c>
      <c r="K147" s="31">
        <f t="shared" si="0"/>
        <v>39166.666666666664</v>
      </c>
      <c r="L147" s="31">
        <f t="shared" si="0"/>
        <v>1800</v>
      </c>
      <c r="M147" s="31">
        <f t="shared" si="0"/>
        <v>2400</v>
      </c>
      <c r="N147" s="31">
        <f t="shared" si="0"/>
        <v>2338833.3333333335</v>
      </c>
      <c r="O147" s="31">
        <f t="shared" si="0"/>
        <v>1892300</v>
      </c>
      <c r="P147" s="31">
        <f t="shared" si="0"/>
        <v>260966.66666666666</v>
      </c>
      <c r="Q147" s="31">
        <f t="shared" si="0"/>
        <v>185633.33333333334</v>
      </c>
      <c r="R147" s="31">
        <f t="shared" si="0"/>
        <v>123700</v>
      </c>
      <c r="S147" s="31">
        <f t="shared" si="0"/>
        <v>110600</v>
      </c>
      <c r="T147" s="31">
        <f t="shared" si="0"/>
        <v>4566.666666666667</v>
      </c>
      <c r="U147" s="31">
        <f t="shared" si="0"/>
        <v>8533.3333333333339</v>
      </c>
      <c r="V147" s="31">
        <f t="shared" si="0"/>
        <v>215066.66666666666</v>
      </c>
      <c r="W147" s="31">
        <f t="shared" si="0"/>
        <v>192000</v>
      </c>
      <c r="X147" s="31">
        <f t="shared" si="0"/>
        <v>13900</v>
      </c>
      <c r="Y147" s="31">
        <f t="shared" si="0"/>
        <v>9166.6666666666661</v>
      </c>
      <c r="Z147" s="31">
        <f t="shared" si="0"/>
        <v>1360966.6666666667</v>
      </c>
      <c r="AA147" s="31">
        <f t="shared" si="0"/>
        <v>1196566.6666666667</v>
      </c>
      <c r="AB147" s="31">
        <f t="shared" si="0"/>
        <v>92233.333333333328</v>
      </c>
      <c r="AC147" s="31">
        <f t="shared" si="0"/>
        <v>72133.333333333328</v>
      </c>
      <c r="AD147" s="31">
        <f t="shared" si="0"/>
        <v>4452233.333333333</v>
      </c>
      <c r="AE147" s="31">
        <f t="shared" si="0"/>
        <v>3697433.3333333335</v>
      </c>
      <c r="AF147" s="31">
        <f t="shared" si="0"/>
        <v>283500</v>
      </c>
      <c r="AG147" s="31">
        <f t="shared" si="0"/>
        <v>471300</v>
      </c>
      <c r="AH147" s="31">
        <f t="shared" si="0"/>
        <v>1454300</v>
      </c>
      <c r="AI147" s="31">
        <f t="shared" si="0"/>
        <v>1102100</v>
      </c>
      <c r="AJ147" s="31">
        <f t="shared" si="0"/>
        <v>168533.33333333334</v>
      </c>
      <c r="AK147" s="31">
        <f t="shared" si="0"/>
        <v>183700</v>
      </c>
      <c r="AL147" s="31">
        <f t="shared" si="0"/>
        <v>2345600</v>
      </c>
      <c r="AM147" s="31">
        <f t="shared" si="0"/>
        <v>1625700</v>
      </c>
      <c r="AN147" s="31">
        <f t="shared" si="0"/>
        <v>235366.66666666666</v>
      </c>
      <c r="AO147" s="31">
        <f t="shared" si="0"/>
        <v>484466.66666666669</v>
      </c>
      <c r="AP147" s="31">
        <f t="shared" si="0"/>
        <v>1286000</v>
      </c>
      <c r="AQ147" s="31">
        <f t="shared" si="0"/>
        <v>1002633.3333333334</v>
      </c>
      <c r="AR147" s="31">
        <f t="shared" si="0"/>
        <v>95900</v>
      </c>
      <c r="AS147" s="31">
        <f t="shared" si="0"/>
        <v>187466.66666666666</v>
      </c>
      <c r="AT147" s="31">
        <f t="shared" si="0"/>
        <v>1120400</v>
      </c>
      <c r="AU147" s="31">
        <f t="shared" si="0"/>
        <v>929200</v>
      </c>
      <c r="AV147" s="31">
        <f t="shared" si="0"/>
        <v>70200</v>
      </c>
      <c r="AW147" s="31">
        <f t="shared" si="0"/>
        <v>121000</v>
      </c>
      <c r="AX147" s="31">
        <f t="shared" si="0"/>
        <v>500033.33333333331</v>
      </c>
      <c r="AY147" s="31">
        <f t="shared" si="0"/>
        <v>434600</v>
      </c>
      <c r="AZ147" s="31">
        <f t="shared" si="0"/>
        <v>24233.333333333332</v>
      </c>
      <c r="BA147" s="31">
        <f t="shared" si="0"/>
        <v>41200</v>
      </c>
      <c r="BB147" s="31">
        <f t="shared" si="0"/>
        <v>2581733.3333333335</v>
      </c>
      <c r="BC147" s="31">
        <f t="shared" si="0"/>
        <v>2105633.3333333335</v>
      </c>
      <c r="BD147" s="31">
        <f t="shared" si="0"/>
        <v>180233.33333333334</v>
      </c>
      <c r="BE147" s="31">
        <f t="shared" si="0"/>
        <v>295866.66666666669</v>
      </c>
      <c r="BF147" s="31">
        <f t="shared" si="0"/>
        <v>2709666.6666666665</v>
      </c>
      <c r="BG147" s="31">
        <f t="shared" si="0"/>
        <v>1799633.3333333333</v>
      </c>
      <c r="BH147" s="31">
        <f t="shared" si="0"/>
        <v>312533.33333333331</v>
      </c>
      <c r="BI147" s="31">
        <f t="shared" si="0"/>
        <v>597533.33333333337</v>
      </c>
      <c r="BJ147" s="31">
        <f t="shared" si="0"/>
        <v>1642000</v>
      </c>
      <c r="BK147" s="31">
        <f t="shared" si="0"/>
        <v>1536533.3333333333</v>
      </c>
      <c r="BL147" s="31">
        <f t="shared" si="0"/>
        <v>36233.333333333336</v>
      </c>
      <c r="BM147" s="31">
        <f t="shared" si="0"/>
        <v>69300</v>
      </c>
      <c r="BN147" s="31">
        <f t="shared" si="0"/>
        <v>3336400</v>
      </c>
      <c r="BO147" s="31">
        <f t="shared" ref="BO147:CG147" si="1">AVERAGE(BO139:BO141)</f>
        <v>2933200</v>
      </c>
      <c r="BP147" s="31">
        <f t="shared" si="1"/>
        <v>151000</v>
      </c>
      <c r="BQ147" s="31">
        <f t="shared" si="1"/>
        <v>252200</v>
      </c>
      <c r="BR147" s="31">
        <f t="shared" si="1"/>
        <v>4886600</v>
      </c>
      <c r="BS147" s="31">
        <f t="shared" si="1"/>
        <v>3614433.3333333335</v>
      </c>
      <c r="BT147" s="31">
        <f t="shared" si="1"/>
        <v>226933.33333333334</v>
      </c>
      <c r="BU147" s="31">
        <f t="shared" si="1"/>
        <v>1045300</v>
      </c>
      <c r="BV147" s="31">
        <f t="shared" si="1"/>
        <v>714500</v>
      </c>
      <c r="BW147" s="31">
        <f t="shared" si="1"/>
        <v>647266.66666666663</v>
      </c>
      <c r="BX147" s="31">
        <f t="shared" si="1"/>
        <v>30433.333333333332</v>
      </c>
      <c r="BY147" s="31">
        <f t="shared" si="1"/>
        <v>36833.333333333336</v>
      </c>
      <c r="BZ147" s="31">
        <f t="shared" si="1"/>
        <v>581833.33333333337</v>
      </c>
      <c r="CA147" s="31">
        <f t="shared" si="1"/>
        <v>469366.66666666669</v>
      </c>
      <c r="CB147" s="31">
        <f t="shared" si="1"/>
        <v>31333.333333333332</v>
      </c>
      <c r="CC147" s="31">
        <f t="shared" si="1"/>
        <v>81100</v>
      </c>
      <c r="CD147" s="31">
        <f t="shared" si="1"/>
        <v>274333.33333333331</v>
      </c>
      <c r="CE147" s="31">
        <f t="shared" si="1"/>
        <v>210166.66666666666</v>
      </c>
      <c r="CF147" s="31">
        <f t="shared" si="1"/>
        <v>21133.333333333332</v>
      </c>
      <c r="CG147" s="31">
        <f t="shared" si="1"/>
        <v>42966.666666666664</v>
      </c>
    </row>
    <row r="149" spans="1:85" x14ac:dyDescent="0.25">
      <c r="A149" s="18" t="str">
        <f t="array" ref="A149:C233">TRANSPOSE(A145:CG147)</f>
        <v>Nationality</v>
      </c>
      <c r="B149" s="18" t="str">
        <v>Sector</v>
      </c>
      <c r="C149" s="18" t="str">
        <v>Q4 2025</v>
      </c>
    </row>
    <row r="150" spans="1:85" x14ac:dyDescent="0.25">
      <c r="A150" s="18" t="str">
        <v>TOT</v>
      </c>
      <c r="B150" s="18" t="str">
        <v>TOT</v>
      </c>
      <c r="C150" s="18">
        <v>32168100</v>
      </c>
    </row>
    <row r="151" spans="1:85" x14ac:dyDescent="0.25">
      <c r="A151" s="18" t="str">
        <v>UK</v>
      </c>
      <c r="B151" s="18" t="str">
        <v>TOT</v>
      </c>
      <c r="C151" s="18">
        <v>25701166.666666668</v>
      </c>
    </row>
    <row r="152" spans="1:85" x14ac:dyDescent="0.25">
      <c r="A152" s="18">
        <v>0</v>
      </c>
      <c r="B152" s="18">
        <v>0</v>
      </c>
      <c r="C152" s="18">
        <v>2261866.6666666665</v>
      </c>
    </row>
    <row r="153" spans="1:85" x14ac:dyDescent="0.25">
      <c r="A153" s="18">
        <v>0</v>
      </c>
      <c r="B153" s="18">
        <v>0</v>
      </c>
      <c r="C153" s="18">
        <v>4205066.666666667</v>
      </c>
    </row>
    <row r="154" spans="1:85" x14ac:dyDescent="0.25">
      <c r="A154" s="18" t="str">
        <v>TOT</v>
      </c>
      <c r="B154" s="18" t="str">
        <v>AGR</v>
      </c>
      <c r="C154" s="18">
        <v>200466.66666666666</v>
      </c>
    </row>
    <row r="155" spans="1:85" x14ac:dyDescent="0.25">
      <c r="A155" s="18" t="str">
        <v>UK</v>
      </c>
      <c r="B155" s="18" t="str">
        <v>AGR</v>
      </c>
      <c r="C155" s="18">
        <v>162633.33333333334</v>
      </c>
    </row>
    <row r="156" spans="1:85" x14ac:dyDescent="0.25">
      <c r="A156" s="18">
        <v>0</v>
      </c>
      <c r="B156" s="18">
        <v>0</v>
      </c>
      <c r="C156" s="18">
        <v>20800</v>
      </c>
    </row>
    <row r="157" spans="1:85" x14ac:dyDescent="0.25">
      <c r="A157" s="18">
        <v>0</v>
      </c>
      <c r="B157" s="18">
        <v>0</v>
      </c>
      <c r="C157" s="18">
        <v>17066.666666666668</v>
      </c>
    </row>
    <row r="158" spans="1:85" x14ac:dyDescent="0.25">
      <c r="A158" s="18" t="str">
        <v>TOT</v>
      </c>
      <c r="B158" s="18" t="str">
        <v>MIN</v>
      </c>
      <c r="C158" s="18">
        <v>43366.666666666664</v>
      </c>
    </row>
    <row r="159" spans="1:85" x14ac:dyDescent="0.25">
      <c r="A159" s="18" t="str">
        <v>UK</v>
      </c>
      <c r="B159" s="18" t="str">
        <v>MIN</v>
      </c>
      <c r="C159" s="18">
        <v>39166.666666666664</v>
      </c>
    </row>
    <row r="160" spans="1:85" x14ac:dyDescent="0.25">
      <c r="A160" s="18">
        <v>0</v>
      </c>
      <c r="B160" s="18">
        <v>0</v>
      </c>
      <c r="C160" s="18">
        <v>1800</v>
      </c>
    </row>
    <row r="161" spans="1:3" x14ac:dyDescent="0.25">
      <c r="A161" s="18">
        <v>0</v>
      </c>
      <c r="B161" s="18">
        <v>0</v>
      </c>
      <c r="C161" s="18">
        <v>2400</v>
      </c>
    </row>
    <row r="162" spans="1:3" x14ac:dyDescent="0.25">
      <c r="A162" s="18" t="str">
        <v>TOT</v>
      </c>
      <c r="B162" s="18" t="str">
        <v>MAN</v>
      </c>
      <c r="C162" s="18">
        <v>2338833.3333333335</v>
      </c>
    </row>
    <row r="163" spans="1:3" x14ac:dyDescent="0.25">
      <c r="A163" s="18" t="str">
        <v>UK</v>
      </c>
      <c r="B163" s="18" t="str">
        <v>MAN</v>
      </c>
      <c r="C163" s="18">
        <v>1892300</v>
      </c>
    </row>
    <row r="164" spans="1:3" x14ac:dyDescent="0.25">
      <c r="A164" s="18">
        <v>0</v>
      </c>
      <c r="B164" s="18">
        <v>0</v>
      </c>
      <c r="C164" s="18">
        <v>260966.66666666666</v>
      </c>
    </row>
    <row r="165" spans="1:3" x14ac:dyDescent="0.25">
      <c r="A165" s="18">
        <v>0</v>
      </c>
      <c r="B165" s="18">
        <v>0</v>
      </c>
      <c r="C165" s="18">
        <v>185633.33333333334</v>
      </c>
    </row>
    <row r="166" spans="1:3" x14ac:dyDescent="0.25">
      <c r="A166" s="18" t="str">
        <v>TOT</v>
      </c>
      <c r="B166" s="18" t="str">
        <v>UEGAS</v>
      </c>
      <c r="C166" s="18">
        <v>123700</v>
      </c>
    </row>
    <row r="167" spans="1:3" x14ac:dyDescent="0.25">
      <c r="A167" s="18" t="str">
        <v>UK</v>
      </c>
      <c r="B167" s="18" t="str">
        <v>UEGAS</v>
      </c>
      <c r="C167" s="18">
        <v>110600</v>
      </c>
    </row>
    <row r="168" spans="1:3" x14ac:dyDescent="0.25">
      <c r="A168" s="18">
        <v>0</v>
      </c>
      <c r="B168" s="18">
        <v>0</v>
      </c>
      <c r="C168" s="18">
        <v>4566.666666666667</v>
      </c>
    </row>
    <row r="169" spans="1:3" x14ac:dyDescent="0.25">
      <c r="A169" s="18">
        <v>0</v>
      </c>
      <c r="B169" s="18">
        <v>0</v>
      </c>
      <c r="C169" s="18">
        <v>8533.3333333333339</v>
      </c>
    </row>
    <row r="170" spans="1:3" x14ac:dyDescent="0.25">
      <c r="A170" s="18" t="str">
        <v>TOT</v>
      </c>
      <c r="B170" s="18" t="str">
        <v>UWSWM</v>
      </c>
      <c r="C170" s="18">
        <v>215066.66666666666</v>
      </c>
    </row>
    <row r="171" spans="1:3" x14ac:dyDescent="0.25">
      <c r="A171" s="18" t="str">
        <v>UK</v>
      </c>
      <c r="B171" s="18" t="str">
        <v>UWSWM</v>
      </c>
      <c r="C171" s="18">
        <v>192000</v>
      </c>
    </row>
    <row r="172" spans="1:3" x14ac:dyDescent="0.25">
      <c r="A172" s="18">
        <v>0</v>
      </c>
      <c r="B172" s="18">
        <v>0</v>
      </c>
      <c r="C172" s="18">
        <v>13900</v>
      </c>
    </row>
    <row r="173" spans="1:3" x14ac:dyDescent="0.25">
      <c r="A173" s="18">
        <v>0</v>
      </c>
      <c r="B173" s="18">
        <v>0</v>
      </c>
      <c r="C173" s="18">
        <v>9166.6666666666661</v>
      </c>
    </row>
    <row r="174" spans="1:3" x14ac:dyDescent="0.25">
      <c r="A174" s="18" t="str">
        <v>TOT</v>
      </c>
      <c r="B174" s="18" t="str">
        <v>CON</v>
      </c>
      <c r="C174" s="18">
        <v>1360966.6666666667</v>
      </c>
    </row>
    <row r="175" spans="1:3" x14ac:dyDescent="0.25">
      <c r="A175" s="18" t="str">
        <v>UK</v>
      </c>
      <c r="B175" s="18" t="str">
        <v>CON</v>
      </c>
      <c r="C175" s="18">
        <v>1196566.6666666667</v>
      </c>
    </row>
    <row r="176" spans="1:3" x14ac:dyDescent="0.25">
      <c r="A176" s="18">
        <v>0</v>
      </c>
      <c r="B176" s="18">
        <v>0</v>
      </c>
      <c r="C176" s="18">
        <v>92233.333333333328</v>
      </c>
    </row>
    <row r="177" spans="1:3" x14ac:dyDescent="0.25">
      <c r="A177" s="18">
        <v>0</v>
      </c>
      <c r="B177" s="18">
        <v>0</v>
      </c>
      <c r="C177" s="18">
        <v>72133.333333333328</v>
      </c>
    </row>
    <row r="178" spans="1:3" x14ac:dyDescent="0.25">
      <c r="A178" s="18" t="str">
        <v>TOT</v>
      </c>
      <c r="B178" s="18" t="str">
        <v>DISTR</v>
      </c>
      <c r="C178" s="18">
        <v>4452233.333333333</v>
      </c>
    </row>
    <row r="179" spans="1:3" x14ac:dyDescent="0.25">
      <c r="A179" s="18" t="str">
        <v>UK</v>
      </c>
      <c r="B179" s="18" t="str">
        <v>DISTR</v>
      </c>
      <c r="C179" s="18">
        <v>3697433.3333333335</v>
      </c>
    </row>
    <row r="180" spans="1:3" x14ac:dyDescent="0.25">
      <c r="A180" s="18">
        <v>0</v>
      </c>
      <c r="B180" s="18">
        <v>0</v>
      </c>
      <c r="C180" s="18">
        <v>283500</v>
      </c>
    </row>
    <row r="181" spans="1:3" x14ac:dyDescent="0.25">
      <c r="A181" s="18">
        <v>0</v>
      </c>
      <c r="B181" s="18">
        <v>0</v>
      </c>
      <c r="C181" s="18">
        <v>471300</v>
      </c>
    </row>
    <row r="182" spans="1:3" x14ac:dyDescent="0.25">
      <c r="A182" s="18" t="str">
        <v>TOT</v>
      </c>
      <c r="B182" s="18" t="str">
        <v>TRA</v>
      </c>
      <c r="C182" s="18">
        <v>1454300</v>
      </c>
    </row>
    <row r="183" spans="1:3" x14ac:dyDescent="0.25">
      <c r="A183" s="18" t="str">
        <v>UK</v>
      </c>
      <c r="B183" s="18" t="str">
        <v>TRA</v>
      </c>
      <c r="C183" s="18">
        <v>1102100</v>
      </c>
    </row>
    <row r="184" spans="1:3" x14ac:dyDescent="0.25">
      <c r="A184" s="18">
        <v>0</v>
      </c>
      <c r="B184" s="18">
        <v>0</v>
      </c>
      <c r="C184" s="18">
        <v>168533.33333333334</v>
      </c>
    </row>
    <row r="185" spans="1:3" x14ac:dyDescent="0.25">
      <c r="A185" s="18">
        <v>0</v>
      </c>
      <c r="B185" s="18">
        <v>0</v>
      </c>
      <c r="C185" s="18">
        <v>183700</v>
      </c>
    </row>
    <row r="186" spans="1:3" x14ac:dyDescent="0.25">
      <c r="A186" s="18" t="str">
        <v>TOT</v>
      </c>
      <c r="B186" s="18" t="str">
        <v>HOTL</v>
      </c>
      <c r="C186" s="18">
        <v>2345600</v>
      </c>
    </row>
    <row r="187" spans="1:3" x14ac:dyDescent="0.25">
      <c r="A187" s="18" t="str">
        <v>UK</v>
      </c>
      <c r="B187" s="18" t="str">
        <v>HOTL</v>
      </c>
      <c r="C187" s="18">
        <v>1625700</v>
      </c>
    </row>
    <row r="188" spans="1:3" x14ac:dyDescent="0.25">
      <c r="A188" s="18">
        <v>0</v>
      </c>
      <c r="B188" s="18">
        <v>0</v>
      </c>
      <c r="C188" s="18">
        <v>235366.66666666666</v>
      </c>
    </row>
    <row r="189" spans="1:3" x14ac:dyDescent="0.25">
      <c r="A189" s="18">
        <v>0</v>
      </c>
      <c r="B189" s="18">
        <v>0</v>
      </c>
      <c r="C189" s="18">
        <v>484466.66666666669</v>
      </c>
    </row>
    <row r="190" spans="1:3" x14ac:dyDescent="0.25">
      <c r="A190" s="18" t="str">
        <v>TOT</v>
      </c>
      <c r="B190" s="18" t="str">
        <v>COM</v>
      </c>
      <c r="C190" s="18">
        <v>1286000</v>
      </c>
    </row>
    <row r="191" spans="1:3" x14ac:dyDescent="0.25">
      <c r="A191" s="18" t="str">
        <v>UK</v>
      </c>
      <c r="B191" s="18" t="str">
        <v>COM</v>
      </c>
      <c r="C191" s="18">
        <v>1002633.3333333334</v>
      </c>
    </row>
    <row r="192" spans="1:3" x14ac:dyDescent="0.25">
      <c r="A192" s="18">
        <v>0</v>
      </c>
      <c r="B192" s="18">
        <v>0</v>
      </c>
      <c r="C192" s="18">
        <v>95900</v>
      </c>
    </row>
    <row r="193" spans="1:3" x14ac:dyDescent="0.25">
      <c r="A193" s="18">
        <v>0</v>
      </c>
      <c r="B193" s="18">
        <v>0</v>
      </c>
      <c r="C193" s="18">
        <v>187466.66666666666</v>
      </c>
    </row>
    <row r="194" spans="1:3" x14ac:dyDescent="0.25">
      <c r="A194" s="18" t="str">
        <v>TOT</v>
      </c>
      <c r="B194" s="18" t="str">
        <v>FIN</v>
      </c>
      <c r="C194" s="18">
        <v>1120400</v>
      </c>
    </row>
    <row r="195" spans="1:3" x14ac:dyDescent="0.25">
      <c r="A195" s="18" t="str">
        <v>UK</v>
      </c>
      <c r="B195" s="18" t="str">
        <v>FIN</v>
      </c>
      <c r="C195" s="18">
        <v>929200</v>
      </c>
    </row>
    <row r="196" spans="1:3" x14ac:dyDescent="0.25">
      <c r="A196" s="18">
        <v>0</v>
      </c>
      <c r="B196" s="18">
        <v>0</v>
      </c>
      <c r="C196" s="18">
        <v>70200</v>
      </c>
    </row>
    <row r="197" spans="1:3" x14ac:dyDescent="0.25">
      <c r="A197" s="18">
        <v>0</v>
      </c>
      <c r="B197" s="18">
        <v>0</v>
      </c>
      <c r="C197" s="18">
        <v>121000</v>
      </c>
    </row>
    <row r="198" spans="1:3" x14ac:dyDescent="0.25">
      <c r="A198" s="18" t="str">
        <v>TOT</v>
      </c>
      <c r="B198" s="18" t="str">
        <v>REAL</v>
      </c>
      <c r="C198" s="18">
        <v>500033.33333333331</v>
      </c>
    </row>
    <row r="199" spans="1:3" x14ac:dyDescent="0.25">
      <c r="A199" s="18" t="str">
        <v>UK</v>
      </c>
      <c r="B199" s="18" t="str">
        <v>REAL</v>
      </c>
      <c r="C199" s="18">
        <v>434600</v>
      </c>
    </row>
    <row r="200" spans="1:3" x14ac:dyDescent="0.25">
      <c r="A200" s="18">
        <v>0</v>
      </c>
      <c r="B200" s="18">
        <v>0</v>
      </c>
      <c r="C200" s="18">
        <v>24233.333333333332</v>
      </c>
    </row>
    <row r="201" spans="1:3" x14ac:dyDescent="0.25">
      <c r="A201" s="18">
        <v>0</v>
      </c>
      <c r="B201" s="18">
        <v>0</v>
      </c>
      <c r="C201" s="18">
        <v>41200</v>
      </c>
    </row>
    <row r="202" spans="1:3" x14ac:dyDescent="0.25">
      <c r="A202" s="18" t="str">
        <v>TOT</v>
      </c>
      <c r="B202" s="18" t="str">
        <v>PROF</v>
      </c>
      <c r="C202" s="18">
        <v>2581733.3333333335</v>
      </c>
    </row>
    <row r="203" spans="1:3" x14ac:dyDescent="0.25">
      <c r="A203" s="18" t="str">
        <v>UK</v>
      </c>
      <c r="B203" s="18" t="str">
        <v>PROF</v>
      </c>
      <c r="C203" s="18">
        <v>2105633.3333333335</v>
      </c>
    </row>
    <row r="204" spans="1:3" x14ac:dyDescent="0.25">
      <c r="A204" s="18">
        <v>0</v>
      </c>
      <c r="B204" s="18">
        <v>0</v>
      </c>
      <c r="C204" s="18">
        <v>180233.33333333334</v>
      </c>
    </row>
    <row r="205" spans="1:3" x14ac:dyDescent="0.25">
      <c r="A205" s="18">
        <v>0</v>
      </c>
      <c r="B205" s="18">
        <v>0</v>
      </c>
      <c r="C205" s="18">
        <v>295866.66666666669</v>
      </c>
    </row>
    <row r="206" spans="1:3" x14ac:dyDescent="0.25">
      <c r="A206" s="18" t="str">
        <v>TOT</v>
      </c>
      <c r="B206" s="18" t="str">
        <v>ADMIN</v>
      </c>
      <c r="C206" s="18">
        <v>2709666.6666666665</v>
      </c>
    </row>
    <row r="207" spans="1:3" x14ac:dyDescent="0.25">
      <c r="A207" s="18" t="str">
        <v>UK</v>
      </c>
      <c r="B207" s="18" t="str">
        <v>ADMIN</v>
      </c>
      <c r="C207" s="18">
        <v>1799633.3333333333</v>
      </c>
    </row>
    <row r="208" spans="1:3" x14ac:dyDescent="0.25">
      <c r="A208" s="18">
        <v>0</v>
      </c>
      <c r="B208" s="18">
        <v>0</v>
      </c>
      <c r="C208" s="18">
        <v>312533.33333333331</v>
      </c>
    </row>
    <row r="209" spans="1:3" x14ac:dyDescent="0.25">
      <c r="A209" s="18">
        <v>0</v>
      </c>
      <c r="B209" s="18">
        <v>0</v>
      </c>
      <c r="C209" s="18">
        <v>597533.33333333337</v>
      </c>
    </row>
    <row r="210" spans="1:3" x14ac:dyDescent="0.25">
      <c r="A210" s="18" t="str">
        <v>TOT</v>
      </c>
      <c r="B210" s="18" t="str">
        <v>PUB</v>
      </c>
      <c r="C210" s="18">
        <v>1642000</v>
      </c>
    </row>
    <row r="211" spans="1:3" x14ac:dyDescent="0.25">
      <c r="A211" s="18" t="str">
        <v>UK</v>
      </c>
      <c r="B211" s="18" t="str">
        <v>PUB</v>
      </c>
      <c r="C211" s="18">
        <v>1536533.3333333333</v>
      </c>
    </row>
    <row r="212" spans="1:3" x14ac:dyDescent="0.25">
      <c r="A212" s="18">
        <v>0</v>
      </c>
      <c r="B212" s="18">
        <v>0</v>
      </c>
      <c r="C212" s="18">
        <v>36233.333333333336</v>
      </c>
    </row>
    <row r="213" spans="1:3" x14ac:dyDescent="0.25">
      <c r="A213" s="18">
        <v>0</v>
      </c>
      <c r="B213" s="18">
        <v>0</v>
      </c>
      <c r="C213" s="18">
        <v>69300</v>
      </c>
    </row>
    <row r="214" spans="1:3" x14ac:dyDescent="0.25">
      <c r="A214" s="18" t="str">
        <v>TOT</v>
      </c>
      <c r="B214" s="18" t="str">
        <v>EDUC</v>
      </c>
      <c r="C214" s="18">
        <v>3336400</v>
      </c>
    </row>
    <row r="215" spans="1:3" x14ac:dyDescent="0.25">
      <c r="A215" s="18" t="str">
        <v>UK</v>
      </c>
      <c r="B215" s="18" t="str">
        <v>EDUC</v>
      </c>
      <c r="C215" s="18">
        <v>2933200</v>
      </c>
    </row>
    <row r="216" spans="1:3" x14ac:dyDescent="0.25">
      <c r="A216" s="18">
        <v>0</v>
      </c>
      <c r="B216" s="18">
        <v>0</v>
      </c>
      <c r="C216" s="18">
        <v>151000</v>
      </c>
    </row>
    <row r="217" spans="1:3" x14ac:dyDescent="0.25">
      <c r="A217" s="18">
        <v>0</v>
      </c>
      <c r="B217" s="18">
        <v>0</v>
      </c>
      <c r="C217" s="18">
        <v>252200</v>
      </c>
    </row>
    <row r="218" spans="1:3" x14ac:dyDescent="0.25">
      <c r="A218" s="18" t="str">
        <v>TOT</v>
      </c>
      <c r="B218" s="18" t="str">
        <v>HEAL</v>
      </c>
      <c r="C218" s="18">
        <v>4886600</v>
      </c>
    </row>
    <row r="219" spans="1:3" x14ac:dyDescent="0.25">
      <c r="A219" s="18" t="str">
        <v>UK</v>
      </c>
      <c r="B219" s="18" t="str">
        <v>HEAL</v>
      </c>
      <c r="C219" s="18">
        <v>3614433.3333333335</v>
      </c>
    </row>
    <row r="220" spans="1:3" x14ac:dyDescent="0.25">
      <c r="A220" s="18">
        <v>0</v>
      </c>
      <c r="B220" s="18">
        <v>0</v>
      </c>
      <c r="C220" s="18">
        <v>226933.33333333334</v>
      </c>
    </row>
    <row r="221" spans="1:3" x14ac:dyDescent="0.25">
      <c r="A221" s="18">
        <v>0</v>
      </c>
      <c r="B221" s="18">
        <v>0</v>
      </c>
      <c r="C221" s="18">
        <v>1045300</v>
      </c>
    </row>
    <row r="222" spans="1:3" x14ac:dyDescent="0.25">
      <c r="A222" s="18" t="str">
        <v>TOT</v>
      </c>
      <c r="B222" s="18" t="str">
        <v>ART</v>
      </c>
      <c r="C222" s="18">
        <v>714500</v>
      </c>
    </row>
    <row r="223" spans="1:3" x14ac:dyDescent="0.25">
      <c r="A223" s="18" t="str">
        <v>UK</v>
      </c>
      <c r="B223" s="18" t="str">
        <v>ART</v>
      </c>
      <c r="C223" s="18">
        <v>647266.66666666663</v>
      </c>
    </row>
    <row r="224" spans="1:3" x14ac:dyDescent="0.25">
      <c r="A224" s="18">
        <v>0</v>
      </c>
      <c r="B224" s="18">
        <v>0</v>
      </c>
      <c r="C224" s="18">
        <v>30433.333333333332</v>
      </c>
    </row>
    <row r="225" spans="1:3" x14ac:dyDescent="0.25">
      <c r="A225" s="18">
        <v>0</v>
      </c>
      <c r="B225" s="18">
        <v>0</v>
      </c>
      <c r="C225" s="18">
        <v>36833.333333333336</v>
      </c>
    </row>
    <row r="226" spans="1:3" x14ac:dyDescent="0.25">
      <c r="A226" s="18" t="str">
        <v>TOT</v>
      </c>
      <c r="B226" s="18" t="str">
        <v>STU</v>
      </c>
      <c r="C226" s="18">
        <v>581833.33333333337</v>
      </c>
    </row>
    <row r="227" spans="1:3" x14ac:dyDescent="0.25">
      <c r="A227" s="18" t="str">
        <v>UK</v>
      </c>
      <c r="B227" s="18" t="str">
        <v>STU</v>
      </c>
      <c r="C227" s="18">
        <v>469366.66666666669</v>
      </c>
    </row>
    <row r="228" spans="1:3" x14ac:dyDescent="0.25">
      <c r="A228" s="18">
        <v>0</v>
      </c>
      <c r="B228" s="18">
        <v>0</v>
      </c>
      <c r="C228" s="18">
        <v>31333.333333333332</v>
      </c>
    </row>
    <row r="229" spans="1:3" x14ac:dyDescent="0.25">
      <c r="A229" s="18">
        <v>0</v>
      </c>
      <c r="B229" s="18">
        <v>0</v>
      </c>
      <c r="C229" s="18">
        <v>81100</v>
      </c>
    </row>
    <row r="230" spans="1:3" x14ac:dyDescent="0.25">
      <c r="A230" s="18" t="str">
        <v>TOT</v>
      </c>
      <c r="B230" s="18">
        <v>0</v>
      </c>
      <c r="C230" s="18">
        <v>274333.33333333331</v>
      </c>
    </row>
    <row r="231" spans="1:3" x14ac:dyDescent="0.25">
      <c r="A231" s="18" t="str">
        <v>UK</v>
      </c>
      <c r="B231" s="18">
        <v>0</v>
      </c>
      <c r="C231" s="18">
        <v>210166.66666666666</v>
      </c>
    </row>
    <row r="232" spans="1:3" x14ac:dyDescent="0.25">
      <c r="A232" s="18">
        <v>0</v>
      </c>
      <c r="B232" s="18">
        <v>0</v>
      </c>
      <c r="C232" s="18">
        <v>21133.333333333332</v>
      </c>
    </row>
    <row r="233" spans="1:3" x14ac:dyDescent="0.25">
      <c r="A233" s="18">
        <v>0</v>
      </c>
      <c r="B233" s="18">
        <v>0</v>
      </c>
      <c r="C233" s="18">
        <v>42966.666666666664</v>
      </c>
    </row>
  </sheetData>
  <hyperlinks>
    <hyperlink ref="C2" r:id="rId1" xr:uid="{37026614-FA84-42C8-8312-35B88B32E7C8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Footer>&amp;C
&amp;1#&amp;"Aptos,Regular"&amp;10 OFFICIAL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3C3F-7453-484F-9E68-64D1D07EE2CD}">
  <dimension ref="A1:AK330"/>
  <sheetViews>
    <sheetView workbookViewId="0">
      <pane xSplit="5" ySplit="6" topLeftCell="F7" activePane="bottomRight" state="frozen"/>
      <selection pane="topRight" activeCell="E1" sqref="E1"/>
      <selection pane="bottomLeft" activeCell="A7" sqref="A7"/>
      <selection pane="bottomRight" activeCell="G13" sqref="G13"/>
    </sheetView>
  </sheetViews>
  <sheetFormatPr defaultRowHeight="15" x14ac:dyDescent="0.25"/>
  <sheetData>
    <row r="1" spans="1:37" x14ac:dyDescent="0.25">
      <c r="B1" t="s">
        <v>415</v>
      </c>
      <c r="C1" t="s">
        <v>415</v>
      </c>
      <c r="D1" t="s">
        <v>415</v>
      </c>
      <c r="F1" s="6" t="str">
        <f>'GMW - Baseline'!C2</f>
        <v>Apr26_1</v>
      </c>
      <c r="G1" s="6" t="str">
        <f>$F$1</f>
        <v>Apr26_1</v>
      </c>
      <c r="H1" s="6" t="str">
        <f t="shared" ref="H1:AK1" si="0">$F$1</f>
        <v>Apr26_1</v>
      </c>
      <c r="I1" s="6" t="str">
        <f t="shared" si="0"/>
        <v>Apr26_1</v>
      </c>
      <c r="J1" s="6" t="str">
        <f t="shared" si="0"/>
        <v>Apr26_1</v>
      </c>
      <c r="K1" s="6" t="str">
        <f t="shared" si="0"/>
        <v>Apr26_1</v>
      </c>
      <c r="L1" s="6" t="str">
        <f t="shared" si="0"/>
        <v>Apr26_1</v>
      </c>
      <c r="M1" s="6" t="str">
        <f t="shared" si="0"/>
        <v>Apr26_1</v>
      </c>
      <c r="N1" s="6" t="str">
        <f t="shared" si="0"/>
        <v>Apr26_1</v>
      </c>
      <c r="O1" s="6" t="str">
        <f t="shared" si="0"/>
        <v>Apr26_1</v>
      </c>
      <c r="P1" s="6" t="str">
        <f t="shared" si="0"/>
        <v>Apr26_1</v>
      </c>
      <c r="Q1" s="6" t="str">
        <f t="shared" si="0"/>
        <v>Apr26_1</v>
      </c>
      <c r="R1" s="6" t="str">
        <f t="shared" si="0"/>
        <v>Apr26_1</v>
      </c>
      <c r="S1" s="6" t="str">
        <f t="shared" si="0"/>
        <v>Apr26_1</v>
      </c>
      <c r="T1" s="6" t="str">
        <f t="shared" si="0"/>
        <v>Apr26_1</v>
      </c>
      <c r="U1" s="6" t="str">
        <f t="shared" si="0"/>
        <v>Apr26_1</v>
      </c>
      <c r="V1" s="6" t="str">
        <f t="shared" si="0"/>
        <v>Apr26_1</v>
      </c>
      <c r="W1" s="6" t="str">
        <f t="shared" si="0"/>
        <v>Apr26_1</v>
      </c>
      <c r="X1" s="6" t="str">
        <f t="shared" si="0"/>
        <v>Apr26_1</v>
      </c>
      <c r="Y1" s="6" t="str">
        <f t="shared" si="0"/>
        <v>Apr26_1</v>
      </c>
      <c r="Z1" s="6" t="str">
        <f t="shared" si="0"/>
        <v>Apr26_1</v>
      </c>
      <c r="AA1" s="6" t="str">
        <f t="shared" si="0"/>
        <v>Apr26_1</v>
      </c>
      <c r="AB1" s="6" t="str">
        <f t="shared" si="0"/>
        <v>Apr26_1</v>
      </c>
      <c r="AC1" s="6" t="str">
        <f t="shared" si="0"/>
        <v>Apr26_1</v>
      </c>
      <c r="AD1" s="6" t="str">
        <f t="shared" si="0"/>
        <v>Apr26_1</v>
      </c>
      <c r="AE1" s="6" t="str">
        <f t="shared" si="0"/>
        <v>Apr26_1</v>
      </c>
      <c r="AF1" s="6" t="str">
        <f t="shared" si="0"/>
        <v>Apr26_1</v>
      </c>
      <c r="AG1" s="6" t="str">
        <f t="shared" si="0"/>
        <v>Apr26_1</v>
      </c>
      <c r="AH1" s="6" t="str">
        <f t="shared" si="0"/>
        <v>Apr26_1</v>
      </c>
      <c r="AI1" s="6" t="str">
        <f t="shared" si="0"/>
        <v>Apr26_1</v>
      </c>
      <c r="AJ1" s="6" t="str">
        <f t="shared" si="0"/>
        <v>Apr26_1</v>
      </c>
      <c r="AK1" s="6" t="str">
        <f t="shared" si="0"/>
        <v>Apr26_1</v>
      </c>
    </row>
    <row r="2" spans="1:37" x14ac:dyDescent="0.25">
      <c r="F2" t="s">
        <v>416</v>
      </c>
      <c r="G2" t="s">
        <v>416</v>
      </c>
      <c r="H2" t="s">
        <v>416</v>
      </c>
      <c r="I2" t="s">
        <v>416</v>
      </c>
      <c r="J2" t="s">
        <v>416</v>
      </c>
      <c r="K2" t="s">
        <v>416</v>
      </c>
      <c r="L2" t="s">
        <v>416</v>
      </c>
      <c r="M2" t="s">
        <v>416</v>
      </c>
      <c r="N2" t="s">
        <v>416</v>
      </c>
      <c r="O2" t="s">
        <v>416</v>
      </c>
      <c r="P2" t="s">
        <v>416</v>
      </c>
      <c r="Q2" t="s">
        <v>416</v>
      </c>
      <c r="R2" t="s">
        <v>416</v>
      </c>
      <c r="S2" t="s">
        <v>416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 t="s">
        <v>416</v>
      </c>
      <c r="AB2" t="s">
        <v>416</v>
      </c>
      <c r="AC2" t="s">
        <v>416</v>
      </c>
      <c r="AD2" t="s">
        <v>416</v>
      </c>
      <c r="AE2" t="s">
        <v>416</v>
      </c>
      <c r="AF2" t="s">
        <v>518</v>
      </c>
      <c r="AG2" t="s">
        <v>510</v>
      </c>
      <c r="AH2" t="s">
        <v>506</v>
      </c>
      <c r="AI2" t="s">
        <v>503</v>
      </c>
      <c r="AJ2" t="s">
        <v>508</v>
      </c>
      <c r="AK2" t="s">
        <v>500</v>
      </c>
    </row>
    <row r="3" spans="1:37" x14ac:dyDescent="0.25">
      <c r="F3" t="s">
        <v>376</v>
      </c>
      <c r="G3" t="s">
        <v>361</v>
      </c>
      <c r="H3" t="s">
        <v>380</v>
      </c>
      <c r="I3" t="s">
        <v>353</v>
      </c>
      <c r="J3" t="s">
        <v>391</v>
      </c>
      <c r="K3" t="s">
        <v>386</v>
      </c>
      <c r="L3" t="s">
        <v>367</v>
      </c>
      <c r="M3" t="s">
        <v>414</v>
      </c>
      <c r="N3" t="s">
        <v>394</v>
      </c>
      <c r="O3" t="s">
        <v>410</v>
      </c>
      <c r="P3" t="s">
        <v>398</v>
      </c>
      <c r="Q3" t="s">
        <v>402</v>
      </c>
      <c r="R3" t="s">
        <v>406</v>
      </c>
      <c r="S3" t="s">
        <v>372</v>
      </c>
      <c r="T3" t="s">
        <v>434</v>
      </c>
      <c r="U3" t="s">
        <v>439</v>
      </c>
      <c r="V3" t="s">
        <v>455</v>
      </c>
      <c r="W3" t="s">
        <v>449</v>
      </c>
      <c r="X3" t="s">
        <v>468</v>
      </c>
      <c r="Y3" t="s">
        <v>459</v>
      </c>
      <c r="Z3" t="s">
        <v>453</v>
      </c>
      <c r="AA3" t="s">
        <v>463</v>
      </c>
      <c r="AB3" t="s">
        <v>798</v>
      </c>
      <c r="AC3" t="s">
        <v>802</v>
      </c>
      <c r="AD3" t="s">
        <v>806</v>
      </c>
      <c r="AE3" t="s">
        <v>498</v>
      </c>
      <c r="AF3" t="s">
        <v>498</v>
      </c>
      <c r="AG3" t="s">
        <v>498</v>
      </c>
      <c r="AH3" t="s">
        <v>498</v>
      </c>
      <c r="AI3" t="s">
        <v>498</v>
      </c>
      <c r="AJ3" t="s">
        <v>498</v>
      </c>
      <c r="AK3" t="s">
        <v>498</v>
      </c>
    </row>
    <row r="4" spans="1:37" x14ac:dyDescent="0.25">
      <c r="F4" t="s">
        <v>352</v>
      </c>
      <c r="G4" t="s">
        <v>352</v>
      </c>
      <c r="H4" t="s">
        <v>352</v>
      </c>
      <c r="I4" t="s">
        <v>352</v>
      </c>
      <c r="J4" t="s">
        <v>352</v>
      </c>
      <c r="K4" t="s">
        <v>352</v>
      </c>
      <c r="L4" t="s">
        <v>352</v>
      </c>
      <c r="M4" t="s">
        <v>352</v>
      </c>
      <c r="N4" t="s">
        <v>352</v>
      </c>
      <c r="O4" t="s">
        <v>352</v>
      </c>
      <c r="P4" t="s">
        <v>352</v>
      </c>
      <c r="Q4" t="s">
        <v>352</v>
      </c>
      <c r="R4" t="s">
        <v>352</v>
      </c>
      <c r="S4" t="s">
        <v>352</v>
      </c>
      <c r="T4" t="s">
        <v>352</v>
      </c>
      <c r="U4" t="s">
        <v>352</v>
      </c>
      <c r="V4" t="s">
        <v>352</v>
      </c>
      <c r="W4" t="s">
        <v>352</v>
      </c>
      <c r="X4" t="s">
        <v>352</v>
      </c>
      <c r="Y4" t="s">
        <v>352</v>
      </c>
      <c r="Z4" t="s">
        <v>352</v>
      </c>
      <c r="AA4" t="s">
        <v>352</v>
      </c>
      <c r="AB4" t="s">
        <v>352</v>
      </c>
      <c r="AC4" t="s">
        <v>352</v>
      </c>
      <c r="AD4" t="s">
        <v>352</v>
      </c>
      <c r="AE4" t="s">
        <v>352</v>
      </c>
      <c r="AF4" t="s">
        <v>517</v>
      </c>
      <c r="AG4" t="s">
        <v>512</v>
      </c>
      <c r="AH4" t="s">
        <v>507</v>
      </c>
      <c r="AI4" t="s">
        <v>505</v>
      </c>
      <c r="AJ4" t="s">
        <v>509</v>
      </c>
      <c r="AK4" t="s">
        <v>502</v>
      </c>
    </row>
    <row r="5" spans="1:37" x14ac:dyDescent="0.25">
      <c r="F5" t="s">
        <v>417</v>
      </c>
      <c r="G5" t="s">
        <v>417</v>
      </c>
      <c r="H5" t="s">
        <v>417</v>
      </c>
      <c r="I5" t="s">
        <v>417</v>
      </c>
      <c r="J5" t="s">
        <v>417</v>
      </c>
      <c r="K5" t="s">
        <v>417</v>
      </c>
      <c r="L5" t="s">
        <v>417</v>
      </c>
      <c r="M5" t="s">
        <v>417</v>
      </c>
      <c r="N5" t="s">
        <v>417</v>
      </c>
      <c r="O5" t="s">
        <v>417</v>
      </c>
      <c r="P5" t="s">
        <v>417</v>
      </c>
      <c r="Q5" t="s">
        <v>417</v>
      </c>
      <c r="R5" t="s">
        <v>417</v>
      </c>
      <c r="S5" t="s">
        <v>417</v>
      </c>
      <c r="T5" t="s">
        <v>417</v>
      </c>
      <c r="U5" t="s">
        <v>417</v>
      </c>
      <c r="V5" t="s">
        <v>417</v>
      </c>
      <c r="W5" t="s">
        <v>417</v>
      </c>
      <c r="X5" t="s">
        <v>417</v>
      </c>
      <c r="Y5" t="s">
        <v>417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  <c r="AF5" t="s">
        <v>417</v>
      </c>
      <c r="AG5" t="s">
        <v>417</v>
      </c>
      <c r="AH5" t="s">
        <v>417</v>
      </c>
      <c r="AI5" t="s">
        <v>417</v>
      </c>
      <c r="AJ5" t="s">
        <v>417</v>
      </c>
      <c r="AK5" t="s">
        <v>417</v>
      </c>
    </row>
    <row r="6" spans="1:37" x14ac:dyDescent="0.25">
      <c r="B6" t="s">
        <v>418</v>
      </c>
      <c r="C6" t="s">
        <v>419</v>
      </c>
      <c r="D6" t="s">
        <v>431</v>
      </c>
      <c r="E6">
        <f>E330+5</f>
        <v>2308</v>
      </c>
      <c r="F6" s="7" t="str" cm="1">
        <f t="array" ref="F6">_xlfn.CONCAT(INDEX('GMW - Baseline'!$A$2:$MC$200,MATCH(1,('GMW - Baseline'!$MC$2:$MC$200=F$3)*('GMW - Baseline'!$MB$2:$MB$200=F$4),0),$E6-1973),"0",(INDEX('GMW - Baseline'!$A$2:$MC$200,MATCH(1,('GMW - Baseline'!$MC$2:$MC$200=F$3)*('GMW - Baseline'!$MB$2:$MB$200=F$4),0),$E6-1972)))</f>
        <v>202504</v>
      </c>
      <c r="G6" s="7" t="str" cm="1">
        <f t="array" ref="G6">_xlfn.CONCAT(INDEX('GMW - Baseline'!$A$2:$MC$200,MATCH(1,('GMW - Baseline'!$MC$2:$MC$200=G$3)*('GMW - Baseline'!$MB$2:$MB$200=G$4),0),$E6-1973),"0",(INDEX('GMW - Baseline'!$A$2:$MC$200,MATCH(1,('GMW - Baseline'!$MC$2:$MC$200=G$3)*('GMW - Baseline'!$MB$2:$MB$200=G$4),0),$E6-1972)))</f>
        <v>202504</v>
      </c>
      <c r="H6" s="7" t="str" cm="1">
        <f t="array" ref="H6">_xlfn.CONCAT(INDEX('GMW - Baseline'!$A$2:$MC$200,MATCH(1,('GMW - Baseline'!$MC$2:$MC$200=H$3)*('GMW - Baseline'!$MB$2:$MB$200=H$4),0),$E6-1973),"0",(INDEX('GMW - Baseline'!$A$2:$MC$200,MATCH(1,('GMW - Baseline'!$MC$2:$MC$200=H$3)*('GMW - Baseline'!$MB$2:$MB$200=H$4),0),$E6-1972)))</f>
        <v>202504</v>
      </c>
      <c r="I6" s="7" t="str" cm="1">
        <f t="array" ref="I6">_xlfn.CONCAT(INDEX('GMW - Baseline'!$A$2:$MC$200,MATCH(1,('GMW - Baseline'!$MC$2:$MC$200=I$3)*('GMW - Baseline'!$MB$2:$MB$200=I$4),0),$E6-1973),"0",(INDEX('GMW - Baseline'!$A$2:$MC$200,MATCH(1,('GMW - Baseline'!$MC$2:$MC$200=I$3)*('GMW - Baseline'!$MB$2:$MB$200=I$4),0),$E6-1972)))</f>
        <v>202504</v>
      </c>
      <c r="J6" s="7" t="str" cm="1">
        <f t="array" ref="J6">_xlfn.CONCAT(INDEX('GMW - Baseline'!$A$2:$MC$200,MATCH(1,('GMW - Baseline'!$MC$2:$MC$200=J$3)*('GMW - Baseline'!$MB$2:$MB$200=J$4),0),$E6-1973),"0",(INDEX('GMW - Baseline'!$A$2:$MC$200,MATCH(1,('GMW - Baseline'!$MC$2:$MC$200=J$3)*('GMW - Baseline'!$MB$2:$MB$200=J$4),0),$E6-1972)))</f>
        <v>202601</v>
      </c>
      <c r="K6" s="7" t="str" cm="1">
        <f t="array" ref="K6">_xlfn.CONCAT(INDEX('GMW - Baseline'!$A$2:$MC$200,MATCH(1,('GMW - Baseline'!$MC$2:$MC$200=K$3)*('GMW - Baseline'!$MB$2:$MB$200=K$4),0),$E6-1973),"0",(INDEX('GMW - Baseline'!$A$2:$MC$200,MATCH(1,('GMW - Baseline'!$MC$2:$MC$200=K$3)*('GMW - Baseline'!$MB$2:$MB$200=K$4),0),$E6-1972)))</f>
        <v>202601</v>
      </c>
      <c r="L6" s="7" t="str" cm="1">
        <f t="array" ref="L6">_xlfn.CONCAT(INDEX('GMW - Baseline'!$A$2:$MC$200,MATCH(1,('GMW - Baseline'!$MC$2:$MC$200=L$3)*('GMW - Baseline'!$MB$2:$MB$200=L$4),0),$E6-1973),"0",(INDEX('GMW - Baseline'!$A$2:$MC$200,MATCH(1,('GMW - Baseline'!$MC$2:$MC$200=L$3)*('GMW - Baseline'!$MB$2:$MB$200=L$4),0),$E6-1972)))</f>
        <v>202504</v>
      </c>
      <c r="M6" s="7" t="str" cm="1">
        <f t="array" ref="M6">_xlfn.CONCAT(INDEX('GMW - Baseline'!$A$2:$MC$200,MATCH(1,('GMW - Baseline'!$MC$2:$MC$200=M$3)*('GMW - Baseline'!$MB$2:$MB$200=M$4),0),$E6-1973),"0",(INDEX('GMW - Baseline'!$A$2:$MC$200,MATCH(1,('GMW - Baseline'!$MC$2:$MC$200=M$3)*('GMW - Baseline'!$MB$2:$MB$200=M$4),0),$E6-1972)))</f>
        <v>202504</v>
      </c>
      <c r="N6" s="7" t="str" cm="1">
        <f t="array" ref="N6">_xlfn.CONCAT(INDEX('GMW - Baseline'!$A$2:$MC$200,MATCH(1,('GMW - Baseline'!$MC$2:$MC$200=N$3)*('GMW - Baseline'!$MB$2:$MB$200=N$4),0),$E6-1973),"0",(INDEX('GMW - Baseline'!$A$2:$MC$200,MATCH(1,('GMW - Baseline'!$MC$2:$MC$200=N$3)*('GMW - Baseline'!$MB$2:$MB$200=N$4),0),$E6-1972)))</f>
        <v>202504</v>
      </c>
      <c r="O6" s="7" t="str" cm="1">
        <f t="array" ref="O6">_xlfn.CONCAT(INDEX('GMW - Baseline'!$A$2:$MC$200,MATCH(1,('GMW - Baseline'!$MC$2:$MC$200=O$3)*('GMW - Baseline'!$MB$2:$MB$200=O$4),0),$E6-1973),"0",(INDEX('GMW - Baseline'!$A$2:$MC$200,MATCH(1,('GMW - Baseline'!$MC$2:$MC$200=O$3)*('GMW - Baseline'!$MB$2:$MB$200=O$4),0),$E6-1972)))</f>
        <v>202504</v>
      </c>
      <c r="P6" s="7" t="str" cm="1">
        <f t="array" ref="P6">_xlfn.CONCAT(INDEX('GMW - Baseline'!$A$2:$MC$200,MATCH(1,('GMW - Baseline'!$MC$2:$MC$200=P$3)*('GMW - Baseline'!$MB$2:$MB$200=P$4),0),$E6-1973),"0",(INDEX('GMW - Baseline'!$A$2:$MC$200,MATCH(1,('GMW - Baseline'!$MC$2:$MC$200=P$3)*('GMW - Baseline'!$MB$2:$MB$200=P$4),0),$E6-1972)))</f>
        <v>202402</v>
      </c>
      <c r="Q6" s="7" t="str" cm="1">
        <f t="array" ref="Q6">_xlfn.CONCAT(INDEX('GMW - Baseline'!$A$2:$MC$200,MATCH(1,('GMW - Baseline'!$MC$2:$MC$200=Q$3)*('GMW - Baseline'!$MB$2:$MB$200=Q$4),0),$E6-1973),"0",(INDEX('GMW - Baseline'!$A$2:$MC$200,MATCH(1,('GMW - Baseline'!$MC$2:$MC$200=Q$3)*('GMW - Baseline'!$MB$2:$MB$200=Q$4),0),$E6-1972)))</f>
        <v>202504</v>
      </c>
      <c r="R6" s="7" t="str" cm="1">
        <f t="array" ref="R6">_xlfn.CONCAT(INDEX('GMW - Baseline'!$A$2:$MC$200,MATCH(1,('GMW - Baseline'!$MC$2:$MC$200=R$3)*('GMW - Baseline'!$MB$2:$MB$200=R$4),0),$E6-1973),"0",(INDEX('GMW - Baseline'!$A$2:$MC$200,MATCH(1,('GMW - Baseline'!$MC$2:$MC$200=R$3)*('GMW - Baseline'!$MB$2:$MB$200=R$4),0),$E6-1972)))</f>
        <v>202504</v>
      </c>
      <c r="S6" s="7" t="str" cm="1">
        <f t="array" ref="S6">_xlfn.CONCAT(INDEX('GMW - Baseline'!$A$2:$MC$200,MATCH(1,('GMW - Baseline'!$MC$2:$MC$200=S$3)*('GMW - Baseline'!$MB$2:$MB$200=S$4),0),$E6-1973),"0",(INDEX('GMW - Baseline'!$A$2:$MC$200,MATCH(1,('GMW - Baseline'!$MC$2:$MC$200=S$3)*('GMW - Baseline'!$MB$2:$MB$200=S$4),0),$E6-1972)))</f>
        <v>202504</v>
      </c>
      <c r="T6" s="7" t="str" cm="1">
        <f t="array" ref="T6">_xlfn.CONCAT(INDEX('GMW - Baseline'!$A$2:$MC$200,MATCH(1,('GMW - Baseline'!$MC$2:$MC$200=T$3)*('GMW - Baseline'!$MB$2:$MB$200=T$4),0),$E6-1973),"0",(INDEX('GMW - Baseline'!$A$2:$MC$200,MATCH(1,('GMW - Baseline'!$MC$2:$MC$200=T$3)*('GMW - Baseline'!$MB$2:$MB$200=T$4),0),$E6-1972)))</f>
        <v>202404</v>
      </c>
      <c r="U6" s="7" t="str" cm="1">
        <f t="array" ref="U6">_xlfn.CONCAT(INDEX('GMW - Baseline'!$A$2:$MC$200,MATCH(1,('GMW - Baseline'!$MC$2:$MC$200=U$3)*('GMW - Baseline'!$MB$2:$MB$200=U$4),0),$E6-1973),"0",(INDEX('GMW - Baseline'!$A$2:$MC$200,MATCH(1,('GMW - Baseline'!$MC$2:$MC$200=U$3)*('GMW - Baseline'!$MB$2:$MB$200=U$4),0),$E6-1972)))</f>
        <v>202402</v>
      </c>
      <c r="V6" s="7" t="str" cm="1">
        <f t="array" ref="V6">_xlfn.CONCAT(INDEX('GMW - Baseline'!$A$2:$MC$200,MATCH(1,('GMW - Baseline'!$MC$2:$MC$200=V$3)*('GMW - Baseline'!$MB$2:$MB$200=V$4),0),$E6-1973),"0",(INDEX('GMW - Baseline'!$A$2:$MC$200,MATCH(1,('GMW - Baseline'!$MC$2:$MC$200=V$3)*('GMW - Baseline'!$MB$2:$MB$200=V$4),0),$E6-1972)))</f>
        <v>202404</v>
      </c>
      <c r="W6" s="7" t="str" cm="1">
        <f t="array" ref="W6">_xlfn.CONCAT(INDEX('GMW - Baseline'!$A$2:$MC$200,MATCH(1,('GMW - Baseline'!$MC$2:$MC$200=W$3)*('GMW - Baseline'!$MB$2:$MB$200=W$4),0),$E6-1973),"0",(INDEX('GMW - Baseline'!$A$2:$MC$200,MATCH(1,('GMW - Baseline'!$MC$2:$MC$200=W$3)*('GMW - Baseline'!$MB$2:$MB$200=W$4),0),$E6-1972)))</f>
        <v>202504</v>
      </c>
      <c r="X6" s="7" t="str" cm="1">
        <f t="array" ref="X6">_xlfn.CONCAT(INDEX('GMW - Baseline'!$A$2:$MC$200,MATCH(1,('GMW - Baseline'!$MC$2:$MC$200=X$3)*('GMW - Baseline'!$MB$2:$MB$200=X$4),0),$E6-1973),"0",(INDEX('GMW - Baseline'!$A$2:$MC$200,MATCH(1,('GMW - Baseline'!$MC$2:$MC$200=X$3)*('GMW - Baseline'!$MB$2:$MB$200=X$4),0),$E6-1972)))</f>
        <v>201004</v>
      </c>
      <c r="Y6" s="7" t="str" cm="1">
        <f t="array" ref="Y6">_xlfn.CONCAT(INDEX('GMW - Baseline'!$A$2:$MC$200,MATCH(1,('GMW - Baseline'!$MC$2:$MC$200=Y$3)*('GMW - Baseline'!$MB$2:$MB$200=Y$4),0),$E6-1973),"0",(INDEX('GMW - Baseline'!$A$2:$MC$200,MATCH(1,('GMW - Baseline'!$MC$2:$MC$200=Y$3)*('GMW - Baseline'!$MB$2:$MB$200=Y$4),0),$E6-1972)))</f>
        <v>202402</v>
      </c>
      <c r="Z6" s="7" t="str" cm="1">
        <f t="array" ref="Z6">_xlfn.CONCAT(INDEX('GMW - Baseline'!$A$2:$MC$200,MATCH(1,('GMW - Baseline'!$MC$2:$MC$200=Z$3)*('GMW - Baseline'!$MB$2:$MB$200=Z$4),0),$E6-1973),"0",(INDEX('GMW - Baseline'!$A$2:$MC$200,MATCH(1,('GMW - Baseline'!$MC$2:$MC$200=Z$3)*('GMW - Baseline'!$MB$2:$MB$200=Z$4),0),$E6-1972)))</f>
        <v>202404</v>
      </c>
      <c r="AA6" s="7" t="str" cm="1">
        <f t="array" ref="AA6">_xlfn.CONCAT(INDEX('GMW - Baseline'!$A$2:$MC$200,MATCH(1,('GMW - Baseline'!$MC$2:$MC$200=AA$3)*('GMW - Baseline'!$MB$2:$MB$200=AA$4),0),$E6-1973),"0",(INDEX('GMW - Baseline'!$A$2:$MC$200,MATCH(1,('GMW - Baseline'!$MC$2:$MC$200=AA$3)*('GMW - Baseline'!$MB$2:$MB$200=AA$4),0),$E6-1972)))</f>
        <v>202402</v>
      </c>
      <c r="AB6" s="7" t="str" cm="1">
        <f t="array" ref="AB6">_xlfn.CONCAT(INDEX('GMW - Baseline'!$A$2:$MC$200,MATCH(1,('GMW - Baseline'!$MC$2:$MC$200=AB$3)*('GMW - Baseline'!$MB$2:$MB$200=AB$4),0),$E6-1973),"0",(INDEX('GMW - Baseline'!$A$2:$MC$200,MATCH(1,('GMW - Baseline'!$MC$2:$MC$200=AB$3)*('GMW - Baseline'!$MB$2:$MB$200=AB$4),0),$E6-1972)))</f>
        <v>202504</v>
      </c>
      <c r="AC6" s="7" t="str" cm="1">
        <f t="array" ref="AC6">_xlfn.CONCAT(INDEX('GMW - Baseline'!$A$2:$MC$200,MATCH(1,('GMW - Baseline'!$MC$2:$MC$200=AC$3)*('GMW - Baseline'!$MB$2:$MB$200=AC$4),0),$E6-1973),"0",(INDEX('GMW - Baseline'!$A$2:$MC$200,MATCH(1,('GMW - Baseline'!$MC$2:$MC$200=AC$3)*('GMW - Baseline'!$MB$2:$MB$200=AC$4),0),$E6-1972)))</f>
        <v>202504</v>
      </c>
      <c r="AD6" s="7" t="str" cm="1">
        <f t="array" ref="AD6">_xlfn.CONCAT(INDEX('GMW - Baseline'!$A$2:$MC$200,MATCH(1,('GMW - Baseline'!$MC$2:$MC$200=AD$3)*('GMW - Baseline'!$MB$2:$MB$200=AD$4),0),$E6-1973),"0",(INDEX('GMW - Baseline'!$A$2:$MC$200,MATCH(1,('GMW - Baseline'!$MC$2:$MC$200=AD$3)*('GMW - Baseline'!$MB$2:$MB$200=AD$4),0),$E6-1972)))</f>
        <v>202502</v>
      </c>
      <c r="AE6" s="7" t="str" cm="1">
        <f t="array" ref="AE6">_xlfn.CONCAT(INDEX('GMW - Baseline'!$A$2:$MC$200,MATCH(1,('GMW - Baseline'!$MC$2:$MC$200=AE$3)*('GMW - Baseline'!$MB$2:$MB$200=AE$4),0),$E6-1973),"0",(INDEX('GMW - Baseline'!$A$2:$MC$200,MATCH(1,('GMW - Baseline'!$MC$2:$MC$200=AE$3)*('GMW - Baseline'!$MB$2:$MB$200=AE$4),0),$E6-1972)))</f>
        <v>202402</v>
      </c>
      <c r="AF6" s="7" t="str" cm="1">
        <f t="array" ref="AF6">_xlfn.CONCAT(INDEX('GMW - Baseline'!$A$2:$MC$200,MATCH(1,('GMW - Baseline'!$MC$2:$MC$200=AF$3)*('GMW - Baseline'!$MB$2:$MB$200=AF$4),0),$E6-1973),"0",(INDEX('GMW - Baseline'!$A$2:$MC$200,MATCH(1,('GMW - Baseline'!$MC$2:$MC$200=AF$3)*('GMW - Baseline'!$MB$2:$MB$200=AF$4),0),$E6-1972)))</f>
        <v>202601</v>
      </c>
      <c r="AG6" s="7" t="str" cm="1">
        <f t="array" ref="AG6">_xlfn.CONCAT(INDEX('GMW - Baseline'!$A$2:$MC$200,MATCH(1,('GMW - Baseline'!$MC$2:$MC$200=AG$3)*('GMW - Baseline'!$MB$2:$MB$200=AG$4),0),$E6-1973),"0",(INDEX('GMW - Baseline'!$A$2:$MC$200,MATCH(1,('GMW - Baseline'!$MC$2:$MC$200=AG$3)*('GMW - Baseline'!$MB$2:$MB$200=AG$4),0),$E6-1972)))</f>
        <v>202204</v>
      </c>
      <c r="AH6" s="7" t="str" cm="1">
        <f t="array" ref="AH6">_xlfn.CONCAT(INDEX('GMW - Baseline'!$A$2:$MC$200,MATCH(1,('GMW - Baseline'!$MC$2:$MC$200=AH$3)*('GMW - Baseline'!$MB$2:$MB$200=AH$4),0),$E6-1973),"0",(INDEX('GMW - Baseline'!$A$2:$MC$200,MATCH(1,('GMW - Baseline'!$MC$2:$MC$200=AH$3)*('GMW - Baseline'!$MB$2:$MB$200=AH$4),0),$E6-1972)))</f>
        <v>202304</v>
      </c>
      <c r="AI6" s="7" t="str" cm="1">
        <f t="array" ref="AI6">_xlfn.CONCAT(INDEX('GMW - Baseline'!$A$2:$MC$200,MATCH(1,('GMW - Baseline'!$MC$2:$MC$200=AI$3)*('GMW - Baseline'!$MB$2:$MB$200=AI$4),0),$E6-1973),"0",(INDEX('GMW - Baseline'!$A$2:$MC$200,MATCH(1,('GMW - Baseline'!$MC$2:$MC$200=AI$3)*('GMW - Baseline'!$MB$2:$MB$200=AI$4),0),$E6-1972)))</f>
        <v>202304</v>
      </c>
      <c r="AJ6" s="7" t="str" cm="1">
        <f t="array" ref="AJ6">_xlfn.CONCAT(INDEX('GMW - Baseline'!$A$2:$MC$200,MATCH(1,('GMW - Baseline'!$MC$2:$MC$200=AJ$3)*('GMW - Baseline'!$MB$2:$MB$200=AJ$4),0),$E6-1973),"0",(INDEX('GMW - Baseline'!$A$2:$MC$200,MATCH(1,('GMW - Baseline'!$MC$2:$MC$200=AJ$3)*('GMW - Baseline'!$MB$2:$MB$200=AJ$4),0),$E6-1972)))</f>
        <v>202304</v>
      </c>
      <c r="AK6" s="7" t="str" cm="1">
        <f t="array" ref="AK6">_xlfn.CONCAT(INDEX('GMW - Baseline'!$A$2:$MC$200,MATCH(1,('GMW - Baseline'!$MC$2:$MC$200=AK$3)*('GMW - Baseline'!$MB$2:$MB$200=AK$4),0),$E6-1973),"0",(INDEX('GMW - Baseline'!$A$2:$MC$200,MATCH(1,('GMW - Baseline'!$MC$2:$MC$200=AK$3)*('GMW - Baseline'!$MB$2:$MB$200=AK$4),0),$E6-1972)))</f>
        <v>202504</v>
      </c>
    </row>
    <row r="7" spans="1:37" x14ac:dyDescent="0.25">
      <c r="A7">
        <v>1980</v>
      </c>
      <c r="B7">
        <v>1980</v>
      </c>
      <c r="E7">
        <v>1980</v>
      </c>
      <c r="F7" cm="1">
        <f t="array" ref="F7">INDEX('GMW - Baseline'!$A$2:$MC$200,MATCH(1,('GMW - Baseline'!$MC$2:$MC$200=F$3)*('GMW - Baseline'!$MB$2:$MB$200=F$4),0),$E7-1973)</f>
        <v>290378</v>
      </c>
      <c r="G7" cm="1">
        <f t="array" ref="G7">INDEX('GMW - Baseline'!$A$2:$MC$200,MATCH(1,('GMW - Baseline'!$MC$2:$MC$200=G$3)*('GMW - Baseline'!$MB$2:$MB$200=G$4),0),$E7-1973)</f>
        <v>153439</v>
      </c>
      <c r="H7" cm="1">
        <f t="array" ref="H7">INDEX('GMW - Baseline'!$A$2:$MC$200,MATCH(1,('GMW - Baseline'!$MC$2:$MC$200=H$3)*('GMW - Baseline'!$MB$2:$MB$200=H$4),0),$E7-1973)</f>
        <v>168917</v>
      </c>
      <c r="I7" cm="1">
        <f t="array" ref="I7">INDEX('GMW - Baseline'!$A$2:$MC$200,MATCH(1,('GMW - Baseline'!$MC$2:$MC$200=I$3)*('GMW - Baseline'!$MB$2:$MB$200=I$4),0),$E7-1973)</f>
        <v>30.605080000000001</v>
      </c>
      <c r="J7" cm="1">
        <f t="array" ref="J7">INDEX('GMW - Baseline'!$A$2:$MC$200,MATCH(1,('GMW - Baseline'!$MC$2:$MC$200=J$3)*('GMW - Baseline'!$MB$2:$MB$200=J$4),0),$E7-1973)</f>
        <v>17</v>
      </c>
      <c r="K7" cm="1">
        <f t="array" ref="K7">INDEX('GMW - Baseline'!$A$2:$MC$200,MATCH(1,('GMW - Baseline'!$MC$2:$MC$200=K$3)*('GMW - Baseline'!$MB$2:$MB$200=K$4),0),$E7-1973)</f>
        <v>14.44</v>
      </c>
      <c r="L7" cm="1">
        <f t="array" ref="L7">INDEX('GMW - Baseline'!$A$2:$MC$200,MATCH(1,('GMW - Baseline'!$MC$2:$MC$200=L$3)*('GMW - Baseline'!$MB$2:$MB$200=L$4),0),$E7-1973)</f>
        <v>25250</v>
      </c>
      <c r="M7" cm="1">
        <f t="array" ref="M7">INDEX('GMW - Baseline'!$A$2:$MC$200,MATCH(1,('GMW - Baseline'!$MC$2:$MC$200=M$3)*('GMW - Baseline'!$MB$2:$MB$200=M$4),0),$E7-1973)</f>
        <v>1558</v>
      </c>
      <c r="N7" cm="1">
        <f t="array" ref="N7">INDEX('GMW - Baseline'!$A$2:$MC$200,MATCH(1,('GMW - Baseline'!$MC$2:$MC$200=N$3)*('GMW - Baseline'!$MB$2:$MB$200=N$4),0),$E7-1973)</f>
        <v>26808</v>
      </c>
      <c r="O7" cm="1">
        <f t="array" ref="O7">INDEX('GMW - Baseline'!$A$2:$MC$200,MATCH(1,('GMW - Baseline'!$MC$2:$MC$200=O$3)*('GMW - Baseline'!$MB$2:$MB$200=O$4),0),$E7-1973)</f>
        <v>5.8</v>
      </c>
      <c r="P7" cm="1">
        <f t="array" ref="P7">INDEX('GMW - Baseline'!$A$2:$MC$200,MATCH(1,('GMW - Baseline'!$MC$2:$MC$200=P$3)*('GMW - Baseline'!$MB$2:$MB$200=P$4),0),$E7-1973)</f>
        <v>33524.28</v>
      </c>
      <c r="Q7" cm="1">
        <f t="array" ref="Q7">INDEX('GMW - Baseline'!$A$2:$MC$200,MATCH(1,('GMW - Baseline'!$MC$2:$MC$200=Q$3)*('GMW - Baseline'!$MB$2:$MB$200=Q$4),0),$E7-1973)</f>
        <v>302</v>
      </c>
      <c r="R7" cm="1">
        <f t="array" ref="R7">INDEX('GMW - Baseline'!$A$2:$MC$200,MATCH(1,('GMW - Baseline'!$MC$2:$MC$200=R$3)*('GMW - Baseline'!$MB$2:$MB$200=R$4),0),$E7-1973)</f>
        <v>1E-3</v>
      </c>
      <c r="S7" cm="1">
        <f t="array" ref="S7">INDEX('GMW - Baseline'!$A$2:$MC$200,MATCH(1,('GMW - Baseline'!$MC$2:$MC$200=S$3)*('GMW - Baseline'!$MB$2:$MB$200=S$4),0),$E7-1973)</f>
        <v>62083</v>
      </c>
      <c r="T7" cm="1">
        <f t="array" ref="T7">INDEX('GMW - Baseline'!$A$2:$MC$200,MATCH(1,('GMW - Baseline'!$MC$2:$MC$200=T$3)*('GMW - Baseline'!$MB$2:$MB$200=T$4),0),$E7-1973)</f>
        <v>0.49009320000000001</v>
      </c>
      <c r="U7" cm="1">
        <f t="array" ref="U7">INDEX('GMW - Baseline'!$A$2:$MC$200,MATCH(1,('GMW - Baseline'!$MC$2:$MC$200=U$3)*('GMW - Baseline'!$MB$2:$MB$200=U$4),0),$E7-1973)</f>
        <v>288958.3</v>
      </c>
      <c r="V7" cm="1">
        <f t="array" ref="V7">INDEX('GMW - Baseline'!$A$2:$MC$200,MATCH(1,('GMW - Baseline'!$MC$2:$MC$200=V$3)*('GMW - Baseline'!$MB$2:$MB$200=V$4),0),$E7-1973)</f>
        <v>24743.78</v>
      </c>
      <c r="W7" cm="1">
        <f t="array" ref="W7">INDEX('GMW - Baseline'!$A$2:$MC$200,MATCH(1,('GMW - Baseline'!$MC$2:$MC$200=W$3)*('GMW - Baseline'!$MB$2:$MB$200=W$4),0),$E7-1973)</f>
        <v>1E-3</v>
      </c>
      <c r="X7" cm="1">
        <f t="array" ref="X7">INDEX('GMW - Baseline'!$A$2:$MC$200,MATCH(1,('GMW - Baseline'!$MC$2:$MC$200=X$3)*('GMW - Baseline'!$MB$2:$MB$200=X$4),0),$E7-1973)</f>
        <v>305710.09999999998</v>
      </c>
      <c r="Y7" cm="1">
        <f t="array" ref="Y7">INDEX('GMW - Baseline'!$A$2:$MC$200,MATCH(1,('GMW - Baseline'!$MC$2:$MC$200=Y$3)*('GMW - Baseline'!$MB$2:$MB$200=Y$4),0),$E7-1973)</f>
        <v>36022.71</v>
      </c>
      <c r="Z7" cm="1">
        <f t="array" ref="Z7">INDEX('GMW - Baseline'!$A$2:$MC$200,MATCH(1,('GMW - Baseline'!$MC$2:$MC$200=Z$3)*('GMW - Baseline'!$MB$2:$MB$200=Z$4),0),$E7-1973)</f>
        <v>1224983</v>
      </c>
      <c r="AA7" cm="1">
        <f t="array" ref="AA7">INDEX('GMW - Baseline'!$A$2:$MC$200,MATCH(1,('GMW - Baseline'!$MC$2:$MC$200=AA$3)*('GMW - Baseline'!$MB$2:$MB$200=AA$4),0),$E7-1973)</f>
        <v>-1.83196</v>
      </c>
      <c r="AB7" cm="1">
        <f t="array" ref="AB7">INDEX('GMW - Baseline'!$A$2:$MC$200,MATCH(1,('GMW - Baseline'!$MC$2:$MC$200=AB$3)*('GMW - Baseline'!$MB$2:$MB$200=AB$4),0),$E7-1973)</f>
        <v>26861</v>
      </c>
      <c r="AC7" cm="1">
        <f t="array" ref="AC7">INDEX('GMW - Baseline'!$A$2:$MC$200,MATCH(1,('GMW - Baseline'!$MC$2:$MC$200=AC$3)*('GMW - Baseline'!$MB$2:$MB$200=AC$4),0),$E7-1973)</f>
        <v>25187</v>
      </c>
      <c r="AD7" cm="1">
        <f t="array" ref="AD7">INDEX('GMW - Baseline'!$A$2:$MC$200,MATCH(1,('GMW - Baseline'!$MC$2:$MC$200=AD$3)*('GMW - Baseline'!$MB$2:$MB$200=AD$4),0),$E7-1973)</f>
        <v>56307.5</v>
      </c>
      <c r="AE7" cm="1">
        <f t="array" ref="AE7">INDEX('GMW - Baseline'!$A$2:$MC$200,MATCH(1,('GMW - Baseline'!$MC$2:$MC$200=AE$3)*('GMW - Baseline'!$MB$2:$MB$200=AE$4),0),$E7-1973)</f>
        <v>25.046749999999999</v>
      </c>
      <c r="AF7" cm="1">
        <f t="array" ref="AF7">INDEX('GMW - Baseline'!$A$2:$MC$200,MATCH(1,('GMW - Baseline'!$MC$2:$MC$200=AF$3)*('GMW - Baseline'!$MB$2:$MB$200=AF$4),0),$E7-1973)</f>
        <v>15.24546</v>
      </c>
      <c r="AG7" cm="1">
        <f t="array" ref="AG7">INDEX('GMW - Baseline'!$A$2:$MC$200,MATCH(1,('GMW - Baseline'!$MC$2:$MC$200=AG$3)*('GMW - Baseline'!$MB$2:$MB$200=AG$4),0),$E7-1973)</f>
        <v>13.30575</v>
      </c>
      <c r="AH7" cm="1">
        <f t="array" ref="AH7">INDEX('GMW - Baseline'!$A$2:$MC$200,MATCH(1,('GMW - Baseline'!$MC$2:$MC$200=AH$3)*('GMW - Baseline'!$MB$2:$MB$200=AH$4),0),$E7-1973)</f>
        <v>23.801120000000001</v>
      </c>
      <c r="AI7" cm="1">
        <f t="array" ref="AI7">INDEX('GMW - Baseline'!$A$2:$MC$200,MATCH(1,('GMW - Baseline'!$MC$2:$MC$200=AI$3)*('GMW - Baseline'!$MB$2:$MB$200=AI$4),0),$E7-1973)</f>
        <v>21.65212</v>
      </c>
      <c r="AJ7" cm="1">
        <f t="array" ref="AJ7">INDEX('GMW - Baseline'!$A$2:$MC$200,MATCH(1,('GMW - Baseline'!$MC$2:$MC$200=AJ$3)*('GMW - Baseline'!$MB$2:$MB$200=AJ$4),0),$E7-1973)</f>
        <v>20.998139999999999</v>
      </c>
      <c r="AK7" cm="1">
        <f t="array" ref="AK7">INDEX('GMW - Baseline'!$A$2:$MC$200,MATCH(1,('GMW - Baseline'!$MC$2:$MC$200=AK$3)*('GMW - Baseline'!$MB$2:$MB$200=AK$4),0),$E7-1973)</f>
        <v>12.41549</v>
      </c>
    </row>
    <row r="8" spans="1:37" x14ac:dyDescent="0.25">
      <c r="B8">
        <v>1980</v>
      </c>
      <c r="C8">
        <v>1980</v>
      </c>
      <c r="E8">
        <f>+E7+1</f>
        <v>1981</v>
      </c>
      <c r="F8" cm="1">
        <f t="array" ref="F8">INDEX('GMW - Baseline'!$A$2:$MC$200,MATCH(1,('GMW - Baseline'!$MC$2:$MC$200=F$3)*('GMW - Baseline'!$MB$2:$MB$200=F$4),0),$E8-1973)</f>
        <v>284713</v>
      </c>
      <c r="G8" cm="1">
        <f t="array" ref="G8">INDEX('GMW - Baseline'!$A$2:$MC$200,MATCH(1,('GMW - Baseline'!$MC$2:$MC$200=G$3)*('GMW - Baseline'!$MB$2:$MB$200=G$4),0),$E8-1973)</f>
        <v>149443</v>
      </c>
      <c r="H8" cm="1">
        <f t="array" ref="H8">INDEX('GMW - Baseline'!$A$2:$MC$200,MATCH(1,('GMW - Baseline'!$MC$2:$MC$200=H$3)*('GMW - Baseline'!$MB$2:$MB$200=H$4),0),$E8-1973)</f>
        <v>169259</v>
      </c>
      <c r="I8" cm="1">
        <f t="array" ref="I8">INDEX('GMW - Baseline'!$A$2:$MC$200,MATCH(1,('GMW - Baseline'!$MC$2:$MC$200=I$3)*('GMW - Baseline'!$MB$2:$MB$200=I$4),0),$E8-1973)</f>
        <v>32.247430000000001</v>
      </c>
      <c r="J8" cm="1">
        <f t="array" ref="J8">INDEX('GMW - Baseline'!$A$2:$MC$200,MATCH(1,('GMW - Baseline'!$MC$2:$MC$200=J$3)*('GMW - Baseline'!$MB$2:$MB$200=J$4),0),$E8-1973)</f>
        <v>17</v>
      </c>
      <c r="K8" cm="1">
        <f t="array" ref="K8">INDEX('GMW - Baseline'!$A$2:$MC$200,MATCH(1,('GMW - Baseline'!$MC$2:$MC$200=K$3)*('GMW - Baseline'!$MB$2:$MB$200=K$4),0),$E8-1973)</f>
        <v>14.02</v>
      </c>
      <c r="L8" cm="1">
        <f t="array" ref="L8">INDEX('GMW - Baseline'!$A$2:$MC$200,MATCH(1,('GMW - Baseline'!$MC$2:$MC$200=L$3)*('GMW - Baseline'!$MB$2:$MB$200=L$4),0),$E8-1973)</f>
        <v>25190</v>
      </c>
      <c r="M8" cm="1">
        <f t="array" ref="M8">INDEX('GMW - Baseline'!$A$2:$MC$200,MATCH(1,('GMW - Baseline'!$MC$2:$MC$200=M$3)*('GMW - Baseline'!$MB$2:$MB$200=M$4),0),$E8-1973)</f>
        <v>1700</v>
      </c>
      <c r="N8" cm="1">
        <f t="array" ref="N8">INDEX('GMW - Baseline'!$A$2:$MC$200,MATCH(1,('GMW - Baseline'!$MC$2:$MC$200=N$3)*('GMW - Baseline'!$MB$2:$MB$200=N$4),0),$E8-1973)</f>
        <v>26890</v>
      </c>
      <c r="O8" cm="1">
        <f t="array" ref="O8">INDEX('GMW - Baseline'!$A$2:$MC$200,MATCH(1,('GMW - Baseline'!$MC$2:$MC$200=O$3)*('GMW - Baseline'!$MB$2:$MB$200=O$4),0),$E8-1973)</f>
        <v>6.3</v>
      </c>
      <c r="P8" cm="1">
        <f t="array" ref="P8">INDEX('GMW - Baseline'!$A$2:$MC$200,MATCH(1,('GMW - Baseline'!$MC$2:$MC$200=P$3)*('GMW - Baseline'!$MB$2:$MB$200=P$4),0),$E8-1973)</f>
        <v>33575.43</v>
      </c>
      <c r="Q8" cm="1">
        <f t="array" ref="Q8">INDEX('GMW - Baseline'!$A$2:$MC$200,MATCH(1,('GMW - Baseline'!$MC$2:$MC$200=Q$3)*('GMW - Baseline'!$MB$2:$MB$200=Q$4),0),$E8-1973)</f>
        <v>-2364</v>
      </c>
      <c r="R8" cm="1">
        <f t="array" ref="R8">INDEX('GMW - Baseline'!$A$2:$MC$200,MATCH(1,('GMW - Baseline'!$MC$2:$MC$200=R$3)*('GMW - Baseline'!$MB$2:$MB$200=R$4),0),$E8-1973)</f>
        <v>1E-3</v>
      </c>
      <c r="S8" cm="1">
        <f t="array" ref="S8">INDEX('GMW - Baseline'!$A$2:$MC$200,MATCH(1,('GMW - Baseline'!$MC$2:$MC$200=S$3)*('GMW - Baseline'!$MB$2:$MB$200=S$4),0),$E8-1973)</f>
        <v>63691</v>
      </c>
      <c r="T8" cm="1">
        <f t="array" ref="T8">INDEX('GMW - Baseline'!$A$2:$MC$200,MATCH(1,('GMW - Baseline'!$MC$2:$MC$200=T$3)*('GMW - Baseline'!$MB$2:$MB$200=T$4),0),$E8-1973)</f>
        <v>-2.0049100000000002</v>
      </c>
      <c r="U8" cm="1">
        <f t="array" ref="U8">INDEX('GMW - Baseline'!$A$2:$MC$200,MATCH(1,('GMW - Baseline'!$MC$2:$MC$200=U$3)*('GMW - Baseline'!$MB$2:$MB$200=U$4),0),$E8-1973)</f>
        <v>290478.7</v>
      </c>
      <c r="V8" cm="1">
        <f t="array" ref="V8">INDEX('GMW - Baseline'!$A$2:$MC$200,MATCH(1,('GMW - Baseline'!$MC$2:$MC$200=V$3)*('GMW - Baseline'!$MB$2:$MB$200=V$4),0),$E8-1973)</f>
        <v>24765.69</v>
      </c>
      <c r="W8" cm="1">
        <f t="array" ref="W8">INDEX('GMW - Baseline'!$A$2:$MC$200,MATCH(1,('GMW - Baseline'!$MC$2:$MC$200=W$3)*('GMW - Baseline'!$MB$2:$MB$200=W$4),0),$E8-1973)</f>
        <v>1E-3</v>
      </c>
      <c r="X8" cm="1">
        <f t="array" ref="X8">INDEX('GMW - Baseline'!$A$2:$MC$200,MATCH(1,('GMW - Baseline'!$MC$2:$MC$200=X$3)*('GMW - Baseline'!$MB$2:$MB$200=X$4),0),$E8-1973)</f>
        <v>306399.5</v>
      </c>
      <c r="Y8" cm="1">
        <f t="array" ref="Y8">INDEX('GMW - Baseline'!$A$2:$MC$200,MATCH(1,('GMW - Baseline'!$MC$2:$MC$200=Y$3)*('GMW - Baseline'!$MB$2:$MB$200=Y$4),0),$E8-1973)</f>
        <v>36078.9</v>
      </c>
      <c r="Z8" cm="1">
        <f t="array" ref="Z8">INDEX('GMW - Baseline'!$A$2:$MC$200,MATCH(1,('GMW - Baseline'!$MC$2:$MC$200=Z$3)*('GMW - Baseline'!$MB$2:$MB$200=Z$4),0),$E8-1973)</f>
        <v>1229498</v>
      </c>
      <c r="AA8" cm="1">
        <f t="array" ref="AA8">INDEX('GMW - Baseline'!$A$2:$MC$200,MATCH(1,('GMW - Baseline'!$MC$2:$MC$200=AA$3)*('GMW - Baseline'!$MB$2:$MB$200=AA$4),0),$E8-1973)</f>
        <v>-1.8287880000000001</v>
      </c>
      <c r="AB8" cm="1">
        <f t="array" ref="AB8">INDEX('GMW - Baseline'!$A$2:$MC$200,MATCH(1,('GMW - Baseline'!$MC$2:$MC$200=AB$3)*('GMW - Baseline'!$MB$2:$MB$200=AB$4),0),$E8-1973)</f>
        <v>25935</v>
      </c>
      <c r="AC8" cm="1">
        <f t="array" ref="AC8">INDEX('GMW - Baseline'!$A$2:$MC$200,MATCH(1,('GMW - Baseline'!$MC$2:$MC$200=AC$3)*('GMW - Baseline'!$MB$2:$MB$200=AC$4),0),$E8-1973)</f>
        <v>22584</v>
      </c>
      <c r="AD8" cm="1">
        <f t="array" ref="AD8">INDEX('GMW - Baseline'!$A$2:$MC$200,MATCH(1,('GMW - Baseline'!$MC$2:$MC$200=AD$3)*('GMW - Baseline'!$MB$2:$MB$200=AD$4),0),$E8-1973)</f>
        <v>56330</v>
      </c>
      <c r="AE8" cm="1">
        <f t="array" ref="AE8">INDEX('GMW - Baseline'!$A$2:$MC$200,MATCH(1,('GMW - Baseline'!$MC$2:$MC$200=AE$3)*('GMW - Baseline'!$MB$2:$MB$200=AE$4),0),$E8-1973)</f>
        <v>25.087209999999999</v>
      </c>
      <c r="AF8" cm="1">
        <f t="array" ref="AF8">INDEX('GMW - Baseline'!$A$2:$MC$200,MATCH(1,('GMW - Baseline'!$MC$2:$MC$200=AF$3)*('GMW - Baseline'!$MB$2:$MB$200=AF$4),0),$E8-1973)</f>
        <v>15.27815</v>
      </c>
      <c r="AG8" cm="1">
        <f t="array" ref="AG8">INDEX('GMW - Baseline'!$A$2:$MC$200,MATCH(1,('GMW - Baseline'!$MC$2:$MC$200=AG$3)*('GMW - Baseline'!$MB$2:$MB$200=AG$4),0),$E8-1973)</f>
        <v>13.38885</v>
      </c>
      <c r="AH8" cm="1">
        <f t="array" ref="AH8">INDEX('GMW - Baseline'!$A$2:$MC$200,MATCH(1,('GMW - Baseline'!$MC$2:$MC$200=AH$3)*('GMW - Baseline'!$MB$2:$MB$200=AH$4),0),$E8-1973)</f>
        <v>23.670020000000001</v>
      </c>
      <c r="AI8" cm="1">
        <f t="array" ref="AI8">INDEX('GMW - Baseline'!$A$2:$MC$200,MATCH(1,('GMW - Baseline'!$MC$2:$MC$200=AI$3)*('GMW - Baseline'!$MB$2:$MB$200=AI$4),0),$E8-1973)</f>
        <v>21.530550000000002</v>
      </c>
      <c r="AJ8" cm="1">
        <f t="array" ref="AJ8">INDEX('GMW - Baseline'!$A$2:$MC$200,MATCH(1,('GMW - Baseline'!$MC$2:$MC$200=AJ$3)*('GMW - Baseline'!$MB$2:$MB$200=AJ$4),0),$E8-1973)</f>
        <v>21.038409999999999</v>
      </c>
      <c r="AK8" cm="1">
        <f t="array" ref="AK8">INDEX('GMW - Baseline'!$A$2:$MC$200,MATCH(1,('GMW - Baseline'!$MC$2:$MC$200=AK$3)*('GMW - Baseline'!$MB$2:$MB$200=AK$4),0),$E8-1973)</f>
        <v>12.457039999999999</v>
      </c>
    </row>
    <row r="9" spans="1:37" x14ac:dyDescent="0.25">
      <c r="B9">
        <v>1980</v>
      </c>
      <c r="C9">
        <v>1980</v>
      </c>
      <c r="E9">
        <f t="shared" ref="E9:E72" si="1">+E8+1</f>
        <v>1982</v>
      </c>
      <c r="F9" cm="1">
        <f t="array" ref="F9">INDEX('GMW - Baseline'!$A$2:$MC$200,MATCH(1,('GMW - Baseline'!$MC$2:$MC$200=F$3)*('GMW - Baseline'!$MB$2:$MB$200=F$4),0),$E9-1973)</f>
        <v>284402</v>
      </c>
      <c r="G9" cm="1">
        <f t="array" ref="G9">INDEX('GMW - Baseline'!$A$2:$MC$200,MATCH(1,('GMW - Baseline'!$MC$2:$MC$200=G$3)*('GMW - Baseline'!$MB$2:$MB$200=G$4),0),$E9-1973)</f>
        <v>151403</v>
      </c>
      <c r="H9" cm="1">
        <f t="array" ref="H9">INDEX('GMW - Baseline'!$A$2:$MC$200,MATCH(1,('GMW - Baseline'!$MC$2:$MC$200=H$3)*('GMW - Baseline'!$MB$2:$MB$200=H$4),0),$E9-1973)</f>
        <v>171796</v>
      </c>
      <c r="I9" cm="1">
        <f t="array" ref="I9">INDEX('GMW - Baseline'!$A$2:$MC$200,MATCH(1,('GMW - Baseline'!$MC$2:$MC$200=I$3)*('GMW - Baseline'!$MB$2:$MB$200=I$4),0),$E9-1973)</f>
        <v>32.951300000000003</v>
      </c>
      <c r="J9" cm="1">
        <f t="array" ref="J9">INDEX('GMW - Baseline'!$A$2:$MC$200,MATCH(1,('GMW - Baseline'!$MC$2:$MC$200=J$3)*('GMW - Baseline'!$MB$2:$MB$200=J$4),0),$E9-1973)</f>
        <v>16.0303</v>
      </c>
      <c r="K9" cm="1">
        <f t="array" ref="K9">INDEX('GMW - Baseline'!$A$2:$MC$200,MATCH(1,('GMW - Baseline'!$MC$2:$MC$200=K$3)*('GMW - Baseline'!$MB$2:$MB$200=K$4),0),$E9-1973)</f>
        <v>13.34333</v>
      </c>
      <c r="L9" cm="1">
        <f t="array" ref="L9">INDEX('GMW - Baseline'!$A$2:$MC$200,MATCH(1,('GMW - Baseline'!$MC$2:$MC$200=L$3)*('GMW - Baseline'!$MB$2:$MB$200=L$4),0),$E9-1973)</f>
        <v>25050</v>
      </c>
      <c r="M9" cm="1">
        <f t="array" ref="M9">INDEX('GMW - Baseline'!$A$2:$MC$200,MATCH(1,('GMW - Baseline'!$MC$2:$MC$200=M$3)*('GMW - Baseline'!$MB$2:$MB$200=M$4),0),$E9-1973)</f>
        <v>1905</v>
      </c>
      <c r="N9" cm="1">
        <f t="array" ref="N9">INDEX('GMW - Baseline'!$A$2:$MC$200,MATCH(1,('GMW - Baseline'!$MC$2:$MC$200=N$3)*('GMW - Baseline'!$MB$2:$MB$200=N$4),0),$E9-1973)</f>
        <v>26955</v>
      </c>
      <c r="O9" cm="1">
        <f t="array" ref="O9">INDEX('GMW - Baseline'!$A$2:$MC$200,MATCH(1,('GMW - Baseline'!$MC$2:$MC$200=O$3)*('GMW - Baseline'!$MB$2:$MB$200=O$4),0),$E9-1973)</f>
        <v>7.1</v>
      </c>
      <c r="P9" cm="1">
        <f t="array" ref="P9">INDEX('GMW - Baseline'!$A$2:$MC$200,MATCH(1,('GMW - Baseline'!$MC$2:$MC$200=P$3)*('GMW - Baseline'!$MB$2:$MB$200=P$4),0),$E9-1973)</f>
        <v>33626.589999999997</v>
      </c>
      <c r="Q9" cm="1">
        <f t="array" ref="Q9">INDEX('GMW - Baseline'!$A$2:$MC$200,MATCH(1,('GMW - Baseline'!$MC$2:$MC$200=Q$3)*('GMW - Baseline'!$MB$2:$MB$200=Q$4),0),$E9-1973)</f>
        <v>-1527</v>
      </c>
      <c r="R9" cm="1">
        <f t="array" ref="R9">INDEX('GMW - Baseline'!$A$2:$MC$200,MATCH(1,('GMW - Baseline'!$MC$2:$MC$200=R$3)*('GMW - Baseline'!$MB$2:$MB$200=R$4),0),$E9-1973)</f>
        <v>1E-3</v>
      </c>
      <c r="S9" cm="1">
        <f t="array" ref="S9">INDEX('GMW - Baseline'!$A$2:$MC$200,MATCH(1,('GMW - Baseline'!$MC$2:$MC$200=S$3)*('GMW - Baseline'!$MB$2:$MB$200=S$4),0),$E9-1973)</f>
        <v>66013</v>
      </c>
      <c r="T9" cm="1">
        <f t="array" ref="T9">INDEX('GMW - Baseline'!$A$2:$MC$200,MATCH(1,('GMW - Baseline'!$MC$2:$MC$200=T$3)*('GMW - Baseline'!$MB$2:$MB$200=T$4),0),$E9-1973)</f>
        <v>-2.5978089999999998</v>
      </c>
      <c r="U9" cm="1">
        <f t="array" ref="U9">INDEX('GMW - Baseline'!$A$2:$MC$200,MATCH(1,('GMW - Baseline'!$MC$2:$MC$200=U$3)*('GMW - Baseline'!$MB$2:$MB$200=U$4),0),$E9-1973)</f>
        <v>291886.90000000002</v>
      </c>
      <c r="V9" cm="1">
        <f t="array" ref="V9">INDEX('GMW - Baseline'!$A$2:$MC$200,MATCH(1,('GMW - Baseline'!$MC$2:$MC$200=V$3)*('GMW - Baseline'!$MB$2:$MB$200=V$4),0),$E9-1973)</f>
        <v>24771.64</v>
      </c>
      <c r="W9" cm="1">
        <f t="array" ref="W9">INDEX('GMW - Baseline'!$A$2:$MC$200,MATCH(1,('GMW - Baseline'!$MC$2:$MC$200=W$3)*('GMW - Baseline'!$MB$2:$MB$200=W$4),0),$E9-1973)</f>
        <v>1E-3</v>
      </c>
      <c r="X9" cm="1">
        <f t="array" ref="X9">INDEX('GMW - Baseline'!$A$2:$MC$200,MATCH(1,('GMW - Baseline'!$MC$2:$MC$200=X$3)*('GMW - Baseline'!$MB$2:$MB$200=X$4),0),$E9-1973)</f>
        <v>307054.90000000002</v>
      </c>
      <c r="Y9" cm="1">
        <f t="array" ref="Y9">INDEX('GMW - Baseline'!$A$2:$MC$200,MATCH(1,('GMW - Baseline'!$MC$2:$MC$200=Y$3)*('GMW - Baseline'!$MB$2:$MB$200=Y$4),0),$E9-1973)</f>
        <v>36128.85</v>
      </c>
      <c r="Z9" cm="1">
        <f t="array" ref="Z9">INDEX('GMW - Baseline'!$A$2:$MC$200,MATCH(1,('GMW - Baseline'!$MC$2:$MC$200=Z$3)*('GMW - Baseline'!$MB$2:$MB$200=Z$4),0),$E9-1973)</f>
        <v>1234013</v>
      </c>
      <c r="AA9" cm="1">
        <f t="array" ref="AA9">INDEX('GMW - Baseline'!$A$2:$MC$200,MATCH(1,('GMW - Baseline'!$MC$2:$MC$200=AA$3)*('GMW - Baseline'!$MB$2:$MB$200=AA$4),0),$E9-1973)</f>
        <v>-1.8256209999999999</v>
      </c>
      <c r="AB9" cm="1">
        <f t="array" ref="AB9">INDEX('GMW - Baseline'!$A$2:$MC$200,MATCH(1,('GMW - Baseline'!$MC$2:$MC$200=AB$3)*('GMW - Baseline'!$MB$2:$MB$200=AB$4),0),$E9-1973)</f>
        <v>28560</v>
      </c>
      <c r="AC9" cm="1">
        <f t="array" ref="AC9">INDEX('GMW - Baseline'!$A$2:$MC$200,MATCH(1,('GMW - Baseline'!$MC$2:$MC$200=AC$3)*('GMW - Baseline'!$MB$2:$MB$200=AC$4),0),$E9-1973)</f>
        <v>25347</v>
      </c>
      <c r="AD9" cm="1">
        <f t="array" ref="AD9">INDEX('GMW - Baseline'!$A$2:$MC$200,MATCH(1,('GMW - Baseline'!$MC$2:$MC$200=AD$3)*('GMW - Baseline'!$MB$2:$MB$200=AD$4),0),$E9-1973)</f>
        <v>56337</v>
      </c>
      <c r="AE9" cm="1">
        <f t="array" ref="AE9">INDEX('GMW - Baseline'!$A$2:$MC$200,MATCH(1,('GMW - Baseline'!$MC$2:$MC$200=AE$3)*('GMW - Baseline'!$MB$2:$MB$200=AE$4),0),$E9-1973)</f>
        <v>25.088069999999998</v>
      </c>
      <c r="AF9" cm="1">
        <f t="array" ref="AF9">INDEX('GMW - Baseline'!$A$2:$MC$200,MATCH(1,('GMW - Baseline'!$MC$2:$MC$200=AF$3)*('GMW - Baseline'!$MB$2:$MB$200=AF$4),0),$E9-1973)</f>
        <v>15.305260000000001</v>
      </c>
      <c r="AG9" cm="1">
        <f t="array" ref="AG9">INDEX('GMW - Baseline'!$A$2:$MC$200,MATCH(1,('GMW - Baseline'!$MC$2:$MC$200=AG$3)*('GMW - Baseline'!$MB$2:$MB$200=AG$4),0),$E9-1973)</f>
        <v>13.476929999999999</v>
      </c>
      <c r="AH9" cm="1">
        <f t="array" ref="AH9">INDEX('GMW - Baseline'!$A$2:$MC$200,MATCH(1,('GMW - Baseline'!$MC$2:$MC$200=AH$3)*('GMW - Baseline'!$MB$2:$MB$200=AH$4),0),$E9-1973)</f>
        <v>23.539829999999998</v>
      </c>
      <c r="AI9" cm="1">
        <f t="array" ref="AI9">INDEX('GMW - Baseline'!$A$2:$MC$200,MATCH(1,('GMW - Baseline'!$MC$2:$MC$200=AI$3)*('GMW - Baseline'!$MB$2:$MB$200=AI$4),0),$E9-1973)</f>
        <v>21.409749999999999</v>
      </c>
      <c r="AJ9" cm="1">
        <f t="array" ref="AJ9">INDEX('GMW - Baseline'!$A$2:$MC$200,MATCH(1,('GMW - Baseline'!$MC$2:$MC$200=AJ$3)*('GMW - Baseline'!$MB$2:$MB$200=AJ$4),0),$E9-1973)</f>
        <v>21.07855</v>
      </c>
      <c r="AK9" cm="1">
        <f t="array" ref="AK9">INDEX('GMW - Baseline'!$A$2:$MC$200,MATCH(1,('GMW - Baseline'!$MC$2:$MC$200=AK$3)*('GMW - Baseline'!$MB$2:$MB$200=AK$4),0),$E9-1973)</f>
        <v>12.49441</v>
      </c>
    </row>
    <row r="10" spans="1:37" x14ac:dyDescent="0.25">
      <c r="B10">
        <v>1980</v>
      </c>
      <c r="C10">
        <v>1980</v>
      </c>
      <c r="E10">
        <f t="shared" si="1"/>
        <v>1983</v>
      </c>
      <c r="F10" cm="1">
        <f t="array" ref="F10">INDEX('GMW - Baseline'!$A$2:$MC$200,MATCH(1,('GMW - Baseline'!$MC$2:$MC$200=F$3)*('GMW - Baseline'!$MB$2:$MB$200=F$4),0),$E10-1973)</f>
        <v>281496</v>
      </c>
      <c r="G10" cm="1">
        <f t="array" ref="G10">INDEX('GMW - Baseline'!$A$2:$MC$200,MATCH(1,('GMW - Baseline'!$MC$2:$MC$200=G$3)*('GMW - Baseline'!$MB$2:$MB$200=G$4),0),$E10-1973)</f>
        <v>148523</v>
      </c>
      <c r="H10" cm="1">
        <f t="array" ref="H10">INDEX('GMW - Baseline'!$A$2:$MC$200,MATCH(1,('GMW - Baseline'!$MC$2:$MC$200=H$3)*('GMW - Baseline'!$MB$2:$MB$200=H$4),0),$E10-1973)</f>
        <v>170168</v>
      </c>
      <c r="I10" cm="1">
        <f t="array" ref="I10">INDEX('GMW - Baseline'!$A$2:$MC$200,MATCH(1,('GMW - Baseline'!$MC$2:$MC$200=I$3)*('GMW - Baseline'!$MB$2:$MB$200=I$4),0),$E10-1973)</f>
        <v>33.550879999999999</v>
      </c>
      <c r="J10" cm="1">
        <f t="array" ref="J10">INDEX('GMW - Baseline'!$A$2:$MC$200,MATCH(1,('GMW - Baseline'!$MC$2:$MC$200=J$3)*('GMW - Baseline'!$MB$2:$MB$200=J$4),0),$E10-1973)</f>
        <v>15.18182</v>
      </c>
      <c r="K10" cm="1">
        <f t="array" ref="K10">INDEX('GMW - Baseline'!$A$2:$MC$200,MATCH(1,('GMW - Baseline'!$MC$2:$MC$200=K$3)*('GMW - Baseline'!$MB$2:$MB$200=K$4),0),$E10-1973)</f>
        <v>13.33667</v>
      </c>
      <c r="L10" cm="1">
        <f t="array" ref="L10">INDEX('GMW - Baseline'!$A$2:$MC$200,MATCH(1,('GMW - Baseline'!$MC$2:$MC$200=L$3)*('GMW - Baseline'!$MB$2:$MB$200=L$4),0),$E10-1973)</f>
        <v>24855</v>
      </c>
      <c r="M10" cm="1">
        <f t="array" ref="M10">INDEX('GMW - Baseline'!$A$2:$MC$200,MATCH(1,('GMW - Baseline'!$MC$2:$MC$200=M$3)*('GMW - Baseline'!$MB$2:$MB$200=M$4),0),$E10-1973)</f>
        <v>2169</v>
      </c>
      <c r="N10" cm="1">
        <f t="array" ref="N10">INDEX('GMW - Baseline'!$A$2:$MC$200,MATCH(1,('GMW - Baseline'!$MC$2:$MC$200=N$3)*('GMW - Baseline'!$MB$2:$MB$200=N$4),0),$E10-1973)</f>
        <v>27024</v>
      </c>
      <c r="O10" cm="1">
        <f t="array" ref="O10">INDEX('GMW - Baseline'!$A$2:$MC$200,MATCH(1,('GMW - Baseline'!$MC$2:$MC$200=O$3)*('GMW - Baseline'!$MB$2:$MB$200=O$4),0),$E10-1973)</f>
        <v>8</v>
      </c>
      <c r="P10" cm="1">
        <f t="array" ref="P10">INDEX('GMW - Baseline'!$A$2:$MC$200,MATCH(1,('GMW - Baseline'!$MC$2:$MC$200=P$3)*('GMW - Baseline'!$MB$2:$MB$200=P$4),0),$E10-1973)</f>
        <v>33677.74</v>
      </c>
      <c r="Q10" cm="1">
        <f t="array" ref="Q10">INDEX('GMW - Baseline'!$A$2:$MC$200,MATCH(1,('GMW - Baseline'!$MC$2:$MC$200=Q$3)*('GMW - Baseline'!$MB$2:$MB$200=Q$4),0),$E10-1973)</f>
        <v>-296</v>
      </c>
      <c r="R10" cm="1">
        <f t="array" ref="R10">INDEX('GMW - Baseline'!$A$2:$MC$200,MATCH(1,('GMW - Baseline'!$MC$2:$MC$200=R$3)*('GMW - Baseline'!$MB$2:$MB$200=R$4),0),$E10-1973)</f>
        <v>1E-3</v>
      </c>
      <c r="S10" cm="1">
        <f t="array" ref="S10">INDEX('GMW - Baseline'!$A$2:$MC$200,MATCH(1,('GMW - Baseline'!$MC$2:$MC$200=S$3)*('GMW - Baseline'!$MB$2:$MB$200=S$4),0),$E10-1973)</f>
        <v>68169</v>
      </c>
      <c r="T10" cm="1">
        <f t="array" ref="T10">INDEX('GMW - Baseline'!$A$2:$MC$200,MATCH(1,('GMW - Baseline'!$MC$2:$MC$200=T$3)*('GMW - Baseline'!$MB$2:$MB$200=T$4),0),$E10-1973)</f>
        <v>-4.1212080000000002</v>
      </c>
      <c r="U10" cm="1">
        <f t="array" ref="U10">INDEX('GMW - Baseline'!$A$2:$MC$200,MATCH(1,('GMW - Baseline'!$MC$2:$MC$200=U$3)*('GMW - Baseline'!$MB$2:$MB$200=U$4),0),$E10-1973)</f>
        <v>293339.40000000002</v>
      </c>
      <c r="V10" cm="1">
        <f t="array" ref="V10">INDEX('GMW - Baseline'!$A$2:$MC$200,MATCH(1,('GMW - Baseline'!$MC$2:$MC$200=V$3)*('GMW - Baseline'!$MB$2:$MB$200=V$4),0),$E10-1973)</f>
        <v>24781.01</v>
      </c>
      <c r="W10" cm="1">
        <f t="array" ref="W10">INDEX('GMW - Baseline'!$A$2:$MC$200,MATCH(1,('GMW - Baseline'!$MC$2:$MC$200=W$3)*('GMW - Baseline'!$MB$2:$MB$200=W$4),0),$E10-1973)</f>
        <v>1E-3</v>
      </c>
      <c r="X10" cm="1">
        <f t="array" ref="X10">INDEX('GMW - Baseline'!$A$2:$MC$200,MATCH(1,('GMW - Baseline'!$MC$2:$MC$200=X$3)*('GMW - Baseline'!$MB$2:$MB$200=X$4),0),$E10-1973)</f>
        <v>307760.8</v>
      </c>
      <c r="Y10" cm="1">
        <f t="array" ref="Y10">INDEX('GMW - Baseline'!$A$2:$MC$200,MATCH(1,('GMW - Baseline'!$MC$2:$MC$200=Y$3)*('GMW - Baseline'!$MB$2:$MB$200=Y$4),0),$E10-1973)</f>
        <v>36178.800000000003</v>
      </c>
      <c r="Z10" cm="1">
        <f t="array" ref="Z10">INDEX('GMW - Baseline'!$A$2:$MC$200,MATCH(1,('GMW - Baseline'!$MC$2:$MC$200=Z$3)*('GMW - Baseline'!$MB$2:$MB$200=Z$4),0),$E10-1973)</f>
        <v>1238528</v>
      </c>
      <c r="AA10" cm="1">
        <f t="array" ref="AA10">INDEX('GMW - Baseline'!$A$2:$MC$200,MATCH(1,('GMW - Baseline'!$MC$2:$MC$200=AA$3)*('GMW - Baseline'!$MB$2:$MB$200=AA$4),0),$E10-1973)</f>
        <v>-1.82246</v>
      </c>
      <c r="AB10" cm="1">
        <f t="array" ref="AB10">INDEX('GMW - Baseline'!$A$2:$MC$200,MATCH(1,('GMW - Baseline'!$MC$2:$MC$200=AB$3)*('GMW - Baseline'!$MB$2:$MB$200=AB$4),0),$E10-1973)</f>
        <v>28719</v>
      </c>
      <c r="AC10" cm="1">
        <f t="array" ref="AC10">INDEX('GMW - Baseline'!$A$2:$MC$200,MATCH(1,('GMW - Baseline'!$MC$2:$MC$200=AC$3)*('GMW - Baseline'!$MB$2:$MB$200=AC$4),0),$E10-1973)</f>
        <v>26916</v>
      </c>
      <c r="AD10" cm="1">
        <f t="array" ref="AD10">INDEX('GMW - Baseline'!$A$2:$MC$200,MATCH(1,('GMW - Baseline'!$MC$2:$MC$200=AD$3)*('GMW - Baseline'!$MB$2:$MB$200=AD$4),0),$E10-1973)</f>
        <v>56344</v>
      </c>
      <c r="AE10" cm="1">
        <f t="array" ref="AE10">INDEX('GMW - Baseline'!$A$2:$MC$200,MATCH(1,('GMW - Baseline'!$MC$2:$MC$200=AE$3)*('GMW - Baseline'!$MB$2:$MB$200=AE$4),0),$E10-1973)</f>
        <v>25.088930000000001</v>
      </c>
      <c r="AF10" cm="1">
        <f t="array" ref="AF10">INDEX('GMW - Baseline'!$A$2:$MC$200,MATCH(1,('GMW - Baseline'!$MC$2:$MC$200=AF$3)*('GMW - Baseline'!$MB$2:$MB$200=AF$4),0),$E10-1973)</f>
        <v>15.331189999999999</v>
      </c>
      <c r="AG10" cm="1">
        <f t="array" ref="AG10">INDEX('GMW - Baseline'!$A$2:$MC$200,MATCH(1,('GMW - Baseline'!$MC$2:$MC$200=AG$3)*('GMW - Baseline'!$MB$2:$MB$200=AG$4),0),$E10-1973)</f>
        <v>13.57011</v>
      </c>
      <c r="AH10" cm="1">
        <f t="array" ref="AH10">INDEX('GMW - Baseline'!$A$2:$MC$200,MATCH(1,('GMW - Baseline'!$MC$2:$MC$200=AH$3)*('GMW - Baseline'!$MB$2:$MB$200=AH$4),0),$E10-1973)</f>
        <v>23.410530000000001</v>
      </c>
      <c r="AI10" cm="1">
        <f t="array" ref="AI10">INDEX('GMW - Baseline'!$A$2:$MC$200,MATCH(1,('GMW - Baseline'!$MC$2:$MC$200=AI$3)*('GMW - Baseline'!$MB$2:$MB$200=AI$4),0),$E10-1973)</f>
        <v>21.289709999999999</v>
      </c>
      <c r="AJ10" cm="1">
        <f t="array" ref="AJ10">INDEX('GMW - Baseline'!$A$2:$MC$200,MATCH(1,('GMW - Baseline'!$MC$2:$MC$200=AJ$3)*('GMW - Baseline'!$MB$2:$MB$200=AJ$4),0),$E10-1973)</f>
        <v>21.118539999999999</v>
      </c>
      <c r="AK10" cm="1">
        <f t="array" ref="AK10">INDEX('GMW - Baseline'!$A$2:$MC$200,MATCH(1,('GMW - Baseline'!$MC$2:$MC$200=AK$3)*('GMW - Baseline'!$MB$2:$MB$200=AK$4),0),$E10-1973)</f>
        <v>12.53051</v>
      </c>
    </row>
    <row r="11" spans="1:37" x14ac:dyDescent="0.2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Baseline'!$A$2:$MC$200,MATCH(1,('GMW - Baseline'!$MC$2:$MC$200=F$3)*('GMW - Baseline'!$MB$2:$MB$200=F$4),0),$E11-1973)</f>
        <v>281257</v>
      </c>
      <c r="G11" cm="1">
        <f t="array" ref="G11">INDEX('GMW - Baseline'!$A$2:$MC$200,MATCH(1,('GMW - Baseline'!$MC$2:$MC$200=G$3)*('GMW - Baseline'!$MB$2:$MB$200=G$4),0),$E11-1973)</f>
        <v>151234</v>
      </c>
      <c r="H11" cm="1">
        <f t="array" ref="H11">INDEX('GMW - Baseline'!$A$2:$MC$200,MATCH(1,('GMW - Baseline'!$MC$2:$MC$200=H$3)*('GMW - Baseline'!$MB$2:$MB$200=H$4),0),$E11-1973)</f>
        <v>171835</v>
      </c>
      <c r="I11" cm="1">
        <f t="array" ref="I11">INDEX('GMW - Baseline'!$A$2:$MC$200,MATCH(1,('GMW - Baseline'!$MC$2:$MC$200=I$3)*('GMW - Baseline'!$MB$2:$MB$200=I$4),0),$E11-1973)</f>
        <v>34.385100000000001</v>
      </c>
      <c r="J11" cm="1">
        <f t="array" ref="J11">INDEX('GMW - Baseline'!$A$2:$MC$200,MATCH(1,('GMW - Baseline'!$MC$2:$MC$200=J$3)*('GMW - Baseline'!$MB$2:$MB$200=J$4),0),$E11-1973)</f>
        <v>13.53125</v>
      </c>
      <c r="K11" cm="1">
        <f t="array" ref="K11">INDEX('GMW - Baseline'!$A$2:$MC$200,MATCH(1,('GMW - Baseline'!$MC$2:$MC$200=K$3)*('GMW - Baseline'!$MB$2:$MB$200=K$4),0),$E11-1973)</f>
        <v>13.84333</v>
      </c>
      <c r="L11" cm="1">
        <f t="array" ref="L11">INDEX('GMW - Baseline'!$A$2:$MC$200,MATCH(1,('GMW - Baseline'!$MC$2:$MC$200=L$3)*('GMW - Baseline'!$MB$2:$MB$200=L$4),0),$E11-1973)</f>
        <v>24661</v>
      </c>
      <c r="M11" cm="1">
        <f t="array" ref="M11">INDEX('GMW - Baseline'!$A$2:$MC$200,MATCH(1,('GMW - Baseline'!$MC$2:$MC$200=M$3)*('GMW - Baseline'!$MB$2:$MB$200=M$4),0),$E11-1973)</f>
        <v>2403</v>
      </c>
      <c r="N11" cm="1">
        <f t="array" ref="N11">INDEX('GMW - Baseline'!$A$2:$MC$200,MATCH(1,('GMW - Baseline'!$MC$2:$MC$200=N$3)*('GMW - Baseline'!$MB$2:$MB$200=N$4),0),$E11-1973)</f>
        <v>27064</v>
      </c>
      <c r="O11" cm="1">
        <f t="array" ref="O11">INDEX('GMW - Baseline'!$A$2:$MC$200,MATCH(1,('GMW - Baseline'!$MC$2:$MC$200=O$3)*('GMW - Baseline'!$MB$2:$MB$200=O$4),0),$E11-1973)</f>
        <v>8.9</v>
      </c>
      <c r="P11" cm="1">
        <f t="array" ref="P11">INDEX('GMW - Baseline'!$A$2:$MC$200,MATCH(1,('GMW - Baseline'!$MC$2:$MC$200=P$3)*('GMW - Baseline'!$MB$2:$MB$200=P$4),0),$E11-1973)</f>
        <v>33728.89</v>
      </c>
      <c r="Q11" cm="1">
        <f t="array" ref="Q11">INDEX('GMW - Baseline'!$A$2:$MC$200,MATCH(1,('GMW - Baseline'!$MC$2:$MC$200=Q$3)*('GMW - Baseline'!$MB$2:$MB$200=Q$4),0),$E11-1973)</f>
        <v>-1332</v>
      </c>
      <c r="R11" cm="1">
        <f t="array" ref="R11">INDEX('GMW - Baseline'!$A$2:$MC$200,MATCH(1,('GMW - Baseline'!$MC$2:$MC$200=R$3)*('GMW - Baseline'!$MB$2:$MB$200=R$4),0),$E11-1973)</f>
        <v>1E-3</v>
      </c>
      <c r="S11" cm="1">
        <f t="array" ref="S11">INDEX('GMW - Baseline'!$A$2:$MC$200,MATCH(1,('GMW - Baseline'!$MC$2:$MC$200=S$3)*('GMW - Baseline'!$MB$2:$MB$200=S$4),0),$E11-1973)</f>
        <v>69957</v>
      </c>
      <c r="T11" cm="1">
        <f t="array" ref="T11">INDEX('GMW - Baseline'!$A$2:$MC$200,MATCH(1,('GMW - Baseline'!$MC$2:$MC$200=T$3)*('GMW - Baseline'!$MB$2:$MB$200=T$4),0),$E11-1973)</f>
        <v>-4.6307559999999999</v>
      </c>
      <c r="U11" cm="1">
        <f t="array" ref="U11">INDEX('GMW - Baseline'!$A$2:$MC$200,MATCH(1,('GMW - Baseline'!$MC$2:$MC$200=U$3)*('GMW - Baseline'!$MB$2:$MB$200=U$4),0),$E11-1973)</f>
        <v>294587.40000000002</v>
      </c>
      <c r="V11" cm="1">
        <f t="array" ref="V11">INDEX('GMW - Baseline'!$A$2:$MC$200,MATCH(1,('GMW - Baseline'!$MC$2:$MC$200=V$3)*('GMW - Baseline'!$MB$2:$MB$200=V$4),0),$E11-1973)</f>
        <v>24763.56</v>
      </c>
      <c r="W11" cm="1">
        <f t="array" ref="W11">INDEX('GMW - Baseline'!$A$2:$MC$200,MATCH(1,('GMW - Baseline'!$MC$2:$MC$200=W$3)*('GMW - Baseline'!$MB$2:$MB$200=W$4),0),$E11-1973)</f>
        <v>1E-3</v>
      </c>
      <c r="X11" cm="1">
        <f t="array" ref="X11">INDEX('GMW - Baseline'!$A$2:$MC$200,MATCH(1,('GMW - Baseline'!$MC$2:$MC$200=X$3)*('GMW - Baseline'!$MB$2:$MB$200=X$4),0),$E11-1973)</f>
        <v>308462.7</v>
      </c>
      <c r="Y11" cm="1">
        <f t="array" ref="Y11">INDEX('GMW - Baseline'!$A$2:$MC$200,MATCH(1,('GMW - Baseline'!$MC$2:$MC$200=Y$3)*('GMW - Baseline'!$MB$2:$MB$200=Y$4),0),$E11-1973)</f>
        <v>36228.74</v>
      </c>
      <c r="Z11" cm="1">
        <f t="array" ref="Z11">INDEX('GMW - Baseline'!$A$2:$MC$200,MATCH(1,('GMW - Baseline'!$MC$2:$MC$200=Z$3)*('GMW - Baseline'!$MB$2:$MB$200=Z$4),0),$E11-1973)</f>
        <v>1240652</v>
      </c>
      <c r="AA11" cm="1">
        <f t="array" ref="AA11">INDEX('GMW - Baseline'!$A$2:$MC$200,MATCH(1,('GMW - Baseline'!$MC$2:$MC$200=AA$3)*('GMW - Baseline'!$MB$2:$MB$200=AA$4),0),$E11-1973)</f>
        <v>-1.8193049999999999</v>
      </c>
      <c r="AB11" cm="1">
        <f t="array" ref="AB11">INDEX('GMW - Baseline'!$A$2:$MC$200,MATCH(1,('GMW - Baseline'!$MC$2:$MC$200=AB$3)*('GMW - Baseline'!$MB$2:$MB$200=AB$4),0),$E11-1973)</f>
        <v>31307</v>
      </c>
      <c r="AC11" cm="1">
        <f t="array" ref="AC11">INDEX('GMW - Baseline'!$A$2:$MC$200,MATCH(1,('GMW - Baseline'!$MC$2:$MC$200=AC$3)*('GMW - Baseline'!$MB$2:$MB$200=AC$4),0),$E11-1973)</f>
        <v>28137</v>
      </c>
      <c r="AD11" cm="1">
        <f t="array" ref="AD11">INDEX('GMW - Baseline'!$A$2:$MC$200,MATCH(1,('GMW - Baseline'!$MC$2:$MC$200=AD$3)*('GMW - Baseline'!$MB$2:$MB$200=AD$4),0),$E11-1973)</f>
        <v>56351</v>
      </c>
      <c r="AE11" cm="1">
        <f t="array" ref="AE11">INDEX('GMW - Baseline'!$A$2:$MC$200,MATCH(1,('GMW - Baseline'!$MC$2:$MC$200=AE$3)*('GMW - Baseline'!$MB$2:$MB$200=AE$4),0),$E11-1973)</f>
        <v>25.089790000000001</v>
      </c>
      <c r="AF11" cm="1">
        <f t="array" ref="AF11">INDEX('GMW - Baseline'!$A$2:$MC$200,MATCH(1,('GMW - Baseline'!$MC$2:$MC$200=AF$3)*('GMW - Baseline'!$MB$2:$MB$200=AF$4),0),$E11-1973)</f>
        <v>15.3529</v>
      </c>
      <c r="AG11" cm="1">
        <f t="array" ref="AG11">INDEX('GMW - Baseline'!$A$2:$MC$200,MATCH(1,('GMW - Baseline'!$MC$2:$MC$200=AG$3)*('GMW - Baseline'!$MB$2:$MB$200=AG$4),0),$E11-1973)</f>
        <v>13.663600000000001</v>
      </c>
      <c r="AH11" cm="1">
        <f t="array" ref="AH11">INDEX('GMW - Baseline'!$A$2:$MC$200,MATCH(1,('GMW - Baseline'!$MC$2:$MC$200=AH$3)*('GMW - Baseline'!$MB$2:$MB$200=AH$4),0),$E11-1973)</f>
        <v>23.200780000000002</v>
      </c>
      <c r="AI11" cm="1">
        <f t="array" ref="AI11">INDEX('GMW - Baseline'!$A$2:$MC$200,MATCH(1,('GMW - Baseline'!$MC$2:$MC$200=AI$3)*('GMW - Baseline'!$MB$2:$MB$200=AI$4),0),$E11-1973)</f>
        <v>21.104780000000002</v>
      </c>
      <c r="AJ11" cm="1">
        <f t="array" ref="AJ11">INDEX('GMW - Baseline'!$A$2:$MC$200,MATCH(1,('GMW - Baseline'!$MC$2:$MC$200=AJ$3)*('GMW - Baseline'!$MB$2:$MB$200=AJ$4),0),$E11-1973)</f>
        <v>21.07677</v>
      </c>
      <c r="AK11" cm="1">
        <f t="array" ref="AK11">INDEX('GMW - Baseline'!$A$2:$MC$200,MATCH(1,('GMW - Baseline'!$MC$2:$MC$200=AK$3)*('GMW - Baseline'!$MB$2:$MB$200=AK$4),0),$E11-1973)</f>
        <v>12.571820000000001</v>
      </c>
    </row>
    <row r="12" spans="1:37" x14ac:dyDescent="0.2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Baseline'!$A$2:$MC$200,MATCH(1,('GMW - Baseline'!$MC$2:$MC$200=F$3)*('GMW - Baseline'!$MB$2:$MB$200=F$4),0),$E12-1973)</f>
        <v>282155</v>
      </c>
      <c r="G12" cm="1">
        <f t="array" ref="G12">INDEX('GMW - Baseline'!$A$2:$MC$200,MATCH(1,('GMW - Baseline'!$MC$2:$MC$200=G$3)*('GMW - Baseline'!$MB$2:$MB$200=G$4),0),$E12-1973)</f>
        <v>151164</v>
      </c>
      <c r="H12" cm="1">
        <f t="array" ref="H12">INDEX('GMW - Baseline'!$A$2:$MC$200,MATCH(1,('GMW - Baseline'!$MC$2:$MC$200=H$3)*('GMW - Baseline'!$MB$2:$MB$200=H$4),0),$E12-1973)</f>
        <v>169318</v>
      </c>
      <c r="I12" cm="1">
        <f t="array" ref="I12">INDEX('GMW - Baseline'!$A$2:$MC$200,MATCH(1,('GMW - Baseline'!$MC$2:$MC$200=I$3)*('GMW - Baseline'!$MB$2:$MB$200=I$4),0),$E12-1973)</f>
        <v>36.079590000000003</v>
      </c>
      <c r="J12" cm="1">
        <f t="array" ref="J12">INDEX('GMW - Baseline'!$A$2:$MC$200,MATCH(1,('GMW - Baseline'!$MC$2:$MC$200=J$3)*('GMW - Baseline'!$MB$2:$MB$200=J$4),0),$E12-1973)</f>
        <v>12</v>
      </c>
      <c r="K12" cm="1">
        <f t="array" ref="K12">INDEX('GMW - Baseline'!$A$2:$MC$200,MATCH(1,('GMW - Baseline'!$MC$2:$MC$200=K$3)*('GMW - Baseline'!$MB$2:$MB$200=K$4),0),$E12-1973)</f>
        <v>14.17333</v>
      </c>
      <c r="L12" cm="1">
        <f t="array" ref="L12">INDEX('GMW - Baseline'!$A$2:$MC$200,MATCH(1,('GMW - Baseline'!$MC$2:$MC$200=L$3)*('GMW - Baseline'!$MB$2:$MB$200=L$4),0),$E12-1973)</f>
        <v>24495</v>
      </c>
      <c r="M12" cm="1">
        <f t="array" ref="M12">INDEX('GMW - Baseline'!$A$2:$MC$200,MATCH(1,('GMW - Baseline'!$MC$2:$MC$200=M$3)*('GMW - Baseline'!$MB$2:$MB$200=M$4),0),$E12-1973)</f>
        <v>2588</v>
      </c>
      <c r="N12" cm="1">
        <f t="array" ref="N12">INDEX('GMW - Baseline'!$A$2:$MC$200,MATCH(1,('GMW - Baseline'!$MC$2:$MC$200=N$3)*('GMW - Baseline'!$MB$2:$MB$200=N$4),0),$E12-1973)</f>
        <v>27083</v>
      </c>
      <c r="O12" cm="1">
        <f t="array" ref="O12">INDEX('GMW - Baseline'!$A$2:$MC$200,MATCH(1,('GMW - Baseline'!$MC$2:$MC$200=O$3)*('GMW - Baseline'!$MB$2:$MB$200=O$4),0),$E12-1973)</f>
        <v>9.6</v>
      </c>
      <c r="P12" cm="1">
        <f t="array" ref="P12">INDEX('GMW - Baseline'!$A$2:$MC$200,MATCH(1,('GMW - Baseline'!$MC$2:$MC$200=P$3)*('GMW - Baseline'!$MB$2:$MB$200=P$4),0),$E12-1973)</f>
        <v>33780.050000000003</v>
      </c>
      <c r="Q12" cm="1">
        <f t="array" ref="Q12">INDEX('GMW - Baseline'!$A$2:$MC$200,MATCH(1,('GMW - Baseline'!$MC$2:$MC$200=Q$3)*('GMW - Baseline'!$MB$2:$MB$200=Q$4),0),$E12-1973)</f>
        <v>-2964</v>
      </c>
      <c r="R12" cm="1">
        <f t="array" ref="R12">INDEX('GMW - Baseline'!$A$2:$MC$200,MATCH(1,('GMW - Baseline'!$MC$2:$MC$200=R$3)*('GMW - Baseline'!$MB$2:$MB$200=R$4),0),$E12-1973)</f>
        <v>1E-3</v>
      </c>
      <c r="S12" cm="1">
        <f t="array" ref="S12">INDEX('GMW - Baseline'!$A$2:$MC$200,MATCH(1,('GMW - Baseline'!$MC$2:$MC$200=S$3)*('GMW - Baseline'!$MB$2:$MB$200=S$4),0),$E12-1973)</f>
        <v>71408</v>
      </c>
      <c r="T12" cm="1">
        <f t="array" ref="T12">INDEX('GMW - Baseline'!$A$2:$MC$200,MATCH(1,('GMW - Baseline'!$MC$2:$MC$200=T$3)*('GMW - Baseline'!$MB$2:$MB$200=T$4),0),$E12-1973)</f>
        <v>-4.6153069999999996</v>
      </c>
      <c r="U12" cm="1">
        <f t="array" ref="U12">INDEX('GMW - Baseline'!$A$2:$MC$200,MATCH(1,('GMW - Baseline'!$MC$2:$MC$200=U$3)*('GMW - Baseline'!$MB$2:$MB$200=U$4),0),$E12-1973)</f>
        <v>295482.40000000002</v>
      </c>
      <c r="V12" cm="1">
        <f t="array" ref="V12">INDEX('GMW - Baseline'!$A$2:$MC$200,MATCH(1,('GMW - Baseline'!$MC$2:$MC$200=V$3)*('GMW - Baseline'!$MB$2:$MB$200=V$4),0),$E12-1973)</f>
        <v>24726.78</v>
      </c>
      <c r="W12" cm="1">
        <f t="array" ref="W12">INDEX('GMW - Baseline'!$A$2:$MC$200,MATCH(1,('GMW - Baseline'!$MC$2:$MC$200=W$3)*('GMW - Baseline'!$MB$2:$MB$200=W$4),0),$E12-1973)</f>
        <v>1E-3</v>
      </c>
      <c r="X12" cm="1">
        <f t="array" ref="X12">INDEX('GMW - Baseline'!$A$2:$MC$200,MATCH(1,('GMW - Baseline'!$MC$2:$MC$200=X$3)*('GMW - Baseline'!$MB$2:$MB$200=X$4),0),$E12-1973)</f>
        <v>309145.40000000002</v>
      </c>
      <c r="Y12" cm="1">
        <f t="array" ref="Y12">INDEX('GMW - Baseline'!$A$2:$MC$200,MATCH(1,('GMW - Baseline'!$MC$2:$MC$200=Y$3)*('GMW - Baseline'!$MB$2:$MB$200=Y$4),0),$E12-1973)</f>
        <v>36278.69</v>
      </c>
      <c r="Z12" cm="1">
        <f t="array" ref="Z12">INDEX('GMW - Baseline'!$A$2:$MC$200,MATCH(1,('GMW - Baseline'!$MC$2:$MC$200=Z$3)*('GMW - Baseline'!$MB$2:$MB$200=Z$4),0),$E12-1973)</f>
        <v>1242777</v>
      </c>
      <c r="AA12" cm="1">
        <f t="array" ref="AA12">INDEX('GMW - Baseline'!$A$2:$MC$200,MATCH(1,('GMW - Baseline'!$MC$2:$MC$200=AA$3)*('GMW - Baseline'!$MB$2:$MB$200=AA$4),0),$E12-1973)</f>
        <v>-1.816155</v>
      </c>
      <c r="AB12" cm="1">
        <f t="array" ref="AB12">INDEX('GMW - Baseline'!$A$2:$MC$200,MATCH(1,('GMW - Baseline'!$MC$2:$MC$200=AB$3)*('GMW - Baseline'!$MB$2:$MB$200=AB$4),0),$E12-1973)</f>
        <v>30081</v>
      </c>
      <c r="AC12" cm="1">
        <f t="array" ref="AC12">INDEX('GMW - Baseline'!$A$2:$MC$200,MATCH(1,('GMW - Baseline'!$MC$2:$MC$200=AC$3)*('GMW - Baseline'!$MB$2:$MB$200=AC$4),0),$E12-1973)</f>
        <v>26402</v>
      </c>
      <c r="AD12" cm="1">
        <f t="array" ref="AD12">INDEX('GMW - Baseline'!$A$2:$MC$200,MATCH(1,('GMW - Baseline'!$MC$2:$MC$200=AD$3)*('GMW - Baseline'!$MB$2:$MB$200=AD$4),0),$E12-1973)</f>
        <v>56358</v>
      </c>
      <c r="AE12" cm="1">
        <f t="array" ref="AE12">INDEX('GMW - Baseline'!$A$2:$MC$200,MATCH(1,('GMW - Baseline'!$MC$2:$MC$200=AE$3)*('GMW - Baseline'!$MB$2:$MB$200=AE$4),0),$E12-1973)</f>
        <v>25.09064</v>
      </c>
      <c r="AF12" cm="1">
        <f t="array" ref="AF12">INDEX('GMW - Baseline'!$A$2:$MC$200,MATCH(1,('GMW - Baseline'!$MC$2:$MC$200=AF$3)*('GMW - Baseline'!$MB$2:$MB$200=AF$4),0),$E12-1973)</f>
        <v>15.377509999999999</v>
      </c>
      <c r="AG12" cm="1">
        <f t="array" ref="AG12">INDEX('GMW - Baseline'!$A$2:$MC$200,MATCH(1,('GMW - Baseline'!$MC$2:$MC$200=AG$3)*('GMW - Baseline'!$MB$2:$MB$200=AG$4),0),$E12-1973)</f>
        <v>13.75473</v>
      </c>
      <c r="AH12" cm="1">
        <f t="array" ref="AH12">INDEX('GMW - Baseline'!$A$2:$MC$200,MATCH(1,('GMW - Baseline'!$MC$2:$MC$200=AH$3)*('GMW - Baseline'!$MB$2:$MB$200=AH$4),0),$E12-1973)</f>
        <v>22.992470000000001</v>
      </c>
      <c r="AI12" cm="1">
        <f t="array" ref="AI12">INDEX('GMW - Baseline'!$A$2:$MC$200,MATCH(1,('GMW - Baseline'!$MC$2:$MC$200=AI$3)*('GMW - Baseline'!$MB$2:$MB$200=AI$4),0),$E12-1973)</f>
        <v>20.921209999999999</v>
      </c>
      <c r="AJ12" cm="1">
        <f t="array" ref="AJ12">INDEX('GMW - Baseline'!$A$2:$MC$200,MATCH(1,('GMW - Baseline'!$MC$2:$MC$200=AJ$3)*('GMW - Baseline'!$MB$2:$MB$200=AJ$4),0),$E12-1973)</f>
        <v>21.03518</v>
      </c>
      <c r="AK12" cm="1">
        <f t="array" ref="AK12">INDEX('GMW - Baseline'!$A$2:$MC$200,MATCH(1,('GMW - Baseline'!$MC$2:$MC$200=AK$3)*('GMW - Baseline'!$MB$2:$MB$200=AK$4),0),$E12-1973)</f>
        <v>12.6174</v>
      </c>
    </row>
    <row r="13" spans="1:37" x14ac:dyDescent="0.2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Baseline'!$A$2:$MC$200,MATCH(1,('GMW - Baseline'!$MC$2:$MC$200=F$3)*('GMW - Baseline'!$MB$2:$MB$200=F$4),0),$E13-1973)</f>
        <v>285437</v>
      </c>
      <c r="G13" cm="1">
        <f t="array" ref="G13">INDEX('GMW - Baseline'!$A$2:$MC$200,MATCH(1,('GMW - Baseline'!$MC$2:$MC$200=G$3)*('GMW - Baseline'!$MB$2:$MB$200=G$4),0),$E13-1973)</f>
        <v>151269</v>
      </c>
      <c r="H13" cm="1">
        <f t="array" ref="H13">INDEX('GMW - Baseline'!$A$2:$MC$200,MATCH(1,('GMW - Baseline'!$MC$2:$MC$200=H$3)*('GMW - Baseline'!$MB$2:$MB$200=H$4),0),$E13-1973)</f>
        <v>168748</v>
      </c>
      <c r="I13" cm="1">
        <f t="array" ref="I13">INDEX('GMW - Baseline'!$A$2:$MC$200,MATCH(1,('GMW - Baseline'!$MC$2:$MC$200=I$3)*('GMW - Baseline'!$MB$2:$MB$200=I$4),0),$E13-1973)</f>
        <v>36.731310000000001</v>
      </c>
      <c r="J13" cm="1">
        <f t="array" ref="J13">INDEX('GMW - Baseline'!$A$2:$MC$200,MATCH(1,('GMW - Baseline'!$MC$2:$MC$200=J$3)*('GMW - Baseline'!$MB$2:$MB$200=J$4),0),$E13-1973)</f>
        <v>12.51989</v>
      </c>
      <c r="K13" cm="1">
        <f t="array" ref="K13">INDEX('GMW - Baseline'!$A$2:$MC$200,MATCH(1,('GMW - Baseline'!$MC$2:$MC$200=K$3)*('GMW - Baseline'!$MB$2:$MB$200=K$4),0),$E13-1973)</f>
        <v>15.27333</v>
      </c>
      <c r="L13" cm="1">
        <f t="array" ref="L13">INDEX('GMW - Baseline'!$A$2:$MC$200,MATCH(1,('GMW - Baseline'!$MC$2:$MC$200=L$3)*('GMW - Baseline'!$MB$2:$MB$200=L$4),0),$E13-1973)</f>
        <v>24355</v>
      </c>
      <c r="M13" cm="1">
        <f t="array" ref="M13">INDEX('GMW - Baseline'!$A$2:$MC$200,MATCH(1,('GMW - Baseline'!$MC$2:$MC$200=M$3)*('GMW - Baseline'!$MB$2:$MB$200=M$4),0),$E13-1973)</f>
        <v>2684</v>
      </c>
      <c r="N13" cm="1">
        <f t="array" ref="N13">INDEX('GMW - Baseline'!$A$2:$MC$200,MATCH(1,('GMW - Baseline'!$MC$2:$MC$200=N$3)*('GMW - Baseline'!$MB$2:$MB$200=N$4),0),$E13-1973)</f>
        <v>27039</v>
      </c>
      <c r="O13" cm="1">
        <f t="array" ref="O13">INDEX('GMW - Baseline'!$A$2:$MC$200,MATCH(1,('GMW - Baseline'!$MC$2:$MC$200=O$3)*('GMW - Baseline'!$MB$2:$MB$200=O$4),0),$E13-1973)</f>
        <v>9.9</v>
      </c>
      <c r="P13" cm="1">
        <f t="array" ref="P13">INDEX('GMW - Baseline'!$A$2:$MC$200,MATCH(1,('GMW - Baseline'!$MC$2:$MC$200=P$3)*('GMW - Baseline'!$MB$2:$MB$200=P$4),0),$E13-1973)</f>
        <v>33814.080000000002</v>
      </c>
      <c r="Q13" cm="1">
        <f t="array" ref="Q13">INDEX('GMW - Baseline'!$A$2:$MC$200,MATCH(1,('GMW - Baseline'!$MC$2:$MC$200=Q$3)*('GMW - Baseline'!$MB$2:$MB$200=Q$4),0),$E13-1973)</f>
        <v>-1973</v>
      </c>
      <c r="R13" cm="1">
        <f t="array" ref="R13">INDEX('GMW - Baseline'!$A$2:$MC$200,MATCH(1,('GMW - Baseline'!$MC$2:$MC$200=R$3)*('GMW - Baseline'!$MB$2:$MB$200=R$4),0),$E13-1973)</f>
        <v>1E-3</v>
      </c>
      <c r="S13" cm="1">
        <f t="array" ref="S13">INDEX('GMW - Baseline'!$A$2:$MC$200,MATCH(1,('GMW - Baseline'!$MC$2:$MC$200=S$3)*('GMW - Baseline'!$MB$2:$MB$200=S$4),0),$E13-1973)</f>
        <v>73442</v>
      </c>
      <c r="T13" cm="1">
        <f t="array" ref="T13">INDEX('GMW - Baseline'!$A$2:$MC$200,MATCH(1,('GMW - Baseline'!$MC$2:$MC$200=T$3)*('GMW - Baseline'!$MB$2:$MB$200=T$4),0),$E13-1973)</f>
        <v>-3.599834</v>
      </c>
      <c r="U13" cm="1">
        <f t="array" ref="U13">INDEX('GMW - Baseline'!$A$2:$MC$200,MATCH(1,('GMW - Baseline'!$MC$2:$MC$200=U$3)*('GMW - Baseline'!$MB$2:$MB$200=U$4),0),$E13-1973)</f>
        <v>295899.40000000002</v>
      </c>
      <c r="V13" cm="1">
        <f t="array" ref="V13">INDEX('GMW - Baseline'!$A$2:$MC$200,MATCH(1,('GMW - Baseline'!$MC$2:$MC$200=V$3)*('GMW - Baseline'!$MB$2:$MB$200=V$4),0),$E13-1973)</f>
        <v>24632.53</v>
      </c>
      <c r="W13" cm="1">
        <f t="array" ref="W13">INDEX('GMW - Baseline'!$A$2:$MC$200,MATCH(1,('GMW - Baseline'!$MC$2:$MC$200=W$3)*('GMW - Baseline'!$MB$2:$MB$200=W$4),0),$E13-1973)</f>
        <v>1E-3</v>
      </c>
      <c r="X13" cm="1">
        <f t="array" ref="X13">INDEX('GMW - Baseline'!$A$2:$MC$200,MATCH(1,('GMW - Baseline'!$MC$2:$MC$200=X$3)*('GMW - Baseline'!$MB$2:$MB$200=X$4),0),$E13-1973)</f>
        <v>309685.09999999998</v>
      </c>
      <c r="Y13" cm="1">
        <f t="array" ref="Y13">INDEX('GMW - Baseline'!$A$2:$MC$200,MATCH(1,('GMW - Baseline'!$MC$2:$MC$200=Y$3)*('GMW - Baseline'!$MB$2:$MB$200=Y$4),0),$E13-1973)</f>
        <v>36323.99</v>
      </c>
      <c r="Z13" cm="1">
        <f t="array" ref="Z13">INDEX('GMW - Baseline'!$A$2:$MC$200,MATCH(1,('GMW - Baseline'!$MC$2:$MC$200=Z$3)*('GMW - Baseline'!$MB$2:$MB$200=Z$4),0),$E13-1973)</f>
        <v>1244902</v>
      </c>
      <c r="AA13" cm="1">
        <f t="array" ref="AA13">INDEX('GMW - Baseline'!$A$2:$MC$200,MATCH(1,('GMW - Baseline'!$MC$2:$MC$200=AA$3)*('GMW - Baseline'!$MB$2:$MB$200=AA$4),0),$E13-1973)</f>
        <v>-1.81301</v>
      </c>
      <c r="AB13" cm="1">
        <f t="array" ref="AB13">INDEX('GMW - Baseline'!$A$2:$MC$200,MATCH(1,('GMW - Baseline'!$MC$2:$MC$200=AB$3)*('GMW - Baseline'!$MB$2:$MB$200=AB$4),0),$E13-1973)</f>
        <v>32166</v>
      </c>
      <c r="AC13" cm="1">
        <f t="array" ref="AC13">INDEX('GMW - Baseline'!$A$2:$MC$200,MATCH(1,('GMW - Baseline'!$MC$2:$MC$200=AC$3)*('GMW - Baseline'!$MB$2:$MB$200=AC$4),0),$E13-1973)</f>
        <v>29199</v>
      </c>
      <c r="AD13" cm="1">
        <f t="array" ref="AD13">INDEX('GMW - Baseline'!$A$2:$MC$200,MATCH(1,('GMW - Baseline'!$MC$2:$MC$200=AD$3)*('GMW - Baseline'!$MB$2:$MB$200=AD$4),0),$E13-1973)</f>
        <v>56341.25</v>
      </c>
      <c r="AE13" cm="1">
        <f t="array" ref="AE13">INDEX('GMW - Baseline'!$A$2:$MC$200,MATCH(1,('GMW - Baseline'!$MC$2:$MC$200=AE$3)*('GMW - Baseline'!$MB$2:$MB$200=AE$4),0),$E13-1973)</f>
        <v>25.063839999999999</v>
      </c>
      <c r="AF13" cm="1">
        <f t="array" ref="AF13">INDEX('GMW - Baseline'!$A$2:$MC$200,MATCH(1,('GMW - Baseline'!$MC$2:$MC$200=AF$3)*('GMW - Baseline'!$MB$2:$MB$200=AF$4),0),$E13-1973)</f>
        <v>15.40169</v>
      </c>
      <c r="AG13" cm="1">
        <f t="array" ref="AG13">INDEX('GMW - Baseline'!$A$2:$MC$200,MATCH(1,('GMW - Baseline'!$MC$2:$MC$200=AG$3)*('GMW - Baseline'!$MB$2:$MB$200=AG$4),0),$E13-1973)</f>
        <v>13.844670000000001</v>
      </c>
      <c r="AH13" cm="1">
        <f t="array" ref="AH13">INDEX('GMW - Baseline'!$A$2:$MC$200,MATCH(1,('GMW - Baseline'!$MC$2:$MC$200=AH$3)*('GMW - Baseline'!$MB$2:$MB$200=AH$4),0),$E13-1973)</f>
        <v>22.785589999999999</v>
      </c>
      <c r="AI13" cm="1">
        <f t="array" ref="AI13">INDEX('GMW - Baseline'!$A$2:$MC$200,MATCH(1,('GMW - Baseline'!$MC$2:$MC$200=AI$3)*('GMW - Baseline'!$MB$2:$MB$200=AI$4),0),$E13-1973)</f>
        <v>20.738980000000002</v>
      </c>
      <c r="AJ13" cm="1">
        <f t="array" ref="AJ13">INDEX('GMW - Baseline'!$A$2:$MC$200,MATCH(1,('GMW - Baseline'!$MC$2:$MC$200=AJ$3)*('GMW - Baseline'!$MB$2:$MB$200=AJ$4),0),$E13-1973)</f>
        <v>20.993749999999999</v>
      </c>
      <c r="AK13" cm="1">
        <f t="array" ref="AK13">INDEX('GMW - Baseline'!$A$2:$MC$200,MATCH(1,('GMW - Baseline'!$MC$2:$MC$200=AK$3)*('GMW - Baseline'!$MB$2:$MB$200=AK$4),0),$E13-1973)</f>
        <v>12.65582</v>
      </c>
    </row>
    <row r="14" spans="1:37" x14ac:dyDescent="0.2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Baseline'!$A$2:$MC$200,MATCH(1,('GMW - Baseline'!$MC$2:$MC$200=F$3)*('GMW - Baseline'!$MB$2:$MB$200=F$4),0),$E14-1973)</f>
        <v>285814</v>
      </c>
      <c r="G14" cm="1">
        <f t="array" ref="G14">INDEX('GMW - Baseline'!$A$2:$MC$200,MATCH(1,('GMW - Baseline'!$MC$2:$MC$200=G$3)*('GMW - Baseline'!$MB$2:$MB$200=G$4),0),$E14-1973)</f>
        <v>150853</v>
      </c>
      <c r="H14" cm="1">
        <f t="array" ref="H14">INDEX('GMW - Baseline'!$A$2:$MC$200,MATCH(1,('GMW - Baseline'!$MC$2:$MC$200=H$3)*('GMW - Baseline'!$MB$2:$MB$200=H$4),0),$E14-1973)</f>
        <v>169806</v>
      </c>
      <c r="I14" cm="1">
        <f t="array" ref="I14">INDEX('GMW - Baseline'!$A$2:$MC$200,MATCH(1,('GMW - Baseline'!$MC$2:$MC$200=I$3)*('GMW - Baseline'!$MB$2:$MB$200=I$4),0),$E14-1973)</f>
        <v>37.435180000000003</v>
      </c>
      <c r="J14" cm="1">
        <f t="array" ref="J14">INDEX('GMW - Baseline'!$A$2:$MC$200,MATCH(1,('GMW - Baseline'!$MC$2:$MC$200=J$3)*('GMW - Baseline'!$MB$2:$MB$200=J$4),0),$E14-1973)</f>
        <v>14.60417</v>
      </c>
      <c r="K14" cm="1">
        <f t="array" ref="K14">INDEX('GMW - Baseline'!$A$2:$MC$200,MATCH(1,('GMW - Baseline'!$MC$2:$MC$200=K$3)*('GMW - Baseline'!$MB$2:$MB$200=K$4),0),$E14-1973)</f>
        <v>15.68</v>
      </c>
      <c r="L14" cm="1">
        <f t="array" ref="L14">INDEX('GMW - Baseline'!$A$2:$MC$200,MATCH(1,('GMW - Baseline'!$MC$2:$MC$200=L$3)*('GMW - Baseline'!$MB$2:$MB$200=L$4),0),$E14-1973)</f>
        <v>24209</v>
      </c>
      <c r="M14" cm="1">
        <f t="array" ref="M14">INDEX('GMW - Baseline'!$A$2:$MC$200,MATCH(1,('GMW - Baseline'!$MC$2:$MC$200=M$3)*('GMW - Baseline'!$MB$2:$MB$200=M$4),0),$E14-1973)</f>
        <v>2761</v>
      </c>
      <c r="N14" cm="1">
        <f t="array" ref="N14">INDEX('GMW - Baseline'!$A$2:$MC$200,MATCH(1,('GMW - Baseline'!$MC$2:$MC$200=N$3)*('GMW - Baseline'!$MB$2:$MB$200=N$4),0),$E14-1973)</f>
        <v>26970</v>
      </c>
      <c r="O14" cm="1">
        <f t="array" ref="O14">INDEX('GMW - Baseline'!$A$2:$MC$200,MATCH(1,('GMW - Baseline'!$MC$2:$MC$200=O$3)*('GMW - Baseline'!$MB$2:$MB$200=O$4),0),$E14-1973)</f>
        <v>10.199999999999999</v>
      </c>
      <c r="P14" cm="1">
        <f t="array" ref="P14">INDEX('GMW - Baseline'!$A$2:$MC$200,MATCH(1,('GMW - Baseline'!$MC$2:$MC$200=P$3)*('GMW - Baseline'!$MB$2:$MB$200=P$4),0),$E14-1973)</f>
        <v>33848.120000000003</v>
      </c>
      <c r="Q14" cm="1">
        <f t="array" ref="Q14">INDEX('GMW - Baseline'!$A$2:$MC$200,MATCH(1,('GMW - Baseline'!$MC$2:$MC$200=Q$3)*('GMW - Baseline'!$MB$2:$MB$200=Q$4),0),$E14-1973)</f>
        <v>1855</v>
      </c>
      <c r="R14" cm="1">
        <f t="array" ref="R14">INDEX('GMW - Baseline'!$A$2:$MC$200,MATCH(1,('GMW - Baseline'!$MC$2:$MC$200=R$3)*('GMW - Baseline'!$MB$2:$MB$200=R$4),0),$E14-1973)</f>
        <v>1E-3</v>
      </c>
      <c r="S14" cm="1">
        <f t="array" ref="S14">INDEX('GMW - Baseline'!$A$2:$MC$200,MATCH(1,('GMW - Baseline'!$MC$2:$MC$200=S$3)*('GMW - Baseline'!$MB$2:$MB$200=S$4),0),$E14-1973)</f>
        <v>75743</v>
      </c>
      <c r="T14" cm="1">
        <f t="array" ref="T14">INDEX('GMW - Baseline'!$A$2:$MC$200,MATCH(1,('GMW - Baseline'!$MC$2:$MC$200=T$3)*('GMW - Baseline'!$MB$2:$MB$200=T$4),0),$E14-1973)</f>
        <v>-3.5486219999999999</v>
      </c>
      <c r="U14" cm="1">
        <f t="array" ref="U14">INDEX('GMW - Baseline'!$A$2:$MC$200,MATCH(1,('GMW - Baseline'!$MC$2:$MC$200=U$3)*('GMW - Baseline'!$MB$2:$MB$200=U$4),0),$E14-1973)</f>
        <v>296138.7</v>
      </c>
      <c r="V14" cm="1">
        <f t="array" ref="V14">INDEX('GMW - Baseline'!$A$2:$MC$200,MATCH(1,('GMW - Baseline'!$MC$2:$MC$200=V$3)*('GMW - Baseline'!$MB$2:$MB$200=V$4),0),$E14-1973)</f>
        <v>24515.73</v>
      </c>
      <c r="W14" cm="1">
        <f t="array" ref="W14">INDEX('GMW - Baseline'!$A$2:$MC$200,MATCH(1,('GMW - Baseline'!$MC$2:$MC$200=W$3)*('GMW - Baseline'!$MB$2:$MB$200=W$4),0),$E14-1973)</f>
        <v>1E-3</v>
      </c>
      <c r="X14" cm="1">
        <f t="array" ref="X14">INDEX('GMW - Baseline'!$A$2:$MC$200,MATCH(1,('GMW - Baseline'!$MC$2:$MC$200=X$3)*('GMW - Baseline'!$MB$2:$MB$200=X$4),0),$E14-1973)</f>
        <v>310237.59999999998</v>
      </c>
      <c r="Y14" cm="1">
        <f t="array" ref="Y14">INDEX('GMW - Baseline'!$A$2:$MC$200,MATCH(1,('GMW - Baseline'!$MC$2:$MC$200=Y$3)*('GMW - Baseline'!$MB$2:$MB$200=Y$4),0),$E14-1973)</f>
        <v>36369.29</v>
      </c>
      <c r="Z14" cm="1">
        <f t="array" ref="Z14">INDEX('GMW - Baseline'!$A$2:$MC$200,MATCH(1,('GMW - Baseline'!$MC$2:$MC$200=Z$3)*('GMW - Baseline'!$MB$2:$MB$200=Z$4),0),$E14-1973)</f>
        <v>1247026</v>
      </c>
      <c r="AA14" cm="1">
        <f t="array" ref="AA14">INDEX('GMW - Baseline'!$A$2:$MC$200,MATCH(1,('GMW - Baseline'!$MC$2:$MC$200=AA$3)*('GMW - Baseline'!$MB$2:$MB$200=AA$4),0),$E14-1973)</f>
        <v>-1.809871</v>
      </c>
      <c r="AB14" cm="1">
        <f t="array" ref="AB14">INDEX('GMW - Baseline'!$A$2:$MC$200,MATCH(1,('GMW - Baseline'!$MC$2:$MC$200=AB$3)*('GMW - Baseline'!$MB$2:$MB$200=AB$4),0),$E14-1973)</f>
        <v>31072</v>
      </c>
      <c r="AC14" cm="1">
        <f t="array" ref="AC14">INDEX('GMW - Baseline'!$A$2:$MC$200,MATCH(1,('GMW - Baseline'!$MC$2:$MC$200=AC$3)*('GMW - Baseline'!$MB$2:$MB$200=AC$4),0),$E14-1973)</f>
        <v>32063</v>
      </c>
      <c r="AD14" cm="1">
        <f t="array" ref="AD14">INDEX('GMW - Baseline'!$A$2:$MC$200,MATCH(1,('GMW - Baseline'!$MC$2:$MC$200=AD$3)*('GMW - Baseline'!$MB$2:$MB$200=AD$4),0),$E14-1973)</f>
        <v>56324.5</v>
      </c>
      <c r="AE14" cm="1">
        <f t="array" ref="AE14">INDEX('GMW - Baseline'!$A$2:$MC$200,MATCH(1,('GMW - Baseline'!$MC$2:$MC$200=AE$3)*('GMW - Baseline'!$MB$2:$MB$200=AE$4),0),$E14-1973)</f>
        <v>25.03708</v>
      </c>
      <c r="AF14" cm="1">
        <f t="array" ref="AF14">INDEX('GMW - Baseline'!$A$2:$MC$200,MATCH(1,('GMW - Baseline'!$MC$2:$MC$200=AF$3)*('GMW - Baseline'!$MB$2:$MB$200=AF$4),0),$E14-1973)</f>
        <v>15.433299999999999</v>
      </c>
      <c r="AG14" cm="1">
        <f t="array" ref="AG14">INDEX('GMW - Baseline'!$A$2:$MC$200,MATCH(1,('GMW - Baseline'!$MC$2:$MC$200=AG$3)*('GMW - Baseline'!$MB$2:$MB$200=AG$4),0),$E14-1973)</f>
        <v>13.933439999999999</v>
      </c>
      <c r="AH14" cm="1">
        <f t="array" ref="AH14">INDEX('GMW - Baseline'!$A$2:$MC$200,MATCH(1,('GMW - Baseline'!$MC$2:$MC$200=AH$3)*('GMW - Baseline'!$MB$2:$MB$200=AH$4),0),$E14-1973)</f>
        <v>22.580110000000001</v>
      </c>
      <c r="AI14" cm="1">
        <f t="array" ref="AI14">INDEX('GMW - Baseline'!$A$2:$MC$200,MATCH(1,('GMW - Baseline'!$MC$2:$MC$200=AI$3)*('GMW - Baseline'!$MB$2:$MB$200=AI$4),0),$E14-1973)</f>
        <v>20.55808</v>
      </c>
      <c r="AJ14" cm="1">
        <f t="array" ref="AJ14">INDEX('GMW - Baseline'!$A$2:$MC$200,MATCH(1,('GMW - Baseline'!$MC$2:$MC$200=AJ$3)*('GMW - Baseline'!$MB$2:$MB$200=AJ$4),0),$E14-1973)</f>
        <v>20.952490000000001</v>
      </c>
      <c r="AK14" cm="1">
        <f t="array" ref="AK14">INDEX('GMW - Baseline'!$A$2:$MC$200,MATCH(1,('GMW - Baseline'!$MC$2:$MC$200=AK$3)*('GMW - Baseline'!$MB$2:$MB$200=AK$4),0),$E14-1973)</f>
        <v>12.689299999999999</v>
      </c>
    </row>
    <row r="15" spans="1:37" x14ac:dyDescent="0.25">
      <c r="A15">
        <v>1982</v>
      </c>
      <c r="B15">
        <f t="shared" si="2"/>
        <v>1982</v>
      </c>
      <c r="C15">
        <f t="shared" si="2"/>
        <v>1981</v>
      </c>
      <c r="D15">
        <f t="shared" ref="D15" si="3">+D11+1</f>
        <v>1981</v>
      </c>
      <c r="E15">
        <f t="shared" si="1"/>
        <v>1988</v>
      </c>
      <c r="F15" cm="1">
        <f t="array" ref="F15">INDEX('GMW - Baseline'!$A$2:$MC$200,MATCH(1,('GMW - Baseline'!$MC$2:$MC$200=F$3)*('GMW - Baseline'!$MB$2:$MB$200=F$4),0),$E15-1973)</f>
        <v>286275</v>
      </c>
      <c r="G15" cm="1">
        <f t="array" ref="G15">INDEX('GMW - Baseline'!$A$2:$MC$200,MATCH(1,('GMW - Baseline'!$MC$2:$MC$200=G$3)*('GMW - Baseline'!$MB$2:$MB$200=G$4),0),$E15-1973)</f>
        <v>151361</v>
      </c>
      <c r="H15" cm="1">
        <f t="array" ref="H15">INDEX('GMW - Baseline'!$A$2:$MC$200,MATCH(1,('GMW - Baseline'!$MC$2:$MC$200=H$3)*('GMW - Baseline'!$MB$2:$MB$200=H$4),0),$E15-1973)</f>
        <v>168888</v>
      </c>
      <c r="I15" cm="1">
        <f t="array" ref="I15">INDEX('GMW - Baseline'!$A$2:$MC$200,MATCH(1,('GMW - Baseline'!$MC$2:$MC$200=I$3)*('GMW - Baseline'!$MB$2:$MB$200=I$4),0),$E15-1973)</f>
        <v>37.878349999999998</v>
      </c>
      <c r="J15" cm="1">
        <f t="array" ref="J15">INDEX('GMW - Baseline'!$A$2:$MC$200,MATCH(1,('GMW - Baseline'!$MC$2:$MC$200=J$3)*('GMW - Baseline'!$MB$2:$MB$200=J$4),0),$E15-1973)</f>
        <v>13.785159999999999</v>
      </c>
      <c r="K15" cm="1">
        <f t="array" ref="K15">INDEX('GMW - Baseline'!$A$2:$MC$200,MATCH(1,('GMW - Baseline'!$MC$2:$MC$200=K$3)*('GMW - Baseline'!$MB$2:$MB$200=K$4),0),$E15-1973)</f>
        <v>14.68</v>
      </c>
      <c r="L15" cm="1">
        <f t="array" ref="L15">INDEX('GMW - Baseline'!$A$2:$MC$200,MATCH(1,('GMW - Baseline'!$MC$2:$MC$200=L$3)*('GMW - Baseline'!$MB$2:$MB$200=L$4),0),$E15-1973)</f>
        <v>24120</v>
      </c>
      <c r="M15" cm="1">
        <f t="array" ref="M15">INDEX('GMW - Baseline'!$A$2:$MC$200,MATCH(1,('GMW - Baseline'!$MC$2:$MC$200=M$3)*('GMW - Baseline'!$MB$2:$MB$200=M$4),0),$E15-1973)</f>
        <v>2803</v>
      </c>
      <c r="N15" cm="1">
        <f t="array" ref="N15">INDEX('GMW - Baseline'!$A$2:$MC$200,MATCH(1,('GMW - Baseline'!$MC$2:$MC$200=N$3)*('GMW - Baseline'!$MB$2:$MB$200=N$4),0),$E15-1973)</f>
        <v>26923</v>
      </c>
      <c r="O15" cm="1">
        <f t="array" ref="O15">INDEX('GMW - Baseline'!$A$2:$MC$200,MATCH(1,('GMW - Baseline'!$MC$2:$MC$200=O$3)*('GMW - Baseline'!$MB$2:$MB$200=O$4),0),$E15-1973)</f>
        <v>10.4</v>
      </c>
      <c r="P15" cm="1">
        <f t="array" ref="P15">INDEX('GMW - Baseline'!$A$2:$MC$200,MATCH(1,('GMW - Baseline'!$MC$2:$MC$200=P$3)*('GMW - Baseline'!$MB$2:$MB$200=P$4),0),$E15-1973)</f>
        <v>33882.15</v>
      </c>
      <c r="Q15" cm="1">
        <f t="array" ref="Q15">INDEX('GMW - Baseline'!$A$2:$MC$200,MATCH(1,('GMW - Baseline'!$MC$2:$MC$200=Q$3)*('GMW - Baseline'!$MB$2:$MB$200=Q$4),0),$E15-1973)</f>
        <v>1451</v>
      </c>
      <c r="R15" cm="1">
        <f t="array" ref="R15">INDEX('GMW - Baseline'!$A$2:$MC$200,MATCH(1,('GMW - Baseline'!$MC$2:$MC$200=R$3)*('GMW - Baseline'!$MB$2:$MB$200=R$4),0),$E15-1973)</f>
        <v>1E-3</v>
      </c>
      <c r="S15" cm="1">
        <f t="array" ref="S15">INDEX('GMW - Baseline'!$A$2:$MC$200,MATCH(1,('GMW - Baseline'!$MC$2:$MC$200=S$3)*('GMW - Baseline'!$MB$2:$MB$200=S$4),0),$E15-1973)</f>
        <v>77593</v>
      </c>
      <c r="T15" cm="1">
        <f t="array" ref="T15">INDEX('GMW - Baseline'!$A$2:$MC$200,MATCH(1,('GMW - Baseline'!$MC$2:$MC$200=T$3)*('GMW - Baseline'!$MB$2:$MB$200=T$4),0),$E15-1973)</f>
        <v>-3.5184859999999998</v>
      </c>
      <c r="U15" cm="1">
        <f t="array" ref="U15">INDEX('GMW - Baseline'!$A$2:$MC$200,MATCH(1,('GMW - Baseline'!$MC$2:$MC$200=U$3)*('GMW - Baseline'!$MB$2:$MB$200=U$4),0),$E15-1973)</f>
        <v>296526.59999999998</v>
      </c>
      <c r="V15" cm="1">
        <f t="array" ref="V15">INDEX('GMW - Baseline'!$A$2:$MC$200,MATCH(1,('GMW - Baseline'!$MC$2:$MC$200=V$3)*('GMW - Baseline'!$MB$2:$MB$200=V$4),0),$E15-1973)</f>
        <v>24419.16</v>
      </c>
      <c r="W15" cm="1">
        <f t="array" ref="W15">INDEX('GMW - Baseline'!$A$2:$MC$200,MATCH(1,('GMW - Baseline'!$MC$2:$MC$200=W$3)*('GMW - Baseline'!$MB$2:$MB$200=W$4),0),$E15-1973)</f>
        <v>1E-3</v>
      </c>
      <c r="X15" cm="1">
        <f t="array" ref="X15">INDEX('GMW - Baseline'!$A$2:$MC$200,MATCH(1,('GMW - Baseline'!$MC$2:$MC$200=X$3)*('GMW - Baseline'!$MB$2:$MB$200=X$4),0),$E15-1973)</f>
        <v>310773</v>
      </c>
      <c r="Y15" cm="1">
        <f t="array" ref="Y15">INDEX('GMW - Baseline'!$A$2:$MC$200,MATCH(1,('GMW - Baseline'!$MC$2:$MC$200=Y$3)*('GMW - Baseline'!$MB$2:$MB$200=Y$4),0),$E15-1973)</f>
        <v>36414.58</v>
      </c>
      <c r="Z15" cm="1">
        <f t="array" ref="Z15">INDEX('GMW - Baseline'!$A$2:$MC$200,MATCH(1,('GMW - Baseline'!$MC$2:$MC$200=Z$3)*('GMW - Baseline'!$MB$2:$MB$200=Z$4),0),$E15-1973)</f>
        <v>1249834</v>
      </c>
      <c r="AA15" cm="1">
        <f t="array" ref="AA15">INDEX('GMW - Baseline'!$A$2:$MC$200,MATCH(1,('GMW - Baseline'!$MC$2:$MC$200=AA$3)*('GMW - Baseline'!$MB$2:$MB$200=AA$4),0),$E15-1973)</f>
        <v>-1.806738</v>
      </c>
      <c r="AB15" cm="1">
        <f t="array" ref="AB15">INDEX('GMW - Baseline'!$A$2:$MC$200,MATCH(1,('GMW - Baseline'!$MC$2:$MC$200=AB$3)*('GMW - Baseline'!$MB$2:$MB$200=AB$4),0),$E15-1973)</f>
        <v>34602</v>
      </c>
      <c r="AC15" cm="1">
        <f t="array" ref="AC15">INDEX('GMW - Baseline'!$A$2:$MC$200,MATCH(1,('GMW - Baseline'!$MC$2:$MC$200=AC$3)*('GMW - Baseline'!$MB$2:$MB$200=AC$4),0),$E15-1973)</f>
        <v>34258</v>
      </c>
      <c r="AD15" cm="1">
        <f t="array" ref="AD15">INDEX('GMW - Baseline'!$A$2:$MC$200,MATCH(1,('GMW - Baseline'!$MC$2:$MC$200=AD$3)*('GMW - Baseline'!$MB$2:$MB$200=AD$4),0),$E15-1973)</f>
        <v>56307.75</v>
      </c>
      <c r="AE15" cm="1">
        <f t="array" ref="AE15">INDEX('GMW - Baseline'!$A$2:$MC$200,MATCH(1,('GMW - Baseline'!$MC$2:$MC$200=AE$3)*('GMW - Baseline'!$MB$2:$MB$200=AE$4),0),$E15-1973)</f>
        <v>25.010380000000001</v>
      </c>
      <c r="AF15" cm="1">
        <f t="array" ref="AF15">INDEX('GMW - Baseline'!$A$2:$MC$200,MATCH(1,('GMW - Baseline'!$MC$2:$MC$200=AF$3)*('GMW - Baseline'!$MB$2:$MB$200=AF$4),0),$E15-1973)</f>
        <v>15.47038</v>
      </c>
      <c r="AG15" cm="1">
        <f t="array" ref="AG15">INDEX('GMW - Baseline'!$A$2:$MC$200,MATCH(1,('GMW - Baseline'!$MC$2:$MC$200=AG$3)*('GMW - Baseline'!$MB$2:$MB$200=AG$4),0),$E15-1973)</f>
        <v>14.027900000000001</v>
      </c>
      <c r="AH15" cm="1">
        <f t="array" ref="AH15">INDEX('GMW - Baseline'!$A$2:$MC$200,MATCH(1,('GMW - Baseline'!$MC$2:$MC$200=AH$3)*('GMW - Baseline'!$MB$2:$MB$200=AH$4),0),$E15-1973)</f>
        <v>22.374130000000001</v>
      </c>
      <c r="AI15" cm="1">
        <f t="array" ref="AI15">INDEX('GMW - Baseline'!$A$2:$MC$200,MATCH(1,('GMW - Baseline'!$MC$2:$MC$200=AI$3)*('GMW - Baseline'!$MB$2:$MB$200=AI$4),0),$E15-1973)</f>
        <v>20.406289999999998</v>
      </c>
      <c r="AJ15" cm="1">
        <f t="array" ref="AJ15">INDEX('GMW - Baseline'!$A$2:$MC$200,MATCH(1,('GMW - Baseline'!$MC$2:$MC$200=AJ$3)*('GMW - Baseline'!$MB$2:$MB$200=AJ$4),0),$E15-1973)</f>
        <v>20.865079999999999</v>
      </c>
      <c r="AK15" cm="1">
        <f t="array" ref="AK15">INDEX('GMW - Baseline'!$A$2:$MC$200,MATCH(1,('GMW - Baseline'!$MC$2:$MC$200=AK$3)*('GMW - Baseline'!$MB$2:$MB$200=AK$4),0),$E15-1973)</f>
        <v>12.72522</v>
      </c>
    </row>
    <row r="16" spans="1:37" x14ac:dyDescent="0.2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Baseline'!$A$2:$MC$200,MATCH(1,('GMW - Baseline'!$MC$2:$MC$200=F$3)*('GMW - Baseline'!$MB$2:$MB$200=F$4),0),$E16-1973)</f>
        <v>289232</v>
      </c>
      <c r="G16" cm="1">
        <f t="array" ref="G16">INDEX('GMW - Baseline'!$A$2:$MC$200,MATCH(1,('GMW - Baseline'!$MC$2:$MC$200=G$3)*('GMW - Baseline'!$MB$2:$MB$200=G$4),0),$E16-1973)</f>
        <v>151251</v>
      </c>
      <c r="H16" cm="1">
        <f t="array" ref="H16">INDEX('GMW - Baseline'!$A$2:$MC$200,MATCH(1,('GMW - Baseline'!$MC$2:$MC$200=H$3)*('GMW - Baseline'!$MB$2:$MB$200=H$4),0),$E16-1973)</f>
        <v>171847</v>
      </c>
      <c r="I16" cm="1">
        <f t="array" ref="I16">INDEX('GMW - Baseline'!$A$2:$MC$200,MATCH(1,('GMW - Baseline'!$MC$2:$MC$200=I$3)*('GMW - Baseline'!$MB$2:$MB$200=I$4),0),$E16-1973)</f>
        <v>39.181800000000003</v>
      </c>
      <c r="J16" cm="1">
        <f t="array" ref="J16">INDEX('GMW - Baseline'!$A$2:$MC$200,MATCH(1,('GMW - Baseline'!$MC$2:$MC$200=J$3)*('GMW - Baseline'!$MB$2:$MB$200=J$4),0),$E16-1973)</f>
        <v>13.01346</v>
      </c>
      <c r="K16" cm="1">
        <f t="array" ref="K16">INDEX('GMW - Baseline'!$A$2:$MC$200,MATCH(1,('GMW - Baseline'!$MC$2:$MC$200=K$3)*('GMW - Baseline'!$MB$2:$MB$200=K$4),0),$E16-1973)</f>
        <v>13.73667</v>
      </c>
      <c r="L16" cm="1">
        <f t="array" ref="L16">INDEX('GMW - Baseline'!$A$2:$MC$200,MATCH(1,('GMW - Baseline'!$MC$2:$MC$200=L$3)*('GMW - Baseline'!$MB$2:$MB$200=L$4),0),$E16-1973)</f>
        <v>24027</v>
      </c>
      <c r="M16" cm="1">
        <f t="array" ref="M16">INDEX('GMW - Baseline'!$A$2:$MC$200,MATCH(1,('GMW - Baseline'!$MC$2:$MC$200=M$3)*('GMW - Baseline'!$MB$2:$MB$200=M$4),0),$E16-1973)</f>
        <v>2841</v>
      </c>
      <c r="N16" cm="1">
        <f t="array" ref="N16">INDEX('GMW - Baseline'!$A$2:$MC$200,MATCH(1,('GMW - Baseline'!$MC$2:$MC$200=N$3)*('GMW - Baseline'!$MB$2:$MB$200=N$4),0),$E16-1973)</f>
        <v>26868</v>
      </c>
      <c r="O16" cm="1">
        <f t="array" ref="O16">INDEX('GMW - Baseline'!$A$2:$MC$200,MATCH(1,('GMW - Baseline'!$MC$2:$MC$200=O$3)*('GMW - Baseline'!$MB$2:$MB$200=O$4),0),$E16-1973)</f>
        <v>10.6</v>
      </c>
      <c r="P16" cm="1">
        <f t="array" ref="P16">INDEX('GMW - Baseline'!$A$2:$MC$200,MATCH(1,('GMW - Baseline'!$MC$2:$MC$200=P$3)*('GMW - Baseline'!$MB$2:$MB$200=P$4),0),$E16-1973)</f>
        <v>33916.18</v>
      </c>
      <c r="Q16" cm="1">
        <f t="array" ref="Q16">INDEX('GMW - Baseline'!$A$2:$MC$200,MATCH(1,('GMW - Baseline'!$MC$2:$MC$200=Q$3)*('GMW - Baseline'!$MB$2:$MB$200=Q$4),0),$E16-1973)</f>
        <v>-2280</v>
      </c>
      <c r="R16" cm="1">
        <f t="array" ref="R16">INDEX('GMW - Baseline'!$A$2:$MC$200,MATCH(1,('GMW - Baseline'!$MC$2:$MC$200=R$3)*('GMW - Baseline'!$MB$2:$MB$200=R$4),0),$E16-1973)</f>
        <v>1E-3</v>
      </c>
      <c r="S16" cm="1">
        <f t="array" ref="S16">INDEX('GMW - Baseline'!$A$2:$MC$200,MATCH(1,('GMW - Baseline'!$MC$2:$MC$200=S$3)*('GMW - Baseline'!$MB$2:$MB$200=S$4),0),$E16-1973)</f>
        <v>79106</v>
      </c>
      <c r="T16" cm="1">
        <f t="array" ref="T16">INDEX('GMW - Baseline'!$A$2:$MC$200,MATCH(1,('GMW - Baseline'!$MC$2:$MC$200=T$3)*('GMW - Baseline'!$MB$2:$MB$200=T$4),0),$E16-1973)</f>
        <v>-2.6915550000000001</v>
      </c>
      <c r="U16" cm="1">
        <f t="array" ref="U16">INDEX('GMW - Baseline'!$A$2:$MC$200,MATCH(1,('GMW - Baseline'!$MC$2:$MC$200=U$3)*('GMW - Baseline'!$MB$2:$MB$200=U$4),0),$E16-1973)</f>
        <v>297122.7</v>
      </c>
      <c r="V16" cm="1">
        <f t="array" ref="V16">INDEX('GMW - Baseline'!$A$2:$MC$200,MATCH(1,('GMW - Baseline'!$MC$2:$MC$200=V$3)*('GMW - Baseline'!$MB$2:$MB$200=V$4),0),$E16-1973)</f>
        <v>24342.41</v>
      </c>
      <c r="W16" cm="1">
        <f t="array" ref="W16">INDEX('GMW - Baseline'!$A$2:$MC$200,MATCH(1,('GMW - Baseline'!$MC$2:$MC$200=W$3)*('GMW - Baseline'!$MB$2:$MB$200=W$4),0),$E16-1973)</f>
        <v>1E-3</v>
      </c>
      <c r="X16" cm="1">
        <f t="array" ref="X16">INDEX('GMW - Baseline'!$A$2:$MC$200,MATCH(1,('GMW - Baseline'!$MC$2:$MC$200=X$3)*('GMW - Baseline'!$MB$2:$MB$200=X$4),0),$E16-1973)</f>
        <v>311304.09999999998</v>
      </c>
      <c r="Y16" cm="1">
        <f t="array" ref="Y16">INDEX('GMW - Baseline'!$A$2:$MC$200,MATCH(1,('GMW - Baseline'!$MC$2:$MC$200=Y$3)*('GMW - Baseline'!$MB$2:$MB$200=Y$4),0),$E16-1973)</f>
        <v>36459.879999999997</v>
      </c>
      <c r="Z16" cm="1">
        <f t="array" ref="Z16">INDEX('GMW - Baseline'!$A$2:$MC$200,MATCH(1,('GMW - Baseline'!$MC$2:$MC$200=Z$3)*('GMW - Baseline'!$MB$2:$MB$200=Z$4),0),$E16-1973)</f>
        <v>1252642</v>
      </c>
      <c r="AA16" cm="1">
        <f t="array" ref="AA16">INDEX('GMW - Baseline'!$A$2:$MC$200,MATCH(1,('GMW - Baseline'!$MC$2:$MC$200=AA$3)*('GMW - Baseline'!$MB$2:$MB$200=AA$4),0),$E16-1973)</f>
        <v>-1.803609</v>
      </c>
      <c r="AB16" cm="1">
        <f t="array" ref="AB16">INDEX('GMW - Baseline'!$A$2:$MC$200,MATCH(1,('GMW - Baseline'!$MC$2:$MC$200=AB$3)*('GMW - Baseline'!$MB$2:$MB$200=AB$4),0),$E16-1973)</f>
        <v>32864</v>
      </c>
      <c r="AC16" cm="1">
        <f t="array" ref="AC16">INDEX('GMW - Baseline'!$A$2:$MC$200,MATCH(1,('GMW - Baseline'!$MC$2:$MC$200=AC$3)*('GMW - Baseline'!$MB$2:$MB$200=AC$4),0),$E16-1973)</f>
        <v>29926</v>
      </c>
      <c r="AD16" cm="1">
        <f t="array" ref="AD16">INDEX('GMW - Baseline'!$A$2:$MC$200,MATCH(1,('GMW - Baseline'!$MC$2:$MC$200=AD$3)*('GMW - Baseline'!$MB$2:$MB$200=AD$4),0),$E16-1973)</f>
        <v>56291</v>
      </c>
      <c r="AE16" cm="1">
        <f t="array" ref="AE16">INDEX('GMW - Baseline'!$A$2:$MC$200,MATCH(1,('GMW - Baseline'!$MC$2:$MC$200=AE$3)*('GMW - Baseline'!$MB$2:$MB$200=AE$4),0),$E16-1973)</f>
        <v>24.983730000000001</v>
      </c>
      <c r="AF16" cm="1">
        <f t="array" ref="AF16">INDEX('GMW - Baseline'!$A$2:$MC$200,MATCH(1,('GMW - Baseline'!$MC$2:$MC$200=AF$3)*('GMW - Baseline'!$MB$2:$MB$200=AF$4),0),$E16-1973)</f>
        <v>15.50543</v>
      </c>
      <c r="AG16" cm="1">
        <f t="array" ref="AG16">INDEX('GMW - Baseline'!$A$2:$MC$200,MATCH(1,('GMW - Baseline'!$MC$2:$MC$200=AG$3)*('GMW - Baseline'!$MB$2:$MB$200=AG$4),0),$E16-1973)</f>
        <v>14.12247</v>
      </c>
      <c r="AH16" cm="1">
        <f t="array" ref="AH16">INDEX('GMW - Baseline'!$A$2:$MC$200,MATCH(1,('GMW - Baseline'!$MC$2:$MC$200=AH$3)*('GMW - Baseline'!$MB$2:$MB$200=AH$4),0),$E16-1973)</f>
        <v>22.169270000000001</v>
      </c>
      <c r="AI16" cm="1">
        <f t="array" ref="AI16">INDEX('GMW - Baseline'!$A$2:$MC$200,MATCH(1,('GMW - Baseline'!$MC$2:$MC$200=AI$3)*('GMW - Baseline'!$MB$2:$MB$200=AI$4),0),$E16-1973)</f>
        <v>20.255479999999999</v>
      </c>
      <c r="AJ16" cm="1">
        <f t="array" ref="AJ16">INDEX('GMW - Baseline'!$A$2:$MC$200,MATCH(1,('GMW - Baseline'!$MC$2:$MC$200=AJ$3)*('GMW - Baseline'!$MB$2:$MB$200=AJ$4),0),$E16-1973)</f>
        <v>20.777979999999999</v>
      </c>
      <c r="AK16" cm="1">
        <f t="array" ref="AK16">INDEX('GMW - Baseline'!$A$2:$MC$200,MATCH(1,('GMW - Baseline'!$MC$2:$MC$200=AK$3)*('GMW - Baseline'!$MB$2:$MB$200=AK$4),0),$E16-1973)</f>
        <v>12.76646</v>
      </c>
    </row>
    <row r="17" spans="1:37" x14ac:dyDescent="0.2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Baseline'!$A$2:$MC$200,MATCH(1,('GMW - Baseline'!$MC$2:$MC$200=F$3)*('GMW - Baseline'!$MB$2:$MB$200=F$4),0),$E17-1973)</f>
        <v>289852</v>
      </c>
      <c r="G17" cm="1">
        <f t="array" ref="G17">INDEX('GMW - Baseline'!$A$2:$MC$200,MATCH(1,('GMW - Baseline'!$MC$2:$MC$200=G$3)*('GMW - Baseline'!$MB$2:$MB$200=G$4),0),$E17-1973)</f>
        <v>153796</v>
      </c>
      <c r="H17" cm="1">
        <f t="array" ref="H17">INDEX('GMW - Baseline'!$A$2:$MC$200,MATCH(1,('GMW - Baseline'!$MC$2:$MC$200=H$3)*('GMW - Baseline'!$MB$2:$MB$200=H$4),0),$E17-1973)</f>
        <v>170650</v>
      </c>
      <c r="I17" cm="1">
        <f t="array" ref="I17">INDEX('GMW - Baseline'!$A$2:$MC$200,MATCH(1,('GMW - Baseline'!$MC$2:$MC$200=I$3)*('GMW - Baseline'!$MB$2:$MB$200=I$4),0),$E17-1973)</f>
        <v>39.416420000000002</v>
      </c>
      <c r="J17" cm="1">
        <f t="array" ref="J17">INDEX('GMW - Baseline'!$A$2:$MC$200,MATCH(1,('GMW - Baseline'!$MC$2:$MC$200=J$3)*('GMW - Baseline'!$MB$2:$MB$200=J$4),0),$E17-1973)</f>
        <v>11.3428</v>
      </c>
      <c r="K17" cm="1">
        <f t="array" ref="K17">INDEX('GMW - Baseline'!$A$2:$MC$200,MATCH(1,('GMW - Baseline'!$MC$2:$MC$200=K$3)*('GMW - Baseline'!$MB$2:$MB$200=K$4),0),$E17-1973)</f>
        <v>12.276669999999999</v>
      </c>
      <c r="L17" cm="1">
        <f t="array" ref="L17">INDEX('GMW - Baseline'!$A$2:$MC$200,MATCH(1,('GMW - Baseline'!$MC$2:$MC$200=L$3)*('GMW - Baseline'!$MB$2:$MB$200=L$4),0),$E17-1973)</f>
        <v>23901</v>
      </c>
      <c r="M17" cm="1">
        <f t="array" ref="M17">INDEX('GMW - Baseline'!$A$2:$MC$200,MATCH(1,('GMW - Baseline'!$MC$2:$MC$200=M$3)*('GMW - Baseline'!$MB$2:$MB$200=M$4),0),$E17-1973)</f>
        <v>2897</v>
      </c>
      <c r="N17" cm="1">
        <f t="array" ref="N17">INDEX('GMW - Baseline'!$A$2:$MC$200,MATCH(1,('GMW - Baseline'!$MC$2:$MC$200=N$3)*('GMW - Baseline'!$MB$2:$MB$200=N$4),0),$E17-1973)</f>
        <v>26798</v>
      </c>
      <c r="O17" cm="1">
        <f t="array" ref="O17">INDEX('GMW - Baseline'!$A$2:$MC$200,MATCH(1,('GMW - Baseline'!$MC$2:$MC$200=O$3)*('GMW - Baseline'!$MB$2:$MB$200=O$4),0),$E17-1973)</f>
        <v>10.8</v>
      </c>
      <c r="P17" cm="1">
        <f t="array" ref="P17">INDEX('GMW - Baseline'!$A$2:$MC$200,MATCH(1,('GMW - Baseline'!$MC$2:$MC$200=P$3)*('GMW - Baseline'!$MB$2:$MB$200=P$4),0),$E17-1973)</f>
        <v>33977.160000000003</v>
      </c>
      <c r="Q17" cm="1">
        <f t="array" ref="Q17">INDEX('GMW - Baseline'!$A$2:$MC$200,MATCH(1,('GMW - Baseline'!$MC$2:$MC$200=Q$3)*('GMW - Baseline'!$MB$2:$MB$200=Q$4),0),$E17-1973)</f>
        <v>-1135</v>
      </c>
      <c r="R17" cm="1">
        <f t="array" ref="R17">INDEX('GMW - Baseline'!$A$2:$MC$200,MATCH(1,('GMW - Baseline'!$MC$2:$MC$200=R$3)*('GMW - Baseline'!$MB$2:$MB$200=R$4),0),$E17-1973)</f>
        <v>1E-3</v>
      </c>
      <c r="S17" cm="1">
        <f t="array" ref="S17">INDEX('GMW - Baseline'!$A$2:$MC$200,MATCH(1,('GMW - Baseline'!$MC$2:$MC$200=S$3)*('GMW - Baseline'!$MB$2:$MB$200=S$4),0),$E17-1973)</f>
        <v>80536</v>
      </c>
      <c r="T17" cm="1">
        <f t="array" ref="T17">INDEX('GMW - Baseline'!$A$2:$MC$200,MATCH(1,('GMW - Baseline'!$MC$2:$MC$200=T$3)*('GMW - Baseline'!$MB$2:$MB$200=T$4),0),$E17-1973)</f>
        <v>-2.6373859999999998</v>
      </c>
      <c r="U17" cm="1">
        <f t="array" ref="U17">INDEX('GMW - Baseline'!$A$2:$MC$200,MATCH(1,('GMW - Baseline'!$MC$2:$MC$200=U$3)*('GMW - Baseline'!$MB$2:$MB$200=U$4),0),$E17-1973)</f>
        <v>297598.2</v>
      </c>
      <c r="V17" cm="1">
        <f t="array" ref="V17">INDEX('GMW - Baseline'!$A$2:$MC$200,MATCH(1,('GMW - Baseline'!$MC$2:$MC$200=V$3)*('GMW - Baseline'!$MB$2:$MB$200=V$4),0),$E17-1973)</f>
        <v>24252.19</v>
      </c>
      <c r="W17" cm="1">
        <f t="array" ref="W17">INDEX('GMW - Baseline'!$A$2:$MC$200,MATCH(1,('GMW - Baseline'!$MC$2:$MC$200=W$3)*('GMW - Baseline'!$MB$2:$MB$200=W$4),0),$E17-1973)</f>
        <v>1E-3</v>
      </c>
      <c r="X17" cm="1">
        <f t="array" ref="X17">INDEX('GMW - Baseline'!$A$2:$MC$200,MATCH(1,('GMW - Baseline'!$MC$2:$MC$200=X$3)*('GMW - Baseline'!$MB$2:$MB$200=X$4),0),$E17-1973)</f>
        <v>312006</v>
      </c>
      <c r="Y17" cm="1">
        <f t="array" ref="Y17">INDEX('GMW - Baseline'!$A$2:$MC$200,MATCH(1,('GMW - Baseline'!$MC$2:$MC$200=Y$3)*('GMW - Baseline'!$MB$2:$MB$200=Y$4),0),$E17-1973)</f>
        <v>36529.379999999997</v>
      </c>
      <c r="Z17" cm="1">
        <f t="array" ref="Z17">INDEX('GMW - Baseline'!$A$2:$MC$200,MATCH(1,('GMW - Baseline'!$MC$2:$MC$200=Z$3)*('GMW - Baseline'!$MB$2:$MB$200=Z$4),0),$E17-1973)</f>
        <v>1255449</v>
      </c>
      <c r="AA17" cm="1">
        <f t="array" ref="AA17">INDEX('GMW - Baseline'!$A$2:$MC$200,MATCH(1,('GMW - Baseline'!$MC$2:$MC$200=AA$3)*('GMW - Baseline'!$MB$2:$MB$200=AA$4),0),$E17-1973)</f>
        <v>-1.8004869999999999</v>
      </c>
      <c r="AB17" cm="1">
        <f t="array" ref="AB17">INDEX('GMW - Baseline'!$A$2:$MC$200,MATCH(1,('GMW - Baseline'!$MC$2:$MC$200=AB$3)*('GMW - Baseline'!$MB$2:$MB$200=AB$4),0),$E17-1973)</f>
        <v>34838</v>
      </c>
      <c r="AC17" cm="1">
        <f t="array" ref="AC17">INDEX('GMW - Baseline'!$A$2:$MC$200,MATCH(1,('GMW - Baseline'!$MC$2:$MC$200=AC$3)*('GMW - Baseline'!$MB$2:$MB$200=AC$4),0),$E17-1973)</f>
        <v>32417</v>
      </c>
      <c r="AD17" cm="1">
        <f t="array" ref="AD17">INDEX('GMW - Baseline'!$A$2:$MC$200,MATCH(1,('GMW - Baseline'!$MC$2:$MC$200=AD$3)*('GMW - Baseline'!$MB$2:$MB$200=AD$4),0),$E17-1973)</f>
        <v>56297.25</v>
      </c>
      <c r="AE17" cm="1">
        <f t="array" ref="AE17">INDEX('GMW - Baseline'!$A$2:$MC$200,MATCH(1,('GMW - Baseline'!$MC$2:$MC$200=AE$3)*('GMW - Baseline'!$MB$2:$MB$200=AE$4),0),$E17-1973)</f>
        <v>24.901710000000001</v>
      </c>
      <c r="AF17" cm="1">
        <f t="array" ref="AF17">INDEX('GMW - Baseline'!$A$2:$MC$200,MATCH(1,('GMW - Baseline'!$MC$2:$MC$200=AF$3)*('GMW - Baseline'!$MB$2:$MB$200=AF$4),0),$E17-1973)</f>
        <v>15.541169999999999</v>
      </c>
      <c r="AG17" cm="1">
        <f t="array" ref="AG17">INDEX('GMW - Baseline'!$A$2:$MC$200,MATCH(1,('GMW - Baseline'!$MC$2:$MC$200=AG$3)*('GMW - Baseline'!$MB$2:$MB$200=AG$4),0),$E17-1973)</f>
        <v>14.202389999999999</v>
      </c>
      <c r="AH17" cm="1">
        <f t="array" ref="AH17">INDEX('GMW - Baseline'!$A$2:$MC$200,MATCH(1,('GMW - Baseline'!$MC$2:$MC$200=AH$3)*('GMW - Baseline'!$MB$2:$MB$200=AH$4),0),$E17-1973)</f>
        <v>21.965509999999998</v>
      </c>
      <c r="AI17" cm="1">
        <f t="array" ref="AI17">INDEX('GMW - Baseline'!$A$2:$MC$200,MATCH(1,('GMW - Baseline'!$MC$2:$MC$200=AI$3)*('GMW - Baseline'!$MB$2:$MB$200=AI$4),0),$E17-1973)</f>
        <v>20.10566</v>
      </c>
      <c r="AJ17" cm="1">
        <f t="array" ref="AJ17">INDEX('GMW - Baseline'!$A$2:$MC$200,MATCH(1,('GMW - Baseline'!$MC$2:$MC$200=AJ$3)*('GMW - Baseline'!$MB$2:$MB$200=AJ$4),0),$E17-1973)</f>
        <v>20.691179999999999</v>
      </c>
      <c r="AK17" cm="1">
        <f t="array" ref="AK17">INDEX('GMW - Baseline'!$A$2:$MC$200,MATCH(1,('GMW - Baseline'!$MC$2:$MC$200=AK$3)*('GMW - Baseline'!$MB$2:$MB$200=AK$4),0),$E17-1973)</f>
        <v>12.79937</v>
      </c>
    </row>
    <row r="18" spans="1:37" x14ac:dyDescent="0.2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Baseline'!$A$2:$MC$200,MATCH(1,('GMW - Baseline'!$MC$2:$MC$200=F$3)*('GMW - Baseline'!$MB$2:$MB$200=F$4),0),$E18-1973)</f>
        <v>291832</v>
      </c>
      <c r="G18" cm="1">
        <f t="array" ref="G18">INDEX('GMW - Baseline'!$A$2:$MC$200,MATCH(1,('GMW - Baseline'!$MC$2:$MC$200=G$3)*('GMW - Baseline'!$MB$2:$MB$200=G$4),0),$E18-1973)</f>
        <v>155106</v>
      </c>
      <c r="H18" cm="1">
        <f t="array" ref="H18">INDEX('GMW - Baseline'!$A$2:$MC$200,MATCH(1,('GMW - Baseline'!$MC$2:$MC$200=H$3)*('GMW - Baseline'!$MB$2:$MB$200=H$4),0),$E18-1973)</f>
        <v>171197</v>
      </c>
      <c r="I18" cm="1">
        <f t="array" ref="I18">INDEX('GMW - Baseline'!$A$2:$MC$200,MATCH(1,('GMW - Baseline'!$MC$2:$MC$200=I$3)*('GMW - Baseline'!$MB$2:$MB$200=I$4),0),$E18-1973)</f>
        <v>39.885669999999998</v>
      </c>
      <c r="J18" cm="1">
        <f t="array" ref="J18">INDEX('GMW - Baseline'!$A$2:$MC$200,MATCH(1,('GMW - Baseline'!$MC$2:$MC$200=J$3)*('GMW - Baseline'!$MB$2:$MB$200=J$4),0),$E18-1973)</f>
        <v>9.6856059999999999</v>
      </c>
      <c r="K18" cm="1">
        <f t="array" ref="K18">INDEX('GMW - Baseline'!$A$2:$MC$200,MATCH(1,('GMW - Baseline'!$MC$2:$MC$200=K$3)*('GMW - Baseline'!$MB$2:$MB$200=K$4),0),$E18-1973)</f>
        <v>10.82667</v>
      </c>
      <c r="L18" cm="1">
        <f t="array" ref="L18">INDEX('GMW - Baseline'!$A$2:$MC$200,MATCH(1,('GMW - Baseline'!$MC$2:$MC$200=L$3)*('GMW - Baseline'!$MB$2:$MB$200=L$4),0),$E18-1973)</f>
        <v>23755</v>
      </c>
      <c r="M18" cm="1">
        <f t="array" ref="M18">INDEX('GMW - Baseline'!$A$2:$MC$200,MATCH(1,('GMW - Baseline'!$MC$2:$MC$200=M$3)*('GMW - Baseline'!$MB$2:$MB$200=M$4),0),$E18-1973)</f>
        <v>2960</v>
      </c>
      <c r="N18" cm="1">
        <f t="array" ref="N18">INDEX('GMW - Baseline'!$A$2:$MC$200,MATCH(1,('GMW - Baseline'!$MC$2:$MC$200=N$3)*('GMW - Baseline'!$MB$2:$MB$200=N$4),0),$E18-1973)</f>
        <v>26715</v>
      </c>
      <c r="O18" cm="1">
        <f t="array" ref="O18">INDEX('GMW - Baseline'!$A$2:$MC$200,MATCH(1,('GMW - Baseline'!$MC$2:$MC$200=O$3)*('GMW - Baseline'!$MB$2:$MB$200=O$4),0),$E18-1973)</f>
        <v>11.1</v>
      </c>
      <c r="P18" cm="1">
        <f t="array" ref="P18">INDEX('GMW - Baseline'!$A$2:$MC$200,MATCH(1,('GMW - Baseline'!$MC$2:$MC$200=P$3)*('GMW - Baseline'!$MB$2:$MB$200=P$4),0),$E18-1973)</f>
        <v>34038.129999999997</v>
      </c>
      <c r="Q18" cm="1">
        <f t="array" ref="Q18">INDEX('GMW - Baseline'!$A$2:$MC$200,MATCH(1,('GMW - Baseline'!$MC$2:$MC$200=Q$3)*('GMW - Baseline'!$MB$2:$MB$200=Q$4),0),$E18-1973)</f>
        <v>-255</v>
      </c>
      <c r="R18" cm="1">
        <f t="array" ref="R18">INDEX('GMW - Baseline'!$A$2:$MC$200,MATCH(1,('GMW - Baseline'!$MC$2:$MC$200=R$3)*('GMW - Baseline'!$MB$2:$MB$200=R$4),0),$E18-1973)</f>
        <v>1E-3</v>
      </c>
      <c r="S18" cm="1">
        <f t="array" ref="S18">INDEX('GMW - Baseline'!$A$2:$MC$200,MATCH(1,('GMW - Baseline'!$MC$2:$MC$200=S$3)*('GMW - Baseline'!$MB$2:$MB$200=S$4),0),$E18-1973)</f>
        <v>82778</v>
      </c>
      <c r="T18" cm="1">
        <f t="array" ref="T18">INDEX('GMW - Baseline'!$A$2:$MC$200,MATCH(1,('GMW - Baseline'!$MC$2:$MC$200=T$3)*('GMW - Baseline'!$MB$2:$MB$200=T$4),0),$E18-1973)</f>
        <v>-2.159691</v>
      </c>
      <c r="U18" cm="1">
        <f t="array" ref="U18">INDEX('GMW - Baseline'!$A$2:$MC$200,MATCH(1,('GMW - Baseline'!$MC$2:$MC$200=U$3)*('GMW - Baseline'!$MB$2:$MB$200=U$4),0),$E18-1973)</f>
        <v>298203.3</v>
      </c>
      <c r="V18" cm="1">
        <f t="array" ref="V18">INDEX('GMW - Baseline'!$A$2:$MC$200,MATCH(1,('GMW - Baseline'!$MC$2:$MC$200=V$3)*('GMW - Baseline'!$MB$2:$MB$200=V$4),0),$E18-1973)</f>
        <v>24177.07</v>
      </c>
      <c r="W18" cm="1">
        <f t="array" ref="W18">INDEX('GMW - Baseline'!$A$2:$MC$200,MATCH(1,('GMW - Baseline'!$MC$2:$MC$200=W$3)*('GMW - Baseline'!$MB$2:$MB$200=W$4),0),$E18-1973)</f>
        <v>1E-3</v>
      </c>
      <c r="X18" cm="1">
        <f t="array" ref="X18">INDEX('GMW - Baseline'!$A$2:$MC$200,MATCH(1,('GMW - Baseline'!$MC$2:$MC$200=X$3)*('GMW - Baseline'!$MB$2:$MB$200=X$4),0),$E18-1973)</f>
        <v>312752.59999999998</v>
      </c>
      <c r="Y18" cm="1">
        <f t="array" ref="Y18">INDEX('GMW - Baseline'!$A$2:$MC$200,MATCH(1,('GMW - Baseline'!$MC$2:$MC$200=Y$3)*('GMW - Baseline'!$MB$2:$MB$200=Y$4),0),$E18-1973)</f>
        <v>36598.879999999997</v>
      </c>
      <c r="Z18" cm="1">
        <f t="array" ref="Z18">INDEX('GMW - Baseline'!$A$2:$MC$200,MATCH(1,('GMW - Baseline'!$MC$2:$MC$200=Z$3)*('GMW - Baseline'!$MB$2:$MB$200=Z$4),0),$E18-1973)</f>
        <v>1258257</v>
      </c>
      <c r="AA18" cm="1">
        <f t="array" ref="AA18">INDEX('GMW - Baseline'!$A$2:$MC$200,MATCH(1,('GMW - Baseline'!$MC$2:$MC$200=AA$3)*('GMW - Baseline'!$MB$2:$MB$200=AA$4),0),$E18-1973)</f>
        <v>-1.797369</v>
      </c>
      <c r="AB18" cm="1">
        <f t="array" ref="AB18">INDEX('GMW - Baseline'!$A$2:$MC$200,MATCH(1,('GMW - Baseline'!$MC$2:$MC$200=AB$3)*('GMW - Baseline'!$MB$2:$MB$200=AB$4),0),$E18-1973)</f>
        <v>35060</v>
      </c>
      <c r="AC18" cm="1">
        <f t="array" ref="AC18">INDEX('GMW - Baseline'!$A$2:$MC$200,MATCH(1,('GMW - Baseline'!$MC$2:$MC$200=AC$3)*('GMW - Baseline'!$MB$2:$MB$200=AC$4),0),$E18-1973)</f>
        <v>33404</v>
      </c>
      <c r="AD18" cm="1">
        <f t="array" ref="AD18">INDEX('GMW - Baseline'!$A$2:$MC$200,MATCH(1,('GMW - Baseline'!$MC$2:$MC$200=AD$3)*('GMW - Baseline'!$MB$2:$MB$200=AD$4),0),$E18-1973)</f>
        <v>56303.5</v>
      </c>
      <c r="AE18" cm="1">
        <f t="array" ref="AE18">INDEX('GMW - Baseline'!$A$2:$MC$200,MATCH(1,('GMW - Baseline'!$MC$2:$MC$200=AE$3)*('GMW - Baseline'!$MB$2:$MB$200=AE$4),0),$E18-1973)</f>
        <v>24.819990000000001</v>
      </c>
      <c r="AF18" cm="1">
        <f t="array" ref="AF18">INDEX('GMW - Baseline'!$A$2:$MC$200,MATCH(1,('GMW - Baseline'!$MC$2:$MC$200=AF$3)*('GMW - Baseline'!$MB$2:$MB$200=AF$4),0),$E18-1973)</f>
        <v>15.57723</v>
      </c>
      <c r="AG18" cm="1">
        <f t="array" ref="AG18">INDEX('GMW - Baseline'!$A$2:$MC$200,MATCH(1,('GMW - Baseline'!$MC$2:$MC$200=AG$3)*('GMW - Baseline'!$MB$2:$MB$200=AG$4),0),$E18-1973)</f>
        <v>14.26756</v>
      </c>
      <c r="AH18" cm="1">
        <f t="array" ref="AH18">INDEX('GMW - Baseline'!$A$2:$MC$200,MATCH(1,('GMW - Baseline'!$MC$2:$MC$200=AH$3)*('GMW - Baseline'!$MB$2:$MB$200=AH$4),0),$E18-1973)</f>
        <v>21.76286</v>
      </c>
      <c r="AI18" cm="1">
        <f t="array" ref="AI18">INDEX('GMW - Baseline'!$A$2:$MC$200,MATCH(1,('GMW - Baseline'!$MC$2:$MC$200=AI$3)*('GMW - Baseline'!$MB$2:$MB$200=AI$4),0),$E18-1973)</f>
        <v>19.956810000000001</v>
      </c>
      <c r="AJ18" cm="1">
        <f t="array" ref="AJ18">INDEX('GMW - Baseline'!$A$2:$MC$200,MATCH(1,('GMW - Baseline'!$MC$2:$MC$200=AJ$3)*('GMW - Baseline'!$MB$2:$MB$200=AJ$4),0),$E18-1973)</f>
        <v>20.604700000000001</v>
      </c>
      <c r="AK18" cm="1">
        <f t="array" ref="AK18">INDEX('GMW - Baseline'!$A$2:$MC$200,MATCH(1,('GMW - Baseline'!$MC$2:$MC$200=AK$3)*('GMW - Baseline'!$MB$2:$MB$200=AK$4),0),$E18-1973)</f>
        <v>12.829140000000001</v>
      </c>
    </row>
    <row r="19" spans="1:37" x14ac:dyDescent="0.2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Baseline'!$A$2:$MC$200,MATCH(1,('GMW - Baseline'!$MC$2:$MC$200=F$3)*('GMW - Baseline'!$MB$2:$MB$200=F$4),0),$E19-1973)</f>
        <v>297563</v>
      </c>
      <c r="G19" cm="1">
        <f t="array" ref="G19">INDEX('GMW - Baseline'!$A$2:$MC$200,MATCH(1,('GMW - Baseline'!$MC$2:$MC$200=G$3)*('GMW - Baseline'!$MB$2:$MB$200=G$4),0),$E19-1973)</f>
        <v>157443</v>
      </c>
      <c r="H19" cm="1">
        <f t="array" ref="H19">INDEX('GMW - Baseline'!$A$2:$MC$200,MATCH(1,('GMW - Baseline'!$MC$2:$MC$200=H$3)*('GMW - Baseline'!$MB$2:$MB$200=H$4),0),$E19-1973)</f>
        <v>170108</v>
      </c>
      <c r="I19" cm="1">
        <f t="array" ref="I19">INDEX('GMW - Baseline'!$A$2:$MC$200,MATCH(1,('GMW - Baseline'!$MC$2:$MC$200=I$3)*('GMW - Baseline'!$MB$2:$MB$200=I$4),0),$E19-1973)</f>
        <v>40.172429999999999</v>
      </c>
      <c r="J19" cm="1">
        <f t="array" ref="J19">INDEX('GMW - Baseline'!$A$2:$MC$200,MATCH(1,('GMW - Baseline'!$MC$2:$MC$200=J$3)*('GMW - Baseline'!$MB$2:$MB$200=J$4),0),$E19-1973)</f>
        <v>10.80176</v>
      </c>
      <c r="K19" cm="1">
        <f t="array" ref="K19">INDEX('GMW - Baseline'!$A$2:$MC$200,MATCH(1,('GMW - Baseline'!$MC$2:$MC$200=K$3)*('GMW - Baseline'!$MB$2:$MB$200=K$4),0),$E19-1973)</f>
        <v>11.373329999999999</v>
      </c>
      <c r="L19" cm="1">
        <f t="array" ref="L19">INDEX('GMW - Baseline'!$A$2:$MC$200,MATCH(1,('GMW - Baseline'!$MC$2:$MC$200=L$3)*('GMW - Baseline'!$MB$2:$MB$200=L$4),0),$E19-1973)</f>
        <v>23651</v>
      </c>
      <c r="M19" cm="1">
        <f t="array" ref="M19">INDEX('GMW - Baseline'!$A$2:$MC$200,MATCH(1,('GMW - Baseline'!$MC$2:$MC$200=M$3)*('GMW - Baseline'!$MB$2:$MB$200=M$4),0),$E19-1973)</f>
        <v>2998</v>
      </c>
      <c r="N19" cm="1">
        <f t="array" ref="N19">INDEX('GMW - Baseline'!$A$2:$MC$200,MATCH(1,('GMW - Baseline'!$MC$2:$MC$200=N$3)*('GMW - Baseline'!$MB$2:$MB$200=N$4),0),$E19-1973)</f>
        <v>26649</v>
      </c>
      <c r="O19" cm="1">
        <f t="array" ref="O19">INDEX('GMW - Baseline'!$A$2:$MC$200,MATCH(1,('GMW - Baseline'!$MC$2:$MC$200=O$3)*('GMW - Baseline'!$MB$2:$MB$200=O$4),0),$E19-1973)</f>
        <v>11.3</v>
      </c>
      <c r="P19" cm="1">
        <f t="array" ref="P19">INDEX('GMW - Baseline'!$A$2:$MC$200,MATCH(1,('GMW - Baseline'!$MC$2:$MC$200=P$3)*('GMW - Baseline'!$MB$2:$MB$200=P$4),0),$E19-1973)</f>
        <v>34099.11</v>
      </c>
      <c r="Q19" cm="1">
        <f t="array" ref="Q19">INDEX('GMW - Baseline'!$A$2:$MC$200,MATCH(1,('GMW - Baseline'!$MC$2:$MC$200=Q$3)*('GMW - Baseline'!$MB$2:$MB$200=Q$4),0),$E19-1973)</f>
        <v>1465</v>
      </c>
      <c r="R19" cm="1">
        <f t="array" ref="R19">INDEX('GMW - Baseline'!$A$2:$MC$200,MATCH(1,('GMW - Baseline'!$MC$2:$MC$200=R$3)*('GMW - Baseline'!$MB$2:$MB$200=R$4),0),$E19-1973)</f>
        <v>1E-3</v>
      </c>
      <c r="S19" cm="1">
        <f t="array" ref="S19">INDEX('GMW - Baseline'!$A$2:$MC$200,MATCH(1,('GMW - Baseline'!$MC$2:$MC$200=S$3)*('GMW - Baseline'!$MB$2:$MB$200=S$4),0),$E19-1973)</f>
        <v>85858</v>
      </c>
      <c r="T19" cm="1">
        <f t="array" ref="T19">INDEX('GMW - Baseline'!$A$2:$MC$200,MATCH(1,('GMW - Baseline'!$MC$2:$MC$200=T$3)*('GMW - Baseline'!$MB$2:$MB$200=T$4),0),$E19-1973)</f>
        <v>-0.45537949999999999</v>
      </c>
      <c r="U19" cm="1">
        <f t="array" ref="U19">INDEX('GMW - Baseline'!$A$2:$MC$200,MATCH(1,('GMW - Baseline'!$MC$2:$MC$200=U$3)*('GMW - Baseline'!$MB$2:$MB$200=U$4),0),$E19-1973)</f>
        <v>298921.09999999998</v>
      </c>
      <c r="V19" cm="1">
        <f t="array" ref="V19">INDEX('GMW - Baseline'!$A$2:$MC$200,MATCH(1,('GMW - Baseline'!$MC$2:$MC$200=V$3)*('GMW - Baseline'!$MB$2:$MB$200=V$4),0),$E19-1973)</f>
        <v>24117.35</v>
      </c>
      <c r="W19" cm="1">
        <f t="array" ref="W19">INDEX('GMW - Baseline'!$A$2:$MC$200,MATCH(1,('GMW - Baseline'!$MC$2:$MC$200=W$3)*('GMW - Baseline'!$MB$2:$MB$200=W$4),0),$E19-1973)</f>
        <v>1E-3</v>
      </c>
      <c r="X19" cm="1">
        <f t="array" ref="X19">INDEX('GMW - Baseline'!$A$2:$MC$200,MATCH(1,('GMW - Baseline'!$MC$2:$MC$200=X$3)*('GMW - Baseline'!$MB$2:$MB$200=X$4),0),$E19-1973)</f>
        <v>313469.8</v>
      </c>
      <c r="Y19" cm="1">
        <f t="array" ref="Y19">INDEX('GMW - Baseline'!$A$2:$MC$200,MATCH(1,('GMW - Baseline'!$MC$2:$MC$200=Y$3)*('GMW - Baseline'!$MB$2:$MB$200=Y$4),0),$E19-1973)</f>
        <v>36668.379999999997</v>
      </c>
      <c r="Z19" cm="1">
        <f t="array" ref="Z19">INDEX('GMW - Baseline'!$A$2:$MC$200,MATCH(1,('GMW - Baseline'!$MC$2:$MC$200=Z$3)*('GMW - Baseline'!$MB$2:$MB$200=Z$4),0),$E19-1973)</f>
        <v>1261595</v>
      </c>
      <c r="AA19" cm="1">
        <f t="array" ref="AA19">INDEX('GMW - Baseline'!$A$2:$MC$200,MATCH(1,('GMW - Baseline'!$MC$2:$MC$200=AA$3)*('GMW - Baseline'!$MB$2:$MB$200=AA$4),0),$E19-1973)</f>
        <v>-1.794257</v>
      </c>
      <c r="AB19" cm="1">
        <f t="array" ref="AB19">INDEX('GMW - Baseline'!$A$2:$MC$200,MATCH(1,('GMW - Baseline'!$MC$2:$MC$200=AB$3)*('GMW - Baseline'!$MB$2:$MB$200=AB$4),0),$E19-1973)</f>
        <v>38659</v>
      </c>
      <c r="AC19" cm="1">
        <f t="array" ref="AC19">INDEX('GMW - Baseline'!$A$2:$MC$200,MATCH(1,('GMW - Baseline'!$MC$2:$MC$200=AC$3)*('GMW - Baseline'!$MB$2:$MB$200=AC$4),0),$E19-1973)</f>
        <v>37132</v>
      </c>
      <c r="AD19" cm="1">
        <f t="array" ref="AD19">INDEX('GMW - Baseline'!$A$2:$MC$200,MATCH(1,('GMW - Baseline'!$MC$2:$MC$200=AD$3)*('GMW - Baseline'!$MB$2:$MB$200=AD$4),0),$E19-1973)</f>
        <v>56309.75</v>
      </c>
      <c r="AE19" cm="1">
        <f t="array" ref="AE19">INDEX('GMW - Baseline'!$A$2:$MC$200,MATCH(1,('GMW - Baseline'!$MC$2:$MC$200=AE$3)*('GMW - Baseline'!$MB$2:$MB$200=AE$4),0),$E19-1973)</f>
        <v>24.73856</v>
      </c>
      <c r="AF19" cm="1">
        <f t="array" ref="AF19">INDEX('GMW - Baseline'!$A$2:$MC$200,MATCH(1,('GMW - Baseline'!$MC$2:$MC$200=AF$3)*('GMW - Baseline'!$MB$2:$MB$200=AF$4),0),$E19-1973)</f>
        <v>15.61933</v>
      </c>
      <c r="AG19" cm="1">
        <f t="array" ref="AG19">INDEX('GMW - Baseline'!$A$2:$MC$200,MATCH(1,('GMW - Baseline'!$MC$2:$MC$200=AG$3)*('GMW - Baseline'!$MB$2:$MB$200=AG$4),0),$E19-1973)</f>
        <v>14.32469</v>
      </c>
      <c r="AH19" cm="1">
        <f t="array" ref="AH19">INDEX('GMW - Baseline'!$A$2:$MC$200,MATCH(1,('GMW - Baseline'!$MC$2:$MC$200=AH$3)*('GMW - Baseline'!$MB$2:$MB$200=AH$4),0),$E19-1973)</f>
        <v>21.574819999999999</v>
      </c>
      <c r="AI19" cm="1">
        <f t="array" ref="AI19">INDEX('GMW - Baseline'!$A$2:$MC$200,MATCH(1,('GMW - Baseline'!$MC$2:$MC$200=AI$3)*('GMW - Baseline'!$MB$2:$MB$200=AI$4),0),$E19-1973)</f>
        <v>19.829840000000001</v>
      </c>
      <c r="AJ19" cm="1">
        <f t="array" ref="AJ19">INDEX('GMW - Baseline'!$A$2:$MC$200,MATCH(1,('GMW - Baseline'!$MC$2:$MC$200=AJ$3)*('GMW - Baseline'!$MB$2:$MB$200=AJ$4),0),$E19-1973)</f>
        <v>20.489599999999999</v>
      </c>
      <c r="AK19" cm="1">
        <f t="array" ref="AK19">INDEX('GMW - Baseline'!$A$2:$MC$200,MATCH(1,('GMW - Baseline'!$MC$2:$MC$200=AK$3)*('GMW - Baseline'!$MB$2:$MB$200=AK$4),0),$E19-1973)</f>
        <v>12.8561</v>
      </c>
    </row>
    <row r="20" spans="1:37" x14ac:dyDescent="0.2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Baseline'!$A$2:$MC$200,MATCH(1,('GMW - Baseline'!$MC$2:$MC$200=F$3)*('GMW - Baseline'!$MB$2:$MB$200=F$4),0),$E20-1973)</f>
        <v>299623</v>
      </c>
      <c r="G20" cm="1">
        <f t="array" ref="G20">INDEX('GMW - Baseline'!$A$2:$MC$200,MATCH(1,('GMW - Baseline'!$MC$2:$MC$200=G$3)*('GMW - Baseline'!$MB$2:$MB$200=G$4),0),$E20-1973)</f>
        <v>158445</v>
      </c>
      <c r="H20" cm="1">
        <f t="array" ref="H20">INDEX('GMW - Baseline'!$A$2:$MC$200,MATCH(1,('GMW - Baseline'!$MC$2:$MC$200=H$3)*('GMW - Baseline'!$MB$2:$MB$200=H$4),0),$E20-1973)</f>
        <v>176804</v>
      </c>
      <c r="I20" cm="1">
        <f t="array" ref="I20">INDEX('GMW - Baseline'!$A$2:$MC$200,MATCH(1,('GMW - Baseline'!$MC$2:$MC$200=I$3)*('GMW - Baseline'!$MB$2:$MB$200=I$4),0),$E20-1973)</f>
        <v>40.85022</v>
      </c>
      <c r="J20" cm="1">
        <f t="array" ref="J20">INDEX('GMW - Baseline'!$A$2:$MC$200,MATCH(1,('GMW - Baseline'!$MC$2:$MC$200=J$3)*('GMW - Baseline'!$MB$2:$MB$200=J$4),0),$E20-1973)</f>
        <v>10.024039999999999</v>
      </c>
      <c r="K20" cm="1">
        <f t="array" ref="K20">INDEX('GMW - Baseline'!$A$2:$MC$200,MATCH(1,('GMW - Baseline'!$MC$2:$MC$200=K$3)*('GMW - Baseline'!$MB$2:$MB$200=K$4),0),$E20-1973)</f>
        <v>10.533329999999999</v>
      </c>
      <c r="L20" cm="1">
        <f t="array" ref="L20">INDEX('GMW - Baseline'!$A$2:$MC$200,MATCH(1,('GMW - Baseline'!$MC$2:$MC$200=L$3)*('GMW - Baseline'!$MB$2:$MB$200=L$4),0),$E20-1973)</f>
        <v>23647</v>
      </c>
      <c r="M20" cm="1">
        <f t="array" ref="M20">INDEX('GMW - Baseline'!$A$2:$MC$200,MATCH(1,('GMW - Baseline'!$MC$2:$MC$200=M$3)*('GMW - Baseline'!$MB$2:$MB$200=M$4),0),$E20-1973)</f>
        <v>3049</v>
      </c>
      <c r="N20" cm="1">
        <f t="array" ref="N20">INDEX('GMW - Baseline'!$A$2:$MC$200,MATCH(1,('GMW - Baseline'!$MC$2:$MC$200=N$3)*('GMW - Baseline'!$MB$2:$MB$200=N$4),0),$E20-1973)</f>
        <v>26696</v>
      </c>
      <c r="O20" cm="1">
        <f t="array" ref="O20">INDEX('GMW - Baseline'!$A$2:$MC$200,MATCH(1,('GMW - Baseline'!$MC$2:$MC$200=O$3)*('GMW - Baseline'!$MB$2:$MB$200=O$4),0),$E20-1973)</f>
        <v>11.4</v>
      </c>
      <c r="P20" cm="1">
        <f t="array" ref="P20">INDEX('GMW - Baseline'!$A$2:$MC$200,MATCH(1,('GMW - Baseline'!$MC$2:$MC$200=P$3)*('GMW - Baseline'!$MB$2:$MB$200=P$4),0),$E20-1973)</f>
        <v>34160.080000000002</v>
      </c>
      <c r="Q20" cm="1">
        <f t="array" ref="Q20">INDEX('GMW - Baseline'!$A$2:$MC$200,MATCH(1,('GMW - Baseline'!$MC$2:$MC$200=Q$3)*('GMW - Baseline'!$MB$2:$MB$200=Q$4),0),$E20-1973)</f>
        <v>-2799</v>
      </c>
      <c r="R20" cm="1">
        <f t="array" ref="R20">INDEX('GMW - Baseline'!$A$2:$MC$200,MATCH(1,('GMW - Baseline'!$MC$2:$MC$200=R$3)*('GMW - Baseline'!$MB$2:$MB$200=R$4),0),$E20-1973)</f>
        <v>1E-3</v>
      </c>
      <c r="S20" cm="1">
        <f t="array" ref="S20">INDEX('GMW - Baseline'!$A$2:$MC$200,MATCH(1,('GMW - Baseline'!$MC$2:$MC$200=S$3)*('GMW - Baseline'!$MB$2:$MB$200=S$4),0),$E20-1973)</f>
        <v>86421</v>
      </c>
      <c r="T20" cm="1">
        <f t="array" ref="T20">INDEX('GMW - Baseline'!$A$2:$MC$200,MATCH(1,('GMW - Baseline'!$MC$2:$MC$200=T$3)*('GMW - Baseline'!$MB$2:$MB$200=T$4),0),$E20-1973)</f>
        <v>-0.29363630000000002</v>
      </c>
      <c r="U20" cm="1">
        <f t="array" ref="U20">INDEX('GMW - Baseline'!$A$2:$MC$200,MATCH(1,('GMW - Baseline'!$MC$2:$MC$200=U$3)*('GMW - Baseline'!$MB$2:$MB$200=U$4),0),$E20-1973)</f>
        <v>300504</v>
      </c>
      <c r="V20" cm="1">
        <f t="array" ref="V20">INDEX('GMW - Baseline'!$A$2:$MC$200,MATCH(1,('GMW - Baseline'!$MC$2:$MC$200=V$3)*('GMW - Baseline'!$MB$2:$MB$200=V$4),0),$E20-1973)</f>
        <v>24159.88</v>
      </c>
      <c r="W20" cm="1">
        <f t="array" ref="W20">INDEX('GMW - Baseline'!$A$2:$MC$200,MATCH(1,('GMW - Baseline'!$MC$2:$MC$200=W$3)*('GMW - Baseline'!$MB$2:$MB$200=W$4),0),$E20-1973)</f>
        <v>1E-3</v>
      </c>
      <c r="X20" cm="1">
        <f t="array" ref="X20">INDEX('GMW - Baseline'!$A$2:$MC$200,MATCH(1,('GMW - Baseline'!$MC$2:$MC$200=X$3)*('GMW - Baseline'!$MB$2:$MB$200=X$4),0),$E20-1973)</f>
        <v>314170.8</v>
      </c>
      <c r="Y20" cm="1">
        <f t="array" ref="Y20">INDEX('GMW - Baseline'!$A$2:$MC$200,MATCH(1,('GMW - Baseline'!$MC$2:$MC$200=Y$3)*('GMW - Baseline'!$MB$2:$MB$200=Y$4),0),$E20-1973)</f>
        <v>36737.879999999997</v>
      </c>
      <c r="Z20" cm="1">
        <f t="array" ref="Z20">INDEX('GMW - Baseline'!$A$2:$MC$200,MATCH(1,('GMW - Baseline'!$MC$2:$MC$200=Z$3)*('GMW - Baseline'!$MB$2:$MB$200=Z$4),0),$E20-1973)</f>
        <v>1264934</v>
      </c>
      <c r="AA20" cm="1">
        <f t="array" ref="AA20">INDEX('GMW - Baseline'!$A$2:$MC$200,MATCH(1,('GMW - Baseline'!$MC$2:$MC$200=AA$3)*('GMW - Baseline'!$MB$2:$MB$200=AA$4),0),$E20-1973)</f>
        <v>-1.7911509999999999</v>
      </c>
      <c r="AB20" cm="1">
        <f t="array" ref="AB20">INDEX('GMW - Baseline'!$A$2:$MC$200,MATCH(1,('GMW - Baseline'!$MC$2:$MC$200=AB$3)*('GMW - Baseline'!$MB$2:$MB$200=AB$4),0),$E20-1973)</f>
        <v>36057</v>
      </c>
      <c r="AC20" cm="1">
        <f t="array" ref="AC20">INDEX('GMW - Baseline'!$A$2:$MC$200,MATCH(1,('GMW - Baseline'!$MC$2:$MC$200=AC$3)*('GMW - Baseline'!$MB$2:$MB$200=AC$4),0),$E20-1973)</f>
        <v>32007</v>
      </c>
      <c r="AD20" cm="1">
        <f t="array" ref="AD20">INDEX('GMW - Baseline'!$A$2:$MC$200,MATCH(1,('GMW - Baseline'!$MC$2:$MC$200=AD$3)*('GMW - Baseline'!$MB$2:$MB$200=AD$4),0),$E20-1973)</f>
        <v>56316</v>
      </c>
      <c r="AE20" cm="1">
        <f t="array" ref="AE20">INDEX('GMW - Baseline'!$A$2:$MC$200,MATCH(1,('GMW - Baseline'!$MC$2:$MC$200=AE$3)*('GMW - Baseline'!$MB$2:$MB$200=AE$4),0),$E20-1973)</f>
        <v>24.657419999999998</v>
      </c>
      <c r="AF20" cm="1">
        <f t="array" ref="AF20">INDEX('GMW - Baseline'!$A$2:$MC$200,MATCH(1,('GMW - Baseline'!$MC$2:$MC$200=AF$3)*('GMW - Baseline'!$MB$2:$MB$200=AF$4),0),$E20-1973)</f>
        <v>15.66067</v>
      </c>
      <c r="AG20" cm="1">
        <f t="array" ref="AG20">INDEX('GMW - Baseline'!$A$2:$MC$200,MATCH(1,('GMW - Baseline'!$MC$2:$MC$200=AG$3)*('GMW - Baseline'!$MB$2:$MB$200=AG$4),0),$E20-1973)</f>
        <v>14.38766</v>
      </c>
      <c r="AH20" cm="1">
        <f t="array" ref="AH20">INDEX('GMW - Baseline'!$A$2:$MC$200,MATCH(1,('GMW - Baseline'!$MC$2:$MC$200=AH$3)*('GMW - Baseline'!$MB$2:$MB$200=AH$4),0),$E20-1973)</f>
        <v>21.387650000000001</v>
      </c>
      <c r="AI20" cm="1">
        <f t="array" ref="AI20">INDEX('GMW - Baseline'!$A$2:$MC$200,MATCH(1,('GMW - Baseline'!$MC$2:$MC$200=AI$3)*('GMW - Baseline'!$MB$2:$MB$200=AI$4),0),$E20-1973)</f>
        <v>19.703620000000001</v>
      </c>
      <c r="AJ20" cm="1">
        <f t="array" ref="AJ20">INDEX('GMW - Baseline'!$A$2:$MC$200,MATCH(1,('GMW - Baseline'!$MC$2:$MC$200=AJ$3)*('GMW - Baseline'!$MB$2:$MB$200=AJ$4),0),$E20-1973)</f>
        <v>20.374919999999999</v>
      </c>
      <c r="AK20" cm="1">
        <f t="array" ref="AK20">INDEX('GMW - Baseline'!$A$2:$MC$200,MATCH(1,('GMW - Baseline'!$MC$2:$MC$200=AK$3)*('GMW - Baseline'!$MB$2:$MB$200=AK$4),0),$E20-1973)</f>
        <v>12.886839999999999</v>
      </c>
    </row>
    <row r="21" spans="1:37" x14ac:dyDescent="0.2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Baseline'!$A$2:$MC$200,MATCH(1,('GMW - Baseline'!$MC$2:$MC$200=F$3)*('GMW - Baseline'!$MB$2:$MB$200=F$4),0),$E21-1973)</f>
        <v>303085</v>
      </c>
      <c r="G21" cm="1">
        <f t="array" ref="G21">INDEX('GMW - Baseline'!$A$2:$MC$200,MATCH(1,('GMW - Baseline'!$MC$2:$MC$200=G$3)*('GMW - Baseline'!$MB$2:$MB$200=G$4),0),$E21-1973)</f>
        <v>161027</v>
      </c>
      <c r="H21" cm="1">
        <f t="array" ref="H21">INDEX('GMW - Baseline'!$A$2:$MC$200,MATCH(1,('GMW - Baseline'!$MC$2:$MC$200=H$3)*('GMW - Baseline'!$MB$2:$MB$200=H$4),0),$E21-1973)</f>
        <v>175105</v>
      </c>
      <c r="I21" cm="1">
        <f t="array" ref="I21">INDEX('GMW - Baseline'!$A$2:$MC$200,MATCH(1,('GMW - Baseline'!$MC$2:$MC$200=I$3)*('GMW - Baseline'!$MB$2:$MB$200=I$4),0),$E21-1973)</f>
        <v>41.293399999999998</v>
      </c>
      <c r="J21" cm="1">
        <f t="array" ref="J21">INDEX('GMW - Baseline'!$A$2:$MC$200,MATCH(1,('GMW - Baseline'!$MC$2:$MC$200=J$3)*('GMW - Baseline'!$MB$2:$MB$200=J$4),0),$E21-1973)</f>
        <v>9.5606059999999999</v>
      </c>
      <c r="K21" cm="1">
        <f t="array" ref="K21">INDEX('GMW - Baseline'!$A$2:$MC$200,MATCH(1,('GMW - Baseline'!$MC$2:$MC$200=K$3)*('GMW - Baseline'!$MB$2:$MB$200=K$4),0),$E21-1973)</f>
        <v>10.89667</v>
      </c>
      <c r="L21" cm="1">
        <f t="array" ref="L21">INDEX('GMW - Baseline'!$A$2:$MC$200,MATCH(1,('GMW - Baseline'!$MC$2:$MC$200=L$3)*('GMW - Baseline'!$MB$2:$MB$200=L$4),0),$E21-1973)</f>
        <v>23809</v>
      </c>
      <c r="M21" cm="1">
        <f t="array" ref="M21">INDEX('GMW - Baseline'!$A$2:$MC$200,MATCH(1,('GMW - Baseline'!$MC$2:$MC$200=M$3)*('GMW - Baseline'!$MB$2:$MB$200=M$4),0),$E21-1973)</f>
        <v>3109</v>
      </c>
      <c r="N21" cm="1">
        <f t="array" ref="N21">INDEX('GMW - Baseline'!$A$2:$MC$200,MATCH(1,('GMW - Baseline'!$MC$2:$MC$200=N$3)*('GMW - Baseline'!$MB$2:$MB$200=N$4),0),$E21-1973)</f>
        <v>26918</v>
      </c>
      <c r="O21" cm="1">
        <f t="array" ref="O21">INDEX('GMW - Baseline'!$A$2:$MC$200,MATCH(1,('GMW - Baseline'!$MC$2:$MC$200=O$3)*('GMW - Baseline'!$MB$2:$MB$200=O$4),0),$E21-1973)</f>
        <v>11.5</v>
      </c>
      <c r="P21" cm="1">
        <f t="array" ref="P21">INDEX('GMW - Baseline'!$A$2:$MC$200,MATCH(1,('GMW - Baseline'!$MC$2:$MC$200=P$3)*('GMW - Baseline'!$MB$2:$MB$200=P$4),0),$E21-1973)</f>
        <v>34223.9</v>
      </c>
      <c r="Q21" cm="1">
        <f t="array" ref="Q21">INDEX('GMW - Baseline'!$A$2:$MC$200,MATCH(1,('GMW - Baseline'!$MC$2:$MC$200=Q$3)*('GMW - Baseline'!$MB$2:$MB$200=Q$4),0),$E21-1973)</f>
        <v>-2262</v>
      </c>
      <c r="R21" cm="1">
        <f t="array" ref="R21">INDEX('GMW - Baseline'!$A$2:$MC$200,MATCH(1,('GMW - Baseline'!$MC$2:$MC$200=R$3)*('GMW - Baseline'!$MB$2:$MB$200=R$4),0),$E21-1973)</f>
        <v>1E-3</v>
      </c>
      <c r="S21" cm="1">
        <f t="array" ref="S21">INDEX('GMW - Baseline'!$A$2:$MC$200,MATCH(1,('GMW - Baseline'!$MC$2:$MC$200=S$3)*('GMW - Baseline'!$MB$2:$MB$200=S$4),0),$E21-1973)</f>
        <v>88777</v>
      </c>
      <c r="T21" cm="1">
        <f t="array" ref="T21">INDEX('GMW - Baseline'!$A$2:$MC$200,MATCH(1,('GMW - Baseline'!$MC$2:$MC$200=T$3)*('GMW - Baseline'!$MB$2:$MB$200=T$4),0),$E21-1973)</f>
        <v>-0.108242</v>
      </c>
      <c r="U21" cm="1">
        <f t="array" ref="U21">INDEX('GMW - Baseline'!$A$2:$MC$200,MATCH(1,('GMW - Baseline'!$MC$2:$MC$200=U$3)*('GMW - Baseline'!$MB$2:$MB$200=U$4),0),$E21-1973)</f>
        <v>303413.40000000002</v>
      </c>
      <c r="V21" cm="1">
        <f t="array" ref="V21">INDEX('GMW - Baseline'!$A$2:$MC$200,MATCH(1,('GMW - Baseline'!$MC$2:$MC$200=V$3)*('GMW - Baseline'!$MB$2:$MB$200=V$4),0),$E21-1973)</f>
        <v>24360.79</v>
      </c>
      <c r="W21" cm="1">
        <f t="array" ref="W21">INDEX('GMW - Baseline'!$A$2:$MC$200,MATCH(1,('GMW - Baseline'!$MC$2:$MC$200=W$3)*('GMW - Baseline'!$MB$2:$MB$200=W$4),0),$E21-1973)</f>
        <v>1E-3</v>
      </c>
      <c r="X21" cm="1">
        <f t="array" ref="X21">INDEX('GMW - Baseline'!$A$2:$MC$200,MATCH(1,('GMW - Baseline'!$MC$2:$MC$200=X$3)*('GMW - Baseline'!$MB$2:$MB$200=X$4),0),$E21-1973)</f>
        <v>315042.90000000002</v>
      </c>
      <c r="Y21" cm="1">
        <f t="array" ref="Y21">INDEX('GMW - Baseline'!$A$2:$MC$200,MATCH(1,('GMW - Baseline'!$MC$2:$MC$200=Y$3)*('GMW - Baseline'!$MB$2:$MB$200=Y$4),0),$E21-1973)</f>
        <v>36812.129999999997</v>
      </c>
      <c r="Z21" cm="1">
        <f t="array" ref="Z21">INDEX('GMW - Baseline'!$A$2:$MC$200,MATCH(1,('GMW - Baseline'!$MC$2:$MC$200=Z$3)*('GMW - Baseline'!$MB$2:$MB$200=Z$4),0),$E21-1973)</f>
        <v>1268273</v>
      </c>
      <c r="AA21" cm="1">
        <f t="array" ref="AA21">INDEX('GMW - Baseline'!$A$2:$MC$200,MATCH(1,('GMW - Baseline'!$MC$2:$MC$200=AA$3)*('GMW - Baseline'!$MB$2:$MB$200=AA$4),0),$E21-1973)</f>
        <v>-1.788049</v>
      </c>
      <c r="AB21" cm="1">
        <f t="array" ref="AB21">INDEX('GMW - Baseline'!$A$2:$MC$200,MATCH(1,('GMW - Baseline'!$MC$2:$MC$200=AB$3)*('GMW - Baseline'!$MB$2:$MB$200=AB$4),0),$E21-1973)</f>
        <v>37676</v>
      </c>
      <c r="AC21" cm="1">
        <f t="array" ref="AC21">INDEX('GMW - Baseline'!$A$2:$MC$200,MATCH(1,('GMW - Baseline'!$MC$2:$MC$200=AC$3)*('GMW - Baseline'!$MB$2:$MB$200=AC$4),0),$E21-1973)</f>
        <v>33564</v>
      </c>
      <c r="AD21" cm="1">
        <f t="array" ref="AD21">INDEX('GMW - Baseline'!$A$2:$MC$200,MATCH(1,('GMW - Baseline'!$MC$2:$MC$200=AD$3)*('GMW - Baseline'!$MB$2:$MB$200=AD$4),0),$E21-1973)</f>
        <v>56339.25</v>
      </c>
      <c r="AE21" cm="1">
        <f t="array" ref="AE21">INDEX('GMW - Baseline'!$A$2:$MC$200,MATCH(1,('GMW - Baseline'!$MC$2:$MC$200=AE$3)*('GMW - Baseline'!$MB$2:$MB$200=AE$4),0),$E21-1973)</f>
        <v>24.59301</v>
      </c>
      <c r="AF21" cm="1">
        <f t="array" ref="AF21">INDEX('GMW - Baseline'!$A$2:$MC$200,MATCH(1,('GMW - Baseline'!$MC$2:$MC$200=AF$3)*('GMW - Baseline'!$MB$2:$MB$200=AF$4),0),$E21-1973)</f>
        <v>15.69787</v>
      </c>
      <c r="AG21" cm="1">
        <f t="array" ref="AG21">INDEX('GMW - Baseline'!$A$2:$MC$200,MATCH(1,('GMW - Baseline'!$MC$2:$MC$200=AG$3)*('GMW - Baseline'!$MB$2:$MB$200=AG$4),0),$E21-1973)</f>
        <v>14.469250000000001</v>
      </c>
      <c r="AH21" cm="1">
        <f t="array" ref="AH21">INDEX('GMW - Baseline'!$A$2:$MC$200,MATCH(1,('GMW - Baseline'!$MC$2:$MC$200=AH$3)*('GMW - Baseline'!$MB$2:$MB$200=AH$4),0),$E21-1973)</f>
        <v>21.201350000000001</v>
      </c>
      <c r="AI21" cm="1">
        <f t="array" ref="AI21">INDEX('GMW - Baseline'!$A$2:$MC$200,MATCH(1,('GMW - Baseline'!$MC$2:$MC$200=AI$3)*('GMW - Baseline'!$MB$2:$MB$200=AI$4),0),$E21-1973)</f>
        <v>19.578130000000002</v>
      </c>
      <c r="AJ21" cm="1">
        <f t="array" ref="AJ21">INDEX('GMW - Baseline'!$A$2:$MC$200,MATCH(1,('GMW - Baseline'!$MC$2:$MC$200=AJ$3)*('GMW - Baseline'!$MB$2:$MB$200=AJ$4),0),$E21-1973)</f>
        <v>20.260649999999998</v>
      </c>
      <c r="AK21" cm="1">
        <f t="array" ref="AK21">INDEX('GMW - Baseline'!$A$2:$MC$200,MATCH(1,('GMW - Baseline'!$MC$2:$MC$200=AK$3)*('GMW - Baseline'!$MB$2:$MB$200=AK$4),0),$E21-1973)</f>
        <v>12.926360000000001</v>
      </c>
    </row>
    <row r="22" spans="1:37" x14ac:dyDescent="0.2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Baseline'!$A$2:$MC$200,MATCH(1,('GMW - Baseline'!$MC$2:$MC$200=F$3)*('GMW - Baseline'!$MB$2:$MB$200=F$4),0),$E22-1973)</f>
        <v>305361</v>
      </c>
      <c r="G22" cm="1">
        <f t="array" ref="G22">INDEX('GMW - Baseline'!$A$2:$MC$200,MATCH(1,('GMW - Baseline'!$MC$2:$MC$200=G$3)*('GMW - Baseline'!$MB$2:$MB$200=G$4),0),$E22-1973)</f>
        <v>161090</v>
      </c>
      <c r="H22" cm="1">
        <f t="array" ref="H22">INDEX('GMW - Baseline'!$A$2:$MC$200,MATCH(1,('GMW - Baseline'!$MC$2:$MC$200=H$3)*('GMW - Baseline'!$MB$2:$MB$200=H$4),0),$E22-1973)</f>
        <v>175833</v>
      </c>
      <c r="I22" cm="1">
        <f t="array" ref="I22">INDEX('GMW - Baseline'!$A$2:$MC$200,MATCH(1,('GMW - Baseline'!$MC$2:$MC$200=I$3)*('GMW - Baseline'!$MB$2:$MB$200=I$4),0),$E22-1973)</f>
        <v>41.762639999999998</v>
      </c>
      <c r="J22" cm="1">
        <f t="array" ref="J22">INDEX('GMW - Baseline'!$A$2:$MC$200,MATCH(1,('GMW - Baseline'!$MC$2:$MC$200=J$3)*('GMW - Baseline'!$MB$2:$MB$200=J$4),0),$E22-1973)</f>
        <v>9.0625</v>
      </c>
      <c r="K22" cm="1">
        <f t="array" ref="K22">INDEX('GMW - Baseline'!$A$2:$MC$200,MATCH(1,('GMW - Baseline'!$MC$2:$MC$200=K$3)*('GMW - Baseline'!$MB$2:$MB$200=K$4),0),$E22-1973)</f>
        <v>10.41667</v>
      </c>
      <c r="L22" cm="1">
        <f t="array" ref="L22">INDEX('GMW - Baseline'!$A$2:$MC$200,MATCH(1,('GMW - Baseline'!$MC$2:$MC$200=L$3)*('GMW - Baseline'!$MB$2:$MB$200=L$4),0),$E22-1973)</f>
        <v>23994</v>
      </c>
      <c r="M22" cm="1">
        <f t="array" ref="M22">INDEX('GMW - Baseline'!$A$2:$MC$200,MATCH(1,('GMW - Baseline'!$MC$2:$MC$200=M$3)*('GMW - Baseline'!$MB$2:$MB$200=M$4),0),$E22-1973)</f>
        <v>3167</v>
      </c>
      <c r="N22" cm="1">
        <f t="array" ref="N22">INDEX('GMW - Baseline'!$A$2:$MC$200,MATCH(1,('GMW - Baseline'!$MC$2:$MC$200=N$3)*('GMW - Baseline'!$MB$2:$MB$200=N$4),0),$E22-1973)</f>
        <v>27161</v>
      </c>
      <c r="O22" cm="1">
        <f t="array" ref="O22">INDEX('GMW - Baseline'!$A$2:$MC$200,MATCH(1,('GMW - Baseline'!$MC$2:$MC$200=O$3)*('GMW - Baseline'!$MB$2:$MB$200=O$4),0),$E22-1973)</f>
        <v>11.7</v>
      </c>
      <c r="P22" cm="1">
        <f t="array" ref="P22">INDEX('GMW - Baseline'!$A$2:$MC$200,MATCH(1,('GMW - Baseline'!$MC$2:$MC$200=P$3)*('GMW - Baseline'!$MB$2:$MB$200=P$4),0),$E22-1973)</f>
        <v>34287.72</v>
      </c>
      <c r="Q22" cm="1">
        <f t="array" ref="Q22">INDEX('GMW - Baseline'!$A$2:$MC$200,MATCH(1,('GMW - Baseline'!$MC$2:$MC$200=Q$3)*('GMW - Baseline'!$MB$2:$MB$200=Q$4),0),$E22-1973)</f>
        <v>1020</v>
      </c>
      <c r="R22" cm="1">
        <f t="array" ref="R22">INDEX('GMW - Baseline'!$A$2:$MC$200,MATCH(1,('GMW - Baseline'!$MC$2:$MC$200=R$3)*('GMW - Baseline'!$MB$2:$MB$200=R$4),0),$E22-1973)</f>
        <v>1E-3</v>
      </c>
      <c r="S22" cm="1">
        <f t="array" ref="S22">INDEX('GMW - Baseline'!$A$2:$MC$200,MATCH(1,('GMW - Baseline'!$MC$2:$MC$200=S$3)*('GMW - Baseline'!$MB$2:$MB$200=S$4),0),$E22-1973)</f>
        <v>90844</v>
      </c>
      <c r="T22" cm="1">
        <f t="array" ref="T22">INDEX('GMW - Baseline'!$A$2:$MC$200,MATCH(1,('GMW - Baseline'!$MC$2:$MC$200=T$3)*('GMW - Baseline'!$MB$2:$MB$200=T$4),0),$E22-1973)</f>
        <v>-0.37593840000000001</v>
      </c>
      <c r="U22" cm="1">
        <f t="array" ref="U22">INDEX('GMW - Baseline'!$A$2:$MC$200,MATCH(1,('GMW - Baseline'!$MC$2:$MC$200=U$3)*('GMW - Baseline'!$MB$2:$MB$200=U$4),0),$E22-1973)</f>
        <v>306511.09999999998</v>
      </c>
      <c r="V22" cm="1">
        <f t="array" ref="V22">INDEX('GMW - Baseline'!$A$2:$MC$200,MATCH(1,('GMW - Baseline'!$MC$2:$MC$200=V$3)*('GMW - Baseline'!$MB$2:$MB$200=V$4),0),$E22-1973)</f>
        <v>24580.71</v>
      </c>
      <c r="W22" cm="1">
        <f t="array" ref="W22">INDEX('GMW - Baseline'!$A$2:$MC$200,MATCH(1,('GMW - Baseline'!$MC$2:$MC$200=W$3)*('GMW - Baseline'!$MB$2:$MB$200=W$4),0),$E22-1973)</f>
        <v>1E-3</v>
      </c>
      <c r="X22" cm="1">
        <f t="array" ref="X22">INDEX('GMW - Baseline'!$A$2:$MC$200,MATCH(1,('GMW - Baseline'!$MC$2:$MC$200=X$3)*('GMW - Baseline'!$MB$2:$MB$200=X$4),0),$E22-1973)</f>
        <v>315991.8</v>
      </c>
      <c r="Y22" cm="1">
        <f t="array" ref="Y22">INDEX('GMW - Baseline'!$A$2:$MC$200,MATCH(1,('GMW - Baseline'!$MC$2:$MC$200=Y$3)*('GMW - Baseline'!$MB$2:$MB$200=Y$4),0),$E22-1973)</f>
        <v>36886.379999999997</v>
      </c>
      <c r="Z22" cm="1">
        <f t="array" ref="Z22">INDEX('GMW - Baseline'!$A$2:$MC$200,MATCH(1,('GMW - Baseline'!$MC$2:$MC$200=Z$3)*('GMW - Baseline'!$MB$2:$MB$200=Z$4),0),$E22-1973)</f>
        <v>1271612</v>
      </c>
      <c r="AA22" cm="1">
        <f t="array" ref="AA22">INDEX('GMW - Baseline'!$A$2:$MC$200,MATCH(1,('GMW - Baseline'!$MC$2:$MC$200=AA$3)*('GMW - Baseline'!$MB$2:$MB$200=AA$4),0),$E22-1973)</f>
        <v>-1.784953</v>
      </c>
      <c r="AB22" cm="1">
        <f t="array" ref="AB22">INDEX('GMW - Baseline'!$A$2:$MC$200,MATCH(1,('GMW - Baseline'!$MC$2:$MC$200=AB$3)*('GMW - Baseline'!$MB$2:$MB$200=AB$4),0),$E22-1973)</f>
        <v>38150</v>
      </c>
      <c r="AC22" cm="1">
        <f t="array" ref="AC22">INDEX('GMW - Baseline'!$A$2:$MC$200,MATCH(1,('GMW - Baseline'!$MC$2:$MC$200=AC$3)*('GMW - Baseline'!$MB$2:$MB$200=AC$4),0),$E22-1973)</f>
        <v>37257</v>
      </c>
      <c r="AD22" cm="1">
        <f t="array" ref="AD22">INDEX('GMW - Baseline'!$A$2:$MC$200,MATCH(1,('GMW - Baseline'!$MC$2:$MC$200=AD$3)*('GMW - Baseline'!$MB$2:$MB$200=AD$4),0),$E22-1973)</f>
        <v>56362.5</v>
      </c>
      <c r="AE22" cm="1">
        <f t="array" ref="AE22">INDEX('GMW - Baseline'!$A$2:$MC$200,MATCH(1,('GMW - Baseline'!$MC$2:$MC$200=AE$3)*('GMW - Baseline'!$MB$2:$MB$200=AE$4),0),$E22-1973)</f>
        <v>24.528849999999998</v>
      </c>
      <c r="AF22" cm="1">
        <f t="array" ref="AF22">INDEX('GMW - Baseline'!$A$2:$MC$200,MATCH(1,('GMW - Baseline'!$MC$2:$MC$200=AF$3)*('GMW - Baseline'!$MB$2:$MB$200=AF$4),0),$E22-1973)</f>
        <v>15.72663</v>
      </c>
      <c r="AG22" cm="1">
        <f t="array" ref="AG22">INDEX('GMW - Baseline'!$A$2:$MC$200,MATCH(1,('GMW - Baseline'!$MC$2:$MC$200=AG$3)*('GMW - Baseline'!$MB$2:$MB$200=AG$4),0),$E22-1973)</f>
        <v>14.56939</v>
      </c>
      <c r="AH22" cm="1">
        <f t="array" ref="AH22">INDEX('GMW - Baseline'!$A$2:$MC$200,MATCH(1,('GMW - Baseline'!$MC$2:$MC$200=AH$3)*('GMW - Baseline'!$MB$2:$MB$200=AH$4),0),$E22-1973)</f>
        <v>21.015920000000001</v>
      </c>
      <c r="AI22" cm="1">
        <f t="array" ref="AI22">INDEX('GMW - Baseline'!$A$2:$MC$200,MATCH(1,('GMW - Baseline'!$MC$2:$MC$200=AI$3)*('GMW - Baseline'!$MB$2:$MB$200=AI$4),0),$E22-1973)</f>
        <v>19.45337</v>
      </c>
      <c r="AJ22" cm="1">
        <f t="array" ref="AJ22">INDEX('GMW - Baseline'!$A$2:$MC$200,MATCH(1,('GMW - Baseline'!$MC$2:$MC$200=AJ$3)*('GMW - Baseline'!$MB$2:$MB$200=AJ$4),0),$E22-1973)</f>
        <v>20.146789999999999</v>
      </c>
      <c r="AK22" cm="1">
        <f t="array" ref="AK22">INDEX('GMW - Baseline'!$A$2:$MC$200,MATCH(1,('GMW - Baseline'!$MC$2:$MC$200=AK$3)*('GMW - Baseline'!$MB$2:$MB$200=AK$4),0),$E22-1973)</f>
        <v>12.97331</v>
      </c>
    </row>
    <row r="23" spans="1:37" x14ac:dyDescent="0.2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Baseline'!$A$2:$MC$200,MATCH(1,('GMW - Baseline'!$MC$2:$MC$200=F$3)*('GMW - Baseline'!$MB$2:$MB$200=F$4),0),$E23-1973)</f>
        <v>307964</v>
      </c>
      <c r="G23" cm="1">
        <f t="array" ref="G23">INDEX('GMW - Baseline'!$A$2:$MC$200,MATCH(1,('GMW - Baseline'!$MC$2:$MC$200=G$3)*('GMW - Baseline'!$MB$2:$MB$200=G$4),0),$E23-1973)</f>
        <v>162074</v>
      </c>
      <c r="H23" cm="1">
        <f t="array" ref="H23">INDEX('GMW - Baseline'!$A$2:$MC$200,MATCH(1,('GMW - Baseline'!$MC$2:$MC$200=H$3)*('GMW - Baseline'!$MB$2:$MB$200=H$4),0),$E23-1973)</f>
        <v>178931</v>
      </c>
      <c r="I23" cm="1">
        <f t="array" ref="I23">INDEX('GMW - Baseline'!$A$2:$MC$200,MATCH(1,('GMW - Baseline'!$MC$2:$MC$200=I$3)*('GMW - Baseline'!$MB$2:$MB$200=I$4),0),$E23-1973)</f>
        <v>41.86692</v>
      </c>
      <c r="J23" cm="1">
        <f t="array" ref="J23">INDEX('GMW - Baseline'!$A$2:$MC$200,MATCH(1,('GMW - Baseline'!$MC$2:$MC$200=J$3)*('GMW - Baseline'!$MB$2:$MB$200=J$4),0),$E23-1973)</f>
        <v>8.9432690000000008</v>
      </c>
      <c r="K23" cm="1">
        <f t="array" ref="K23">INDEX('GMW - Baseline'!$A$2:$MC$200,MATCH(1,('GMW - Baseline'!$MC$2:$MC$200=K$3)*('GMW - Baseline'!$MB$2:$MB$200=K$4),0),$E23-1973)</f>
        <v>10.766769999999999</v>
      </c>
      <c r="L23" cm="1">
        <f t="array" ref="L23">INDEX('GMW - Baseline'!$A$2:$MC$200,MATCH(1,('GMW - Baseline'!$MC$2:$MC$200=L$3)*('GMW - Baseline'!$MB$2:$MB$200=L$4),0),$E23-1973)</f>
        <v>24125</v>
      </c>
      <c r="M23" cm="1">
        <f t="array" ref="M23">INDEX('GMW - Baseline'!$A$2:$MC$200,MATCH(1,('GMW - Baseline'!$MC$2:$MC$200=M$3)*('GMW - Baseline'!$MB$2:$MB$200=M$4),0),$E23-1973)</f>
        <v>3243</v>
      </c>
      <c r="N23" cm="1">
        <f t="array" ref="N23">INDEX('GMW - Baseline'!$A$2:$MC$200,MATCH(1,('GMW - Baseline'!$MC$2:$MC$200=N$3)*('GMW - Baseline'!$MB$2:$MB$200=N$4),0),$E23-1973)</f>
        <v>27368</v>
      </c>
      <c r="O23" cm="1">
        <f t="array" ref="O23">INDEX('GMW - Baseline'!$A$2:$MC$200,MATCH(1,('GMW - Baseline'!$MC$2:$MC$200=O$3)*('GMW - Baseline'!$MB$2:$MB$200=O$4),0),$E23-1973)</f>
        <v>11.8</v>
      </c>
      <c r="P23" cm="1">
        <f t="array" ref="P23">INDEX('GMW - Baseline'!$A$2:$MC$200,MATCH(1,('GMW - Baseline'!$MC$2:$MC$200=P$3)*('GMW - Baseline'!$MB$2:$MB$200=P$4),0),$E23-1973)</f>
        <v>34351.54</v>
      </c>
      <c r="Q23" cm="1">
        <f t="array" ref="Q23">INDEX('GMW - Baseline'!$A$2:$MC$200,MATCH(1,('GMW - Baseline'!$MC$2:$MC$200=Q$3)*('GMW - Baseline'!$MB$2:$MB$200=Q$4),0),$E23-1973)</f>
        <v>69</v>
      </c>
      <c r="R23" cm="1">
        <f t="array" ref="R23">INDEX('GMW - Baseline'!$A$2:$MC$200,MATCH(1,('GMW - Baseline'!$MC$2:$MC$200=R$3)*('GMW - Baseline'!$MB$2:$MB$200=R$4),0),$E23-1973)</f>
        <v>1E-3</v>
      </c>
      <c r="S23" cm="1">
        <f t="array" ref="S23">INDEX('GMW - Baseline'!$A$2:$MC$200,MATCH(1,('GMW - Baseline'!$MC$2:$MC$200=S$3)*('GMW - Baseline'!$MB$2:$MB$200=S$4),0),$E23-1973)</f>
        <v>91822</v>
      </c>
      <c r="T23" cm="1">
        <f t="array" ref="T23">INDEX('GMW - Baseline'!$A$2:$MC$200,MATCH(1,('GMW - Baseline'!$MC$2:$MC$200=T$3)*('GMW - Baseline'!$MB$2:$MB$200=T$4),0),$E23-1973)</f>
        <v>-0.44736860000000001</v>
      </c>
      <c r="U23" cm="1">
        <f t="array" ref="U23">INDEX('GMW - Baseline'!$A$2:$MC$200,MATCH(1,('GMW - Baseline'!$MC$2:$MC$200=U$3)*('GMW - Baseline'!$MB$2:$MB$200=U$4),0),$E23-1973)</f>
        <v>309344.90000000002</v>
      </c>
      <c r="V23" cm="1">
        <f t="array" ref="V23">INDEX('GMW - Baseline'!$A$2:$MC$200,MATCH(1,('GMW - Baseline'!$MC$2:$MC$200=V$3)*('GMW - Baseline'!$MB$2:$MB$200=V$4),0),$E23-1973)</f>
        <v>24768.04</v>
      </c>
      <c r="W23" cm="1">
        <f t="array" ref="W23">INDEX('GMW - Baseline'!$A$2:$MC$200,MATCH(1,('GMW - Baseline'!$MC$2:$MC$200=W$3)*('GMW - Baseline'!$MB$2:$MB$200=W$4),0),$E23-1973)</f>
        <v>1E-3</v>
      </c>
      <c r="X23" cm="1">
        <f t="array" ref="X23">INDEX('GMW - Baseline'!$A$2:$MC$200,MATCH(1,('GMW - Baseline'!$MC$2:$MC$200=X$3)*('GMW - Baseline'!$MB$2:$MB$200=X$4),0),$E23-1973)</f>
        <v>316899.40000000002</v>
      </c>
      <c r="Y23" cm="1">
        <f t="array" ref="Y23">INDEX('GMW - Baseline'!$A$2:$MC$200,MATCH(1,('GMW - Baseline'!$MC$2:$MC$200=Y$3)*('GMW - Baseline'!$MB$2:$MB$200=Y$4),0),$E23-1973)</f>
        <v>36960.639999999999</v>
      </c>
      <c r="Z23" cm="1">
        <f t="array" ref="Z23">INDEX('GMW - Baseline'!$A$2:$MC$200,MATCH(1,('GMW - Baseline'!$MC$2:$MC$200=Z$3)*('GMW - Baseline'!$MB$2:$MB$200=Z$4),0),$E23-1973)</f>
        <v>1277682</v>
      </c>
      <c r="AA23" cm="1">
        <f t="array" ref="AA23">INDEX('GMW - Baseline'!$A$2:$MC$200,MATCH(1,('GMW - Baseline'!$MC$2:$MC$200=AA$3)*('GMW - Baseline'!$MB$2:$MB$200=AA$4),0),$E23-1973)</f>
        <v>-1.781863</v>
      </c>
      <c r="AB23" cm="1">
        <f t="array" ref="AB23">INDEX('GMW - Baseline'!$A$2:$MC$200,MATCH(1,('GMW - Baseline'!$MC$2:$MC$200=AB$3)*('GMW - Baseline'!$MB$2:$MB$200=AB$4),0),$E23-1973)</f>
        <v>41280</v>
      </c>
      <c r="AC23" cm="1">
        <f t="array" ref="AC23">INDEX('GMW - Baseline'!$A$2:$MC$200,MATCH(1,('GMW - Baseline'!$MC$2:$MC$200=AC$3)*('GMW - Baseline'!$MB$2:$MB$200=AC$4),0),$E23-1973)</f>
        <v>38533</v>
      </c>
      <c r="AD23" cm="1">
        <f t="array" ref="AD23">INDEX('GMW - Baseline'!$A$2:$MC$200,MATCH(1,('GMW - Baseline'!$MC$2:$MC$200=AD$3)*('GMW - Baseline'!$MB$2:$MB$200=AD$4),0),$E23-1973)</f>
        <v>56385.75</v>
      </c>
      <c r="AE23" cm="1">
        <f t="array" ref="AE23">INDEX('GMW - Baseline'!$A$2:$MC$200,MATCH(1,('GMW - Baseline'!$MC$2:$MC$200=AE$3)*('GMW - Baseline'!$MB$2:$MB$200=AE$4),0),$E23-1973)</f>
        <v>24.464929999999999</v>
      </c>
      <c r="AF23" cm="1">
        <f t="array" ref="AF23">INDEX('GMW - Baseline'!$A$2:$MC$200,MATCH(1,('GMW - Baseline'!$MC$2:$MC$200=AF$3)*('GMW - Baseline'!$MB$2:$MB$200=AF$4),0),$E23-1973)</f>
        <v>15.735250000000001</v>
      </c>
      <c r="AG23" cm="1">
        <f t="array" ref="AG23">INDEX('GMW - Baseline'!$A$2:$MC$200,MATCH(1,('GMW - Baseline'!$MC$2:$MC$200=AG$3)*('GMW - Baseline'!$MB$2:$MB$200=AG$4),0),$E23-1973)</f>
        <v>14.66475</v>
      </c>
      <c r="AH23" cm="1">
        <f t="array" ref="AH23">INDEX('GMW - Baseline'!$A$2:$MC$200,MATCH(1,('GMW - Baseline'!$MC$2:$MC$200=AH$3)*('GMW - Baseline'!$MB$2:$MB$200=AH$4),0),$E23-1973)</f>
        <v>20.977399999999999</v>
      </c>
      <c r="AI23" cm="1">
        <f t="array" ref="AI23">INDEX('GMW - Baseline'!$A$2:$MC$200,MATCH(1,('GMW - Baseline'!$MC$2:$MC$200=AI$3)*('GMW - Baseline'!$MB$2:$MB$200=AI$4),0),$E23-1973)</f>
        <v>19.37368</v>
      </c>
      <c r="AJ23" cm="1">
        <f t="array" ref="AJ23">INDEX('GMW - Baseline'!$A$2:$MC$200,MATCH(1,('GMW - Baseline'!$MC$2:$MC$200=AJ$3)*('GMW - Baseline'!$MB$2:$MB$200=AJ$4),0),$E23-1973)</f>
        <v>20.115200000000002</v>
      </c>
      <c r="AK23" cm="1">
        <f t="array" ref="AK23">INDEX('GMW - Baseline'!$A$2:$MC$200,MATCH(1,('GMW - Baseline'!$MC$2:$MC$200=AK$3)*('GMW - Baseline'!$MB$2:$MB$200=AK$4),0),$E23-1973)</f>
        <v>13.00914</v>
      </c>
    </row>
    <row r="24" spans="1:37" x14ac:dyDescent="0.2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Baseline'!$A$2:$MC$200,MATCH(1,('GMW - Baseline'!$MC$2:$MC$200=F$3)*('GMW - Baseline'!$MB$2:$MB$200=F$4),0),$E24-1973)</f>
        <v>304892</v>
      </c>
      <c r="G24" cm="1">
        <f t="array" ref="G24">INDEX('GMW - Baseline'!$A$2:$MC$200,MATCH(1,('GMW - Baseline'!$MC$2:$MC$200=G$3)*('GMW - Baseline'!$MB$2:$MB$200=G$4),0),$E24-1973)</f>
        <v>163369</v>
      </c>
      <c r="H24" cm="1">
        <f t="array" ref="H24">INDEX('GMW - Baseline'!$A$2:$MC$200,MATCH(1,('GMW - Baseline'!$MC$2:$MC$200=H$3)*('GMW - Baseline'!$MB$2:$MB$200=H$4),0),$E24-1973)</f>
        <v>176815</v>
      </c>
      <c r="I24" cm="1">
        <f t="array" ref="I24">INDEX('GMW - Baseline'!$A$2:$MC$200,MATCH(1,('GMW - Baseline'!$MC$2:$MC$200=I$3)*('GMW - Baseline'!$MB$2:$MB$200=I$4),0),$E24-1973)</f>
        <v>42.779339999999998</v>
      </c>
      <c r="J24" cm="1">
        <f t="array" ref="J24">INDEX('GMW - Baseline'!$A$2:$MC$200,MATCH(1,('GMW - Baseline'!$MC$2:$MC$200=J$3)*('GMW - Baseline'!$MB$2:$MB$200=J$4),0),$E24-1973)</f>
        <v>8.8442310000000006</v>
      </c>
      <c r="K24" cm="1">
        <f t="array" ref="K24">INDEX('GMW - Baseline'!$A$2:$MC$200,MATCH(1,('GMW - Baseline'!$MC$2:$MC$200=K$3)*('GMW - Baseline'!$MB$2:$MB$200=K$4),0),$E24-1973)</f>
        <v>11.28077</v>
      </c>
      <c r="L24" cm="1">
        <f t="array" ref="L24">INDEX('GMW - Baseline'!$A$2:$MC$200,MATCH(1,('GMW - Baseline'!$MC$2:$MC$200=L$3)*('GMW - Baseline'!$MB$2:$MB$200=L$4),0),$E24-1973)</f>
        <v>24245</v>
      </c>
      <c r="M24" cm="1">
        <f t="array" ref="M24">INDEX('GMW - Baseline'!$A$2:$MC$200,MATCH(1,('GMW - Baseline'!$MC$2:$MC$200=M$3)*('GMW - Baseline'!$MB$2:$MB$200=M$4),0),$E24-1973)</f>
        <v>3265</v>
      </c>
      <c r="N24" cm="1">
        <f t="array" ref="N24">INDEX('GMW - Baseline'!$A$2:$MC$200,MATCH(1,('GMW - Baseline'!$MC$2:$MC$200=N$3)*('GMW - Baseline'!$MB$2:$MB$200=N$4),0),$E24-1973)</f>
        <v>27510</v>
      </c>
      <c r="O24" cm="1">
        <f t="array" ref="O24">INDEX('GMW - Baseline'!$A$2:$MC$200,MATCH(1,('GMW - Baseline'!$MC$2:$MC$200=O$3)*('GMW - Baseline'!$MB$2:$MB$200=O$4),0),$E24-1973)</f>
        <v>11.9</v>
      </c>
      <c r="P24" cm="1">
        <f t="array" ref="P24">INDEX('GMW - Baseline'!$A$2:$MC$200,MATCH(1,('GMW - Baseline'!$MC$2:$MC$200=P$3)*('GMW - Baseline'!$MB$2:$MB$200=P$4),0),$E24-1973)</f>
        <v>34415.35</v>
      </c>
      <c r="Q24" cm="1">
        <f t="array" ref="Q24">INDEX('GMW - Baseline'!$A$2:$MC$200,MATCH(1,('GMW - Baseline'!$MC$2:$MC$200=Q$3)*('GMW - Baseline'!$MB$2:$MB$200=Q$4),0),$E24-1973)</f>
        <v>-4056</v>
      </c>
      <c r="R24" cm="1">
        <f t="array" ref="R24">INDEX('GMW - Baseline'!$A$2:$MC$200,MATCH(1,('GMW - Baseline'!$MC$2:$MC$200=R$3)*('GMW - Baseline'!$MB$2:$MB$200=R$4),0),$E24-1973)</f>
        <v>1E-3</v>
      </c>
      <c r="S24" cm="1">
        <f t="array" ref="S24">INDEX('GMW - Baseline'!$A$2:$MC$200,MATCH(1,('GMW - Baseline'!$MC$2:$MC$200=S$3)*('GMW - Baseline'!$MB$2:$MB$200=S$4),0),$E24-1973)</f>
        <v>93603</v>
      </c>
      <c r="T24" cm="1">
        <f t="array" ref="T24">INDEX('GMW - Baseline'!$A$2:$MC$200,MATCH(1,('GMW - Baseline'!$MC$2:$MC$200=T$3)*('GMW - Baseline'!$MB$2:$MB$200=T$4),0),$E24-1973)</f>
        <v>-2.2843360000000001</v>
      </c>
      <c r="U24" cm="1">
        <f t="array" ref="U24">INDEX('GMW - Baseline'!$A$2:$MC$200,MATCH(1,('GMW - Baseline'!$MC$2:$MC$200=U$3)*('GMW - Baseline'!$MB$2:$MB$200=U$4),0),$E24-1973)</f>
        <v>311937.09999999998</v>
      </c>
      <c r="V24" cm="1">
        <f t="array" ref="V24">INDEX('GMW - Baseline'!$A$2:$MC$200,MATCH(1,('GMW - Baseline'!$MC$2:$MC$200=V$3)*('GMW - Baseline'!$MB$2:$MB$200=V$4),0),$E24-1973)</f>
        <v>24896.55</v>
      </c>
      <c r="W24" cm="1">
        <f t="array" ref="W24">INDEX('GMW - Baseline'!$A$2:$MC$200,MATCH(1,('GMW - Baseline'!$MC$2:$MC$200=W$3)*('GMW - Baseline'!$MB$2:$MB$200=W$4),0),$E24-1973)</f>
        <v>1E-3</v>
      </c>
      <c r="X24" cm="1">
        <f t="array" ref="X24">INDEX('GMW - Baseline'!$A$2:$MC$200,MATCH(1,('GMW - Baseline'!$MC$2:$MC$200=X$3)*('GMW - Baseline'!$MB$2:$MB$200=X$4),0),$E24-1973)</f>
        <v>317778.5</v>
      </c>
      <c r="Y24" cm="1">
        <f t="array" ref="Y24">INDEX('GMW - Baseline'!$A$2:$MC$200,MATCH(1,('GMW - Baseline'!$MC$2:$MC$200=Y$3)*('GMW - Baseline'!$MB$2:$MB$200=Y$4),0),$E24-1973)</f>
        <v>37034.89</v>
      </c>
      <c r="Z24" cm="1">
        <f t="array" ref="Z24">INDEX('GMW - Baseline'!$A$2:$MC$200,MATCH(1,('GMW - Baseline'!$MC$2:$MC$200=Z$3)*('GMW - Baseline'!$MB$2:$MB$200=Z$4),0),$E24-1973)</f>
        <v>1283753</v>
      </c>
      <c r="AA24" cm="1">
        <f t="array" ref="AA24">INDEX('GMW - Baseline'!$A$2:$MC$200,MATCH(1,('GMW - Baseline'!$MC$2:$MC$200=AA$3)*('GMW - Baseline'!$MB$2:$MB$200=AA$4),0),$E24-1973)</f>
        <v>-1.778778</v>
      </c>
      <c r="AB24" cm="1">
        <f t="array" ref="AB24">INDEX('GMW - Baseline'!$A$2:$MC$200,MATCH(1,('GMW - Baseline'!$MC$2:$MC$200=AB$3)*('GMW - Baseline'!$MB$2:$MB$200=AB$4),0),$E24-1973)</f>
        <v>38477</v>
      </c>
      <c r="AC24" cm="1">
        <f t="array" ref="AC24">INDEX('GMW - Baseline'!$A$2:$MC$200,MATCH(1,('GMW - Baseline'!$MC$2:$MC$200=AC$3)*('GMW - Baseline'!$MB$2:$MB$200=AC$4),0),$E24-1973)</f>
        <v>33550</v>
      </c>
      <c r="AD24" cm="1">
        <f t="array" ref="AD24">INDEX('GMW - Baseline'!$A$2:$MC$200,MATCH(1,('GMW - Baseline'!$MC$2:$MC$200=AD$3)*('GMW - Baseline'!$MB$2:$MB$200=AD$4),0),$E24-1973)</f>
        <v>56409</v>
      </c>
      <c r="AE24" cm="1">
        <f t="array" ref="AE24">INDEX('GMW - Baseline'!$A$2:$MC$200,MATCH(1,('GMW - Baseline'!$MC$2:$MC$200=AE$3)*('GMW - Baseline'!$MB$2:$MB$200=AE$4),0),$E24-1973)</f>
        <v>24.401240000000001</v>
      </c>
      <c r="AF24" cm="1">
        <f t="array" ref="AF24">INDEX('GMW - Baseline'!$A$2:$MC$200,MATCH(1,('GMW - Baseline'!$MC$2:$MC$200=AF$3)*('GMW - Baseline'!$MB$2:$MB$200=AF$4),0),$E24-1973)</f>
        <v>15.769170000000001</v>
      </c>
      <c r="AG24" cm="1">
        <f t="array" ref="AG24">INDEX('GMW - Baseline'!$A$2:$MC$200,MATCH(1,('GMW - Baseline'!$MC$2:$MC$200=AG$3)*('GMW - Baseline'!$MB$2:$MB$200=AG$4),0),$E24-1973)</f>
        <v>14.752319999999999</v>
      </c>
      <c r="AH24" cm="1">
        <f t="array" ref="AH24">INDEX('GMW - Baseline'!$A$2:$MC$200,MATCH(1,('GMW - Baseline'!$MC$2:$MC$200=AH$3)*('GMW - Baseline'!$MB$2:$MB$200=AH$4),0),$E24-1973)</f>
        <v>20.938949999999998</v>
      </c>
      <c r="AI24" cm="1">
        <f t="array" ref="AI24">INDEX('GMW - Baseline'!$A$2:$MC$200,MATCH(1,('GMW - Baseline'!$MC$2:$MC$200=AI$3)*('GMW - Baseline'!$MB$2:$MB$200=AI$4),0),$E24-1973)</f>
        <v>19.2944</v>
      </c>
      <c r="AJ24" cm="1">
        <f t="array" ref="AJ24">INDEX('GMW - Baseline'!$A$2:$MC$200,MATCH(1,('GMW - Baseline'!$MC$2:$MC$200=AJ$3)*('GMW - Baseline'!$MB$2:$MB$200=AJ$4),0),$E24-1973)</f>
        <v>20.08371</v>
      </c>
      <c r="AK24" cm="1">
        <f t="array" ref="AK24">INDEX('GMW - Baseline'!$A$2:$MC$200,MATCH(1,('GMW - Baseline'!$MC$2:$MC$200=AK$3)*('GMW - Baseline'!$MB$2:$MB$200=AK$4),0),$E24-1973)</f>
        <v>13.04153</v>
      </c>
    </row>
    <row r="25" spans="1:37" x14ac:dyDescent="0.2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Baseline'!$A$2:$MC$200,MATCH(1,('GMW - Baseline'!$MC$2:$MC$200=F$3)*('GMW - Baseline'!$MB$2:$MB$200=F$4),0),$E25-1973)</f>
        <v>307122</v>
      </c>
      <c r="G25" cm="1">
        <f t="array" ref="G25">INDEX('GMW - Baseline'!$A$2:$MC$200,MATCH(1,('GMW - Baseline'!$MC$2:$MC$200=G$3)*('GMW - Baseline'!$MB$2:$MB$200=G$4),0),$E25-1973)</f>
        <v>162507</v>
      </c>
      <c r="H25" cm="1">
        <f t="array" ref="H25">INDEX('GMW - Baseline'!$A$2:$MC$200,MATCH(1,('GMW - Baseline'!$MC$2:$MC$200=H$3)*('GMW - Baseline'!$MB$2:$MB$200=H$4),0),$E25-1973)</f>
        <v>181798</v>
      </c>
      <c r="I25" cm="1">
        <f t="array" ref="I25">INDEX('GMW - Baseline'!$A$2:$MC$200,MATCH(1,('GMW - Baseline'!$MC$2:$MC$200=I$3)*('GMW - Baseline'!$MB$2:$MB$200=I$4),0),$E25-1973)</f>
        <v>42.98789</v>
      </c>
      <c r="J25" cm="1">
        <f t="array" ref="J25">INDEX('GMW - Baseline'!$A$2:$MC$200,MATCH(1,('GMW - Baseline'!$MC$2:$MC$200=J$3)*('GMW - Baseline'!$MB$2:$MB$200=J$4),0),$E25-1973)</f>
        <v>10.89615</v>
      </c>
      <c r="K25" cm="1">
        <f t="array" ref="K25">INDEX('GMW - Baseline'!$A$2:$MC$200,MATCH(1,('GMW - Baseline'!$MC$2:$MC$200=K$3)*('GMW - Baseline'!$MB$2:$MB$200=K$4),0),$E25-1973)</f>
        <v>11.576000000000001</v>
      </c>
      <c r="L25" cm="1">
        <f t="array" ref="L25">INDEX('GMW - Baseline'!$A$2:$MC$200,MATCH(1,('GMW - Baseline'!$MC$2:$MC$200=L$3)*('GMW - Baseline'!$MB$2:$MB$200=L$4),0),$E25-1973)</f>
        <v>24335</v>
      </c>
      <c r="M25" cm="1">
        <f t="array" ref="M25">INDEX('GMW - Baseline'!$A$2:$MC$200,MATCH(1,('GMW - Baseline'!$MC$2:$MC$200=M$3)*('GMW - Baseline'!$MB$2:$MB$200=M$4),0),$E25-1973)</f>
        <v>3238</v>
      </c>
      <c r="N25" cm="1">
        <f t="array" ref="N25">INDEX('GMW - Baseline'!$A$2:$MC$200,MATCH(1,('GMW - Baseline'!$MC$2:$MC$200=N$3)*('GMW - Baseline'!$MB$2:$MB$200=N$4),0),$E25-1973)</f>
        <v>27573</v>
      </c>
      <c r="O25" cm="1">
        <f t="array" ref="O25">INDEX('GMW - Baseline'!$A$2:$MC$200,MATCH(1,('GMW - Baseline'!$MC$2:$MC$200=O$3)*('GMW - Baseline'!$MB$2:$MB$200=O$4),0),$E25-1973)</f>
        <v>11.7</v>
      </c>
      <c r="P25" cm="1">
        <f t="array" ref="P25">INDEX('GMW - Baseline'!$A$2:$MC$200,MATCH(1,('GMW - Baseline'!$MC$2:$MC$200=P$3)*('GMW - Baseline'!$MB$2:$MB$200=P$4),0),$E25-1973)</f>
        <v>34457.949999999997</v>
      </c>
      <c r="Q25" cm="1">
        <f t="array" ref="Q25">INDEX('GMW - Baseline'!$A$2:$MC$200,MATCH(1,('GMW - Baseline'!$MC$2:$MC$200=Q$3)*('GMW - Baseline'!$MB$2:$MB$200=Q$4),0),$E25-1973)</f>
        <v>-1335</v>
      </c>
      <c r="R25" cm="1">
        <f t="array" ref="R25">INDEX('GMW - Baseline'!$A$2:$MC$200,MATCH(1,('GMW - Baseline'!$MC$2:$MC$200=R$3)*('GMW - Baseline'!$MB$2:$MB$200=R$4),0),$E25-1973)</f>
        <v>1E-3</v>
      </c>
      <c r="S25" cm="1">
        <f t="array" ref="S25">INDEX('GMW - Baseline'!$A$2:$MC$200,MATCH(1,('GMW - Baseline'!$MC$2:$MC$200=S$3)*('GMW - Baseline'!$MB$2:$MB$200=S$4),0),$E25-1973)</f>
        <v>95037</v>
      </c>
      <c r="T25" cm="1">
        <f t="array" ref="T25">INDEX('GMW - Baseline'!$A$2:$MC$200,MATCH(1,('GMW - Baseline'!$MC$2:$MC$200=T$3)*('GMW - Baseline'!$MB$2:$MB$200=T$4),0),$E25-1973)</f>
        <v>-2.2645</v>
      </c>
      <c r="U25" cm="1">
        <f t="array" ref="U25">INDEX('GMW - Baseline'!$A$2:$MC$200,MATCH(1,('GMW - Baseline'!$MC$2:$MC$200=U$3)*('GMW - Baseline'!$MB$2:$MB$200=U$4),0),$E25-1973)</f>
        <v>314156.09999999998</v>
      </c>
      <c r="V25" cm="1">
        <f t="array" ref="V25">INDEX('GMW - Baseline'!$A$2:$MC$200,MATCH(1,('GMW - Baseline'!$MC$2:$MC$200=V$3)*('GMW - Baseline'!$MB$2:$MB$200=V$4),0),$E25-1973)</f>
        <v>24953.56</v>
      </c>
      <c r="W25" cm="1">
        <f t="array" ref="W25">INDEX('GMW - Baseline'!$A$2:$MC$200,MATCH(1,('GMW - Baseline'!$MC$2:$MC$200=W$3)*('GMW - Baseline'!$MB$2:$MB$200=W$4),0),$E25-1973)</f>
        <v>1E-3</v>
      </c>
      <c r="X25" cm="1">
        <f t="array" ref="X25">INDEX('GMW - Baseline'!$A$2:$MC$200,MATCH(1,('GMW - Baseline'!$MC$2:$MC$200=X$3)*('GMW - Baseline'!$MB$2:$MB$200=X$4),0),$E25-1973)</f>
        <v>318840.40000000002</v>
      </c>
      <c r="Y25" cm="1">
        <f t="array" ref="Y25">INDEX('GMW - Baseline'!$A$2:$MC$200,MATCH(1,('GMW - Baseline'!$MC$2:$MC$200=Y$3)*('GMW - Baseline'!$MB$2:$MB$200=Y$4),0),$E25-1973)</f>
        <v>37051.96</v>
      </c>
      <c r="Z25" cm="1">
        <f t="array" ref="Z25">INDEX('GMW - Baseline'!$A$2:$MC$200,MATCH(1,('GMW - Baseline'!$MC$2:$MC$200=Z$3)*('GMW - Baseline'!$MB$2:$MB$200=Z$4),0),$E25-1973)</f>
        <v>1289823</v>
      </c>
      <c r="AA25" cm="1">
        <f t="array" ref="AA25">INDEX('GMW - Baseline'!$A$2:$MC$200,MATCH(1,('GMW - Baseline'!$MC$2:$MC$200=AA$3)*('GMW - Baseline'!$MB$2:$MB$200=AA$4),0),$E25-1973)</f>
        <v>-1.775698</v>
      </c>
      <c r="AB25" cm="1">
        <f t="array" ref="AB25">INDEX('GMW - Baseline'!$A$2:$MC$200,MATCH(1,('GMW - Baseline'!$MC$2:$MC$200=AB$3)*('GMW - Baseline'!$MB$2:$MB$200=AB$4),0),$E25-1973)</f>
        <v>39735</v>
      </c>
      <c r="AC25" cm="1">
        <f t="array" ref="AC25">INDEX('GMW - Baseline'!$A$2:$MC$200,MATCH(1,('GMW - Baseline'!$MC$2:$MC$200=AC$3)*('GMW - Baseline'!$MB$2:$MB$200=AC$4),0),$E25-1973)</f>
        <v>36801</v>
      </c>
      <c r="AD25" cm="1">
        <f t="array" ref="AD25">INDEX('GMW - Baseline'!$A$2:$MC$200,MATCH(1,('GMW - Baseline'!$MC$2:$MC$200=AD$3)*('GMW - Baseline'!$MB$2:$MB$200=AD$4),0),$E25-1973)</f>
        <v>56445.25</v>
      </c>
      <c r="AE25" cm="1">
        <f t="array" ref="AE25">INDEX('GMW - Baseline'!$A$2:$MC$200,MATCH(1,('GMW - Baseline'!$MC$2:$MC$200=AE$3)*('GMW - Baseline'!$MB$2:$MB$200=AE$4),0),$E25-1973)</f>
        <v>24.50168</v>
      </c>
      <c r="AF25" cm="1">
        <f t="array" ref="AF25">INDEX('GMW - Baseline'!$A$2:$MC$200,MATCH(1,('GMW - Baseline'!$MC$2:$MC$200=AF$3)*('GMW - Baseline'!$MB$2:$MB$200=AF$4),0),$E25-1973)</f>
        <v>15.800240000000001</v>
      </c>
      <c r="AG25" cm="1">
        <f t="array" ref="AG25">INDEX('GMW - Baseline'!$A$2:$MC$200,MATCH(1,('GMW - Baseline'!$MC$2:$MC$200=AG$3)*('GMW - Baseline'!$MB$2:$MB$200=AG$4),0),$E25-1973)</f>
        <v>14.851089999999999</v>
      </c>
      <c r="AH25" cm="1">
        <f t="array" ref="AH25">INDEX('GMW - Baseline'!$A$2:$MC$200,MATCH(1,('GMW - Baseline'!$MC$2:$MC$200=AH$3)*('GMW - Baseline'!$MB$2:$MB$200=AH$4),0),$E25-1973)</f>
        <v>20.900549999999999</v>
      </c>
      <c r="AI25" cm="1">
        <f t="array" ref="AI25">INDEX('GMW - Baseline'!$A$2:$MC$200,MATCH(1,('GMW - Baseline'!$MC$2:$MC$200=AI$3)*('GMW - Baseline'!$MB$2:$MB$200=AI$4),0),$E25-1973)</f>
        <v>19.21555</v>
      </c>
      <c r="AJ25" cm="1">
        <f t="array" ref="AJ25">INDEX('GMW - Baseline'!$A$2:$MC$200,MATCH(1,('GMW - Baseline'!$MC$2:$MC$200=AJ$3)*('GMW - Baseline'!$MB$2:$MB$200=AJ$4),0),$E25-1973)</f>
        <v>20.052330000000001</v>
      </c>
      <c r="AK25" cm="1">
        <f t="array" ref="AK25">INDEX('GMW - Baseline'!$A$2:$MC$200,MATCH(1,('GMW - Baseline'!$MC$2:$MC$200=AK$3)*('GMW - Baseline'!$MB$2:$MB$200=AK$4),0),$E25-1973)</f>
        <v>13.095420000000001</v>
      </c>
    </row>
    <row r="26" spans="1:37" x14ac:dyDescent="0.2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Baseline'!$A$2:$MC$200,MATCH(1,('GMW - Baseline'!$MC$2:$MC$200=F$3)*('GMW - Baseline'!$MB$2:$MB$200=F$4),0),$E26-1973)</f>
        <v>312697</v>
      </c>
      <c r="G26" cm="1">
        <f t="array" ref="G26">INDEX('GMW - Baseline'!$A$2:$MC$200,MATCH(1,('GMW - Baseline'!$MC$2:$MC$200=G$3)*('GMW - Baseline'!$MB$2:$MB$200=G$4),0),$E26-1973)</f>
        <v>165575</v>
      </c>
      <c r="H26" cm="1">
        <f t="array" ref="H26">INDEX('GMW - Baseline'!$A$2:$MC$200,MATCH(1,('GMW - Baseline'!$MC$2:$MC$200=H$3)*('GMW - Baseline'!$MB$2:$MB$200=H$4),0),$E26-1973)</f>
        <v>185820</v>
      </c>
      <c r="I26" cm="1">
        <f t="array" ref="I26">INDEX('GMW - Baseline'!$A$2:$MC$200,MATCH(1,('GMW - Baseline'!$MC$2:$MC$200=I$3)*('GMW - Baseline'!$MB$2:$MB$200=I$4),0),$E26-1973)</f>
        <v>43.431060000000002</v>
      </c>
      <c r="J26" cm="1">
        <f t="array" ref="J26">INDEX('GMW - Baseline'!$A$2:$MC$200,MATCH(1,('GMW - Baseline'!$MC$2:$MC$200=J$3)*('GMW - Baseline'!$MB$2:$MB$200=J$4),0),$E26-1973)</f>
        <v>9.969697</v>
      </c>
      <c r="K26" cm="1">
        <f t="array" ref="K26">INDEX('GMW - Baseline'!$A$2:$MC$200,MATCH(1,('GMW - Baseline'!$MC$2:$MC$200=K$3)*('GMW - Baseline'!$MB$2:$MB$200=K$4),0),$E26-1973)</f>
        <v>10.907579999999999</v>
      </c>
      <c r="L26" cm="1">
        <f t="array" ref="L26">INDEX('GMW - Baseline'!$A$2:$MC$200,MATCH(1,('GMW - Baseline'!$MC$2:$MC$200=L$3)*('GMW - Baseline'!$MB$2:$MB$200=L$4),0),$E26-1973)</f>
        <v>24435</v>
      </c>
      <c r="M26" cm="1">
        <f t="array" ref="M26">INDEX('GMW - Baseline'!$A$2:$MC$200,MATCH(1,('GMW - Baseline'!$MC$2:$MC$200=M$3)*('GMW - Baseline'!$MB$2:$MB$200=M$4),0),$E26-1973)</f>
        <v>3217</v>
      </c>
      <c r="N26" cm="1">
        <f t="array" ref="N26">INDEX('GMW - Baseline'!$A$2:$MC$200,MATCH(1,('GMW - Baseline'!$MC$2:$MC$200=N$3)*('GMW - Baseline'!$MB$2:$MB$200=N$4),0),$E26-1973)</f>
        <v>27652</v>
      </c>
      <c r="O26" cm="1">
        <f t="array" ref="O26">INDEX('GMW - Baseline'!$A$2:$MC$200,MATCH(1,('GMW - Baseline'!$MC$2:$MC$200=O$3)*('GMW - Baseline'!$MB$2:$MB$200=O$4),0),$E26-1973)</f>
        <v>11.6</v>
      </c>
      <c r="P26" cm="1">
        <f t="array" ref="P26">INDEX('GMW - Baseline'!$A$2:$MC$200,MATCH(1,('GMW - Baseline'!$MC$2:$MC$200=P$3)*('GMW - Baseline'!$MB$2:$MB$200=P$4),0),$E26-1973)</f>
        <v>34500.550000000003</v>
      </c>
      <c r="Q26" cm="1">
        <f t="array" ref="Q26">INDEX('GMW - Baseline'!$A$2:$MC$200,MATCH(1,('GMW - Baseline'!$MC$2:$MC$200=Q$3)*('GMW - Baseline'!$MB$2:$MB$200=Q$4),0),$E26-1973)</f>
        <v>174</v>
      </c>
      <c r="R26" cm="1">
        <f t="array" ref="R26">INDEX('GMW - Baseline'!$A$2:$MC$200,MATCH(1,('GMW - Baseline'!$MC$2:$MC$200=R$3)*('GMW - Baseline'!$MB$2:$MB$200=R$4),0),$E26-1973)</f>
        <v>1E-3</v>
      </c>
      <c r="S26" cm="1">
        <f t="array" ref="S26">INDEX('GMW - Baseline'!$A$2:$MC$200,MATCH(1,('GMW - Baseline'!$MC$2:$MC$200=S$3)*('GMW - Baseline'!$MB$2:$MB$200=S$4),0),$E26-1973)</f>
        <v>98146</v>
      </c>
      <c r="T26" cm="1">
        <f t="array" ref="T26">INDEX('GMW - Baseline'!$A$2:$MC$200,MATCH(1,('GMW - Baseline'!$MC$2:$MC$200=T$3)*('GMW - Baseline'!$MB$2:$MB$200=T$4),0),$E26-1973)</f>
        <v>-1.220226</v>
      </c>
      <c r="U26" cm="1">
        <f t="array" ref="U26">INDEX('GMW - Baseline'!$A$2:$MC$200,MATCH(1,('GMW - Baseline'!$MC$2:$MC$200=U$3)*('GMW - Baseline'!$MB$2:$MB$200=U$4),0),$E26-1973)</f>
        <v>316536</v>
      </c>
      <c r="V26" cm="1">
        <f t="array" ref="V26">INDEX('GMW - Baseline'!$A$2:$MC$200,MATCH(1,('GMW - Baseline'!$MC$2:$MC$200=V$3)*('GMW - Baseline'!$MB$2:$MB$200=V$4),0),$E26-1973)</f>
        <v>25025.06</v>
      </c>
      <c r="W26" cm="1">
        <f t="array" ref="W26">INDEX('GMW - Baseline'!$A$2:$MC$200,MATCH(1,('GMW - Baseline'!$MC$2:$MC$200=W$3)*('GMW - Baseline'!$MB$2:$MB$200=W$4),0),$E26-1973)</f>
        <v>1E-3</v>
      </c>
      <c r="X26" cm="1">
        <f t="array" ref="X26">INDEX('GMW - Baseline'!$A$2:$MC$200,MATCH(1,('GMW - Baseline'!$MC$2:$MC$200=X$3)*('GMW - Baseline'!$MB$2:$MB$200=X$4),0),$E26-1973)</f>
        <v>320011.8</v>
      </c>
      <c r="Y26" cm="1">
        <f t="array" ref="Y26">INDEX('GMW - Baseline'!$A$2:$MC$200,MATCH(1,('GMW - Baseline'!$MC$2:$MC$200=Y$3)*('GMW - Baseline'!$MB$2:$MB$200=Y$4),0),$E26-1973)</f>
        <v>37069.040000000001</v>
      </c>
      <c r="Z26" cm="1">
        <f t="array" ref="Z26">INDEX('GMW - Baseline'!$A$2:$MC$200,MATCH(1,('GMW - Baseline'!$MC$2:$MC$200=Z$3)*('GMW - Baseline'!$MB$2:$MB$200=Z$4),0),$E26-1973)</f>
        <v>1295894</v>
      </c>
      <c r="AA26" cm="1">
        <f t="array" ref="AA26">INDEX('GMW - Baseline'!$A$2:$MC$200,MATCH(1,('GMW - Baseline'!$MC$2:$MC$200=AA$3)*('GMW - Baseline'!$MB$2:$MB$200=AA$4),0),$E26-1973)</f>
        <v>-1.772624</v>
      </c>
      <c r="AB26" cm="1">
        <f t="array" ref="AB26">INDEX('GMW - Baseline'!$A$2:$MC$200,MATCH(1,('GMW - Baseline'!$MC$2:$MC$200=AB$3)*('GMW - Baseline'!$MB$2:$MB$200=AB$4),0),$E26-1973)</f>
        <v>41093</v>
      </c>
      <c r="AC26" cm="1">
        <f t="array" ref="AC26">INDEX('GMW - Baseline'!$A$2:$MC$200,MATCH(1,('GMW - Baseline'!$MC$2:$MC$200=AC$3)*('GMW - Baseline'!$MB$2:$MB$200=AC$4),0),$E26-1973)</f>
        <v>39278</v>
      </c>
      <c r="AD26" cm="1">
        <f t="array" ref="AD26">INDEX('GMW - Baseline'!$A$2:$MC$200,MATCH(1,('GMW - Baseline'!$MC$2:$MC$200=AD$3)*('GMW - Baseline'!$MB$2:$MB$200=AD$4),0),$E26-1973)</f>
        <v>56481.5</v>
      </c>
      <c r="AE26" cm="1">
        <f t="array" ref="AE26">INDEX('GMW - Baseline'!$A$2:$MC$200,MATCH(1,('GMW - Baseline'!$MC$2:$MC$200=AE$3)*('GMW - Baseline'!$MB$2:$MB$200=AE$4),0),$E26-1973)</f>
        <v>24.601880000000001</v>
      </c>
      <c r="AF26" cm="1">
        <f t="array" ref="AF26">INDEX('GMW - Baseline'!$A$2:$MC$200,MATCH(1,('GMW - Baseline'!$MC$2:$MC$200=AF$3)*('GMW - Baseline'!$MB$2:$MB$200=AF$4),0),$E26-1973)</f>
        <v>15.828760000000001</v>
      </c>
      <c r="AG26" cm="1">
        <f t="array" ref="AG26">INDEX('GMW - Baseline'!$A$2:$MC$200,MATCH(1,('GMW - Baseline'!$MC$2:$MC$200=AG$3)*('GMW - Baseline'!$MB$2:$MB$200=AG$4),0),$E26-1973)</f>
        <v>14.960929999999999</v>
      </c>
      <c r="AH26" cm="1">
        <f t="array" ref="AH26">INDEX('GMW - Baseline'!$A$2:$MC$200,MATCH(1,('GMW - Baseline'!$MC$2:$MC$200=AH$3)*('GMW - Baseline'!$MB$2:$MB$200=AH$4),0),$E26-1973)</f>
        <v>20.862200000000001</v>
      </c>
      <c r="AI26" cm="1">
        <f t="array" ref="AI26">INDEX('GMW - Baseline'!$A$2:$MC$200,MATCH(1,('GMW - Baseline'!$MC$2:$MC$200=AI$3)*('GMW - Baseline'!$MB$2:$MB$200=AI$4),0),$E26-1973)</f>
        <v>19.13711</v>
      </c>
      <c r="AJ26" cm="1">
        <f t="array" ref="AJ26">INDEX('GMW - Baseline'!$A$2:$MC$200,MATCH(1,('GMW - Baseline'!$MC$2:$MC$200=AJ$3)*('GMW - Baseline'!$MB$2:$MB$200=AJ$4),0),$E26-1973)</f>
        <v>20.021059999999999</v>
      </c>
      <c r="AK26" cm="1">
        <f t="array" ref="AK26">INDEX('GMW - Baseline'!$A$2:$MC$200,MATCH(1,('GMW - Baseline'!$MC$2:$MC$200=AK$3)*('GMW - Baseline'!$MB$2:$MB$200=AK$4),0),$E26-1973)</f>
        <v>13.17075</v>
      </c>
    </row>
    <row r="27" spans="1:37" x14ac:dyDescent="0.2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Baseline'!$A$2:$MC$200,MATCH(1,('GMW - Baseline'!$MC$2:$MC$200=F$3)*('GMW - Baseline'!$MB$2:$MB$200=F$4),0),$E27-1973)</f>
        <v>315753</v>
      </c>
      <c r="G27" cm="1">
        <f t="array" ref="G27">INDEX('GMW - Baseline'!$A$2:$MC$200,MATCH(1,('GMW - Baseline'!$MC$2:$MC$200=G$3)*('GMW - Baseline'!$MB$2:$MB$200=G$4),0),$E27-1973)</f>
        <v>169390</v>
      </c>
      <c r="H27" cm="1">
        <f t="array" ref="H27">INDEX('GMW - Baseline'!$A$2:$MC$200,MATCH(1,('GMW - Baseline'!$MC$2:$MC$200=H$3)*('GMW - Baseline'!$MB$2:$MB$200=H$4),0),$E27-1973)</f>
        <v>187621</v>
      </c>
      <c r="I27" cm="1">
        <f t="array" ref="I27">INDEX('GMW - Baseline'!$A$2:$MC$200,MATCH(1,('GMW - Baseline'!$MC$2:$MC$200=I$3)*('GMW - Baseline'!$MB$2:$MB$200=I$4),0),$E27-1973)</f>
        <v>43.874229999999997</v>
      </c>
      <c r="J27" cm="1">
        <f t="array" ref="J27">INDEX('GMW - Baseline'!$A$2:$MC$200,MATCH(1,('GMW - Baseline'!$MC$2:$MC$200=J$3)*('GMW - Baseline'!$MB$2:$MB$200=J$4),0),$E27-1973)</f>
        <v>12.86914</v>
      </c>
      <c r="K27" cm="1">
        <f t="array" ref="K27">INDEX('GMW - Baseline'!$A$2:$MC$200,MATCH(1,('GMW - Baseline'!$MC$2:$MC$200=K$3)*('GMW - Baseline'!$MB$2:$MB$200=K$4),0),$E27-1973)</f>
        <v>11.393969999999999</v>
      </c>
      <c r="L27" cm="1">
        <f t="array" ref="L27">INDEX('GMW - Baseline'!$A$2:$MC$200,MATCH(1,('GMW - Baseline'!$MC$2:$MC$200=L$3)*('GMW - Baseline'!$MB$2:$MB$200=L$4),0),$E27-1973)</f>
        <v>24515</v>
      </c>
      <c r="M27" cm="1">
        <f t="array" ref="M27">INDEX('GMW - Baseline'!$A$2:$MC$200,MATCH(1,('GMW - Baseline'!$MC$2:$MC$200=M$3)*('GMW - Baseline'!$MB$2:$MB$200=M$4),0),$E27-1973)</f>
        <v>3180</v>
      </c>
      <c r="N27" cm="1">
        <f t="array" ref="N27">INDEX('GMW - Baseline'!$A$2:$MC$200,MATCH(1,('GMW - Baseline'!$MC$2:$MC$200=N$3)*('GMW - Baseline'!$MB$2:$MB$200=N$4),0),$E27-1973)</f>
        <v>27695</v>
      </c>
      <c r="O27" cm="1">
        <f t="array" ref="O27">INDEX('GMW - Baseline'!$A$2:$MC$200,MATCH(1,('GMW - Baseline'!$MC$2:$MC$200=O$3)*('GMW - Baseline'!$MB$2:$MB$200=O$4),0),$E27-1973)</f>
        <v>11.5</v>
      </c>
      <c r="P27" cm="1">
        <f t="array" ref="P27">INDEX('GMW - Baseline'!$A$2:$MC$200,MATCH(1,('GMW - Baseline'!$MC$2:$MC$200=P$3)*('GMW - Baseline'!$MB$2:$MB$200=P$4),0),$E27-1973)</f>
        <v>34543.15</v>
      </c>
      <c r="Q27" cm="1">
        <f t="array" ref="Q27">INDEX('GMW - Baseline'!$A$2:$MC$200,MATCH(1,('GMW - Baseline'!$MC$2:$MC$200=Q$3)*('GMW - Baseline'!$MB$2:$MB$200=Q$4),0),$E27-1973)</f>
        <v>150</v>
      </c>
      <c r="R27" cm="1">
        <f t="array" ref="R27">INDEX('GMW - Baseline'!$A$2:$MC$200,MATCH(1,('GMW - Baseline'!$MC$2:$MC$200=R$3)*('GMW - Baseline'!$MB$2:$MB$200=R$4),0),$E27-1973)</f>
        <v>1E-3</v>
      </c>
      <c r="S27" cm="1">
        <f t="array" ref="S27">INDEX('GMW - Baseline'!$A$2:$MC$200,MATCH(1,('GMW - Baseline'!$MC$2:$MC$200=S$3)*('GMW - Baseline'!$MB$2:$MB$200=S$4),0),$E27-1973)</f>
        <v>99621</v>
      </c>
      <c r="T27" cm="1">
        <f t="array" ref="T27">INDEX('GMW - Baseline'!$A$2:$MC$200,MATCH(1,('GMW - Baseline'!$MC$2:$MC$200=T$3)*('GMW - Baseline'!$MB$2:$MB$200=T$4),0),$E27-1973)</f>
        <v>-0.90990070000000001</v>
      </c>
      <c r="U27" cm="1">
        <f t="array" ref="U27">INDEX('GMW - Baseline'!$A$2:$MC$200,MATCH(1,('GMW - Baseline'!$MC$2:$MC$200=U$3)*('GMW - Baseline'!$MB$2:$MB$200=U$4),0),$E27-1973)</f>
        <v>318639.40000000002</v>
      </c>
      <c r="V27" cm="1">
        <f t="array" ref="V27">INDEX('GMW - Baseline'!$A$2:$MC$200,MATCH(1,('GMW - Baseline'!$MC$2:$MC$200=V$3)*('GMW - Baseline'!$MB$2:$MB$200=V$4),0),$E27-1973)</f>
        <v>25063.97</v>
      </c>
      <c r="W27" cm="1">
        <f t="array" ref="W27">INDEX('GMW - Baseline'!$A$2:$MC$200,MATCH(1,('GMW - Baseline'!$MC$2:$MC$200=W$3)*('GMW - Baseline'!$MB$2:$MB$200=W$4),0),$E27-1973)</f>
        <v>1E-3</v>
      </c>
      <c r="X27" cm="1">
        <f t="array" ref="X27">INDEX('GMW - Baseline'!$A$2:$MC$200,MATCH(1,('GMW - Baseline'!$MC$2:$MC$200=X$3)*('GMW - Baseline'!$MB$2:$MB$200=X$4),0),$E27-1973)</f>
        <v>321121.7</v>
      </c>
      <c r="Y27" cm="1">
        <f t="array" ref="Y27">INDEX('GMW - Baseline'!$A$2:$MC$200,MATCH(1,('GMW - Baseline'!$MC$2:$MC$200=Y$3)*('GMW - Baseline'!$MB$2:$MB$200=Y$4),0),$E27-1973)</f>
        <v>37086.11</v>
      </c>
      <c r="Z27" cm="1">
        <f t="array" ref="Z27">INDEX('GMW - Baseline'!$A$2:$MC$200,MATCH(1,('GMW - Baseline'!$MC$2:$MC$200=Z$3)*('GMW - Baseline'!$MB$2:$MB$200=Z$4),0),$E27-1973)</f>
        <v>1302419</v>
      </c>
      <c r="AA27" cm="1">
        <f t="array" ref="AA27">INDEX('GMW - Baseline'!$A$2:$MC$200,MATCH(1,('GMW - Baseline'!$MC$2:$MC$200=AA$3)*('GMW - Baseline'!$MB$2:$MB$200=AA$4),0),$E27-1973)</f>
        <v>-1.7695540000000001</v>
      </c>
      <c r="AB27" cm="1">
        <f t="array" ref="AB27">INDEX('GMW - Baseline'!$A$2:$MC$200,MATCH(1,('GMW - Baseline'!$MC$2:$MC$200=AB$3)*('GMW - Baseline'!$MB$2:$MB$200=AB$4),0),$E27-1973)</f>
        <v>44595</v>
      </c>
      <c r="AC27" cm="1">
        <f t="array" ref="AC27">INDEX('GMW - Baseline'!$A$2:$MC$200,MATCH(1,('GMW - Baseline'!$MC$2:$MC$200=AC$3)*('GMW - Baseline'!$MB$2:$MB$200=AC$4),0),$E27-1973)</f>
        <v>41736</v>
      </c>
      <c r="AD27" cm="1">
        <f t="array" ref="AD27">INDEX('GMW - Baseline'!$A$2:$MC$200,MATCH(1,('GMW - Baseline'!$MC$2:$MC$200=AD$3)*('GMW - Baseline'!$MB$2:$MB$200=AD$4),0),$E27-1973)</f>
        <v>56517.75</v>
      </c>
      <c r="AE27" cm="1">
        <f t="array" ref="AE27">INDEX('GMW - Baseline'!$A$2:$MC$200,MATCH(1,('GMW - Baseline'!$MC$2:$MC$200=AE$3)*('GMW - Baseline'!$MB$2:$MB$200=AE$4),0),$E27-1973)</f>
        <v>24.701830000000001</v>
      </c>
      <c r="AF27" cm="1">
        <f t="array" ref="AF27">INDEX('GMW - Baseline'!$A$2:$MC$200,MATCH(1,('GMW - Baseline'!$MC$2:$MC$200=AF$3)*('GMW - Baseline'!$MB$2:$MB$200=AF$4),0),$E27-1973)</f>
        <v>15.868679999999999</v>
      </c>
      <c r="AG27" cm="1">
        <f t="array" ref="AG27">INDEX('GMW - Baseline'!$A$2:$MC$200,MATCH(1,('GMW - Baseline'!$MC$2:$MC$200=AG$3)*('GMW - Baseline'!$MB$2:$MB$200=AG$4),0),$E27-1973)</f>
        <v>15.075990000000001</v>
      </c>
      <c r="AH27" cm="1">
        <f t="array" ref="AH27">INDEX('GMW - Baseline'!$A$2:$MC$200,MATCH(1,('GMW - Baseline'!$MC$2:$MC$200=AH$3)*('GMW - Baseline'!$MB$2:$MB$200=AH$4),0),$E27-1973)</f>
        <v>20.924019999999999</v>
      </c>
      <c r="AI27" cm="1">
        <f t="array" ref="AI27">INDEX('GMW - Baseline'!$A$2:$MC$200,MATCH(1,('GMW - Baseline'!$MC$2:$MC$200=AI$3)*('GMW - Baseline'!$MB$2:$MB$200=AI$4),0),$E27-1973)</f>
        <v>19.236930000000001</v>
      </c>
      <c r="AJ27" cm="1">
        <f t="array" ref="AJ27">INDEX('GMW - Baseline'!$A$2:$MC$200,MATCH(1,('GMW - Baseline'!$MC$2:$MC$200=AJ$3)*('GMW - Baseline'!$MB$2:$MB$200=AJ$4),0),$E27-1973)</f>
        <v>20.142130000000002</v>
      </c>
      <c r="AK27" cm="1">
        <f t="array" ref="AK27">INDEX('GMW - Baseline'!$A$2:$MC$200,MATCH(1,('GMW - Baseline'!$MC$2:$MC$200=AK$3)*('GMW - Baseline'!$MB$2:$MB$200=AK$4),0),$E27-1973)</f>
        <v>13.24774</v>
      </c>
    </row>
    <row r="28" spans="1:37" x14ac:dyDescent="0.25">
      <c r="B28">
        <f t="shared" ref="B28:D43" si="4">+B24+1</f>
        <v>1985</v>
      </c>
      <c r="C28">
        <f t="shared" si="4"/>
        <v>1985</v>
      </c>
      <c r="E28">
        <f t="shared" si="1"/>
        <v>2001</v>
      </c>
      <c r="F28" cm="1">
        <f t="array" ref="F28">INDEX('GMW - Baseline'!$A$2:$MC$200,MATCH(1,('GMW - Baseline'!$MC$2:$MC$200=F$3)*('GMW - Baseline'!$MB$2:$MB$200=F$4),0),$E28-1973)</f>
        <v>322451</v>
      </c>
      <c r="G28" cm="1">
        <f t="array" ref="G28">INDEX('GMW - Baseline'!$A$2:$MC$200,MATCH(1,('GMW - Baseline'!$MC$2:$MC$200=G$3)*('GMW - Baseline'!$MB$2:$MB$200=G$4),0),$E28-1973)</f>
        <v>170284</v>
      </c>
      <c r="H28" cm="1">
        <f t="array" ref="H28">INDEX('GMW - Baseline'!$A$2:$MC$200,MATCH(1,('GMW - Baseline'!$MC$2:$MC$200=H$3)*('GMW - Baseline'!$MB$2:$MB$200=H$4),0),$E28-1973)</f>
        <v>188063</v>
      </c>
      <c r="I28" cm="1">
        <f t="array" ref="I28">INDEX('GMW - Baseline'!$A$2:$MC$200,MATCH(1,('GMW - Baseline'!$MC$2:$MC$200=I$3)*('GMW - Baseline'!$MB$2:$MB$200=I$4),0),$E28-1973)</f>
        <v>44.995199999999997</v>
      </c>
      <c r="J28" cm="1">
        <f t="array" ref="J28">INDEX('GMW - Baseline'!$A$2:$MC$200,MATCH(1,('GMW - Baseline'!$MC$2:$MC$200=J$3)*('GMW - Baseline'!$MB$2:$MB$200=J$4),0),$E28-1973)</f>
        <v>12.48269</v>
      </c>
      <c r="K28" cm="1">
        <f t="array" ref="K28">INDEX('GMW - Baseline'!$A$2:$MC$200,MATCH(1,('GMW - Baseline'!$MC$2:$MC$200=K$3)*('GMW - Baseline'!$MB$2:$MB$200=K$4),0),$E28-1973)</f>
        <v>11.117380000000001</v>
      </c>
      <c r="L28" cm="1">
        <f t="array" ref="L28">INDEX('GMW - Baseline'!$A$2:$MC$200,MATCH(1,('GMW - Baseline'!$MC$2:$MC$200=L$3)*('GMW - Baseline'!$MB$2:$MB$200=L$4),0),$E28-1973)</f>
        <v>24570</v>
      </c>
      <c r="M28" cm="1">
        <f t="array" ref="M28">INDEX('GMW - Baseline'!$A$2:$MC$200,MATCH(1,('GMW - Baseline'!$MC$2:$MC$200=M$3)*('GMW - Baseline'!$MB$2:$MB$200=M$4),0),$E28-1973)</f>
        <v>3152</v>
      </c>
      <c r="N28" cm="1">
        <f t="array" ref="N28">INDEX('GMW - Baseline'!$A$2:$MC$200,MATCH(1,('GMW - Baseline'!$MC$2:$MC$200=N$3)*('GMW - Baseline'!$MB$2:$MB$200=N$4),0),$E28-1973)</f>
        <v>27722</v>
      </c>
      <c r="O28" cm="1">
        <f t="array" ref="O28">INDEX('GMW - Baseline'!$A$2:$MC$200,MATCH(1,('GMW - Baseline'!$MC$2:$MC$200=O$3)*('GMW - Baseline'!$MB$2:$MB$200=O$4),0),$E28-1973)</f>
        <v>11.4</v>
      </c>
      <c r="P28" cm="1">
        <f t="array" ref="P28">INDEX('GMW - Baseline'!$A$2:$MC$200,MATCH(1,('GMW - Baseline'!$MC$2:$MC$200=P$3)*('GMW - Baseline'!$MB$2:$MB$200=P$4),0),$E28-1973)</f>
        <v>34585.75</v>
      </c>
      <c r="Q28" cm="1">
        <f t="array" ref="Q28">INDEX('GMW - Baseline'!$A$2:$MC$200,MATCH(1,('GMW - Baseline'!$MC$2:$MC$200=Q$3)*('GMW - Baseline'!$MB$2:$MB$200=Q$4),0),$E28-1973)</f>
        <v>-4184</v>
      </c>
      <c r="R28" cm="1">
        <f t="array" ref="R28">INDEX('GMW - Baseline'!$A$2:$MC$200,MATCH(1,('GMW - Baseline'!$MC$2:$MC$200=R$3)*('GMW - Baseline'!$MB$2:$MB$200=R$4),0),$E28-1973)</f>
        <v>1E-3</v>
      </c>
      <c r="S28" cm="1">
        <f t="array" ref="S28">INDEX('GMW - Baseline'!$A$2:$MC$200,MATCH(1,('GMW - Baseline'!$MC$2:$MC$200=S$3)*('GMW - Baseline'!$MB$2:$MB$200=S$4),0),$E28-1973)</f>
        <v>103408</v>
      </c>
      <c r="T28" cm="1">
        <f t="array" ref="T28">INDEX('GMW - Baseline'!$A$2:$MC$200,MATCH(1,('GMW - Baseline'!$MC$2:$MC$200=T$3)*('GMW - Baseline'!$MB$2:$MB$200=T$4),0),$E28-1973)</f>
        <v>0.55761340000000004</v>
      </c>
      <c r="U28" cm="1">
        <f t="array" ref="U28">INDEX('GMW - Baseline'!$A$2:$MC$200,MATCH(1,('GMW - Baseline'!$MC$2:$MC$200=U$3)*('GMW - Baseline'!$MB$2:$MB$200=U$4),0),$E28-1973)</f>
        <v>320657.90000000002</v>
      </c>
      <c r="V28" cm="1">
        <f t="array" ref="V28">INDEX('GMW - Baseline'!$A$2:$MC$200,MATCH(1,('GMW - Baseline'!$MC$2:$MC$200=V$3)*('GMW - Baseline'!$MB$2:$MB$200=V$4),0),$E28-1973)</f>
        <v>25088.41</v>
      </c>
      <c r="W28" cm="1">
        <f t="array" ref="W28">INDEX('GMW - Baseline'!$A$2:$MC$200,MATCH(1,('GMW - Baseline'!$MC$2:$MC$200=W$3)*('GMW - Baseline'!$MB$2:$MB$200=W$4),0),$E28-1973)</f>
        <v>1E-3</v>
      </c>
      <c r="X28" cm="1">
        <f t="array" ref="X28">INDEX('GMW - Baseline'!$A$2:$MC$200,MATCH(1,('GMW - Baseline'!$MC$2:$MC$200=X$3)*('GMW - Baseline'!$MB$2:$MB$200=X$4),0),$E28-1973)</f>
        <v>322191.09999999998</v>
      </c>
      <c r="Y28" cm="1">
        <f t="array" ref="Y28">INDEX('GMW - Baseline'!$A$2:$MC$200,MATCH(1,('GMW - Baseline'!$MC$2:$MC$200=Y$3)*('GMW - Baseline'!$MB$2:$MB$200=Y$4),0),$E28-1973)</f>
        <v>37103.18</v>
      </c>
      <c r="Z28" cm="1">
        <f t="array" ref="Z28">INDEX('GMW - Baseline'!$A$2:$MC$200,MATCH(1,('GMW - Baseline'!$MC$2:$MC$200=Z$3)*('GMW - Baseline'!$MB$2:$MB$200=Z$4),0),$E28-1973)</f>
        <v>1308945</v>
      </c>
      <c r="AA28" cm="1">
        <f t="array" ref="AA28">INDEX('GMW - Baseline'!$A$2:$MC$200,MATCH(1,('GMW - Baseline'!$MC$2:$MC$200=AA$3)*('GMW - Baseline'!$MB$2:$MB$200=AA$4),0),$E28-1973)</f>
        <v>-1.766491</v>
      </c>
      <c r="AB28" cm="1">
        <f t="array" ref="AB28">INDEX('GMW - Baseline'!$A$2:$MC$200,MATCH(1,('GMW - Baseline'!$MC$2:$MC$200=AB$3)*('GMW - Baseline'!$MB$2:$MB$200=AB$4),0),$E28-1973)</f>
        <v>40806</v>
      </c>
      <c r="AC28" cm="1">
        <f t="array" ref="AC28">INDEX('GMW - Baseline'!$A$2:$MC$200,MATCH(1,('GMW - Baseline'!$MC$2:$MC$200=AC$3)*('GMW - Baseline'!$MB$2:$MB$200=AC$4),0),$E28-1973)</f>
        <v>35896</v>
      </c>
      <c r="AD28" cm="1">
        <f t="array" ref="AD28">INDEX('GMW - Baseline'!$A$2:$MC$200,MATCH(1,('GMW - Baseline'!$MC$2:$MC$200=AD$3)*('GMW - Baseline'!$MB$2:$MB$200=AD$4),0),$E28-1973)</f>
        <v>56554</v>
      </c>
      <c r="AE28" cm="1">
        <f t="array" ref="AE28">INDEX('GMW - Baseline'!$A$2:$MC$200,MATCH(1,('GMW - Baseline'!$MC$2:$MC$200=AE$3)*('GMW - Baseline'!$MB$2:$MB$200=AE$4),0),$E28-1973)</f>
        <v>24.80153</v>
      </c>
      <c r="AF28" cm="1">
        <f t="array" ref="AF28">INDEX('GMW - Baseline'!$A$2:$MC$200,MATCH(1,('GMW - Baseline'!$MC$2:$MC$200=AF$3)*('GMW - Baseline'!$MB$2:$MB$200=AF$4),0),$E28-1973)</f>
        <v>15.90666</v>
      </c>
      <c r="AG28" cm="1">
        <f t="array" ref="AG28">INDEX('GMW - Baseline'!$A$2:$MC$200,MATCH(1,('GMW - Baseline'!$MC$2:$MC$200=AG$3)*('GMW - Baseline'!$MB$2:$MB$200=AG$4),0),$E28-1973)</f>
        <v>15.185969999999999</v>
      </c>
      <c r="AH28" cm="1">
        <f t="array" ref="AH28">INDEX('GMW - Baseline'!$A$2:$MC$200,MATCH(1,('GMW - Baseline'!$MC$2:$MC$200=AH$3)*('GMW - Baseline'!$MB$2:$MB$200=AH$4),0),$E28-1973)</f>
        <v>20.985810000000001</v>
      </c>
      <c r="AI28" cm="1">
        <f t="array" ref="AI28">INDEX('GMW - Baseline'!$A$2:$MC$200,MATCH(1,('GMW - Baseline'!$MC$2:$MC$200=AI$3)*('GMW - Baseline'!$MB$2:$MB$200=AI$4),0),$E28-1973)</f>
        <v>19.336539999999999</v>
      </c>
      <c r="AJ28" cm="1">
        <f t="array" ref="AJ28">INDEX('GMW - Baseline'!$A$2:$MC$200,MATCH(1,('GMW - Baseline'!$MC$2:$MC$200=AJ$3)*('GMW - Baseline'!$MB$2:$MB$200=AJ$4),0),$E28-1973)</f>
        <v>20.262989999999999</v>
      </c>
      <c r="AK28" cm="1">
        <f t="array" ref="AK28">INDEX('GMW - Baseline'!$A$2:$MC$200,MATCH(1,('GMW - Baseline'!$MC$2:$MC$200=AK$3)*('GMW - Baseline'!$MB$2:$MB$200=AK$4),0),$E28-1973)</f>
        <v>13.31359</v>
      </c>
    </row>
    <row r="29" spans="1:37" x14ac:dyDescent="0.25">
      <c r="B29">
        <f t="shared" si="4"/>
        <v>1985</v>
      </c>
      <c r="C29">
        <f t="shared" si="4"/>
        <v>1985</v>
      </c>
      <c r="E29">
        <f t="shared" si="1"/>
        <v>2002</v>
      </c>
      <c r="F29" cm="1">
        <f t="array" ref="F29">INDEX('GMW - Baseline'!$A$2:$MC$200,MATCH(1,('GMW - Baseline'!$MC$2:$MC$200=F$3)*('GMW - Baseline'!$MB$2:$MB$200=F$4),0),$E29-1973)</f>
        <v>322392</v>
      </c>
      <c r="G29" cm="1">
        <f t="array" ref="G29">INDEX('GMW - Baseline'!$A$2:$MC$200,MATCH(1,('GMW - Baseline'!$MC$2:$MC$200=G$3)*('GMW - Baseline'!$MB$2:$MB$200=G$4),0),$E29-1973)</f>
        <v>172709</v>
      </c>
      <c r="H29" cm="1">
        <f t="array" ref="H29">INDEX('GMW - Baseline'!$A$2:$MC$200,MATCH(1,('GMW - Baseline'!$MC$2:$MC$200=H$3)*('GMW - Baseline'!$MB$2:$MB$200=H$4),0),$E29-1973)</f>
        <v>188426</v>
      </c>
      <c r="I29" cm="1">
        <f t="array" ref="I29">INDEX('GMW - Baseline'!$A$2:$MC$200,MATCH(1,('GMW - Baseline'!$MC$2:$MC$200=I$3)*('GMW - Baseline'!$MB$2:$MB$200=I$4),0),$E29-1973)</f>
        <v>45.125549999999997</v>
      </c>
      <c r="J29" cm="1">
        <f t="array" ref="J29">INDEX('GMW - Baseline'!$A$2:$MC$200,MATCH(1,('GMW - Baseline'!$MC$2:$MC$200=J$3)*('GMW - Baseline'!$MB$2:$MB$200=J$4),0),$E29-1973)</f>
        <v>11.579549999999999</v>
      </c>
      <c r="K29" cm="1">
        <f t="array" ref="K29">INDEX('GMW - Baseline'!$A$2:$MC$200,MATCH(1,('GMW - Baseline'!$MC$2:$MC$200=K$3)*('GMW - Baseline'!$MB$2:$MB$200=K$4),0),$E29-1973)</f>
        <v>10.71758</v>
      </c>
      <c r="L29" cm="1">
        <f t="array" ref="L29">INDEX('GMW - Baseline'!$A$2:$MC$200,MATCH(1,('GMW - Baseline'!$MC$2:$MC$200=L$3)*('GMW - Baseline'!$MB$2:$MB$200=L$4),0),$E29-1973)</f>
        <v>24625</v>
      </c>
      <c r="M29" cm="1">
        <f t="array" ref="M29">INDEX('GMW - Baseline'!$A$2:$MC$200,MATCH(1,('GMW - Baseline'!$MC$2:$MC$200=M$3)*('GMW - Baseline'!$MB$2:$MB$200=M$4),0),$E29-1973)</f>
        <v>3137</v>
      </c>
      <c r="N29" cm="1">
        <f t="array" ref="N29">INDEX('GMW - Baseline'!$A$2:$MC$200,MATCH(1,('GMW - Baseline'!$MC$2:$MC$200=N$3)*('GMW - Baseline'!$MB$2:$MB$200=N$4),0),$E29-1973)</f>
        <v>27762</v>
      </c>
      <c r="O29" cm="1">
        <f t="array" ref="O29">INDEX('GMW - Baseline'!$A$2:$MC$200,MATCH(1,('GMW - Baseline'!$MC$2:$MC$200=O$3)*('GMW - Baseline'!$MB$2:$MB$200=O$4),0),$E29-1973)</f>
        <v>11.3</v>
      </c>
      <c r="P29" cm="1">
        <f t="array" ref="P29">INDEX('GMW - Baseline'!$A$2:$MC$200,MATCH(1,('GMW - Baseline'!$MC$2:$MC$200=P$3)*('GMW - Baseline'!$MB$2:$MB$200=P$4),0),$E29-1973)</f>
        <v>34620.6</v>
      </c>
      <c r="Q29" cm="1">
        <f t="array" ref="Q29">INDEX('GMW - Baseline'!$A$2:$MC$200,MATCH(1,('GMW - Baseline'!$MC$2:$MC$200=Q$3)*('GMW - Baseline'!$MB$2:$MB$200=Q$4),0),$E29-1973)</f>
        <v>104</v>
      </c>
      <c r="R29" cm="1">
        <f t="array" ref="R29">INDEX('GMW - Baseline'!$A$2:$MC$200,MATCH(1,('GMW - Baseline'!$MC$2:$MC$200=R$3)*('GMW - Baseline'!$MB$2:$MB$200=R$4),0),$E29-1973)</f>
        <v>1E-3</v>
      </c>
      <c r="S29" cm="1">
        <f t="array" ref="S29">INDEX('GMW - Baseline'!$A$2:$MC$200,MATCH(1,('GMW - Baseline'!$MC$2:$MC$200=S$3)*('GMW - Baseline'!$MB$2:$MB$200=S$4),0),$E29-1973)</f>
        <v>105374</v>
      </c>
      <c r="T29" cm="1">
        <f t="array" ref="T29">INDEX('GMW - Baseline'!$A$2:$MC$200,MATCH(1,('GMW - Baseline'!$MC$2:$MC$200=T$3)*('GMW - Baseline'!$MB$2:$MB$200=T$4),0),$E29-1973)</f>
        <v>-0.1282692</v>
      </c>
      <c r="U29" cm="1">
        <f t="array" ref="U29">INDEX('GMW - Baseline'!$A$2:$MC$200,MATCH(1,('GMW - Baseline'!$MC$2:$MC$200=U$3)*('GMW - Baseline'!$MB$2:$MB$200=U$4),0),$E29-1973)</f>
        <v>322805.59999999998</v>
      </c>
      <c r="V29" cm="1">
        <f t="array" ref="V29">INDEX('GMW - Baseline'!$A$2:$MC$200,MATCH(1,('GMW - Baseline'!$MC$2:$MC$200=V$3)*('GMW - Baseline'!$MB$2:$MB$200=V$4),0),$E29-1973)</f>
        <v>25124.61</v>
      </c>
      <c r="W29" cm="1">
        <f t="array" ref="W29">INDEX('GMW - Baseline'!$A$2:$MC$200,MATCH(1,('GMW - Baseline'!$MC$2:$MC$200=W$3)*('GMW - Baseline'!$MB$2:$MB$200=W$4),0),$E29-1973)</f>
        <v>1E-3</v>
      </c>
      <c r="X29" cm="1">
        <f t="array" ref="X29">INDEX('GMW - Baseline'!$A$2:$MC$200,MATCH(1,('GMW - Baseline'!$MC$2:$MC$200=X$3)*('GMW - Baseline'!$MB$2:$MB$200=X$4),0),$E29-1973)</f>
        <v>323401.40000000002</v>
      </c>
      <c r="Y29" cm="1">
        <f t="array" ref="Y29">INDEX('GMW - Baseline'!$A$2:$MC$200,MATCH(1,('GMW - Baseline'!$MC$2:$MC$200=Y$3)*('GMW - Baseline'!$MB$2:$MB$200=Y$4),0),$E29-1973)</f>
        <v>37127.25</v>
      </c>
      <c r="Z29" cm="1">
        <f t="array" ref="Z29">INDEX('GMW - Baseline'!$A$2:$MC$200,MATCH(1,('GMW - Baseline'!$MC$2:$MC$200=Z$3)*('GMW - Baseline'!$MB$2:$MB$200=Z$4),0),$E29-1973)</f>
        <v>1315471</v>
      </c>
      <c r="AA29" cm="1">
        <f t="array" ref="AA29">INDEX('GMW - Baseline'!$A$2:$MC$200,MATCH(1,('GMW - Baseline'!$MC$2:$MC$200=AA$3)*('GMW - Baseline'!$MB$2:$MB$200=AA$4),0),$E29-1973)</f>
        <v>-1.7634320000000001</v>
      </c>
      <c r="AB29" cm="1">
        <f t="array" ref="AB29">INDEX('GMW - Baseline'!$A$2:$MC$200,MATCH(1,('GMW - Baseline'!$MC$2:$MC$200=AB$3)*('GMW - Baseline'!$MB$2:$MB$200=AB$4),0),$E29-1973)</f>
        <v>42057</v>
      </c>
      <c r="AC29" cm="1">
        <f t="array" ref="AC29">INDEX('GMW - Baseline'!$A$2:$MC$200,MATCH(1,('GMW - Baseline'!$MC$2:$MC$200=AC$3)*('GMW - Baseline'!$MB$2:$MB$200=AC$4),0),$E29-1973)</f>
        <v>40482</v>
      </c>
      <c r="AD29" cm="1">
        <f t="array" ref="AD29">INDEX('GMW - Baseline'!$A$2:$MC$200,MATCH(1,('GMW - Baseline'!$MC$2:$MC$200=AD$3)*('GMW - Baseline'!$MB$2:$MB$200=AD$4),0),$E29-1973)</f>
        <v>56586.5</v>
      </c>
      <c r="AE29" cm="1">
        <f t="array" ref="AE29">INDEX('GMW - Baseline'!$A$2:$MC$200,MATCH(1,('GMW - Baseline'!$MC$2:$MC$200=AE$3)*('GMW - Baseline'!$MB$2:$MB$200=AE$4),0),$E29-1973)</f>
        <v>24.869810000000001</v>
      </c>
      <c r="AF29" cm="1">
        <f t="array" ref="AF29">INDEX('GMW - Baseline'!$A$2:$MC$200,MATCH(1,('GMW - Baseline'!$MC$2:$MC$200=AF$3)*('GMW - Baseline'!$MB$2:$MB$200=AF$4),0),$E29-1973)</f>
        <v>15.94209</v>
      </c>
      <c r="AG29" cm="1">
        <f t="array" ref="AG29">INDEX('GMW - Baseline'!$A$2:$MC$200,MATCH(1,('GMW - Baseline'!$MC$2:$MC$200=AG$3)*('GMW - Baseline'!$MB$2:$MB$200=AG$4),0),$E29-1973)</f>
        <v>15.282</v>
      </c>
      <c r="AH29" cm="1">
        <f t="array" ref="AH29">INDEX('GMW - Baseline'!$A$2:$MC$200,MATCH(1,('GMW - Baseline'!$MC$2:$MC$200=AH$3)*('GMW - Baseline'!$MB$2:$MB$200=AH$4),0),$E29-1973)</f>
        <v>21.04758</v>
      </c>
      <c r="AI29" cm="1">
        <f t="array" ref="AI29">INDEX('GMW - Baseline'!$A$2:$MC$200,MATCH(1,('GMW - Baseline'!$MC$2:$MC$200=AI$3)*('GMW - Baseline'!$MB$2:$MB$200=AI$4),0),$E29-1973)</f>
        <v>19.435919999999999</v>
      </c>
      <c r="AJ29" cm="1">
        <f t="array" ref="AJ29">INDEX('GMW - Baseline'!$A$2:$MC$200,MATCH(1,('GMW - Baseline'!$MC$2:$MC$200=AJ$3)*('GMW - Baseline'!$MB$2:$MB$200=AJ$4),0),$E29-1973)</f>
        <v>20.383649999999999</v>
      </c>
      <c r="AK29" cm="1">
        <f t="array" ref="AK29">INDEX('GMW - Baseline'!$A$2:$MC$200,MATCH(1,('GMW - Baseline'!$MC$2:$MC$200=AK$3)*('GMW - Baseline'!$MB$2:$MB$200=AK$4),0),$E29-1973)</f>
        <v>13.378629999999999</v>
      </c>
    </row>
    <row r="30" spans="1:37" x14ac:dyDescent="0.25">
      <c r="B30">
        <f t="shared" si="4"/>
        <v>1985</v>
      </c>
      <c r="C30">
        <f t="shared" si="4"/>
        <v>1985</v>
      </c>
      <c r="E30">
        <f t="shared" si="1"/>
        <v>2003</v>
      </c>
      <c r="F30" cm="1">
        <f t="array" ref="F30">INDEX('GMW - Baseline'!$A$2:$MC$200,MATCH(1,('GMW - Baseline'!$MC$2:$MC$200=F$3)*('GMW - Baseline'!$MB$2:$MB$200=F$4),0),$E30-1973)</f>
        <v>322604</v>
      </c>
      <c r="G30" cm="1">
        <f t="array" ref="G30">INDEX('GMW - Baseline'!$A$2:$MC$200,MATCH(1,('GMW - Baseline'!$MC$2:$MC$200=G$3)*('GMW - Baseline'!$MB$2:$MB$200=G$4),0),$E30-1973)</f>
        <v>174066</v>
      </c>
      <c r="H30" cm="1">
        <f t="array" ref="H30">INDEX('GMW - Baseline'!$A$2:$MC$200,MATCH(1,('GMW - Baseline'!$MC$2:$MC$200=H$3)*('GMW - Baseline'!$MB$2:$MB$200=H$4),0),$E30-1973)</f>
        <v>189732</v>
      </c>
      <c r="I30" cm="1">
        <f t="array" ref="I30">INDEX('GMW - Baseline'!$A$2:$MC$200,MATCH(1,('GMW - Baseline'!$MC$2:$MC$200=I$3)*('GMW - Baseline'!$MB$2:$MB$200=I$4),0),$E30-1973)</f>
        <v>45.490519999999997</v>
      </c>
      <c r="J30" cm="1">
        <f t="array" ref="J30">INDEX('GMW - Baseline'!$A$2:$MC$200,MATCH(1,('GMW - Baseline'!$MC$2:$MC$200=J$3)*('GMW - Baseline'!$MB$2:$MB$200=J$4),0),$E30-1973)</f>
        <v>11.375</v>
      </c>
      <c r="K30" cm="1">
        <f t="array" ref="K30">INDEX('GMW - Baseline'!$A$2:$MC$200,MATCH(1,('GMW - Baseline'!$MC$2:$MC$200=K$3)*('GMW - Baseline'!$MB$2:$MB$200=K$4),0),$E30-1973)</f>
        <v>10.663639999999999</v>
      </c>
      <c r="L30" cm="1">
        <f t="array" ref="L30">INDEX('GMW - Baseline'!$A$2:$MC$200,MATCH(1,('GMW - Baseline'!$MC$2:$MC$200=L$3)*('GMW - Baseline'!$MB$2:$MB$200=L$4),0),$E30-1973)</f>
        <v>24660</v>
      </c>
      <c r="M30" cm="1">
        <f t="array" ref="M30">INDEX('GMW - Baseline'!$A$2:$MC$200,MATCH(1,('GMW - Baseline'!$MC$2:$MC$200=M$3)*('GMW - Baseline'!$MB$2:$MB$200=M$4),0),$E30-1973)</f>
        <v>3135</v>
      </c>
      <c r="N30" cm="1">
        <f t="array" ref="N30">INDEX('GMW - Baseline'!$A$2:$MC$200,MATCH(1,('GMW - Baseline'!$MC$2:$MC$200=N$3)*('GMW - Baseline'!$MB$2:$MB$200=N$4),0),$E30-1973)</f>
        <v>27795</v>
      </c>
      <c r="O30" cm="1">
        <f t="array" ref="O30">INDEX('GMW - Baseline'!$A$2:$MC$200,MATCH(1,('GMW - Baseline'!$MC$2:$MC$200=O$3)*('GMW - Baseline'!$MB$2:$MB$200=O$4),0),$E30-1973)</f>
        <v>11.3</v>
      </c>
      <c r="P30" cm="1">
        <f t="array" ref="P30">INDEX('GMW - Baseline'!$A$2:$MC$200,MATCH(1,('GMW - Baseline'!$MC$2:$MC$200=P$3)*('GMW - Baseline'!$MB$2:$MB$200=P$4),0),$E30-1973)</f>
        <v>34655.449999999997</v>
      </c>
      <c r="Q30" cm="1">
        <f t="array" ref="Q30">INDEX('GMW - Baseline'!$A$2:$MC$200,MATCH(1,('GMW - Baseline'!$MC$2:$MC$200=Q$3)*('GMW - Baseline'!$MB$2:$MB$200=Q$4),0),$E30-1973)</f>
        <v>183</v>
      </c>
      <c r="R30" cm="1">
        <f t="array" ref="R30">INDEX('GMW - Baseline'!$A$2:$MC$200,MATCH(1,('GMW - Baseline'!$MC$2:$MC$200=R$3)*('GMW - Baseline'!$MB$2:$MB$200=R$4),0),$E30-1973)</f>
        <v>1E-3</v>
      </c>
      <c r="S30" cm="1">
        <f t="array" ref="S30">INDEX('GMW - Baseline'!$A$2:$MC$200,MATCH(1,('GMW - Baseline'!$MC$2:$MC$200=S$3)*('GMW - Baseline'!$MB$2:$MB$200=S$4),0),$E30-1973)</f>
        <v>107052</v>
      </c>
      <c r="T30" cm="1">
        <f t="array" ref="T30">INDEX('GMW - Baseline'!$A$2:$MC$200,MATCH(1,('GMW - Baseline'!$MC$2:$MC$200=T$3)*('GMW - Baseline'!$MB$2:$MB$200=T$4),0),$E30-1973)</f>
        <v>-0.72660449999999999</v>
      </c>
      <c r="U30" cm="1">
        <f t="array" ref="U30">INDEX('GMW - Baseline'!$A$2:$MC$200,MATCH(1,('GMW - Baseline'!$MC$2:$MC$200=U$3)*('GMW - Baseline'!$MB$2:$MB$200=U$4),0),$E30-1973)</f>
        <v>324956.79999999999</v>
      </c>
      <c r="V30" cm="1">
        <f t="array" ref="V30">INDEX('GMW - Baseline'!$A$2:$MC$200,MATCH(1,('GMW - Baseline'!$MC$2:$MC$200=V$3)*('GMW - Baseline'!$MB$2:$MB$200=V$4),0),$E30-1973)</f>
        <v>25154.47</v>
      </c>
      <c r="W30" cm="1">
        <f t="array" ref="W30">INDEX('GMW - Baseline'!$A$2:$MC$200,MATCH(1,('GMW - Baseline'!$MC$2:$MC$200=W$3)*('GMW - Baseline'!$MB$2:$MB$200=W$4),0),$E30-1973)</f>
        <v>1E-3</v>
      </c>
      <c r="X30" cm="1">
        <f t="array" ref="X30">INDEX('GMW - Baseline'!$A$2:$MC$200,MATCH(1,('GMW - Baseline'!$MC$2:$MC$200=X$3)*('GMW - Baseline'!$MB$2:$MB$200=X$4),0),$E30-1973)</f>
        <v>324774</v>
      </c>
      <c r="Y30" cm="1">
        <f t="array" ref="Y30">INDEX('GMW - Baseline'!$A$2:$MC$200,MATCH(1,('GMW - Baseline'!$MC$2:$MC$200=Y$3)*('GMW - Baseline'!$MB$2:$MB$200=Y$4),0),$E30-1973)</f>
        <v>37151.31</v>
      </c>
      <c r="Z30" cm="1">
        <f t="array" ref="Z30">INDEX('GMW - Baseline'!$A$2:$MC$200,MATCH(1,('GMW - Baseline'!$MC$2:$MC$200=Z$3)*('GMW - Baseline'!$MB$2:$MB$200=Z$4),0),$E30-1973)</f>
        <v>1321996</v>
      </c>
      <c r="AA30" cm="1">
        <f t="array" ref="AA30">INDEX('GMW - Baseline'!$A$2:$MC$200,MATCH(1,('GMW - Baseline'!$MC$2:$MC$200=AA$3)*('GMW - Baseline'!$MB$2:$MB$200=AA$4),0),$E30-1973)</f>
        <v>-1.7603789999999999</v>
      </c>
      <c r="AB30" cm="1">
        <f t="array" ref="AB30">INDEX('GMW - Baseline'!$A$2:$MC$200,MATCH(1,('GMW - Baseline'!$MC$2:$MC$200=AB$3)*('GMW - Baseline'!$MB$2:$MB$200=AB$4),0),$E30-1973)</f>
        <v>42991</v>
      </c>
      <c r="AC30" cm="1">
        <f t="array" ref="AC30">INDEX('GMW - Baseline'!$A$2:$MC$200,MATCH(1,('GMW - Baseline'!$MC$2:$MC$200=AC$3)*('GMW - Baseline'!$MB$2:$MB$200=AC$4),0),$E30-1973)</f>
        <v>41772</v>
      </c>
      <c r="AD30" cm="1">
        <f t="array" ref="AD30">INDEX('GMW - Baseline'!$A$2:$MC$200,MATCH(1,('GMW - Baseline'!$MC$2:$MC$200=AD$3)*('GMW - Baseline'!$MB$2:$MB$200=AD$4),0),$E30-1973)</f>
        <v>56619</v>
      </c>
      <c r="AE30" cm="1">
        <f t="array" ref="AE30">INDEX('GMW - Baseline'!$A$2:$MC$200,MATCH(1,('GMW - Baseline'!$MC$2:$MC$200=AE$3)*('GMW - Baseline'!$MB$2:$MB$200=AE$4),0),$E30-1973)</f>
        <v>24.937950000000001</v>
      </c>
      <c r="AF30" cm="1">
        <f t="array" ref="AF30">INDEX('GMW - Baseline'!$A$2:$MC$200,MATCH(1,('GMW - Baseline'!$MC$2:$MC$200=AF$3)*('GMW - Baseline'!$MB$2:$MB$200=AF$4),0),$E30-1973)</f>
        <v>15.97832</v>
      </c>
      <c r="AG30" cm="1">
        <f t="array" ref="AG30">INDEX('GMW - Baseline'!$A$2:$MC$200,MATCH(1,('GMW - Baseline'!$MC$2:$MC$200=AG$3)*('GMW - Baseline'!$MB$2:$MB$200=AG$4),0),$E30-1973)</f>
        <v>15.36402</v>
      </c>
      <c r="AH30" cm="1">
        <f t="array" ref="AH30">INDEX('GMW - Baseline'!$A$2:$MC$200,MATCH(1,('GMW - Baseline'!$MC$2:$MC$200=AH$3)*('GMW - Baseline'!$MB$2:$MB$200=AH$4),0),$E30-1973)</f>
        <v>21.10932</v>
      </c>
      <c r="AI30" cm="1">
        <f t="array" ref="AI30">INDEX('GMW - Baseline'!$A$2:$MC$200,MATCH(1,('GMW - Baseline'!$MC$2:$MC$200=AI$3)*('GMW - Baseline'!$MB$2:$MB$200=AI$4),0),$E30-1973)</f>
        <v>19.535080000000001</v>
      </c>
      <c r="AJ30" cm="1">
        <f t="array" ref="AJ30">INDEX('GMW - Baseline'!$A$2:$MC$200,MATCH(1,('GMW - Baseline'!$MC$2:$MC$200=AJ$3)*('GMW - Baseline'!$MB$2:$MB$200=AJ$4),0),$E30-1973)</f>
        <v>20.504100000000001</v>
      </c>
      <c r="AK30" cm="1">
        <f t="array" ref="AK30">INDEX('GMW - Baseline'!$A$2:$MC$200,MATCH(1,('GMW - Baseline'!$MC$2:$MC$200=AK$3)*('GMW - Baseline'!$MB$2:$MB$200=AK$4),0),$E30-1973)</f>
        <v>13.447190000000001</v>
      </c>
    </row>
    <row r="31" spans="1:37" x14ac:dyDescent="0.25">
      <c r="A31">
        <v>1986</v>
      </c>
      <c r="B31">
        <f t="shared" si="4"/>
        <v>1986</v>
      </c>
      <c r="C31">
        <f t="shared" si="4"/>
        <v>1985</v>
      </c>
      <c r="D31">
        <f t="shared" si="4"/>
        <v>1985</v>
      </c>
      <c r="E31">
        <f t="shared" si="1"/>
        <v>2004</v>
      </c>
      <c r="F31" cm="1">
        <f t="array" ref="F31">INDEX('GMW - Baseline'!$A$2:$MC$200,MATCH(1,('GMW - Baseline'!$MC$2:$MC$200=F$3)*('GMW - Baseline'!$MB$2:$MB$200=F$4),0),$E31-1973)</f>
        <v>325968</v>
      </c>
      <c r="G31" cm="1">
        <f t="array" ref="G31">INDEX('GMW - Baseline'!$A$2:$MC$200,MATCH(1,('GMW - Baseline'!$MC$2:$MC$200=G$3)*('GMW - Baseline'!$MB$2:$MB$200=G$4),0),$E31-1973)</f>
        <v>178852</v>
      </c>
      <c r="H31" cm="1">
        <f t="array" ref="H31">INDEX('GMW - Baseline'!$A$2:$MC$200,MATCH(1,('GMW - Baseline'!$MC$2:$MC$200=H$3)*('GMW - Baseline'!$MB$2:$MB$200=H$4),0),$E31-1973)</f>
        <v>192484</v>
      </c>
      <c r="I31" cm="1">
        <f t="array" ref="I31">INDEX('GMW - Baseline'!$A$2:$MC$200,MATCH(1,('GMW - Baseline'!$MC$2:$MC$200=I$3)*('GMW - Baseline'!$MB$2:$MB$200=I$4),0),$E31-1973)</f>
        <v>45.646929999999998</v>
      </c>
      <c r="J31" cm="1">
        <f t="array" ref="J31">INDEX('GMW - Baseline'!$A$2:$MC$200,MATCH(1,('GMW - Baseline'!$MC$2:$MC$200=J$3)*('GMW - Baseline'!$MB$2:$MB$200=J$4),0),$E31-1973)</f>
        <v>12.07813</v>
      </c>
      <c r="K31" cm="1">
        <f t="array" ref="K31">INDEX('GMW - Baseline'!$A$2:$MC$200,MATCH(1,('GMW - Baseline'!$MC$2:$MC$200=K$3)*('GMW - Baseline'!$MB$2:$MB$200=K$4),0),$E31-1973)</f>
        <v>10.512029999999999</v>
      </c>
      <c r="L31" cm="1">
        <f t="array" ref="L31">INDEX('GMW - Baseline'!$A$2:$MC$200,MATCH(1,('GMW - Baseline'!$MC$2:$MC$200=L$3)*('GMW - Baseline'!$MB$2:$MB$200=L$4),0),$E31-1973)</f>
        <v>24670</v>
      </c>
      <c r="M31" cm="1">
        <f t="array" ref="M31">INDEX('GMW - Baseline'!$A$2:$MC$200,MATCH(1,('GMW - Baseline'!$MC$2:$MC$200=M$3)*('GMW - Baseline'!$MB$2:$MB$200=M$4),0),$E31-1973)</f>
        <v>3150</v>
      </c>
      <c r="N31" cm="1">
        <f t="array" ref="N31">INDEX('GMW - Baseline'!$A$2:$MC$200,MATCH(1,('GMW - Baseline'!$MC$2:$MC$200=N$3)*('GMW - Baseline'!$MB$2:$MB$200=N$4),0),$E31-1973)</f>
        <v>27820</v>
      </c>
      <c r="O31" cm="1">
        <f t="array" ref="O31">INDEX('GMW - Baseline'!$A$2:$MC$200,MATCH(1,('GMW - Baseline'!$MC$2:$MC$200=O$3)*('GMW - Baseline'!$MB$2:$MB$200=O$4),0),$E31-1973)</f>
        <v>11.3</v>
      </c>
      <c r="P31" cm="1">
        <f t="array" ref="P31">INDEX('GMW - Baseline'!$A$2:$MC$200,MATCH(1,('GMW - Baseline'!$MC$2:$MC$200=P$3)*('GMW - Baseline'!$MB$2:$MB$200=P$4),0),$E31-1973)</f>
        <v>34690.29</v>
      </c>
      <c r="Q31" cm="1">
        <f t="array" ref="Q31">INDEX('GMW - Baseline'!$A$2:$MC$200,MATCH(1,('GMW - Baseline'!$MC$2:$MC$200=Q$3)*('GMW - Baseline'!$MB$2:$MB$200=Q$4),0),$E31-1973)</f>
        <v>1194</v>
      </c>
      <c r="R31" cm="1">
        <f t="array" ref="R31">INDEX('GMW - Baseline'!$A$2:$MC$200,MATCH(1,('GMW - Baseline'!$MC$2:$MC$200=R$3)*('GMW - Baseline'!$MB$2:$MB$200=R$4),0),$E31-1973)</f>
        <v>1E-3</v>
      </c>
      <c r="S31" cm="1">
        <f t="array" ref="S31">INDEX('GMW - Baseline'!$A$2:$MC$200,MATCH(1,('GMW - Baseline'!$MC$2:$MC$200=S$3)*('GMW - Baseline'!$MB$2:$MB$200=S$4),0),$E31-1973)</f>
        <v>108967</v>
      </c>
      <c r="T31" cm="1">
        <f t="array" ref="T31">INDEX('GMW - Baseline'!$A$2:$MC$200,MATCH(1,('GMW - Baseline'!$MC$2:$MC$200=T$3)*('GMW - Baseline'!$MB$2:$MB$200=T$4),0),$E31-1973)</f>
        <v>-0.32806400000000002</v>
      </c>
      <c r="U31" cm="1">
        <f t="array" ref="U31">INDEX('GMW - Baseline'!$A$2:$MC$200,MATCH(1,('GMW - Baseline'!$MC$2:$MC$200=U$3)*('GMW - Baseline'!$MB$2:$MB$200=U$4),0),$E31-1973)</f>
        <v>327039.09999999998</v>
      </c>
      <c r="V31" cm="1">
        <f t="array" ref="V31">INDEX('GMW - Baseline'!$A$2:$MC$200,MATCH(1,('GMW - Baseline'!$MC$2:$MC$200=V$3)*('GMW - Baseline'!$MB$2:$MB$200=V$4),0),$E31-1973)</f>
        <v>25177.1</v>
      </c>
      <c r="W31" cm="1">
        <f t="array" ref="W31">INDEX('GMW - Baseline'!$A$2:$MC$200,MATCH(1,('GMW - Baseline'!$MC$2:$MC$200=W$3)*('GMW - Baseline'!$MB$2:$MB$200=W$4),0),$E31-1973)</f>
        <v>33.56044</v>
      </c>
      <c r="X31" cm="1">
        <f t="array" ref="X31">INDEX('GMW - Baseline'!$A$2:$MC$200,MATCH(1,('GMW - Baseline'!$MC$2:$MC$200=X$3)*('GMW - Baseline'!$MB$2:$MB$200=X$4),0),$E31-1973)</f>
        <v>326094.3</v>
      </c>
      <c r="Y31" cm="1">
        <f t="array" ref="Y31">INDEX('GMW - Baseline'!$A$2:$MC$200,MATCH(1,('GMW - Baseline'!$MC$2:$MC$200=Y$3)*('GMW - Baseline'!$MB$2:$MB$200=Y$4),0),$E31-1973)</f>
        <v>37175.379999999997</v>
      </c>
      <c r="Z31" cm="1">
        <f t="array" ref="Z31">INDEX('GMW - Baseline'!$A$2:$MC$200,MATCH(1,('GMW - Baseline'!$MC$2:$MC$200=Z$3)*('GMW - Baseline'!$MB$2:$MB$200=Z$4),0),$E31-1973)</f>
        <v>1327270</v>
      </c>
      <c r="AA31" cm="1">
        <f t="array" ref="AA31">INDEX('GMW - Baseline'!$A$2:$MC$200,MATCH(1,('GMW - Baseline'!$MC$2:$MC$200=AA$3)*('GMW - Baseline'!$MB$2:$MB$200=AA$4),0),$E31-1973)</f>
        <v>-1.757331</v>
      </c>
      <c r="AB31" cm="1">
        <f t="array" ref="AB31">INDEX('GMW - Baseline'!$A$2:$MC$200,MATCH(1,('GMW - Baseline'!$MC$2:$MC$200=AB$3)*('GMW - Baseline'!$MB$2:$MB$200=AB$4),0),$E31-1973)</f>
        <v>45425</v>
      </c>
      <c r="AC31" cm="1">
        <f t="array" ref="AC31">INDEX('GMW - Baseline'!$A$2:$MC$200,MATCH(1,('GMW - Baseline'!$MC$2:$MC$200=AC$3)*('GMW - Baseline'!$MB$2:$MB$200=AC$4),0),$E31-1973)</f>
        <v>44095</v>
      </c>
      <c r="AD31" cm="1">
        <f t="array" ref="AD31">INDEX('GMW - Baseline'!$A$2:$MC$200,MATCH(1,('GMW - Baseline'!$MC$2:$MC$200=AD$3)*('GMW - Baseline'!$MB$2:$MB$200=AD$4),0),$E31-1973)</f>
        <v>56651.5</v>
      </c>
      <c r="AE31" cm="1">
        <f t="array" ref="AE31">INDEX('GMW - Baseline'!$A$2:$MC$200,MATCH(1,('GMW - Baseline'!$MC$2:$MC$200=AE$3)*('GMW - Baseline'!$MB$2:$MB$200=AE$4),0),$E31-1973)</f>
        <v>25.005960000000002</v>
      </c>
      <c r="AF31" cm="1">
        <f t="array" ref="AF31">INDEX('GMW - Baseline'!$A$2:$MC$200,MATCH(1,('GMW - Baseline'!$MC$2:$MC$200=AF$3)*('GMW - Baseline'!$MB$2:$MB$200=AF$4),0),$E31-1973)</f>
        <v>15.98207</v>
      </c>
      <c r="AG31" cm="1">
        <f t="array" ref="AG31">INDEX('GMW - Baseline'!$A$2:$MC$200,MATCH(1,('GMW - Baseline'!$MC$2:$MC$200=AG$3)*('GMW - Baseline'!$MB$2:$MB$200=AG$4),0),$E31-1973)</f>
        <v>15.44289</v>
      </c>
      <c r="AH31" cm="1">
        <f t="array" ref="AH31">INDEX('GMW - Baseline'!$A$2:$MC$200,MATCH(1,('GMW - Baseline'!$MC$2:$MC$200=AH$3)*('GMW - Baseline'!$MB$2:$MB$200=AH$4),0),$E31-1973)</f>
        <v>21.162400000000002</v>
      </c>
      <c r="AI31" cm="1">
        <f t="array" ref="AI31">INDEX('GMW - Baseline'!$A$2:$MC$200,MATCH(1,('GMW - Baseline'!$MC$2:$MC$200=AI$3)*('GMW - Baseline'!$MB$2:$MB$200=AI$4),0),$E31-1973)</f>
        <v>19.622890000000002</v>
      </c>
      <c r="AJ31" cm="1">
        <f t="array" ref="AJ31">INDEX('GMW - Baseline'!$A$2:$MC$200,MATCH(1,('GMW - Baseline'!$MC$2:$MC$200=AJ$3)*('GMW - Baseline'!$MB$2:$MB$200=AJ$4),0),$E31-1973)</f>
        <v>20.61946</v>
      </c>
      <c r="AK31" cm="1">
        <f t="array" ref="AK31">INDEX('GMW - Baseline'!$A$2:$MC$200,MATCH(1,('GMW - Baseline'!$MC$2:$MC$200=AK$3)*('GMW - Baseline'!$MB$2:$MB$200=AK$4),0),$E31-1973)</f>
        <v>13.51202</v>
      </c>
    </row>
    <row r="32" spans="1:37" x14ac:dyDescent="0.25">
      <c r="B32">
        <f t="shared" si="4"/>
        <v>1986</v>
      </c>
      <c r="C32">
        <f t="shared" si="4"/>
        <v>1986</v>
      </c>
      <c r="E32">
        <f t="shared" si="1"/>
        <v>2005</v>
      </c>
      <c r="F32" cm="1">
        <f t="array" ref="F32">INDEX('GMW - Baseline'!$A$2:$MC$200,MATCH(1,('GMW - Baseline'!$MC$2:$MC$200=F$3)*('GMW - Baseline'!$MB$2:$MB$200=F$4),0),$E32-1973)</f>
        <v>328872</v>
      </c>
      <c r="G32" cm="1">
        <f t="array" ref="G32">INDEX('GMW - Baseline'!$A$2:$MC$200,MATCH(1,('GMW - Baseline'!$MC$2:$MC$200=G$3)*('GMW - Baseline'!$MB$2:$MB$200=G$4),0),$E32-1973)</f>
        <v>181672</v>
      </c>
      <c r="H32" cm="1">
        <f t="array" ref="H32">INDEX('GMW - Baseline'!$A$2:$MC$200,MATCH(1,('GMW - Baseline'!$MC$2:$MC$200=H$3)*('GMW - Baseline'!$MB$2:$MB$200=H$4),0),$E32-1973)</f>
        <v>199893</v>
      </c>
      <c r="I32" cm="1">
        <f t="array" ref="I32">INDEX('GMW - Baseline'!$A$2:$MC$200,MATCH(1,('GMW - Baseline'!$MC$2:$MC$200=I$3)*('GMW - Baseline'!$MB$2:$MB$200=I$4),0),$E32-1973)</f>
        <v>46.3508</v>
      </c>
      <c r="J32" cm="1">
        <f t="array" ref="J32">INDEX('GMW - Baseline'!$A$2:$MC$200,MATCH(1,('GMW - Baseline'!$MC$2:$MC$200=J$3)*('GMW - Baseline'!$MB$2:$MB$200=J$4),0),$E32-1973)</f>
        <v>10.328849999999999</v>
      </c>
      <c r="K32" cm="1">
        <f t="array" ref="K32">INDEX('GMW - Baseline'!$A$2:$MC$200,MATCH(1,('GMW - Baseline'!$MC$2:$MC$200=K$3)*('GMW - Baseline'!$MB$2:$MB$200=K$4),0),$E32-1973)</f>
        <v>9.1710770000000004</v>
      </c>
      <c r="L32" cm="1">
        <f t="array" ref="L32">INDEX('GMW - Baseline'!$A$2:$MC$200,MATCH(1,('GMW - Baseline'!$MC$2:$MC$200=L$3)*('GMW - Baseline'!$MB$2:$MB$200=L$4),0),$E32-1973)</f>
        <v>24695</v>
      </c>
      <c r="M32" cm="1">
        <f t="array" ref="M32">INDEX('GMW - Baseline'!$A$2:$MC$200,MATCH(1,('GMW - Baseline'!$MC$2:$MC$200=M$3)*('GMW - Baseline'!$MB$2:$MB$200=M$4),0),$E32-1973)</f>
        <v>3159</v>
      </c>
      <c r="N32" cm="1">
        <f t="array" ref="N32">INDEX('GMW - Baseline'!$A$2:$MC$200,MATCH(1,('GMW - Baseline'!$MC$2:$MC$200=N$3)*('GMW - Baseline'!$MB$2:$MB$200=N$4),0),$E32-1973)</f>
        <v>27854</v>
      </c>
      <c r="O32" cm="1">
        <f t="array" ref="O32">INDEX('GMW - Baseline'!$A$2:$MC$200,MATCH(1,('GMW - Baseline'!$MC$2:$MC$200=O$3)*('GMW - Baseline'!$MB$2:$MB$200=O$4),0),$E32-1973)</f>
        <v>11.3</v>
      </c>
      <c r="P32" cm="1">
        <f t="array" ref="P32">INDEX('GMW - Baseline'!$A$2:$MC$200,MATCH(1,('GMW - Baseline'!$MC$2:$MC$200=P$3)*('GMW - Baseline'!$MB$2:$MB$200=P$4),0),$E32-1973)</f>
        <v>34725.14</v>
      </c>
      <c r="Q32" cm="1">
        <f t="array" ref="Q32">INDEX('GMW - Baseline'!$A$2:$MC$200,MATCH(1,('GMW - Baseline'!$MC$2:$MC$200=Q$3)*('GMW - Baseline'!$MB$2:$MB$200=Q$4),0),$E32-1973)</f>
        <v>-2874</v>
      </c>
      <c r="R32" cm="1">
        <f t="array" ref="R32">INDEX('GMW - Baseline'!$A$2:$MC$200,MATCH(1,('GMW - Baseline'!$MC$2:$MC$200=R$3)*('GMW - Baseline'!$MB$2:$MB$200=R$4),0),$E32-1973)</f>
        <v>1E-3</v>
      </c>
      <c r="S32" cm="1">
        <f t="array" ref="S32">INDEX('GMW - Baseline'!$A$2:$MC$200,MATCH(1,('GMW - Baseline'!$MC$2:$MC$200=S$3)*('GMW - Baseline'!$MB$2:$MB$200=S$4),0),$E32-1973)</f>
        <v>110308</v>
      </c>
      <c r="T32" cm="1">
        <f t="array" ref="T32">INDEX('GMW - Baseline'!$A$2:$MC$200,MATCH(1,('GMW - Baseline'!$MC$2:$MC$200=T$3)*('GMW - Baseline'!$MB$2:$MB$200=T$4),0),$E32-1973)</f>
        <v>0</v>
      </c>
      <c r="U32" cm="1">
        <f t="array" ref="U32">INDEX('GMW - Baseline'!$A$2:$MC$200,MATCH(1,('GMW - Baseline'!$MC$2:$MC$200=U$3)*('GMW - Baseline'!$MB$2:$MB$200=U$4),0),$E32-1973)</f>
        <v>328872</v>
      </c>
      <c r="V32" cm="1">
        <f t="array" ref="V32">INDEX('GMW - Baseline'!$A$2:$MC$200,MATCH(1,('GMW - Baseline'!$MC$2:$MC$200=V$3)*('GMW - Baseline'!$MB$2:$MB$200=V$4),0),$E32-1973)</f>
        <v>25207.87</v>
      </c>
      <c r="W32" cm="1">
        <f t="array" ref="W32">INDEX('GMW - Baseline'!$A$2:$MC$200,MATCH(1,('GMW - Baseline'!$MC$2:$MC$200=W$3)*('GMW - Baseline'!$MB$2:$MB$200=W$4),0),$E32-1973)</f>
        <v>33.529319999999998</v>
      </c>
      <c r="X32" cm="1">
        <f t="array" ref="X32">INDEX('GMW - Baseline'!$A$2:$MC$200,MATCH(1,('GMW - Baseline'!$MC$2:$MC$200=X$3)*('GMW - Baseline'!$MB$2:$MB$200=X$4),0),$E32-1973)</f>
        <v>327353.40000000002</v>
      </c>
      <c r="Y32" cm="1">
        <f t="array" ref="Y32">INDEX('GMW - Baseline'!$A$2:$MC$200,MATCH(1,('GMW - Baseline'!$MC$2:$MC$200=Y$3)*('GMW - Baseline'!$MB$2:$MB$200=Y$4),0),$E32-1973)</f>
        <v>37199.440000000002</v>
      </c>
      <c r="Z32" cm="1">
        <f t="array" ref="Z32">INDEX('GMW - Baseline'!$A$2:$MC$200,MATCH(1,('GMW - Baseline'!$MC$2:$MC$200=Z$3)*('GMW - Baseline'!$MB$2:$MB$200=Z$4),0),$E32-1973)</f>
        <v>1332544</v>
      </c>
      <c r="AA32" cm="1">
        <f t="array" ref="AA32">INDEX('GMW - Baseline'!$A$2:$MC$200,MATCH(1,('GMW - Baseline'!$MC$2:$MC$200=AA$3)*('GMW - Baseline'!$MB$2:$MB$200=AA$4),0),$E32-1973)</f>
        <v>-1.7542880000000001</v>
      </c>
      <c r="AB32" cm="1">
        <f t="array" ref="AB32">INDEX('GMW - Baseline'!$A$2:$MC$200,MATCH(1,('GMW - Baseline'!$MC$2:$MC$200=AB$3)*('GMW - Baseline'!$MB$2:$MB$200=AB$4),0),$E32-1973)</f>
        <v>42700</v>
      </c>
      <c r="AC32" cm="1">
        <f t="array" ref="AC32">INDEX('GMW - Baseline'!$A$2:$MC$200,MATCH(1,('GMW - Baseline'!$MC$2:$MC$200=AC$3)*('GMW - Baseline'!$MB$2:$MB$200=AC$4),0),$E32-1973)</f>
        <v>39137</v>
      </c>
      <c r="AD32" cm="1">
        <f t="array" ref="AD32">INDEX('GMW - Baseline'!$A$2:$MC$200,MATCH(1,('GMW - Baseline'!$MC$2:$MC$200=AD$3)*('GMW - Baseline'!$MB$2:$MB$200=AD$4),0),$E32-1973)</f>
        <v>56684</v>
      </c>
      <c r="AE32" cm="1">
        <f t="array" ref="AE32">INDEX('GMW - Baseline'!$A$2:$MC$200,MATCH(1,('GMW - Baseline'!$MC$2:$MC$200=AE$3)*('GMW - Baseline'!$MB$2:$MB$200=AE$4),0),$E32-1973)</f>
        <v>25.073830000000001</v>
      </c>
      <c r="AF32" cm="1">
        <f t="array" ref="AF32">INDEX('GMW - Baseline'!$A$2:$MC$200,MATCH(1,('GMW - Baseline'!$MC$2:$MC$200=AF$3)*('GMW - Baseline'!$MB$2:$MB$200=AF$4),0),$E32-1973)</f>
        <v>16.019670000000001</v>
      </c>
      <c r="AG32" cm="1">
        <f t="array" ref="AG32">INDEX('GMW - Baseline'!$A$2:$MC$200,MATCH(1,('GMW - Baseline'!$MC$2:$MC$200=AG$3)*('GMW - Baseline'!$MB$2:$MB$200=AG$4),0),$E32-1973)</f>
        <v>15.526960000000001</v>
      </c>
      <c r="AH32" cm="1">
        <f t="array" ref="AH32">INDEX('GMW - Baseline'!$A$2:$MC$200,MATCH(1,('GMW - Baseline'!$MC$2:$MC$200=AH$3)*('GMW - Baseline'!$MB$2:$MB$200=AH$4),0),$E32-1973)</f>
        <v>21.215430000000001</v>
      </c>
      <c r="AI32" cm="1">
        <f t="array" ref="AI32">INDEX('GMW - Baseline'!$A$2:$MC$200,MATCH(1,('GMW - Baseline'!$MC$2:$MC$200=AI$3)*('GMW - Baseline'!$MB$2:$MB$200=AI$4),0),$E32-1973)</f>
        <v>19.710460000000001</v>
      </c>
      <c r="AJ32" cm="1">
        <f t="array" ref="AJ32">INDEX('GMW - Baseline'!$A$2:$MC$200,MATCH(1,('GMW - Baseline'!$MC$2:$MC$200=AJ$3)*('GMW - Baseline'!$MB$2:$MB$200=AJ$4),0),$E32-1973)</f>
        <v>20.734590000000001</v>
      </c>
      <c r="AK32" cm="1">
        <f t="array" ref="AK32">INDEX('GMW - Baseline'!$A$2:$MC$200,MATCH(1,('GMW - Baseline'!$MC$2:$MC$200=AK$3)*('GMW - Baseline'!$MB$2:$MB$200=AK$4),0),$E32-1973)</f>
        <v>13.57241</v>
      </c>
    </row>
    <row r="33" spans="1:37" x14ac:dyDescent="0.25">
      <c r="B33">
        <f t="shared" si="4"/>
        <v>1986</v>
      </c>
      <c r="C33">
        <f t="shared" si="4"/>
        <v>1986</v>
      </c>
      <c r="E33">
        <f t="shared" si="1"/>
        <v>2006</v>
      </c>
      <c r="F33" cm="1">
        <f t="array" ref="F33">INDEX('GMW - Baseline'!$A$2:$MC$200,MATCH(1,('GMW - Baseline'!$MC$2:$MC$200=F$3)*('GMW - Baseline'!$MB$2:$MB$200=F$4),0),$E33-1973)</f>
        <v>330966</v>
      </c>
      <c r="G33" cm="1">
        <f t="array" ref="G33">INDEX('GMW - Baseline'!$A$2:$MC$200,MATCH(1,('GMW - Baseline'!$MC$2:$MC$200=G$3)*('GMW - Baseline'!$MB$2:$MB$200=G$4),0),$E33-1973)</f>
        <v>182857</v>
      </c>
      <c r="H33" cm="1">
        <f t="array" ref="H33">INDEX('GMW - Baseline'!$A$2:$MC$200,MATCH(1,('GMW - Baseline'!$MC$2:$MC$200=H$3)*('GMW - Baseline'!$MB$2:$MB$200=H$4),0),$E33-1973)</f>
        <v>196100</v>
      </c>
      <c r="I33" cm="1">
        <f t="array" ref="I33">INDEX('GMW - Baseline'!$A$2:$MC$200,MATCH(1,('GMW - Baseline'!$MC$2:$MC$200=I$3)*('GMW - Baseline'!$MB$2:$MB$200=I$4),0),$E33-1973)</f>
        <v>46.533279999999998</v>
      </c>
      <c r="J33" cm="1">
        <f t="array" ref="J33">INDEX('GMW - Baseline'!$A$2:$MC$200,MATCH(1,('GMW - Baseline'!$MC$2:$MC$200=J$3)*('GMW - Baseline'!$MB$2:$MB$200=J$4),0),$E33-1973)</f>
        <v>9.875</v>
      </c>
      <c r="K33" cm="1">
        <f t="array" ref="K33">INDEX('GMW - Baseline'!$A$2:$MC$200,MATCH(1,('GMW - Baseline'!$MC$2:$MC$200=K$3)*('GMW - Baseline'!$MB$2:$MB$200=K$4),0),$E33-1973)</f>
        <v>9.8483330000000002</v>
      </c>
      <c r="L33" cm="1">
        <f t="array" ref="L33">INDEX('GMW - Baseline'!$A$2:$MC$200,MATCH(1,('GMW - Baseline'!$MC$2:$MC$200=L$3)*('GMW - Baseline'!$MB$2:$MB$200=L$4),0),$E33-1973)</f>
        <v>24770</v>
      </c>
      <c r="M33" cm="1">
        <f t="array" ref="M33">INDEX('GMW - Baseline'!$A$2:$MC$200,MATCH(1,('GMW - Baseline'!$MC$2:$MC$200=M$3)*('GMW - Baseline'!$MB$2:$MB$200=M$4),0),$E33-1973)</f>
        <v>3177</v>
      </c>
      <c r="N33" cm="1">
        <f t="array" ref="N33">INDEX('GMW - Baseline'!$A$2:$MC$200,MATCH(1,('GMW - Baseline'!$MC$2:$MC$200=N$3)*('GMW - Baseline'!$MB$2:$MB$200=N$4),0),$E33-1973)</f>
        <v>27947</v>
      </c>
      <c r="O33" cm="1">
        <f t="array" ref="O33">INDEX('GMW - Baseline'!$A$2:$MC$200,MATCH(1,('GMW - Baseline'!$MC$2:$MC$200=O$3)*('GMW - Baseline'!$MB$2:$MB$200=O$4),0),$E33-1973)</f>
        <v>11.4</v>
      </c>
      <c r="P33" cm="1">
        <f t="array" ref="P33">INDEX('GMW - Baseline'!$A$2:$MC$200,MATCH(1,('GMW - Baseline'!$MC$2:$MC$200=P$3)*('GMW - Baseline'!$MB$2:$MB$200=P$4),0),$E33-1973)</f>
        <v>34762.92</v>
      </c>
      <c r="Q33" cm="1">
        <f t="array" ref="Q33">INDEX('GMW - Baseline'!$A$2:$MC$200,MATCH(1,('GMW - Baseline'!$MC$2:$MC$200=Q$3)*('GMW - Baseline'!$MB$2:$MB$200=Q$4),0),$E33-1973)</f>
        <v>-2900</v>
      </c>
      <c r="R33" cm="1">
        <f t="array" ref="R33">INDEX('GMW - Baseline'!$A$2:$MC$200,MATCH(1,('GMW - Baseline'!$MC$2:$MC$200=R$3)*('GMW - Baseline'!$MB$2:$MB$200=R$4),0),$E33-1973)</f>
        <v>1E-3</v>
      </c>
      <c r="S33" cm="1">
        <f t="array" ref="S33">INDEX('GMW - Baseline'!$A$2:$MC$200,MATCH(1,('GMW - Baseline'!$MC$2:$MC$200=S$3)*('GMW - Baseline'!$MB$2:$MB$200=S$4),0),$E33-1973)</f>
        <v>112237</v>
      </c>
      <c r="T33" cm="1">
        <f t="array" ref="T33">INDEX('GMW - Baseline'!$A$2:$MC$200,MATCH(1,('GMW - Baseline'!$MC$2:$MC$200=T$3)*('GMW - Baseline'!$MB$2:$MB$200=T$4),0),$E33-1973)</f>
        <v>-4.5299529999999998E-2</v>
      </c>
      <c r="U33" cm="1">
        <f t="array" ref="U33">INDEX('GMW - Baseline'!$A$2:$MC$200,MATCH(1,('GMW - Baseline'!$MC$2:$MC$200=U$3)*('GMW - Baseline'!$MB$2:$MB$200=U$4),0),$E33-1973)</f>
        <v>331116</v>
      </c>
      <c r="V33" cm="1">
        <f t="array" ref="V33">INDEX('GMW - Baseline'!$A$2:$MC$200,MATCH(1,('GMW - Baseline'!$MC$2:$MC$200=V$3)*('GMW - Baseline'!$MB$2:$MB$200=V$4),0),$E33-1973)</f>
        <v>25292.04</v>
      </c>
      <c r="W33" cm="1">
        <f t="array" ref="W33">INDEX('GMW - Baseline'!$A$2:$MC$200,MATCH(1,('GMW - Baseline'!$MC$2:$MC$200=W$3)*('GMW - Baseline'!$MB$2:$MB$200=W$4),0),$E33-1973)</f>
        <v>33.508580000000002</v>
      </c>
      <c r="X33" cm="1">
        <f t="array" ref="X33">INDEX('GMW - Baseline'!$A$2:$MC$200,MATCH(1,('GMW - Baseline'!$MC$2:$MC$200=X$3)*('GMW - Baseline'!$MB$2:$MB$200=X$4),0),$E33-1973)</f>
        <v>328357.09999999998</v>
      </c>
      <c r="Y33" cm="1">
        <f t="array" ref="Y33">INDEX('GMW - Baseline'!$A$2:$MC$200,MATCH(1,('GMW - Baseline'!$MC$2:$MC$200=Y$3)*('GMW - Baseline'!$MB$2:$MB$200=Y$4),0),$E33-1973)</f>
        <v>37215.519999999997</v>
      </c>
      <c r="Z33" cm="1">
        <f t="array" ref="Z33">INDEX('GMW - Baseline'!$A$2:$MC$200,MATCH(1,('GMW - Baseline'!$MC$2:$MC$200=Z$3)*('GMW - Baseline'!$MB$2:$MB$200=Z$4),0),$E33-1973)</f>
        <v>1337818</v>
      </c>
      <c r="AA33" cm="1">
        <f t="array" ref="AA33">INDEX('GMW - Baseline'!$A$2:$MC$200,MATCH(1,('GMW - Baseline'!$MC$2:$MC$200=AA$3)*('GMW - Baseline'!$MB$2:$MB$200=AA$4),0),$E33-1973)</f>
        <v>-1.7514289999999999</v>
      </c>
      <c r="AB33" cm="1">
        <f t="array" ref="AB33">INDEX('GMW - Baseline'!$A$2:$MC$200,MATCH(1,('GMW - Baseline'!$MC$2:$MC$200=AB$3)*('GMW - Baseline'!$MB$2:$MB$200=AB$4),0),$E33-1973)</f>
        <v>44373</v>
      </c>
      <c r="AC33" cm="1">
        <f t="array" ref="AC33">INDEX('GMW - Baseline'!$A$2:$MC$200,MATCH(1,('GMW - Baseline'!$MC$2:$MC$200=AC$3)*('GMW - Baseline'!$MB$2:$MB$200=AC$4),0),$E33-1973)</f>
        <v>40389</v>
      </c>
      <c r="AD33" cm="1">
        <f t="array" ref="AD33">INDEX('GMW - Baseline'!$A$2:$MC$200,MATCH(1,('GMW - Baseline'!$MC$2:$MC$200=AD$3)*('GMW - Baseline'!$MB$2:$MB$200=AD$4),0),$E33-1973)</f>
        <v>56714</v>
      </c>
      <c r="AE33" cm="1">
        <f t="array" ref="AE33">INDEX('GMW - Baseline'!$A$2:$MC$200,MATCH(1,('GMW - Baseline'!$MC$2:$MC$200=AE$3)*('GMW - Baseline'!$MB$2:$MB$200=AE$4),0),$E33-1973)</f>
        <v>25.12576</v>
      </c>
      <c r="AF33" cm="1">
        <f t="array" ref="AF33">INDEX('GMW - Baseline'!$A$2:$MC$200,MATCH(1,('GMW - Baseline'!$MC$2:$MC$200=AF$3)*('GMW - Baseline'!$MB$2:$MB$200=AF$4),0),$E33-1973)</f>
        <v>16.055060000000001</v>
      </c>
      <c r="AG33" cm="1">
        <f t="array" ref="AG33">INDEX('GMW - Baseline'!$A$2:$MC$200,MATCH(1,('GMW - Baseline'!$MC$2:$MC$200=AG$3)*('GMW - Baseline'!$MB$2:$MB$200=AG$4),0),$E33-1973)</f>
        <v>15.616960000000001</v>
      </c>
      <c r="AH33" cm="1">
        <f t="array" ref="AH33">INDEX('GMW - Baseline'!$A$2:$MC$200,MATCH(1,('GMW - Baseline'!$MC$2:$MC$200=AH$3)*('GMW - Baseline'!$MB$2:$MB$200=AH$4),0),$E33-1973)</f>
        <v>21.268409999999999</v>
      </c>
      <c r="AI33" cm="1">
        <f t="array" ref="AI33">INDEX('GMW - Baseline'!$A$2:$MC$200,MATCH(1,('GMW - Baseline'!$MC$2:$MC$200=AI$3)*('GMW - Baseline'!$MB$2:$MB$200=AI$4),0),$E33-1973)</f>
        <v>19.797779999999999</v>
      </c>
      <c r="AJ33" cm="1">
        <f t="array" ref="AJ33">INDEX('GMW - Baseline'!$A$2:$MC$200,MATCH(1,('GMW - Baseline'!$MC$2:$MC$200=AJ$3)*('GMW - Baseline'!$MB$2:$MB$200=AJ$4),0),$E33-1973)</f>
        <v>20.849489999999999</v>
      </c>
      <c r="AK33" cm="1">
        <f t="array" ref="AK33">INDEX('GMW - Baseline'!$A$2:$MC$200,MATCH(1,('GMW - Baseline'!$MC$2:$MC$200=AK$3)*('GMW - Baseline'!$MB$2:$MB$200=AK$4),0),$E33-1973)</f>
        <v>13.64903</v>
      </c>
    </row>
    <row r="34" spans="1:37" x14ac:dyDescent="0.25">
      <c r="B34">
        <f t="shared" si="4"/>
        <v>1986</v>
      </c>
      <c r="C34">
        <f t="shared" si="4"/>
        <v>1986</v>
      </c>
      <c r="E34">
        <f t="shared" si="1"/>
        <v>2007</v>
      </c>
      <c r="F34" cm="1">
        <f t="array" ref="F34">INDEX('GMW - Baseline'!$A$2:$MC$200,MATCH(1,('GMW - Baseline'!$MC$2:$MC$200=F$3)*('GMW - Baseline'!$MB$2:$MB$200=F$4),0),$E34-1973)</f>
        <v>337367</v>
      </c>
      <c r="G34" cm="1">
        <f t="array" ref="G34">INDEX('GMW - Baseline'!$A$2:$MC$200,MATCH(1,('GMW - Baseline'!$MC$2:$MC$200=G$3)*('GMW - Baseline'!$MB$2:$MB$200=G$4),0),$E34-1973)</f>
        <v>183752</v>
      </c>
      <c r="H34" cm="1">
        <f t="array" ref="H34">INDEX('GMW - Baseline'!$A$2:$MC$200,MATCH(1,('GMW - Baseline'!$MC$2:$MC$200=H$3)*('GMW - Baseline'!$MB$2:$MB$200=H$4),0),$E34-1973)</f>
        <v>196400</v>
      </c>
      <c r="I34" cm="1">
        <f t="array" ref="I34">INDEX('GMW - Baseline'!$A$2:$MC$200,MATCH(1,('GMW - Baseline'!$MC$2:$MC$200=I$3)*('GMW - Baseline'!$MB$2:$MB$200=I$4),0),$E34-1973)</f>
        <v>46.924320000000002</v>
      </c>
      <c r="J34" cm="1">
        <f t="array" ref="J34">INDEX('GMW - Baseline'!$A$2:$MC$200,MATCH(1,('GMW - Baseline'!$MC$2:$MC$200=J$3)*('GMW - Baseline'!$MB$2:$MB$200=J$4),0),$E34-1973)</f>
        <v>10.72348</v>
      </c>
      <c r="K34" cm="1">
        <f t="array" ref="K34">INDEX('GMW - Baseline'!$A$2:$MC$200,MATCH(1,('GMW - Baseline'!$MC$2:$MC$200=K$3)*('GMW - Baseline'!$MB$2:$MB$200=K$4),0),$E34-1973)</f>
        <v>10.979240000000001</v>
      </c>
      <c r="L34" cm="1">
        <f t="array" ref="L34">INDEX('GMW - Baseline'!$A$2:$MC$200,MATCH(1,('GMW - Baseline'!$MC$2:$MC$200=L$3)*('GMW - Baseline'!$MB$2:$MB$200=L$4),0),$E34-1973)</f>
        <v>24850</v>
      </c>
      <c r="M34" cm="1">
        <f t="array" ref="M34">INDEX('GMW - Baseline'!$A$2:$MC$200,MATCH(1,('GMW - Baseline'!$MC$2:$MC$200=M$3)*('GMW - Baseline'!$MB$2:$MB$200=M$4),0),$E34-1973)</f>
        <v>3156</v>
      </c>
      <c r="N34" cm="1">
        <f t="array" ref="N34">INDEX('GMW - Baseline'!$A$2:$MC$200,MATCH(1,('GMW - Baseline'!$MC$2:$MC$200=N$3)*('GMW - Baseline'!$MB$2:$MB$200=N$4),0),$E34-1973)</f>
        <v>28006</v>
      </c>
      <c r="O34" cm="1">
        <f t="array" ref="O34">INDEX('GMW - Baseline'!$A$2:$MC$200,MATCH(1,('GMW - Baseline'!$MC$2:$MC$200=O$3)*('GMW - Baseline'!$MB$2:$MB$200=O$4),0),$E34-1973)</f>
        <v>11.3</v>
      </c>
      <c r="P34" cm="1">
        <f t="array" ref="P34">INDEX('GMW - Baseline'!$A$2:$MC$200,MATCH(1,('GMW - Baseline'!$MC$2:$MC$200=P$3)*('GMW - Baseline'!$MB$2:$MB$200=P$4),0),$E34-1973)</f>
        <v>34800.699999999997</v>
      </c>
      <c r="Q34" cm="1">
        <f t="array" ref="Q34">INDEX('GMW - Baseline'!$A$2:$MC$200,MATCH(1,('GMW - Baseline'!$MC$2:$MC$200=Q$3)*('GMW - Baseline'!$MB$2:$MB$200=Q$4),0),$E34-1973)</f>
        <v>518</v>
      </c>
      <c r="R34" cm="1">
        <f t="array" ref="R34">INDEX('GMW - Baseline'!$A$2:$MC$200,MATCH(1,('GMW - Baseline'!$MC$2:$MC$200=R$3)*('GMW - Baseline'!$MB$2:$MB$200=R$4),0),$E34-1973)</f>
        <v>1E-3</v>
      </c>
      <c r="S34" cm="1">
        <f t="array" ref="S34">INDEX('GMW - Baseline'!$A$2:$MC$200,MATCH(1,('GMW - Baseline'!$MC$2:$MC$200=S$3)*('GMW - Baseline'!$MB$2:$MB$200=S$4),0),$E34-1973)</f>
        <v>116049</v>
      </c>
      <c r="T34" cm="1">
        <f t="array" ref="T34">INDEX('GMW - Baseline'!$A$2:$MC$200,MATCH(1,('GMW - Baseline'!$MC$2:$MC$200=T$3)*('GMW - Baseline'!$MB$2:$MB$200=T$4),0),$E34-1973)</f>
        <v>1.238251</v>
      </c>
      <c r="U34" cm="1">
        <f t="array" ref="U34">INDEX('GMW - Baseline'!$A$2:$MC$200,MATCH(1,('GMW - Baseline'!$MC$2:$MC$200=U$3)*('GMW - Baseline'!$MB$2:$MB$200=U$4),0),$E34-1973)</f>
        <v>333215.3</v>
      </c>
      <c r="V34" cm="1">
        <f t="array" ref="V34">INDEX('GMW - Baseline'!$A$2:$MC$200,MATCH(1,('GMW - Baseline'!$MC$2:$MC$200=V$3)*('GMW - Baseline'!$MB$2:$MB$200=V$4),0),$E34-1973)</f>
        <v>25345.43</v>
      </c>
      <c r="W34" cm="1">
        <f t="array" ref="W34">INDEX('GMW - Baseline'!$A$2:$MC$200,MATCH(1,('GMW - Baseline'!$MC$2:$MC$200=W$3)*('GMW - Baseline'!$MB$2:$MB$200=W$4),0),$E34-1973)</f>
        <v>33.49821</v>
      </c>
      <c r="X34" cm="1">
        <f t="array" ref="X34">INDEX('GMW - Baseline'!$A$2:$MC$200,MATCH(1,('GMW - Baseline'!$MC$2:$MC$200=X$3)*('GMW - Baseline'!$MB$2:$MB$200=X$4),0),$E34-1973)</f>
        <v>329500.79999999999</v>
      </c>
      <c r="Y34" cm="1">
        <f t="array" ref="Y34">INDEX('GMW - Baseline'!$A$2:$MC$200,MATCH(1,('GMW - Baseline'!$MC$2:$MC$200=Y$3)*('GMW - Baseline'!$MB$2:$MB$200=Y$4),0),$E34-1973)</f>
        <v>37231.589999999997</v>
      </c>
      <c r="Z34" cm="1">
        <f t="array" ref="Z34">INDEX('GMW - Baseline'!$A$2:$MC$200,MATCH(1,('GMW - Baseline'!$MC$2:$MC$200=Z$3)*('GMW - Baseline'!$MB$2:$MB$200=Z$4),0),$E34-1973)</f>
        <v>1343092</v>
      </c>
      <c r="AA34" cm="1">
        <f t="array" ref="AA34">INDEX('GMW - Baseline'!$A$2:$MC$200,MATCH(1,('GMW - Baseline'!$MC$2:$MC$200=AA$3)*('GMW - Baseline'!$MB$2:$MB$200=AA$4),0),$E34-1973)</f>
        <v>-1.7485740000000001</v>
      </c>
      <c r="AB34" cm="1">
        <f t="array" ref="AB34">INDEX('GMW - Baseline'!$A$2:$MC$200,MATCH(1,('GMW - Baseline'!$MC$2:$MC$200=AB$3)*('GMW - Baseline'!$MB$2:$MB$200=AB$4),0),$E34-1973)</f>
        <v>44820</v>
      </c>
      <c r="AC34" cm="1">
        <f t="array" ref="AC34">INDEX('GMW - Baseline'!$A$2:$MC$200,MATCH(1,('GMW - Baseline'!$MC$2:$MC$200=AC$3)*('GMW - Baseline'!$MB$2:$MB$200=AC$4),0),$E34-1973)</f>
        <v>44482</v>
      </c>
      <c r="AD34" cm="1">
        <f t="array" ref="AD34">INDEX('GMW - Baseline'!$A$2:$MC$200,MATCH(1,('GMW - Baseline'!$MC$2:$MC$200=AD$3)*('GMW - Baseline'!$MB$2:$MB$200=AD$4),0),$E34-1973)</f>
        <v>56744</v>
      </c>
      <c r="AE34" cm="1">
        <f t="array" ref="AE34">INDEX('GMW - Baseline'!$A$2:$MC$200,MATCH(1,('GMW - Baseline'!$MC$2:$MC$200=AE$3)*('GMW - Baseline'!$MB$2:$MB$200=AE$4),0),$E34-1973)</f>
        <v>25.177589999999999</v>
      </c>
      <c r="AF34" cm="1">
        <f t="array" ref="AF34">INDEX('GMW - Baseline'!$A$2:$MC$200,MATCH(1,('GMW - Baseline'!$MC$2:$MC$200=AF$3)*('GMW - Baseline'!$MB$2:$MB$200=AF$4),0),$E34-1973)</f>
        <v>16.092829999999999</v>
      </c>
      <c r="AG34" cm="1">
        <f t="array" ref="AG34">INDEX('GMW - Baseline'!$A$2:$MC$200,MATCH(1,('GMW - Baseline'!$MC$2:$MC$200=AG$3)*('GMW - Baseline'!$MB$2:$MB$200=AG$4),0),$E34-1973)</f>
        <v>15.71275</v>
      </c>
      <c r="AH34" cm="1">
        <f t="array" ref="AH34">INDEX('GMW - Baseline'!$A$2:$MC$200,MATCH(1,('GMW - Baseline'!$MC$2:$MC$200=AH$3)*('GMW - Baseline'!$MB$2:$MB$200=AH$4),0),$E34-1973)</f>
        <v>21.32133</v>
      </c>
      <c r="AI34" cm="1">
        <f t="array" ref="AI34">INDEX('GMW - Baseline'!$A$2:$MC$200,MATCH(1,('GMW - Baseline'!$MC$2:$MC$200=AI$3)*('GMW - Baseline'!$MB$2:$MB$200=AI$4),0),$E34-1973)</f>
        <v>19.884869999999999</v>
      </c>
      <c r="AJ34" cm="1">
        <f t="array" ref="AJ34">INDEX('GMW - Baseline'!$A$2:$MC$200,MATCH(1,('GMW - Baseline'!$MC$2:$MC$200=AJ$3)*('GMW - Baseline'!$MB$2:$MB$200=AJ$4),0),$E34-1973)</f>
        <v>20.96416</v>
      </c>
      <c r="AK34" cm="1">
        <f t="array" ref="AK34">INDEX('GMW - Baseline'!$A$2:$MC$200,MATCH(1,('GMW - Baseline'!$MC$2:$MC$200=AK$3)*('GMW - Baseline'!$MB$2:$MB$200=AK$4),0),$E34-1973)</f>
        <v>13.742800000000001</v>
      </c>
    </row>
    <row r="35" spans="1:37" x14ac:dyDescent="0.25">
      <c r="A35">
        <v>1987</v>
      </c>
      <c r="B35">
        <f t="shared" si="4"/>
        <v>1987</v>
      </c>
      <c r="C35">
        <f t="shared" si="4"/>
        <v>1986</v>
      </c>
      <c r="D35">
        <f t="shared" si="4"/>
        <v>1986</v>
      </c>
      <c r="E35">
        <f t="shared" si="1"/>
        <v>2008</v>
      </c>
      <c r="F35" cm="1">
        <f t="array" ref="F35">INDEX('GMW - Baseline'!$A$2:$MC$200,MATCH(1,('GMW - Baseline'!$MC$2:$MC$200=F$3)*('GMW - Baseline'!$MB$2:$MB$200=F$4),0),$E35-1973)</f>
        <v>339754</v>
      </c>
      <c r="G35" cm="1">
        <f t="array" ref="G35">INDEX('GMW - Baseline'!$A$2:$MC$200,MATCH(1,('GMW - Baseline'!$MC$2:$MC$200=G$3)*('GMW - Baseline'!$MB$2:$MB$200=G$4),0),$E35-1973)</f>
        <v>185943</v>
      </c>
      <c r="H35" cm="1">
        <f t="array" ref="H35">INDEX('GMW - Baseline'!$A$2:$MC$200,MATCH(1,('GMW - Baseline'!$MC$2:$MC$200=H$3)*('GMW - Baseline'!$MB$2:$MB$200=H$4),0),$E35-1973)</f>
        <v>193530</v>
      </c>
      <c r="I35" cm="1">
        <f t="array" ref="I35">INDEX('GMW - Baseline'!$A$2:$MC$200,MATCH(1,('GMW - Baseline'!$MC$2:$MC$200=I$3)*('GMW - Baseline'!$MB$2:$MB$200=I$4),0),$E35-1973)</f>
        <v>47.237139999999997</v>
      </c>
      <c r="J35" cm="1">
        <f t="array" ref="J35">INDEX('GMW - Baseline'!$A$2:$MC$200,MATCH(1,('GMW - Baseline'!$MC$2:$MC$200=J$3)*('GMW - Baseline'!$MB$2:$MB$200=J$4),0),$E35-1973)</f>
        <v>10.664059999999999</v>
      </c>
      <c r="K35" cm="1">
        <f t="array" ref="K35">INDEX('GMW - Baseline'!$A$2:$MC$200,MATCH(1,('GMW - Baseline'!$MC$2:$MC$200=K$3)*('GMW - Baseline'!$MB$2:$MB$200=K$4),0),$E35-1973)</f>
        <v>9.7823440000000002</v>
      </c>
      <c r="L35" cm="1">
        <f t="array" ref="L35">INDEX('GMW - Baseline'!$A$2:$MC$200,MATCH(1,('GMW - Baseline'!$MC$2:$MC$200=L$3)*('GMW - Baseline'!$MB$2:$MB$200=L$4),0),$E35-1973)</f>
        <v>24925</v>
      </c>
      <c r="M35" cm="1">
        <f t="array" ref="M35">INDEX('GMW - Baseline'!$A$2:$MC$200,MATCH(1,('GMW - Baseline'!$MC$2:$MC$200=M$3)*('GMW - Baseline'!$MB$2:$MB$200=M$4),0),$E35-1973)</f>
        <v>3113</v>
      </c>
      <c r="N35" cm="1">
        <f t="array" ref="N35">INDEX('GMW - Baseline'!$A$2:$MC$200,MATCH(1,('GMW - Baseline'!$MC$2:$MC$200=N$3)*('GMW - Baseline'!$MB$2:$MB$200=N$4),0),$E35-1973)</f>
        <v>28038</v>
      </c>
      <c r="O35" cm="1">
        <f t="array" ref="O35">INDEX('GMW - Baseline'!$A$2:$MC$200,MATCH(1,('GMW - Baseline'!$MC$2:$MC$200=O$3)*('GMW - Baseline'!$MB$2:$MB$200=O$4),0),$E35-1973)</f>
        <v>11.1</v>
      </c>
      <c r="P35" cm="1">
        <f t="array" ref="P35">INDEX('GMW - Baseline'!$A$2:$MC$200,MATCH(1,('GMW - Baseline'!$MC$2:$MC$200=P$3)*('GMW - Baseline'!$MB$2:$MB$200=P$4),0),$E35-1973)</f>
        <v>34838.480000000003</v>
      </c>
      <c r="Q35" cm="1">
        <f t="array" ref="Q35">INDEX('GMW - Baseline'!$A$2:$MC$200,MATCH(1,('GMW - Baseline'!$MC$2:$MC$200=Q$3)*('GMW - Baseline'!$MB$2:$MB$200=Q$4),0),$E35-1973)</f>
        <v>799</v>
      </c>
      <c r="R35" cm="1">
        <f t="array" ref="R35">INDEX('GMW - Baseline'!$A$2:$MC$200,MATCH(1,('GMW - Baseline'!$MC$2:$MC$200=R$3)*('GMW - Baseline'!$MB$2:$MB$200=R$4),0),$E35-1973)</f>
        <v>1E-3</v>
      </c>
      <c r="S35" cm="1">
        <f t="array" ref="S35">INDEX('GMW - Baseline'!$A$2:$MC$200,MATCH(1,('GMW - Baseline'!$MC$2:$MC$200=S$3)*('GMW - Baseline'!$MB$2:$MB$200=S$4),0),$E35-1973)</f>
        <v>118411</v>
      </c>
      <c r="T35" cm="1">
        <f t="array" ref="T35">INDEX('GMW - Baseline'!$A$2:$MC$200,MATCH(1,('GMW - Baseline'!$MC$2:$MC$200=T$3)*('GMW - Baseline'!$MB$2:$MB$200=T$4),0),$E35-1973)</f>
        <v>1.3575550000000001</v>
      </c>
      <c r="U35" cm="1">
        <f t="array" ref="U35">INDEX('GMW - Baseline'!$A$2:$MC$200,MATCH(1,('GMW - Baseline'!$MC$2:$MC$200=U$3)*('GMW - Baseline'!$MB$2:$MB$200=U$4),0),$E35-1973)</f>
        <v>335173</v>
      </c>
      <c r="V35" cm="1">
        <f t="array" ref="V35">INDEX('GMW - Baseline'!$A$2:$MC$200,MATCH(1,('GMW - Baseline'!$MC$2:$MC$200=V$3)*('GMW - Baseline'!$MB$2:$MB$200=V$4),0),$E35-1973)</f>
        <v>25374.39</v>
      </c>
      <c r="W35" cm="1">
        <f t="array" ref="W35">INDEX('GMW - Baseline'!$A$2:$MC$200,MATCH(1,('GMW - Baseline'!$MC$2:$MC$200=W$3)*('GMW - Baseline'!$MB$2:$MB$200=W$4),0),$E35-1973)</f>
        <v>33.49821</v>
      </c>
      <c r="X35" cm="1">
        <f t="array" ref="X35">INDEX('GMW - Baseline'!$A$2:$MC$200,MATCH(1,('GMW - Baseline'!$MC$2:$MC$200=X$3)*('GMW - Baseline'!$MB$2:$MB$200=X$4),0),$E35-1973)</f>
        <v>330621.2</v>
      </c>
      <c r="Y35" cm="1">
        <f t="array" ref="Y35">INDEX('GMW - Baseline'!$A$2:$MC$200,MATCH(1,('GMW - Baseline'!$MC$2:$MC$200=Y$3)*('GMW - Baseline'!$MB$2:$MB$200=Y$4),0),$E35-1973)</f>
        <v>37247.67</v>
      </c>
      <c r="Z35" cm="1">
        <f t="array" ref="Z35">INDEX('GMW - Baseline'!$A$2:$MC$200,MATCH(1,('GMW - Baseline'!$MC$2:$MC$200=Z$3)*('GMW - Baseline'!$MB$2:$MB$200=Z$4),0),$E35-1973)</f>
        <v>1350642</v>
      </c>
      <c r="AA35" cm="1">
        <f t="array" ref="AA35">INDEX('GMW - Baseline'!$A$2:$MC$200,MATCH(1,('GMW - Baseline'!$MC$2:$MC$200=AA$3)*('GMW - Baseline'!$MB$2:$MB$200=AA$4),0),$E35-1973)</f>
        <v>-1.745725</v>
      </c>
      <c r="AB35" cm="1">
        <f t="array" ref="AB35">INDEX('GMW - Baseline'!$A$2:$MC$200,MATCH(1,('GMW - Baseline'!$MC$2:$MC$200=AB$3)*('GMW - Baseline'!$MB$2:$MB$200=AB$4),0),$E35-1973)</f>
        <v>47068</v>
      </c>
      <c r="AC35" cm="1">
        <f t="array" ref="AC35">INDEX('GMW - Baseline'!$A$2:$MC$200,MATCH(1,('GMW - Baseline'!$MC$2:$MC$200=AC$3)*('GMW - Baseline'!$MB$2:$MB$200=AC$4),0),$E35-1973)</f>
        <v>46213</v>
      </c>
      <c r="AD35" cm="1">
        <f t="array" ref="AD35">INDEX('GMW - Baseline'!$A$2:$MC$200,MATCH(1,('GMW - Baseline'!$MC$2:$MC$200=AD$3)*('GMW - Baseline'!$MB$2:$MB$200=AD$4),0),$E35-1973)</f>
        <v>56774</v>
      </c>
      <c r="AE35" cm="1">
        <f t="array" ref="AE35">INDEX('GMW - Baseline'!$A$2:$MC$200,MATCH(1,('GMW - Baseline'!$MC$2:$MC$200=AE$3)*('GMW - Baseline'!$MB$2:$MB$200=AE$4),0),$E35-1973)</f>
        <v>25.229299999999999</v>
      </c>
      <c r="AF35" cm="1">
        <f t="array" ref="AF35">INDEX('GMW - Baseline'!$A$2:$MC$200,MATCH(1,('GMW - Baseline'!$MC$2:$MC$200=AF$3)*('GMW - Baseline'!$MB$2:$MB$200=AF$4),0),$E35-1973)</f>
        <v>16.122039999999998</v>
      </c>
      <c r="AG35" cm="1">
        <f t="array" ref="AG35">INDEX('GMW - Baseline'!$A$2:$MC$200,MATCH(1,('GMW - Baseline'!$MC$2:$MC$200=AG$3)*('GMW - Baseline'!$MB$2:$MB$200=AG$4),0),$E35-1973)</f>
        <v>15.804410000000001</v>
      </c>
      <c r="AH35" cm="1">
        <f t="array" ref="AH35">INDEX('GMW - Baseline'!$A$2:$MC$200,MATCH(1,('GMW - Baseline'!$MC$2:$MC$200=AH$3)*('GMW - Baseline'!$MB$2:$MB$200=AH$4),0),$E35-1973)</f>
        <v>21.373760000000001</v>
      </c>
      <c r="AI35" cm="1">
        <f t="array" ref="AI35">INDEX('GMW - Baseline'!$A$2:$MC$200,MATCH(1,('GMW - Baseline'!$MC$2:$MC$200=AI$3)*('GMW - Baseline'!$MB$2:$MB$200=AI$4),0),$E35-1973)</f>
        <v>19.965</v>
      </c>
      <c r="AJ35" cm="1">
        <f t="array" ref="AJ35">INDEX('GMW - Baseline'!$A$2:$MC$200,MATCH(1,('GMW - Baseline'!$MC$2:$MC$200=AJ$3)*('GMW - Baseline'!$MB$2:$MB$200=AJ$4),0),$E35-1973)</f>
        <v>21.09</v>
      </c>
      <c r="AK35" cm="1">
        <f t="array" ref="AK35">INDEX('GMW - Baseline'!$A$2:$MC$200,MATCH(1,('GMW - Baseline'!$MC$2:$MC$200=AK$3)*('GMW - Baseline'!$MB$2:$MB$200=AK$4),0),$E35-1973)</f>
        <v>13.83811</v>
      </c>
    </row>
    <row r="36" spans="1:37" x14ac:dyDescent="0.25">
      <c r="B36">
        <f t="shared" si="4"/>
        <v>1987</v>
      </c>
      <c r="C36">
        <f t="shared" si="4"/>
        <v>1987</v>
      </c>
      <c r="E36">
        <f t="shared" si="1"/>
        <v>2009</v>
      </c>
      <c r="F36" cm="1">
        <f t="array" ref="F36">INDEX('GMW - Baseline'!$A$2:$MC$200,MATCH(1,('GMW - Baseline'!$MC$2:$MC$200=F$3)*('GMW - Baseline'!$MB$2:$MB$200=F$4),0),$E36-1973)</f>
        <v>344795</v>
      </c>
      <c r="G36" cm="1">
        <f t="array" ref="G36">INDEX('GMW - Baseline'!$A$2:$MC$200,MATCH(1,('GMW - Baseline'!$MC$2:$MC$200=G$3)*('GMW - Baseline'!$MB$2:$MB$200=G$4),0),$E36-1973)</f>
        <v>189091</v>
      </c>
      <c r="H36" cm="1">
        <f t="array" ref="H36">INDEX('GMW - Baseline'!$A$2:$MC$200,MATCH(1,('GMW - Baseline'!$MC$2:$MC$200=H$3)*('GMW - Baseline'!$MB$2:$MB$200=H$4),0),$E36-1973)</f>
        <v>197970</v>
      </c>
      <c r="I36" cm="1">
        <f t="array" ref="I36">INDEX('GMW - Baseline'!$A$2:$MC$200,MATCH(1,('GMW - Baseline'!$MC$2:$MC$200=I$3)*('GMW - Baseline'!$MB$2:$MB$200=I$4),0),$E36-1973)</f>
        <v>47.836730000000003</v>
      </c>
      <c r="J36" cm="1">
        <f t="array" ref="J36">INDEX('GMW - Baseline'!$A$2:$MC$200,MATCH(1,('GMW - Baseline'!$MC$2:$MC$200=J$3)*('GMW - Baseline'!$MB$2:$MB$200=J$4),0),$E36-1973)</f>
        <v>9.228847</v>
      </c>
      <c r="K36" cm="1">
        <f t="array" ref="K36">INDEX('GMW - Baseline'!$A$2:$MC$200,MATCH(1,('GMW - Baseline'!$MC$2:$MC$200=K$3)*('GMW - Baseline'!$MB$2:$MB$200=K$4),0),$E36-1973)</f>
        <v>8.964461</v>
      </c>
      <c r="L36" cm="1">
        <f t="array" ref="L36">INDEX('GMW - Baseline'!$A$2:$MC$200,MATCH(1,('GMW - Baseline'!$MC$2:$MC$200=L$3)*('GMW - Baseline'!$MB$2:$MB$200=L$4),0),$E36-1973)</f>
        <v>25110</v>
      </c>
      <c r="M36" cm="1">
        <f t="array" ref="M36">INDEX('GMW - Baseline'!$A$2:$MC$200,MATCH(1,('GMW - Baseline'!$MC$2:$MC$200=M$3)*('GMW - Baseline'!$MB$2:$MB$200=M$4),0),$E36-1973)</f>
        <v>3021</v>
      </c>
      <c r="N36" cm="1">
        <f t="array" ref="N36">INDEX('GMW - Baseline'!$A$2:$MC$200,MATCH(1,('GMW - Baseline'!$MC$2:$MC$200=N$3)*('GMW - Baseline'!$MB$2:$MB$200=N$4),0),$E36-1973)</f>
        <v>28131</v>
      </c>
      <c r="O36" cm="1">
        <f t="array" ref="O36">INDEX('GMW - Baseline'!$A$2:$MC$200,MATCH(1,('GMW - Baseline'!$MC$2:$MC$200=O$3)*('GMW - Baseline'!$MB$2:$MB$200=O$4),0),$E36-1973)</f>
        <v>10.7</v>
      </c>
      <c r="P36" cm="1">
        <f t="array" ref="P36">INDEX('GMW - Baseline'!$A$2:$MC$200,MATCH(1,('GMW - Baseline'!$MC$2:$MC$200=P$3)*('GMW - Baseline'!$MB$2:$MB$200=P$4),0),$E36-1973)</f>
        <v>34876.26</v>
      </c>
      <c r="Q36" cm="1">
        <f t="array" ref="Q36">INDEX('GMW - Baseline'!$A$2:$MC$200,MATCH(1,('GMW - Baseline'!$MC$2:$MC$200=Q$3)*('GMW - Baseline'!$MB$2:$MB$200=Q$4),0),$E36-1973)</f>
        <v>-5078</v>
      </c>
      <c r="R36" cm="1">
        <f t="array" ref="R36">INDEX('GMW - Baseline'!$A$2:$MC$200,MATCH(1,('GMW - Baseline'!$MC$2:$MC$200=R$3)*('GMW - Baseline'!$MB$2:$MB$200=R$4),0),$E36-1973)</f>
        <v>1E-3</v>
      </c>
      <c r="S36" cm="1">
        <f t="array" ref="S36">INDEX('GMW - Baseline'!$A$2:$MC$200,MATCH(1,('GMW - Baseline'!$MC$2:$MC$200=S$3)*('GMW - Baseline'!$MB$2:$MB$200=S$4),0),$E36-1973)</f>
        <v>122020</v>
      </c>
      <c r="T36" cm="1">
        <f t="array" ref="T36">INDEX('GMW - Baseline'!$A$2:$MC$200,MATCH(1,('GMW - Baseline'!$MC$2:$MC$200=T$3)*('GMW - Baseline'!$MB$2:$MB$200=T$4),0),$E36-1973)</f>
        <v>2.0307539999999999</v>
      </c>
      <c r="U36" cm="1">
        <f t="array" ref="U36">INDEX('GMW - Baseline'!$A$2:$MC$200,MATCH(1,('GMW - Baseline'!$MC$2:$MC$200=U$3)*('GMW - Baseline'!$MB$2:$MB$200=U$4),0),$E36-1973)</f>
        <v>337863.8</v>
      </c>
      <c r="V36" cm="1">
        <f t="array" ref="V36">INDEX('GMW - Baseline'!$A$2:$MC$200,MATCH(1,('GMW - Baseline'!$MC$2:$MC$200=V$3)*('GMW - Baseline'!$MB$2:$MB$200=V$4),0),$E36-1973)</f>
        <v>25458.55</v>
      </c>
      <c r="W36" cm="1">
        <f t="array" ref="W36">INDEX('GMW - Baseline'!$A$2:$MC$200,MATCH(1,('GMW - Baseline'!$MC$2:$MC$200=W$3)*('GMW - Baseline'!$MB$2:$MB$200=W$4),0),$E36-1973)</f>
        <v>33.508580000000002</v>
      </c>
      <c r="X36" cm="1">
        <f t="array" ref="X36">INDEX('GMW - Baseline'!$A$2:$MC$200,MATCH(1,('GMW - Baseline'!$MC$2:$MC$200=X$3)*('GMW - Baseline'!$MB$2:$MB$200=X$4),0),$E36-1973)</f>
        <v>331686.3</v>
      </c>
      <c r="Y36" cm="1">
        <f t="array" ref="Y36">INDEX('GMW - Baseline'!$A$2:$MC$200,MATCH(1,('GMW - Baseline'!$MC$2:$MC$200=Y$3)*('GMW - Baseline'!$MB$2:$MB$200=Y$4),0),$E36-1973)</f>
        <v>37263.75</v>
      </c>
      <c r="Z36" cm="1">
        <f t="array" ref="Z36">INDEX('GMW - Baseline'!$A$2:$MC$200,MATCH(1,('GMW - Baseline'!$MC$2:$MC$200=Z$3)*('GMW - Baseline'!$MB$2:$MB$200=Z$4),0),$E36-1973)</f>
        <v>1358192</v>
      </c>
      <c r="AA36" cm="1">
        <f t="array" ref="AA36">INDEX('GMW - Baseline'!$A$2:$MC$200,MATCH(1,('GMW - Baseline'!$MC$2:$MC$200=AA$3)*('GMW - Baseline'!$MB$2:$MB$200=AA$4),0),$E36-1973)</f>
        <v>-1.74288</v>
      </c>
      <c r="AB36" cm="1">
        <f t="array" ref="AB36">INDEX('GMW - Baseline'!$A$2:$MC$200,MATCH(1,('GMW - Baseline'!$MC$2:$MC$200=AB$3)*('GMW - Baseline'!$MB$2:$MB$200=AB$4),0),$E36-1973)</f>
        <v>44763</v>
      </c>
      <c r="AC36" cm="1">
        <f t="array" ref="AC36">INDEX('GMW - Baseline'!$A$2:$MC$200,MATCH(1,('GMW - Baseline'!$MC$2:$MC$200=AC$3)*('GMW - Baseline'!$MB$2:$MB$200=AC$4),0),$E36-1973)</f>
        <v>40410</v>
      </c>
      <c r="AD36" cm="1">
        <f t="array" ref="AD36">INDEX('GMW - Baseline'!$A$2:$MC$200,MATCH(1,('GMW - Baseline'!$MC$2:$MC$200=AD$3)*('GMW - Baseline'!$MB$2:$MB$200=AD$4),0),$E36-1973)</f>
        <v>56804</v>
      </c>
      <c r="AE36" cm="1">
        <f t="array" ref="AE36">INDEX('GMW - Baseline'!$A$2:$MC$200,MATCH(1,('GMW - Baseline'!$MC$2:$MC$200=AE$3)*('GMW - Baseline'!$MB$2:$MB$200=AE$4),0),$E36-1973)</f>
        <v>25.280899999999999</v>
      </c>
      <c r="AF36" cm="1">
        <f t="array" ref="AF36">INDEX('GMW - Baseline'!$A$2:$MC$200,MATCH(1,('GMW - Baseline'!$MC$2:$MC$200=AF$3)*('GMW - Baseline'!$MB$2:$MB$200=AF$4),0),$E36-1973)</f>
        <v>16.16104</v>
      </c>
      <c r="AG36" cm="1">
        <f t="array" ref="AG36">INDEX('GMW - Baseline'!$A$2:$MC$200,MATCH(1,('GMW - Baseline'!$MC$2:$MC$200=AG$3)*('GMW - Baseline'!$MB$2:$MB$200=AG$4),0),$E36-1973)</f>
        <v>15.89315</v>
      </c>
      <c r="AH36" cm="1">
        <f t="array" ref="AH36">INDEX('GMW - Baseline'!$A$2:$MC$200,MATCH(1,('GMW - Baseline'!$MC$2:$MC$200=AH$3)*('GMW - Baseline'!$MB$2:$MB$200=AH$4),0),$E36-1973)</f>
        <v>21.426169999999999</v>
      </c>
      <c r="AI36" cm="1">
        <f t="array" ref="AI36">INDEX('GMW - Baseline'!$A$2:$MC$200,MATCH(1,('GMW - Baseline'!$MC$2:$MC$200=AI$3)*('GMW - Baseline'!$MB$2:$MB$200=AI$4),0),$E36-1973)</f>
        <v>20.044899999999998</v>
      </c>
      <c r="AJ36" cm="1">
        <f t="array" ref="AJ36">INDEX('GMW - Baseline'!$A$2:$MC$200,MATCH(1,('GMW - Baseline'!$MC$2:$MC$200=AJ$3)*('GMW - Baseline'!$MB$2:$MB$200=AJ$4),0),$E36-1973)</f>
        <v>21.215610000000002</v>
      </c>
      <c r="AK36" cm="1">
        <f t="array" ref="AK36">INDEX('GMW - Baseline'!$A$2:$MC$200,MATCH(1,('GMW - Baseline'!$MC$2:$MC$200=AK$3)*('GMW - Baseline'!$MB$2:$MB$200=AK$4),0),$E36-1973)</f>
        <v>13.925000000000001</v>
      </c>
    </row>
    <row r="37" spans="1:37" x14ac:dyDescent="0.25">
      <c r="B37">
        <f t="shared" si="4"/>
        <v>1987</v>
      </c>
      <c r="C37">
        <f t="shared" si="4"/>
        <v>1987</v>
      </c>
      <c r="E37">
        <f t="shared" si="1"/>
        <v>2010</v>
      </c>
      <c r="F37" cm="1">
        <f t="array" ref="F37">INDEX('GMW - Baseline'!$A$2:$MC$200,MATCH(1,('GMW - Baseline'!$MC$2:$MC$200=F$3)*('GMW - Baseline'!$MB$2:$MB$200=F$4),0),$E37-1973)</f>
        <v>353365</v>
      </c>
      <c r="G37" cm="1">
        <f t="array" ref="G37">INDEX('GMW - Baseline'!$A$2:$MC$200,MATCH(1,('GMW - Baseline'!$MC$2:$MC$200=G$3)*('GMW - Baseline'!$MB$2:$MB$200=G$4),0),$E37-1973)</f>
        <v>193017</v>
      </c>
      <c r="H37" cm="1">
        <f t="array" ref="H37">INDEX('GMW - Baseline'!$A$2:$MC$200,MATCH(1,('GMW - Baseline'!$MC$2:$MC$200=H$3)*('GMW - Baseline'!$MB$2:$MB$200=H$4),0),$E37-1973)</f>
        <v>200655</v>
      </c>
      <c r="I37" cm="1">
        <f t="array" ref="I37">INDEX('GMW - Baseline'!$A$2:$MC$200,MATCH(1,('GMW - Baseline'!$MC$2:$MC$200=I$3)*('GMW - Baseline'!$MB$2:$MB$200=I$4),0),$E37-1973)</f>
        <v>47.888869999999997</v>
      </c>
      <c r="J37" cm="1">
        <f t="array" ref="J37">INDEX('GMW - Baseline'!$A$2:$MC$200,MATCH(1,('GMW - Baseline'!$MC$2:$MC$200=J$3)*('GMW - Baseline'!$MB$2:$MB$200=J$4),0),$E37-1973)</f>
        <v>9.4810610000000004</v>
      </c>
      <c r="K37" cm="1">
        <f t="array" ref="K37">INDEX('GMW - Baseline'!$A$2:$MC$200,MATCH(1,('GMW - Baseline'!$MC$2:$MC$200=K$3)*('GMW - Baseline'!$MB$2:$MB$200=K$4),0),$E37-1973)</f>
        <v>9.8686360000000004</v>
      </c>
      <c r="L37" cm="1">
        <f t="array" ref="L37">INDEX('GMW - Baseline'!$A$2:$MC$200,MATCH(1,('GMW - Baseline'!$MC$2:$MC$200=L$3)*('GMW - Baseline'!$MB$2:$MB$200=L$4),0),$E37-1973)</f>
        <v>25345</v>
      </c>
      <c r="M37" cm="1">
        <f t="array" ref="M37">INDEX('GMW - Baseline'!$A$2:$MC$200,MATCH(1,('GMW - Baseline'!$MC$2:$MC$200=M$3)*('GMW - Baseline'!$MB$2:$MB$200=M$4),0),$E37-1973)</f>
        <v>2885</v>
      </c>
      <c r="N37" cm="1">
        <f t="array" ref="N37">INDEX('GMW - Baseline'!$A$2:$MC$200,MATCH(1,('GMW - Baseline'!$MC$2:$MC$200=N$3)*('GMW - Baseline'!$MB$2:$MB$200=N$4),0),$E37-1973)</f>
        <v>28230</v>
      </c>
      <c r="O37" cm="1">
        <f t="array" ref="O37">INDEX('GMW - Baseline'!$A$2:$MC$200,MATCH(1,('GMW - Baseline'!$MC$2:$MC$200=O$3)*('GMW - Baseline'!$MB$2:$MB$200=O$4),0),$E37-1973)</f>
        <v>10.199999999999999</v>
      </c>
      <c r="P37" cm="1">
        <f t="array" ref="P37">INDEX('GMW - Baseline'!$A$2:$MC$200,MATCH(1,('GMW - Baseline'!$MC$2:$MC$200=P$3)*('GMW - Baseline'!$MB$2:$MB$200=P$4),0),$E37-1973)</f>
        <v>34903.01</v>
      </c>
      <c r="Q37" cm="1">
        <f t="array" ref="Q37">INDEX('GMW - Baseline'!$A$2:$MC$200,MATCH(1,('GMW - Baseline'!$MC$2:$MC$200=Q$3)*('GMW - Baseline'!$MB$2:$MB$200=Q$4),0),$E37-1973)</f>
        <v>-1639</v>
      </c>
      <c r="R37" cm="1">
        <f t="array" ref="R37">INDEX('GMW - Baseline'!$A$2:$MC$200,MATCH(1,('GMW - Baseline'!$MC$2:$MC$200=R$3)*('GMW - Baseline'!$MB$2:$MB$200=R$4),0),$E37-1973)</f>
        <v>1E-3</v>
      </c>
      <c r="S37" cm="1">
        <f t="array" ref="S37">INDEX('GMW - Baseline'!$A$2:$MC$200,MATCH(1,('GMW - Baseline'!$MC$2:$MC$200=S$3)*('GMW - Baseline'!$MB$2:$MB$200=S$4),0),$E37-1973)</f>
        <v>127443</v>
      </c>
      <c r="T37" cm="1">
        <f t="array" ref="T37">INDEX('GMW - Baseline'!$A$2:$MC$200,MATCH(1,('GMW - Baseline'!$MC$2:$MC$200=T$3)*('GMW - Baseline'!$MB$2:$MB$200=T$4),0),$E37-1973)</f>
        <v>3.6439900000000001</v>
      </c>
      <c r="U37" cm="1">
        <f t="array" ref="U37">INDEX('GMW - Baseline'!$A$2:$MC$200,MATCH(1,('GMW - Baseline'!$MC$2:$MC$200=U$3)*('GMW - Baseline'!$MB$2:$MB$200=U$4),0),$E37-1973)</f>
        <v>340720.4</v>
      </c>
      <c r="V37" cm="1">
        <f t="array" ref="V37">INDEX('GMW - Baseline'!$A$2:$MC$200,MATCH(1,('GMW - Baseline'!$MC$2:$MC$200=V$3)*('GMW - Baseline'!$MB$2:$MB$200=V$4),0),$E37-1973)</f>
        <v>25548.15</v>
      </c>
      <c r="W37" cm="1">
        <f t="array" ref="W37">INDEX('GMW - Baseline'!$A$2:$MC$200,MATCH(1,('GMW - Baseline'!$MC$2:$MC$200=W$3)*('GMW - Baseline'!$MB$2:$MB$200=W$4),0),$E37-1973)</f>
        <v>33.529319999999998</v>
      </c>
      <c r="X37" cm="1">
        <f t="array" ref="X37">INDEX('GMW - Baseline'!$A$2:$MC$200,MATCH(1,('GMW - Baseline'!$MC$2:$MC$200=X$3)*('GMW - Baseline'!$MB$2:$MB$200=X$4),0),$E37-1973)</f>
        <v>332802</v>
      </c>
      <c r="Y37" cm="1">
        <f t="array" ref="Y37">INDEX('GMW - Baseline'!$A$2:$MC$200,MATCH(1,('GMW - Baseline'!$MC$2:$MC$200=Y$3)*('GMW - Baseline'!$MB$2:$MB$200=Y$4),0),$E37-1973)</f>
        <v>37271.879999999997</v>
      </c>
      <c r="Z37" cm="1">
        <f t="array" ref="Z37">INDEX('GMW - Baseline'!$A$2:$MC$200,MATCH(1,('GMW - Baseline'!$MC$2:$MC$200=Z$3)*('GMW - Baseline'!$MB$2:$MB$200=Z$4),0),$E37-1973)</f>
        <v>1365742</v>
      </c>
      <c r="AA37" cm="1">
        <f t="array" ref="AA37">INDEX('GMW - Baseline'!$A$2:$MC$200,MATCH(1,('GMW - Baseline'!$MC$2:$MC$200=AA$3)*('GMW - Baseline'!$MB$2:$MB$200=AA$4),0),$E37-1973)</f>
        <v>-1.7400389999999999</v>
      </c>
      <c r="AB37" cm="1">
        <f t="array" ref="AB37">INDEX('GMW - Baseline'!$A$2:$MC$200,MATCH(1,('GMW - Baseline'!$MC$2:$MC$200=AB$3)*('GMW - Baseline'!$MB$2:$MB$200=AB$4),0),$E37-1973)</f>
        <v>46692</v>
      </c>
      <c r="AC37" cm="1">
        <f t="array" ref="AC37">INDEX('GMW - Baseline'!$A$2:$MC$200,MATCH(1,('GMW - Baseline'!$MC$2:$MC$200=AC$3)*('GMW - Baseline'!$MB$2:$MB$200=AC$4),0),$E37-1973)</f>
        <v>44869</v>
      </c>
      <c r="AD37" cm="1">
        <f t="array" ref="AD37">INDEX('GMW - Baseline'!$A$2:$MC$200,MATCH(1,('GMW - Baseline'!$MC$2:$MC$200=AD$3)*('GMW - Baseline'!$MB$2:$MB$200=AD$4),0),$E37-1973)</f>
        <v>56832</v>
      </c>
      <c r="AE37" cm="1">
        <f t="array" ref="AE37">INDEX('GMW - Baseline'!$A$2:$MC$200,MATCH(1,('GMW - Baseline'!$MC$2:$MC$200=AE$3)*('GMW - Baseline'!$MB$2:$MB$200=AE$4),0),$E37-1973)</f>
        <v>25.313410000000001</v>
      </c>
      <c r="AF37" cm="1">
        <f t="array" ref="AF37">INDEX('GMW - Baseline'!$A$2:$MC$200,MATCH(1,('GMW - Baseline'!$MC$2:$MC$200=AF$3)*('GMW - Baseline'!$MB$2:$MB$200=AF$4),0),$E37-1973)</f>
        <v>16.20148</v>
      </c>
      <c r="AG37" cm="1">
        <f t="array" ref="AG37">INDEX('GMW - Baseline'!$A$2:$MC$200,MATCH(1,('GMW - Baseline'!$MC$2:$MC$200=AG$3)*('GMW - Baseline'!$MB$2:$MB$200=AG$4),0),$E37-1973)</f>
        <v>15.99043</v>
      </c>
      <c r="AH37" cm="1">
        <f t="array" ref="AH37">INDEX('GMW - Baseline'!$A$2:$MC$200,MATCH(1,('GMW - Baseline'!$MC$2:$MC$200=AH$3)*('GMW - Baseline'!$MB$2:$MB$200=AH$4),0),$E37-1973)</f>
        <v>21.478560000000002</v>
      </c>
      <c r="AI37" cm="1">
        <f t="array" ref="AI37">INDEX('GMW - Baseline'!$A$2:$MC$200,MATCH(1,('GMW - Baseline'!$MC$2:$MC$200=AI$3)*('GMW - Baseline'!$MB$2:$MB$200=AI$4),0),$E37-1973)</f>
        <v>20.12454</v>
      </c>
      <c r="AJ37" cm="1">
        <f t="array" ref="AJ37">INDEX('GMW - Baseline'!$A$2:$MC$200,MATCH(1,('GMW - Baseline'!$MC$2:$MC$200=AJ$3)*('GMW - Baseline'!$MB$2:$MB$200=AJ$4),0),$E37-1973)</f>
        <v>21.340990000000001</v>
      </c>
      <c r="AK37" cm="1">
        <f t="array" ref="AK37">INDEX('GMW - Baseline'!$A$2:$MC$200,MATCH(1,('GMW - Baseline'!$MC$2:$MC$200=AK$3)*('GMW - Baseline'!$MB$2:$MB$200=AK$4),0),$E37-1973)</f>
        <v>13.995050000000001</v>
      </c>
    </row>
    <row r="38" spans="1:37" x14ac:dyDescent="0.25">
      <c r="B38">
        <f t="shared" si="4"/>
        <v>1987</v>
      </c>
      <c r="C38">
        <f t="shared" si="4"/>
        <v>1987</v>
      </c>
      <c r="E38">
        <f t="shared" si="1"/>
        <v>2011</v>
      </c>
      <c r="F38" cm="1">
        <f t="array" ref="F38">INDEX('GMW - Baseline'!$A$2:$MC$200,MATCH(1,('GMW - Baseline'!$MC$2:$MC$200=F$3)*('GMW - Baseline'!$MB$2:$MB$200=F$4),0),$E38-1973)</f>
        <v>357439</v>
      </c>
      <c r="G38" cm="1">
        <f t="array" ref="G38">INDEX('GMW - Baseline'!$A$2:$MC$200,MATCH(1,('GMW - Baseline'!$MC$2:$MC$200=G$3)*('GMW - Baseline'!$MB$2:$MB$200=G$4),0),$E38-1973)</f>
        <v>197212</v>
      </c>
      <c r="H38" cm="1">
        <f t="array" ref="H38">INDEX('GMW - Baseline'!$A$2:$MC$200,MATCH(1,('GMW - Baseline'!$MC$2:$MC$200=H$3)*('GMW - Baseline'!$MB$2:$MB$200=H$4),0),$E38-1973)</f>
        <v>201968</v>
      </c>
      <c r="I38" cm="1">
        <f t="array" ref="I38">INDEX('GMW - Baseline'!$A$2:$MC$200,MATCH(1,('GMW - Baseline'!$MC$2:$MC$200=I$3)*('GMW - Baseline'!$MB$2:$MB$200=I$4),0),$E38-1973)</f>
        <v>48.436320000000002</v>
      </c>
      <c r="J38" cm="1">
        <f t="array" ref="J38">INDEX('GMW - Baseline'!$A$2:$MC$200,MATCH(1,('GMW - Baseline'!$MC$2:$MC$200=J$3)*('GMW - Baseline'!$MB$2:$MB$200=J$4),0),$E38-1973)</f>
        <v>9.0189389999999996</v>
      </c>
      <c r="K38" cm="1">
        <f t="array" ref="K38">INDEX('GMW - Baseline'!$A$2:$MC$200,MATCH(1,('GMW - Baseline'!$MC$2:$MC$200=K$3)*('GMW - Baseline'!$MB$2:$MB$200=K$4),0),$E38-1973)</f>
        <v>9.6715149999999994</v>
      </c>
      <c r="L38" cm="1">
        <f t="array" ref="L38">INDEX('GMW - Baseline'!$A$2:$MC$200,MATCH(1,('GMW - Baseline'!$MC$2:$MC$200=L$3)*('GMW - Baseline'!$MB$2:$MB$200=L$4),0),$E38-1973)</f>
        <v>25575</v>
      </c>
      <c r="M38" cm="1">
        <f t="array" ref="M38">INDEX('GMW - Baseline'!$A$2:$MC$200,MATCH(1,('GMW - Baseline'!$MC$2:$MC$200=M$3)*('GMW - Baseline'!$MB$2:$MB$200=M$4),0),$E38-1973)</f>
        <v>2741</v>
      </c>
      <c r="N38" cm="1">
        <f t="array" ref="N38">INDEX('GMW - Baseline'!$A$2:$MC$200,MATCH(1,('GMW - Baseline'!$MC$2:$MC$200=N$3)*('GMW - Baseline'!$MB$2:$MB$200=N$4),0),$E38-1973)</f>
        <v>28316</v>
      </c>
      <c r="O38" cm="1">
        <f t="array" ref="O38">INDEX('GMW - Baseline'!$A$2:$MC$200,MATCH(1,('GMW - Baseline'!$MC$2:$MC$200=O$3)*('GMW - Baseline'!$MB$2:$MB$200=O$4),0),$E38-1973)</f>
        <v>9.6999999999999993</v>
      </c>
      <c r="P38" cm="1">
        <f t="array" ref="P38">INDEX('GMW - Baseline'!$A$2:$MC$200,MATCH(1,('GMW - Baseline'!$MC$2:$MC$200=P$3)*('GMW - Baseline'!$MB$2:$MB$200=P$4),0),$E38-1973)</f>
        <v>34929.769999999997</v>
      </c>
      <c r="Q38" cm="1">
        <f t="array" ref="Q38">INDEX('GMW - Baseline'!$A$2:$MC$200,MATCH(1,('GMW - Baseline'!$MC$2:$MC$200=Q$3)*('GMW - Baseline'!$MB$2:$MB$200=Q$4),0),$E38-1973)</f>
        <v>125</v>
      </c>
      <c r="R38" cm="1">
        <f t="array" ref="R38">INDEX('GMW - Baseline'!$A$2:$MC$200,MATCH(1,('GMW - Baseline'!$MC$2:$MC$200=R$3)*('GMW - Baseline'!$MB$2:$MB$200=R$4),0),$E38-1973)</f>
        <v>1E-3</v>
      </c>
      <c r="S38" cm="1">
        <f t="array" ref="S38">INDEX('GMW - Baseline'!$A$2:$MC$200,MATCH(1,('GMW - Baseline'!$MC$2:$MC$200=S$3)*('GMW - Baseline'!$MB$2:$MB$200=S$4),0),$E38-1973)</f>
        <v>130166</v>
      </c>
      <c r="T38" cm="1">
        <f t="array" ref="T38">INDEX('GMW - Baseline'!$A$2:$MC$200,MATCH(1,('GMW - Baseline'!$MC$2:$MC$200=T$3)*('GMW - Baseline'!$MB$2:$MB$200=T$4),0),$E38-1973)</f>
        <v>3.9551729999999998</v>
      </c>
      <c r="U38" cm="1">
        <f t="array" ref="U38">INDEX('GMW - Baseline'!$A$2:$MC$200,MATCH(1,('GMW - Baseline'!$MC$2:$MC$200=U$3)*('GMW - Baseline'!$MB$2:$MB$200=U$4),0),$E38-1973)</f>
        <v>343577.59999999998</v>
      </c>
      <c r="V38" cm="1">
        <f t="array" ref="V38">INDEX('GMW - Baseline'!$A$2:$MC$200,MATCH(1,('GMW - Baseline'!$MC$2:$MC$200=V$3)*('GMW - Baseline'!$MB$2:$MB$200=V$4),0),$E38-1973)</f>
        <v>25625.98</v>
      </c>
      <c r="W38" cm="1">
        <f t="array" ref="W38">INDEX('GMW - Baseline'!$A$2:$MC$200,MATCH(1,('GMW - Baseline'!$MC$2:$MC$200=W$3)*('GMW - Baseline'!$MB$2:$MB$200=W$4),0),$E38-1973)</f>
        <v>33.56044</v>
      </c>
      <c r="X38" cm="1">
        <f t="array" ref="X38">INDEX('GMW - Baseline'!$A$2:$MC$200,MATCH(1,('GMW - Baseline'!$MC$2:$MC$200=X$3)*('GMW - Baseline'!$MB$2:$MB$200=X$4),0),$E38-1973)</f>
        <v>333979.8</v>
      </c>
      <c r="Y38" cm="1">
        <f t="array" ref="Y38">INDEX('GMW - Baseline'!$A$2:$MC$200,MATCH(1,('GMW - Baseline'!$MC$2:$MC$200=Y$3)*('GMW - Baseline'!$MB$2:$MB$200=Y$4),0),$E38-1973)</f>
        <v>37280.01</v>
      </c>
      <c r="Z38" cm="1">
        <f t="array" ref="Z38">INDEX('GMW - Baseline'!$A$2:$MC$200,MATCH(1,('GMW - Baseline'!$MC$2:$MC$200=Z$3)*('GMW - Baseline'!$MB$2:$MB$200=Z$4),0),$E38-1973)</f>
        <v>1373292</v>
      </c>
      <c r="AA38" cm="1">
        <f t="array" ref="AA38">INDEX('GMW - Baseline'!$A$2:$MC$200,MATCH(1,('GMW - Baseline'!$MC$2:$MC$200=AA$3)*('GMW - Baseline'!$MB$2:$MB$200=AA$4),0),$E38-1973)</f>
        <v>-1.7372030000000001</v>
      </c>
      <c r="AB38" cm="1">
        <f t="array" ref="AB38">INDEX('GMW - Baseline'!$A$2:$MC$200,MATCH(1,('GMW - Baseline'!$MC$2:$MC$200=AB$3)*('GMW - Baseline'!$MB$2:$MB$200=AB$4),0),$E38-1973)</f>
        <v>47809</v>
      </c>
      <c r="AC38" cm="1">
        <f t="array" ref="AC38">INDEX('GMW - Baseline'!$A$2:$MC$200,MATCH(1,('GMW - Baseline'!$MC$2:$MC$200=AC$3)*('GMW - Baseline'!$MB$2:$MB$200=AC$4),0),$E38-1973)</f>
        <v>47910</v>
      </c>
      <c r="AD38" cm="1">
        <f t="array" ref="AD38">INDEX('GMW - Baseline'!$A$2:$MC$200,MATCH(1,('GMW - Baseline'!$MC$2:$MC$200=AD$3)*('GMW - Baseline'!$MB$2:$MB$200=AD$4),0),$E38-1973)</f>
        <v>56860</v>
      </c>
      <c r="AE38" cm="1">
        <f t="array" ref="AE38">INDEX('GMW - Baseline'!$A$2:$MC$200,MATCH(1,('GMW - Baseline'!$MC$2:$MC$200=AE$3)*('GMW - Baseline'!$MB$2:$MB$200=AE$4),0),$E38-1973)</f>
        <v>25.345870000000001</v>
      </c>
      <c r="AF38" cm="1">
        <f t="array" ref="AF38">INDEX('GMW - Baseline'!$A$2:$MC$200,MATCH(1,('GMW - Baseline'!$MC$2:$MC$200=AF$3)*('GMW - Baseline'!$MB$2:$MB$200=AF$4),0),$E38-1973)</f>
        <v>16.229299999999999</v>
      </c>
      <c r="AG38" cm="1">
        <f t="array" ref="AG38">INDEX('GMW - Baseline'!$A$2:$MC$200,MATCH(1,('GMW - Baseline'!$MC$2:$MC$200=AG$3)*('GMW - Baseline'!$MB$2:$MB$200=AG$4),0),$E38-1973)</f>
        <v>16.09619</v>
      </c>
      <c r="AH38" cm="1">
        <f t="array" ref="AH38">INDEX('GMW - Baseline'!$A$2:$MC$200,MATCH(1,('GMW - Baseline'!$MC$2:$MC$200=AH$3)*('GMW - Baseline'!$MB$2:$MB$200=AH$4),0),$E38-1973)</f>
        <v>21.530919999999998</v>
      </c>
      <c r="AI38" cm="1">
        <f t="array" ref="AI38">INDEX('GMW - Baseline'!$A$2:$MC$200,MATCH(1,('GMW - Baseline'!$MC$2:$MC$200=AI$3)*('GMW - Baseline'!$MB$2:$MB$200=AI$4),0),$E38-1973)</f>
        <v>20.203939999999999</v>
      </c>
      <c r="AJ38" cm="1">
        <f t="array" ref="AJ38">INDEX('GMW - Baseline'!$A$2:$MC$200,MATCH(1,('GMW - Baseline'!$MC$2:$MC$200=AJ$3)*('GMW - Baseline'!$MB$2:$MB$200=AJ$4),0),$E38-1973)</f>
        <v>21.466139999999999</v>
      </c>
      <c r="AK38" cm="1">
        <f t="array" ref="AK38">INDEX('GMW - Baseline'!$A$2:$MC$200,MATCH(1,('GMW - Baseline'!$MC$2:$MC$200=AK$3)*('GMW - Baseline'!$MB$2:$MB$200=AK$4),0),$E38-1973)</f>
        <v>14.05495</v>
      </c>
    </row>
    <row r="39" spans="1:37" x14ac:dyDescent="0.25">
      <c r="A39">
        <v>1988</v>
      </c>
      <c r="B39">
        <f t="shared" si="4"/>
        <v>1988</v>
      </c>
      <c r="C39">
        <f t="shared" si="4"/>
        <v>1987</v>
      </c>
      <c r="D39">
        <f t="shared" si="4"/>
        <v>1987</v>
      </c>
      <c r="E39">
        <f t="shared" si="1"/>
        <v>2012</v>
      </c>
      <c r="F39" cm="1">
        <f t="array" ref="F39">INDEX('GMW - Baseline'!$A$2:$MC$200,MATCH(1,('GMW - Baseline'!$MC$2:$MC$200=F$3)*('GMW - Baseline'!$MB$2:$MB$200=F$4),0),$E39-1973)</f>
        <v>363267</v>
      </c>
      <c r="G39" cm="1">
        <f t="array" ref="G39">INDEX('GMW - Baseline'!$A$2:$MC$200,MATCH(1,('GMW - Baseline'!$MC$2:$MC$200=G$3)*('GMW - Baseline'!$MB$2:$MB$200=G$4),0),$E39-1973)</f>
        <v>199926</v>
      </c>
      <c r="H39" cm="1">
        <f t="array" ref="H39">INDEX('GMW - Baseline'!$A$2:$MC$200,MATCH(1,('GMW - Baseline'!$MC$2:$MC$200=H$3)*('GMW - Baseline'!$MB$2:$MB$200=H$4),0),$E39-1973)</f>
        <v>205090</v>
      </c>
      <c r="I39" cm="1">
        <f t="array" ref="I39">INDEX('GMW - Baseline'!$A$2:$MC$200,MATCH(1,('GMW - Baseline'!$MC$2:$MC$200=I$3)*('GMW - Baseline'!$MB$2:$MB$200=I$4),0),$E39-1973)</f>
        <v>48.566670000000002</v>
      </c>
      <c r="J39" cm="1">
        <f t="array" ref="J39">INDEX('GMW - Baseline'!$A$2:$MC$200,MATCH(1,('GMW - Baseline'!$MC$2:$MC$200=J$3)*('GMW - Baseline'!$MB$2:$MB$200=J$4),0),$E39-1973)</f>
        <v>8.6288459999999993</v>
      </c>
      <c r="K39" cm="1">
        <f t="array" ref="K39">INDEX('GMW - Baseline'!$A$2:$MC$200,MATCH(1,('GMW - Baseline'!$MC$2:$MC$200=K$3)*('GMW - Baseline'!$MB$2:$MB$200=K$4),0),$E39-1973)</f>
        <v>9.473846</v>
      </c>
      <c r="L39" cm="1">
        <f t="array" ref="L39">INDEX('GMW - Baseline'!$A$2:$MC$200,MATCH(1,('GMW - Baseline'!$MC$2:$MC$200=L$3)*('GMW - Baseline'!$MB$2:$MB$200=L$4),0),$E39-1973)</f>
        <v>25795</v>
      </c>
      <c r="M39" cm="1">
        <f t="array" ref="M39">INDEX('GMW - Baseline'!$A$2:$MC$200,MATCH(1,('GMW - Baseline'!$MC$2:$MC$200=M$3)*('GMW - Baseline'!$MB$2:$MB$200=M$4),0),$E39-1973)</f>
        <v>2613</v>
      </c>
      <c r="N39" cm="1">
        <f t="array" ref="N39">INDEX('GMW - Baseline'!$A$2:$MC$200,MATCH(1,('GMW - Baseline'!$MC$2:$MC$200=N$3)*('GMW - Baseline'!$MB$2:$MB$200=N$4),0),$E39-1973)</f>
        <v>28408</v>
      </c>
      <c r="O39" cm="1">
        <f t="array" ref="O39">INDEX('GMW - Baseline'!$A$2:$MC$200,MATCH(1,('GMW - Baseline'!$MC$2:$MC$200=O$3)*('GMW - Baseline'!$MB$2:$MB$200=O$4),0),$E39-1973)</f>
        <v>9.1999999999999993</v>
      </c>
      <c r="P39" cm="1">
        <f t="array" ref="P39">INDEX('GMW - Baseline'!$A$2:$MC$200,MATCH(1,('GMW - Baseline'!$MC$2:$MC$200=P$3)*('GMW - Baseline'!$MB$2:$MB$200=P$4),0),$E39-1973)</f>
        <v>34956.53</v>
      </c>
      <c r="Q39" cm="1">
        <f t="array" ref="Q39">INDEX('GMW - Baseline'!$A$2:$MC$200,MATCH(1,('GMW - Baseline'!$MC$2:$MC$200=Q$3)*('GMW - Baseline'!$MB$2:$MB$200=Q$4),0),$E39-1973)</f>
        <v>3162</v>
      </c>
      <c r="R39" cm="1">
        <f t="array" ref="R39">INDEX('GMW - Baseline'!$A$2:$MC$200,MATCH(1,('GMW - Baseline'!$MC$2:$MC$200=R$3)*('GMW - Baseline'!$MB$2:$MB$200=R$4),0),$E39-1973)</f>
        <v>1E-3</v>
      </c>
      <c r="S39" cm="1">
        <f t="array" ref="S39">INDEX('GMW - Baseline'!$A$2:$MC$200,MATCH(1,('GMW - Baseline'!$MC$2:$MC$200=S$3)*('GMW - Baseline'!$MB$2:$MB$200=S$4),0),$E39-1973)</f>
        <v>133648</v>
      </c>
      <c r="T39" cm="1">
        <f t="array" ref="T39">INDEX('GMW - Baseline'!$A$2:$MC$200,MATCH(1,('GMW - Baseline'!$MC$2:$MC$200=T$3)*('GMW - Baseline'!$MB$2:$MB$200=T$4),0),$E39-1973)</f>
        <v>4.6303749999999999</v>
      </c>
      <c r="U39" cm="1">
        <f t="array" ref="U39">INDEX('GMW - Baseline'!$A$2:$MC$200,MATCH(1,('GMW - Baseline'!$MC$2:$MC$200=U$3)*('GMW - Baseline'!$MB$2:$MB$200=U$4),0),$E39-1973)</f>
        <v>346830.1</v>
      </c>
      <c r="V39" cm="1">
        <f t="array" ref="V39">INDEX('GMW - Baseline'!$A$2:$MC$200,MATCH(1,('GMW - Baseline'!$MC$2:$MC$200=V$3)*('GMW - Baseline'!$MB$2:$MB$200=V$4),0),$E39-1973)</f>
        <v>25709.24</v>
      </c>
      <c r="W39" cm="1">
        <f t="array" ref="W39">INDEX('GMW - Baseline'!$A$2:$MC$200,MATCH(1,('GMW - Baseline'!$MC$2:$MC$200=W$3)*('GMW - Baseline'!$MB$2:$MB$200=W$4),0),$E39-1973)</f>
        <v>33.640830000000001</v>
      </c>
      <c r="X39" cm="1">
        <f t="array" ref="X39">INDEX('GMW - Baseline'!$A$2:$MC$200,MATCH(1,('GMW - Baseline'!$MC$2:$MC$200=X$3)*('GMW - Baseline'!$MB$2:$MB$200=X$4),0),$E39-1973)</f>
        <v>335165.2</v>
      </c>
      <c r="Y39" cm="1">
        <f t="array" ref="Y39">INDEX('GMW - Baseline'!$A$2:$MC$200,MATCH(1,('GMW - Baseline'!$MC$2:$MC$200=Y$3)*('GMW - Baseline'!$MB$2:$MB$200=Y$4),0),$E39-1973)</f>
        <v>37288.14</v>
      </c>
      <c r="Z39" cm="1">
        <f t="array" ref="Z39">INDEX('GMW - Baseline'!$A$2:$MC$200,MATCH(1,('GMW - Baseline'!$MC$2:$MC$200=Z$3)*('GMW - Baseline'!$MB$2:$MB$200=Z$4),0),$E39-1973)</f>
        <v>1384143</v>
      </c>
      <c r="AA39" cm="1">
        <f t="array" ref="AA39">INDEX('GMW - Baseline'!$A$2:$MC$200,MATCH(1,('GMW - Baseline'!$MC$2:$MC$200=AA$3)*('GMW - Baseline'!$MB$2:$MB$200=AA$4),0),$E39-1973)</f>
        <v>-1.734372</v>
      </c>
      <c r="AB39" cm="1">
        <f t="array" ref="AB39">INDEX('GMW - Baseline'!$A$2:$MC$200,MATCH(1,('GMW - Baseline'!$MC$2:$MC$200=AB$3)*('GMW - Baseline'!$MB$2:$MB$200=AB$4),0),$E39-1973)</f>
        <v>50731</v>
      </c>
      <c r="AC39" cm="1">
        <f t="array" ref="AC39">INDEX('GMW - Baseline'!$A$2:$MC$200,MATCH(1,('GMW - Baseline'!$MC$2:$MC$200=AC$3)*('GMW - Baseline'!$MB$2:$MB$200=AC$4),0),$E39-1973)</f>
        <v>51732</v>
      </c>
      <c r="AD39" cm="1">
        <f t="array" ref="AD39">INDEX('GMW - Baseline'!$A$2:$MC$200,MATCH(1,('GMW - Baseline'!$MC$2:$MC$200=AD$3)*('GMW - Baseline'!$MB$2:$MB$200=AD$4),0),$E39-1973)</f>
        <v>56888</v>
      </c>
      <c r="AE39" cm="1">
        <f t="array" ref="AE39">INDEX('GMW - Baseline'!$A$2:$MC$200,MATCH(1,('GMW - Baseline'!$MC$2:$MC$200=AE$3)*('GMW - Baseline'!$MB$2:$MB$200=AE$4),0),$E39-1973)</f>
        <v>25.37829</v>
      </c>
      <c r="AF39" cm="1">
        <f t="array" ref="AF39">INDEX('GMW - Baseline'!$A$2:$MC$200,MATCH(1,('GMW - Baseline'!$MC$2:$MC$200=AF$3)*('GMW - Baseline'!$MB$2:$MB$200=AF$4),0),$E39-1973)</f>
        <v>16.254010000000001</v>
      </c>
      <c r="AG39" cm="1">
        <f t="array" ref="AG39">INDEX('GMW - Baseline'!$A$2:$MC$200,MATCH(1,('GMW - Baseline'!$MC$2:$MC$200=AG$3)*('GMW - Baseline'!$MB$2:$MB$200=AG$4),0),$E39-1973)</f>
        <v>16.194140000000001</v>
      </c>
      <c r="AH39" cm="1">
        <f t="array" ref="AH39">INDEX('GMW - Baseline'!$A$2:$MC$200,MATCH(1,('GMW - Baseline'!$MC$2:$MC$200=AH$3)*('GMW - Baseline'!$MB$2:$MB$200=AH$4),0),$E39-1973)</f>
        <v>21.543119999999998</v>
      </c>
      <c r="AI39" cm="1">
        <f t="array" ref="AI39">INDEX('GMW - Baseline'!$A$2:$MC$200,MATCH(1,('GMW - Baseline'!$MC$2:$MC$200=AI$3)*('GMW - Baseline'!$MB$2:$MB$200=AI$4),0),$E39-1973)</f>
        <v>20.283460000000002</v>
      </c>
      <c r="AJ39" cm="1">
        <f t="array" ref="AJ39">INDEX('GMW - Baseline'!$A$2:$MC$200,MATCH(1,('GMW - Baseline'!$MC$2:$MC$200=AJ$3)*('GMW - Baseline'!$MB$2:$MB$200=AJ$4),0),$E39-1973)</f>
        <v>21.594090000000001</v>
      </c>
      <c r="AK39" cm="1">
        <f t="array" ref="AK39">INDEX('GMW - Baseline'!$A$2:$MC$200,MATCH(1,('GMW - Baseline'!$MC$2:$MC$200=AK$3)*('GMW - Baseline'!$MB$2:$MB$200=AK$4),0),$E39-1973)</f>
        <v>14.11204</v>
      </c>
    </row>
    <row r="40" spans="1:37" x14ac:dyDescent="0.25">
      <c r="B40">
        <f t="shared" si="4"/>
        <v>1988</v>
      </c>
      <c r="C40">
        <f t="shared" si="4"/>
        <v>1988</v>
      </c>
      <c r="E40">
        <f t="shared" si="1"/>
        <v>2013</v>
      </c>
      <c r="F40" cm="1">
        <f t="array" ref="F40">INDEX('GMW - Baseline'!$A$2:$MC$200,MATCH(1,('GMW - Baseline'!$MC$2:$MC$200=F$3)*('GMW - Baseline'!$MB$2:$MB$200=F$4),0),$E40-1973)</f>
        <v>365209</v>
      </c>
      <c r="G40" cm="1">
        <f t="array" ref="G40">INDEX('GMW - Baseline'!$A$2:$MC$200,MATCH(1,('GMW - Baseline'!$MC$2:$MC$200=G$3)*('GMW - Baseline'!$MB$2:$MB$200=G$4),0),$E40-1973)</f>
        <v>202789</v>
      </c>
      <c r="H40" cm="1">
        <f t="array" ref="H40">INDEX('GMW - Baseline'!$A$2:$MC$200,MATCH(1,('GMW - Baseline'!$MC$2:$MC$200=H$3)*('GMW - Baseline'!$MB$2:$MB$200=H$4),0),$E40-1973)</f>
        <v>208597</v>
      </c>
      <c r="I40" cm="1">
        <f t="array" ref="I40">INDEX('GMW - Baseline'!$A$2:$MC$200,MATCH(1,('GMW - Baseline'!$MC$2:$MC$200=I$3)*('GMW - Baseline'!$MB$2:$MB$200=I$4),0),$E40-1973)</f>
        <v>49.5</v>
      </c>
      <c r="J40" cm="1">
        <f t="array" ref="J40">INDEX('GMW - Baseline'!$A$2:$MC$200,MATCH(1,('GMW - Baseline'!$MC$2:$MC$200=J$3)*('GMW - Baseline'!$MB$2:$MB$200=J$4),0),$E40-1973)</f>
        <v>7.9673080000000001</v>
      </c>
      <c r="K40" cm="1">
        <f t="array" ref="K40">INDEX('GMW - Baseline'!$A$2:$MC$200,MATCH(1,('GMW - Baseline'!$MC$2:$MC$200=K$3)*('GMW - Baseline'!$MB$2:$MB$200=K$4),0),$E40-1973)</f>
        <v>9.3710769999999997</v>
      </c>
      <c r="L40" cm="1">
        <f t="array" ref="L40">INDEX('GMW - Baseline'!$A$2:$MC$200,MATCH(1,('GMW - Baseline'!$MC$2:$MC$200=L$3)*('GMW - Baseline'!$MB$2:$MB$200=L$4),0),$E40-1973)</f>
        <v>25970</v>
      </c>
      <c r="M40" cm="1">
        <f t="array" ref="M40">INDEX('GMW - Baseline'!$A$2:$MC$200,MATCH(1,('GMW - Baseline'!$MC$2:$MC$200=M$3)*('GMW - Baseline'!$MB$2:$MB$200=M$4),0),$E40-1973)</f>
        <v>2490</v>
      </c>
      <c r="N40" cm="1">
        <f t="array" ref="N40">INDEX('GMW - Baseline'!$A$2:$MC$200,MATCH(1,('GMW - Baseline'!$MC$2:$MC$200=N$3)*('GMW - Baseline'!$MB$2:$MB$200=N$4),0),$E40-1973)</f>
        <v>28460</v>
      </c>
      <c r="O40" cm="1">
        <f t="array" ref="O40">INDEX('GMW - Baseline'!$A$2:$MC$200,MATCH(1,('GMW - Baseline'!$MC$2:$MC$200=O$3)*('GMW - Baseline'!$MB$2:$MB$200=O$4),0),$E40-1973)</f>
        <v>8.6999999999999993</v>
      </c>
      <c r="P40" cm="1">
        <f t="array" ref="P40">INDEX('GMW - Baseline'!$A$2:$MC$200,MATCH(1,('GMW - Baseline'!$MC$2:$MC$200=P$3)*('GMW - Baseline'!$MB$2:$MB$200=P$4),0),$E40-1973)</f>
        <v>34983.279999999999</v>
      </c>
      <c r="Q40" cm="1">
        <f t="array" ref="Q40">INDEX('GMW - Baseline'!$A$2:$MC$200,MATCH(1,('GMW - Baseline'!$MC$2:$MC$200=Q$3)*('GMW - Baseline'!$MB$2:$MB$200=Q$4),0),$E40-1973)</f>
        <v>-2495</v>
      </c>
      <c r="R40" cm="1">
        <f t="array" ref="R40">INDEX('GMW - Baseline'!$A$2:$MC$200,MATCH(1,('GMW - Baseline'!$MC$2:$MC$200=R$3)*('GMW - Baseline'!$MB$2:$MB$200=R$4),0),$E40-1973)</f>
        <v>1E-3</v>
      </c>
      <c r="S40" cm="1">
        <f t="array" ref="S40">INDEX('GMW - Baseline'!$A$2:$MC$200,MATCH(1,('GMW - Baseline'!$MC$2:$MC$200=S$3)*('GMW - Baseline'!$MB$2:$MB$200=S$4),0),$E40-1973)</f>
        <v>137021</v>
      </c>
      <c r="T40" cm="1">
        <f t="array" ref="T40">INDEX('GMW - Baseline'!$A$2:$MC$200,MATCH(1,('GMW - Baseline'!$MC$2:$MC$200=T$3)*('GMW - Baseline'!$MB$2:$MB$200=T$4),0),$E40-1973)</f>
        <v>4.319191</v>
      </c>
      <c r="U40" cm="1">
        <f t="array" ref="U40">INDEX('GMW - Baseline'!$A$2:$MC$200,MATCH(1,('GMW - Baseline'!$MC$2:$MC$200=U$3)*('GMW - Baseline'!$MB$2:$MB$200=U$4),0),$E40-1973)</f>
        <v>349770.7</v>
      </c>
      <c r="V40" cm="1">
        <f t="array" ref="V40">INDEX('GMW - Baseline'!$A$2:$MC$200,MATCH(1,('GMW - Baseline'!$MC$2:$MC$200=V$3)*('GMW - Baseline'!$MB$2:$MB$200=V$4),0),$E40-1973)</f>
        <v>25756.3</v>
      </c>
      <c r="W40" cm="1">
        <f t="array" ref="W40">INDEX('GMW - Baseline'!$A$2:$MC$200,MATCH(1,('GMW - Baseline'!$MC$2:$MC$200=W$3)*('GMW - Baseline'!$MB$2:$MB$200=W$4),0),$E40-1973)</f>
        <v>33.677129999999998</v>
      </c>
      <c r="X40" cm="1">
        <f t="array" ref="X40">INDEX('GMW - Baseline'!$A$2:$MC$200,MATCH(1,('GMW - Baseline'!$MC$2:$MC$200=X$3)*('GMW - Baseline'!$MB$2:$MB$200=X$4),0),$E40-1973)</f>
        <v>336326.1</v>
      </c>
      <c r="Y40" cm="1">
        <f t="array" ref="Y40">INDEX('GMW - Baseline'!$A$2:$MC$200,MATCH(1,('GMW - Baseline'!$MC$2:$MC$200=Y$3)*('GMW - Baseline'!$MB$2:$MB$200=Y$4),0),$E40-1973)</f>
        <v>37296.269999999997</v>
      </c>
      <c r="Z40" cm="1">
        <f t="array" ref="Z40">INDEX('GMW - Baseline'!$A$2:$MC$200,MATCH(1,('GMW - Baseline'!$MC$2:$MC$200=Z$3)*('GMW - Baseline'!$MB$2:$MB$200=Z$4),0),$E40-1973)</f>
        <v>1394994</v>
      </c>
      <c r="AA40" cm="1">
        <f t="array" ref="AA40">INDEX('GMW - Baseline'!$A$2:$MC$200,MATCH(1,('GMW - Baseline'!$MC$2:$MC$200=AA$3)*('GMW - Baseline'!$MB$2:$MB$200=AA$4),0),$E40-1973)</f>
        <v>-1.7315449999999999</v>
      </c>
      <c r="AB40" cm="1">
        <f t="array" ref="AB40">INDEX('GMW - Baseline'!$A$2:$MC$200,MATCH(1,('GMW - Baseline'!$MC$2:$MC$200=AB$3)*('GMW - Baseline'!$MB$2:$MB$200=AB$4),0),$E40-1973)</f>
        <v>46539</v>
      </c>
      <c r="AC40" cm="1">
        <f t="array" ref="AC40">INDEX('GMW - Baseline'!$A$2:$MC$200,MATCH(1,('GMW - Baseline'!$MC$2:$MC$200=AC$3)*('GMW - Baseline'!$MB$2:$MB$200=AC$4),0),$E40-1973)</f>
        <v>44846</v>
      </c>
      <c r="AD40" cm="1">
        <f t="array" ref="AD40">INDEX('GMW - Baseline'!$A$2:$MC$200,MATCH(1,('GMW - Baseline'!$MC$2:$MC$200=AD$3)*('GMW - Baseline'!$MB$2:$MB$200=AD$4),0),$E40-1973)</f>
        <v>56916</v>
      </c>
      <c r="AE40" cm="1">
        <f t="array" ref="AE40">INDEX('GMW - Baseline'!$A$2:$MC$200,MATCH(1,('GMW - Baseline'!$MC$2:$MC$200=AE$3)*('GMW - Baseline'!$MB$2:$MB$200=AE$4),0),$E40-1973)</f>
        <v>25.41065</v>
      </c>
      <c r="AF40" cm="1">
        <f t="array" ref="AF40">INDEX('GMW - Baseline'!$A$2:$MC$200,MATCH(1,('GMW - Baseline'!$MC$2:$MC$200=AF$3)*('GMW - Baseline'!$MB$2:$MB$200=AF$4),0),$E40-1973)</f>
        <v>16.283259999999999</v>
      </c>
      <c r="AG40" cm="1">
        <f t="array" ref="AG40">INDEX('GMW - Baseline'!$A$2:$MC$200,MATCH(1,('GMW - Baseline'!$MC$2:$MC$200=AG$3)*('GMW - Baseline'!$MB$2:$MB$200=AG$4),0),$E40-1973)</f>
        <v>16.28811</v>
      </c>
      <c r="AH40" cm="1">
        <f t="array" ref="AH40">INDEX('GMW - Baseline'!$A$2:$MC$200,MATCH(1,('GMW - Baseline'!$MC$2:$MC$200=AH$3)*('GMW - Baseline'!$MB$2:$MB$200=AH$4),0),$E40-1973)</f>
        <v>21.555299999999999</v>
      </c>
      <c r="AI40" cm="1">
        <f t="array" ref="AI40">INDEX('GMW - Baseline'!$A$2:$MC$200,MATCH(1,('GMW - Baseline'!$MC$2:$MC$200=AI$3)*('GMW - Baseline'!$MB$2:$MB$200=AI$4),0),$E40-1973)</f>
        <v>20.362749999999998</v>
      </c>
      <c r="AJ40" cm="1">
        <f t="array" ref="AJ40">INDEX('GMW - Baseline'!$A$2:$MC$200,MATCH(1,('GMW - Baseline'!$MC$2:$MC$200=AJ$3)*('GMW - Baseline'!$MB$2:$MB$200=AJ$4),0),$E40-1973)</f>
        <v>21.721810000000001</v>
      </c>
      <c r="AK40" cm="1">
        <f t="array" ref="AK40">INDEX('GMW - Baseline'!$A$2:$MC$200,MATCH(1,('GMW - Baseline'!$MC$2:$MC$200=AK$3)*('GMW - Baseline'!$MB$2:$MB$200=AK$4),0),$E40-1973)</f>
        <v>14.17154</v>
      </c>
    </row>
    <row r="41" spans="1:37" x14ac:dyDescent="0.25">
      <c r="B41">
        <f t="shared" si="4"/>
        <v>1988</v>
      </c>
      <c r="C41">
        <f t="shared" si="4"/>
        <v>1988</v>
      </c>
      <c r="E41">
        <f t="shared" si="1"/>
        <v>2014</v>
      </c>
      <c r="F41" cm="1">
        <f t="array" ref="F41">INDEX('GMW - Baseline'!$A$2:$MC$200,MATCH(1,('GMW - Baseline'!$MC$2:$MC$200=F$3)*('GMW - Baseline'!$MB$2:$MB$200=F$4),0),$E41-1973)</f>
        <v>369774</v>
      </c>
      <c r="G41" cm="1">
        <f t="array" ref="G41">INDEX('GMW - Baseline'!$A$2:$MC$200,MATCH(1,('GMW - Baseline'!$MC$2:$MC$200=G$3)*('GMW - Baseline'!$MB$2:$MB$200=G$4),0),$E41-1973)</f>
        <v>207502</v>
      </c>
      <c r="H41" cm="1">
        <f t="array" ref="H41">INDEX('GMW - Baseline'!$A$2:$MC$200,MATCH(1,('GMW - Baseline'!$MC$2:$MC$200=H$3)*('GMW - Baseline'!$MB$2:$MB$200=H$4),0),$E41-1973)</f>
        <v>210961</v>
      </c>
      <c r="I41" cm="1">
        <f t="array" ref="I41">INDEX('GMW - Baseline'!$A$2:$MC$200,MATCH(1,('GMW - Baseline'!$MC$2:$MC$200=I$3)*('GMW - Baseline'!$MB$2:$MB$200=I$4),0),$E41-1973)</f>
        <v>49.9</v>
      </c>
      <c r="J41" cm="1">
        <f t="array" ref="J41">INDEX('GMW - Baseline'!$A$2:$MC$200,MATCH(1,('GMW - Baseline'!$MC$2:$MC$200=J$3)*('GMW - Baseline'!$MB$2:$MB$200=J$4),0),$E41-1973)</f>
        <v>10.920450000000001</v>
      </c>
      <c r="K41" cm="1">
        <f t="array" ref="K41">INDEX('GMW - Baseline'!$A$2:$MC$200,MATCH(1,('GMW - Baseline'!$MC$2:$MC$200=K$3)*('GMW - Baseline'!$MB$2:$MB$200=K$4),0),$E41-1973)</f>
        <v>9.9522720000000007</v>
      </c>
      <c r="L41" cm="1">
        <f t="array" ref="L41">INDEX('GMW - Baseline'!$A$2:$MC$200,MATCH(1,('GMW - Baseline'!$MC$2:$MC$200=L$3)*('GMW - Baseline'!$MB$2:$MB$200=L$4),0),$E41-1973)</f>
        <v>26160</v>
      </c>
      <c r="M41" cm="1">
        <f t="array" ref="M41">INDEX('GMW - Baseline'!$A$2:$MC$200,MATCH(1,('GMW - Baseline'!$MC$2:$MC$200=M$3)*('GMW - Baseline'!$MB$2:$MB$200=M$4),0),$E41-1973)</f>
        <v>2385</v>
      </c>
      <c r="N41" cm="1">
        <f t="array" ref="N41">INDEX('GMW - Baseline'!$A$2:$MC$200,MATCH(1,('GMW - Baseline'!$MC$2:$MC$200=N$3)*('GMW - Baseline'!$MB$2:$MB$200=N$4),0),$E41-1973)</f>
        <v>28545</v>
      </c>
      <c r="O41" cm="1">
        <f t="array" ref="O41">INDEX('GMW - Baseline'!$A$2:$MC$200,MATCH(1,('GMW - Baseline'!$MC$2:$MC$200=O$3)*('GMW - Baseline'!$MB$2:$MB$200=O$4),0),$E41-1973)</f>
        <v>8.4</v>
      </c>
      <c r="P41" cm="1">
        <f t="array" ref="P41">INDEX('GMW - Baseline'!$A$2:$MC$200,MATCH(1,('GMW - Baseline'!$MC$2:$MC$200=P$3)*('GMW - Baseline'!$MB$2:$MB$200=P$4),0),$E41-1973)</f>
        <v>35007.24</v>
      </c>
      <c r="Q41" cm="1">
        <f t="array" ref="Q41">INDEX('GMW - Baseline'!$A$2:$MC$200,MATCH(1,('GMW - Baseline'!$MC$2:$MC$200=Q$3)*('GMW - Baseline'!$MB$2:$MB$200=Q$4),0),$E41-1973)</f>
        <v>735</v>
      </c>
      <c r="R41" cm="1">
        <f t="array" ref="R41">INDEX('GMW - Baseline'!$A$2:$MC$200,MATCH(1,('GMW - Baseline'!$MC$2:$MC$200=R$3)*('GMW - Baseline'!$MB$2:$MB$200=R$4),0),$E41-1973)</f>
        <v>1E-3</v>
      </c>
      <c r="S41" cm="1">
        <f t="array" ref="S41">INDEX('GMW - Baseline'!$A$2:$MC$200,MATCH(1,('GMW - Baseline'!$MC$2:$MC$200=S$3)*('GMW - Baseline'!$MB$2:$MB$200=S$4),0),$E41-1973)</f>
        <v>141211</v>
      </c>
      <c r="T41" cm="1">
        <f t="array" ref="T41">INDEX('GMW - Baseline'!$A$2:$MC$200,MATCH(1,('GMW - Baseline'!$MC$2:$MC$200=T$3)*('GMW - Baseline'!$MB$2:$MB$200=T$4),0),$E41-1973)</f>
        <v>4.6488759999999996</v>
      </c>
      <c r="U41" cm="1">
        <f t="array" ref="U41">INDEX('GMW - Baseline'!$A$2:$MC$200,MATCH(1,('GMW - Baseline'!$MC$2:$MC$200=U$3)*('GMW - Baseline'!$MB$2:$MB$200=U$4),0),$E41-1973)</f>
        <v>352977</v>
      </c>
      <c r="V41" cm="1">
        <f t="array" ref="V41">INDEX('GMW - Baseline'!$A$2:$MC$200,MATCH(1,('GMW - Baseline'!$MC$2:$MC$200=V$3)*('GMW - Baseline'!$MB$2:$MB$200=V$4),0),$E41-1973)</f>
        <v>25833.22</v>
      </c>
      <c r="W41" cm="1">
        <f t="array" ref="W41">INDEX('GMW - Baseline'!$A$2:$MC$200,MATCH(1,('GMW - Baseline'!$MC$2:$MC$200=W$3)*('GMW - Baseline'!$MB$2:$MB$200=W$4),0),$E41-1973)</f>
        <v>33.708260000000003</v>
      </c>
      <c r="X41" cm="1">
        <f t="array" ref="X41">INDEX('GMW - Baseline'!$A$2:$MC$200,MATCH(1,('GMW - Baseline'!$MC$2:$MC$200=X$3)*('GMW - Baseline'!$MB$2:$MB$200=X$4),0),$E41-1973)</f>
        <v>337543.9</v>
      </c>
      <c r="Y41" cm="1">
        <f t="array" ref="Y41">INDEX('GMW - Baseline'!$A$2:$MC$200,MATCH(1,('GMW - Baseline'!$MC$2:$MC$200=Y$3)*('GMW - Baseline'!$MB$2:$MB$200=Y$4),0),$E41-1973)</f>
        <v>37302.879999999997</v>
      </c>
      <c r="Z41" cm="1">
        <f t="array" ref="Z41">INDEX('GMW - Baseline'!$A$2:$MC$200,MATCH(1,('GMW - Baseline'!$MC$2:$MC$200=Z$3)*('GMW - Baseline'!$MB$2:$MB$200=Z$4),0),$E41-1973)</f>
        <v>1405845</v>
      </c>
      <c r="AA41" cm="1">
        <f t="array" ref="AA41">INDEX('GMW - Baseline'!$A$2:$MC$200,MATCH(1,('GMW - Baseline'!$MC$2:$MC$200=AA$3)*('GMW - Baseline'!$MB$2:$MB$200=AA$4),0),$E41-1973)</f>
        <v>-1.728723</v>
      </c>
      <c r="AB41" cm="1">
        <f t="array" ref="AB41">INDEX('GMW - Baseline'!$A$2:$MC$200,MATCH(1,('GMW - Baseline'!$MC$2:$MC$200=AB$3)*('GMW - Baseline'!$MB$2:$MB$200=AB$4),0),$E41-1973)</f>
        <v>47372</v>
      </c>
      <c r="AC41" cm="1">
        <f t="array" ref="AC41">INDEX('GMW - Baseline'!$A$2:$MC$200,MATCH(1,('GMW - Baseline'!$MC$2:$MC$200=AC$3)*('GMW - Baseline'!$MB$2:$MB$200=AC$4),0),$E41-1973)</f>
        <v>48467</v>
      </c>
      <c r="AD41" cm="1">
        <f t="array" ref="AD41">INDEX('GMW - Baseline'!$A$2:$MC$200,MATCH(1,('GMW - Baseline'!$MC$2:$MC$200=AD$3)*('GMW - Baseline'!$MB$2:$MB$200=AD$4),0),$E41-1973)</f>
        <v>56956.25</v>
      </c>
      <c r="AE41" cm="1">
        <f t="array" ref="AE41">INDEX('GMW - Baseline'!$A$2:$MC$200,MATCH(1,('GMW - Baseline'!$MC$2:$MC$200=AE$3)*('GMW - Baseline'!$MB$2:$MB$200=AE$4),0),$E41-1973)</f>
        <v>25.446670000000001</v>
      </c>
      <c r="AF41" cm="1">
        <f t="array" ref="AF41">INDEX('GMW - Baseline'!$A$2:$MC$200,MATCH(1,('GMW - Baseline'!$MC$2:$MC$200=AF$3)*('GMW - Baseline'!$MB$2:$MB$200=AF$4),0),$E41-1973)</f>
        <v>16.310919999999999</v>
      </c>
      <c r="AG41" cm="1">
        <f t="array" ref="AG41">INDEX('GMW - Baseline'!$A$2:$MC$200,MATCH(1,('GMW - Baseline'!$MC$2:$MC$200=AG$3)*('GMW - Baseline'!$MB$2:$MB$200=AG$4),0),$E41-1973)</f>
        <v>16.3996</v>
      </c>
      <c r="AH41" cm="1">
        <f t="array" ref="AH41">INDEX('GMW - Baseline'!$A$2:$MC$200,MATCH(1,('GMW - Baseline'!$MC$2:$MC$200=AH$3)*('GMW - Baseline'!$MB$2:$MB$200=AH$4),0),$E41-1973)</f>
        <v>21.567460000000001</v>
      </c>
      <c r="AI41" cm="1">
        <f t="array" ref="AI41">INDEX('GMW - Baseline'!$A$2:$MC$200,MATCH(1,('GMW - Baseline'!$MC$2:$MC$200=AI$3)*('GMW - Baseline'!$MB$2:$MB$200=AI$4),0),$E41-1973)</f>
        <v>20.44181</v>
      </c>
      <c r="AJ41" cm="1">
        <f t="array" ref="AJ41">INDEX('GMW - Baseline'!$A$2:$MC$200,MATCH(1,('GMW - Baseline'!$MC$2:$MC$200=AJ$3)*('GMW - Baseline'!$MB$2:$MB$200=AJ$4),0),$E41-1973)</f>
        <v>21.849299999999999</v>
      </c>
      <c r="AK41" cm="1">
        <f t="array" ref="AK41">INDEX('GMW - Baseline'!$A$2:$MC$200,MATCH(1,('GMW - Baseline'!$MC$2:$MC$200=AK$3)*('GMW - Baseline'!$MB$2:$MB$200=AK$4),0),$E41-1973)</f>
        <v>14.23615</v>
      </c>
    </row>
    <row r="42" spans="1:37" x14ac:dyDescent="0.25">
      <c r="B42">
        <f t="shared" si="4"/>
        <v>1988</v>
      </c>
      <c r="C42">
        <f t="shared" si="4"/>
        <v>1988</v>
      </c>
      <c r="E42">
        <f t="shared" si="1"/>
        <v>2015</v>
      </c>
      <c r="F42" cm="1">
        <f t="array" ref="F42">INDEX('GMW - Baseline'!$A$2:$MC$200,MATCH(1,('GMW - Baseline'!$MC$2:$MC$200=F$3)*('GMW - Baseline'!$MB$2:$MB$200=F$4),0),$E42-1973)</f>
        <v>372752</v>
      </c>
      <c r="G42" cm="1">
        <f t="array" ref="G42">INDEX('GMW - Baseline'!$A$2:$MC$200,MATCH(1,('GMW - Baseline'!$MC$2:$MC$200=G$3)*('GMW - Baseline'!$MB$2:$MB$200=G$4),0),$E42-1973)</f>
        <v>209369</v>
      </c>
      <c r="H42" cm="1">
        <f t="array" ref="H42">INDEX('GMW - Baseline'!$A$2:$MC$200,MATCH(1,('GMW - Baseline'!$MC$2:$MC$200=H$3)*('GMW - Baseline'!$MB$2:$MB$200=H$4),0),$E42-1973)</f>
        <v>212554</v>
      </c>
      <c r="I42" cm="1">
        <f t="array" ref="I42">INDEX('GMW - Baseline'!$A$2:$MC$200,MATCH(1,('GMW - Baseline'!$MC$2:$MC$200=I$3)*('GMW - Baseline'!$MB$2:$MB$200=I$4),0),$E42-1973)</f>
        <v>50.466670000000001</v>
      </c>
      <c r="J42" cm="1">
        <f t="array" ref="J42">INDEX('GMW - Baseline'!$A$2:$MC$200,MATCH(1,('GMW - Baseline'!$MC$2:$MC$200=J$3)*('GMW - Baseline'!$MB$2:$MB$200=J$4),0),$E42-1973)</f>
        <v>12.275</v>
      </c>
      <c r="K42" cm="1">
        <f t="array" ref="K42">INDEX('GMW - Baseline'!$A$2:$MC$200,MATCH(1,('GMW - Baseline'!$MC$2:$MC$200=K$3)*('GMW - Baseline'!$MB$2:$MB$200=K$4),0),$E42-1973)</f>
        <v>9.8955380000000002</v>
      </c>
      <c r="L42" cm="1">
        <f t="array" ref="L42">INDEX('GMW - Baseline'!$A$2:$MC$200,MATCH(1,('GMW - Baseline'!$MC$2:$MC$200=L$3)*('GMW - Baseline'!$MB$2:$MB$200=L$4),0),$E42-1973)</f>
        <v>26355</v>
      </c>
      <c r="M42" cm="1">
        <f t="array" ref="M42">INDEX('GMW - Baseline'!$A$2:$MC$200,MATCH(1,('GMW - Baseline'!$MC$2:$MC$200=M$3)*('GMW - Baseline'!$MB$2:$MB$200=M$4),0),$E42-1973)</f>
        <v>2293</v>
      </c>
      <c r="N42" cm="1">
        <f t="array" ref="N42">INDEX('GMW - Baseline'!$A$2:$MC$200,MATCH(1,('GMW - Baseline'!$MC$2:$MC$200=N$3)*('GMW - Baseline'!$MB$2:$MB$200=N$4),0),$E42-1973)</f>
        <v>28648</v>
      </c>
      <c r="O42" cm="1">
        <f t="array" ref="O42">INDEX('GMW - Baseline'!$A$2:$MC$200,MATCH(1,('GMW - Baseline'!$MC$2:$MC$200=O$3)*('GMW - Baseline'!$MB$2:$MB$200=O$4),0),$E42-1973)</f>
        <v>8</v>
      </c>
      <c r="P42" cm="1">
        <f t="array" ref="P42">INDEX('GMW - Baseline'!$A$2:$MC$200,MATCH(1,('GMW - Baseline'!$MC$2:$MC$200=P$3)*('GMW - Baseline'!$MB$2:$MB$200=P$4),0),$E42-1973)</f>
        <v>35031.199999999997</v>
      </c>
      <c r="Q42" cm="1">
        <f t="array" ref="Q42">INDEX('GMW - Baseline'!$A$2:$MC$200,MATCH(1,('GMW - Baseline'!$MC$2:$MC$200=Q$3)*('GMW - Baseline'!$MB$2:$MB$200=Q$4),0),$E42-1973)</f>
        <v>2097</v>
      </c>
      <c r="R42" cm="1">
        <f t="array" ref="R42">INDEX('GMW - Baseline'!$A$2:$MC$200,MATCH(1,('GMW - Baseline'!$MC$2:$MC$200=R$3)*('GMW - Baseline'!$MB$2:$MB$200=R$4),0),$E42-1973)</f>
        <v>1E-3</v>
      </c>
      <c r="S42" cm="1">
        <f t="array" ref="S42">INDEX('GMW - Baseline'!$A$2:$MC$200,MATCH(1,('GMW - Baseline'!$MC$2:$MC$200=S$3)*('GMW - Baseline'!$MB$2:$MB$200=S$4),0),$E42-1973)</f>
        <v>145397</v>
      </c>
      <c r="T42" cm="1">
        <f t="array" ref="T42">INDEX('GMW - Baseline'!$A$2:$MC$200,MATCH(1,('GMW - Baseline'!$MC$2:$MC$200=T$3)*('GMW - Baseline'!$MB$2:$MB$200=T$4),0),$E42-1973)</f>
        <v>4.5125960000000003</v>
      </c>
      <c r="U42" cm="1">
        <f t="array" ref="U42">INDEX('GMW - Baseline'!$A$2:$MC$200,MATCH(1,('GMW - Baseline'!$MC$2:$MC$200=U$3)*('GMW - Baseline'!$MB$2:$MB$200=U$4),0),$E42-1973)</f>
        <v>356305.1</v>
      </c>
      <c r="V42" cm="1">
        <f t="array" ref="V42">INDEX('GMW - Baseline'!$A$2:$MC$200,MATCH(1,('GMW - Baseline'!$MC$2:$MC$200=V$3)*('GMW - Baseline'!$MB$2:$MB$200=V$4),0),$E42-1973)</f>
        <v>25926.44</v>
      </c>
      <c r="W42" cm="1">
        <f t="array" ref="W42">INDEX('GMW - Baseline'!$A$2:$MC$200,MATCH(1,('GMW - Baseline'!$MC$2:$MC$200=W$3)*('GMW - Baseline'!$MB$2:$MB$200=W$4),0),$E42-1973)</f>
        <v>33.734189999999998</v>
      </c>
      <c r="X42" cm="1">
        <f t="array" ref="X42">INDEX('GMW - Baseline'!$A$2:$MC$200,MATCH(1,('GMW - Baseline'!$MC$2:$MC$200=X$3)*('GMW - Baseline'!$MB$2:$MB$200=X$4),0),$E42-1973)</f>
        <v>338746.7</v>
      </c>
      <c r="Y42" cm="1">
        <f t="array" ref="Y42">INDEX('GMW - Baseline'!$A$2:$MC$200,MATCH(1,('GMW - Baseline'!$MC$2:$MC$200=Y$3)*('GMW - Baseline'!$MB$2:$MB$200=Y$4),0),$E42-1973)</f>
        <v>37309.5</v>
      </c>
      <c r="Z42" cm="1">
        <f t="array" ref="Z42">INDEX('GMW - Baseline'!$A$2:$MC$200,MATCH(1,('GMW - Baseline'!$MC$2:$MC$200=Z$3)*('GMW - Baseline'!$MB$2:$MB$200=Z$4),0),$E42-1973)</f>
        <v>1416696</v>
      </c>
      <c r="AA42" cm="1">
        <f t="array" ref="AA42">INDEX('GMW - Baseline'!$A$2:$MC$200,MATCH(1,('GMW - Baseline'!$MC$2:$MC$200=AA$3)*('GMW - Baseline'!$MB$2:$MB$200=AA$4),0),$E42-1973)</f>
        <v>-1.7259059999999999</v>
      </c>
      <c r="AB42" cm="1">
        <f t="array" ref="AB42">INDEX('GMW - Baseline'!$A$2:$MC$200,MATCH(1,('GMW - Baseline'!$MC$2:$MC$200=AB$3)*('GMW - Baseline'!$MB$2:$MB$200=AB$4),0),$E42-1973)</f>
        <v>50282</v>
      </c>
      <c r="AC42" cm="1">
        <f t="array" ref="AC42">INDEX('GMW - Baseline'!$A$2:$MC$200,MATCH(1,('GMW - Baseline'!$MC$2:$MC$200=AC$3)*('GMW - Baseline'!$MB$2:$MB$200=AC$4),0),$E42-1973)</f>
        <v>53012</v>
      </c>
      <c r="AD42" cm="1">
        <f t="array" ref="AD42">INDEX('GMW - Baseline'!$A$2:$MC$200,MATCH(1,('GMW - Baseline'!$MC$2:$MC$200=AD$3)*('GMW - Baseline'!$MB$2:$MB$200=AD$4),0),$E42-1973)</f>
        <v>56996.5</v>
      </c>
      <c r="AE42" cm="1">
        <f t="array" ref="AE42">INDEX('GMW - Baseline'!$A$2:$MC$200,MATCH(1,('GMW - Baseline'!$MC$2:$MC$200=AE$3)*('GMW - Baseline'!$MB$2:$MB$200=AE$4),0),$E42-1973)</f>
        <v>25.48264</v>
      </c>
      <c r="AF42" cm="1">
        <f t="array" ref="AF42">INDEX('GMW - Baseline'!$A$2:$MC$200,MATCH(1,('GMW - Baseline'!$MC$2:$MC$200=AF$3)*('GMW - Baseline'!$MB$2:$MB$200=AF$4),0),$E42-1973)</f>
        <v>16.349430000000002</v>
      </c>
      <c r="AG42" cm="1">
        <f t="array" ref="AG42">INDEX('GMW - Baseline'!$A$2:$MC$200,MATCH(1,('GMW - Baseline'!$MC$2:$MC$200=AG$3)*('GMW - Baseline'!$MB$2:$MB$200=AG$4),0),$E42-1973)</f>
        <v>16.528559999999999</v>
      </c>
      <c r="AH42" cm="1">
        <f t="array" ref="AH42">INDEX('GMW - Baseline'!$A$2:$MC$200,MATCH(1,('GMW - Baseline'!$MC$2:$MC$200=AH$3)*('GMW - Baseline'!$MB$2:$MB$200=AH$4),0),$E42-1973)</f>
        <v>21.57959</v>
      </c>
      <c r="AI42" cm="1">
        <f t="array" ref="AI42">INDEX('GMW - Baseline'!$A$2:$MC$200,MATCH(1,('GMW - Baseline'!$MC$2:$MC$200=AI$3)*('GMW - Baseline'!$MB$2:$MB$200=AI$4),0),$E42-1973)</f>
        <v>20.520630000000001</v>
      </c>
      <c r="AJ42" cm="1">
        <f t="array" ref="AJ42">INDEX('GMW - Baseline'!$A$2:$MC$200,MATCH(1,('GMW - Baseline'!$MC$2:$MC$200=AJ$3)*('GMW - Baseline'!$MB$2:$MB$200=AJ$4),0),$E42-1973)</f>
        <v>21.976569999999999</v>
      </c>
      <c r="AK42" cm="1">
        <f t="array" ref="AK42">INDEX('GMW - Baseline'!$A$2:$MC$200,MATCH(1,('GMW - Baseline'!$MC$2:$MC$200=AK$3)*('GMW - Baseline'!$MB$2:$MB$200=AK$4),0),$E42-1973)</f>
        <v>14.314249999999999</v>
      </c>
    </row>
    <row r="43" spans="1:37" x14ac:dyDescent="0.25">
      <c r="A43">
        <v>1989</v>
      </c>
      <c r="B43">
        <f t="shared" si="4"/>
        <v>1989</v>
      </c>
      <c r="C43">
        <f t="shared" si="4"/>
        <v>1988</v>
      </c>
      <c r="D43">
        <f t="shared" si="4"/>
        <v>1988</v>
      </c>
      <c r="E43">
        <f t="shared" si="1"/>
        <v>2016</v>
      </c>
      <c r="F43" cm="1">
        <f t="array" ref="F43">INDEX('GMW - Baseline'!$A$2:$MC$200,MATCH(1,('GMW - Baseline'!$MC$2:$MC$200=F$3)*('GMW - Baseline'!$MB$2:$MB$200=F$4),0),$E43-1973)</f>
        <v>374612</v>
      </c>
      <c r="G43" cm="1">
        <f t="array" ref="G43">INDEX('GMW - Baseline'!$A$2:$MC$200,MATCH(1,('GMW - Baseline'!$MC$2:$MC$200=G$3)*('GMW - Baseline'!$MB$2:$MB$200=G$4),0),$E43-1973)</f>
        <v>211167</v>
      </c>
      <c r="H43" cm="1">
        <f t="array" ref="H43">INDEX('GMW - Baseline'!$A$2:$MC$200,MATCH(1,('GMW - Baseline'!$MC$2:$MC$200=H$3)*('GMW - Baseline'!$MB$2:$MB$200=H$4),0),$E43-1973)</f>
        <v>215313</v>
      </c>
      <c r="I43" cm="1">
        <f t="array" ref="I43">INDEX('GMW - Baseline'!$A$2:$MC$200,MATCH(1,('GMW - Baseline'!$MC$2:$MC$200=I$3)*('GMW - Baseline'!$MB$2:$MB$200=I$4),0),$E43-1973)</f>
        <v>51</v>
      </c>
      <c r="J43" cm="1">
        <f t="array" ref="J43">INDEX('GMW - Baseline'!$A$2:$MC$200,MATCH(1,('GMW - Baseline'!$MC$2:$MC$200=J$3)*('GMW - Baseline'!$MB$2:$MB$200=J$4),0),$E43-1973)</f>
        <v>12.875</v>
      </c>
      <c r="K43" cm="1">
        <f t="array" ref="K43">INDEX('GMW - Baseline'!$A$2:$MC$200,MATCH(1,('GMW - Baseline'!$MC$2:$MC$200=K$3)*('GMW - Baseline'!$MB$2:$MB$200=K$4),0),$E43-1973)</f>
        <v>9.8609229999999997</v>
      </c>
      <c r="L43" cm="1">
        <f t="array" ref="L43">INDEX('GMW - Baseline'!$A$2:$MC$200,MATCH(1,('GMW - Baseline'!$MC$2:$MC$200=L$3)*('GMW - Baseline'!$MB$2:$MB$200=L$4),0),$E43-1973)</f>
        <v>26590</v>
      </c>
      <c r="M43" cm="1">
        <f t="array" ref="M43">INDEX('GMW - Baseline'!$A$2:$MC$200,MATCH(1,('GMW - Baseline'!$MC$2:$MC$200=M$3)*('GMW - Baseline'!$MB$2:$MB$200=M$4),0),$E43-1973)</f>
        <v>2179</v>
      </c>
      <c r="N43" cm="1">
        <f t="array" ref="N43">INDEX('GMW - Baseline'!$A$2:$MC$200,MATCH(1,('GMW - Baseline'!$MC$2:$MC$200=N$3)*('GMW - Baseline'!$MB$2:$MB$200=N$4),0),$E43-1973)</f>
        <v>28769</v>
      </c>
      <c r="O43" cm="1">
        <f t="array" ref="O43">INDEX('GMW - Baseline'!$A$2:$MC$200,MATCH(1,('GMW - Baseline'!$MC$2:$MC$200=O$3)*('GMW - Baseline'!$MB$2:$MB$200=O$4),0),$E43-1973)</f>
        <v>7.6</v>
      </c>
      <c r="P43" cm="1">
        <f t="array" ref="P43">INDEX('GMW - Baseline'!$A$2:$MC$200,MATCH(1,('GMW - Baseline'!$MC$2:$MC$200=P$3)*('GMW - Baseline'!$MB$2:$MB$200=P$4),0),$E43-1973)</f>
        <v>35055.160000000003</v>
      </c>
      <c r="Q43" cm="1">
        <f t="array" ref="Q43">INDEX('GMW - Baseline'!$A$2:$MC$200,MATCH(1,('GMW - Baseline'!$MC$2:$MC$200=Q$3)*('GMW - Baseline'!$MB$2:$MB$200=Q$4),0),$E43-1973)</f>
        <v>5670</v>
      </c>
      <c r="R43" cm="1">
        <f t="array" ref="R43">INDEX('GMW - Baseline'!$A$2:$MC$200,MATCH(1,('GMW - Baseline'!$MC$2:$MC$200=R$3)*('GMW - Baseline'!$MB$2:$MB$200=R$4),0),$E43-1973)</f>
        <v>1E-3</v>
      </c>
      <c r="S43" cm="1">
        <f t="array" ref="S43">INDEX('GMW - Baseline'!$A$2:$MC$200,MATCH(1,('GMW - Baseline'!$MC$2:$MC$200=S$3)*('GMW - Baseline'!$MB$2:$MB$200=S$4),0),$E43-1973)</f>
        <v>149089</v>
      </c>
      <c r="T43" cm="1">
        <f t="array" ref="T43">INDEX('GMW - Baseline'!$A$2:$MC$200,MATCH(1,('GMW - Baseline'!$MC$2:$MC$200=T$3)*('GMW - Baseline'!$MB$2:$MB$200=T$4),0),$E43-1973)</f>
        <v>3.9916990000000001</v>
      </c>
      <c r="U43" cm="1">
        <f t="array" ref="U43">INDEX('GMW - Baseline'!$A$2:$MC$200,MATCH(1,('GMW - Baseline'!$MC$2:$MC$200=U$3)*('GMW - Baseline'!$MB$2:$MB$200=U$4),0),$E43-1973)</f>
        <v>359953.2</v>
      </c>
      <c r="V43" cm="1">
        <f t="array" ref="V43">INDEX('GMW - Baseline'!$A$2:$MC$200,MATCH(1,('GMW - Baseline'!$MC$2:$MC$200=V$3)*('GMW - Baseline'!$MB$2:$MB$200=V$4),0),$E43-1973)</f>
        <v>26035.95</v>
      </c>
      <c r="W43" cm="1">
        <f t="array" ref="W43">INDEX('GMW - Baseline'!$A$2:$MC$200,MATCH(1,('GMW - Baseline'!$MC$2:$MC$200=W$3)*('GMW - Baseline'!$MB$2:$MB$200=W$4),0),$E43-1973)</f>
        <v>33.780859999999997</v>
      </c>
      <c r="X43" cm="1">
        <f t="array" ref="X43">INDEX('GMW - Baseline'!$A$2:$MC$200,MATCH(1,('GMW - Baseline'!$MC$2:$MC$200=X$3)*('GMW - Baseline'!$MB$2:$MB$200=X$4),0),$E43-1973)</f>
        <v>339988.5</v>
      </c>
      <c r="Y43" cm="1">
        <f t="array" ref="Y43">INDEX('GMW - Baseline'!$A$2:$MC$200,MATCH(1,('GMW - Baseline'!$MC$2:$MC$200=Y$3)*('GMW - Baseline'!$MB$2:$MB$200=Y$4),0),$E43-1973)</f>
        <v>37316.11</v>
      </c>
      <c r="Z43" cm="1">
        <f t="array" ref="Z43">INDEX('GMW - Baseline'!$A$2:$MC$200,MATCH(1,('GMW - Baseline'!$MC$2:$MC$200=Z$3)*('GMW - Baseline'!$MB$2:$MB$200=Z$4),0),$E43-1973)</f>
        <v>1429634</v>
      </c>
      <c r="AA43" cm="1">
        <f t="array" ref="AA43">INDEX('GMW - Baseline'!$A$2:$MC$200,MATCH(1,('GMW - Baseline'!$MC$2:$MC$200=AA$3)*('GMW - Baseline'!$MB$2:$MB$200=AA$4),0),$E43-1973)</f>
        <v>-1.723093</v>
      </c>
      <c r="AB43" cm="1">
        <f t="array" ref="AB43">INDEX('GMW - Baseline'!$A$2:$MC$200,MATCH(1,('GMW - Baseline'!$MC$2:$MC$200=AB$3)*('GMW - Baseline'!$MB$2:$MB$200=AB$4),0),$E43-1973)</f>
        <v>52800</v>
      </c>
      <c r="AC43" cm="1">
        <f t="array" ref="AC43">INDEX('GMW - Baseline'!$A$2:$MC$200,MATCH(1,('GMW - Baseline'!$MC$2:$MC$200=AC$3)*('GMW - Baseline'!$MB$2:$MB$200=AC$4),0),$E43-1973)</f>
        <v>56198</v>
      </c>
      <c r="AD43" cm="1">
        <f t="array" ref="AD43">INDEX('GMW - Baseline'!$A$2:$MC$200,MATCH(1,('GMW - Baseline'!$MC$2:$MC$200=AD$3)*('GMW - Baseline'!$MB$2:$MB$200=AD$4),0),$E43-1973)</f>
        <v>57036.75</v>
      </c>
      <c r="AE43" cm="1">
        <f t="array" ref="AE43">INDEX('GMW - Baseline'!$A$2:$MC$200,MATCH(1,('GMW - Baseline'!$MC$2:$MC$200=AE$3)*('GMW - Baseline'!$MB$2:$MB$200=AE$4),0),$E43-1973)</f>
        <v>25.518560000000001</v>
      </c>
      <c r="AF43" cm="1">
        <f t="array" ref="AF43">INDEX('GMW - Baseline'!$A$2:$MC$200,MATCH(1,('GMW - Baseline'!$MC$2:$MC$200=AF$3)*('GMW - Baseline'!$MB$2:$MB$200=AF$4),0),$E43-1973)</f>
        <v>16.37914</v>
      </c>
      <c r="AG43" cm="1">
        <f t="array" ref="AG43">INDEX('GMW - Baseline'!$A$2:$MC$200,MATCH(1,('GMW - Baseline'!$MC$2:$MC$200=AG$3)*('GMW - Baseline'!$MB$2:$MB$200=AG$4),0),$E43-1973)</f>
        <v>16.648579999999999</v>
      </c>
      <c r="AH43" cm="1">
        <f t="array" ref="AH43">INDEX('GMW - Baseline'!$A$2:$MC$200,MATCH(1,('GMW - Baseline'!$MC$2:$MC$200=AH$3)*('GMW - Baseline'!$MB$2:$MB$200=AH$4),0),$E43-1973)</f>
        <v>21.577110000000001</v>
      </c>
      <c r="AI43" cm="1">
        <f t="array" ref="AI43">INDEX('GMW - Baseline'!$A$2:$MC$200,MATCH(1,('GMW - Baseline'!$MC$2:$MC$200=AI$3)*('GMW - Baseline'!$MB$2:$MB$200=AI$4),0),$E43-1973)</f>
        <v>20.598610000000001</v>
      </c>
      <c r="AJ43" cm="1">
        <f t="array" ref="AJ43">INDEX('GMW - Baseline'!$A$2:$MC$200,MATCH(1,('GMW - Baseline'!$MC$2:$MC$200=AJ$3)*('GMW - Baseline'!$MB$2:$MB$200=AJ$4),0),$E43-1973)</f>
        <v>22.10408</v>
      </c>
      <c r="AK43" cm="1">
        <f t="array" ref="AK43">INDEX('GMW - Baseline'!$A$2:$MC$200,MATCH(1,('GMW - Baseline'!$MC$2:$MC$200=AK$3)*('GMW - Baseline'!$MB$2:$MB$200=AK$4),0),$E43-1973)</f>
        <v>14.3903</v>
      </c>
    </row>
    <row r="44" spans="1:37" x14ac:dyDescent="0.25">
      <c r="B44">
        <f t="shared" ref="B44:D59" si="5">+B40+1</f>
        <v>1989</v>
      </c>
      <c r="C44">
        <f t="shared" si="5"/>
        <v>1989</v>
      </c>
      <c r="E44">
        <f t="shared" si="1"/>
        <v>2017</v>
      </c>
      <c r="F44" cm="1">
        <f t="array" ref="F44">INDEX('GMW - Baseline'!$A$2:$MC$200,MATCH(1,('GMW - Baseline'!$MC$2:$MC$200=F$3)*('GMW - Baseline'!$MB$2:$MB$200=F$4),0),$E44-1973)</f>
        <v>376951</v>
      </c>
      <c r="G44" cm="1">
        <f t="array" ref="G44">INDEX('GMW - Baseline'!$A$2:$MC$200,MATCH(1,('GMW - Baseline'!$MC$2:$MC$200=G$3)*('GMW - Baseline'!$MB$2:$MB$200=G$4),0),$E44-1973)</f>
        <v>212989</v>
      </c>
      <c r="H44" cm="1">
        <f t="array" ref="H44">INDEX('GMW - Baseline'!$A$2:$MC$200,MATCH(1,('GMW - Baseline'!$MC$2:$MC$200=H$3)*('GMW - Baseline'!$MB$2:$MB$200=H$4),0),$E44-1973)</f>
        <v>218482</v>
      </c>
      <c r="I44" cm="1">
        <f t="array" ref="I44">INDEX('GMW - Baseline'!$A$2:$MC$200,MATCH(1,('GMW - Baseline'!$MC$2:$MC$200=I$3)*('GMW - Baseline'!$MB$2:$MB$200=I$4),0),$E44-1973)</f>
        <v>52.133339999999997</v>
      </c>
      <c r="J44" cm="1">
        <f t="array" ref="J44">INDEX('GMW - Baseline'!$A$2:$MC$200,MATCH(1,('GMW - Baseline'!$MC$2:$MC$200=J$3)*('GMW - Baseline'!$MB$2:$MB$200=J$4),0),$E44-1973)</f>
        <v>13.23846</v>
      </c>
      <c r="K44" cm="1">
        <f t="array" ref="K44">INDEX('GMW - Baseline'!$A$2:$MC$200,MATCH(1,('GMW - Baseline'!$MC$2:$MC$200=K$3)*('GMW - Baseline'!$MB$2:$MB$200=K$4),0),$E44-1973)</f>
        <v>10.29923</v>
      </c>
      <c r="L44" cm="1">
        <f t="array" ref="L44">INDEX('GMW - Baseline'!$A$2:$MC$200,MATCH(1,('GMW - Baseline'!$MC$2:$MC$200=L$3)*('GMW - Baseline'!$MB$2:$MB$200=L$4),0),$E44-1973)</f>
        <v>26730</v>
      </c>
      <c r="M44" cm="1">
        <f t="array" ref="M44">INDEX('GMW - Baseline'!$A$2:$MC$200,MATCH(1,('GMW - Baseline'!$MC$2:$MC$200=M$3)*('GMW - Baseline'!$MB$2:$MB$200=M$4),0),$E44-1973)</f>
        <v>2083</v>
      </c>
      <c r="N44" cm="1">
        <f t="array" ref="N44">INDEX('GMW - Baseline'!$A$2:$MC$200,MATCH(1,('GMW - Baseline'!$MC$2:$MC$200=N$3)*('GMW - Baseline'!$MB$2:$MB$200=N$4),0),$E44-1973)</f>
        <v>28813</v>
      </c>
      <c r="O44" cm="1">
        <f t="array" ref="O44">INDEX('GMW - Baseline'!$A$2:$MC$200,MATCH(1,('GMW - Baseline'!$MC$2:$MC$200=O$3)*('GMW - Baseline'!$MB$2:$MB$200=O$4),0),$E44-1973)</f>
        <v>7.2</v>
      </c>
      <c r="P44" cm="1">
        <f t="array" ref="P44">INDEX('GMW - Baseline'!$A$2:$MC$200,MATCH(1,('GMW - Baseline'!$MC$2:$MC$200=P$3)*('GMW - Baseline'!$MB$2:$MB$200=P$4),0),$E44-1973)</f>
        <v>35079.120000000003</v>
      </c>
      <c r="Q44" cm="1">
        <f t="array" ref="Q44">INDEX('GMW - Baseline'!$A$2:$MC$200,MATCH(1,('GMW - Baseline'!$MC$2:$MC$200=Q$3)*('GMW - Baseline'!$MB$2:$MB$200=Q$4),0),$E44-1973)</f>
        <v>-2497</v>
      </c>
      <c r="R44" cm="1">
        <f t="array" ref="R44">INDEX('GMW - Baseline'!$A$2:$MC$200,MATCH(1,('GMW - Baseline'!$MC$2:$MC$200=R$3)*('GMW - Baseline'!$MB$2:$MB$200=R$4),0),$E44-1973)</f>
        <v>1E-3</v>
      </c>
      <c r="S44" cm="1">
        <f t="array" ref="S44">INDEX('GMW - Baseline'!$A$2:$MC$200,MATCH(1,('GMW - Baseline'!$MC$2:$MC$200=S$3)*('GMW - Baseline'!$MB$2:$MB$200=S$4),0),$E44-1973)</f>
        <v>151744</v>
      </c>
      <c r="T44" cm="1">
        <f t="array" ref="T44">INDEX('GMW - Baseline'!$A$2:$MC$200,MATCH(1,('GMW - Baseline'!$MC$2:$MC$200=T$3)*('GMW - Baseline'!$MB$2:$MB$200=T$4),0),$E44-1973)</f>
        <v>3.8011550000000001</v>
      </c>
      <c r="U44" cm="1">
        <f t="array" ref="U44">INDEX('GMW - Baseline'!$A$2:$MC$200,MATCH(1,('GMW - Baseline'!$MC$2:$MC$200=U$3)*('GMW - Baseline'!$MB$2:$MB$200=U$4),0),$E44-1973)</f>
        <v>362891.4</v>
      </c>
      <c r="V44" cm="1">
        <f t="array" ref="V44">INDEX('GMW - Baseline'!$A$2:$MC$200,MATCH(1,('GMW - Baseline'!$MC$2:$MC$200=V$3)*('GMW - Baseline'!$MB$2:$MB$200=V$4),0),$E44-1973)</f>
        <v>26075.77</v>
      </c>
      <c r="W44" cm="1">
        <f t="array" ref="W44">INDEX('GMW - Baseline'!$A$2:$MC$200,MATCH(1,('GMW - Baseline'!$MC$2:$MC$200=W$3)*('GMW - Baseline'!$MB$2:$MB$200=W$4),0),$E44-1973)</f>
        <v>33.786050000000003</v>
      </c>
      <c r="X44" cm="1">
        <f t="array" ref="X44">INDEX('GMW - Baseline'!$A$2:$MC$200,MATCH(1,('GMW - Baseline'!$MC$2:$MC$200=X$3)*('GMW - Baseline'!$MB$2:$MB$200=X$4),0),$E44-1973)</f>
        <v>341236.8</v>
      </c>
      <c r="Y44" cm="1">
        <f t="array" ref="Y44">INDEX('GMW - Baseline'!$A$2:$MC$200,MATCH(1,('GMW - Baseline'!$MC$2:$MC$200=Y$3)*('GMW - Baseline'!$MB$2:$MB$200=Y$4),0),$E44-1973)</f>
        <v>37322.720000000001</v>
      </c>
      <c r="Z44" cm="1">
        <f t="array" ref="Z44">INDEX('GMW - Baseline'!$A$2:$MC$200,MATCH(1,('GMW - Baseline'!$MC$2:$MC$200=Z$3)*('GMW - Baseline'!$MB$2:$MB$200=Z$4),0),$E44-1973)</f>
        <v>1442571</v>
      </c>
      <c r="AA44" cm="1">
        <f t="array" ref="AA44">INDEX('GMW - Baseline'!$A$2:$MC$200,MATCH(1,('GMW - Baseline'!$MC$2:$MC$200=AA$3)*('GMW - Baseline'!$MB$2:$MB$200=AA$4),0),$E44-1973)</f>
        <v>-1.7202850000000001</v>
      </c>
      <c r="AB44" cm="1">
        <f t="array" ref="AB44">INDEX('GMW - Baseline'!$A$2:$MC$200,MATCH(1,('GMW - Baseline'!$MC$2:$MC$200=AB$3)*('GMW - Baseline'!$MB$2:$MB$200=AB$4),0),$E44-1973)</f>
        <v>50830</v>
      </c>
      <c r="AC44" cm="1">
        <f t="array" ref="AC44">INDEX('GMW - Baseline'!$A$2:$MC$200,MATCH(1,('GMW - Baseline'!$MC$2:$MC$200=AC$3)*('GMW - Baseline'!$MB$2:$MB$200=AC$4),0),$E44-1973)</f>
        <v>48795</v>
      </c>
      <c r="AD44" cm="1">
        <f t="array" ref="AD44">INDEX('GMW - Baseline'!$A$2:$MC$200,MATCH(1,('GMW - Baseline'!$MC$2:$MC$200=AD$3)*('GMW - Baseline'!$MB$2:$MB$200=AD$4),0),$E44-1973)</f>
        <v>57077</v>
      </c>
      <c r="AE44" cm="1">
        <f t="array" ref="AE44">INDEX('GMW - Baseline'!$A$2:$MC$200,MATCH(1,('GMW - Baseline'!$MC$2:$MC$200=AE$3)*('GMW - Baseline'!$MB$2:$MB$200=AE$4),0),$E44-1973)</f>
        <v>25.55444</v>
      </c>
      <c r="AF44" cm="1">
        <f t="array" ref="AF44">INDEX('GMW - Baseline'!$A$2:$MC$200,MATCH(1,('GMW - Baseline'!$MC$2:$MC$200=AF$3)*('GMW - Baseline'!$MB$2:$MB$200=AF$4),0),$E44-1973)</f>
        <v>16.418199999999999</v>
      </c>
      <c r="AG44" cm="1">
        <f t="array" ref="AG44">INDEX('GMW - Baseline'!$A$2:$MC$200,MATCH(1,('GMW - Baseline'!$MC$2:$MC$200=AG$3)*('GMW - Baseline'!$MB$2:$MB$200=AG$4),0),$E44-1973)</f>
        <v>16.760929999999998</v>
      </c>
      <c r="AH44" cm="1">
        <f t="array" ref="AH44">INDEX('GMW - Baseline'!$A$2:$MC$200,MATCH(1,('GMW - Baseline'!$MC$2:$MC$200=AH$3)*('GMW - Baseline'!$MB$2:$MB$200=AH$4),0),$E44-1973)</f>
        <v>21.574629999999999</v>
      </c>
      <c r="AI44" cm="1">
        <f t="array" ref="AI44">INDEX('GMW - Baseline'!$A$2:$MC$200,MATCH(1,('GMW - Baseline'!$MC$2:$MC$200=AI$3)*('GMW - Baseline'!$MB$2:$MB$200=AI$4),0),$E44-1973)</f>
        <v>20.676400000000001</v>
      </c>
      <c r="AJ44" cm="1">
        <f t="array" ref="AJ44">INDEX('GMW - Baseline'!$A$2:$MC$200,MATCH(1,('GMW - Baseline'!$MC$2:$MC$200=AJ$3)*('GMW - Baseline'!$MB$2:$MB$200=AJ$4),0),$E44-1973)</f>
        <v>22.231349999999999</v>
      </c>
      <c r="AK44" cm="1">
        <f t="array" ref="AK44">INDEX('GMW - Baseline'!$A$2:$MC$200,MATCH(1,('GMW - Baseline'!$MC$2:$MC$200=AK$3)*('GMW - Baseline'!$MB$2:$MB$200=AK$4),0),$E44-1973)</f>
        <v>14.45994</v>
      </c>
    </row>
    <row r="45" spans="1:37" x14ac:dyDescent="0.25">
      <c r="B45">
        <f t="shared" si="5"/>
        <v>1989</v>
      </c>
      <c r="C45">
        <f t="shared" si="5"/>
        <v>1989</v>
      </c>
      <c r="E45">
        <f t="shared" si="1"/>
        <v>2018</v>
      </c>
      <c r="F45" cm="1">
        <f t="array" ref="F45">INDEX('GMW - Baseline'!$A$2:$MC$200,MATCH(1,('GMW - Baseline'!$MC$2:$MC$200=F$3)*('GMW - Baseline'!$MB$2:$MB$200=F$4),0),$E45-1973)</f>
        <v>377573</v>
      </c>
      <c r="G45" cm="1">
        <f t="array" ref="G45">INDEX('GMW - Baseline'!$A$2:$MC$200,MATCH(1,('GMW - Baseline'!$MC$2:$MC$200=G$3)*('GMW - Baseline'!$MB$2:$MB$200=G$4),0),$E45-1973)</f>
        <v>212810</v>
      </c>
      <c r="H45" cm="1">
        <f t="array" ref="H45">INDEX('GMW - Baseline'!$A$2:$MC$200,MATCH(1,('GMW - Baseline'!$MC$2:$MC$200=H$3)*('GMW - Baseline'!$MB$2:$MB$200=H$4),0),$E45-1973)</f>
        <v>224544</v>
      </c>
      <c r="I45" cm="1">
        <f t="array" ref="I45">INDEX('GMW - Baseline'!$A$2:$MC$200,MATCH(1,('GMW - Baseline'!$MC$2:$MC$200=I$3)*('GMW - Baseline'!$MB$2:$MB$200=I$4),0),$E45-1973)</f>
        <v>52.466670000000001</v>
      </c>
      <c r="J45" cm="1">
        <f t="array" ref="J45">INDEX('GMW - Baseline'!$A$2:$MC$200,MATCH(1,('GMW - Baseline'!$MC$2:$MC$200=J$3)*('GMW - Baseline'!$MB$2:$MB$200=J$4),0),$E45-1973)</f>
        <v>13.760579999999999</v>
      </c>
      <c r="K45" cm="1">
        <f t="array" ref="K45">INDEX('GMW - Baseline'!$A$2:$MC$200,MATCH(1,('GMW - Baseline'!$MC$2:$MC$200=K$3)*('GMW - Baseline'!$MB$2:$MB$200=K$4),0),$E45-1973)</f>
        <v>10.088150000000001</v>
      </c>
      <c r="L45" cm="1">
        <f t="array" ref="L45">INDEX('GMW - Baseline'!$A$2:$MC$200,MATCH(1,('GMW - Baseline'!$MC$2:$MC$200=L$3)*('GMW - Baseline'!$MB$2:$MB$200=L$4),0),$E45-1973)</f>
        <v>26795</v>
      </c>
      <c r="M45" cm="1">
        <f t="array" ref="M45">INDEX('GMW - Baseline'!$A$2:$MC$200,MATCH(1,('GMW - Baseline'!$MC$2:$MC$200=M$3)*('GMW - Baseline'!$MB$2:$MB$200=M$4),0),$E45-1973)</f>
        <v>2045</v>
      </c>
      <c r="N45" cm="1">
        <f t="array" ref="N45">INDEX('GMW - Baseline'!$A$2:$MC$200,MATCH(1,('GMW - Baseline'!$MC$2:$MC$200=N$3)*('GMW - Baseline'!$MB$2:$MB$200=N$4),0),$E45-1973)</f>
        <v>28840</v>
      </c>
      <c r="O45" cm="1">
        <f t="array" ref="O45">INDEX('GMW - Baseline'!$A$2:$MC$200,MATCH(1,('GMW - Baseline'!$MC$2:$MC$200=O$3)*('GMW - Baseline'!$MB$2:$MB$200=O$4),0),$E45-1973)</f>
        <v>7.1</v>
      </c>
      <c r="P45" cm="1">
        <f t="array" ref="P45">INDEX('GMW - Baseline'!$A$2:$MC$200,MATCH(1,('GMW - Baseline'!$MC$2:$MC$200=P$3)*('GMW - Baseline'!$MB$2:$MB$200=P$4),0),$E45-1973)</f>
        <v>35096.11</v>
      </c>
      <c r="Q45" cm="1">
        <f t="array" ref="Q45">INDEX('GMW - Baseline'!$A$2:$MC$200,MATCH(1,('GMW - Baseline'!$MC$2:$MC$200=Q$3)*('GMW - Baseline'!$MB$2:$MB$200=Q$4),0),$E45-1973)</f>
        <v>-349</v>
      </c>
      <c r="R45" cm="1">
        <f t="array" ref="R45">INDEX('GMW - Baseline'!$A$2:$MC$200,MATCH(1,('GMW - Baseline'!$MC$2:$MC$200=R$3)*('GMW - Baseline'!$MB$2:$MB$200=R$4),0),$E45-1973)</f>
        <v>1E-3</v>
      </c>
      <c r="S45" cm="1">
        <f t="array" ref="S45">INDEX('GMW - Baseline'!$A$2:$MC$200,MATCH(1,('GMW - Baseline'!$MC$2:$MC$200=S$3)*('GMW - Baseline'!$MB$2:$MB$200=S$4),0),$E45-1973)</f>
        <v>155873</v>
      </c>
      <c r="T45" cm="1">
        <f t="array" ref="T45">INDEX('GMW - Baseline'!$A$2:$MC$200,MATCH(1,('GMW - Baseline'!$MC$2:$MC$200=T$3)*('GMW - Baseline'!$MB$2:$MB$200=T$4),0),$E45-1973)</f>
        <v>3.2351489999999998</v>
      </c>
      <c r="U45" cm="1">
        <f t="array" ref="U45">INDEX('GMW - Baseline'!$A$2:$MC$200,MATCH(1,('GMW - Baseline'!$MC$2:$MC$200=U$3)*('GMW - Baseline'!$MB$2:$MB$200=U$4),0),$E45-1973)</f>
        <v>365553.3</v>
      </c>
      <c r="V45" cm="1">
        <f t="array" ref="V45">INDEX('GMW - Baseline'!$A$2:$MC$200,MATCH(1,('GMW - Baseline'!$MC$2:$MC$200=V$3)*('GMW - Baseline'!$MB$2:$MB$200=V$4),0),$E45-1973)</f>
        <v>26100.2</v>
      </c>
      <c r="W45" cm="1">
        <f t="array" ref="W45">INDEX('GMW - Baseline'!$A$2:$MC$200,MATCH(1,('GMW - Baseline'!$MC$2:$MC$200=W$3)*('GMW - Baseline'!$MB$2:$MB$200=W$4),0),$E45-1973)</f>
        <v>33.775669999999998</v>
      </c>
      <c r="X45" cm="1">
        <f t="array" ref="X45">INDEX('GMW - Baseline'!$A$2:$MC$200,MATCH(1,('GMW - Baseline'!$MC$2:$MC$200=X$3)*('GMW - Baseline'!$MB$2:$MB$200=X$4),0),$E45-1973)</f>
        <v>342391.9</v>
      </c>
      <c r="Y45" cm="1">
        <f t="array" ref="Y45">INDEX('GMW - Baseline'!$A$2:$MC$200,MATCH(1,('GMW - Baseline'!$MC$2:$MC$200=Y$3)*('GMW - Baseline'!$MB$2:$MB$200=Y$4),0),$E45-1973)</f>
        <v>37331.61</v>
      </c>
      <c r="Z45" cm="1">
        <f t="array" ref="Z45">INDEX('GMW - Baseline'!$A$2:$MC$200,MATCH(1,('GMW - Baseline'!$MC$2:$MC$200=Z$3)*('GMW - Baseline'!$MB$2:$MB$200=Z$4),0),$E45-1973)</f>
        <v>1455509</v>
      </c>
      <c r="AA45" cm="1">
        <f t="array" ref="AA45">INDEX('GMW - Baseline'!$A$2:$MC$200,MATCH(1,('GMW - Baseline'!$MC$2:$MC$200=AA$3)*('GMW - Baseline'!$MB$2:$MB$200=AA$4),0),$E45-1973)</f>
        <v>-1.717481</v>
      </c>
      <c r="AB45" cm="1">
        <f t="array" ref="AB45">INDEX('GMW - Baseline'!$A$2:$MC$200,MATCH(1,('GMW - Baseline'!$MC$2:$MC$200=AB$3)*('GMW - Baseline'!$MB$2:$MB$200=AB$4),0),$E45-1973)</f>
        <v>53538</v>
      </c>
      <c r="AC45" cm="1">
        <f t="array" ref="AC45">INDEX('GMW - Baseline'!$A$2:$MC$200,MATCH(1,('GMW - Baseline'!$MC$2:$MC$200=AC$3)*('GMW - Baseline'!$MB$2:$MB$200=AC$4),0),$E45-1973)</f>
        <v>52754</v>
      </c>
      <c r="AD45" cm="1">
        <f t="array" ref="AD45">INDEX('GMW - Baseline'!$A$2:$MC$200,MATCH(1,('GMW - Baseline'!$MC$2:$MC$200=AD$3)*('GMW - Baseline'!$MB$2:$MB$200=AD$4),0),$E45-1973)</f>
        <v>57117.25</v>
      </c>
      <c r="AE45" cm="1">
        <f t="array" ref="AE45">INDEX('GMW - Baseline'!$A$2:$MC$200,MATCH(1,('GMW - Baseline'!$MC$2:$MC$200=AE$3)*('GMW - Baseline'!$MB$2:$MB$200=AE$4),0),$E45-1973)</f>
        <v>25.56991</v>
      </c>
      <c r="AF45" cm="1">
        <f t="array" ref="AF45">INDEX('GMW - Baseline'!$A$2:$MC$200,MATCH(1,('GMW - Baseline'!$MC$2:$MC$200=AF$3)*('GMW - Baseline'!$MB$2:$MB$200=AF$4),0),$E45-1973)</f>
        <v>16.456630000000001</v>
      </c>
      <c r="AG45" cm="1">
        <f t="array" ref="AG45">INDEX('GMW - Baseline'!$A$2:$MC$200,MATCH(1,('GMW - Baseline'!$MC$2:$MC$200=AG$3)*('GMW - Baseline'!$MB$2:$MB$200=AG$4),0),$E45-1973)</f>
        <v>16.893689999999999</v>
      </c>
      <c r="AH45" cm="1">
        <f t="array" ref="AH45">INDEX('GMW - Baseline'!$A$2:$MC$200,MATCH(1,('GMW - Baseline'!$MC$2:$MC$200=AH$3)*('GMW - Baseline'!$MB$2:$MB$200=AH$4),0),$E45-1973)</f>
        <v>21.57216</v>
      </c>
      <c r="AI45" cm="1">
        <f t="array" ref="AI45">INDEX('GMW - Baseline'!$A$2:$MC$200,MATCH(1,('GMW - Baseline'!$MC$2:$MC$200=AI$3)*('GMW - Baseline'!$MB$2:$MB$200=AI$4),0),$E45-1973)</f>
        <v>20.754010000000001</v>
      </c>
      <c r="AJ45" cm="1">
        <f t="array" ref="AJ45">INDEX('GMW - Baseline'!$A$2:$MC$200,MATCH(1,('GMW - Baseline'!$MC$2:$MC$200=AJ$3)*('GMW - Baseline'!$MB$2:$MB$200=AJ$4),0),$E45-1973)</f>
        <v>22.358370000000001</v>
      </c>
      <c r="AK45" cm="1">
        <f t="array" ref="AK45">INDEX('GMW - Baseline'!$A$2:$MC$200,MATCH(1,('GMW - Baseline'!$MC$2:$MC$200=AK$3)*('GMW - Baseline'!$MB$2:$MB$200=AK$4),0),$E45-1973)</f>
        <v>14.52125</v>
      </c>
    </row>
    <row r="46" spans="1:37" x14ac:dyDescent="0.25">
      <c r="B46">
        <f t="shared" si="5"/>
        <v>1989</v>
      </c>
      <c r="C46">
        <f t="shared" si="5"/>
        <v>1989</v>
      </c>
      <c r="E46">
        <f t="shared" si="1"/>
        <v>2019</v>
      </c>
      <c r="F46" cm="1">
        <f t="array" ref="F46">INDEX('GMW - Baseline'!$A$2:$MC$200,MATCH(1,('GMW - Baseline'!$MC$2:$MC$200=F$3)*('GMW - Baseline'!$MB$2:$MB$200=F$4),0),$E46-1973)</f>
        <v>377508</v>
      </c>
      <c r="G46" cm="1">
        <f t="array" ref="G46">INDEX('GMW - Baseline'!$A$2:$MC$200,MATCH(1,('GMW - Baseline'!$MC$2:$MC$200=G$3)*('GMW - Baseline'!$MB$2:$MB$200=G$4),0),$E46-1973)</f>
        <v>213685</v>
      </c>
      <c r="H46" cm="1">
        <f t="array" ref="H46">INDEX('GMW - Baseline'!$A$2:$MC$200,MATCH(1,('GMW - Baseline'!$MC$2:$MC$200=H$3)*('GMW - Baseline'!$MB$2:$MB$200=H$4),0),$E46-1973)</f>
        <v>222406</v>
      </c>
      <c r="I46" cm="1">
        <f t="array" ref="I46">INDEX('GMW - Baseline'!$A$2:$MC$200,MATCH(1,('GMW - Baseline'!$MC$2:$MC$200=I$3)*('GMW - Baseline'!$MB$2:$MB$200=I$4),0),$E46-1973)</f>
        <v>53.266669999999998</v>
      </c>
      <c r="J46" cm="1">
        <f t="array" ref="J46">INDEX('GMW - Baseline'!$A$2:$MC$200,MATCH(1,('GMW - Baseline'!$MC$2:$MC$200=J$3)*('GMW - Baseline'!$MB$2:$MB$200=J$4),0),$E46-1973)</f>
        <v>14.805770000000001</v>
      </c>
      <c r="K46" cm="1">
        <f t="array" ref="K46">INDEX('GMW - Baseline'!$A$2:$MC$200,MATCH(1,('GMW - Baseline'!$MC$2:$MC$200=K$3)*('GMW - Baseline'!$MB$2:$MB$200=K$4),0),$E46-1973)</f>
        <v>10.514620000000001</v>
      </c>
      <c r="L46" cm="1">
        <f t="array" ref="L46">INDEX('GMW - Baseline'!$A$2:$MC$200,MATCH(1,('GMW - Baseline'!$MC$2:$MC$200=L$3)*('GMW - Baseline'!$MB$2:$MB$200=L$4),0),$E46-1973)</f>
        <v>26880</v>
      </c>
      <c r="M46" cm="1">
        <f t="array" ref="M46">INDEX('GMW - Baseline'!$A$2:$MC$200,MATCH(1,('GMW - Baseline'!$MC$2:$MC$200=M$3)*('GMW - Baseline'!$MB$2:$MB$200=M$4),0),$E46-1973)</f>
        <v>2021</v>
      </c>
      <c r="N46" cm="1">
        <f t="array" ref="N46">INDEX('GMW - Baseline'!$A$2:$MC$200,MATCH(1,('GMW - Baseline'!$MC$2:$MC$200=N$3)*('GMW - Baseline'!$MB$2:$MB$200=N$4),0),$E46-1973)</f>
        <v>28901</v>
      </c>
      <c r="O46" cm="1">
        <f t="array" ref="O46">INDEX('GMW - Baseline'!$A$2:$MC$200,MATCH(1,('GMW - Baseline'!$MC$2:$MC$200=O$3)*('GMW - Baseline'!$MB$2:$MB$200=O$4),0),$E46-1973)</f>
        <v>7</v>
      </c>
      <c r="P46" cm="1">
        <f t="array" ref="P46">INDEX('GMW - Baseline'!$A$2:$MC$200,MATCH(1,('GMW - Baseline'!$MC$2:$MC$200=P$3)*('GMW - Baseline'!$MB$2:$MB$200=P$4),0),$E46-1973)</f>
        <v>35113.1</v>
      </c>
      <c r="Q46" cm="1">
        <f t="array" ref="Q46">INDEX('GMW - Baseline'!$A$2:$MC$200,MATCH(1,('GMW - Baseline'!$MC$2:$MC$200=Q$3)*('GMW - Baseline'!$MB$2:$MB$200=Q$4),0),$E46-1973)</f>
        <v>3799</v>
      </c>
      <c r="R46" cm="1">
        <f t="array" ref="R46">INDEX('GMW - Baseline'!$A$2:$MC$200,MATCH(1,('GMW - Baseline'!$MC$2:$MC$200=R$3)*('GMW - Baseline'!$MB$2:$MB$200=R$4),0),$E46-1973)</f>
        <v>1E-3</v>
      </c>
      <c r="S46" cm="1">
        <f t="array" ref="S46">INDEX('GMW - Baseline'!$A$2:$MC$200,MATCH(1,('GMW - Baseline'!$MC$2:$MC$200=S$3)*('GMW - Baseline'!$MB$2:$MB$200=S$4),0),$E46-1973)</f>
        <v>159889</v>
      </c>
      <c r="T46" cm="1">
        <f t="array" ref="T46">INDEX('GMW - Baseline'!$A$2:$MC$200,MATCH(1,('GMW - Baseline'!$MC$2:$MC$200=T$3)*('GMW - Baseline'!$MB$2:$MB$200=T$4),0),$E46-1973)</f>
        <v>2.4522780000000002</v>
      </c>
      <c r="U46" cm="1">
        <f t="array" ref="U46">INDEX('GMW - Baseline'!$A$2:$MC$200,MATCH(1,('GMW - Baseline'!$MC$2:$MC$200=U$3)*('GMW - Baseline'!$MB$2:$MB$200=U$4),0),$E46-1973)</f>
        <v>368362.8</v>
      </c>
      <c r="V46" cm="1">
        <f t="array" ref="V46">INDEX('GMW - Baseline'!$A$2:$MC$200,MATCH(1,('GMW - Baseline'!$MC$2:$MC$200=V$3)*('GMW - Baseline'!$MB$2:$MB$200=V$4),0),$E46-1973)</f>
        <v>26155.4</v>
      </c>
      <c r="W46" cm="1">
        <f t="array" ref="W46">INDEX('GMW - Baseline'!$A$2:$MC$200,MATCH(1,('GMW - Baseline'!$MC$2:$MC$200=W$3)*('GMW - Baseline'!$MB$2:$MB$200=W$4),0),$E46-1973)</f>
        <v>33.749740000000003</v>
      </c>
      <c r="X46" cm="1">
        <f t="array" ref="X46">INDEX('GMW - Baseline'!$A$2:$MC$200,MATCH(1,('GMW - Baseline'!$MC$2:$MC$200=X$3)*('GMW - Baseline'!$MB$2:$MB$200=X$4),0),$E46-1973)</f>
        <v>343453.9</v>
      </c>
      <c r="Y46" cm="1">
        <f t="array" ref="Y46">INDEX('GMW - Baseline'!$A$2:$MC$200,MATCH(1,('GMW - Baseline'!$MC$2:$MC$200=Y$3)*('GMW - Baseline'!$MB$2:$MB$200=Y$4),0),$E46-1973)</f>
        <v>37340.49</v>
      </c>
      <c r="Z46" cm="1">
        <f t="array" ref="Z46">INDEX('GMW - Baseline'!$A$2:$MC$200,MATCH(1,('GMW - Baseline'!$MC$2:$MC$200=Z$3)*('GMW - Baseline'!$MB$2:$MB$200=Z$4),0),$E46-1973)</f>
        <v>1468447</v>
      </c>
      <c r="AA46" cm="1">
        <f t="array" ref="AA46">INDEX('GMW - Baseline'!$A$2:$MC$200,MATCH(1,('GMW - Baseline'!$MC$2:$MC$200=AA$3)*('GMW - Baseline'!$MB$2:$MB$200=AA$4),0),$E46-1973)</f>
        <v>-1.714682</v>
      </c>
      <c r="AB46" cm="1">
        <f t="array" ref="AB46">INDEX('GMW - Baseline'!$A$2:$MC$200,MATCH(1,('GMW - Baseline'!$MC$2:$MC$200=AB$3)*('GMW - Baseline'!$MB$2:$MB$200=AB$4),0),$E46-1973)</f>
        <v>55429</v>
      </c>
      <c r="AC46" cm="1">
        <f t="array" ref="AC46">INDEX('GMW - Baseline'!$A$2:$MC$200,MATCH(1,('GMW - Baseline'!$MC$2:$MC$200=AC$3)*('GMW - Baseline'!$MB$2:$MB$200=AC$4),0),$E46-1973)</f>
        <v>57967</v>
      </c>
      <c r="AD46" cm="1">
        <f t="array" ref="AD46">INDEX('GMW - Baseline'!$A$2:$MC$200,MATCH(1,('GMW - Baseline'!$MC$2:$MC$200=AD$3)*('GMW - Baseline'!$MB$2:$MB$200=AD$4),0),$E46-1973)</f>
        <v>57157.5</v>
      </c>
      <c r="AE46" cm="1">
        <f t="array" ref="AE46">INDEX('GMW - Baseline'!$A$2:$MC$200,MATCH(1,('GMW - Baseline'!$MC$2:$MC$200=AE$3)*('GMW - Baseline'!$MB$2:$MB$200=AE$4),0),$E46-1973)</f>
        <v>25.585380000000001</v>
      </c>
      <c r="AF46" cm="1">
        <f t="array" ref="AF46">INDEX('GMW - Baseline'!$A$2:$MC$200,MATCH(1,('GMW - Baseline'!$MC$2:$MC$200=AF$3)*('GMW - Baseline'!$MB$2:$MB$200=AF$4),0),$E46-1973)</f>
        <v>16.491679999999999</v>
      </c>
      <c r="AG46" cm="1">
        <f t="array" ref="AG46">INDEX('GMW - Baseline'!$A$2:$MC$200,MATCH(1,('GMW - Baseline'!$MC$2:$MC$200=AG$3)*('GMW - Baseline'!$MB$2:$MB$200=AG$4),0),$E46-1973)</f>
        <v>17.046890000000001</v>
      </c>
      <c r="AH46" cm="1">
        <f t="array" ref="AH46">INDEX('GMW - Baseline'!$A$2:$MC$200,MATCH(1,('GMW - Baseline'!$MC$2:$MC$200=AH$3)*('GMW - Baseline'!$MB$2:$MB$200=AH$4),0),$E46-1973)</f>
        <v>21.569710000000001</v>
      </c>
      <c r="AI46" cm="1">
        <f t="array" ref="AI46">INDEX('GMW - Baseline'!$A$2:$MC$200,MATCH(1,('GMW - Baseline'!$MC$2:$MC$200=AI$3)*('GMW - Baseline'!$MB$2:$MB$200=AI$4),0),$E46-1973)</f>
        <v>20.831440000000001</v>
      </c>
      <c r="AJ46" cm="1">
        <f t="array" ref="AJ46">INDEX('GMW - Baseline'!$A$2:$MC$200,MATCH(1,('GMW - Baseline'!$MC$2:$MC$200=AJ$3)*('GMW - Baseline'!$MB$2:$MB$200=AJ$4),0),$E46-1973)</f>
        <v>22.48516</v>
      </c>
      <c r="AK46" cm="1">
        <f t="array" ref="AK46">INDEX('GMW - Baseline'!$A$2:$MC$200,MATCH(1,('GMW - Baseline'!$MC$2:$MC$200=AK$3)*('GMW - Baseline'!$MB$2:$MB$200=AK$4),0),$E46-1973)</f>
        <v>14.57971</v>
      </c>
    </row>
    <row r="47" spans="1:37" x14ac:dyDescent="0.25">
      <c r="A47">
        <v>1990</v>
      </c>
      <c r="B47">
        <f t="shared" si="5"/>
        <v>1990</v>
      </c>
      <c r="C47">
        <f t="shared" si="5"/>
        <v>1989</v>
      </c>
      <c r="D47">
        <f t="shared" si="5"/>
        <v>1989</v>
      </c>
      <c r="E47">
        <f t="shared" si="1"/>
        <v>2020</v>
      </c>
      <c r="F47" cm="1">
        <f t="array" ref="F47">INDEX('GMW - Baseline'!$A$2:$MC$200,MATCH(1,('GMW - Baseline'!$MC$2:$MC$200=F$3)*('GMW - Baseline'!$MB$2:$MB$200=F$4),0),$E47-1973)</f>
        <v>379458</v>
      </c>
      <c r="G47" cm="1">
        <f t="array" ref="G47">INDEX('GMW - Baseline'!$A$2:$MC$200,MATCH(1,('GMW - Baseline'!$MC$2:$MC$200=G$3)*('GMW - Baseline'!$MB$2:$MB$200=G$4),0),$E47-1973)</f>
        <v>215861</v>
      </c>
      <c r="H47" cm="1">
        <f t="array" ref="H47">INDEX('GMW - Baseline'!$A$2:$MC$200,MATCH(1,('GMW - Baseline'!$MC$2:$MC$200=H$3)*('GMW - Baseline'!$MB$2:$MB$200=H$4),0),$E47-1973)</f>
        <v>228823</v>
      </c>
      <c r="I47" cm="1">
        <f t="array" ref="I47">INDEX('GMW - Baseline'!$A$2:$MC$200,MATCH(1,('GMW - Baseline'!$MC$2:$MC$200=I$3)*('GMW - Baseline'!$MB$2:$MB$200=I$4),0),$E47-1973)</f>
        <v>53.933329999999998</v>
      </c>
      <c r="J47" cm="1">
        <f t="array" ref="J47">INDEX('GMW - Baseline'!$A$2:$MC$200,MATCH(1,('GMW - Baseline'!$MC$2:$MC$200=J$3)*('GMW - Baseline'!$MB$2:$MB$200=J$4),0),$E47-1973)</f>
        <v>14.875</v>
      </c>
      <c r="K47" cm="1">
        <f t="array" ref="K47">INDEX('GMW - Baseline'!$A$2:$MC$200,MATCH(1,('GMW - Baseline'!$MC$2:$MC$200=K$3)*('GMW - Baseline'!$MB$2:$MB$200=K$4),0),$E47-1973)</f>
        <v>11.536619999999999</v>
      </c>
      <c r="L47" cm="1">
        <f t="array" ref="L47">INDEX('GMW - Baseline'!$A$2:$MC$200,MATCH(1,('GMW - Baseline'!$MC$2:$MC$200=L$3)*('GMW - Baseline'!$MB$2:$MB$200=L$4),0),$E47-1973)</f>
        <v>26900</v>
      </c>
      <c r="M47" cm="1">
        <f t="array" ref="M47">INDEX('GMW - Baseline'!$A$2:$MC$200,MATCH(1,('GMW - Baseline'!$MC$2:$MC$200=M$3)*('GMW - Baseline'!$MB$2:$MB$200=M$4),0),$E47-1973)</f>
        <v>2004</v>
      </c>
      <c r="N47" cm="1">
        <f t="array" ref="N47">INDEX('GMW - Baseline'!$A$2:$MC$200,MATCH(1,('GMW - Baseline'!$MC$2:$MC$200=N$3)*('GMW - Baseline'!$MB$2:$MB$200=N$4),0),$E47-1973)</f>
        <v>28904</v>
      </c>
      <c r="O47" cm="1">
        <f t="array" ref="O47">INDEX('GMW - Baseline'!$A$2:$MC$200,MATCH(1,('GMW - Baseline'!$MC$2:$MC$200=O$3)*('GMW - Baseline'!$MB$2:$MB$200=O$4),0),$E47-1973)</f>
        <v>6.9</v>
      </c>
      <c r="P47" cm="1">
        <f t="array" ref="P47">INDEX('GMW - Baseline'!$A$2:$MC$200,MATCH(1,('GMW - Baseline'!$MC$2:$MC$200=P$3)*('GMW - Baseline'!$MB$2:$MB$200=P$4),0),$E47-1973)</f>
        <v>35130.089999999997</v>
      </c>
      <c r="Q47" cm="1">
        <f t="array" ref="Q47">INDEX('GMW - Baseline'!$A$2:$MC$200,MATCH(1,('GMW - Baseline'!$MC$2:$MC$200=Q$3)*('GMW - Baseline'!$MB$2:$MB$200=Q$4),0),$E47-1973)</f>
        <v>4022</v>
      </c>
      <c r="R47" cm="1">
        <f t="array" ref="R47">INDEX('GMW - Baseline'!$A$2:$MC$200,MATCH(1,('GMW - Baseline'!$MC$2:$MC$200=R$3)*('GMW - Baseline'!$MB$2:$MB$200=R$4),0),$E47-1973)</f>
        <v>1E-3</v>
      </c>
      <c r="S47" cm="1">
        <f t="array" ref="S47">INDEX('GMW - Baseline'!$A$2:$MC$200,MATCH(1,('GMW - Baseline'!$MC$2:$MC$200=S$3)*('GMW - Baseline'!$MB$2:$MB$200=S$4),0),$E47-1973)</f>
        <v>163591</v>
      </c>
      <c r="T47" cm="1">
        <f t="array" ref="T47">INDEX('GMW - Baseline'!$A$2:$MC$200,MATCH(1,('GMW - Baseline'!$MC$2:$MC$200=T$3)*('GMW - Baseline'!$MB$2:$MB$200=T$4),0),$E47-1973)</f>
        <v>2.3626330000000002</v>
      </c>
      <c r="U47" cm="1">
        <f t="array" ref="U47">INDEX('GMW - Baseline'!$A$2:$MC$200,MATCH(1,('GMW - Baseline'!$MC$2:$MC$200=U$3)*('GMW - Baseline'!$MB$2:$MB$200=U$4),0),$E47-1973)</f>
        <v>370598</v>
      </c>
      <c r="V47" cm="1">
        <f t="array" ref="V47">INDEX('GMW - Baseline'!$A$2:$MC$200,MATCH(1,('GMW - Baseline'!$MC$2:$MC$200=V$3)*('GMW - Baseline'!$MB$2:$MB$200=V$4),0),$E47-1973)</f>
        <v>26158.12</v>
      </c>
      <c r="W47" cm="1">
        <f t="array" ref="W47">INDEX('GMW - Baseline'!$A$2:$MC$200,MATCH(1,('GMW - Baseline'!$MC$2:$MC$200=W$3)*('GMW - Baseline'!$MB$2:$MB$200=W$4),0),$E47-1973)</f>
        <v>33.708260000000003</v>
      </c>
      <c r="X47" cm="1">
        <f t="array" ref="X47">INDEX('GMW - Baseline'!$A$2:$MC$200,MATCH(1,('GMW - Baseline'!$MC$2:$MC$200=X$3)*('GMW - Baseline'!$MB$2:$MB$200=X$4),0),$E47-1973)</f>
        <v>344556.3</v>
      </c>
      <c r="Y47" cm="1">
        <f t="array" ref="Y47">INDEX('GMW - Baseline'!$A$2:$MC$200,MATCH(1,('GMW - Baseline'!$MC$2:$MC$200=Y$3)*('GMW - Baseline'!$MB$2:$MB$200=Y$4),0),$E47-1973)</f>
        <v>37349.370000000003</v>
      </c>
      <c r="Z47" cm="1">
        <f t="array" ref="Z47">INDEX('GMW - Baseline'!$A$2:$MC$200,MATCH(1,('GMW - Baseline'!$MC$2:$MC$200=Z$3)*('GMW - Baseline'!$MB$2:$MB$200=Z$4),0),$E47-1973)</f>
        <v>1482940</v>
      </c>
      <c r="AA47" cm="1">
        <f t="array" ref="AA47">INDEX('GMW - Baseline'!$A$2:$MC$200,MATCH(1,('GMW - Baseline'!$MC$2:$MC$200=AA$3)*('GMW - Baseline'!$MB$2:$MB$200=AA$4),0),$E47-1973)</f>
        <v>-1.7118869999999999</v>
      </c>
      <c r="AB47" cm="1">
        <f t="array" ref="AB47">INDEX('GMW - Baseline'!$A$2:$MC$200,MATCH(1,('GMW - Baseline'!$MC$2:$MC$200=AB$3)*('GMW - Baseline'!$MB$2:$MB$200=AB$4),0),$E47-1973)</f>
        <v>58767</v>
      </c>
      <c r="AC47" cm="1">
        <f t="array" ref="AC47">INDEX('GMW - Baseline'!$A$2:$MC$200,MATCH(1,('GMW - Baseline'!$MC$2:$MC$200=AC$3)*('GMW - Baseline'!$MB$2:$MB$200=AC$4),0),$E47-1973)</f>
        <v>58924</v>
      </c>
      <c r="AD47" cm="1">
        <f t="array" ref="AD47">INDEX('GMW - Baseline'!$A$2:$MC$200,MATCH(1,('GMW - Baseline'!$MC$2:$MC$200=AD$3)*('GMW - Baseline'!$MB$2:$MB$200=AD$4),0),$E47-1973)</f>
        <v>57197.75</v>
      </c>
      <c r="AE47" cm="1">
        <f t="array" ref="AE47">INDEX('GMW - Baseline'!$A$2:$MC$200,MATCH(1,('GMW - Baseline'!$MC$2:$MC$200=AE$3)*('GMW - Baseline'!$MB$2:$MB$200=AE$4),0),$E47-1973)</f>
        <v>25.600819999999999</v>
      </c>
      <c r="AF47" cm="1">
        <f t="array" ref="AF47">INDEX('GMW - Baseline'!$A$2:$MC$200,MATCH(1,('GMW - Baseline'!$MC$2:$MC$200=AF$3)*('GMW - Baseline'!$MB$2:$MB$200=AF$4),0),$E47-1973)</f>
        <v>16.43188</v>
      </c>
      <c r="AG47" cm="1">
        <f t="array" ref="AG47">INDEX('GMW - Baseline'!$A$2:$MC$200,MATCH(1,('GMW - Baseline'!$MC$2:$MC$200=AG$3)*('GMW - Baseline'!$MB$2:$MB$200=AG$4),0),$E47-1973)</f>
        <v>17.192450000000001</v>
      </c>
      <c r="AH47" cm="1">
        <f t="array" ref="AH47">INDEX('GMW - Baseline'!$A$2:$MC$200,MATCH(1,('GMW - Baseline'!$MC$2:$MC$200=AH$3)*('GMW - Baseline'!$MB$2:$MB$200=AH$4),0),$E47-1973)</f>
        <v>21.602429999999998</v>
      </c>
      <c r="AI47" cm="1">
        <f t="array" ref="AI47">INDEX('GMW - Baseline'!$A$2:$MC$200,MATCH(1,('GMW - Baseline'!$MC$2:$MC$200=AI$3)*('GMW - Baseline'!$MB$2:$MB$200=AI$4),0),$E47-1973)</f>
        <v>20.931799999999999</v>
      </c>
      <c r="AJ47" cm="1">
        <f t="array" ref="AJ47">INDEX('GMW - Baseline'!$A$2:$MC$200,MATCH(1,('GMW - Baseline'!$MC$2:$MC$200=AJ$3)*('GMW - Baseline'!$MB$2:$MB$200=AJ$4),0),$E47-1973)</f>
        <v>22.615690000000001</v>
      </c>
      <c r="AK47" cm="1">
        <f t="array" ref="AK47">INDEX('GMW - Baseline'!$A$2:$MC$200,MATCH(1,('GMW - Baseline'!$MC$2:$MC$200=AK$3)*('GMW - Baseline'!$MB$2:$MB$200=AK$4),0),$E47-1973)</f>
        <v>14.64767</v>
      </c>
    </row>
    <row r="48" spans="1:37" x14ac:dyDescent="0.25">
      <c r="B48">
        <f t="shared" si="5"/>
        <v>1990</v>
      </c>
      <c r="C48">
        <f t="shared" si="5"/>
        <v>1990</v>
      </c>
      <c r="E48">
        <f t="shared" si="1"/>
        <v>2021</v>
      </c>
      <c r="F48" cm="1">
        <f t="array" ref="F48">INDEX('GMW - Baseline'!$A$2:$MC$200,MATCH(1,('GMW - Baseline'!$MC$2:$MC$200=F$3)*('GMW - Baseline'!$MB$2:$MB$200=F$4),0),$E48-1973)</f>
        <v>381997</v>
      </c>
      <c r="G48" cm="1">
        <f t="array" ref="G48">INDEX('GMW - Baseline'!$A$2:$MC$200,MATCH(1,('GMW - Baseline'!$MC$2:$MC$200=G$3)*('GMW - Baseline'!$MB$2:$MB$200=G$4),0),$E48-1973)</f>
        <v>216571</v>
      </c>
      <c r="H48" cm="1">
        <f t="array" ref="H48">INDEX('GMW - Baseline'!$A$2:$MC$200,MATCH(1,('GMW - Baseline'!$MC$2:$MC$200=H$3)*('GMW - Baseline'!$MB$2:$MB$200=H$4),0),$E48-1973)</f>
        <v>226206</v>
      </c>
      <c r="I48" cm="1">
        <f t="array" ref="I48">INDEX('GMW - Baseline'!$A$2:$MC$200,MATCH(1,('GMW - Baseline'!$MC$2:$MC$200=I$3)*('GMW - Baseline'!$MB$2:$MB$200=I$4),0),$E48-1973)</f>
        <v>55.6</v>
      </c>
      <c r="J48" cm="1">
        <f t="array" ref="J48">INDEX('GMW - Baseline'!$A$2:$MC$200,MATCH(1,('GMW - Baseline'!$MC$2:$MC$200=J$3)*('GMW - Baseline'!$MB$2:$MB$200=J$4),0),$E48-1973)</f>
        <v>14.875</v>
      </c>
      <c r="K48" cm="1">
        <f t="array" ref="K48">INDEX('GMW - Baseline'!$A$2:$MC$200,MATCH(1,('GMW - Baseline'!$MC$2:$MC$200=K$3)*('GMW - Baseline'!$MB$2:$MB$200=K$4),0),$E48-1973)</f>
        <v>12.32338</v>
      </c>
      <c r="L48" cm="1">
        <f t="array" ref="L48">INDEX('GMW - Baseline'!$A$2:$MC$200,MATCH(1,('GMW - Baseline'!$MC$2:$MC$200=L$3)*('GMW - Baseline'!$MB$2:$MB$200=L$4),0),$E48-1973)</f>
        <v>26935</v>
      </c>
      <c r="M48" cm="1">
        <f t="array" ref="M48">INDEX('GMW - Baseline'!$A$2:$MC$200,MATCH(1,('GMW - Baseline'!$MC$2:$MC$200=M$3)*('GMW - Baseline'!$MB$2:$MB$200=M$4),0),$E48-1973)</f>
        <v>2002</v>
      </c>
      <c r="N48" cm="1">
        <f t="array" ref="N48">INDEX('GMW - Baseline'!$A$2:$MC$200,MATCH(1,('GMW - Baseline'!$MC$2:$MC$200=N$3)*('GMW - Baseline'!$MB$2:$MB$200=N$4),0),$E48-1973)</f>
        <v>28937</v>
      </c>
      <c r="O48" cm="1">
        <f t="array" ref="O48">INDEX('GMW - Baseline'!$A$2:$MC$200,MATCH(1,('GMW - Baseline'!$MC$2:$MC$200=O$3)*('GMW - Baseline'!$MB$2:$MB$200=O$4),0),$E48-1973)</f>
        <v>6.9</v>
      </c>
      <c r="P48" cm="1">
        <f t="array" ref="P48">INDEX('GMW - Baseline'!$A$2:$MC$200,MATCH(1,('GMW - Baseline'!$MC$2:$MC$200=P$3)*('GMW - Baseline'!$MB$2:$MB$200=P$4),0),$E48-1973)</f>
        <v>35147.07</v>
      </c>
      <c r="Q48" cm="1">
        <f t="array" ref="Q48">INDEX('GMW - Baseline'!$A$2:$MC$200,MATCH(1,('GMW - Baseline'!$MC$2:$MC$200=Q$3)*('GMW - Baseline'!$MB$2:$MB$200=Q$4),0),$E48-1973)</f>
        <v>-3188</v>
      </c>
      <c r="R48" cm="1">
        <f t="array" ref="R48">INDEX('GMW - Baseline'!$A$2:$MC$200,MATCH(1,('GMW - Baseline'!$MC$2:$MC$200=R$3)*('GMW - Baseline'!$MB$2:$MB$200=R$4),0),$E48-1973)</f>
        <v>1E-3</v>
      </c>
      <c r="S48" cm="1">
        <f t="array" ref="S48">INDEX('GMW - Baseline'!$A$2:$MC$200,MATCH(1,('GMW - Baseline'!$MC$2:$MC$200=S$3)*('GMW - Baseline'!$MB$2:$MB$200=S$4),0),$E48-1973)</f>
        <v>167263</v>
      </c>
      <c r="T48" cm="1">
        <f t="array" ref="T48">INDEX('GMW - Baseline'!$A$2:$MC$200,MATCH(1,('GMW - Baseline'!$MC$2:$MC$200=T$3)*('GMW - Baseline'!$MB$2:$MB$200=T$4),0),$E48-1973)</f>
        <v>2.3507120000000001</v>
      </c>
      <c r="U48" cm="1">
        <f t="array" ref="U48">INDEX('GMW - Baseline'!$A$2:$MC$200,MATCH(1,('GMW - Baseline'!$MC$2:$MC$200=U$3)*('GMW - Baseline'!$MB$2:$MB$200=U$4),0),$E48-1973)</f>
        <v>373122.3</v>
      </c>
      <c r="V48" cm="1">
        <f t="array" ref="V48">INDEX('GMW - Baseline'!$A$2:$MC$200,MATCH(1,('GMW - Baseline'!$MC$2:$MC$200=V$3)*('GMW - Baseline'!$MB$2:$MB$200=V$4),0),$E48-1973)</f>
        <v>26187.98</v>
      </c>
      <c r="W48" cm="1">
        <f t="array" ref="W48">INDEX('GMW - Baseline'!$A$2:$MC$200,MATCH(1,('GMW - Baseline'!$MC$2:$MC$200=W$3)*('GMW - Baseline'!$MB$2:$MB$200=W$4),0),$E48-1973)</f>
        <v>33.651200000000003</v>
      </c>
      <c r="X48" cm="1">
        <f t="array" ref="X48">INDEX('GMW - Baseline'!$A$2:$MC$200,MATCH(1,('GMW - Baseline'!$MC$2:$MC$200=X$3)*('GMW - Baseline'!$MB$2:$MB$200=X$4),0),$E48-1973)</f>
        <v>345697</v>
      </c>
      <c r="Y48" cm="1">
        <f t="array" ref="Y48">INDEX('GMW - Baseline'!$A$2:$MC$200,MATCH(1,('GMW - Baseline'!$MC$2:$MC$200=Y$3)*('GMW - Baseline'!$MB$2:$MB$200=Y$4),0),$E48-1973)</f>
        <v>37358.25</v>
      </c>
      <c r="Z48" cm="1">
        <f t="array" ref="Z48">INDEX('GMW - Baseline'!$A$2:$MC$200,MATCH(1,('GMW - Baseline'!$MC$2:$MC$200=Z$3)*('GMW - Baseline'!$MB$2:$MB$200=Z$4),0),$E48-1973)</f>
        <v>1497433</v>
      </c>
      <c r="AA48" cm="1">
        <f t="array" ref="AA48">INDEX('GMW - Baseline'!$A$2:$MC$200,MATCH(1,('GMW - Baseline'!$MC$2:$MC$200=AA$3)*('GMW - Baseline'!$MB$2:$MB$200=AA$4),0),$E48-1973)</f>
        <v>-1.7090970000000001</v>
      </c>
      <c r="AB48" cm="1">
        <f t="array" ref="AB48">INDEX('GMW - Baseline'!$A$2:$MC$200,MATCH(1,('GMW - Baseline'!$MC$2:$MC$200=AB$3)*('GMW - Baseline'!$MB$2:$MB$200=AB$4),0),$E48-1973)</f>
        <v>56289</v>
      </c>
      <c r="AC48" cm="1">
        <f t="array" ref="AC48">INDEX('GMW - Baseline'!$A$2:$MC$200,MATCH(1,('GMW - Baseline'!$MC$2:$MC$200=AC$3)*('GMW - Baseline'!$MB$2:$MB$200=AC$4),0),$E48-1973)</f>
        <v>53077</v>
      </c>
      <c r="AD48" cm="1">
        <f t="array" ref="AD48">INDEX('GMW - Baseline'!$A$2:$MC$200,MATCH(1,('GMW - Baseline'!$MC$2:$MC$200=AD$3)*('GMW - Baseline'!$MB$2:$MB$200=AD$4),0),$E48-1973)</f>
        <v>57238</v>
      </c>
      <c r="AE48" cm="1">
        <f t="array" ref="AE48">INDEX('GMW - Baseline'!$A$2:$MC$200,MATCH(1,('GMW - Baseline'!$MC$2:$MC$200=AE$3)*('GMW - Baseline'!$MB$2:$MB$200=AE$4),0),$E48-1973)</f>
        <v>25.61626</v>
      </c>
      <c r="AF48" cm="1">
        <f t="array" ref="AF48">INDEX('GMW - Baseline'!$A$2:$MC$200,MATCH(1,('GMW - Baseline'!$MC$2:$MC$200=AF$3)*('GMW - Baseline'!$MB$2:$MB$200=AF$4),0),$E48-1973)</f>
        <v>16.477820000000001</v>
      </c>
      <c r="AG48" cm="1">
        <f t="array" ref="AG48">INDEX('GMW - Baseline'!$A$2:$MC$200,MATCH(1,('GMW - Baseline'!$MC$2:$MC$200=AG$3)*('GMW - Baseline'!$MB$2:$MB$200=AG$4),0),$E48-1973)</f>
        <v>17.3291</v>
      </c>
      <c r="AH48" cm="1">
        <f t="array" ref="AH48">INDEX('GMW - Baseline'!$A$2:$MC$200,MATCH(1,('GMW - Baseline'!$MC$2:$MC$200=AH$3)*('GMW - Baseline'!$MB$2:$MB$200=AH$4),0),$E48-1973)</f>
        <v>21.635079999999999</v>
      </c>
      <c r="AI48" cm="1">
        <f t="array" ref="AI48">INDEX('GMW - Baseline'!$A$2:$MC$200,MATCH(1,('GMW - Baseline'!$MC$2:$MC$200=AI$3)*('GMW - Baseline'!$MB$2:$MB$200=AI$4),0),$E48-1973)</f>
        <v>21.032060000000001</v>
      </c>
      <c r="AJ48" cm="1">
        <f t="array" ref="AJ48">INDEX('GMW - Baseline'!$A$2:$MC$200,MATCH(1,('GMW - Baseline'!$MC$2:$MC$200=AJ$3)*('GMW - Baseline'!$MB$2:$MB$200=AJ$4),0),$E48-1973)</f>
        <v>22.74607</v>
      </c>
      <c r="AK48" cm="1">
        <f t="array" ref="AK48">INDEX('GMW - Baseline'!$A$2:$MC$200,MATCH(1,('GMW - Baseline'!$MC$2:$MC$200=AK$3)*('GMW - Baseline'!$MB$2:$MB$200=AK$4),0),$E48-1973)</f>
        <v>14.70684</v>
      </c>
    </row>
    <row r="49" spans="1:37" x14ac:dyDescent="0.25">
      <c r="B49">
        <f t="shared" si="5"/>
        <v>1990</v>
      </c>
      <c r="C49">
        <f t="shared" si="5"/>
        <v>1990</v>
      </c>
      <c r="E49">
        <f t="shared" si="1"/>
        <v>2022</v>
      </c>
      <c r="F49" cm="1">
        <f t="array" ref="F49">INDEX('GMW - Baseline'!$A$2:$MC$200,MATCH(1,('GMW - Baseline'!$MC$2:$MC$200=F$3)*('GMW - Baseline'!$MB$2:$MB$200=F$4),0),$E49-1973)</f>
        <v>377831</v>
      </c>
      <c r="G49" cm="1">
        <f t="array" ref="G49">INDEX('GMW - Baseline'!$A$2:$MC$200,MATCH(1,('GMW - Baseline'!$MC$2:$MC$200=G$3)*('GMW - Baseline'!$MB$2:$MB$200=G$4),0),$E49-1973)</f>
        <v>215211</v>
      </c>
      <c r="H49" cm="1">
        <f t="array" ref="H49">INDEX('GMW - Baseline'!$A$2:$MC$200,MATCH(1,('GMW - Baseline'!$MC$2:$MC$200=H$3)*('GMW - Baseline'!$MB$2:$MB$200=H$4),0),$E49-1973)</f>
        <v>228406</v>
      </c>
      <c r="I49" cm="1">
        <f t="array" ref="I49">INDEX('GMW - Baseline'!$A$2:$MC$200,MATCH(1,('GMW - Baseline'!$MC$2:$MC$200=I$3)*('GMW - Baseline'!$MB$2:$MB$200=I$4),0),$E49-1973)</f>
        <v>56.4</v>
      </c>
      <c r="J49" cm="1">
        <f t="array" ref="J49">INDEX('GMW - Baseline'!$A$2:$MC$200,MATCH(1,('GMW - Baseline'!$MC$2:$MC$200=J$3)*('GMW - Baseline'!$MB$2:$MB$200=J$4),0),$E49-1973)</f>
        <v>14.875</v>
      </c>
      <c r="K49" cm="1">
        <f t="array" ref="K49">INDEX('GMW - Baseline'!$A$2:$MC$200,MATCH(1,('GMW - Baseline'!$MC$2:$MC$200=K$3)*('GMW - Baseline'!$MB$2:$MB$200=K$4),0),$E49-1973)</f>
        <v>12.03185</v>
      </c>
      <c r="L49" cm="1">
        <f t="array" ref="L49">INDEX('GMW - Baseline'!$A$2:$MC$200,MATCH(1,('GMW - Baseline'!$MC$2:$MC$200=L$3)*('GMW - Baseline'!$MB$2:$MB$200=L$4),0),$E49-1973)</f>
        <v>26900</v>
      </c>
      <c r="M49" cm="1">
        <f t="array" ref="M49">INDEX('GMW - Baseline'!$A$2:$MC$200,MATCH(1,('GMW - Baseline'!$MC$2:$MC$200=M$3)*('GMW - Baseline'!$MB$2:$MB$200=M$4),0),$E49-1973)</f>
        <v>2049</v>
      </c>
      <c r="N49" cm="1">
        <f t="array" ref="N49">INDEX('GMW - Baseline'!$A$2:$MC$200,MATCH(1,('GMW - Baseline'!$MC$2:$MC$200=N$3)*('GMW - Baseline'!$MB$2:$MB$200=N$4),0),$E49-1973)</f>
        <v>28949</v>
      </c>
      <c r="O49" cm="1">
        <f t="array" ref="O49">INDEX('GMW - Baseline'!$A$2:$MC$200,MATCH(1,('GMW - Baseline'!$MC$2:$MC$200=O$3)*('GMW - Baseline'!$MB$2:$MB$200=O$4),0),$E49-1973)</f>
        <v>7.1</v>
      </c>
      <c r="P49" cm="1">
        <f t="array" ref="P49">INDEX('GMW - Baseline'!$A$2:$MC$200,MATCH(1,('GMW - Baseline'!$MC$2:$MC$200=P$3)*('GMW - Baseline'!$MB$2:$MB$200=P$4),0),$E49-1973)</f>
        <v>35159.49</v>
      </c>
      <c r="Q49" cm="1">
        <f t="array" ref="Q49">INDEX('GMW - Baseline'!$A$2:$MC$200,MATCH(1,('GMW - Baseline'!$MC$2:$MC$200=Q$3)*('GMW - Baseline'!$MB$2:$MB$200=Q$4),0),$E49-1973)</f>
        <v>-90</v>
      </c>
      <c r="R49" cm="1">
        <f t="array" ref="R49">INDEX('GMW - Baseline'!$A$2:$MC$200,MATCH(1,('GMW - Baseline'!$MC$2:$MC$200=R$3)*('GMW - Baseline'!$MB$2:$MB$200=R$4),0),$E49-1973)</f>
        <v>1E-3</v>
      </c>
      <c r="S49" cm="1">
        <f t="array" ref="S49">INDEX('GMW - Baseline'!$A$2:$MC$200,MATCH(1,('GMW - Baseline'!$MC$2:$MC$200=S$3)*('GMW - Baseline'!$MB$2:$MB$200=S$4),0),$E49-1973)</f>
        <v>170618</v>
      </c>
      <c r="T49" cm="1">
        <f t="array" ref="T49">INDEX('GMW - Baseline'!$A$2:$MC$200,MATCH(1,('GMW - Baseline'!$MC$2:$MC$200=T$3)*('GMW - Baseline'!$MB$2:$MB$200=T$4),0),$E49-1973)</f>
        <v>0.65574650000000001</v>
      </c>
      <c r="U49" cm="1">
        <f t="array" ref="U49">INDEX('GMW - Baseline'!$A$2:$MC$200,MATCH(1,('GMW - Baseline'!$MC$2:$MC$200=U$3)*('GMW - Baseline'!$MB$2:$MB$200=U$4),0),$E49-1973)</f>
        <v>375361.3</v>
      </c>
      <c r="V49" cm="1">
        <f t="array" ref="V49">INDEX('GMW - Baseline'!$A$2:$MC$200,MATCH(1,('GMW - Baseline'!$MC$2:$MC$200=V$3)*('GMW - Baseline'!$MB$2:$MB$200=V$4),0),$E49-1973)</f>
        <v>26198.85</v>
      </c>
      <c r="W49" cm="1">
        <f t="array" ref="W49">INDEX('GMW - Baseline'!$A$2:$MC$200,MATCH(1,('GMW - Baseline'!$MC$2:$MC$200=W$3)*('GMW - Baseline'!$MB$2:$MB$200=W$4),0),$E49-1973)</f>
        <v>33.578600000000002</v>
      </c>
      <c r="X49" cm="1">
        <f t="array" ref="X49">INDEX('GMW - Baseline'!$A$2:$MC$200,MATCH(1,('GMW - Baseline'!$MC$2:$MC$200=X$3)*('GMW - Baseline'!$MB$2:$MB$200=X$4),0),$E49-1973)</f>
        <v>346798.8</v>
      </c>
      <c r="Y49" cm="1">
        <f t="array" ref="Y49">INDEX('GMW - Baseline'!$A$2:$MC$200,MATCH(1,('GMW - Baseline'!$MC$2:$MC$200=Y$3)*('GMW - Baseline'!$MB$2:$MB$200=Y$4),0),$E49-1973)</f>
        <v>37361.620000000003</v>
      </c>
      <c r="Z49" cm="1">
        <f t="array" ref="Z49">INDEX('GMW - Baseline'!$A$2:$MC$200,MATCH(1,('GMW - Baseline'!$MC$2:$MC$200=Z$3)*('GMW - Baseline'!$MB$2:$MB$200=Z$4),0),$E49-1973)</f>
        <v>1511926</v>
      </c>
      <c r="AA49" cm="1">
        <f t="array" ref="AA49">INDEX('GMW - Baseline'!$A$2:$MC$200,MATCH(1,('GMW - Baseline'!$MC$2:$MC$200=AA$3)*('GMW - Baseline'!$MB$2:$MB$200=AA$4),0),$E49-1973)</f>
        <v>-1.7063120000000001</v>
      </c>
      <c r="AB49" cm="1">
        <f t="array" ref="AB49">INDEX('GMW - Baseline'!$A$2:$MC$200,MATCH(1,('GMW - Baseline'!$MC$2:$MC$200=AB$3)*('GMW - Baseline'!$MB$2:$MB$200=AB$4),0),$E49-1973)</f>
        <v>57923</v>
      </c>
      <c r="AC49" cm="1">
        <f t="array" ref="AC49">INDEX('GMW - Baseline'!$A$2:$MC$200,MATCH(1,('GMW - Baseline'!$MC$2:$MC$200=AC$3)*('GMW - Baseline'!$MB$2:$MB$200=AC$4),0),$E49-1973)</f>
        <v>56839</v>
      </c>
      <c r="AD49" cm="1">
        <f t="array" ref="AD49">INDEX('GMW - Baseline'!$A$2:$MC$200,MATCH(1,('GMW - Baseline'!$MC$2:$MC$200=AD$3)*('GMW - Baseline'!$MB$2:$MB$200=AD$4),0),$E49-1973)</f>
        <v>57288.25</v>
      </c>
      <c r="AE49" cm="1">
        <f t="array" ref="AE49">INDEX('GMW - Baseline'!$A$2:$MC$200,MATCH(1,('GMW - Baseline'!$MC$2:$MC$200=AE$3)*('GMW - Baseline'!$MB$2:$MB$200=AE$4),0),$E49-1973)</f>
        <v>25.64676</v>
      </c>
      <c r="AF49" cm="1">
        <f t="array" ref="AF49">INDEX('GMW - Baseline'!$A$2:$MC$200,MATCH(1,('GMW - Baseline'!$MC$2:$MC$200=AF$3)*('GMW - Baseline'!$MB$2:$MB$200=AF$4),0),$E49-1973)</f>
        <v>16.520440000000001</v>
      </c>
      <c r="AG49" cm="1">
        <f t="array" ref="AG49">INDEX('GMW - Baseline'!$A$2:$MC$200,MATCH(1,('GMW - Baseline'!$MC$2:$MC$200=AG$3)*('GMW - Baseline'!$MB$2:$MB$200=AG$4),0),$E49-1973)</f>
        <v>17.483160000000002</v>
      </c>
      <c r="AH49" cm="1">
        <f t="array" ref="AH49">INDEX('GMW - Baseline'!$A$2:$MC$200,MATCH(1,('GMW - Baseline'!$MC$2:$MC$200=AH$3)*('GMW - Baseline'!$MB$2:$MB$200=AH$4),0),$E49-1973)</f>
        <v>21.667660000000001</v>
      </c>
      <c r="AI49" cm="1">
        <f t="array" ref="AI49">INDEX('GMW - Baseline'!$A$2:$MC$200,MATCH(1,('GMW - Baseline'!$MC$2:$MC$200=AI$3)*('GMW - Baseline'!$MB$2:$MB$200=AI$4),0),$E49-1973)</f>
        <v>21.132190000000001</v>
      </c>
      <c r="AJ49" cm="1">
        <f t="array" ref="AJ49">INDEX('GMW - Baseline'!$A$2:$MC$200,MATCH(1,('GMW - Baseline'!$MC$2:$MC$200=AJ$3)*('GMW - Baseline'!$MB$2:$MB$200=AJ$4),0),$E49-1973)</f>
        <v>22.87631</v>
      </c>
      <c r="AK49" cm="1">
        <f t="array" ref="AK49">INDEX('GMW - Baseline'!$A$2:$MC$200,MATCH(1,('GMW - Baseline'!$MC$2:$MC$200=AK$3)*('GMW - Baseline'!$MB$2:$MB$200=AK$4),0),$E49-1973)</f>
        <v>14.753019999999999</v>
      </c>
    </row>
    <row r="50" spans="1:37" x14ac:dyDescent="0.25">
      <c r="B50">
        <f t="shared" si="5"/>
        <v>1990</v>
      </c>
      <c r="C50">
        <f t="shared" si="5"/>
        <v>1990</v>
      </c>
      <c r="E50">
        <f t="shared" si="1"/>
        <v>2023</v>
      </c>
      <c r="F50" cm="1">
        <f t="array" ref="F50">INDEX('GMW - Baseline'!$A$2:$MC$200,MATCH(1,('GMW - Baseline'!$MC$2:$MC$200=F$3)*('GMW - Baseline'!$MB$2:$MB$200=F$4),0),$E50-1973)</f>
        <v>375916</v>
      </c>
      <c r="G50" cm="1">
        <f t="array" ref="G50">INDEX('GMW - Baseline'!$A$2:$MC$200,MATCH(1,('GMW - Baseline'!$MC$2:$MC$200=G$3)*('GMW - Baseline'!$MB$2:$MB$200=G$4),0),$E50-1973)</f>
        <v>215007</v>
      </c>
      <c r="H50" cm="1">
        <f t="array" ref="H50">INDEX('GMW - Baseline'!$A$2:$MC$200,MATCH(1,('GMW - Baseline'!$MC$2:$MC$200=H$3)*('GMW - Baseline'!$MB$2:$MB$200=H$4),0),$E50-1973)</f>
        <v>231942</v>
      </c>
      <c r="I50" cm="1">
        <f t="array" ref="I50">INDEX('GMW - Baseline'!$A$2:$MC$200,MATCH(1,('GMW - Baseline'!$MC$2:$MC$200=I$3)*('GMW - Baseline'!$MB$2:$MB$200=I$4),0),$E50-1973)</f>
        <v>57.466670000000001</v>
      </c>
      <c r="J50" cm="1">
        <f t="array" ref="J50">INDEX('GMW - Baseline'!$A$2:$MC$200,MATCH(1,('GMW - Baseline'!$MC$2:$MC$200=J$3)*('GMW - Baseline'!$MB$2:$MB$200=J$4),0),$E50-1973)</f>
        <v>13.950760000000001</v>
      </c>
      <c r="K50" cm="1">
        <f t="array" ref="K50">INDEX('GMW - Baseline'!$A$2:$MC$200,MATCH(1,('GMW - Baseline'!$MC$2:$MC$200=K$3)*('GMW - Baseline'!$MB$2:$MB$200=K$4),0),$E50-1973)</f>
        <v>11.331670000000001</v>
      </c>
      <c r="L50" cm="1">
        <f t="array" ref="L50">INDEX('GMW - Baseline'!$A$2:$MC$200,MATCH(1,('GMW - Baseline'!$MC$2:$MC$200=L$3)*('GMW - Baseline'!$MB$2:$MB$200=L$4),0),$E50-1973)</f>
        <v>26750</v>
      </c>
      <c r="M50" cm="1">
        <f t="array" ref="M50">INDEX('GMW - Baseline'!$A$2:$MC$200,MATCH(1,('GMW - Baseline'!$MC$2:$MC$200=M$3)*('GMW - Baseline'!$MB$2:$MB$200=M$4),0),$E50-1973)</f>
        <v>2158</v>
      </c>
      <c r="N50" cm="1">
        <f t="array" ref="N50">INDEX('GMW - Baseline'!$A$2:$MC$200,MATCH(1,('GMW - Baseline'!$MC$2:$MC$200=N$3)*('GMW - Baseline'!$MB$2:$MB$200=N$4),0),$E50-1973)</f>
        <v>28908</v>
      </c>
      <c r="O50" cm="1">
        <f t="array" ref="O50">INDEX('GMW - Baseline'!$A$2:$MC$200,MATCH(1,('GMW - Baseline'!$MC$2:$MC$200=O$3)*('GMW - Baseline'!$MB$2:$MB$200=O$4),0),$E50-1973)</f>
        <v>7.5</v>
      </c>
      <c r="P50" cm="1">
        <f t="array" ref="P50">INDEX('GMW - Baseline'!$A$2:$MC$200,MATCH(1,('GMW - Baseline'!$MC$2:$MC$200=P$3)*('GMW - Baseline'!$MB$2:$MB$200=P$4),0),$E50-1973)</f>
        <v>35171.9</v>
      </c>
      <c r="Q50" cm="1">
        <f t="array" ref="Q50">INDEX('GMW - Baseline'!$A$2:$MC$200,MATCH(1,('GMW - Baseline'!$MC$2:$MC$200=Q$3)*('GMW - Baseline'!$MB$2:$MB$200=Q$4),0),$E50-1973)</f>
        <v>870</v>
      </c>
      <c r="R50" cm="1">
        <f t="array" ref="R50">INDEX('GMW - Baseline'!$A$2:$MC$200,MATCH(1,('GMW - Baseline'!$MC$2:$MC$200=R$3)*('GMW - Baseline'!$MB$2:$MB$200=R$4),0),$E50-1973)</f>
        <v>1E-3</v>
      </c>
      <c r="S50" cm="1">
        <f t="array" ref="S50">INDEX('GMW - Baseline'!$A$2:$MC$200,MATCH(1,('GMW - Baseline'!$MC$2:$MC$200=S$3)*('GMW - Baseline'!$MB$2:$MB$200=S$4),0),$E50-1973)</f>
        <v>171505</v>
      </c>
      <c r="T50" cm="1">
        <f t="array" ref="T50">INDEX('GMW - Baseline'!$A$2:$MC$200,MATCH(1,('GMW - Baseline'!$MC$2:$MC$200=T$3)*('GMW - Baseline'!$MB$2:$MB$200=T$4),0),$E50-1973)</f>
        <v>-0.28848649999999998</v>
      </c>
      <c r="U50" cm="1">
        <f t="array" ref="U50">INDEX('GMW - Baseline'!$A$2:$MC$200,MATCH(1,('GMW - Baseline'!$MC$2:$MC$200=U$3)*('GMW - Baseline'!$MB$2:$MB$200=U$4),0),$E50-1973)</f>
        <v>377001.9</v>
      </c>
      <c r="V50" cm="1">
        <f t="array" ref="V50">INDEX('GMW - Baseline'!$A$2:$MC$200,MATCH(1,('GMW - Baseline'!$MC$2:$MC$200=V$3)*('GMW - Baseline'!$MB$2:$MB$200=V$4),0),$E50-1973)</f>
        <v>26161.74</v>
      </c>
      <c r="W50" cm="1">
        <f t="array" ref="W50">INDEX('GMW - Baseline'!$A$2:$MC$200,MATCH(1,('GMW - Baseline'!$MC$2:$MC$200=W$3)*('GMW - Baseline'!$MB$2:$MB$200=W$4),0),$E50-1973)</f>
        <v>33.490430000000003</v>
      </c>
      <c r="X50" cm="1">
        <f t="array" ref="X50">INDEX('GMW - Baseline'!$A$2:$MC$200,MATCH(1,('GMW - Baseline'!$MC$2:$MC$200=X$3)*('GMW - Baseline'!$MB$2:$MB$200=X$4),0),$E50-1973)</f>
        <v>347801.59999999998</v>
      </c>
      <c r="Y50" cm="1">
        <f t="array" ref="Y50">INDEX('GMW - Baseline'!$A$2:$MC$200,MATCH(1,('GMW - Baseline'!$MC$2:$MC$200=Y$3)*('GMW - Baseline'!$MB$2:$MB$200=Y$4),0),$E50-1973)</f>
        <v>37364.980000000003</v>
      </c>
      <c r="Z50" cm="1">
        <f t="array" ref="Z50">INDEX('GMW - Baseline'!$A$2:$MC$200,MATCH(1,('GMW - Baseline'!$MC$2:$MC$200=Z$3)*('GMW - Baseline'!$MB$2:$MB$200=Z$4),0),$E50-1973)</f>
        <v>1526420</v>
      </c>
      <c r="AA50" cm="1">
        <f t="array" ref="AA50">INDEX('GMW - Baseline'!$A$2:$MC$200,MATCH(1,('GMW - Baseline'!$MC$2:$MC$200=AA$3)*('GMW - Baseline'!$MB$2:$MB$200=AA$4),0),$E50-1973)</f>
        <v>-1.7035309999999999</v>
      </c>
      <c r="AB50" cm="1">
        <f t="array" ref="AB50">INDEX('GMW - Baseline'!$A$2:$MC$200,MATCH(1,('GMW - Baseline'!$MC$2:$MC$200=AB$3)*('GMW - Baseline'!$MB$2:$MB$200=AB$4),0),$E50-1973)</f>
        <v>61177</v>
      </c>
      <c r="AC50" cm="1">
        <f t="array" ref="AC50">INDEX('GMW - Baseline'!$A$2:$MC$200,MATCH(1,('GMW - Baseline'!$MC$2:$MC$200=AC$3)*('GMW - Baseline'!$MB$2:$MB$200=AC$4),0),$E50-1973)</f>
        <v>60048</v>
      </c>
      <c r="AD50" cm="1">
        <f t="array" ref="AD50">INDEX('GMW - Baseline'!$A$2:$MC$200,MATCH(1,('GMW - Baseline'!$MC$2:$MC$200=AD$3)*('GMW - Baseline'!$MB$2:$MB$200=AD$4),0),$E50-1973)</f>
        <v>57338.5</v>
      </c>
      <c r="AE50" cm="1">
        <f t="array" ref="AE50">INDEX('GMW - Baseline'!$A$2:$MC$200,MATCH(1,('GMW - Baseline'!$MC$2:$MC$200=AE$3)*('GMW - Baseline'!$MB$2:$MB$200=AE$4),0),$E50-1973)</f>
        <v>25.677240000000001</v>
      </c>
      <c r="AF50" cm="1">
        <f t="array" ref="AF50">INDEX('GMW - Baseline'!$A$2:$MC$200,MATCH(1,('GMW - Baseline'!$MC$2:$MC$200=AF$3)*('GMW - Baseline'!$MB$2:$MB$200=AF$4),0),$E50-1973)</f>
        <v>16.546330000000001</v>
      </c>
      <c r="AG50" cm="1">
        <f t="array" ref="AG50">INDEX('GMW - Baseline'!$A$2:$MC$200,MATCH(1,('GMW - Baseline'!$MC$2:$MC$200=AG$3)*('GMW - Baseline'!$MB$2:$MB$200=AG$4),0),$E50-1973)</f>
        <v>17.654699999999998</v>
      </c>
      <c r="AH50" cm="1">
        <f t="array" ref="AH50">INDEX('GMW - Baseline'!$A$2:$MC$200,MATCH(1,('GMW - Baseline'!$MC$2:$MC$200=AH$3)*('GMW - Baseline'!$MB$2:$MB$200=AH$4),0),$E50-1973)</f>
        <v>21.70018</v>
      </c>
      <c r="AI50" cm="1">
        <f t="array" ref="AI50">INDEX('GMW - Baseline'!$A$2:$MC$200,MATCH(1,('GMW - Baseline'!$MC$2:$MC$200=AI$3)*('GMW - Baseline'!$MB$2:$MB$200=AI$4),0),$E50-1973)</f>
        <v>21.232209999999998</v>
      </c>
      <c r="AJ50" cm="1">
        <f t="array" ref="AJ50">INDEX('GMW - Baseline'!$A$2:$MC$200,MATCH(1,('GMW - Baseline'!$MC$2:$MC$200=AJ$3)*('GMW - Baseline'!$MB$2:$MB$200=AJ$4),0),$E50-1973)</f>
        <v>23.006409999999999</v>
      </c>
      <c r="AK50" cm="1">
        <f t="array" ref="AK50">INDEX('GMW - Baseline'!$A$2:$MC$200,MATCH(1,('GMW - Baseline'!$MC$2:$MC$200=AK$3)*('GMW - Baseline'!$MB$2:$MB$200=AK$4),0),$E50-1973)</f>
        <v>14.796939999999999</v>
      </c>
    </row>
    <row r="51" spans="1:37" x14ac:dyDescent="0.25">
      <c r="A51">
        <v>1991</v>
      </c>
      <c r="B51">
        <f t="shared" si="5"/>
        <v>1991</v>
      </c>
      <c r="C51">
        <f t="shared" si="5"/>
        <v>1990</v>
      </c>
      <c r="D51">
        <f t="shared" si="5"/>
        <v>1990</v>
      </c>
      <c r="E51">
        <f t="shared" si="1"/>
        <v>2024</v>
      </c>
      <c r="F51" cm="1">
        <f t="array" ref="F51">INDEX('GMW - Baseline'!$A$2:$MC$200,MATCH(1,('GMW - Baseline'!$MC$2:$MC$200=F$3)*('GMW - Baseline'!$MB$2:$MB$200=F$4),0),$E51-1973)</f>
        <v>374060</v>
      </c>
      <c r="G51" cm="1">
        <f t="array" ref="G51">INDEX('GMW - Baseline'!$A$2:$MC$200,MATCH(1,('GMW - Baseline'!$MC$2:$MC$200=G$3)*('GMW - Baseline'!$MB$2:$MB$200=G$4),0),$E51-1973)</f>
        <v>214735</v>
      </c>
      <c r="H51" cm="1">
        <f t="array" ref="H51">INDEX('GMW - Baseline'!$A$2:$MC$200,MATCH(1,('GMW - Baseline'!$MC$2:$MC$200=H$3)*('GMW - Baseline'!$MB$2:$MB$200=H$4),0),$E51-1973)</f>
        <v>233406</v>
      </c>
      <c r="I51" cm="1">
        <f t="array" ref="I51">INDEX('GMW - Baseline'!$A$2:$MC$200,MATCH(1,('GMW - Baseline'!$MC$2:$MC$200=I$3)*('GMW - Baseline'!$MB$2:$MB$200=I$4),0),$E51-1973)</f>
        <v>57.666670000000003</v>
      </c>
      <c r="J51" cm="1">
        <f t="array" ref="J51">INDEX('GMW - Baseline'!$A$2:$MC$200,MATCH(1,('GMW - Baseline'!$MC$2:$MC$200=J$3)*('GMW - Baseline'!$MB$2:$MB$200=J$4),0),$E51-1973)</f>
        <v>13.39063</v>
      </c>
      <c r="K51" cm="1">
        <f t="array" ref="K51">INDEX('GMW - Baseline'!$A$2:$MC$200,MATCH(1,('GMW - Baseline'!$MC$2:$MC$200=K$3)*('GMW - Baseline'!$MB$2:$MB$200=K$4),0),$E51-1973)</f>
        <v>10.35469</v>
      </c>
      <c r="L51" cm="1">
        <f t="array" ref="L51">INDEX('GMW - Baseline'!$A$2:$MC$200,MATCH(1,('GMW - Baseline'!$MC$2:$MC$200=L$3)*('GMW - Baseline'!$MB$2:$MB$200=L$4),0),$E51-1973)</f>
        <v>26530</v>
      </c>
      <c r="M51" cm="1">
        <f t="array" ref="M51">INDEX('GMW - Baseline'!$A$2:$MC$200,MATCH(1,('GMW - Baseline'!$MC$2:$MC$200=M$3)*('GMW - Baseline'!$MB$2:$MB$200=M$4),0),$E51-1973)</f>
        <v>2306</v>
      </c>
      <c r="N51" cm="1">
        <f t="array" ref="N51">INDEX('GMW - Baseline'!$A$2:$MC$200,MATCH(1,('GMW - Baseline'!$MC$2:$MC$200=N$3)*('GMW - Baseline'!$MB$2:$MB$200=N$4),0),$E51-1973)</f>
        <v>28836</v>
      </c>
      <c r="O51" cm="1">
        <f t="array" ref="O51">INDEX('GMW - Baseline'!$A$2:$MC$200,MATCH(1,('GMW - Baseline'!$MC$2:$MC$200=O$3)*('GMW - Baseline'!$MB$2:$MB$200=O$4),0),$E51-1973)</f>
        <v>8</v>
      </c>
      <c r="P51" cm="1">
        <f t="array" ref="P51">INDEX('GMW - Baseline'!$A$2:$MC$200,MATCH(1,('GMW - Baseline'!$MC$2:$MC$200=P$3)*('GMW - Baseline'!$MB$2:$MB$200=P$4),0),$E51-1973)</f>
        <v>35184.32</v>
      </c>
      <c r="Q51" cm="1">
        <f t="array" ref="Q51">INDEX('GMW - Baseline'!$A$2:$MC$200,MATCH(1,('GMW - Baseline'!$MC$2:$MC$200=Q$3)*('GMW - Baseline'!$MB$2:$MB$200=Q$4),0),$E51-1973)</f>
        <v>1980</v>
      </c>
      <c r="R51" cm="1">
        <f t="array" ref="R51">INDEX('GMW - Baseline'!$A$2:$MC$200,MATCH(1,('GMW - Baseline'!$MC$2:$MC$200=R$3)*('GMW - Baseline'!$MB$2:$MB$200=R$4),0),$E51-1973)</f>
        <v>1E-3</v>
      </c>
      <c r="S51" cm="1">
        <f t="array" ref="S51">INDEX('GMW - Baseline'!$A$2:$MC$200,MATCH(1,('GMW - Baseline'!$MC$2:$MC$200=S$3)*('GMW - Baseline'!$MB$2:$MB$200=S$4),0),$E51-1973)</f>
        <v>173745</v>
      </c>
      <c r="T51" cm="1">
        <f t="array" ref="T51">INDEX('GMW - Baseline'!$A$2:$MC$200,MATCH(1,('GMW - Baseline'!$MC$2:$MC$200=T$3)*('GMW - Baseline'!$MB$2:$MB$200=T$4),0),$E51-1973)</f>
        <v>-0.91428759999999998</v>
      </c>
      <c r="U51" cm="1">
        <f t="array" ref="U51">INDEX('GMW - Baseline'!$A$2:$MC$200,MATCH(1,('GMW - Baseline'!$MC$2:$MC$200=U$3)*('GMW - Baseline'!$MB$2:$MB$200=U$4),0),$E51-1973)</f>
        <v>377495.8</v>
      </c>
      <c r="V51" cm="1">
        <f t="array" ref="V51">INDEX('GMW - Baseline'!$A$2:$MC$200,MATCH(1,('GMW - Baseline'!$MC$2:$MC$200=V$3)*('GMW - Baseline'!$MB$2:$MB$200=V$4),0),$E51-1973)</f>
        <v>26096.58</v>
      </c>
      <c r="W51" cm="1">
        <f t="array" ref="W51">INDEX('GMW - Baseline'!$A$2:$MC$200,MATCH(1,('GMW - Baseline'!$MC$2:$MC$200=W$3)*('GMW - Baseline'!$MB$2:$MB$200=W$4),0),$E51-1973)</f>
        <v>33.282980000000002</v>
      </c>
      <c r="X51" cm="1">
        <f t="array" ref="X51">INDEX('GMW - Baseline'!$A$2:$MC$200,MATCH(1,('GMW - Baseline'!$MC$2:$MC$200=X$3)*('GMW - Baseline'!$MB$2:$MB$200=X$4),0),$E51-1973)</f>
        <v>348823.9</v>
      </c>
      <c r="Y51" cm="1">
        <f t="array" ref="Y51">INDEX('GMW - Baseline'!$A$2:$MC$200,MATCH(1,('GMW - Baseline'!$MC$2:$MC$200=Y$3)*('GMW - Baseline'!$MB$2:$MB$200=Y$4),0),$E51-1973)</f>
        <v>37368.35</v>
      </c>
      <c r="Z51" cm="1">
        <f t="array" ref="Z51">INDEX('GMW - Baseline'!$A$2:$MC$200,MATCH(1,('GMW - Baseline'!$MC$2:$MC$200=Z$3)*('GMW - Baseline'!$MB$2:$MB$200=Z$4),0),$E51-1973)</f>
        <v>1538788</v>
      </c>
      <c r="AA51" cm="1">
        <f t="array" ref="AA51">INDEX('GMW - Baseline'!$A$2:$MC$200,MATCH(1,('GMW - Baseline'!$MC$2:$MC$200=AA$3)*('GMW - Baseline'!$MB$2:$MB$200=AA$4),0),$E51-1973)</f>
        <v>-1.7007540000000001</v>
      </c>
      <c r="AB51" cm="1">
        <f t="array" ref="AB51">INDEX('GMW - Baseline'!$A$2:$MC$200,MATCH(1,('GMW - Baseline'!$MC$2:$MC$200=AB$3)*('GMW - Baseline'!$MB$2:$MB$200=AB$4),0),$E51-1973)</f>
        <v>62090</v>
      </c>
      <c r="AC51" cm="1">
        <f t="array" ref="AC51">INDEX('GMW - Baseline'!$A$2:$MC$200,MATCH(1,('GMW - Baseline'!$MC$2:$MC$200=AC$3)*('GMW - Baseline'!$MB$2:$MB$200=AC$4),0),$E51-1973)</f>
        <v>60200</v>
      </c>
      <c r="AD51" cm="1">
        <f t="array" ref="AD51">INDEX('GMW - Baseline'!$A$2:$MC$200,MATCH(1,('GMW - Baseline'!$MC$2:$MC$200=AD$3)*('GMW - Baseline'!$MB$2:$MB$200=AD$4),0),$E51-1973)</f>
        <v>57388.75</v>
      </c>
      <c r="AE51" cm="1">
        <f t="array" ref="AE51">INDEX('GMW - Baseline'!$A$2:$MC$200,MATCH(1,('GMW - Baseline'!$MC$2:$MC$200=AE$3)*('GMW - Baseline'!$MB$2:$MB$200=AE$4),0),$E51-1973)</f>
        <v>25.707699999999999</v>
      </c>
      <c r="AF51" cm="1">
        <f t="array" ref="AF51">INDEX('GMW - Baseline'!$A$2:$MC$200,MATCH(1,('GMW - Baseline'!$MC$2:$MC$200=AF$3)*('GMW - Baseline'!$MB$2:$MB$200=AF$4),0),$E51-1973)</f>
        <v>16.58108</v>
      </c>
      <c r="AG51" cm="1">
        <f t="array" ref="AG51">INDEX('GMW - Baseline'!$A$2:$MC$200,MATCH(1,('GMW - Baseline'!$MC$2:$MC$200=AG$3)*('GMW - Baseline'!$MB$2:$MB$200=AG$4),0),$E51-1973)</f>
        <v>17.820550000000001</v>
      </c>
      <c r="AH51" cm="1">
        <f t="array" ref="AH51">INDEX('GMW - Baseline'!$A$2:$MC$200,MATCH(1,('GMW - Baseline'!$MC$2:$MC$200=AH$3)*('GMW - Baseline'!$MB$2:$MB$200=AH$4),0),$E51-1973)</f>
        <v>21.730399999999999</v>
      </c>
      <c r="AI51" cm="1">
        <f t="array" ref="AI51">INDEX('GMW - Baseline'!$A$2:$MC$200,MATCH(1,('GMW - Baseline'!$MC$2:$MC$200=AI$3)*('GMW - Baseline'!$MB$2:$MB$200=AI$4),0),$E51-1973)</f>
        <v>21.33154</v>
      </c>
      <c r="AJ51" cm="1">
        <f t="array" ref="AJ51">INDEX('GMW - Baseline'!$A$2:$MC$200,MATCH(1,('GMW - Baseline'!$MC$2:$MC$200=AJ$3)*('GMW - Baseline'!$MB$2:$MB$200=AJ$4),0),$E51-1973)</f>
        <v>23.109729999999999</v>
      </c>
      <c r="AK51" cm="1">
        <f t="array" ref="AK51">INDEX('GMW - Baseline'!$A$2:$MC$200,MATCH(1,('GMW - Baseline'!$MC$2:$MC$200=AK$3)*('GMW - Baseline'!$MB$2:$MB$200=AK$4),0),$E51-1973)</f>
        <v>14.84741</v>
      </c>
    </row>
    <row r="52" spans="1:37" x14ac:dyDescent="0.25">
      <c r="B52">
        <f t="shared" si="5"/>
        <v>1991</v>
      </c>
      <c r="C52">
        <f t="shared" si="5"/>
        <v>1991</v>
      </c>
      <c r="E52">
        <f t="shared" si="1"/>
        <v>2025</v>
      </c>
      <c r="F52" cm="1">
        <f t="array" ref="F52">INDEX('GMW - Baseline'!$A$2:$MC$200,MATCH(1,('GMW - Baseline'!$MC$2:$MC$200=F$3)*('GMW - Baseline'!$MB$2:$MB$200=F$4),0),$E52-1973)</f>
        <v>373608</v>
      </c>
      <c r="G52" cm="1">
        <f t="array" ref="G52">INDEX('GMW - Baseline'!$A$2:$MC$200,MATCH(1,('GMW - Baseline'!$MC$2:$MC$200=G$3)*('GMW - Baseline'!$MB$2:$MB$200=G$4),0),$E52-1973)</f>
        <v>213315</v>
      </c>
      <c r="H52" cm="1">
        <f t="array" ref="H52">INDEX('GMW - Baseline'!$A$2:$MC$200,MATCH(1,('GMW - Baseline'!$MC$2:$MC$200=H$3)*('GMW - Baseline'!$MB$2:$MB$200=H$4),0),$E52-1973)</f>
        <v>229215</v>
      </c>
      <c r="I52" cm="1">
        <f t="array" ref="I52">INDEX('GMW - Baseline'!$A$2:$MC$200,MATCH(1,('GMW - Baseline'!$MC$2:$MC$200=I$3)*('GMW - Baseline'!$MB$2:$MB$200=I$4),0),$E52-1973)</f>
        <v>60.266669999999998</v>
      </c>
      <c r="J52" cm="1">
        <f t="array" ref="J52">INDEX('GMW - Baseline'!$A$2:$MC$200,MATCH(1,('GMW - Baseline'!$MC$2:$MC$200=J$3)*('GMW - Baseline'!$MB$2:$MB$200=J$4),0),$E52-1973)</f>
        <v>11.74423</v>
      </c>
      <c r="K52" cm="1">
        <f t="array" ref="K52">INDEX('GMW - Baseline'!$A$2:$MC$200,MATCH(1,('GMW - Baseline'!$MC$2:$MC$200=K$3)*('GMW - Baseline'!$MB$2:$MB$200=K$4),0),$E52-1973)</f>
        <v>10.37815</v>
      </c>
      <c r="L52" cm="1">
        <f t="array" ref="L52">INDEX('GMW - Baseline'!$A$2:$MC$200,MATCH(1,('GMW - Baseline'!$MC$2:$MC$200=L$3)*('GMW - Baseline'!$MB$2:$MB$200=L$4),0),$E52-1973)</f>
        <v>26275</v>
      </c>
      <c r="M52" cm="1">
        <f t="array" ref="M52">INDEX('GMW - Baseline'!$A$2:$MC$200,MATCH(1,('GMW - Baseline'!$MC$2:$MC$200=M$3)*('GMW - Baseline'!$MB$2:$MB$200=M$4),0),$E52-1973)</f>
        <v>2492</v>
      </c>
      <c r="N52" cm="1">
        <f t="array" ref="N52">INDEX('GMW - Baseline'!$A$2:$MC$200,MATCH(1,('GMW - Baseline'!$MC$2:$MC$200=N$3)*('GMW - Baseline'!$MB$2:$MB$200=N$4),0),$E52-1973)</f>
        <v>28767</v>
      </c>
      <c r="O52" cm="1">
        <f t="array" ref="O52">INDEX('GMW - Baseline'!$A$2:$MC$200,MATCH(1,('GMW - Baseline'!$MC$2:$MC$200=O$3)*('GMW - Baseline'!$MB$2:$MB$200=O$4),0),$E52-1973)</f>
        <v>8.6999999999999993</v>
      </c>
      <c r="P52" cm="1">
        <f t="array" ref="P52">INDEX('GMW - Baseline'!$A$2:$MC$200,MATCH(1,('GMW - Baseline'!$MC$2:$MC$200=P$3)*('GMW - Baseline'!$MB$2:$MB$200=P$4),0),$E52-1973)</f>
        <v>35196.730000000003</v>
      </c>
      <c r="Q52" cm="1">
        <f t="array" ref="Q52">INDEX('GMW - Baseline'!$A$2:$MC$200,MATCH(1,('GMW - Baseline'!$MC$2:$MC$200=Q$3)*('GMW - Baseline'!$MB$2:$MB$200=Q$4),0),$E52-1973)</f>
        <v>-6393</v>
      </c>
      <c r="R52" cm="1">
        <f t="array" ref="R52">INDEX('GMW - Baseline'!$A$2:$MC$200,MATCH(1,('GMW - Baseline'!$MC$2:$MC$200=R$3)*('GMW - Baseline'!$MB$2:$MB$200=R$4),0),$E52-1973)</f>
        <v>1E-3</v>
      </c>
      <c r="S52" cm="1">
        <f t="array" ref="S52">INDEX('GMW - Baseline'!$A$2:$MC$200,MATCH(1,('GMW - Baseline'!$MC$2:$MC$200=S$3)*('GMW - Baseline'!$MB$2:$MB$200=S$4),0),$E52-1973)</f>
        <v>176366</v>
      </c>
      <c r="T52" cm="1">
        <f t="array" ref="T52">INDEX('GMW - Baseline'!$A$2:$MC$200,MATCH(1,('GMW - Baseline'!$MC$2:$MC$200=T$3)*('GMW - Baseline'!$MB$2:$MB$200=T$4),0),$E52-1973)</f>
        <v>-1.375675</v>
      </c>
      <c r="U52" cm="1">
        <f t="array" ref="U52">INDEX('GMW - Baseline'!$A$2:$MC$200,MATCH(1,('GMW - Baseline'!$MC$2:$MC$200=U$3)*('GMW - Baseline'!$MB$2:$MB$200=U$4),0),$E52-1973)</f>
        <v>378783.1</v>
      </c>
      <c r="V52" cm="1">
        <f t="array" ref="V52">INDEX('GMW - Baseline'!$A$2:$MC$200,MATCH(1,('GMW - Baseline'!$MC$2:$MC$200=V$3)*('GMW - Baseline'!$MB$2:$MB$200=V$4),0),$E52-1973)</f>
        <v>26034.13</v>
      </c>
      <c r="W52" cm="1">
        <f t="array" ref="W52">INDEX('GMW - Baseline'!$A$2:$MC$200,MATCH(1,('GMW - Baseline'!$MC$2:$MC$200=W$3)*('GMW - Baseline'!$MB$2:$MB$200=W$4),0),$E52-1973)</f>
        <v>33.205179999999999</v>
      </c>
      <c r="X52" cm="1">
        <f t="array" ref="X52">INDEX('GMW - Baseline'!$A$2:$MC$200,MATCH(1,('GMW - Baseline'!$MC$2:$MC$200=X$3)*('GMW - Baseline'!$MB$2:$MB$200=X$4),0),$E52-1973)</f>
        <v>349887.5</v>
      </c>
      <c r="Y52" cm="1">
        <f t="array" ref="Y52">INDEX('GMW - Baseline'!$A$2:$MC$200,MATCH(1,('GMW - Baseline'!$MC$2:$MC$200=Y$3)*('GMW - Baseline'!$MB$2:$MB$200=Y$4),0),$E52-1973)</f>
        <v>37371.71</v>
      </c>
      <c r="Z52" cm="1">
        <f t="array" ref="Z52">INDEX('GMW - Baseline'!$A$2:$MC$200,MATCH(1,('GMW - Baseline'!$MC$2:$MC$200=Z$3)*('GMW - Baseline'!$MB$2:$MB$200=Z$4),0),$E52-1973)</f>
        <v>1551157</v>
      </c>
      <c r="AA52" cm="1">
        <f t="array" ref="AA52">INDEX('GMW - Baseline'!$A$2:$MC$200,MATCH(1,('GMW - Baseline'!$MC$2:$MC$200=AA$3)*('GMW - Baseline'!$MB$2:$MB$200=AA$4),0),$E52-1973)</f>
        <v>-1.697983</v>
      </c>
      <c r="AB52" cm="1">
        <f t="array" ref="AB52">INDEX('GMW - Baseline'!$A$2:$MC$200,MATCH(1,('GMW - Baseline'!$MC$2:$MC$200=AB$3)*('GMW - Baseline'!$MB$2:$MB$200=AB$4),0),$E52-1973)</f>
        <v>62427</v>
      </c>
      <c r="AC52" cm="1">
        <f t="array" ref="AC52">INDEX('GMW - Baseline'!$A$2:$MC$200,MATCH(1,('GMW - Baseline'!$MC$2:$MC$200=AC$3)*('GMW - Baseline'!$MB$2:$MB$200=AC$4),0),$E52-1973)</f>
        <v>54965</v>
      </c>
      <c r="AD52" cm="1">
        <f t="array" ref="AD52">INDEX('GMW - Baseline'!$A$2:$MC$200,MATCH(1,('GMW - Baseline'!$MC$2:$MC$200=AD$3)*('GMW - Baseline'!$MB$2:$MB$200=AD$4),0),$E52-1973)</f>
        <v>57439</v>
      </c>
      <c r="AE52" cm="1">
        <f t="array" ref="AE52">INDEX('GMW - Baseline'!$A$2:$MC$200,MATCH(1,('GMW - Baseline'!$MC$2:$MC$200=AE$3)*('GMW - Baseline'!$MB$2:$MB$200=AE$4),0),$E52-1973)</f>
        <v>25.738140000000001</v>
      </c>
      <c r="AF52" cm="1">
        <f t="array" ref="AF52">INDEX('GMW - Baseline'!$A$2:$MC$200,MATCH(1,('GMW - Baseline'!$MC$2:$MC$200=AF$3)*('GMW - Baseline'!$MB$2:$MB$200=AF$4),0),$E52-1973)</f>
        <v>16.625579999999999</v>
      </c>
      <c r="AG52" cm="1">
        <f t="array" ref="AG52">INDEX('GMW - Baseline'!$A$2:$MC$200,MATCH(1,('GMW - Baseline'!$MC$2:$MC$200=AG$3)*('GMW - Baseline'!$MB$2:$MB$200=AG$4),0),$E52-1973)</f>
        <v>17.97869</v>
      </c>
      <c r="AH52" cm="1">
        <f t="array" ref="AH52">INDEX('GMW - Baseline'!$A$2:$MC$200,MATCH(1,('GMW - Baseline'!$MC$2:$MC$200=AH$3)*('GMW - Baseline'!$MB$2:$MB$200=AH$4),0),$E52-1973)</f>
        <v>21.76061</v>
      </c>
      <c r="AI52" cm="1">
        <f t="array" ref="AI52">INDEX('GMW - Baseline'!$A$2:$MC$200,MATCH(1,('GMW - Baseline'!$MC$2:$MC$200=AI$3)*('GMW - Baseline'!$MB$2:$MB$200=AI$4),0),$E52-1973)</f>
        <v>21.430759999999999</v>
      </c>
      <c r="AJ52" cm="1">
        <f t="array" ref="AJ52">INDEX('GMW - Baseline'!$A$2:$MC$200,MATCH(1,('GMW - Baseline'!$MC$2:$MC$200=AJ$3)*('GMW - Baseline'!$MB$2:$MB$200=AJ$4),0),$E52-1973)</f>
        <v>23.21264</v>
      </c>
      <c r="AK52" cm="1">
        <f t="array" ref="AK52">INDEX('GMW - Baseline'!$A$2:$MC$200,MATCH(1,('GMW - Baseline'!$MC$2:$MC$200=AK$3)*('GMW - Baseline'!$MB$2:$MB$200=AK$4),0),$E52-1973)</f>
        <v>14.896470000000001</v>
      </c>
    </row>
    <row r="53" spans="1:37" x14ac:dyDescent="0.25">
      <c r="B53">
        <f t="shared" si="5"/>
        <v>1991</v>
      </c>
      <c r="C53">
        <f t="shared" si="5"/>
        <v>1991</v>
      </c>
      <c r="E53">
        <f t="shared" si="1"/>
        <v>2026</v>
      </c>
      <c r="F53" cm="1">
        <f t="array" ref="F53">INDEX('GMW - Baseline'!$A$2:$MC$200,MATCH(1,('GMW - Baseline'!$MC$2:$MC$200=F$3)*('GMW - Baseline'!$MB$2:$MB$200=F$4),0),$E53-1973)</f>
        <v>372878</v>
      </c>
      <c r="G53" cm="1">
        <f t="array" ref="G53">INDEX('GMW - Baseline'!$A$2:$MC$200,MATCH(1,('GMW - Baseline'!$MC$2:$MC$200=G$3)*('GMW - Baseline'!$MB$2:$MB$200=G$4),0),$E53-1973)</f>
        <v>213544</v>
      </c>
      <c r="H53" cm="1">
        <f t="array" ref="H53">INDEX('GMW - Baseline'!$A$2:$MC$200,MATCH(1,('GMW - Baseline'!$MC$2:$MC$200=H$3)*('GMW - Baseline'!$MB$2:$MB$200=H$4),0),$E53-1973)</f>
        <v>236041</v>
      </c>
      <c r="I53" cm="1">
        <f t="array" ref="I53">INDEX('GMW - Baseline'!$A$2:$MC$200,MATCH(1,('GMW - Baseline'!$MC$2:$MC$200=I$3)*('GMW - Baseline'!$MB$2:$MB$200=I$4),0),$E53-1973)</f>
        <v>60.833329999999997</v>
      </c>
      <c r="J53" cm="1">
        <f t="array" ref="J53">INDEX('GMW - Baseline'!$A$2:$MC$200,MATCH(1,('GMW - Baseline'!$MC$2:$MC$200=J$3)*('GMW - Baseline'!$MB$2:$MB$200=J$4),0),$E53-1973)</f>
        <v>10.799239999999999</v>
      </c>
      <c r="K53" cm="1">
        <f t="array" ref="K53">INDEX('GMW - Baseline'!$A$2:$MC$200,MATCH(1,('GMW - Baseline'!$MC$2:$MC$200=K$3)*('GMW - Baseline'!$MB$2:$MB$200=K$4),0),$E53-1973)</f>
        <v>9.9925759999999997</v>
      </c>
      <c r="L53" cm="1">
        <f t="array" ref="L53">INDEX('GMW - Baseline'!$A$2:$MC$200,MATCH(1,('GMW - Baseline'!$MC$2:$MC$200=L$3)*('GMW - Baseline'!$MB$2:$MB$200=L$4),0),$E53-1973)</f>
        <v>26025</v>
      </c>
      <c r="M53" cm="1">
        <f t="array" ref="M53">INDEX('GMW - Baseline'!$A$2:$MC$200,MATCH(1,('GMW - Baseline'!$MC$2:$MC$200=M$3)*('GMW - Baseline'!$MB$2:$MB$200=M$4),0),$E53-1973)</f>
        <v>2624</v>
      </c>
      <c r="N53" cm="1">
        <f t="array" ref="N53">INDEX('GMW - Baseline'!$A$2:$MC$200,MATCH(1,('GMW - Baseline'!$MC$2:$MC$200=N$3)*('GMW - Baseline'!$MB$2:$MB$200=N$4),0),$E53-1973)</f>
        <v>28649</v>
      </c>
      <c r="O53" cm="1">
        <f t="array" ref="O53">INDEX('GMW - Baseline'!$A$2:$MC$200,MATCH(1,('GMW - Baseline'!$MC$2:$MC$200=O$3)*('GMW - Baseline'!$MB$2:$MB$200=O$4),0),$E53-1973)</f>
        <v>9.1999999999999993</v>
      </c>
      <c r="P53" cm="1">
        <f t="array" ref="P53">INDEX('GMW - Baseline'!$A$2:$MC$200,MATCH(1,('GMW - Baseline'!$MC$2:$MC$200=P$3)*('GMW - Baseline'!$MB$2:$MB$200=P$4),0),$E53-1973)</f>
        <v>35199</v>
      </c>
      <c r="Q53" cm="1">
        <f t="array" ref="Q53">INDEX('GMW - Baseline'!$A$2:$MC$200,MATCH(1,('GMW - Baseline'!$MC$2:$MC$200=Q$3)*('GMW - Baseline'!$MB$2:$MB$200=Q$4),0),$E53-1973)</f>
        <v>-3906</v>
      </c>
      <c r="R53" cm="1">
        <f t="array" ref="R53">INDEX('GMW - Baseline'!$A$2:$MC$200,MATCH(1,('GMW - Baseline'!$MC$2:$MC$200=R$3)*('GMW - Baseline'!$MB$2:$MB$200=R$4),0),$E53-1973)</f>
        <v>1E-3</v>
      </c>
      <c r="S53" cm="1">
        <f t="array" ref="S53">INDEX('GMW - Baseline'!$A$2:$MC$200,MATCH(1,('GMW - Baseline'!$MC$2:$MC$200=S$3)*('GMW - Baseline'!$MB$2:$MB$200=S$4),0),$E53-1973)</f>
        <v>177818</v>
      </c>
      <c r="T53" cm="1">
        <f t="array" ref="T53">INDEX('GMW - Baseline'!$A$2:$MC$200,MATCH(1,('GMW - Baseline'!$MC$2:$MC$200=T$3)*('GMW - Baseline'!$MB$2:$MB$200=T$4),0),$E53-1973)</f>
        <v>-1.8459319999999999</v>
      </c>
      <c r="U53" cm="1">
        <f t="array" ref="U53">INDEX('GMW - Baseline'!$A$2:$MC$200,MATCH(1,('GMW - Baseline'!$MC$2:$MC$200=U$3)*('GMW - Baseline'!$MB$2:$MB$200=U$4),0),$E53-1973)</f>
        <v>379824.9</v>
      </c>
      <c r="V53" cm="1">
        <f t="array" ref="V53">INDEX('GMW - Baseline'!$A$2:$MC$200,MATCH(1,('GMW - Baseline'!$MC$2:$MC$200=V$3)*('GMW - Baseline'!$MB$2:$MB$200=V$4),0),$E53-1973)</f>
        <v>25927.35</v>
      </c>
      <c r="W53" cm="1">
        <f t="array" ref="W53">INDEX('GMW - Baseline'!$A$2:$MC$200,MATCH(1,('GMW - Baseline'!$MC$2:$MC$200=W$3)*('GMW - Baseline'!$MB$2:$MB$200=W$4),0),$E53-1973)</f>
        <v>33.153320000000001</v>
      </c>
      <c r="X53" cm="1">
        <f t="array" ref="X53">INDEX('GMW - Baseline'!$A$2:$MC$200,MATCH(1,('GMW - Baseline'!$MC$2:$MC$200=X$3)*('GMW - Baseline'!$MB$2:$MB$200=X$4),0),$E53-1973)</f>
        <v>350817.9</v>
      </c>
      <c r="Y53" cm="1">
        <f t="array" ref="Y53">INDEX('GMW - Baseline'!$A$2:$MC$200,MATCH(1,('GMW - Baseline'!$MC$2:$MC$200=Y$3)*('GMW - Baseline'!$MB$2:$MB$200=Y$4),0),$E53-1973)</f>
        <v>37363.21</v>
      </c>
      <c r="Z53" cm="1">
        <f t="array" ref="Z53">INDEX('GMW - Baseline'!$A$2:$MC$200,MATCH(1,('GMW - Baseline'!$MC$2:$MC$200=Z$3)*('GMW - Baseline'!$MB$2:$MB$200=Z$4),0),$E53-1973)</f>
        <v>1563525</v>
      </c>
      <c r="AA53" cm="1">
        <f t="array" ref="AA53">INDEX('GMW - Baseline'!$A$2:$MC$200,MATCH(1,('GMW - Baseline'!$MC$2:$MC$200=AA$3)*('GMW - Baseline'!$MB$2:$MB$200=AA$4),0),$E53-1973)</f>
        <v>-1.6952149999999999</v>
      </c>
      <c r="AB53" cm="1">
        <f t="array" ref="AB53">INDEX('GMW - Baseline'!$A$2:$MC$200,MATCH(1,('GMW - Baseline'!$MC$2:$MC$200=AB$3)*('GMW - Baseline'!$MB$2:$MB$200=AB$4),0),$E53-1973)</f>
        <v>64297</v>
      </c>
      <c r="AC53" cm="1">
        <f t="array" ref="AC53">INDEX('GMW - Baseline'!$A$2:$MC$200,MATCH(1,('GMW - Baseline'!$MC$2:$MC$200=AC$3)*('GMW - Baseline'!$MB$2:$MB$200=AC$4),0),$E53-1973)</f>
        <v>58565</v>
      </c>
      <c r="AD53" cm="1">
        <f t="array" ref="AD53">INDEX('GMW - Baseline'!$A$2:$MC$200,MATCH(1,('GMW - Baseline'!$MC$2:$MC$200=AD$3)*('GMW - Baseline'!$MB$2:$MB$200=AD$4),0),$E53-1973)</f>
        <v>57475.5</v>
      </c>
      <c r="AE53" cm="1">
        <f t="array" ref="AE53">INDEX('GMW - Baseline'!$A$2:$MC$200,MATCH(1,('GMW - Baseline'!$MC$2:$MC$200=AE$3)*('GMW - Baseline'!$MB$2:$MB$200=AE$4),0),$E53-1973)</f>
        <v>25.767250000000001</v>
      </c>
      <c r="AF53" cm="1">
        <f t="array" ref="AF53">INDEX('GMW - Baseline'!$A$2:$MC$200,MATCH(1,('GMW - Baseline'!$MC$2:$MC$200=AF$3)*('GMW - Baseline'!$MB$2:$MB$200=AF$4),0),$E53-1973)</f>
        <v>16.6646</v>
      </c>
      <c r="AG53" cm="1">
        <f t="array" ref="AG53">INDEX('GMW - Baseline'!$A$2:$MC$200,MATCH(1,('GMW - Baseline'!$MC$2:$MC$200=AG$3)*('GMW - Baseline'!$MB$2:$MB$200=AG$4),0),$E53-1973)</f>
        <v>18.149699999999999</v>
      </c>
      <c r="AH53" cm="1">
        <f t="array" ref="AH53">INDEX('GMW - Baseline'!$A$2:$MC$200,MATCH(1,('GMW - Baseline'!$MC$2:$MC$200=AH$3)*('GMW - Baseline'!$MB$2:$MB$200=AH$4),0),$E53-1973)</f>
        <v>21.79081</v>
      </c>
      <c r="AI53" cm="1">
        <f t="array" ref="AI53">INDEX('GMW - Baseline'!$A$2:$MC$200,MATCH(1,('GMW - Baseline'!$MC$2:$MC$200=AI$3)*('GMW - Baseline'!$MB$2:$MB$200=AI$4),0),$E53-1973)</f>
        <v>21.529869999999999</v>
      </c>
      <c r="AJ53" cm="1">
        <f t="array" ref="AJ53">INDEX('GMW - Baseline'!$A$2:$MC$200,MATCH(1,('GMW - Baseline'!$MC$2:$MC$200=AJ$3)*('GMW - Baseline'!$MB$2:$MB$200=AJ$4),0),$E53-1973)</f>
        <v>23.31512</v>
      </c>
      <c r="AK53" cm="1">
        <f t="array" ref="AK53">INDEX('GMW - Baseline'!$A$2:$MC$200,MATCH(1,('GMW - Baseline'!$MC$2:$MC$200=AK$3)*('GMW - Baseline'!$MB$2:$MB$200=AK$4),0),$E53-1973)</f>
        <v>14.943849999999999</v>
      </c>
    </row>
    <row r="54" spans="1:37" x14ac:dyDescent="0.25">
      <c r="B54">
        <f t="shared" si="5"/>
        <v>1991</v>
      </c>
      <c r="C54">
        <f t="shared" si="5"/>
        <v>1991</v>
      </c>
      <c r="E54">
        <f t="shared" si="1"/>
        <v>2027</v>
      </c>
      <c r="F54" cm="1">
        <f t="array" ref="F54">INDEX('GMW - Baseline'!$A$2:$MC$200,MATCH(1,('GMW - Baseline'!$MC$2:$MC$200=F$3)*('GMW - Baseline'!$MB$2:$MB$200=F$4),0),$E54-1973)</f>
        <v>373357</v>
      </c>
      <c r="G54" cm="1">
        <f t="array" ref="G54">INDEX('GMW - Baseline'!$A$2:$MC$200,MATCH(1,('GMW - Baseline'!$MC$2:$MC$200=G$3)*('GMW - Baseline'!$MB$2:$MB$200=G$4),0),$E54-1973)</f>
        <v>213576</v>
      </c>
      <c r="H54" cm="1">
        <f t="array" ref="H54">INDEX('GMW - Baseline'!$A$2:$MC$200,MATCH(1,('GMW - Baseline'!$MC$2:$MC$200=H$3)*('GMW - Baseline'!$MB$2:$MB$200=H$4),0),$E54-1973)</f>
        <v>235532</v>
      </c>
      <c r="I54" cm="1">
        <f t="array" ref="I54">INDEX('GMW - Baseline'!$A$2:$MC$200,MATCH(1,('GMW - Baseline'!$MC$2:$MC$200=I$3)*('GMW - Baseline'!$MB$2:$MB$200=I$4),0),$E54-1973)</f>
        <v>61.466670000000001</v>
      </c>
      <c r="J54" cm="1">
        <f t="array" ref="J54">INDEX('GMW - Baseline'!$A$2:$MC$200,MATCH(1,('GMW - Baseline'!$MC$2:$MC$200=J$3)*('GMW - Baseline'!$MB$2:$MB$200=J$4),0),$E54-1973)</f>
        <v>10.375</v>
      </c>
      <c r="K54" cm="1">
        <f t="array" ref="K54">INDEX('GMW - Baseline'!$A$2:$MC$200,MATCH(1,('GMW - Baseline'!$MC$2:$MC$200=K$3)*('GMW - Baseline'!$MB$2:$MB$200=K$4),0),$E54-1973)</f>
        <v>9.7177279999999993</v>
      </c>
      <c r="L54" cm="1">
        <f t="array" ref="L54">INDEX('GMW - Baseline'!$A$2:$MC$200,MATCH(1,('GMW - Baseline'!$MC$2:$MC$200=L$3)*('GMW - Baseline'!$MB$2:$MB$200=L$4),0),$E54-1973)</f>
        <v>25820</v>
      </c>
      <c r="M54" cm="1">
        <f t="array" ref="M54">INDEX('GMW - Baseline'!$A$2:$MC$200,MATCH(1,('GMW - Baseline'!$MC$2:$MC$200=M$3)*('GMW - Baseline'!$MB$2:$MB$200=M$4),0),$E54-1973)</f>
        <v>2697</v>
      </c>
      <c r="N54" cm="1">
        <f t="array" ref="N54">INDEX('GMW - Baseline'!$A$2:$MC$200,MATCH(1,('GMW - Baseline'!$MC$2:$MC$200=N$3)*('GMW - Baseline'!$MB$2:$MB$200=N$4),0),$E54-1973)</f>
        <v>28517</v>
      </c>
      <c r="O54" cm="1">
        <f t="array" ref="O54">INDEX('GMW - Baseline'!$A$2:$MC$200,MATCH(1,('GMW - Baseline'!$MC$2:$MC$200=O$3)*('GMW - Baseline'!$MB$2:$MB$200=O$4),0),$E54-1973)</f>
        <v>9.5</v>
      </c>
      <c r="P54" cm="1">
        <f t="array" ref="P54">INDEX('GMW - Baseline'!$A$2:$MC$200,MATCH(1,('GMW - Baseline'!$MC$2:$MC$200=P$3)*('GMW - Baseline'!$MB$2:$MB$200=P$4),0),$E54-1973)</f>
        <v>35201.279999999999</v>
      </c>
      <c r="Q54" cm="1">
        <f t="array" ref="Q54">INDEX('GMW - Baseline'!$A$2:$MC$200,MATCH(1,('GMW - Baseline'!$MC$2:$MC$200=Q$3)*('GMW - Baseline'!$MB$2:$MB$200=Q$4),0),$E54-1973)</f>
        <v>-2083</v>
      </c>
      <c r="R54" cm="1">
        <f t="array" ref="R54">INDEX('GMW - Baseline'!$A$2:$MC$200,MATCH(1,('GMW - Baseline'!$MC$2:$MC$200=R$3)*('GMW - Baseline'!$MB$2:$MB$200=R$4),0),$E54-1973)</f>
        <v>1E-3</v>
      </c>
      <c r="S54" cm="1">
        <f t="array" ref="S54">INDEX('GMW - Baseline'!$A$2:$MC$200,MATCH(1,('GMW - Baseline'!$MC$2:$MC$200=S$3)*('GMW - Baseline'!$MB$2:$MB$200=S$4),0),$E54-1973)</f>
        <v>180143</v>
      </c>
      <c r="T54" cm="1">
        <f t="array" ref="T54">INDEX('GMW - Baseline'!$A$2:$MC$200,MATCH(1,('GMW - Baseline'!$MC$2:$MC$200=T$3)*('GMW - Baseline'!$MB$2:$MB$200=T$4),0),$E54-1973)</f>
        <v>-2.0030019999999999</v>
      </c>
      <c r="U54" cm="1">
        <f t="array" ref="U54">INDEX('GMW - Baseline'!$A$2:$MC$200,MATCH(1,('GMW - Baseline'!$MC$2:$MC$200=U$3)*('GMW - Baseline'!$MB$2:$MB$200=U$4),0),$E54-1973)</f>
        <v>380910.8</v>
      </c>
      <c r="V54" cm="1">
        <f t="array" ref="V54">INDEX('GMW - Baseline'!$A$2:$MC$200,MATCH(1,('GMW - Baseline'!$MC$2:$MC$200=V$3)*('GMW - Baseline'!$MB$2:$MB$200=V$4),0),$E54-1973)</f>
        <v>25807.88</v>
      </c>
      <c r="W54" cm="1">
        <f t="array" ref="W54">INDEX('GMW - Baseline'!$A$2:$MC$200,MATCH(1,('GMW - Baseline'!$MC$2:$MC$200=W$3)*('GMW - Baseline'!$MB$2:$MB$200=W$4),0),$E54-1973)</f>
        <v>33.127389999999998</v>
      </c>
      <c r="X54" cm="1">
        <f t="array" ref="X54">INDEX('GMW - Baseline'!$A$2:$MC$200,MATCH(1,('GMW - Baseline'!$MC$2:$MC$200=X$3)*('GMW - Baseline'!$MB$2:$MB$200=X$4),0),$E54-1973)</f>
        <v>351700.9</v>
      </c>
      <c r="Y54" cm="1">
        <f t="array" ref="Y54">INDEX('GMW - Baseline'!$A$2:$MC$200,MATCH(1,('GMW - Baseline'!$MC$2:$MC$200=Y$3)*('GMW - Baseline'!$MB$2:$MB$200=Y$4),0),$E54-1973)</f>
        <v>37354.699999999997</v>
      </c>
      <c r="Z54" cm="1">
        <f t="array" ref="Z54">INDEX('GMW - Baseline'!$A$2:$MC$200,MATCH(1,('GMW - Baseline'!$MC$2:$MC$200=Z$3)*('GMW - Baseline'!$MB$2:$MB$200=Z$4),0),$E54-1973)</f>
        <v>1575894</v>
      </c>
      <c r="AA54" cm="1">
        <f t="array" ref="AA54">INDEX('GMW - Baseline'!$A$2:$MC$200,MATCH(1,('GMW - Baseline'!$MC$2:$MC$200=AA$3)*('GMW - Baseline'!$MB$2:$MB$200=AA$4),0),$E54-1973)</f>
        <v>-1.6924520000000001</v>
      </c>
      <c r="AB54" cm="1">
        <f t="array" ref="AB54">INDEX('GMW - Baseline'!$A$2:$MC$200,MATCH(1,('GMW - Baseline'!$MC$2:$MC$200=AB$3)*('GMW - Baseline'!$MB$2:$MB$200=AB$4),0),$E54-1973)</f>
        <v>65873</v>
      </c>
      <c r="AC54" cm="1">
        <f t="array" ref="AC54">INDEX('GMW - Baseline'!$A$2:$MC$200,MATCH(1,('GMW - Baseline'!$MC$2:$MC$200=AC$3)*('GMW - Baseline'!$MB$2:$MB$200=AC$4),0),$E54-1973)</f>
        <v>61767</v>
      </c>
      <c r="AD54" cm="1">
        <f t="array" ref="AD54">INDEX('GMW - Baseline'!$A$2:$MC$200,MATCH(1,('GMW - Baseline'!$MC$2:$MC$200=AD$3)*('GMW - Baseline'!$MB$2:$MB$200=AD$4),0),$E54-1973)</f>
        <v>57512</v>
      </c>
      <c r="AE54" cm="1">
        <f t="array" ref="AE54">INDEX('GMW - Baseline'!$A$2:$MC$200,MATCH(1,('GMW - Baseline'!$MC$2:$MC$200=AE$3)*('GMW - Baseline'!$MB$2:$MB$200=AE$4),0),$E54-1973)</f>
        <v>25.79636</v>
      </c>
      <c r="AF54" cm="1">
        <f t="array" ref="AF54">INDEX('GMW - Baseline'!$A$2:$MC$200,MATCH(1,('GMW - Baseline'!$MC$2:$MC$200=AF$3)*('GMW - Baseline'!$MB$2:$MB$200=AF$4),0),$E54-1973)</f>
        <v>16.689869999999999</v>
      </c>
      <c r="AG54" cm="1">
        <f t="array" ref="AG54">INDEX('GMW - Baseline'!$A$2:$MC$200,MATCH(1,('GMW - Baseline'!$MC$2:$MC$200=AG$3)*('GMW - Baseline'!$MB$2:$MB$200=AG$4),0),$E54-1973)</f>
        <v>18.333690000000001</v>
      </c>
      <c r="AH54" cm="1">
        <f t="array" ref="AH54">INDEX('GMW - Baseline'!$A$2:$MC$200,MATCH(1,('GMW - Baseline'!$MC$2:$MC$200=AH$3)*('GMW - Baseline'!$MB$2:$MB$200=AH$4),0),$E54-1973)</f>
        <v>21.821010000000001</v>
      </c>
      <c r="AI54" cm="1">
        <f t="array" ref="AI54">INDEX('GMW - Baseline'!$A$2:$MC$200,MATCH(1,('GMW - Baseline'!$MC$2:$MC$200=AI$3)*('GMW - Baseline'!$MB$2:$MB$200=AI$4),0),$E54-1973)</f>
        <v>21.628869999999999</v>
      </c>
      <c r="AJ54" cm="1">
        <f t="array" ref="AJ54">INDEX('GMW - Baseline'!$A$2:$MC$200,MATCH(1,('GMW - Baseline'!$MC$2:$MC$200=AJ$3)*('GMW - Baseline'!$MB$2:$MB$200=AJ$4),0),$E54-1973)</f>
        <v>23.417190000000002</v>
      </c>
      <c r="AK54" cm="1">
        <f t="array" ref="AK54">INDEX('GMW - Baseline'!$A$2:$MC$200,MATCH(1,('GMW - Baseline'!$MC$2:$MC$200=AK$3)*('GMW - Baseline'!$MB$2:$MB$200=AK$4),0),$E54-1973)</f>
        <v>14.98625</v>
      </c>
    </row>
    <row r="55" spans="1:37" x14ac:dyDescent="0.25">
      <c r="A55">
        <v>1992</v>
      </c>
      <c r="B55">
        <f t="shared" si="5"/>
        <v>1992</v>
      </c>
      <c r="C55">
        <f t="shared" si="5"/>
        <v>1991</v>
      </c>
      <c r="D55">
        <f t="shared" si="5"/>
        <v>1991</v>
      </c>
      <c r="E55">
        <f t="shared" si="1"/>
        <v>2028</v>
      </c>
      <c r="F55" cm="1">
        <f t="array" ref="F55">INDEX('GMW - Baseline'!$A$2:$MC$200,MATCH(1,('GMW - Baseline'!$MC$2:$MC$200=F$3)*('GMW - Baseline'!$MB$2:$MB$200=F$4),0),$E55-1973)</f>
        <v>373317</v>
      </c>
      <c r="G55" cm="1">
        <f t="array" ref="G55">INDEX('GMW - Baseline'!$A$2:$MC$200,MATCH(1,('GMW - Baseline'!$MC$2:$MC$200=G$3)*('GMW - Baseline'!$MB$2:$MB$200=G$4),0),$E55-1973)</f>
        <v>213040</v>
      </c>
      <c r="H55" cm="1">
        <f t="array" ref="H55">INDEX('GMW - Baseline'!$A$2:$MC$200,MATCH(1,('GMW - Baseline'!$MC$2:$MC$200=H$3)*('GMW - Baseline'!$MB$2:$MB$200=H$4),0),$E55-1973)</f>
        <v>237181</v>
      </c>
      <c r="I55" cm="1">
        <f t="array" ref="I55">INDEX('GMW - Baseline'!$A$2:$MC$200,MATCH(1,('GMW - Baseline'!$MC$2:$MC$200=I$3)*('GMW - Baseline'!$MB$2:$MB$200=I$4),0),$E55-1973)</f>
        <v>61.7</v>
      </c>
      <c r="J55" cm="1">
        <f t="array" ref="J55">INDEX('GMW - Baseline'!$A$2:$MC$200,MATCH(1,('GMW - Baseline'!$MC$2:$MC$200=J$3)*('GMW - Baseline'!$MB$2:$MB$200=J$4),0),$E55-1973)</f>
        <v>10.375</v>
      </c>
      <c r="K55" cm="1">
        <f t="array" ref="K55">INDEX('GMW - Baseline'!$A$2:$MC$200,MATCH(1,('GMW - Baseline'!$MC$2:$MC$200=K$3)*('GMW - Baseline'!$MB$2:$MB$200=K$4),0),$E55-1973)</f>
        <v>9.4873849999999997</v>
      </c>
      <c r="L55" cm="1">
        <f t="array" ref="L55">INDEX('GMW - Baseline'!$A$2:$MC$200,MATCH(1,('GMW - Baseline'!$MC$2:$MC$200=L$3)*('GMW - Baseline'!$MB$2:$MB$200=L$4),0),$E55-1973)</f>
        <v>25710</v>
      </c>
      <c r="M55" cm="1">
        <f t="array" ref="M55">INDEX('GMW - Baseline'!$A$2:$MC$200,MATCH(1,('GMW - Baseline'!$MC$2:$MC$200=M$3)*('GMW - Baseline'!$MB$2:$MB$200=M$4),0),$E55-1973)</f>
        <v>2762</v>
      </c>
      <c r="N55" cm="1">
        <f t="array" ref="N55">INDEX('GMW - Baseline'!$A$2:$MC$200,MATCH(1,('GMW - Baseline'!$MC$2:$MC$200=N$3)*('GMW - Baseline'!$MB$2:$MB$200=N$4),0),$E55-1973)</f>
        <v>28472</v>
      </c>
      <c r="O55" cm="1">
        <f t="array" ref="O55">INDEX('GMW - Baseline'!$A$2:$MC$200,MATCH(1,('GMW - Baseline'!$MC$2:$MC$200=O$3)*('GMW - Baseline'!$MB$2:$MB$200=O$4),0),$E55-1973)</f>
        <v>9.6999999999999993</v>
      </c>
      <c r="P55" cm="1">
        <f t="array" ref="P55">INDEX('GMW - Baseline'!$A$2:$MC$200,MATCH(1,('GMW - Baseline'!$MC$2:$MC$200=P$3)*('GMW - Baseline'!$MB$2:$MB$200=P$4),0),$E55-1973)</f>
        <v>35203.550000000003</v>
      </c>
      <c r="Q55" cm="1">
        <f t="array" ref="Q55">INDEX('GMW - Baseline'!$A$2:$MC$200,MATCH(1,('GMW - Baseline'!$MC$2:$MC$200=Q$3)*('GMW - Baseline'!$MB$2:$MB$200=Q$4),0),$E55-1973)</f>
        <v>-2105</v>
      </c>
      <c r="R55" cm="1">
        <f t="array" ref="R55">INDEX('GMW - Baseline'!$A$2:$MC$200,MATCH(1,('GMW - Baseline'!$MC$2:$MC$200=R$3)*('GMW - Baseline'!$MB$2:$MB$200=R$4),0),$E55-1973)</f>
        <v>1E-3</v>
      </c>
      <c r="S55" cm="1">
        <f t="array" ref="S55">INDEX('GMW - Baseline'!$A$2:$MC$200,MATCH(1,('GMW - Baseline'!$MC$2:$MC$200=S$3)*('GMW - Baseline'!$MB$2:$MB$200=S$4),0),$E55-1973)</f>
        <v>182024</v>
      </c>
      <c r="T55" cm="1">
        <f t="array" ref="T55">INDEX('GMW - Baseline'!$A$2:$MC$200,MATCH(1,('GMW - Baseline'!$MC$2:$MC$200=T$3)*('GMW - Baseline'!$MB$2:$MB$200=T$4),0),$E55-1973)</f>
        <v>-2.6986119999999998</v>
      </c>
      <c r="U55" cm="1">
        <f t="array" ref="U55">INDEX('GMW - Baseline'!$A$2:$MC$200,MATCH(1,('GMW - Baseline'!$MC$2:$MC$200=U$3)*('GMW - Baseline'!$MB$2:$MB$200=U$4),0),$E55-1973)</f>
        <v>383528.3</v>
      </c>
      <c r="V55" cm="1">
        <f t="array" ref="V55">INDEX('GMW - Baseline'!$A$2:$MC$200,MATCH(1,('GMW - Baseline'!$MC$2:$MC$200=V$3)*('GMW - Baseline'!$MB$2:$MB$200=V$4),0),$E55-1973)</f>
        <v>25767.16</v>
      </c>
      <c r="W55" cm="1">
        <f t="array" ref="W55">INDEX('GMW - Baseline'!$A$2:$MC$200,MATCH(1,('GMW - Baseline'!$MC$2:$MC$200=W$3)*('GMW - Baseline'!$MB$2:$MB$200=W$4),0),$E55-1973)</f>
        <v>33.205179999999999</v>
      </c>
      <c r="X55" cm="1">
        <f t="array" ref="X55">INDEX('GMW - Baseline'!$A$2:$MC$200,MATCH(1,('GMW - Baseline'!$MC$2:$MC$200=X$3)*('GMW - Baseline'!$MB$2:$MB$200=X$4),0),$E55-1973)</f>
        <v>352599.9</v>
      </c>
      <c r="Y55" cm="1">
        <f t="array" ref="Y55">INDEX('GMW - Baseline'!$A$2:$MC$200,MATCH(1,('GMW - Baseline'!$MC$2:$MC$200=Y$3)*('GMW - Baseline'!$MB$2:$MB$200=Y$4),0),$E55-1973)</f>
        <v>37346.19</v>
      </c>
      <c r="Z55" cm="1">
        <f t="array" ref="Z55">INDEX('GMW - Baseline'!$A$2:$MC$200,MATCH(1,('GMW - Baseline'!$MC$2:$MC$200=Z$3)*('GMW - Baseline'!$MB$2:$MB$200=Z$4),0),$E55-1973)</f>
        <v>1583330</v>
      </c>
      <c r="AA55" cm="1">
        <f t="array" ref="AA55">INDEX('GMW - Baseline'!$A$2:$MC$200,MATCH(1,('GMW - Baseline'!$MC$2:$MC$200=AA$3)*('GMW - Baseline'!$MB$2:$MB$200=AA$4),0),$E55-1973)</f>
        <v>-1.689694</v>
      </c>
      <c r="AB55" cm="1">
        <f t="array" ref="AB55">INDEX('GMW - Baseline'!$A$2:$MC$200,MATCH(1,('GMW - Baseline'!$MC$2:$MC$200=AB$3)*('GMW - Baseline'!$MB$2:$MB$200=AB$4),0),$E55-1973)</f>
        <v>70589</v>
      </c>
      <c r="AC55" cm="1">
        <f t="array" ref="AC55">INDEX('GMW - Baseline'!$A$2:$MC$200,MATCH(1,('GMW - Baseline'!$MC$2:$MC$200=AC$3)*('GMW - Baseline'!$MB$2:$MB$200=AC$4),0),$E55-1973)</f>
        <v>64125</v>
      </c>
      <c r="AD55" cm="1">
        <f t="array" ref="AD55">INDEX('GMW - Baseline'!$A$2:$MC$200,MATCH(1,('GMW - Baseline'!$MC$2:$MC$200=AD$3)*('GMW - Baseline'!$MB$2:$MB$200=AD$4),0),$E55-1973)</f>
        <v>57548.5</v>
      </c>
      <c r="AE55" cm="1">
        <f t="array" ref="AE55">INDEX('GMW - Baseline'!$A$2:$MC$200,MATCH(1,('GMW - Baseline'!$MC$2:$MC$200=AE$3)*('GMW - Baseline'!$MB$2:$MB$200=AE$4),0),$E55-1973)</f>
        <v>25.82546</v>
      </c>
      <c r="AF55" cm="1">
        <f t="array" ref="AF55">INDEX('GMW - Baseline'!$A$2:$MC$200,MATCH(1,('GMW - Baseline'!$MC$2:$MC$200=AF$3)*('GMW - Baseline'!$MB$2:$MB$200=AF$4),0),$E55-1973)</f>
        <v>16.72317</v>
      </c>
      <c r="AG55" cm="1">
        <f t="array" ref="AG55">INDEX('GMW - Baseline'!$A$2:$MC$200,MATCH(1,('GMW - Baseline'!$MC$2:$MC$200=AG$3)*('GMW - Baseline'!$MB$2:$MB$200=AG$4),0),$E55-1973)</f>
        <v>18.516390000000001</v>
      </c>
      <c r="AH55" cm="1">
        <f t="array" ref="AH55">INDEX('GMW - Baseline'!$A$2:$MC$200,MATCH(1,('GMW - Baseline'!$MC$2:$MC$200=AH$3)*('GMW - Baseline'!$MB$2:$MB$200=AH$4),0),$E55-1973)</f>
        <v>21.84507</v>
      </c>
      <c r="AI55" cm="1">
        <f t="array" ref="AI55">INDEX('GMW - Baseline'!$A$2:$MC$200,MATCH(1,('GMW - Baseline'!$MC$2:$MC$200=AI$3)*('GMW - Baseline'!$MB$2:$MB$200=AI$4),0),$E55-1973)</f>
        <v>21.718889999999998</v>
      </c>
      <c r="AJ55" cm="1">
        <f t="array" ref="AJ55">INDEX('GMW - Baseline'!$A$2:$MC$200,MATCH(1,('GMW - Baseline'!$MC$2:$MC$200=AJ$3)*('GMW - Baseline'!$MB$2:$MB$200=AJ$4),0),$E55-1973)</f>
        <v>23.561330000000002</v>
      </c>
      <c r="AK55" cm="1">
        <f t="array" ref="AK55">INDEX('GMW - Baseline'!$A$2:$MC$200,MATCH(1,('GMW - Baseline'!$MC$2:$MC$200=AK$3)*('GMW - Baseline'!$MB$2:$MB$200=AK$4),0),$E55-1973)</f>
        <v>15.024979999999999</v>
      </c>
    </row>
    <row r="56" spans="1:37" x14ac:dyDescent="0.25">
      <c r="B56">
        <f t="shared" si="5"/>
        <v>1992</v>
      </c>
      <c r="C56">
        <f t="shared" si="5"/>
        <v>1992</v>
      </c>
      <c r="E56">
        <f t="shared" si="1"/>
        <v>2029</v>
      </c>
      <c r="F56" cm="1">
        <f t="array" ref="F56">INDEX('GMW - Baseline'!$A$2:$MC$200,MATCH(1,('GMW - Baseline'!$MC$2:$MC$200=F$3)*('GMW - Baseline'!$MB$2:$MB$200=F$4),0),$E56-1973)</f>
        <v>372751</v>
      </c>
      <c r="G56" cm="1">
        <f t="array" ref="G56">INDEX('GMW - Baseline'!$A$2:$MC$200,MATCH(1,('GMW - Baseline'!$MC$2:$MC$200=G$3)*('GMW - Baseline'!$MB$2:$MB$200=G$4),0),$E56-1973)</f>
        <v>215855</v>
      </c>
      <c r="H56" cm="1">
        <f t="array" ref="H56">INDEX('GMW - Baseline'!$A$2:$MC$200,MATCH(1,('GMW - Baseline'!$MC$2:$MC$200=H$3)*('GMW - Baseline'!$MB$2:$MB$200=H$4),0),$E56-1973)</f>
        <v>239569</v>
      </c>
      <c r="I56" cm="1">
        <f t="array" ref="I56">INDEX('GMW - Baseline'!$A$2:$MC$200,MATCH(1,('GMW - Baseline'!$MC$2:$MC$200=I$3)*('GMW - Baseline'!$MB$2:$MB$200=I$4),0),$E56-1973)</f>
        <v>62.833329999999997</v>
      </c>
      <c r="J56" cm="1">
        <f t="array" ref="J56">INDEX('GMW - Baseline'!$A$2:$MC$200,MATCH(1,('GMW - Baseline'!$MC$2:$MC$200=J$3)*('GMW - Baseline'!$MB$2:$MB$200=J$4),0),$E56-1973)</f>
        <v>10.059620000000001</v>
      </c>
      <c r="K56" cm="1">
        <f t="array" ref="K56">INDEX('GMW - Baseline'!$A$2:$MC$200,MATCH(1,('GMW - Baseline'!$MC$2:$MC$200=K$3)*('GMW - Baseline'!$MB$2:$MB$200=K$4),0),$E56-1973)</f>
        <v>9.18323</v>
      </c>
      <c r="L56" cm="1">
        <f t="array" ref="L56">INDEX('GMW - Baseline'!$A$2:$MC$200,MATCH(1,('GMW - Baseline'!$MC$2:$MC$200=L$3)*('GMW - Baseline'!$MB$2:$MB$200=L$4),0),$E56-1973)</f>
        <v>25605</v>
      </c>
      <c r="M56" cm="1">
        <f t="array" ref="M56">INDEX('GMW - Baseline'!$A$2:$MC$200,MATCH(1,('GMW - Baseline'!$MC$2:$MC$200=M$3)*('GMW - Baseline'!$MB$2:$MB$200=M$4),0),$E56-1973)</f>
        <v>2777</v>
      </c>
      <c r="N56" cm="1">
        <f t="array" ref="N56">INDEX('GMW - Baseline'!$A$2:$MC$200,MATCH(1,('GMW - Baseline'!$MC$2:$MC$200=N$3)*('GMW - Baseline'!$MB$2:$MB$200=N$4),0),$E56-1973)</f>
        <v>28382</v>
      </c>
      <c r="O56" cm="1">
        <f t="array" ref="O56">INDEX('GMW - Baseline'!$A$2:$MC$200,MATCH(1,('GMW - Baseline'!$MC$2:$MC$200=O$3)*('GMW - Baseline'!$MB$2:$MB$200=O$4),0),$E56-1973)</f>
        <v>9.8000000000000007</v>
      </c>
      <c r="P56" cm="1">
        <f t="array" ref="P56">INDEX('GMW - Baseline'!$A$2:$MC$200,MATCH(1,('GMW - Baseline'!$MC$2:$MC$200=P$3)*('GMW - Baseline'!$MB$2:$MB$200=P$4),0),$E56-1973)</f>
        <v>35205.82</v>
      </c>
      <c r="Q56" cm="1">
        <f t="array" ref="Q56">INDEX('GMW - Baseline'!$A$2:$MC$200,MATCH(1,('GMW - Baseline'!$MC$2:$MC$200=Q$3)*('GMW - Baseline'!$MB$2:$MB$200=Q$4),0),$E56-1973)</f>
        <v>-12839</v>
      </c>
      <c r="R56" cm="1">
        <f t="array" ref="R56">INDEX('GMW - Baseline'!$A$2:$MC$200,MATCH(1,('GMW - Baseline'!$MC$2:$MC$200=R$3)*('GMW - Baseline'!$MB$2:$MB$200=R$4),0),$E56-1973)</f>
        <v>1E-3</v>
      </c>
      <c r="S56" cm="1">
        <f t="array" ref="S56">INDEX('GMW - Baseline'!$A$2:$MC$200,MATCH(1,('GMW - Baseline'!$MC$2:$MC$200=S$3)*('GMW - Baseline'!$MB$2:$MB$200=S$4),0),$E56-1973)</f>
        <v>182472</v>
      </c>
      <c r="T56" cm="1">
        <f t="array" ref="T56">INDEX('GMW - Baseline'!$A$2:$MC$200,MATCH(1,('GMW - Baseline'!$MC$2:$MC$200=T$3)*('GMW - Baseline'!$MB$2:$MB$200=T$4),0),$E56-1973)</f>
        <v>-3.1594280000000001</v>
      </c>
      <c r="U56" cm="1">
        <f t="array" ref="U56">INDEX('GMW - Baseline'!$A$2:$MC$200,MATCH(1,('GMW - Baseline'!$MC$2:$MC$200=U$3)*('GMW - Baseline'!$MB$2:$MB$200=U$4),0),$E56-1973)</f>
        <v>384715.8</v>
      </c>
      <c r="V56" cm="1">
        <f t="array" ref="V56">INDEX('GMW - Baseline'!$A$2:$MC$200,MATCH(1,('GMW - Baseline'!$MC$2:$MC$200=V$3)*('GMW - Baseline'!$MB$2:$MB$200=V$4),0),$E56-1973)</f>
        <v>25685.71</v>
      </c>
      <c r="W56" cm="1">
        <f t="array" ref="W56">INDEX('GMW - Baseline'!$A$2:$MC$200,MATCH(1,('GMW - Baseline'!$MC$2:$MC$200=W$3)*('GMW - Baseline'!$MB$2:$MB$200=W$4),0),$E56-1973)</f>
        <v>33.200000000000003</v>
      </c>
      <c r="X56" cm="1">
        <f t="array" ref="X56">INDEX('GMW - Baseline'!$A$2:$MC$200,MATCH(1,('GMW - Baseline'!$MC$2:$MC$200=X$3)*('GMW - Baseline'!$MB$2:$MB$200=X$4),0),$E56-1973)</f>
        <v>353518.7</v>
      </c>
      <c r="Y56" cm="1">
        <f t="array" ref="Y56">INDEX('GMW - Baseline'!$A$2:$MC$200,MATCH(1,('GMW - Baseline'!$MC$2:$MC$200=Y$3)*('GMW - Baseline'!$MB$2:$MB$200=Y$4),0),$E56-1973)</f>
        <v>37337.68</v>
      </c>
      <c r="Z56" cm="1">
        <f t="array" ref="Z56">INDEX('GMW - Baseline'!$A$2:$MC$200,MATCH(1,('GMW - Baseline'!$MC$2:$MC$200=Z$3)*('GMW - Baseline'!$MB$2:$MB$200=Z$4),0),$E56-1973)</f>
        <v>1590767</v>
      </c>
      <c r="AA56" cm="1">
        <f t="array" ref="AA56">INDEX('GMW - Baseline'!$A$2:$MC$200,MATCH(1,('GMW - Baseline'!$MC$2:$MC$200=AA$3)*('GMW - Baseline'!$MB$2:$MB$200=AA$4),0),$E56-1973)</f>
        <v>-1.6869400000000001</v>
      </c>
      <c r="AB56" cm="1">
        <f t="array" ref="AB56">INDEX('GMW - Baseline'!$A$2:$MC$200,MATCH(1,('GMW - Baseline'!$MC$2:$MC$200=AB$3)*('GMW - Baseline'!$MB$2:$MB$200=AB$4),0),$E56-1973)</f>
        <v>68449</v>
      </c>
      <c r="AC56" cm="1">
        <f t="array" ref="AC56">INDEX('GMW - Baseline'!$A$2:$MC$200,MATCH(1,('GMW - Baseline'!$MC$2:$MC$200=AC$3)*('GMW - Baseline'!$MB$2:$MB$200=AC$4),0),$E56-1973)</f>
        <v>54824</v>
      </c>
      <c r="AD56" cm="1">
        <f t="array" ref="AD56">INDEX('GMW - Baseline'!$A$2:$MC$200,MATCH(1,('GMW - Baseline'!$MC$2:$MC$200=AD$3)*('GMW - Baseline'!$MB$2:$MB$200=AD$4),0),$E56-1973)</f>
        <v>57585</v>
      </c>
      <c r="AE56" cm="1">
        <f t="array" ref="AE56">INDEX('GMW - Baseline'!$A$2:$MC$200,MATCH(1,('GMW - Baseline'!$MC$2:$MC$200=AE$3)*('GMW - Baseline'!$MB$2:$MB$200=AE$4),0),$E56-1973)</f>
        <v>25.85455</v>
      </c>
      <c r="AF56" cm="1">
        <f t="array" ref="AF56">INDEX('GMW - Baseline'!$A$2:$MC$200,MATCH(1,('GMW - Baseline'!$MC$2:$MC$200=AF$3)*('GMW - Baseline'!$MB$2:$MB$200=AF$4),0),$E56-1973)</f>
        <v>16.75723</v>
      </c>
      <c r="AG56" cm="1">
        <f t="array" ref="AG56">INDEX('GMW - Baseline'!$A$2:$MC$200,MATCH(1,('GMW - Baseline'!$MC$2:$MC$200=AG$3)*('GMW - Baseline'!$MB$2:$MB$200=AG$4),0),$E56-1973)</f>
        <v>18.693249999999999</v>
      </c>
      <c r="AH56" cm="1">
        <f t="array" ref="AH56">INDEX('GMW - Baseline'!$A$2:$MC$200,MATCH(1,('GMW - Baseline'!$MC$2:$MC$200=AH$3)*('GMW - Baseline'!$MB$2:$MB$200=AH$4),0),$E56-1973)</f>
        <v>21.869039999999998</v>
      </c>
      <c r="AI56" cm="1">
        <f t="array" ref="AI56">INDEX('GMW - Baseline'!$A$2:$MC$200,MATCH(1,('GMW - Baseline'!$MC$2:$MC$200=AI$3)*('GMW - Baseline'!$MB$2:$MB$200=AI$4),0),$E56-1973)</f>
        <v>21.808769999999999</v>
      </c>
      <c r="AJ56" cm="1">
        <f t="array" ref="AJ56">INDEX('GMW - Baseline'!$A$2:$MC$200,MATCH(1,('GMW - Baseline'!$MC$2:$MC$200=AJ$3)*('GMW - Baseline'!$MB$2:$MB$200=AJ$4),0),$E56-1973)</f>
        <v>23.70553</v>
      </c>
      <c r="AK56" cm="1">
        <f t="array" ref="AK56">INDEX('GMW - Baseline'!$A$2:$MC$200,MATCH(1,('GMW - Baseline'!$MC$2:$MC$200=AK$3)*('GMW - Baseline'!$MB$2:$MB$200=AK$4),0),$E56-1973)</f>
        <v>15.06583</v>
      </c>
    </row>
    <row r="57" spans="1:37" x14ac:dyDescent="0.25">
      <c r="B57">
        <f t="shared" si="5"/>
        <v>1992</v>
      </c>
      <c r="C57">
        <f t="shared" si="5"/>
        <v>1992</v>
      </c>
      <c r="E57">
        <f t="shared" si="1"/>
        <v>2030</v>
      </c>
      <c r="F57" cm="1">
        <f t="array" ref="F57">INDEX('GMW - Baseline'!$A$2:$MC$200,MATCH(1,('GMW - Baseline'!$MC$2:$MC$200=F$3)*('GMW - Baseline'!$MB$2:$MB$200=F$4),0),$E57-1973)</f>
        <v>374537</v>
      </c>
      <c r="G57" cm="1">
        <f t="array" ref="G57">INDEX('GMW - Baseline'!$A$2:$MC$200,MATCH(1,('GMW - Baseline'!$MC$2:$MC$200=G$3)*('GMW - Baseline'!$MB$2:$MB$200=G$4),0),$E57-1973)</f>
        <v>217123</v>
      </c>
      <c r="H57" cm="1">
        <f t="array" ref="H57">INDEX('GMW - Baseline'!$A$2:$MC$200,MATCH(1,('GMW - Baseline'!$MC$2:$MC$200=H$3)*('GMW - Baseline'!$MB$2:$MB$200=H$4),0),$E57-1973)</f>
        <v>241527</v>
      </c>
      <c r="I57" cm="1">
        <f t="array" ref="I57">INDEX('GMW - Baseline'!$A$2:$MC$200,MATCH(1,('GMW - Baseline'!$MC$2:$MC$200=I$3)*('GMW - Baseline'!$MB$2:$MB$200=I$4),0),$E57-1973)</f>
        <v>62.733330000000002</v>
      </c>
      <c r="J57" cm="1">
        <f t="array" ref="J57">INDEX('GMW - Baseline'!$A$2:$MC$200,MATCH(1,('GMW - Baseline'!$MC$2:$MC$200=J$3)*('GMW - Baseline'!$MB$2:$MB$200=J$4),0),$E57-1973)</f>
        <v>9.7689389999999996</v>
      </c>
      <c r="K57" cm="1">
        <f t="array" ref="K57">INDEX('GMW - Baseline'!$A$2:$MC$200,MATCH(1,('GMW - Baseline'!$MC$2:$MC$200=K$3)*('GMW - Baseline'!$MB$2:$MB$200=K$4),0),$E57-1973)</f>
        <v>9.2006060000000005</v>
      </c>
      <c r="L57" cm="1">
        <f t="array" ref="L57">INDEX('GMW - Baseline'!$A$2:$MC$200,MATCH(1,('GMW - Baseline'!$MC$2:$MC$200=L$3)*('GMW - Baseline'!$MB$2:$MB$200=L$4),0),$E57-1973)</f>
        <v>25509</v>
      </c>
      <c r="M57" cm="1">
        <f t="array" ref="M57">INDEX('GMW - Baseline'!$A$2:$MC$200,MATCH(1,('GMW - Baseline'!$MC$2:$MC$200=M$3)*('GMW - Baseline'!$MB$2:$MB$200=M$4),0),$E57-1973)</f>
        <v>2815</v>
      </c>
      <c r="N57" cm="1">
        <f t="array" ref="N57">INDEX('GMW - Baseline'!$A$2:$MC$200,MATCH(1,('GMW - Baseline'!$MC$2:$MC$200=N$3)*('GMW - Baseline'!$MB$2:$MB$200=N$4),0),$E57-1973)</f>
        <v>28324</v>
      </c>
      <c r="O57" cm="1">
        <f t="array" ref="O57">INDEX('GMW - Baseline'!$A$2:$MC$200,MATCH(1,('GMW - Baseline'!$MC$2:$MC$200=O$3)*('GMW - Baseline'!$MB$2:$MB$200=O$4),0),$E57-1973)</f>
        <v>9.9</v>
      </c>
      <c r="P57" cm="1">
        <f t="array" ref="P57">INDEX('GMW - Baseline'!$A$2:$MC$200,MATCH(1,('GMW - Baseline'!$MC$2:$MC$200=P$3)*('GMW - Baseline'!$MB$2:$MB$200=P$4),0),$E57-1973)</f>
        <v>35206.36</v>
      </c>
      <c r="Q57" cm="1">
        <f t="array" ref="Q57">INDEX('GMW - Baseline'!$A$2:$MC$200,MATCH(1,('GMW - Baseline'!$MC$2:$MC$200=Q$3)*('GMW - Baseline'!$MB$2:$MB$200=Q$4),0),$E57-1973)</f>
        <v>-9877</v>
      </c>
      <c r="R57" cm="1">
        <f t="array" ref="R57">INDEX('GMW - Baseline'!$A$2:$MC$200,MATCH(1,('GMW - Baseline'!$MC$2:$MC$200=R$3)*('GMW - Baseline'!$MB$2:$MB$200=R$4),0),$E57-1973)</f>
        <v>1E-3</v>
      </c>
      <c r="S57" cm="1">
        <f t="array" ref="S57">INDEX('GMW - Baseline'!$A$2:$MC$200,MATCH(1,('GMW - Baseline'!$MC$2:$MC$200=S$3)*('GMW - Baseline'!$MB$2:$MB$200=S$4),0),$E57-1973)</f>
        <v>183139</v>
      </c>
      <c r="T57" cm="1">
        <f t="array" ref="T57">INDEX('GMW - Baseline'!$A$2:$MC$200,MATCH(1,('GMW - Baseline'!$MC$2:$MC$200=T$3)*('GMW - Baseline'!$MB$2:$MB$200=T$4),0),$E57-1973)</f>
        <v>-2.6678090000000001</v>
      </c>
      <c r="U57" cm="1">
        <f t="array" ref="U57">INDEX('GMW - Baseline'!$A$2:$MC$200,MATCH(1,('GMW - Baseline'!$MC$2:$MC$200=U$3)*('GMW - Baseline'!$MB$2:$MB$200=U$4),0),$E57-1973)</f>
        <v>384663.4</v>
      </c>
      <c r="V57" cm="1">
        <f t="array" ref="V57">INDEX('GMW - Baseline'!$A$2:$MC$200,MATCH(1,('GMW - Baseline'!$MC$2:$MC$200=V$3)*('GMW - Baseline'!$MB$2:$MB$200=V$4),0),$E57-1973)</f>
        <v>25633.22</v>
      </c>
      <c r="W57" cm="1">
        <f t="array" ref="W57">INDEX('GMW - Baseline'!$A$2:$MC$200,MATCH(1,('GMW - Baseline'!$MC$2:$MC$200=W$3)*('GMW - Baseline'!$MB$2:$MB$200=W$4),0),$E57-1973)</f>
        <v>33</v>
      </c>
      <c r="X57" cm="1">
        <f t="array" ref="X57">INDEX('GMW - Baseline'!$A$2:$MC$200,MATCH(1,('GMW - Baseline'!$MC$2:$MC$200=X$3)*('GMW - Baseline'!$MB$2:$MB$200=X$4),0),$E57-1973)</f>
        <v>354372.5</v>
      </c>
      <c r="Y57" cm="1">
        <f t="array" ref="Y57">INDEX('GMW - Baseline'!$A$2:$MC$200,MATCH(1,('GMW - Baseline'!$MC$2:$MC$200=Y$3)*('GMW - Baseline'!$MB$2:$MB$200=Y$4),0),$E57-1973)</f>
        <v>37336.699999999997</v>
      </c>
      <c r="Z57" cm="1">
        <f t="array" ref="Z57">INDEX('GMW - Baseline'!$A$2:$MC$200,MATCH(1,('GMW - Baseline'!$MC$2:$MC$200=Z$3)*('GMW - Baseline'!$MB$2:$MB$200=Z$4),0),$E57-1973)</f>
        <v>1598203</v>
      </c>
      <c r="AA57" cm="1">
        <f t="array" ref="AA57">INDEX('GMW - Baseline'!$A$2:$MC$200,MATCH(1,('GMW - Baseline'!$MC$2:$MC$200=AA$3)*('GMW - Baseline'!$MB$2:$MB$200=AA$4),0),$E57-1973)</f>
        <v>-1.684191</v>
      </c>
      <c r="AB57" cm="1">
        <f t="array" ref="AB57">INDEX('GMW - Baseline'!$A$2:$MC$200,MATCH(1,('GMW - Baseline'!$MC$2:$MC$200=AB$3)*('GMW - Baseline'!$MB$2:$MB$200=AB$4),0),$E57-1973)</f>
        <v>69250</v>
      </c>
      <c r="AC57" cm="1">
        <f t="array" ref="AC57">INDEX('GMW - Baseline'!$A$2:$MC$200,MATCH(1,('GMW - Baseline'!$MC$2:$MC$200=AC$3)*('GMW - Baseline'!$MB$2:$MB$200=AC$4),0),$E57-1973)</f>
        <v>58313</v>
      </c>
      <c r="AD57" cm="1">
        <f t="array" ref="AD57">INDEX('GMW - Baseline'!$A$2:$MC$200,MATCH(1,('GMW - Baseline'!$MC$2:$MC$200=AD$3)*('GMW - Baseline'!$MB$2:$MB$200=AD$4),0),$E57-1973)</f>
        <v>57617.25</v>
      </c>
      <c r="AE57" cm="1">
        <f t="array" ref="AE57">INDEX('GMW - Baseline'!$A$2:$MC$200,MATCH(1,('GMW - Baseline'!$MC$2:$MC$200=AE$3)*('GMW - Baseline'!$MB$2:$MB$200=AE$4),0),$E57-1973)</f>
        <v>25.87856</v>
      </c>
      <c r="AF57" cm="1">
        <f t="array" ref="AF57">INDEX('GMW - Baseline'!$A$2:$MC$200,MATCH(1,('GMW - Baseline'!$MC$2:$MC$200=AF$3)*('GMW - Baseline'!$MB$2:$MB$200=AF$4),0),$E57-1973)</f>
        <v>16.782869999999999</v>
      </c>
      <c r="AG57" cm="1">
        <f t="array" ref="AG57">INDEX('GMW - Baseline'!$A$2:$MC$200,MATCH(1,('GMW - Baseline'!$MC$2:$MC$200=AG$3)*('GMW - Baseline'!$MB$2:$MB$200=AG$4),0),$E57-1973)</f>
        <v>18.872430000000001</v>
      </c>
      <c r="AH57" cm="1">
        <f t="array" ref="AH57">INDEX('GMW - Baseline'!$A$2:$MC$200,MATCH(1,('GMW - Baseline'!$MC$2:$MC$200=AH$3)*('GMW - Baseline'!$MB$2:$MB$200=AH$4),0),$E57-1973)</f>
        <v>21.89292</v>
      </c>
      <c r="AI57" cm="1">
        <f t="array" ref="AI57">INDEX('GMW - Baseline'!$A$2:$MC$200,MATCH(1,('GMW - Baseline'!$MC$2:$MC$200=AI$3)*('GMW - Baseline'!$MB$2:$MB$200=AI$4),0),$E57-1973)</f>
        <v>21.898499999999999</v>
      </c>
      <c r="AJ57" cm="1">
        <f t="array" ref="AJ57">INDEX('GMW - Baseline'!$A$2:$MC$200,MATCH(1,('GMW - Baseline'!$MC$2:$MC$200=AJ$3)*('GMW - Baseline'!$MB$2:$MB$200=AJ$4),0),$E57-1973)</f>
        <v>23.849789999999999</v>
      </c>
      <c r="AK57" cm="1">
        <f t="array" ref="AK57">INDEX('GMW - Baseline'!$A$2:$MC$200,MATCH(1,('GMW - Baseline'!$MC$2:$MC$200=AK$3)*('GMW - Baseline'!$MB$2:$MB$200=AK$4),0),$E57-1973)</f>
        <v>15.10219</v>
      </c>
    </row>
    <row r="58" spans="1:37" x14ac:dyDescent="0.25">
      <c r="B58">
        <f t="shared" si="5"/>
        <v>1992</v>
      </c>
      <c r="C58">
        <f t="shared" si="5"/>
        <v>1992</v>
      </c>
      <c r="E58">
        <f t="shared" si="1"/>
        <v>2031</v>
      </c>
      <c r="F58" cm="1">
        <f t="array" ref="F58">INDEX('GMW - Baseline'!$A$2:$MC$200,MATCH(1,('GMW - Baseline'!$MC$2:$MC$200=F$3)*('GMW - Baseline'!$MB$2:$MB$200=F$4),0),$E58-1973)</f>
        <v>377418</v>
      </c>
      <c r="G58" cm="1">
        <f t="array" ref="G58">INDEX('GMW - Baseline'!$A$2:$MC$200,MATCH(1,('GMW - Baseline'!$MC$2:$MC$200=G$3)*('GMW - Baseline'!$MB$2:$MB$200=G$4),0),$E58-1973)</f>
        <v>217528</v>
      </c>
      <c r="H58" cm="1">
        <f t="array" ref="H58">INDEX('GMW - Baseline'!$A$2:$MC$200,MATCH(1,('GMW - Baseline'!$MC$2:$MC$200=H$3)*('GMW - Baseline'!$MB$2:$MB$200=H$4),0),$E58-1973)</f>
        <v>241381</v>
      </c>
      <c r="I58" cm="1">
        <f t="array" ref="I58">INDEX('GMW - Baseline'!$A$2:$MC$200,MATCH(1,('GMW - Baseline'!$MC$2:$MC$200=I$3)*('GMW - Baseline'!$MB$2:$MB$200=I$4),0),$E58-1973)</f>
        <v>63.133339999999997</v>
      </c>
      <c r="J58" cm="1">
        <f t="array" ref="J58">INDEX('GMW - Baseline'!$A$2:$MC$200,MATCH(1,('GMW - Baseline'!$MC$2:$MC$200=J$3)*('GMW - Baseline'!$MB$2:$MB$200=J$4),0),$E58-1973)</f>
        <v>7.5113640000000004</v>
      </c>
      <c r="K58" cm="1">
        <f t="array" ref="K58">INDEX('GMW - Baseline'!$A$2:$MC$200,MATCH(1,('GMW - Baseline'!$MC$2:$MC$200=K$3)*('GMW - Baseline'!$MB$2:$MB$200=K$4),0),$E58-1973)</f>
        <v>8.3893939999999994</v>
      </c>
      <c r="L58" cm="1">
        <f t="array" ref="L58">INDEX('GMW - Baseline'!$A$2:$MC$200,MATCH(1,('GMW - Baseline'!$MC$2:$MC$200=L$3)*('GMW - Baseline'!$MB$2:$MB$200=L$4),0),$E58-1973)</f>
        <v>25336</v>
      </c>
      <c r="M58" cm="1">
        <f t="array" ref="M58">INDEX('GMW - Baseline'!$A$2:$MC$200,MATCH(1,('GMW - Baseline'!$MC$2:$MC$200=M$3)*('GMW - Baseline'!$MB$2:$MB$200=M$4),0),$E58-1973)</f>
        <v>2932</v>
      </c>
      <c r="N58" cm="1">
        <f t="array" ref="N58">INDEX('GMW - Baseline'!$A$2:$MC$200,MATCH(1,('GMW - Baseline'!$MC$2:$MC$200=N$3)*('GMW - Baseline'!$MB$2:$MB$200=N$4),0),$E58-1973)</f>
        <v>28268</v>
      </c>
      <c r="O58" cm="1">
        <f t="array" ref="O58">INDEX('GMW - Baseline'!$A$2:$MC$200,MATCH(1,('GMW - Baseline'!$MC$2:$MC$200=O$3)*('GMW - Baseline'!$MB$2:$MB$200=O$4),0),$E58-1973)</f>
        <v>10.4</v>
      </c>
      <c r="P58" cm="1">
        <f t="array" ref="P58">INDEX('GMW - Baseline'!$A$2:$MC$200,MATCH(1,('GMW - Baseline'!$MC$2:$MC$200=P$3)*('GMW - Baseline'!$MB$2:$MB$200=P$4),0),$E58-1973)</f>
        <v>35206.89</v>
      </c>
      <c r="Q58" cm="1">
        <f t="array" ref="Q58">INDEX('GMW - Baseline'!$A$2:$MC$200,MATCH(1,('GMW - Baseline'!$MC$2:$MC$200=Q$3)*('GMW - Baseline'!$MB$2:$MB$200=Q$4),0),$E58-1973)</f>
        <v>-7529</v>
      </c>
      <c r="R58" cm="1">
        <f t="array" ref="R58">INDEX('GMW - Baseline'!$A$2:$MC$200,MATCH(1,('GMW - Baseline'!$MC$2:$MC$200=R$3)*('GMW - Baseline'!$MB$2:$MB$200=R$4),0),$E58-1973)</f>
        <v>1E-3</v>
      </c>
      <c r="S58" cm="1">
        <f t="array" ref="S58">INDEX('GMW - Baseline'!$A$2:$MC$200,MATCH(1,('GMW - Baseline'!$MC$2:$MC$200=S$3)*('GMW - Baseline'!$MB$2:$MB$200=S$4),0),$E58-1973)</f>
        <v>185586</v>
      </c>
      <c r="T58" cm="1">
        <f t="array" ref="T58">INDEX('GMW - Baseline'!$A$2:$MC$200,MATCH(1,('GMW - Baseline'!$MC$2:$MC$200=T$3)*('GMW - Baseline'!$MB$2:$MB$200=T$4),0),$E58-1973)</f>
        <v>-2.0830150000000001</v>
      </c>
      <c r="U58" cm="1">
        <f t="array" ref="U58">INDEX('GMW - Baseline'!$A$2:$MC$200,MATCH(1,('GMW - Baseline'!$MC$2:$MC$200=U$3)*('GMW - Baseline'!$MB$2:$MB$200=U$4),0),$E58-1973)</f>
        <v>385362.2</v>
      </c>
      <c r="V58" cm="1">
        <f t="array" ref="V58">INDEX('GMW - Baseline'!$A$2:$MC$200,MATCH(1,('GMW - Baseline'!$MC$2:$MC$200=V$3)*('GMW - Baseline'!$MB$2:$MB$200=V$4),0),$E58-1973)</f>
        <v>25582.54</v>
      </c>
      <c r="W58" cm="1">
        <f t="array" ref="W58">INDEX('GMW - Baseline'!$A$2:$MC$200,MATCH(1,('GMW - Baseline'!$MC$2:$MC$200=W$3)*('GMW - Baseline'!$MB$2:$MB$200=W$4),0),$E58-1973)</f>
        <v>32.9</v>
      </c>
      <c r="X58" cm="1">
        <f t="array" ref="X58">INDEX('GMW - Baseline'!$A$2:$MC$200,MATCH(1,('GMW - Baseline'!$MC$2:$MC$200=X$3)*('GMW - Baseline'!$MB$2:$MB$200=X$4),0),$E58-1973)</f>
        <v>355187.5</v>
      </c>
      <c r="Y58" cm="1">
        <f t="array" ref="Y58">INDEX('GMW - Baseline'!$A$2:$MC$200,MATCH(1,('GMW - Baseline'!$MC$2:$MC$200=Y$3)*('GMW - Baseline'!$MB$2:$MB$200=Y$4),0),$E58-1973)</f>
        <v>37335.71</v>
      </c>
      <c r="Z58" cm="1">
        <f t="array" ref="Z58">INDEX('GMW - Baseline'!$A$2:$MC$200,MATCH(1,('GMW - Baseline'!$MC$2:$MC$200=Z$3)*('GMW - Baseline'!$MB$2:$MB$200=Z$4),0),$E58-1973)</f>
        <v>1605639</v>
      </c>
      <c r="AA58" cm="1">
        <f t="array" ref="AA58">INDEX('GMW - Baseline'!$A$2:$MC$200,MATCH(1,('GMW - Baseline'!$MC$2:$MC$200=AA$3)*('GMW - Baseline'!$MB$2:$MB$200=AA$4),0),$E58-1973)</f>
        <v>-1.681446</v>
      </c>
      <c r="AB58" cm="1">
        <f t="array" ref="AB58">INDEX('GMW - Baseline'!$A$2:$MC$200,MATCH(1,('GMW - Baseline'!$MC$2:$MC$200=AB$3)*('GMW - Baseline'!$MB$2:$MB$200=AB$4),0),$E58-1973)</f>
        <v>70558</v>
      </c>
      <c r="AC58" cm="1">
        <f t="array" ref="AC58">INDEX('GMW - Baseline'!$A$2:$MC$200,MATCH(1,('GMW - Baseline'!$MC$2:$MC$200=AC$3)*('GMW - Baseline'!$MB$2:$MB$200=AC$4),0),$E58-1973)</f>
        <v>61416</v>
      </c>
      <c r="AD58" cm="1">
        <f t="array" ref="AD58">INDEX('GMW - Baseline'!$A$2:$MC$200,MATCH(1,('GMW - Baseline'!$MC$2:$MC$200=AD$3)*('GMW - Baseline'!$MB$2:$MB$200=AD$4),0),$E58-1973)</f>
        <v>57649.5</v>
      </c>
      <c r="AE58" cm="1">
        <f t="array" ref="AE58">INDEX('GMW - Baseline'!$A$2:$MC$200,MATCH(1,('GMW - Baseline'!$MC$2:$MC$200=AE$3)*('GMW - Baseline'!$MB$2:$MB$200=AE$4),0),$E58-1973)</f>
        <v>25.902570000000001</v>
      </c>
      <c r="AF58" cm="1">
        <f t="array" ref="AF58">INDEX('GMW - Baseline'!$A$2:$MC$200,MATCH(1,('GMW - Baseline'!$MC$2:$MC$200=AF$3)*('GMW - Baseline'!$MB$2:$MB$200=AF$4),0),$E58-1973)</f>
        <v>16.803850000000001</v>
      </c>
      <c r="AG58" cm="1">
        <f t="array" ref="AG58">INDEX('GMW - Baseline'!$A$2:$MC$200,MATCH(1,('GMW - Baseline'!$MC$2:$MC$200=AG$3)*('GMW - Baseline'!$MB$2:$MB$200=AG$4),0),$E58-1973)</f>
        <v>19.054040000000001</v>
      </c>
      <c r="AH58" cm="1">
        <f t="array" ref="AH58">INDEX('GMW - Baseline'!$A$2:$MC$200,MATCH(1,('GMW - Baseline'!$MC$2:$MC$200=AH$3)*('GMW - Baseline'!$MB$2:$MB$200=AH$4),0),$E58-1973)</f>
        <v>21.916720000000002</v>
      </c>
      <c r="AI58" cm="1">
        <f t="array" ref="AI58">INDEX('GMW - Baseline'!$A$2:$MC$200,MATCH(1,('GMW - Baseline'!$MC$2:$MC$200=AI$3)*('GMW - Baseline'!$MB$2:$MB$200=AI$4),0),$E58-1973)</f>
        <v>21.988099999999999</v>
      </c>
      <c r="AJ58" cm="1">
        <f t="array" ref="AJ58">INDEX('GMW - Baseline'!$A$2:$MC$200,MATCH(1,('GMW - Baseline'!$MC$2:$MC$200=AJ$3)*('GMW - Baseline'!$MB$2:$MB$200=AJ$4),0),$E58-1973)</f>
        <v>23.9941</v>
      </c>
      <c r="AK58" cm="1">
        <f t="array" ref="AK58">INDEX('GMW - Baseline'!$A$2:$MC$200,MATCH(1,('GMW - Baseline'!$MC$2:$MC$200=AK$3)*('GMW - Baseline'!$MB$2:$MB$200=AK$4),0),$E58-1973)</f>
        <v>15.14001</v>
      </c>
    </row>
    <row r="59" spans="1:37" x14ac:dyDescent="0.25">
      <c r="A59">
        <v>1993</v>
      </c>
      <c r="B59">
        <f t="shared" si="5"/>
        <v>1993</v>
      </c>
      <c r="C59">
        <f t="shared" si="5"/>
        <v>1992</v>
      </c>
      <c r="D59">
        <f t="shared" si="5"/>
        <v>1992</v>
      </c>
      <c r="E59">
        <f t="shared" si="1"/>
        <v>2032</v>
      </c>
      <c r="F59" cm="1">
        <f t="array" ref="F59">INDEX('GMW - Baseline'!$A$2:$MC$200,MATCH(1,('GMW - Baseline'!$MC$2:$MC$200=F$3)*('GMW - Baseline'!$MB$2:$MB$200=F$4),0),$E59-1973)</f>
        <v>379370</v>
      </c>
      <c r="G59" cm="1">
        <f t="array" ref="G59">INDEX('GMW - Baseline'!$A$2:$MC$200,MATCH(1,('GMW - Baseline'!$MC$2:$MC$200=G$3)*('GMW - Baseline'!$MB$2:$MB$200=G$4),0),$E59-1973)</f>
        <v>219343</v>
      </c>
      <c r="H59" cm="1">
        <f t="array" ref="H59">INDEX('GMW - Baseline'!$A$2:$MC$200,MATCH(1,('GMW - Baseline'!$MC$2:$MC$200=H$3)*('GMW - Baseline'!$MB$2:$MB$200=H$4),0),$E59-1973)</f>
        <v>239786</v>
      </c>
      <c r="I59" cm="1">
        <f t="array" ref="I59">INDEX('GMW - Baseline'!$A$2:$MC$200,MATCH(1,('GMW - Baseline'!$MC$2:$MC$200=I$3)*('GMW - Baseline'!$MB$2:$MB$200=I$4),0),$E59-1973)</f>
        <v>63.2</v>
      </c>
      <c r="J59" cm="1">
        <f t="array" ref="J59">INDEX('GMW - Baseline'!$A$2:$MC$200,MATCH(1,('GMW - Baseline'!$MC$2:$MC$200=J$3)*('GMW - Baseline'!$MB$2:$MB$200=J$4),0),$E59-1973)</f>
        <v>6.140625</v>
      </c>
      <c r="K59" cm="1">
        <f t="array" ref="K59">INDEX('GMW - Baseline'!$A$2:$MC$200,MATCH(1,('GMW - Baseline'!$MC$2:$MC$200=K$3)*('GMW - Baseline'!$MB$2:$MB$200=K$4),0),$E59-1973)</f>
        <v>7.9785940000000002</v>
      </c>
      <c r="L59" cm="1">
        <f t="array" ref="L59">INDEX('GMW - Baseline'!$A$2:$MC$200,MATCH(1,('GMW - Baseline'!$MC$2:$MC$200=L$3)*('GMW - Baseline'!$MB$2:$MB$200=L$4),0),$E59-1973)</f>
        <v>25282</v>
      </c>
      <c r="M59" cm="1">
        <f t="array" ref="M59">INDEX('GMW - Baseline'!$A$2:$MC$200,MATCH(1,('GMW - Baseline'!$MC$2:$MC$200=M$3)*('GMW - Baseline'!$MB$2:$MB$200=M$4),0),$E59-1973)</f>
        <v>3004</v>
      </c>
      <c r="N59" cm="1">
        <f t="array" ref="N59">INDEX('GMW - Baseline'!$A$2:$MC$200,MATCH(1,('GMW - Baseline'!$MC$2:$MC$200=N$3)*('GMW - Baseline'!$MB$2:$MB$200=N$4),0),$E59-1973)</f>
        <v>28286</v>
      </c>
      <c r="O59" cm="1">
        <f t="array" ref="O59">INDEX('GMW - Baseline'!$A$2:$MC$200,MATCH(1,('GMW - Baseline'!$MC$2:$MC$200=O$3)*('GMW - Baseline'!$MB$2:$MB$200=O$4),0),$E59-1973)</f>
        <v>10.6</v>
      </c>
      <c r="P59" cm="1">
        <f t="array" ref="P59">INDEX('GMW - Baseline'!$A$2:$MC$200,MATCH(1,('GMW - Baseline'!$MC$2:$MC$200=P$3)*('GMW - Baseline'!$MB$2:$MB$200=P$4),0),$E59-1973)</f>
        <v>35207.43</v>
      </c>
      <c r="Q59" cm="1">
        <f t="array" ref="Q59">INDEX('GMW - Baseline'!$A$2:$MC$200,MATCH(1,('GMW - Baseline'!$MC$2:$MC$200=Q$3)*('GMW - Baseline'!$MB$2:$MB$200=Q$4),0),$E59-1973)</f>
        <v>-8066</v>
      </c>
      <c r="R59" cm="1">
        <f t="array" ref="R59">INDEX('GMW - Baseline'!$A$2:$MC$200,MATCH(1,('GMW - Baseline'!$MC$2:$MC$200=R$3)*('GMW - Baseline'!$MB$2:$MB$200=R$4),0),$E59-1973)</f>
        <v>1E-3</v>
      </c>
      <c r="S59" cm="1">
        <f t="array" ref="S59">INDEX('GMW - Baseline'!$A$2:$MC$200,MATCH(1,('GMW - Baseline'!$MC$2:$MC$200=S$3)*('GMW - Baseline'!$MB$2:$MB$200=S$4),0),$E59-1973)</f>
        <v>190217</v>
      </c>
      <c r="T59" cm="1">
        <f t="array" ref="T59">INDEX('GMW - Baseline'!$A$2:$MC$200,MATCH(1,('GMW - Baseline'!$MC$2:$MC$200=T$3)*('GMW - Baseline'!$MB$2:$MB$200=T$4),0),$E59-1973)</f>
        <v>-2.3128510000000002</v>
      </c>
      <c r="U59" cm="1">
        <f t="array" ref="U59">INDEX('GMW - Baseline'!$A$2:$MC$200,MATCH(1,('GMW - Baseline'!$MC$2:$MC$200=U$3)*('GMW - Baseline'!$MB$2:$MB$200=U$4),0),$E59-1973)</f>
        <v>388246.8</v>
      </c>
      <c r="V59" cm="1">
        <f t="array" ref="V59">INDEX('GMW - Baseline'!$A$2:$MC$200,MATCH(1,('GMW - Baseline'!$MC$2:$MC$200=V$3)*('GMW - Baseline'!$MB$2:$MB$200=V$4),0),$E59-1973)</f>
        <v>25598.83</v>
      </c>
      <c r="W59" cm="1">
        <f t="array" ref="W59">INDEX('GMW - Baseline'!$A$2:$MC$200,MATCH(1,('GMW - Baseline'!$MC$2:$MC$200=W$3)*('GMW - Baseline'!$MB$2:$MB$200=W$4),0),$E59-1973)</f>
        <v>33</v>
      </c>
      <c r="X59" cm="1">
        <f t="array" ref="X59">INDEX('GMW - Baseline'!$A$2:$MC$200,MATCH(1,('GMW - Baseline'!$MC$2:$MC$200=X$3)*('GMW - Baseline'!$MB$2:$MB$200=X$4),0),$E59-1973)</f>
        <v>356014.8</v>
      </c>
      <c r="Y59" cm="1">
        <f t="array" ref="Y59">INDEX('GMW - Baseline'!$A$2:$MC$200,MATCH(1,('GMW - Baseline'!$MC$2:$MC$200=Y$3)*('GMW - Baseline'!$MB$2:$MB$200=Y$4),0),$E59-1973)</f>
        <v>37334.730000000003</v>
      </c>
      <c r="Z59" cm="1">
        <f t="array" ref="Z59">INDEX('GMW - Baseline'!$A$2:$MC$200,MATCH(1,('GMW - Baseline'!$MC$2:$MC$200=Z$3)*('GMW - Baseline'!$MB$2:$MB$200=Z$4),0),$E59-1973)</f>
        <v>1613189</v>
      </c>
      <c r="AA59" cm="1">
        <f t="array" ref="AA59">INDEX('GMW - Baseline'!$A$2:$MC$200,MATCH(1,('GMW - Baseline'!$MC$2:$MC$200=AA$3)*('GMW - Baseline'!$MB$2:$MB$200=AA$4),0),$E59-1973)</f>
        <v>-1.678706</v>
      </c>
      <c r="AB59" cm="1">
        <f t="array" ref="AB59">INDEX('GMW - Baseline'!$A$2:$MC$200,MATCH(1,('GMW - Baseline'!$MC$2:$MC$200=AB$3)*('GMW - Baseline'!$MB$2:$MB$200=AB$4),0),$E59-1973)</f>
        <v>74778</v>
      </c>
      <c r="AC59" cm="1">
        <f t="array" ref="AC59">INDEX('GMW - Baseline'!$A$2:$MC$200,MATCH(1,('GMW - Baseline'!$MC$2:$MC$200=AC$3)*('GMW - Baseline'!$MB$2:$MB$200=AC$4),0),$E59-1973)</f>
        <v>62135</v>
      </c>
      <c r="AD59" cm="1">
        <f t="array" ref="AD59">INDEX('GMW - Baseline'!$A$2:$MC$200,MATCH(1,('GMW - Baseline'!$MC$2:$MC$200=AD$3)*('GMW - Baseline'!$MB$2:$MB$200=AD$4),0),$E59-1973)</f>
        <v>57681.75</v>
      </c>
      <c r="AE59" cm="1">
        <f t="array" ref="AE59">INDEX('GMW - Baseline'!$A$2:$MC$200,MATCH(1,('GMW - Baseline'!$MC$2:$MC$200=AE$3)*('GMW - Baseline'!$MB$2:$MB$200=AE$4),0),$E59-1973)</f>
        <v>25.926580000000001</v>
      </c>
      <c r="AF59" cm="1">
        <f t="array" ref="AF59">INDEX('GMW - Baseline'!$A$2:$MC$200,MATCH(1,('GMW - Baseline'!$MC$2:$MC$200=AF$3)*('GMW - Baseline'!$MB$2:$MB$200=AF$4),0),$E59-1973)</f>
        <v>16.833220000000001</v>
      </c>
      <c r="AG59" cm="1">
        <f t="array" ref="AG59">INDEX('GMW - Baseline'!$A$2:$MC$200,MATCH(1,('GMW - Baseline'!$MC$2:$MC$200=AG$3)*('GMW - Baseline'!$MB$2:$MB$200=AG$4),0),$E59-1973)</f>
        <v>19.233139999999999</v>
      </c>
      <c r="AH59" cm="1">
        <f t="array" ref="AH59">INDEX('GMW - Baseline'!$A$2:$MC$200,MATCH(1,('GMW - Baseline'!$MC$2:$MC$200=AH$3)*('GMW - Baseline'!$MB$2:$MB$200=AH$4),0),$E59-1973)</f>
        <v>21.988320000000002</v>
      </c>
      <c r="AI59" cm="1">
        <f t="array" ref="AI59">INDEX('GMW - Baseline'!$A$2:$MC$200,MATCH(1,('GMW - Baseline'!$MC$2:$MC$200=AI$3)*('GMW - Baseline'!$MB$2:$MB$200=AI$4),0),$E59-1973)</f>
        <v>22.080349999999999</v>
      </c>
      <c r="AJ59" cm="1">
        <f t="array" ref="AJ59">INDEX('GMW - Baseline'!$A$2:$MC$200,MATCH(1,('GMW - Baseline'!$MC$2:$MC$200=AJ$3)*('GMW - Baseline'!$MB$2:$MB$200=AJ$4),0),$E59-1973)</f>
        <v>24.129919999999998</v>
      </c>
      <c r="AK59" cm="1">
        <f t="array" ref="AK59">INDEX('GMW - Baseline'!$A$2:$MC$200,MATCH(1,('GMW - Baseline'!$MC$2:$MC$200=AK$3)*('GMW - Baseline'!$MB$2:$MB$200=AK$4),0),$E59-1973)</f>
        <v>15.18172</v>
      </c>
    </row>
    <row r="60" spans="1:37" x14ac:dyDescent="0.25">
      <c r="B60">
        <f t="shared" ref="B60:D75" si="6">+B56+1</f>
        <v>1993</v>
      </c>
      <c r="C60">
        <f t="shared" si="6"/>
        <v>1993</v>
      </c>
      <c r="E60">
        <f t="shared" si="1"/>
        <v>2033</v>
      </c>
      <c r="F60" cm="1">
        <f t="array" ref="F60">INDEX('GMW - Baseline'!$A$2:$MC$200,MATCH(1,('GMW - Baseline'!$MC$2:$MC$200=F$3)*('GMW - Baseline'!$MB$2:$MB$200=F$4),0),$E60-1973)</f>
        <v>381045</v>
      </c>
      <c r="G60" cm="1">
        <f t="array" ref="G60">INDEX('GMW - Baseline'!$A$2:$MC$200,MATCH(1,('GMW - Baseline'!$MC$2:$MC$200=G$3)*('GMW - Baseline'!$MB$2:$MB$200=G$4),0),$E60-1973)</f>
        <v>219780</v>
      </c>
      <c r="H60" cm="1">
        <f t="array" ref="H60">INDEX('GMW - Baseline'!$A$2:$MC$200,MATCH(1,('GMW - Baseline'!$MC$2:$MC$200=H$3)*('GMW - Baseline'!$MB$2:$MB$200=H$4),0),$E60-1973)</f>
        <v>246551</v>
      </c>
      <c r="I60" cm="1">
        <f t="array" ref="I60">INDEX('GMW - Baseline'!$A$2:$MC$200,MATCH(1,('GMW - Baseline'!$MC$2:$MC$200=I$3)*('GMW - Baseline'!$MB$2:$MB$200=I$4),0),$E60-1973)</f>
        <v>64.433329999999998</v>
      </c>
      <c r="J60" cm="1">
        <f t="array" ref="J60">INDEX('GMW - Baseline'!$A$2:$MC$200,MATCH(1,('GMW - Baseline'!$MC$2:$MC$200=J$3)*('GMW - Baseline'!$MB$2:$MB$200=J$4),0),$E60-1973)</f>
        <v>5.875</v>
      </c>
      <c r="K60" cm="1">
        <f t="array" ref="K60">INDEX('GMW - Baseline'!$A$2:$MC$200,MATCH(1,('GMW - Baseline'!$MC$2:$MC$200=K$3)*('GMW - Baseline'!$MB$2:$MB$200=K$4),0),$E60-1973)</f>
        <v>7.993385</v>
      </c>
      <c r="L60" cm="1">
        <f t="array" ref="L60">INDEX('GMW - Baseline'!$A$2:$MC$200,MATCH(1,('GMW - Baseline'!$MC$2:$MC$200=L$3)*('GMW - Baseline'!$MB$2:$MB$200=L$4),0),$E60-1973)</f>
        <v>25293</v>
      </c>
      <c r="M60" cm="1">
        <f t="array" ref="M60">INDEX('GMW - Baseline'!$A$2:$MC$200,MATCH(1,('GMW - Baseline'!$MC$2:$MC$200=M$3)*('GMW - Baseline'!$MB$2:$MB$200=M$4),0),$E60-1973)</f>
        <v>2931</v>
      </c>
      <c r="N60" cm="1">
        <f t="array" ref="N60">INDEX('GMW - Baseline'!$A$2:$MC$200,MATCH(1,('GMW - Baseline'!$MC$2:$MC$200=N$3)*('GMW - Baseline'!$MB$2:$MB$200=N$4),0),$E60-1973)</f>
        <v>28224</v>
      </c>
      <c r="O60" cm="1">
        <f t="array" ref="O60">INDEX('GMW - Baseline'!$A$2:$MC$200,MATCH(1,('GMW - Baseline'!$MC$2:$MC$200=O$3)*('GMW - Baseline'!$MB$2:$MB$200=O$4),0),$E60-1973)</f>
        <v>10.4</v>
      </c>
      <c r="P60" cm="1">
        <f t="array" ref="P60">INDEX('GMW - Baseline'!$A$2:$MC$200,MATCH(1,('GMW - Baseline'!$MC$2:$MC$200=P$3)*('GMW - Baseline'!$MB$2:$MB$200=P$4),0),$E60-1973)</f>
        <v>35207.96</v>
      </c>
      <c r="Q60" cm="1">
        <f t="array" ref="Q60">INDEX('GMW - Baseline'!$A$2:$MC$200,MATCH(1,('GMW - Baseline'!$MC$2:$MC$200=Q$3)*('GMW - Baseline'!$MB$2:$MB$200=Q$4),0),$E60-1973)</f>
        <v>-14808</v>
      </c>
      <c r="R60" cm="1">
        <f t="array" ref="R60">INDEX('GMW - Baseline'!$A$2:$MC$200,MATCH(1,('GMW - Baseline'!$MC$2:$MC$200=R$3)*('GMW - Baseline'!$MB$2:$MB$200=R$4),0),$E60-1973)</f>
        <v>1E-3</v>
      </c>
      <c r="S60" cm="1">
        <f t="array" ref="S60">INDEX('GMW - Baseline'!$A$2:$MC$200,MATCH(1,('GMW - Baseline'!$MC$2:$MC$200=S$3)*('GMW - Baseline'!$MB$2:$MB$200=S$4),0),$E60-1973)</f>
        <v>190433</v>
      </c>
      <c r="T60" cm="1">
        <f t="array" ref="T60">INDEX('GMW - Baseline'!$A$2:$MC$200,MATCH(1,('GMW - Baseline'!$MC$2:$MC$200=T$3)*('GMW - Baseline'!$MB$2:$MB$200=T$4),0),$E60-1973)</f>
        <v>-2.2393230000000002</v>
      </c>
      <c r="U60" cm="1">
        <f t="array" ref="U60">INDEX('GMW - Baseline'!$A$2:$MC$200,MATCH(1,('GMW - Baseline'!$MC$2:$MC$200=U$3)*('GMW - Baseline'!$MB$2:$MB$200=U$4),0),$E60-1973)</f>
        <v>389674.1</v>
      </c>
      <c r="V60" cm="1">
        <f t="array" ref="V60">INDEX('GMW - Baseline'!$A$2:$MC$200,MATCH(1,('GMW - Baseline'!$MC$2:$MC$200=V$3)*('GMW - Baseline'!$MB$2:$MB$200=V$4),0),$E60-1973)</f>
        <v>25542.720000000001</v>
      </c>
      <c r="W60" cm="1">
        <f t="array" ref="W60">INDEX('GMW - Baseline'!$A$2:$MC$200,MATCH(1,('GMW - Baseline'!$MC$2:$MC$200=W$3)*('GMW - Baseline'!$MB$2:$MB$200=W$4),0),$E60-1973)</f>
        <v>33</v>
      </c>
      <c r="X60" cm="1">
        <f t="array" ref="X60">INDEX('GMW - Baseline'!$A$2:$MC$200,MATCH(1,('GMW - Baseline'!$MC$2:$MC$200=X$3)*('GMW - Baseline'!$MB$2:$MB$200=X$4),0),$E60-1973)</f>
        <v>356858.4</v>
      </c>
      <c r="Y60" cm="1">
        <f t="array" ref="Y60">INDEX('GMW - Baseline'!$A$2:$MC$200,MATCH(1,('GMW - Baseline'!$MC$2:$MC$200=Y$3)*('GMW - Baseline'!$MB$2:$MB$200=Y$4),0),$E60-1973)</f>
        <v>37333.75</v>
      </c>
      <c r="Z60" cm="1">
        <f t="array" ref="Z60">INDEX('GMW - Baseline'!$A$2:$MC$200,MATCH(1,('GMW - Baseline'!$MC$2:$MC$200=Z$3)*('GMW - Baseline'!$MB$2:$MB$200=Z$4),0),$E60-1973)</f>
        <v>1620740</v>
      </c>
      <c r="AA60" cm="1">
        <f t="array" ref="AA60">INDEX('GMW - Baseline'!$A$2:$MC$200,MATCH(1,('GMW - Baseline'!$MC$2:$MC$200=AA$3)*('GMW - Baseline'!$MB$2:$MB$200=AA$4),0),$E60-1973)</f>
        <v>-1.67597</v>
      </c>
      <c r="AB60" cm="1">
        <f t="array" ref="AB60">INDEX('GMW - Baseline'!$A$2:$MC$200,MATCH(1,('GMW - Baseline'!$MC$2:$MC$200=AB$3)*('GMW - Baseline'!$MB$2:$MB$200=AB$4),0),$E60-1973)</f>
        <v>71924</v>
      </c>
      <c r="AC60" cm="1">
        <f t="array" ref="AC60">INDEX('GMW - Baseline'!$A$2:$MC$200,MATCH(1,('GMW - Baseline'!$MC$2:$MC$200=AC$3)*('GMW - Baseline'!$MB$2:$MB$200=AC$4),0),$E60-1973)</f>
        <v>56260</v>
      </c>
      <c r="AD60" cm="1">
        <f t="array" ref="AD60">INDEX('GMW - Baseline'!$A$2:$MC$200,MATCH(1,('GMW - Baseline'!$MC$2:$MC$200=AD$3)*('GMW - Baseline'!$MB$2:$MB$200=AD$4),0),$E60-1973)</f>
        <v>57714</v>
      </c>
      <c r="AE60" cm="1">
        <f t="array" ref="AE60">INDEX('GMW - Baseline'!$A$2:$MC$200,MATCH(1,('GMW - Baseline'!$MC$2:$MC$200=AE$3)*('GMW - Baseline'!$MB$2:$MB$200=AE$4),0),$E60-1973)</f>
        <v>25.950579999999999</v>
      </c>
      <c r="AF60" cm="1">
        <f t="array" ref="AF60">INDEX('GMW - Baseline'!$A$2:$MC$200,MATCH(1,('GMW - Baseline'!$MC$2:$MC$200=AF$3)*('GMW - Baseline'!$MB$2:$MB$200=AF$4),0),$E60-1973)</f>
        <v>16.862079999999999</v>
      </c>
      <c r="AG60" cm="1">
        <f t="array" ref="AG60">INDEX('GMW - Baseline'!$A$2:$MC$200,MATCH(1,('GMW - Baseline'!$MC$2:$MC$200=AG$3)*('GMW - Baseline'!$MB$2:$MB$200=AG$4),0),$E60-1973)</f>
        <v>19.41084</v>
      </c>
      <c r="AH60" cm="1">
        <f t="array" ref="AH60">INDEX('GMW - Baseline'!$A$2:$MC$200,MATCH(1,('GMW - Baseline'!$MC$2:$MC$200=AH$3)*('GMW - Baseline'!$MB$2:$MB$200=AH$4),0),$E60-1973)</f>
        <v>22.059850000000001</v>
      </c>
      <c r="AI60" cm="1">
        <f t="array" ref="AI60">INDEX('GMW - Baseline'!$A$2:$MC$200,MATCH(1,('GMW - Baseline'!$MC$2:$MC$200=AI$3)*('GMW - Baseline'!$MB$2:$MB$200=AI$4),0),$E60-1973)</f>
        <v>22.172509999999999</v>
      </c>
      <c r="AJ60" cm="1">
        <f t="array" ref="AJ60">INDEX('GMW - Baseline'!$A$2:$MC$200,MATCH(1,('GMW - Baseline'!$MC$2:$MC$200=AJ$3)*('GMW - Baseline'!$MB$2:$MB$200=AJ$4),0),$E60-1973)</f>
        <v>24.265830000000001</v>
      </c>
      <c r="AK60" cm="1">
        <f t="array" ref="AK60">INDEX('GMW - Baseline'!$A$2:$MC$200,MATCH(1,('GMW - Baseline'!$MC$2:$MC$200=AK$3)*('GMW - Baseline'!$MB$2:$MB$200=AK$4),0),$E60-1973)</f>
        <v>15.22409</v>
      </c>
    </row>
    <row r="61" spans="1:37" x14ac:dyDescent="0.25">
      <c r="B61">
        <f t="shared" si="6"/>
        <v>1993</v>
      </c>
      <c r="C61">
        <f t="shared" si="6"/>
        <v>1993</v>
      </c>
      <c r="E61">
        <f t="shared" si="1"/>
        <v>2034</v>
      </c>
      <c r="F61" cm="1">
        <f t="array" ref="F61">INDEX('GMW - Baseline'!$A$2:$MC$200,MATCH(1,('GMW - Baseline'!$MC$2:$MC$200=F$3)*('GMW - Baseline'!$MB$2:$MB$200=F$4),0),$E61-1973)</f>
        <v>384524</v>
      </c>
      <c r="G61" cm="1">
        <f t="array" ref="G61">INDEX('GMW - Baseline'!$A$2:$MC$200,MATCH(1,('GMW - Baseline'!$MC$2:$MC$200=G$3)*('GMW - Baseline'!$MB$2:$MB$200=G$4),0),$E61-1973)</f>
        <v>223611</v>
      </c>
      <c r="H61" cm="1">
        <f t="array" ref="H61">INDEX('GMW - Baseline'!$A$2:$MC$200,MATCH(1,('GMW - Baseline'!$MC$2:$MC$200=H$3)*('GMW - Baseline'!$MB$2:$MB$200=H$4),0),$E61-1973)</f>
        <v>248860</v>
      </c>
      <c r="I61" cm="1">
        <f t="array" ref="I61">INDEX('GMW - Baseline'!$A$2:$MC$200,MATCH(1,('GMW - Baseline'!$MC$2:$MC$200=I$3)*('GMW - Baseline'!$MB$2:$MB$200=I$4),0),$E61-1973)</f>
        <v>64.5</v>
      </c>
      <c r="J61" cm="1">
        <f t="array" ref="J61">INDEX('GMW - Baseline'!$A$2:$MC$200,MATCH(1,('GMW - Baseline'!$MC$2:$MC$200=J$3)*('GMW - Baseline'!$MB$2:$MB$200=J$4),0),$E61-1973)</f>
        <v>5.875</v>
      </c>
      <c r="K61" cm="1">
        <f t="array" ref="K61">INDEX('GMW - Baseline'!$A$2:$MC$200,MATCH(1,('GMW - Baseline'!$MC$2:$MC$200=K$3)*('GMW - Baseline'!$MB$2:$MB$200=K$4),0),$E61-1973)</f>
        <v>7.2140909999999998</v>
      </c>
      <c r="L61" cm="1">
        <f t="array" ref="L61">INDEX('GMW - Baseline'!$A$2:$MC$200,MATCH(1,('GMW - Baseline'!$MC$2:$MC$200=L$3)*('GMW - Baseline'!$MB$2:$MB$200=L$4),0),$E61-1973)</f>
        <v>25316</v>
      </c>
      <c r="M61" cm="1">
        <f t="array" ref="M61">INDEX('GMW - Baseline'!$A$2:$MC$200,MATCH(1,('GMW - Baseline'!$MC$2:$MC$200=M$3)*('GMW - Baseline'!$MB$2:$MB$200=M$4),0),$E61-1973)</f>
        <v>2890</v>
      </c>
      <c r="N61" cm="1">
        <f t="array" ref="N61">INDEX('GMW - Baseline'!$A$2:$MC$200,MATCH(1,('GMW - Baseline'!$MC$2:$MC$200=N$3)*('GMW - Baseline'!$MB$2:$MB$200=N$4),0),$E61-1973)</f>
        <v>28206</v>
      </c>
      <c r="O61" cm="1">
        <f t="array" ref="O61">INDEX('GMW - Baseline'!$A$2:$MC$200,MATCH(1,('GMW - Baseline'!$MC$2:$MC$200=O$3)*('GMW - Baseline'!$MB$2:$MB$200=O$4),0),$E61-1973)</f>
        <v>10.199999999999999</v>
      </c>
      <c r="P61" cm="1">
        <f t="array" ref="P61">INDEX('GMW - Baseline'!$A$2:$MC$200,MATCH(1,('GMW - Baseline'!$MC$2:$MC$200=P$3)*('GMW - Baseline'!$MB$2:$MB$200=P$4),0),$E61-1973)</f>
        <v>35219.89</v>
      </c>
      <c r="Q61" cm="1">
        <f t="array" ref="Q61">INDEX('GMW - Baseline'!$A$2:$MC$200,MATCH(1,('GMW - Baseline'!$MC$2:$MC$200=Q$3)*('GMW - Baseline'!$MB$2:$MB$200=Q$4),0),$E61-1973)</f>
        <v>-11231</v>
      </c>
      <c r="R61" cm="1">
        <f t="array" ref="R61">INDEX('GMW - Baseline'!$A$2:$MC$200,MATCH(1,('GMW - Baseline'!$MC$2:$MC$200=R$3)*('GMW - Baseline'!$MB$2:$MB$200=R$4),0),$E61-1973)</f>
        <v>1E-3</v>
      </c>
      <c r="S61" cm="1">
        <f t="array" ref="S61">INDEX('GMW - Baseline'!$A$2:$MC$200,MATCH(1,('GMW - Baseline'!$MC$2:$MC$200=S$3)*('GMW - Baseline'!$MB$2:$MB$200=S$4),0),$E61-1973)</f>
        <v>194181</v>
      </c>
      <c r="T61" cm="1">
        <f t="array" ref="T61">INDEX('GMW - Baseline'!$A$2:$MC$200,MATCH(1,('GMW - Baseline'!$MC$2:$MC$200=T$3)*('GMW - Baseline'!$MB$2:$MB$200=T$4),0),$E61-1973)</f>
        <v>-1.8516539999999999</v>
      </c>
      <c r="U61" cm="1">
        <f t="array" ref="U61">INDEX('GMW - Baseline'!$A$2:$MC$200,MATCH(1,('GMW - Baseline'!$MC$2:$MC$200=U$3)*('GMW - Baseline'!$MB$2:$MB$200=U$4),0),$E61-1973)</f>
        <v>391710.2</v>
      </c>
      <c r="V61" cm="1">
        <f t="array" ref="V61">INDEX('GMW - Baseline'!$A$2:$MC$200,MATCH(1,('GMW - Baseline'!$MC$2:$MC$200=V$3)*('GMW - Baseline'!$MB$2:$MB$200=V$4),0),$E61-1973)</f>
        <v>25554.639999999999</v>
      </c>
      <c r="W61" cm="1">
        <f t="array" ref="W61">INDEX('GMW - Baseline'!$A$2:$MC$200,MATCH(1,('GMW - Baseline'!$MC$2:$MC$200=W$3)*('GMW - Baseline'!$MB$2:$MB$200=W$4),0),$E61-1973)</f>
        <v>33</v>
      </c>
      <c r="X61" cm="1">
        <f t="array" ref="X61">INDEX('GMW - Baseline'!$A$2:$MC$200,MATCH(1,('GMW - Baseline'!$MC$2:$MC$200=X$3)*('GMW - Baseline'!$MB$2:$MB$200=X$4),0),$E61-1973)</f>
        <v>357701.2</v>
      </c>
      <c r="Y61" cm="1">
        <f t="array" ref="Y61">INDEX('GMW - Baseline'!$A$2:$MC$200,MATCH(1,('GMW - Baseline'!$MC$2:$MC$200=Y$3)*('GMW - Baseline'!$MB$2:$MB$200=Y$4),0),$E61-1973)</f>
        <v>37354.300000000003</v>
      </c>
      <c r="Z61" cm="1">
        <f t="array" ref="Z61">INDEX('GMW - Baseline'!$A$2:$MC$200,MATCH(1,('GMW - Baseline'!$MC$2:$MC$200=Z$3)*('GMW - Baseline'!$MB$2:$MB$200=Z$4),0),$E61-1973)</f>
        <v>1628290</v>
      </c>
      <c r="AA61" cm="1">
        <f t="array" ref="AA61">INDEX('GMW - Baseline'!$A$2:$MC$200,MATCH(1,('GMW - Baseline'!$MC$2:$MC$200=AA$3)*('GMW - Baseline'!$MB$2:$MB$200=AA$4),0),$E61-1973)</f>
        <v>-1.673238</v>
      </c>
      <c r="AB61" cm="1">
        <f t="array" ref="AB61">INDEX('GMW - Baseline'!$A$2:$MC$200,MATCH(1,('GMW - Baseline'!$MC$2:$MC$200=AB$3)*('GMW - Baseline'!$MB$2:$MB$200=AB$4),0),$E61-1973)</f>
        <v>72067</v>
      </c>
      <c r="AC61" cm="1">
        <f t="array" ref="AC61">INDEX('GMW - Baseline'!$A$2:$MC$200,MATCH(1,('GMW - Baseline'!$MC$2:$MC$200=AC$3)*('GMW - Baseline'!$MB$2:$MB$200=AC$4),0),$E61-1973)</f>
        <v>59789</v>
      </c>
      <c r="AD61" cm="1">
        <f t="array" ref="AD61">INDEX('GMW - Baseline'!$A$2:$MC$200,MATCH(1,('GMW - Baseline'!$MC$2:$MC$200=AD$3)*('GMW - Baseline'!$MB$2:$MB$200=AD$4),0),$E61-1973)</f>
        <v>57751</v>
      </c>
      <c r="AE61" cm="1">
        <f t="array" ref="AE61">INDEX('GMW - Baseline'!$A$2:$MC$200,MATCH(1,('GMW - Baseline'!$MC$2:$MC$200=AE$3)*('GMW - Baseline'!$MB$2:$MB$200=AE$4),0),$E61-1973)</f>
        <v>25.954219999999999</v>
      </c>
      <c r="AF61" cm="1">
        <f t="array" ref="AF61">INDEX('GMW - Baseline'!$A$2:$MC$200,MATCH(1,('GMW - Baseline'!$MC$2:$MC$200=AF$3)*('GMW - Baseline'!$MB$2:$MB$200=AF$4),0),$E61-1973)</f>
        <v>16.885280000000002</v>
      </c>
      <c r="AG61" cm="1">
        <f t="array" ref="AG61">INDEX('GMW - Baseline'!$A$2:$MC$200,MATCH(1,('GMW - Baseline'!$MC$2:$MC$200=AG$3)*('GMW - Baseline'!$MB$2:$MB$200=AG$4),0),$E61-1973)</f>
        <v>19.593910000000001</v>
      </c>
      <c r="AH61" cm="1">
        <f t="array" ref="AH61">INDEX('GMW - Baseline'!$A$2:$MC$200,MATCH(1,('GMW - Baseline'!$MC$2:$MC$200=AH$3)*('GMW - Baseline'!$MB$2:$MB$200=AH$4),0),$E61-1973)</f>
        <v>22.131309999999999</v>
      </c>
      <c r="AI61" cm="1">
        <f t="array" ref="AI61">INDEX('GMW - Baseline'!$A$2:$MC$200,MATCH(1,('GMW - Baseline'!$MC$2:$MC$200=AI$3)*('GMW - Baseline'!$MB$2:$MB$200=AI$4),0),$E61-1973)</f>
        <v>22.26455</v>
      </c>
      <c r="AJ61" cm="1">
        <f t="array" ref="AJ61">INDEX('GMW - Baseline'!$A$2:$MC$200,MATCH(1,('GMW - Baseline'!$MC$2:$MC$200=AJ$3)*('GMW - Baseline'!$MB$2:$MB$200=AJ$4),0),$E61-1973)</f>
        <v>24.401820000000001</v>
      </c>
      <c r="AK61" cm="1">
        <f t="array" ref="AK61">INDEX('GMW - Baseline'!$A$2:$MC$200,MATCH(1,('GMW - Baseline'!$MC$2:$MC$200=AK$3)*('GMW - Baseline'!$MB$2:$MB$200=AK$4),0),$E61-1973)</f>
        <v>15.254009999999999</v>
      </c>
    </row>
    <row r="62" spans="1:37" x14ac:dyDescent="0.25">
      <c r="B62">
        <f t="shared" si="6"/>
        <v>1993</v>
      </c>
      <c r="C62">
        <f t="shared" si="6"/>
        <v>1993</v>
      </c>
      <c r="E62">
        <f t="shared" si="1"/>
        <v>2035</v>
      </c>
      <c r="F62" cm="1">
        <f t="array" ref="F62">INDEX('GMW - Baseline'!$A$2:$MC$200,MATCH(1,('GMW - Baseline'!$MC$2:$MC$200=F$3)*('GMW - Baseline'!$MB$2:$MB$200=F$4),0),$E62-1973)</f>
        <v>387143</v>
      </c>
      <c r="G62" cm="1">
        <f t="array" ref="G62">INDEX('GMW - Baseline'!$A$2:$MC$200,MATCH(1,('GMW - Baseline'!$MC$2:$MC$200=G$3)*('GMW - Baseline'!$MB$2:$MB$200=G$4),0),$E62-1973)</f>
        <v>225346</v>
      </c>
      <c r="H62" cm="1">
        <f t="array" ref="H62">INDEX('GMW - Baseline'!$A$2:$MC$200,MATCH(1,('GMW - Baseline'!$MC$2:$MC$200=H$3)*('GMW - Baseline'!$MB$2:$MB$200=H$4),0),$E62-1973)</f>
        <v>249794</v>
      </c>
      <c r="I62" cm="1">
        <f t="array" ref="I62">INDEX('GMW - Baseline'!$A$2:$MC$200,MATCH(1,('GMW - Baseline'!$MC$2:$MC$200=I$3)*('GMW - Baseline'!$MB$2:$MB$200=I$4),0),$E62-1973)</f>
        <v>64.666659999999993</v>
      </c>
      <c r="J62" cm="1">
        <f t="array" ref="J62">INDEX('GMW - Baseline'!$A$2:$MC$200,MATCH(1,('GMW - Baseline'!$MC$2:$MC$200=J$3)*('GMW - Baseline'!$MB$2:$MB$200=J$4),0),$E62-1973)</f>
        <v>5.655303</v>
      </c>
      <c r="K62" cm="1">
        <f t="array" ref="K62">INDEX('GMW - Baseline'!$A$2:$MC$200,MATCH(1,('GMW - Baseline'!$MC$2:$MC$200=K$3)*('GMW - Baseline'!$MB$2:$MB$200=K$4),0),$E62-1973)</f>
        <v>6.7285029999999999</v>
      </c>
      <c r="L62" cm="1">
        <f t="array" ref="L62">INDEX('GMW - Baseline'!$A$2:$MC$200,MATCH(1,('GMW - Baseline'!$MC$2:$MC$200=L$3)*('GMW - Baseline'!$MB$2:$MB$200=L$4),0),$E62-1973)</f>
        <v>25320</v>
      </c>
      <c r="M62" cm="1">
        <f t="array" ref="M62">INDEX('GMW - Baseline'!$A$2:$MC$200,MATCH(1,('GMW - Baseline'!$MC$2:$MC$200=M$3)*('GMW - Baseline'!$MB$2:$MB$200=M$4),0),$E62-1973)</f>
        <v>2892</v>
      </c>
      <c r="N62" cm="1">
        <f t="array" ref="N62">INDEX('GMW - Baseline'!$A$2:$MC$200,MATCH(1,('GMW - Baseline'!$MC$2:$MC$200=N$3)*('GMW - Baseline'!$MB$2:$MB$200=N$4),0),$E62-1973)</f>
        <v>28212</v>
      </c>
      <c r="O62" cm="1">
        <f t="array" ref="O62">INDEX('GMW - Baseline'!$A$2:$MC$200,MATCH(1,('GMW - Baseline'!$MC$2:$MC$200=O$3)*('GMW - Baseline'!$MB$2:$MB$200=O$4),0),$E62-1973)</f>
        <v>10.3</v>
      </c>
      <c r="P62" cm="1">
        <f t="array" ref="P62">INDEX('GMW - Baseline'!$A$2:$MC$200,MATCH(1,('GMW - Baseline'!$MC$2:$MC$200=P$3)*('GMW - Baseline'!$MB$2:$MB$200=P$4),0),$E62-1973)</f>
        <v>35231.82</v>
      </c>
      <c r="Q62" cm="1">
        <f t="array" ref="Q62">INDEX('GMW - Baseline'!$A$2:$MC$200,MATCH(1,('GMW - Baseline'!$MC$2:$MC$200=Q$3)*('GMW - Baseline'!$MB$2:$MB$200=Q$4),0),$E62-1973)</f>
        <v>-9723.0010000000002</v>
      </c>
      <c r="R62" cm="1">
        <f t="array" ref="R62">INDEX('GMW - Baseline'!$A$2:$MC$200,MATCH(1,('GMW - Baseline'!$MC$2:$MC$200=R$3)*('GMW - Baseline'!$MB$2:$MB$200=R$4),0),$E62-1973)</f>
        <v>1E-3</v>
      </c>
      <c r="S62" cm="1">
        <f t="array" ref="S62">INDEX('GMW - Baseline'!$A$2:$MC$200,MATCH(1,('GMW - Baseline'!$MC$2:$MC$200=S$3)*('GMW - Baseline'!$MB$2:$MB$200=S$4),0),$E62-1973)</f>
        <v>197559</v>
      </c>
      <c r="T62" cm="1">
        <f t="array" ref="T62">INDEX('GMW - Baseline'!$A$2:$MC$200,MATCH(1,('GMW - Baseline'!$MC$2:$MC$200=T$3)*('GMW - Baseline'!$MB$2:$MB$200=T$4),0),$E62-1973)</f>
        <v>-1.7452240000000001</v>
      </c>
      <c r="U62" cm="1">
        <f t="array" ref="U62">INDEX('GMW - Baseline'!$A$2:$MC$200,MATCH(1,('GMW - Baseline'!$MC$2:$MC$200=U$3)*('GMW - Baseline'!$MB$2:$MB$200=U$4),0),$E62-1973)</f>
        <v>393959</v>
      </c>
      <c r="V62" cm="1">
        <f t="array" ref="V62">INDEX('GMW - Baseline'!$A$2:$MC$200,MATCH(1,('GMW - Baseline'!$MC$2:$MC$200=V$3)*('GMW - Baseline'!$MB$2:$MB$200=V$4),0),$E62-1973)</f>
        <v>25588.28</v>
      </c>
      <c r="W62" cm="1">
        <f t="array" ref="W62">INDEX('GMW - Baseline'!$A$2:$MC$200,MATCH(1,('GMW - Baseline'!$MC$2:$MC$200=W$3)*('GMW - Baseline'!$MB$2:$MB$200=W$4),0),$E62-1973)</f>
        <v>33</v>
      </c>
      <c r="X62" cm="1">
        <f t="array" ref="X62">INDEX('GMW - Baseline'!$A$2:$MC$200,MATCH(1,('GMW - Baseline'!$MC$2:$MC$200=X$3)*('GMW - Baseline'!$MB$2:$MB$200=X$4),0),$E62-1973)</f>
        <v>358513.9</v>
      </c>
      <c r="Y62" cm="1">
        <f t="array" ref="Y62">INDEX('GMW - Baseline'!$A$2:$MC$200,MATCH(1,('GMW - Baseline'!$MC$2:$MC$200=Y$3)*('GMW - Baseline'!$MB$2:$MB$200=Y$4),0),$E62-1973)</f>
        <v>37374.86</v>
      </c>
      <c r="Z62" cm="1">
        <f t="array" ref="Z62">INDEX('GMW - Baseline'!$A$2:$MC$200,MATCH(1,('GMW - Baseline'!$MC$2:$MC$200=Z$3)*('GMW - Baseline'!$MB$2:$MB$200=Z$4),0),$E62-1973)</f>
        <v>1635840</v>
      </c>
      <c r="AA62" cm="1">
        <f t="array" ref="AA62">INDEX('GMW - Baseline'!$A$2:$MC$200,MATCH(1,('GMW - Baseline'!$MC$2:$MC$200=AA$3)*('GMW - Baseline'!$MB$2:$MB$200=AA$4),0),$E62-1973)</f>
        <v>-1.6705110000000001</v>
      </c>
      <c r="AB62" cm="1">
        <f t="array" ref="AB62">INDEX('GMW - Baseline'!$A$2:$MC$200,MATCH(1,('GMW - Baseline'!$MC$2:$MC$200=AB$3)*('GMW - Baseline'!$MB$2:$MB$200=AB$4),0),$E62-1973)</f>
        <v>73852</v>
      </c>
      <c r="AC62" cm="1">
        <f t="array" ref="AC62">INDEX('GMW - Baseline'!$A$2:$MC$200,MATCH(1,('GMW - Baseline'!$MC$2:$MC$200=AC$3)*('GMW - Baseline'!$MB$2:$MB$200=AC$4),0),$E62-1973)</f>
        <v>63404</v>
      </c>
      <c r="AD62" cm="1">
        <f t="array" ref="AD62">INDEX('GMW - Baseline'!$A$2:$MC$200,MATCH(1,('GMW - Baseline'!$MC$2:$MC$200=AD$3)*('GMW - Baseline'!$MB$2:$MB$200=AD$4),0),$E62-1973)</f>
        <v>57788</v>
      </c>
      <c r="AE62" cm="1">
        <f t="array" ref="AE62">INDEX('GMW - Baseline'!$A$2:$MC$200,MATCH(1,('GMW - Baseline'!$MC$2:$MC$200=AE$3)*('GMW - Baseline'!$MB$2:$MB$200=AE$4),0),$E62-1973)</f>
        <v>25.95786</v>
      </c>
      <c r="AF62" cm="1">
        <f t="array" ref="AF62">INDEX('GMW - Baseline'!$A$2:$MC$200,MATCH(1,('GMW - Baseline'!$MC$2:$MC$200=AF$3)*('GMW - Baseline'!$MB$2:$MB$200=AF$4),0),$E62-1973)</f>
        <v>16.892800000000001</v>
      </c>
      <c r="AG62" cm="1">
        <f t="array" ref="AG62">INDEX('GMW - Baseline'!$A$2:$MC$200,MATCH(1,('GMW - Baseline'!$MC$2:$MC$200=AG$3)*('GMW - Baseline'!$MB$2:$MB$200=AG$4),0),$E62-1973)</f>
        <v>19.782430000000002</v>
      </c>
      <c r="AH62" cm="1">
        <f t="array" ref="AH62">INDEX('GMW - Baseline'!$A$2:$MC$200,MATCH(1,('GMW - Baseline'!$MC$2:$MC$200=AH$3)*('GMW - Baseline'!$MB$2:$MB$200=AH$4),0),$E62-1973)</f>
        <v>22.2027</v>
      </c>
      <c r="AI62" cm="1">
        <f t="array" ref="AI62">INDEX('GMW - Baseline'!$A$2:$MC$200,MATCH(1,('GMW - Baseline'!$MC$2:$MC$200=AI$3)*('GMW - Baseline'!$MB$2:$MB$200=AI$4),0),$E62-1973)</f>
        <v>22.356490000000001</v>
      </c>
      <c r="AJ62" cm="1">
        <f t="array" ref="AJ62">INDEX('GMW - Baseline'!$A$2:$MC$200,MATCH(1,('GMW - Baseline'!$MC$2:$MC$200=AJ$3)*('GMW - Baseline'!$MB$2:$MB$200=AJ$4),0),$E62-1973)</f>
        <v>24.537880000000001</v>
      </c>
      <c r="AK62" cm="1">
        <f t="array" ref="AK62">INDEX('GMW - Baseline'!$A$2:$MC$200,MATCH(1,('GMW - Baseline'!$MC$2:$MC$200=AK$3)*('GMW - Baseline'!$MB$2:$MB$200=AK$4),0),$E62-1973)</f>
        <v>15.28501</v>
      </c>
    </row>
    <row r="63" spans="1:37" x14ac:dyDescent="0.25">
      <c r="A63">
        <v>1994</v>
      </c>
      <c r="B63">
        <f t="shared" si="6"/>
        <v>1994</v>
      </c>
      <c r="C63">
        <f t="shared" si="6"/>
        <v>1993</v>
      </c>
      <c r="D63">
        <f t="shared" si="6"/>
        <v>1993</v>
      </c>
      <c r="E63">
        <f t="shared" si="1"/>
        <v>2036</v>
      </c>
      <c r="F63" cm="1">
        <f t="array" ref="F63">INDEX('GMW - Baseline'!$A$2:$MC$200,MATCH(1,('GMW - Baseline'!$MC$2:$MC$200=F$3)*('GMW - Baseline'!$MB$2:$MB$200=F$4),0),$E63-1973)</f>
        <v>391026</v>
      </c>
      <c r="G63" cm="1">
        <f t="array" ref="G63">INDEX('GMW - Baseline'!$A$2:$MC$200,MATCH(1,('GMW - Baseline'!$MC$2:$MC$200=G$3)*('GMW - Baseline'!$MB$2:$MB$200=G$4),0),$E63-1973)</f>
        <v>227586</v>
      </c>
      <c r="H63" cm="1">
        <f t="array" ref="H63">INDEX('GMW - Baseline'!$A$2:$MC$200,MATCH(1,('GMW - Baseline'!$MC$2:$MC$200=H$3)*('GMW - Baseline'!$MB$2:$MB$200=H$4),0),$E63-1973)</f>
        <v>248951</v>
      </c>
      <c r="I63" cm="1">
        <f t="array" ref="I63">INDEX('GMW - Baseline'!$A$2:$MC$200,MATCH(1,('GMW - Baseline'!$MC$2:$MC$200=I$3)*('GMW - Baseline'!$MB$2:$MB$200=I$4),0),$E63-1973)</f>
        <v>64.766670000000005</v>
      </c>
      <c r="J63" cm="1">
        <f t="array" ref="J63">INDEX('GMW - Baseline'!$A$2:$MC$200,MATCH(1,('GMW - Baseline'!$MC$2:$MC$200=J$3)*('GMW - Baseline'!$MB$2:$MB$200=J$4),0),$E63-1973)</f>
        <v>5.2265629999999996</v>
      </c>
      <c r="K63" cm="1">
        <f t="array" ref="K63">INDEX('GMW - Baseline'!$A$2:$MC$200,MATCH(1,('GMW - Baseline'!$MC$2:$MC$200=K$3)*('GMW - Baseline'!$MB$2:$MB$200=K$4),0),$E63-1973)</f>
        <v>6.9240430000000002</v>
      </c>
      <c r="L63" cm="1">
        <f t="array" ref="L63">INDEX('GMW - Baseline'!$A$2:$MC$200,MATCH(1,('GMW - Baseline'!$MC$2:$MC$200=L$3)*('GMW - Baseline'!$MB$2:$MB$200=L$4),0),$E63-1973)</f>
        <v>25408</v>
      </c>
      <c r="M63" cm="1">
        <f t="array" ref="M63">INDEX('GMW - Baseline'!$A$2:$MC$200,MATCH(1,('GMW - Baseline'!$MC$2:$MC$200=M$3)*('GMW - Baseline'!$MB$2:$MB$200=M$4),0),$E63-1973)</f>
        <v>2806</v>
      </c>
      <c r="N63" cm="1">
        <f t="array" ref="N63">INDEX('GMW - Baseline'!$A$2:$MC$200,MATCH(1,('GMW - Baseline'!$MC$2:$MC$200=N$3)*('GMW - Baseline'!$MB$2:$MB$200=N$4),0),$E63-1973)</f>
        <v>28214</v>
      </c>
      <c r="O63" cm="1">
        <f t="array" ref="O63">INDEX('GMW - Baseline'!$A$2:$MC$200,MATCH(1,('GMW - Baseline'!$MC$2:$MC$200=O$3)*('GMW - Baseline'!$MB$2:$MB$200=O$4),0),$E63-1973)</f>
        <v>9.9</v>
      </c>
      <c r="P63" cm="1">
        <f t="array" ref="P63">INDEX('GMW - Baseline'!$A$2:$MC$200,MATCH(1,('GMW - Baseline'!$MC$2:$MC$200=P$3)*('GMW - Baseline'!$MB$2:$MB$200=P$4),0),$E63-1973)</f>
        <v>35243.75</v>
      </c>
      <c r="Q63" cm="1">
        <f t="array" ref="Q63">INDEX('GMW - Baseline'!$A$2:$MC$200,MATCH(1,('GMW - Baseline'!$MC$2:$MC$200=Q$3)*('GMW - Baseline'!$MB$2:$MB$200=Q$4),0),$E63-1973)</f>
        <v>-9205.9989999999998</v>
      </c>
      <c r="R63" cm="1">
        <f t="array" ref="R63">INDEX('GMW - Baseline'!$A$2:$MC$200,MATCH(1,('GMW - Baseline'!$MC$2:$MC$200=R$3)*('GMW - Baseline'!$MB$2:$MB$200=R$4),0),$E63-1973)</f>
        <v>1E-3</v>
      </c>
      <c r="S63" cm="1">
        <f t="array" ref="S63">INDEX('GMW - Baseline'!$A$2:$MC$200,MATCH(1,('GMW - Baseline'!$MC$2:$MC$200=S$3)*('GMW - Baseline'!$MB$2:$MB$200=S$4),0),$E63-1973)</f>
        <v>200471</v>
      </c>
      <c r="T63" cm="1">
        <f t="array" ref="T63">INDEX('GMW - Baseline'!$A$2:$MC$200,MATCH(1,('GMW - Baseline'!$MC$2:$MC$200=T$3)*('GMW - Baseline'!$MB$2:$MB$200=T$4),0),$E63-1973)</f>
        <v>-1.5065189999999999</v>
      </c>
      <c r="U63" cm="1">
        <f t="array" ref="U63">INDEX('GMW - Baseline'!$A$2:$MC$200,MATCH(1,('GMW - Baseline'!$MC$2:$MC$200=U$3)*('GMW - Baseline'!$MB$2:$MB$200=U$4),0),$E63-1973)</f>
        <v>396961.6</v>
      </c>
      <c r="V63" cm="1">
        <f t="array" ref="V63">INDEX('GMW - Baseline'!$A$2:$MC$200,MATCH(1,('GMW - Baseline'!$MC$2:$MC$200=V$3)*('GMW - Baseline'!$MB$2:$MB$200=V$4),0),$E63-1973)</f>
        <v>25618.31</v>
      </c>
      <c r="W63" cm="1">
        <f t="array" ref="W63">INDEX('GMW - Baseline'!$A$2:$MC$200,MATCH(1,('GMW - Baseline'!$MC$2:$MC$200=W$3)*('GMW - Baseline'!$MB$2:$MB$200=W$4),0),$E63-1973)</f>
        <v>33.1</v>
      </c>
      <c r="X63" cm="1">
        <f t="array" ref="X63">INDEX('GMW - Baseline'!$A$2:$MC$200,MATCH(1,('GMW - Baseline'!$MC$2:$MC$200=X$3)*('GMW - Baseline'!$MB$2:$MB$200=X$4),0),$E63-1973)</f>
        <v>359335.7</v>
      </c>
      <c r="Y63" cm="1">
        <f t="array" ref="Y63">INDEX('GMW - Baseline'!$A$2:$MC$200,MATCH(1,('GMW - Baseline'!$MC$2:$MC$200=Y$3)*('GMW - Baseline'!$MB$2:$MB$200=Y$4),0),$E63-1973)</f>
        <v>37395.42</v>
      </c>
      <c r="Z63" cm="1">
        <f t="array" ref="Z63">INDEX('GMW - Baseline'!$A$2:$MC$200,MATCH(1,('GMW - Baseline'!$MC$2:$MC$200=Z$3)*('GMW - Baseline'!$MB$2:$MB$200=Z$4),0),$E63-1973)</f>
        <v>1644832</v>
      </c>
      <c r="AA63" cm="1">
        <f t="array" ref="AA63">INDEX('GMW - Baseline'!$A$2:$MC$200,MATCH(1,('GMW - Baseline'!$MC$2:$MC$200=AA$3)*('GMW - Baseline'!$MB$2:$MB$200=AA$4),0),$E63-1973)</f>
        <v>-1.667789</v>
      </c>
      <c r="AB63" cm="1">
        <f t="array" ref="AB63">INDEX('GMW - Baseline'!$A$2:$MC$200,MATCH(1,('GMW - Baseline'!$MC$2:$MC$200=AB$3)*('GMW - Baseline'!$MB$2:$MB$200=AB$4),0),$E63-1973)</f>
        <v>77986</v>
      </c>
      <c r="AC63" cm="1">
        <f t="array" ref="AC63">INDEX('GMW - Baseline'!$A$2:$MC$200,MATCH(1,('GMW - Baseline'!$MC$2:$MC$200=AC$3)*('GMW - Baseline'!$MB$2:$MB$200=AC$4),0),$E63-1973)</f>
        <v>65034</v>
      </c>
      <c r="AD63" cm="1">
        <f t="array" ref="AD63">INDEX('GMW - Baseline'!$A$2:$MC$200,MATCH(1,('GMW - Baseline'!$MC$2:$MC$200=AD$3)*('GMW - Baseline'!$MB$2:$MB$200=AD$4),0),$E63-1973)</f>
        <v>57825</v>
      </c>
      <c r="AE63" cm="1">
        <f t="array" ref="AE63">INDEX('GMW - Baseline'!$A$2:$MC$200,MATCH(1,('GMW - Baseline'!$MC$2:$MC$200=AE$3)*('GMW - Baseline'!$MB$2:$MB$200=AE$4),0),$E63-1973)</f>
        <v>25.961500000000001</v>
      </c>
      <c r="AF63" cm="1">
        <f t="array" ref="AF63">INDEX('GMW - Baseline'!$A$2:$MC$200,MATCH(1,('GMW - Baseline'!$MC$2:$MC$200=AF$3)*('GMW - Baseline'!$MB$2:$MB$200=AF$4),0),$E63-1973)</f>
        <v>16.907779999999999</v>
      </c>
      <c r="AG63" cm="1">
        <f t="array" ref="AG63">INDEX('GMW - Baseline'!$A$2:$MC$200,MATCH(1,('GMW - Baseline'!$MC$2:$MC$200=AG$3)*('GMW - Baseline'!$MB$2:$MB$200=AG$4),0),$E63-1973)</f>
        <v>19.96744</v>
      </c>
      <c r="AH63" cm="1">
        <f t="array" ref="AH63">INDEX('GMW - Baseline'!$A$2:$MC$200,MATCH(1,('GMW - Baseline'!$MC$2:$MC$200=AH$3)*('GMW - Baseline'!$MB$2:$MB$200=AH$4),0),$E63-1973)</f>
        <v>22.28097</v>
      </c>
      <c r="AI63" cm="1">
        <f t="array" ref="AI63">INDEX('GMW - Baseline'!$A$2:$MC$200,MATCH(1,('GMW - Baseline'!$MC$2:$MC$200=AI$3)*('GMW - Baseline'!$MB$2:$MB$200=AI$4),0),$E63-1973)</f>
        <v>22.450230000000001</v>
      </c>
      <c r="AJ63" cm="1">
        <f t="array" ref="AJ63">INDEX('GMW - Baseline'!$A$2:$MC$200,MATCH(1,('GMW - Baseline'!$MC$2:$MC$200=AJ$3)*('GMW - Baseline'!$MB$2:$MB$200=AJ$4),0),$E63-1973)</f>
        <v>24.676390000000001</v>
      </c>
      <c r="AK63" cm="1">
        <f t="array" ref="AK63">INDEX('GMW - Baseline'!$A$2:$MC$200,MATCH(1,('GMW - Baseline'!$MC$2:$MC$200=AK$3)*('GMW - Baseline'!$MB$2:$MB$200=AK$4),0),$E63-1973)</f>
        <v>15.31493</v>
      </c>
    </row>
    <row r="64" spans="1:37" x14ac:dyDescent="0.25">
      <c r="B64">
        <f t="shared" si="6"/>
        <v>1994</v>
      </c>
      <c r="C64">
        <f t="shared" si="6"/>
        <v>1994</v>
      </c>
      <c r="E64">
        <f t="shared" si="1"/>
        <v>2037</v>
      </c>
      <c r="F64" cm="1">
        <f t="array" ref="F64">INDEX('GMW - Baseline'!$A$2:$MC$200,MATCH(1,('GMW - Baseline'!$MC$2:$MC$200=F$3)*('GMW - Baseline'!$MB$2:$MB$200=F$4),0),$E64-1973)</f>
        <v>394588</v>
      </c>
      <c r="G64" cm="1">
        <f t="array" ref="G64">INDEX('GMW - Baseline'!$A$2:$MC$200,MATCH(1,('GMW - Baseline'!$MC$2:$MC$200=G$3)*('GMW - Baseline'!$MB$2:$MB$200=G$4),0),$E64-1973)</f>
        <v>227983</v>
      </c>
      <c r="H64" cm="1">
        <f t="array" ref="H64">INDEX('GMW - Baseline'!$A$2:$MC$200,MATCH(1,('GMW - Baseline'!$MC$2:$MC$200=H$3)*('GMW - Baseline'!$MB$2:$MB$200=H$4),0),$E64-1973)</f>
        <v>248580</v>
      </c>
      <c r="I64" cm="1">
        <f t="array" ref="I64">INDEX('GMW - Baseline'!$A$2:$MC$200,MATCH(1,('GMW - Baseline'!$MC$2:$MC$200=I$3)*('GMW - Baseline'!$MB$2:$MB$200=I$4),0),$E64-1973)</f>
        <v>65.7</v>
      </c>
      <c r="J64" cm="1">
        <f t="array" ref="J64">INDEX('GMW - Baseline'!$A$2:$MC$200,MATCH(1,('GMW - Baseline'!$MC$2:$MC$200=J$3)*('GMW - Baseline'!$MB$2:$MB$200=J$4),0),$E64-1973)</f>
        <v>5.125</v>
      </c>
      <c r="K64" cm="1">
        <f t="array" ref="K64">INDEX('GMW - Baseline'!$A$2:$MC$200,MATCH(1,('GMW - Baseline'!$MC$2:$MC$200=K$3)*('GMW - Baseline'!$MB$2:$MB$200=K$4),0),$E64-1973)</f>
        <v>8.1368860000000005</v>
      </c>
      <c r="L64" cm="1">
        <f t="array" ref="L64">INDEX('GMW - Baseline'!$A$2:$MC$200,MATCH(1,('GMW - Baseline'!$MC$2:$MC$200=L$3)*('GMW - Baseline'!$MB$2:$MB$200=L$4),0),$E64-1973)</f>
        <v>25451</v>
      </c>
      <c r="M64" cm="1">
        <f t="array" ref="M64">INDEX('GMW - Baseline'!$A$2:$MC$200,MATCH(1,('GMW - Baseline'!$MC$2:$MC$200=M$3)*('GMW - Baseline'!$MB$2:$MB$200=M$4),0),$E64-1973)</f>
        <v>2736</v>
      </c>
      <c r="N64" cm="1">
        <f t="array" ref="N64">INDEX('GMW - Baseline'!$A$2:$MC$200,MATCH(1,('GMW - Baseline'!$MC$2:$MC$200=N$3)*('GMW - Baseline'!$MB$2:$MB$200=N$4),0),$E64-1973)</f>
        <v>28187</v>
      </c>
      <c r="O64" cm="1">
        <f t="array" ref="O64">INDEX('GMW - Baseline'!$A$2:$MC$200,MATCH(1,('GMW - Baseline'!$MC$2:$MC$200=O$3)*('GMW - Baseline'!$MB$2:$MB$200=O$4),0),$E64-1973)</f>
        <v>9.6999999999999993</v>
      </c>
      <c r="P64" cm="1">
        <f t="array" ref="P64">INDEX('GMW - Baseline'!$A$2:$MC$200,MATCH(1,('GMW - Baseline'!$MC$2:$MC$200=P$3)*('GMW - Baseline'!$MB$2:$MB$200=P$4),0),$E64-1973)</f>
        <v>35255.68</v>
      </c>
      <c r="Q64" cm="1">
        <f t="array" ref="Q64">INDEX('GMW - Baseline'!$A$2:$MC$200,MATCH(1,('GMW - Baseline'!$MC$2:$MC$200=Q$3)*('GMW - Baseline'!$MB$2:$MB$200=Q$4),0),$E64-1973)</f>
        <v>-14247</v>
      </c>
      <c r="R64" cm="1">
        <f t="array" ref="R64">INDEX('GMW - Baseline'!$A$2:$MC$200,MATCH(1,('GMW - Baseline'!$MC$2:$MC$200=R$3)*('GMW - Baseline'!$MB$2:$MB$200=R$4),0),$E64-1973)</f>
        <v>1E-3</v>
      </c>
      <c r="S64" cm="1">
        <f t="array" ref="S64">INDEX('GMW - Baseline'!$A$2:$MC$200,MATCH(1,('GMW - Baseline'!$MC$2:$MC$200=S$3)*('GMW - Baseline'!$MB$2:$MB$200=S$4),0),$E64-1973)</f>
        <v>201365</v>
      </c>
      <c r="T64" cm="1">
        <f t="array" ref="T64">INDEX('GMW - Baseline'!$A$2:$MC$200,MATCH(1,('GMW - Baseline'!$MC$2:$MC$200=T$3)*('GMW - Baseline'!$MB$2:$MB$200=T$4),0),$E64-1973)</f>
        <v>-1.1259079999999999</v>
      </c>
      <c r="U64" cm="1">
        <f t="array" ref="U64">INDEX('GMW - Baseline'!$A$2:$MC$200,MATCH(1,('GMW - Baseline'!$MC$2:$MC$200=U$3)*('GMW - Baseline'!$MB$2:$MB$200=U$4),0),$E64-1973)</f>
        <v>399055.6</v>
      </c>
      <c r="V64" cm="1">
        <f t="array" ref="V64">INDEX('GMW - Baseline'!$A$2:$MC$200,MATCH(1,('GMW - Baseline'!$MC$2:$MC$200=V$3)*('GMW - Baseline'!$MB$2:$MB$200=V$4),0),$E64-1973)</f>
        <v>25621.98</v>
      </c>
      <c r="W64" cm="1">
        <f t="array" ref="W64">INDEX('GMW - Baseline'!$A$2:$MC$200,MATCH(1,('GMW - Baseline'!$MC$2:$MC$200=W$3)*('GMW - Baseline'!$MB$2:$MB$200=W$4),0),$E64-1973)</f>
        <v>33.1</v>
      </c>
      <c r="X64" cm="1">
        <f t="array" ref="X64">INDEX('GMW - Baseline'!$A$2:$MC$200,MATCH(1,('GMW - Baseline'!$MC$2:$MC$200=X$3)*('GMW - Baseline'!$MB$2:$MB$200=X$4),0),$E64-1973)</f>
        <v>360170.3</v>
      </c>
      <c r="Y64" cm="1">
        <f t="array" ref="Y64">INDEX('GMW - Baseline'!$A$2:$MC$200,MATCH(1,('GMW - Baseline'!$MC$2:$MC$200=Y$3)*('GMW - Baseline'!$MB$2:$MB$200=Y$4),0),$E64-1973)</f>
        <v>37415.980000000003</v>
      </c>
      <c r="Z64" cm="1">
        <f t="array" ref="Z64">INDEX('GMW - Baseline'!$A$2:$MC$200,MATCH(1,('GMW - Baseline'!$MC$2:$MC$200=Z$3)*('GMW - Baseline'!$MB$2:$MB$200=Z$4),0),$E64-1973)</f>
        <v>1653824</v>
      </c>
      <c r="AA64" cm="1">
        <f t="array" ref="AA64">INDEX('GMW - Baseline'!$A$2:$MC$200,MATCH(1,('GMW - Baseline'!$MC$2:$MC$200=AA$3)*('GMW - Baseline'!$MB$2:$MB$200=AA$4),0),$E64-1973)</f>
        <v>-1.6650700000000001</v>
      </c>
      <c r="AB64" cm="1">
        <f t="array" ref="AB64">INDEX('GMW - Baseline'!$A$2:$MC$200,MATCH(1,('GMW - Baseline'!$MC$2:$MC$200=AB$3)*('GMW - Baseline'!$MB$2:$MB$200=AB$4),0),$E64-1973)</f>
        <v>74819</v>
      </c>
      <c r="AC64" cm="1">
        <f t="array" ref="AC64">INDEX('GMW - Baseline'!$A$2:$MC$200,MATCH(1,('GMW - Baseline'!$MC$2:$MC$200=AC$3)*('GMW - Baseline'!$MB$2:$MB$200=AC$4),0),$E64-1973)</f>
        <v>60171</v>
      </c>
      <c r="AD64" cm="1">
        <f t="array" ref="AD64">INDEX('GMW - Baseline'!$A$2:$MC$200,MATCH(1,('GMW - Baseline'!$MC$2:$MC$200=AD$3)*('GMW - Baseline'!$MB$2:$MB$200=AD$4),0),$E64-1973)</f>
        <v>57862</v>
      </c>
      <c r="AE64" cm="1">
        <f t="array" ref="AE64">INDEX('GMW - Baseline'!$A$2:$MC$200,MATCH(1,('GMW - Baseline'!$MC$2:$MC$200=AE$3)*('GMW - Baseline'!$MB$2:$MB$200=AE$4),0),$E64-1973)</f>
        <v>25.965129999999998</v>
      </c>
      <c r="AF64" cm="1">
        <f t="array" ref="AF64">INDEX('GMW - Baseline'!$A$2:$MC$200,MATCH(1,('GMW - Baseline'!$MC$2:$MC$200=AF$3)*('GMW - Baseline'!$MB$2:$MB$200=AF$4),0),$E64-1973)</f>
        <v>16.924859999999999</v>
      </c>
      <c r="AG64" cm="1">
        <f t="array" ref="AG64">INDEX('GMW - Baseline'!$A$2:$MC$200,MATCH(1,('GMW - Baseline'!$MC$2:$MC$200=AG$3)*('GMW - Baseline'!$MB$2:$MB$200=AG$4),0),$E64-1973)</f>
        <v>20.14996</v>
      </c>
      <c r="AH64" cm="1">
        <f t="array" ref="AH64">INDEX('GMW - Baseline'!$A$2:$MC$200,MATCH(1,('GMW - Baseline'!$MC$2:$MC$200=AH$3)*('GMW - Baseline'!$MB$2:$MB$200=AH$4),0),$E64-1973)</f>
        <v>22.359210000000001</v>
      </c>
      <c r="AI64" cm="1">
        <f t="array" ref="AI64">INDEX('GMW - Baseline'!$A$2:$MC$200,MATCH(1,('GMW - Baseline'!$MC$2:$MC$200=AI$3)*('GMW - Baseline'!$MB$2:$MB$200=AI$4),0),$E64-1973)</f>
        <v>22.543849999999999</v>
      </c>
      <c r="AJ64" cm="1">
        <f t="array" ref="AJ64">INDEX('GMW - Baseline'!$A$2:$MC$200,MATCH(1,('GMW - Baseline'!$MC$2:$MC$200=AJ$3)*('GMW - Baseline'!$MB$2:$MB$200=AJ$4),0),$E64-1973)</f>
        <v>24.815069999999999</v>
      </c>
      <c r="AK64" cm="1">
        <f t="array" ref="AK64">INDEX('GMW - Baseline'!$A$2:$MC$200,MATCH(1,('GMW - Baseline'!$MC$2:$MC$200=AK$3)*('GMW - Baseline'!$MB$2:$MB$200=AK$4),0),$E64-1973)</f>
        <v>15.339309999999999</v>
      </c>
    </row>
    <row r="65" spans="1:37" x14ac:dyDescent="0.25">
      <c r="B65">
        <f t="shared" si="6"/>
        <v>1994</v>
      </c>
      <c r="C65">
        <f t="shared" si="6"/>
        <v>1994</v>
      </c>
      <c r="E65">
        <f t="shared" si="1"/>
        <v>2038</v>
      </c>
      <c r="F65" cm="1">
        <f t="array" ref="F65">INDEX('GMW - Baseline'!$A$2:$MC$200,MATCH(1,('GMW - Baseline'!$MC$2:$MC$200=F$3)*('GMW - Baseline'!$MB$2:$MB$200=F$4),0),$E65-1973)</f>
        <v>398566</v>
      </c>
      <c r="G65" cm="1">
        <f t="array" ref="G65">INDEX('GMW - Baseline'!$A$2:$MC$200,MATCH(1,('GMW - Baseline'!$MC$2:$MC$200=G$3)*('GMW - Baseline'!$MB$2:$MB$200=G$4),0),$E65-1973)</f>
        <v>229961</v>
      </c>
      <c r="H65" cm="1">
        <f t="array" ref="H65">INDEX('GMW - Baseline'!$A$2:$MC$200,MATCH(1,('GMW - Baseline'!$MC$2:$MC$200=H$3)*('GMW - Baseline'!$MB$2:$MB$200=H$4),0),$E65-1973)</f>
        <v>253577</v>
      </c>
      <c r="I65" cm="1">
        <f t="array" ref="I65">INDEX('GMW - Baseline'!$A$2:$MC$200,MATCH(1,('GMW - Baseline'!$MC$2:$MC$200=I$3)*('GMW - Baseline'!$MB$2:$MB$200=I$4),0),$E65-1973)</f>
        <v>65.633330000000001</v>
      </c>
      <c r="J65" cm="1">
        <f t="array" ref="J65">INDEX('GMW - Baseline'!$A$2:$MC$200,MATCH(1,('GMW - Baseline'!$MC$2:$MC$200=J$3)*('GMW - Baseline'!$MB$2:$MB$200=J$4),0),$E65-1973)</f>
        <v>5.2386359999999996</v>
      </c>
      <c r="K65" cm="1">
        <f t="array" ref="K65">INDEX('GMW - Baseline'!$A$2:$MC$200,MATCH(1,('GMW - Baseline'!$MC$2:$MC$200=K$3)*('GMW - Baseline'!$MB$2:$MB$200=K$4),0),$E65-1973)</f>
        <v>8.5609090000000005</v>
      </c>
      <c r="L65" cm="1">
        <f t="array" ref="L65">INDEX('GMW - Baseline'!$A$2:$MC$200,MATCH(1,('GMW - Baseline'!$MC$2:$MC$200=L$3)*('GMW - Baseline'!$MB$2:$MB$200=L$4),0),$E65-1973)</f>
        <v>25559</v>
      </c>
      <c r="M65" cm="1">
        <f t="array" ref="M65">INDEX('GMW - Baseline'!$A$2:$MC$200,MATCH(1,('GMW - Baseline'!$MC$2:$MC$200=M$3)*('GMW - Baseline'!$MB$2:$MB$200=M$4),0),$E65-1973)</f>
        <v>2639</v>
      </c>
      <c r="N65" cm="1">
        <f t="array" ref="N65">INDEX('GMW - Baseline'!$A$2:$MC$200,MATCH(1,('GMW - Baseline'!$MC$2:$MC$200=N$3)*('GMW - Baseline'!$MB$2:$MB$200=N$4),0),$E65-1973)</f>
        <v>28198</v>
      </c>
      <c r="O65" cm="1">
        <f t="array" ref="O65">INDEX('GMW - Baseline'!$A$2:$MC$200,MATCH(1,('GMW - Baseline'!$MC$2:$MC$200=O$3)*('GMW - Baseline'!$MB$2:$MB$200=O$4),0),$E65-1973)</f>
        <v>9.4</v>
      </c>
      <c r="P65" cm="1">
        <f t="array" ref="P65">INDEX('GMW - Baseline'!$A$2:$MC$200,MATCH(1,('GMW - Baseline'!$MC$2:$MC$200=P$3)*('GMW - Baseline'!$MB$2:$MB$200=P$4),0),$E65-1973)</f>
        <v>35283.11</v>
      </c>
      <c r="Q65" cm="1">
        <f t="array" ref="Q65">INDEX('GMW - Baseline'!$A$2:$MC$200,MATCH(1,('GMW - Baseline'!$MC$2:$MC$200=Q$3)*('GMW - Baseline'!$MB$2:$MB$200=Q$4),0),$E65-1973)</f>
        <v>-9870</v>
      </c>
      <c r="R65" cm="1">
        <f t="array" ref="R65">INDEX('GMW - Baseline'!$A$2:$MC$200,MATCH(1,('GMW - Baseline'!$MC$2:$MC$200=R$3)*('GMW - Baseline'!$MB$2:$MB$200=R$4),0),$E65-1973)</f>
        <v>1E-3</v>
      </c>
      <c r="S65" cm="1">
        <f t="array" ref="S65">INDEX('GMW - Baseline'!$A$2:$MC$200,MATCH(1,('GMW - Baseline'!$MC$2:$MC$200=S$3)*('GMW - Baseline'!$MB$2:$MB$200=S$4),0),$E65-1973)</f>
        <v>203978</v>
      </c>
      <c r="T65" cm="1">
        <f t="array" ref="T65">INDEX('GMW - Baseline'!$A$2:$MC$200,MATCH(1,('GMW - Baseline'!$MC$2:$MC$200=T$3)*('GMW - Baseline'!$MB$2:$MB$200=T$4),0),$E65-1973)</f>
        <v>-0.92306140000000003</v>
      </c>
      <c r="U65" cm="1">
        <f t="array" ref="U65">INDEX('GMW - Baseline'!$A$2:$MC$200,MATCH(1,('GMW - Baseline'!$MC$2:$MC$200=U$3)*('GMW - Baseline'!$MB$2:$MB$200=U$4),0),$E65-1973)</f>
        <v>402261.8</v>
      </c>
      <c r="V65" cm="1">
        <f t="array" ref="V65">INDEX('GMW - Baseline'!$A$2:$MC$200,MATCH(1,('GMW - Baseline'!$MC$2:$MC$200=V$3)*('GMW - Baseline'!$MB$2:$MB$200=V$4),0),$E65-1973)</f>
        <v>25660.18</v>
      </c>
      <c r="W65" cm="1">
        <f t="array" ref="W65">INDEX('GMW - Baseline'!$A$2:$MC$200,MATCH(1,('GMW - Baseline'!$MC$2:$MC$200=W$3)*('GMW - Baseline'!$MB$2:$MB$200=W$4),0),$E65-1973)</f>
        <v>33.200000000000003</v>
      </c>
      <c r="X65" cm="1">
        <f t="array" ref="X65">INDEX('GMW - Baseline'!$A$2:$MC$200,MATCH(1,('GMW - Baseline'!$MC$2:$MC$200=X$3)*('GMW - Baseline'!$MB$2:$MB$200=X$4),0),$E65-1973)</f>
        <v>361006.9</v>
      </c>
      <c r="Y65" cm="1">
        <f t="array" ref="Y65">INDEX('GMW - Baseline'!$A$2:$MC$200,MATCH(1,('GMW - Baseline'!$MC$2:$MC$200=Y$3)*('GMW - Baseline'!$MB$2:$MB$200=Y$4),0),$E65-1973)</f>
        <v>37446.46</v>
      </c>
      <c r="Z65" cm="1">
        <f t="array" ref="Z65">INDEX('GMW - Baseline'!$A$2:$MC$200,MATCH(1,('GMW - Baseline'!$MC$2:$MC$200=Z$3)*('GMW - Baseline'!$MB$2:$MB$200=Z$4),0),$E65-1973)</f>
        <v>1662816</v>
      </c>
      <c r="AA65" cm="1">
        <f t="array" ref="AA65">INDEX('GMW - Baseline'!$A$2:$MC$200,MATCH(1,('GMW - Baseline'!$MC$2:$MC$200=AA$3)*('GMW - Baseline'!$MB$2:$MB$200=AA$4),0),$E65-1973)</f>
        <v>-1.6623570000000001</v>
      </c>
      <c r="AB65" cm="1">
        <f t="array" ref="AB65">INDEX('GMW - Baseline'!$A$2:$MC$200,MATCH(1,('GMW - Baseline'!$MC$2:$MC$200=AB$3)*('GMW - Baseline'!$MB$2:$MB$200=AB$4),0),$E65-1973)</f>
        <v>75711</v>
      </c>
      <c r="AC65" cm="1">
        <f t="array" ref="AC65">INDEX('GMW - Baseline'!$A$2:$MC$200,MATCH(1,('GMW - Baseline'!$MC$2:$MC$200=AC$3)*('GMW - Baseline'!$MB$2:$MB$200=AC$4),0),$E65-1973)</f>
        <v>64724</v>
      </c>
      <c r="AD65" cm="1">
        <f t="array" ref="AD65">INDEX('GMW - Baseline'!$A$2:$MC$200,MATCH(1,('GMW - Baseline'!$MC$2:$MC$200=AD$3)*('GMW - Baseline'!$MB$2:$MB$200=AD$4),0),$E65-1973)</f>
        <v>57902.75</v>
      </c>
      <c r="AE65" cm="1">
        <f t="array" ref="AE65">INDEX('GMW - Baseline'!$A$2:$MC$200,MATCH(1,('GMW - Baseline'!$MC$2:$MC$200=AE$3)*('GMW - Baseline'!$MB$2:$MB$200=AE$4),0),$E65-1973)</f>
        <v>25.97448</v>
      </c>
      <c r="AF65" cm="1">
        <f t="array" ref="AF65">INDEX('GMW - Baseline'!$A$2:$MC$200,MATCH(1,('GMW - Baseline'!$MC$2:$MC$200=AF$3)*('GMW - Baseline'!$MB$2:$MB$200=AF$4),0),$E65-1973)</f>
        <v>16.93234</v>
      </c>
      <c r="AG65" cm="1">
        <f t="array" ref="AG65">INDEX('GMW - Baseline'!$A$2:$MC$200,MATCH(1,('GMW - Baseline'!$MC$2:$MC$200=AG$3)*('GMW - Baseline'!$MB$2:$MB$200=AG$4),0),$E65-1973)</f>
        <v>20.340689999999999</v>
      </c>
      <c r="AH65" cm="1">
        <f t="array" ref="AH65">INDEX('GMW - Baseline'!$A$2:$MC$200,MATCH(1,('GMW - Baseline'!$MC$2:$MC$200=AH$3)*('GMW - Baseline'!$MB$2:$MB$200=AH$4),0),$E65-1973)</f>
        <v>22.437439999999999</v>
      </c>
      <c r="AI65" cm="1">
        <f t="array" ref="AI65">INDEX('GMW - Baseline'!$A$2:$MC$200,MATCH(1,('GMW - Baseline'!$MC$2:$MC$200=AI$3)*('GMW - Baseline'!$MB$2:$MB$200=AI$4),0),$E65-1973)</f>
        <v>22.637360000000001</v>
      </c>
      <c r="AJ65" cm="1">
        <f t="array" ref="AJ65">INDEX('GMW - Baseline'!$A$2:$MC$200,MATCH(1,('GMW - Baseline'!$MC$2:$MC$200=AJ$3)*('GMW - Baseline'!$MB$2:$MB$200=AJ$4),0),$E65-1973)</f>
        <v>24.953900000000001</v>
      </c>
      <c r="AK65" cm="1">
        <f t="array" ref="AK65">INDEX('GMW - Baseline'!$A$2:$MC$200,MATCH(1,('GMW - Baseline'!$MC$2:$MC$200=AK$3)*('GMW - Baseline'!$MB$2:$MB$200=AK$4),0),$E65-1973)</f>
        <v>15.36422</v>
      </c>
    </row>
    <row r="66" spans="1:37" x14ac:dyDescent="0.25">
      <c r="B66">
        <f t="shared" si="6"/>
        <v>1994</v>
      </c>
      <c r="C66">
        <f t="shared" si="6"/>
        <v>1994</v>
      </c>
      <c r="E66">
        <f t="shared" si="1"/>
        <v>2039</v>
      </c>
      <c r="F66" cm="1">
        <f t="array" ref="F66">INDEX('GMW - Baseline'!$A$2:$MC$200,MATCH(1,('GMW - Baseline'!$MC$2:$MC$200=F$3)*('GMW - Baseline'!$MB$2:$MB$200=F$4),0),$E66-1973)</f>
        <v>400279</v>
      </c>
      <c r="G66" cm="1">
        <f t="array" ref="G66">INDEX('GMW - Baseline'!$A$2:$MC$200,MATCH(1,('GMW - Baseline'!$MC$2:$MC$200=G$3)*('GMW - Baseline'!$MB$2:$MB$200=G$4),0),$E66-1973)</f>
        <v>231570</v>
      </c>
      <c r="H66" cm="1">
        <f t="array" ref="H66">INDEX('GMW - Baseline'!$A$2:$MC$200,MATCH(1,('GMW - Baseline'!$MC$2:$MC$200=H$3)*('GMW - Baseline'!$MB$2:$MB$200=H$4),0),$E66-1973)</f>
        <v>252108</v>
      </c>
      <c r="I66" cm="1">
        <f t="array" ref="I66">INDEX('GMW - Baseline'!$A$2:$MC$200,MATCH(1,('GMW - Baseline'!$MC$2:$MC$200=I$3)*('GMW - Baseline'!$MB$2:$MB$200=I$4),0),$E66-1973)</f>
        <v>65.8</v>
      </c>
      <c r="J66" cm="1">
        <f t="array" ref="J66">INDEX('GMW - Baseline'!$A$2:$MC$200,MATCH(1,('GMW - Baseline'!$MC$2:$MC$200=J$3)*('GMW - Baseline'!$MB$2:$MB$200=J$4),0),$E66-1973)</f>
        <v>5.7634619999999996</v>
      </c>
      <c r="K66" cm="1">
        <f t="array" ref="K66">INDEX('GMW - Baseline'!$A$2:$MC$200,MATCH(1,('GMW - Baseline'!$MC$2:$MC$200=K$3)*('GMW - Baseline'!$MB$2:$MB$200=K$4),0),$E66-1973)</f>
        <v>8.5953850000000003</v>
      </c>
      <c r="L66" cm="1">
        <f t="array" ref="L66">INDEX('GMW - Baseline'!$A$2:$MC$200,MATCH(1,('GMW - Baseline'!$MC$2:$MC$200=L$3)*('GMW - Baseline'!$MB$2:$MB$200=L$4),0),$E66-1973)</f>
        <v>25600</v>
      </c>
      <c r="M66" cm="1">
        <f t="array" ref="M66">INDEX('GMW - Baseline'!$A$2:$MC$200,MATCH(1,('GMW - Baseline'!$MC$2:$MC$200=M$3)*('GMW - Baseline'!$MB$2:$MB$200=M$4),0),$E66-1973)</f>
        <v>2521</v>
      </c>
      <c r="N66" cm="1">
        <f t="array" ref="N66">INDEX('GMW - Baseline'!$A$2:$MC$200,MATCH(1,('GMW - Baseline'!$MC$2:$MC$200=N$3)*('GMW - Baseline'!$MB$2:$MB$200=N$4),0),$E66-1973)</f>
        <v>28121</v>
      </c>
      <c r="O66" cm="1">
        <f t="array" ref="O66">INDEX('GMW - Baseline'!$A$2:$MC$200,MATCH(1,('GMW - Baseline'!$MC$2:$MC$200=O$3)*('GMW - Baseline'!$MB$2:$MB$200=O$4),0),$E66-1973)</f>
        <v>9</v>
      </c>
      <c r="P66" cm="1">
        <f t="array" ref="P66">INDEX('GMW - Baseline'!$A$2:$MC$200,MATCH(1,('GMW - Baseline'!$MC$2:$MC$200=P$3)*('GMW - Baseline'!$MB$2:$MB$200=P$4),0),$E66-1973)</f>
        <v>35310.53</v>
      </c>
      <c r="Q66" cm="1">
        <f t="array" ref="Q66">INDEX('GMW - Baseline'!$A$2:$MC$200,MATCH(1,('GMW - Baseline'!$MC$2:$MC$200=Q$3)*('GMW - Baseline'!$MB$2:$MB$200=Q$4),0),$E66-1973)</f>
        <v>-6344</v>
      </c>
      <c r="R66" cm="1">
        <f t="array" ref="R66">INDEX('GMW - Baseline'!$A$2:$MC$200,MATCH(1,('GMW - Baseline'!$MC$2:$MC$200=R$3)*('GMW - Baseline'!$MB$2:$MB$200=R$4),0),$E66-1973)</f>
        <v>1E-3</v>
      </c>
      <c r="S66" cm="1">
        <f t="array" ref="S66">INDEX('GMW - Baseline'!$A$2:$MC$200,MATCH(1,('GMW - Baseline'!$MC$2:$MC$200=S$3)*('GMW - Baseline'!$MB$2:$MB$200=S$4),0),$E66-1973)</f>
        <v>207713</v>
      </c>
      <c r="T66" cm="1">
        <f t="array" ref="T66">INDEX('GMW - Baseline'!$A$2:$MC$200,MATCH(1,('GMW - Baseline'!$MC$2:$MC$200=T$3)*('GMW - Baseline'!$MB$2:$MB$200=T$4),0),$E66-1973)</f>
        <v>-1.4764790000000001</v>
      </c>
      <c r="U66" cm="1">
        <f t="array" ref="U66">INDEX('GMW - Baseline'!$A$2:$MC$200,MATCH(1,('GMW - Baseline'!$MC$2:$MC$200=U$3)*('GMW - Baseline'!$MB$2:$MB$200=U$4),0),$E66-1973)</f>
        <v>406232.8</v>
      </c>
      <c r="V66" cm="1">
        <f t="array" ref="V66">INDEX('GMW - Baseline'!$A$2:$MC$200,MATCH(1,('GMW - Baseline'!$MC$2:$MC$200=V$3)*('GMW - Baseline'!$MB$2:$MB$200=V$4),0),$E66-1973)</f>
        <v>25618.23</v>
      </c>
      <c r="W66" cm="1">
        <f t="array" ref="W66">INDEX('GMW - Baseline'!$A$2:$MC$200,MATCH(1,('GMW - Baseline'!$MC$2:$MC$200=W$3)*('GMW - Baseline'!$MB$2:$MB$200=W$4),0),$E66-1973)</f>
        <v>33.5</v>
      </c>
      <c r="X66" cm="1">
        <f t="array" ref="X66">INDEX('GMW - Baseline'!$A$2:$MC$200,MATCH(1,('GMW - Baseline'!$MC$2:$MC$200=X$3)*('GMW - Baseline'!$MB$2:$MB$200=X$4),0),$E66-1973)</f>
        <v>361822.1</v>
      </c>
      <c r="Y66" cm="1">
        <f t="array" ref="Y66">INDEX('GMW - Baseline'!$A$2:$MC$200,MATCH(1,('GMW - Baseline'!$MC$2:$MC$200=Y$3)*('GMW - Baseline'!$MB$2:$MB$200=Y$4),0),$E66-1973)</f>
        <v>37476.949999999997</v>
      </c>
      <c r="Z66" cm="1">
        <f t="array" ref="Z66">INDEX('GMW - Baseline'!$A$2:$MC$200,MATCH(1,('GMW - Baseline'!$MC$2:$MC$200=Z$3)*('GMW - Baseline'!$MB$2:$MB$200=Z$4),0),$E66-1973)</f>
        <v>1671807</v>
      </c>
      <c r="AA66" cm="1">
        <f t="array" ref="AA66">INDEX('GMW - Baseline'!$A$2:$MC$200,MATCH(1,('GMW - Baseline'!$MC$2:$MC$200=AA$3)*('GMW - Baseline'!$MB$2:$MB$200=AA$4),0),$E66-1973)</f>
        <v>-1.6596470000000001</v>
      </c>
      <c r="AB66" cm="1">
        <f t="array" ref="AB66">INDEX('GMW - Baseline'!$A$2:$MC$200,MATCH(1,('GMW - Baseline'!$MC$2:$MC$200=AB$3)*('GMW - Baseline'!$MB$2:$MB$200=AB$4),0),$E66-1973)</f>
        <v>76848</v>
      </c>
      <c r="AC66" cm="1">
        <f t="array" ref="AC66">INDEX('GMW - Baseline'!$A$2:$MC$200,MATCH(1,('GMW - Baseline'!$MC$2:$MC$200=AC$3)*('GMW - Baseline'!$MB$2:$MB$200=AC$4),0),$E66-1973)</f>
        <v>68927</v>
      </c>
      <c r="AD66" cm="1">
        <f t="array" ref="AD66">INDEX('GMW - Baseline'!$A$2:$MC$200,MATCH(1,('GMW - Baseline'!$MC$2:$MC$200=AD$3)*('GMW - Baseline'!$MB$2:$MB$200=AD$4),0),$E66-1973)</f>
        <v>57943.5</v>
      </c>
      <c r="AE66" cm="1">
        <f t="array" ref="AE66">INDEX('GMW - Baseline'!$A$2:$MC$200,MATCH(1,('GMW - Baseline'!$MC$2:$MC$200=AE$3)*('GMW - Baseline'!$MB$2:$MB$200=AE$4),0),$E66-1973)</f>
        <v>25.983809999999998</v>
      </c>
      <c r="AF66" cm="1">
        <f t="array" ref="AF66">INDEX('GMW - Baseline'!$A$2:$MC$200,MATCH(1,('GMW - Baseline'!$MC$2:$MC$200=AF$3)*('GMW - Baseline'!$MB$2:$MB$200=AF$4),0),$E66-1973)</f>
        <v>16.939869999999999</v>
      </c>
      <c r="AG66" cm="1">
        <f t="array" ref="AG66">INDEX('GMW - Baseline'!$A$2:$MC$200,MATCH(1,('GMW - Baseline'!$MC$2:$MC$200=AG$3)*('GMW - Baseline'!$MB$2:$MB$200=AG$4),0),$E66-1973)</f>
        <v>20.53978</v>
      </c>
      <c r="AH66" cm="1">
        <f t="array" ref="AH66">INDEX('GMW - Baseline'!$A$2:$MC$200,MATCH(1,('GMW - Baseline'!$MC$2:$MC$200=AH$3)*('GMW - Baseline'!$MB$2:$MB$200=AH$4),0),$E66-1973)</f>
        <v>22.515640000000001</v>
      </c>
      <c r="AI66" cm="1">
        <f t="array" ref="AI66">INDEX('GMW - Baseline'!$A$2:$MC$200,MATCH(1,('GMW - Baseline'!$MC$2:$MC$200=AI$3)*('GMW - Baseline'!$MB$2:$MB$200=AI$4),0),$E66-1973)</f>
        <v>22.73075</v>
      </c>
      <c r="AJ66" cm="1">
        <f t="array" ref="AJ66">INDEX('GMW - Baseline'!$A$2:$MC$200,MATCH(1,('GMW - Baseline'!$MC$2:$MC$200=AJ$3)*('GMW - Baseline'!$MB$2:$MB$200=AJ$4),0),$E66-1973)</f>
        <v>25.0929</v>
      </c>
      <c r="AK66" cm="1">
        <f t="array" ref="AK66">INDEX('GMW - Baseline'!$A$2:$MC$200,MATCH(1,('GMW - Baseline'!$MC$2:$MC$200=AK$3)*('GMW - Baseline'!$MB$2:$MB$200=AK$4),0),$E66-1973)</f>
        <v>15.399649999999999</v>
      </c>
    </row>
    <row r="67" spans="1:37" x14ac:dyDescent="0.25">
      <c r="A67">
        <v>1995</v>
      </c>
      <c r="B67">
        <f t="shared" si="6"/>
        <v>1995</v>
      </c>
      <c r="C67">
        <f t="shared" si="6"/>
        <v>1994</v>
      </c>
      <c r="D67">
        <f t="shared" si="6"/>
        <v>1994</v>
      </c>
      <c r="E67">
        <f t="shared" si="1"/>
        <v>2040</v>
      </c>
      <c r="F67" cm="1">
        <f t="array" ref="F67">INDEX('GMW - Baseline'!$A$2:$MC$200,MATCH(1,('GMW - Baseline'!$MC$2:$MC$200=F$3)*('GMW - Baseline'!$MB$2:$MB$200=F$4),0),$E67-1973)</f>
        <v>402390</v>
      </c>
      <c r="G67" cm="1">
        <f t="array" ref="G67">INDEX('GMW - Baseline'!$A$2:$MC$200,MATCH(1,('GMW - Baseline'!$MC$2:$MC$200=G$3)*('GMW - Baseline'!$MB$2:$MB$200=G$4),0),$E67-1973)</f>
        <v>231674</v>
      </c>
      <c r="H67" cm="1">
        <f t="array" ref="H67">INDEX('GMW - Baseline'!$A$2:$MC$200,MATCH(1,('GMW - Baseline'!$MC$2:$MC$200=H$3)*('GMW - Baseline'!$MB$2:$MB$200=H$4),0),$E67-1973)</f>
        <v>256596</v>
      </c>
      <c r="I67" cm="1">
        <f t="array" ref="I67">INDEX('GMW - Baseline'!$A$2:$MC$200,MATCH(1,('GMW - Baseline'!$MC$2:$MC$200=I$3)*('GMW - Baseline'!$MB$2:$MB$200=I$4),0),$E67-1973)</f>
        <v>66.333340000000007</v>
      </c>
      <c r="J67" cm="1">
        <f t="array" ref="J67">INDEX('GMW - Baseline'!$A$2:$MC$200,MATCH(1,('GMW - Baseline'!$MC$2:$MC$200=J$3)*('GMW - Baseline'!$MB$2:$MB$200=J$4),0),$E67-1973)</f>
        <v>6.4480769999999996</v>
      </c>
      <c r="K67" cm="1">
        <f t="array" ref="K67">INDEX('GMW - Baseline'!$A$2:$MC$200,MATCH(1,('GMW - Baseline'!$MC$2:$MC$200=K$3)*('GMW - Baseline'!$MB$2:$MB$200=K$4),0),$E67-1973)</f>
        <v>8.6130770000000005</v>
      </c>
      <c r="L67" cm="1">
        <f t="array" ref="L67">INDEX('GMW - Baseline'!$A$2:$MC$200,MATCH(1,('GMW - Baseline'!$MC$2:$MC$200=L$3)*('GMW - Baseline'!$MB$2:$MB$200=L$4),0),$E67-1973)</f>
        <v>25670</v>
      </c>
      <c r="M67" cm="1">
        <f t="array" ref="M67">INDEX('GMW - Baseline'!$A$2:$MC$200,MATCH(1,('GMW - Baseline'!$MC$2:$MC$200=M$3)*('GMW - Baseline'!$MB$2:$MB$200=M$4),0),$E67-1973)</f>
        <v>2497</v>
      </c>
      <c r="N67" cm="1">
        <f t="array" ref="N67">INDEX('GMW - Baseline'!$A$2:$MC$200,MATCH(1,('GMW - Baseline'!$MC$2:$MC$200=N$3)*('GMW - Baseline'!$MB$2:$MB$200=N$4),0),$E67-1973)</f>
        <v>28167</v>
      </c>
      <c r="O67" cm="1">
        <f t="array" ref="O67">INDEX('GMW - Baseline'!$A$2:$MC$200,MATCH(1,('GMW - Baseline'!$MC$2:$MC$200=O$3)*('GMW - Baseline'!$MB$2:$MB$200=O$4),0),$E67-1973)</f>
        <v>8.9</v>
      </c>
      <c r="P67" cm="1">
        <f t="array" ref="P67">INDEX('GMW - Baseline'!$A$2:$MC$200,MATCH(1,('GMW - Baseline'!$MC$2:$MC$200=P$3)*('GMW - Baseline'!$MB$2:$MB$200=P$4),0),$E67-1973)</f>
        <v>35337.949999999997</v>
      </c>
      <c r="Q67" cm="1">
        <f t="array" ref="Q67">INDEX('GMW - Baseline'!$A$2:$MC$200,MATCH(1,('GMW - Baseline'!$MC$2:$MC$200=Q$3)*('GMW - Baseline'!$MB$2:$MB$200=Q$4),0),$E67-1973)</f>
        <v>-6376</v>
      </c>
      <c r="R67" cm="1">
        <f t="array" ref="R67">INDEX('GMW - Baseline'!$A$2:$MC$200,MATCH(1,('GMW - Baseline'!$MC$2:$MC$200=R$3)*('GMW - Baseline'!$MB$2:$MB$200=R$4),0),$E67-1973)</f>
        <v>1E-3</v>
      </c>
      <c r="S67" cm="1">
        <f t="array" ref="S67">INDEX('GMW - Baseline'!$A$2:$MC$200,MATCH(1,('GMW - Baseline'!$MC$2:$MC$200=S$3)*('GMW - Baseline'!$MB$2:$MB$200=S$4),0),$E67-1973)</f>
        <v>209386</v>
      </c>
      <c r="T67" cm="1">
        <f t="array" ref="T67">INDEX('GMW - Baseline'!$A$2:$MC$200,MATCH(1,('GMW - Baseline'!$MC$2:$MC$200=T$3)*('GMW - Baseline'!$MB$2:$MB$200=T$4),0),$E67-1973)</f>
        <v>-1.247692</v>
      </c>
      <c r="U67" cm="1">
        <f t="array" ref="U67">INDEX('GMW - Baseline'!$A$2:$MC$200,MATCH(1,('GMW - Baseline'!$MC$2:$MC$200=U$3)*('GMW - Baseline'!$MB$2:$MB$200=U$4),0),$E67-1973)</f>
        <v>407442.1</v>
      </c>
      <c r="V67" cm="1">
        <f t="array" ref="V67">INDEX('GMW - Baseline'!$A$2:$MC$200,MATCH(1,('GMW - Baseline'!$MC$2:$MC$200=V$3)*('GMW - Baseline'!$MB$2:$MB$200=V$4),0),$E67-1973)</f>
        <v>25688.3</v>
      </c>
      <c r="W67" cm="1">
        <f t="array" ref="W67">INDEX('GMW - Baseline'!$A$2:$MC$200,MATCH(1,('GMW - Baseline'!$MC$2:$MC$200=W$3)*('GMW - Baseline'!$MB$2:$MB$200=W$4),0),$E67-1973)</f>
        <v>33.299999999999997</v>
      </c>
      <c r="X67" cm="1">
        <f t="array" ref="X67">INDEX('GMW - Baseline'!$A$2:$MC$200,MATCH(1,('GMW - Baseline'!$MC$2:$MC$200=X$3)*('GMW - Baseline'!$MB$2:$MB$200=X$4),0),$E67-1973)</f>
        <v>362716.5</v>
      </c>
      <c r="Y67" cm="1">
        <f t="array" ref="Y67">INDEX('GMW - Baseline'!$A$2:$MC$200,MATCH(1,('GMW - Baseline'!$MC$2:$MC$200=Y$3)*('GMW - Baseline'!$MB$2:$MB$200=Y$4),0),$E67-1973)</f>
        <v>37507.440000000002</v>
      </c>
      <c r="Z67" cm="1">
        <f t="array" ref="Z67">INDEX('GMW - Baseline'!$A$2:$MC$200,MATCH(1,('GMW - Baseline'!$MC$2:$MC$200=Z$3)*('GMW - Baseline'!$MB$2:$MB$200=Z$4),0),$E67-1973)</f>
        <v>1682051</v>
      </c>
      <c r="AA67" cm="1">
        <f t="array" ref="AA67">INDEX('GMW - Baseline'!$A$2:$MC$200,MATCH(1,('GMW - Baseline'!$MC$2:$MC$200=AA$3)*('GMW - Baseline'!$MB$2:$MB$200=AA$4),0),$E67-1973)</f>
        <v>-1.6569419999999999</v>
      </c>
      <c r="AB67" cm="1">
        <f t="array" ref="AB67">INDEX('GMW - Baseline'!$A$2:$MC$200,MATCH(1,('GMW - Baseline'!$MC$2:$MC$200=AB$3)*('GMW - Baseline'!$MB$2:$MB$200=AB$4),0),$E67-1973)</f>
        <v>80875</v>
      </c>
      <c r="AC67" cm="1">
        <f t="array" ref="AC67">INDEX('GMW - Baseline'!$A$2:$MC$200,MATCH(1,('GMW - Baseline'!$MC$2:$MC$200=AC$3)*('GMW - Baseline'!$MB$2:$MB$200=AC$4),0),$E67-1973)</f>
        <v>70507</v>
      </c>
      <c r="AD67" cm="1">
        <f t="array" ref="AD67">INDEX('GMW - Baseline'!$A$2:$MC$200,MATCH(1,('GMW - Baseline'!$MC$2:$MC$200=AD$3)*('GMW - Baseline'!$MB$2:$MB$200=AD$4),0),$E67-1973)</f>
        <v>57984.25</v>
      </c>
      <c r="AE67" cm="1">
        <f t="array" ref="AE67">INDEX('GMW - Baseline'!$A$2:$MC$200,MATCH(1,('GMW - Baseline'!$MC$2:$MC$200=AE$3)*('GMW - Baseline'!$MB$2:$MB$200=AE$4),0),$E67-1973)</f>
        <v>25.993130000000001</v>
      </c>
      <c r="AF67" cm="1">
        <f t="array" ref="AF67">INDEX('GMW - Baseline'!$A$2:$MC$200,MATCH(1,('GMW - Baseline'!$MC$2:$MC$200=AF$3)*('GMW - Baseline'!$MB$2:$MB$200=AF$4),0),$E67-1973)</f>
        <v>16.9725</v>
      </c>
      <c r="AG67" cm="1">
        <f t="array" ref="AG67">INDEX('GMW - Baseline'!$A$2:$MC$200,MATCH(1,('GMW - Baseline'!$MC$2:$MC$200=AG$3)*('GMW - Baseline'!$MB$2:$MB$200=AG$4),0),$E67-1973)</f>
        <v>20.733309999999999</v>
      </c>
      <c r="AH67" cm="1">
        <f t="array" ref="AH67">INDEX('GMW - Baseline'!$A$2:$MC$200,MATCH(1,('GMW - Baseline'!$MC$2:$MC$200=AH$3)*('GMW - Baseline'!$MB$2:$MB$200=AH$4),0),$E67-1973)</f>
        <v>22.58661</v>
      </c>
      <c r="AI67" cm="1">
        <f t="array" ref="AI67">INDEX('GMW - Baseline'!$A$2:$MC$200,MATCH(1,('GMW - Baseline'!$MC$2:$MC$200=AI$3)*('GMW - Baseline'!$MB$2:$MB$200=AI$4),0),$E67-1973)</f>
        <v>22.82837</v>
      </c>
      <c r="AJ67" cm="1">
        <f t="array" ref="AJ67">INDEX('GMW - Baseline'!$A$2:$MC$200,MATCH(1,('GMW - Baseline'!$MC$2:$MC$200=AJ$3)*('GMW - Baseline'!$MB$2:$MB$200=AJ$4),0),$E67-1973)</f>
        <v>25.271560000000001</v>
      </c>
      <c r="AK67" cm="1">
        <f t="array" ref="AK67">INDEX('GMW - Baseline'!$A$2:$MC$200,MATCH(1,('GMW - Baseline'!$MC$2:$MC$200=AK$3)*('GMW - Baseline'!$MB$2:$MB$200=AK$4),0),$E67-1973)</f>
        <v>15.43228</v>
      </c>
    </row>
    <row r="68" spans="1:37" x14ac:dyDescent="0.25">
      <c r="B68">
        <f t="shared" si="6"/>
        <v>1995</v>
      </c>
      <c r="C68">
        <f t="shared" si="6"/>
        <v>1995</v>
      </c>
      <c r="E68">
        <f t="shared" si="1"/>
        <v>2041</v>
      </c>
      <c r="F68" cm="1">
        <f t="array" ref="F68">INDEX('GMW - Baseline'!$A$2:$MC$200,MATCH(1,('GMW - Baseline'!$MC$2:$MC$200=F$3)*('GMW - Baseline'!$MB$2:$MB$200=F$4),0),$E68-1973)</f>
        <v>403259</v>
      </c>
      <c r="G68" cm="1">
        <f t="array" ref="G68">INDEX('GMW - Baseline'!$A$2:$MC$200,MATCH(1,('GMW - Baseline'!$MC$2:$MC$200=G$3)*('GMW - Baseline'!$MB$2:$MB$200=G$4),0),$E68-1973)</f>
        <v>233343</v>
      </c>
      <c r="H68" cm="1">
        <f t="array" ref="H68">INDEX('GMW - Baseline'!$A$2:$MC$200,MATCH(1,('GMW - Baseline'!$MC$2:$MC$200=H$3)*('GMW - Baseline'!$MB$2:$MB$200=H$4),0),$E68-1973)</f>
        <v>256929</v>
      </c>
      <c r="I68" cm="1">
        <f t="array" ref="I68">INDEX('GMW - Baseline'!$A$2:$MC$200,MATCH(1,('GMW - Baseline'!$MC$2:$MC$200=I$3)*('GMW - Baseline'!$MB$2:$MB$200=I$4),0),$E68-1973)</f>
        <v>67.266670000000005</v>
      </c>
      <c r="J68" cm="1">
        <f t="array" ref="J68">INDEX('GMW - Baseline'!$A$2:$MC$200,MATCH(1,('GMW - Baseline'!$MC$2:$MC$200=J$3)*('GMW - Baseline'!$MB$2:$MB$200=J$4),0),$E68-1973)</f>
        <v>6.625</v>
      </c>
      <c r="K68" cm="1">
        <f t="array" ref="K68">INDEX('GMW - Baseline'!$A$2:$MC$200,MATCH(1,('GMW - Baseline'!$MC$2:$MC$200=K$3)*('GMW - Baseline'!$MB$2:$MB$200=K$4),0),$E68-1973)</f>
        <v>8.1866149999999998</v>
      </c>
      <c r="L68" cm="1">
        <f t="array" ref="L68">INDEX('GMW - Baseline'!$A$2:$MC$200,MATCH(1,('GMW - Baseline'!$MC$2:$MC$200=L$3)*('GMW - Baseline'!$MB$2:$MB$200=L$4),0),$E68-1973)</f>
        <v>25770</v>
      </c>
      <c r="M68" cm="1">
        <f t="array" ref="M68">INDEX('GMW - Baseline'!$A$2:$MC$200,MATCH(1,('GMW - Baseline'!$MC$2:$MC$200=M$3)*('GMW - Baseline'!$MB$2:$MB$200=M$4),0),$E68-1973)</f>
        <v>2445</v>
      </c>
      <c r="N68" cm="1">
        <f t="array" ref="N68">INDEX('GMW - Baseline'!$A$2:$MC$200,MATCH(1,('GMW - Baseline'!$MC$2:$MC$200=N$3)*('GMW - Baseline'!$MB$2:$MB$200=N$4),0),$E68-1973)</f>
        <v>28215</v>
      </c>
      <c r="O68" cm="1">
        <f t="array" ref="O68">INDEX('GMW - Baseline'!$A$2:$MC$200,MATCH(1,('GMW - Baseline'!$MC$2:$MC$200=O$3)*('GMW - Baseline'!$MB$2:$MB$200=O$4),0),$E68-1973)</f>
        <v>8.6999999999999993</v>
      </c>
      <c r="P68" cm="1">
        <f t="array" ref="P68">INDEX('GMW - Baseline'!$A$2:$MC$200,MATCH(1,('GMW - Baseline'!$MC$2:$MC$200=P$3)*('GMW - Baseline'!$MB$2:$MB$200=P$4),0),$E68-1973)</f>
        <v>35365.379999999997</v>
      </c>
      <c r="Q68" cm="1">
        <f t="array" ref="Q68">INDEX('GMW - Baseline'!$A$2:$MC$200,MATCH(1,('GMW - Baseline'!$MC$2:$MC$200=Q$3)*('GMW - Baseline'!$MB$2:$MB$200=Q$4),0),$E68-1973)</f>
        <v>-11372</v>
      </c>
      <c r="R68" cm="1">
        <f t="array" ref="R68">INDEX('GMW - Baseline'!$A$2:$MC$200,MATCH(1,('GMW - Baseline'!$MC$2:$MC$200=R$3)*('GMW - Baseline'!$MB$2:$MB$200=R$4),0),$E68-1973)</f>
        <v>1E-3</v>
      </c>
      <c r="S68" cm="1">
        <f t="array" ref="S68">INDEX('GMW - Baseline'!$A$2:$MC$200,MATCH(1,('GMW - Baseline'!$MC$2:$MC$200=S$3)*('GMW - Baseline'!$MB$2:$MB$200=S$4),0),$E68-1973)</f>
        <v>211504</v>
      </c>
      <c r="T68" cm="1">
        <f t="array" ref="T68">INDEX('GMW - Baseline'!$A$2:$MC$200,MATCH(1,('GMW - Baseline'!$MC$2:$MC$200=T$3)*('GMW - Baseline'!$MB$2:$MB$200=T$4),0),$E68-1973)</f>
        <v>-1.7478940000000001</v>
      </c>
      <c r="U68" cm="1">
        <f t="array" ref="U68">INDEX('GMW - Baseline'!$A$2:$MC$200,MATCH(1,('GMW - Baseline'!$MC$2:$MC$200=U$3)*('GMW - Baseline'!$MB$2:$MB$200=U$4),0),$E68-1973)</f>
        <v>410369.6</v>
      </c>
      <c r="V68" cm="1">
        <f t="array" ref="V68">INDEX('GMW - Baseline'!$A$2:$MC$200,MATCH(1,('GMW - Baseline'!$MC$2:$MC$200=V$3)*('GMW - Baseline'!$MB$2:$MB$200=V$4),0),$E68-1973)</f>
        <v>25760.29</v>
      </c>
      <c r="W68" cm="1">
        <f t="array" ref="W68">INDEX('GMW - Baseline'!$A$2:$MC$200,MATCH(1,('GMW - Baseline'!$MC$2:$MC$200=W$3)*('GMW - Baseline'!$MB$2:$MB$200=W$4),0),$E68-1973)</f>
        <v>33.299999999999997</v>
      </c>
      <c r="X68" cm="1">
        <f t="array" ref="X68">INDEX('GMW - Baseline'!$A$2:$MC$200,MATCH(1,('GMW - Baseline'!$MC$2:$MC$200=X$3)*('GMW - Baseline'!$MB$2:$MB$200=X$4),0),$E68-1973)</f>
        <v>363618.8</v>
      </c>
      <c r="Y68" cm="1">
        <f t="array" ref="Y68">INDEX('GMW - Baseline'!$A$2:$MC$200,MATCH(1,('GMW - Baseline'!$MC$2:$MC$200=Y$3)*('GMW - Baseline'!$MB$2:$MB$200=Y$4),0),$E68-1973)</f>
        <v>37537.93</v>
      </c>
      <c r="Z68" cm="1">
        <f t="array" ref="Z68">INDEX('GMW - Baseline'!$A$2:$MC$200,MATCH(1,('GMW - Baseline'!$MC$2:$MC$200=Z$3)*('GMW - Baseline'!$MB$2:$MB$200=Z$4),0),$E68-1973)</f>
        <v>1692295</v>
      </c>
      <c r="AA68" cm="1">
        <f t="array" ref="AA68">INDEX('GMW - Baseline'!$A$2:$MC$200,MATCH(1,('GMW - Baseline'!$MC$2:$MC$200=AA$3)*('GMW - Baseline'!$MB$2:$MB$200=AA$4),0),$E68-1973)</f>
        <v>-1.654242</v>
      </c>
      <c r="AB68" cm="1">
        <f t="array" ref="AB68">INDEX('GMW - Baseline'!$A$2:$MC$200,MATCH(1,('GMW - Baseline'!$MC$2:$MC$200=AB$3)*('GMW - Baseline'!$MB$2:$MB$200=AB$4),0),$E68-1973)</f>
        <v>78084</v>
      </c>
      <c r="AC68" cm="1">
        <f t="array" ref="AC68">INDEX('GMW - Baseline'!$A$2:$MC$200,MATCH(1,('GMW - Baseline'!$MC$2:$MC$200=AC$3)*('GMW - Baseline'!$MB$2:$MB$200=AC$4),0),$E68-1973)</f>
        <v>65977</v>
      </c>
      <c r="AD68" cm="1">
        <f t="array" ref="AD68">INDEX('GMW - Baseline'!$A$2:$MC$200,MATCH(1,('GMW - Baseline'!$MC$2:$MC$200=AD$3)*('GMW - Baseline'!$MB$2:$MB$200=AD$4),0),$E68-1973)</f>
        <v>58025</v>
      </c>
      <c r="AE68" cm="1">
        <f t="array" ref="AE68">INDEX('GMW - Baseline'!$A$2:$MC$200,MATCH(1,('GMW - Baseline'!$MC$2:$MC$200=AE$3)*('GMW - Baseline'!$MB$2:$MB$200=AE$4),0),$E68-1973)</f>
        <v>26.00243</v>
      </c>
      <c r="AF68" cm="1">
        <f t="array" ref="AF68">INDEX('GMW - Baseline'!$A$2:$MC$200,MATCH(1,('GMW - Baseline'!$MC$2:$MC$200=AF$3)*('GMW - Baseline'!$MB$2:$MB$200=AF$4),0),$E68-1973)</f>
        <v>16.992450000000002</v>
      </c>
      <c r="AG68" cm="1">
        <f t="array" ref="AG68">INDEX('GMW - Baseline'!$A$2:$MC$200,MATCH(1,('GMW - Baseline'!$MC$2:$MC$200=AG$3)*('GMW - Baseline'!$MB$2:$MB$200=AG$4),0),$E68-1973)</f>
        <v>20.923390000000001</v>
      </c>
      <c r="AH68" cm="1">
        <f t="array" ref="AH68">INDEX('GMW - Baseline'!$A$2:$MC$200,MATCH(1,('GMW - Baseline'!$MC$2:$MC$200=AH$3)*('GMW - Baseline'!$MB$2:$MB$200=AH$4),0),$E68-1973)</f>
        <v>22.657499999999999</v>
      </c>
      <c r="AI68" cm="1">
        <f t="array" ref="AI68">INDEX('GMW - Baseline'!$A$2:$MC$200,MATCH(1,('GMW - Baseline'!$MC$2:$MC$200=AI$3)*('GMW - Baseline'!$MB$2:$MB$200=AI$4),0),$E68-1973)</f>
        <v>22.925850000000001</v>
      </c>
      <c r="AJ68" cm="1">
        <f t="array" ref="AJ68">INDEX('GMW - Baseline'!$A$2:$MC$200,MATCH(1,('GMW - Baseline'!$MC$2:$MC$200=AJ$3)*('GMW - Baseline'!$MB$2:$MB$200=AJ$4),0),$E68-1973)</f>
        <v>25.450530000000001</v>
      </c>
      <c r="AK68" cm="1">
        <f t="array" ref="AK68">INDEX('GMW - Baseline'!$A$2:$MC$200,MATCH(1,('GMW - Baseline'!$MC$2:$MC$200=AK$3)*('GMW - Baseline'!$MB$2:$MB$200=AK$4),0),$E68-1973)</f>
        <v>15.46035</v>
      </c>
    </row>
    <row r="69" spans="1:37" x14ac:dyDescent="0.25">
      <c r="B69">
        <f t="shared" si="6"/>
        <v>1995</v>
      </c>
      <c r="C69">
        <f t="shared" si="6"/>
        <v>1995</v>
      </c>
      <c r="E69">
        <f t="shared" si="1"/>
        <v>2042</v>
      </c>
      <c r="F69" cm="1">
        <f t="array" ref="F69">INDEX('GMW - Baseline'!$A$2:$MC$200,MATCH(1,('GMW - Baseline'!$MC$2:$MC$200=F$3)*('GMW - Baseline'!$MB$2:$MB$200=F$4),0),$E69-1973)</f>
        <v>407795</v>
      </c>
      <c r="G69" cm="1">
        <f t="array" ref="G69">INDEX('GMW - Baseline'!$A$2:$MC$200,MATCH(1,('GMW - Baseline'!$MC$2:$MC$200=G$3)*('GMW - Baseline'!$MB$2:$MB$200=G$4),0),$E69-1973)</f>
        <v>234345</v>
      </c>
      <c r="H69" cm="1">
        <f t="array" ref="H69">INDEX('GMW - Baseline'!$A$2:$MC$200,MATCH(1,('GMW - Baseline'!$MC$2:$MC$200=H$3)*('GMW - Baseline'!$MB$2:$MB$200=H$4),0),$E69-1973)</f>
        <v>259275</v>
      </c>
      <c r="I69" cm="1">
        <f t="array" ref="I69">INDEX('GMW - Baseline'!$A$2:$MC$200,MATCH(1,('GMW - Baseline'!$MC$2:$MC$200=I$3)*('GMW - Baseline'!$MB$2:$MB$200=I$4),0),$E69-1973)</f>
        <v>67.400000000000006</v>
      </c>
      <c r="J69" cm="1">
        <f t="array" ref="J69">INDEX('GMW - Baseline'!$A$2:$MC$200,MATCH(1,('GMW - Baseline'!$MC$2:$MC$200=J$3)*('GMW - Baseline'!$MB$2:$MB$200=J$4),0),$E69-1973)</f>
        <v>6.625</v>
      </c>
      <c r="K69" cm="1">
        <f t="array" ref="K69">INDEX('GMW - Baseline'!$A$2:$MC$200,MATCH(1,('GMW - Baseline'!$MC$2:$MC$200=K$3)*('GMW - Baseline'!$MB$2:$MB$200=K$4),0),$E69-1973)</f>
        <v>8.0766150000000003</v>
      </c>
      <c r="L69" cm="1">
        <f t="array" ref="L69">INDEX('GMW - Baseline'!$A$2:$MC$200,MATCH(1,('GMW - Baseline'!$MC$2:$MC$200=L$3)*('GMW - Baseline'!$MB$2:$MB$200=L$4),0),$E69-1973)</f>
        <v>25852</v>
      </c>
      <c r="M69" cm="1">
        <f t="array" ref="M69">INDEX('GMW - Baseline'!$A$2:$MC$200,MATCH(1,('GMW - Baseline'!$MC$2:$MC$200=M$3)*('GMW - Baseline'!$MB$2:$MB$200=M$4),0),$E69-1973)</f>
        <v>2447</v>
      </c>
      <c r="N69" cm="1">
        <f t="array" ref="N69">INDEX('GMW - Baseline'!$A$2:$MC$200,MATCH(1,('GMW - Baseline'!$MC$2:$MC$200=N$3)*('GMW - Baseline'!$MB$2:$MB$200=N$4),0),$E69-1973)</f>
        <v>28299</v>
      </c>
      <c r="O69" cm="1">
        <f t="array" ref="O69">INDEX('GMW - Baseline'!$A$2:$MC$200,MATCH(1,('GMW - Baseline'!$MC$2:$MC$200=O$3)*('GMW - Baseline'!$MB$2:$MB$200=O$4),0),$E69-1973)</f>
        <v>8.6</v>
      </c>
      <c r="P69" cm="1">
        <f t="array" ref="P69">INDEX('GMW - Baseline'!$A$2:$MC$200,MATCH(1,('GMW - Baseline'!$MC$2:$MC$200=P$3)*('GMW - Baseline'!$MB$2:$MB$200=P$4),0),$E69-1973)</f>
        <v>35398.47</v>
      </c>
      <c r="Q69" cm="1">
        <f t="array" ref="Q69">INDEX('GMW - Baseline'!$A$2:$MC$200,MATCH(1,('GMW - Baseline'!$MC$2:$MC$200=Q$3)*('GMW - Baseline'!$MB$2:$MB$200=Q$4),0),$E69-1973)</f>
        <v>-8952.0010000000002</v>
      </c>
      <c r="R69" cm="1">
        <f t="array" ref="R69">INDEX('GMW - Baseline'!$A$2:$MC$200,MATCH(1,('GMW - Baseline'!$MC$2:$MC$200=R$3)*('GMW - Baseline'!$MB$2:$MB$200=R$4),0),$E69-1973)</f>
        <v>1E-3</v>
      </c>
      <c r="S69" cm="1">
        <f t="array" ref="S69">INDEX('GMW - Baseline'!$A$2:$MC$200,MATCH(1,('GMW - Baseline'!$MC$2:$MC$200=S$3)*('GMW - Baseline'!$MB$2:$MB$200=S$4),0),$E69-1973)</f>
        <v>215396</v>
      </c>
      <c r="T69" cm="1">
        <f t="array" ref="T69">INDEX('GMW - Baseline'!$A$2:$MC$200,MATCH(1,('GMW - Baseline'!$MC$2:$MC$200=T$3)*('GMW - Baseline'!$MB$2:$MB$200=T$4),0),$E69-1973)</f>
        <v>-1.211452</v>
      </c>
      <c r="U69" cm="1">
        <f t="array" ref="U69">INDEX('GMW - Baseline'!$A$2:$MC$200,MATCH(1,('GMW - Baseline'!$MC$2:$MC$200=U$3)*('GMW - Baseline'!$MB$2:$MB$200=U$4),0),$E69-1973)</f>
        <v>412765.3</v>
      </c>
      <c r="V69" cm="1">
        <f t="array" ref="V69">INDEX('GMW - Baseline'!$A$2:$MC$200,MATCH(1,('GMW - Baseline'!$MC$2:$MC$200=V$3)*('GMW - Baseline'!$MB$2:$MB$200=V$4),0),$E69-1973)</f>
        <v>25865.29</v>
      </c>
      <c r="W69" cm="1">
        <f t="array" ref="W69">INDEX('GMW - Baseline'!$A$2:$MC$200,MATCH(1,('GMW - Baseline'!$MC$2:$MC$200=W$3)*('GMW - Baseline'!$MB$2:$MB$200=W$4),0),$E69-1973)</f>
        <v>33.200000000000003</v>
      </c>
      <c r="X69" cm="1">
        <f t="array" ref="X69">INDEX('GMW - Baseline'!$A$2:$MC$200,MATCH(1,('GMW - Baseline'!$MC$2:$MC$200=X$3)*('GMW - Baseline'!$MB$2:$MB$200=X$4),0),$E69-1973)</f>
        <v>364289.3</v>
      </c>
      <c r="Y69" cm="1">
        <f t="array" ref="Y69">INDEX('GMW - Baseline'!$A$2:$MC$200,MATCH(1,('GMW - Baseline'!$MC$2:$MC$200=Y$3)*('GMW - Baseline'!$MB$2:$MB$200=Y$4),0),$E69-1973)</f>
        <v>37568.18</v>
      </c>
      <c r="Z69" cm="1">
        <f t="array" ref="Z69">INDEX('GMW - Baseline'!$A$2:$MC$200,MATCH(1,('GMW - Baseline'!$MC$2:$MC$200=Z$3)*('GMW - Baseline'!$MB$2:$MB$200=Z$4),0),$E69-1973)</f>
        <v>1702539</v>
      </c>
      <c r="AA69" cm="1">
        <f t="array" ref="AA69">INDEX('GMW - Baseline'!$A$2:$MC$200,MATCH(1,('GMW - Baseline'!$MC$2:$MC$200=AA$3)*('GMW - Baseline'!$MB$2:$MB$200=AA$4),0),$E69-1973)</f>
        <v>-1.651546</v>
      </c>
      <c r="AB69" cm="1">
        <f t="array" ref="AB69">INDEX('GMW - Baseline'!$A$2:$MC$200,MATCH(1,('GMW - Baseline'!$MC$2:$MC$200=AB$3)*('GMW - Baseline'!$MB$2:$MB$200=AB$4),0),$E69-1973)</f>
        <v>79743</v>
      </c>
      <c r="AC69" cm="1">
        <f t="array" ref="AC69">INDEX('GMW - Baseline'!$A$2:$MC$200,MATCH(1,('GMW - Baseline'!$MC$2:$MC$200=AC$3)*('GMW - Baseline'!$MB$2:$MB$200=AC$4),0),$E69-1973)</f>
        <v>69317</v>
      </c>
      <c r="AD69" cm="1">
        <f t="array" ref="AD69">INDEX('GMW - Baseline'!$A$2:$MC$200,MATCH(1,('GMW - Baseline'!$MC$2:$MC$200=AD$3)*('GMW - Baseline'!$MB$2:$MB$200=AD$4),0),$E69-1973)</f>
        <v>58059.75</v>
      </c>
      <c r="AE69" cm="1">
        <f t="array" ref="AE69">INDEX('GMW - Baseline'!$A$2:$MC$200,MATCH(1,('GMW - Baseline'!$MC$2:$MC$200=AE$3)*('GMW - Baseline'!$MB$2:$MB$200=AE$4),0),$E69-1973)</f>
        <v>25.997450000000001</v>
      </c>
      <c r="AF69" cm="1">
        <f t="array" ref="AF69">INDEX('GMW - Baseline'!$A$2:$MC$200,MATCH(1,('GMW - Baseline'!$MC$2:$MC$200=AF$3)*('GMW - Baseline'!$MB$2:$MB$200=AF$4),0),$E69-1973)</f>
        <v>17.003579999999999</v>
      </c>
      <c r="AG69" cm="1">
        <f t="array" ref="AG69">INDEX('GMW - Baseline'!$A$2:$MC$200,MATCH(1,('GMW - Baseline'!$MC$2:$MC$200=AG$3)*('GMW - Baseline'!$MB$2:$MB$200=AG$4),0),$E69-1973)</f>
        <v>21.127330000000001</v>
      </c>
      <c r="AH69" cm="1">
        <f t="array" ref="AH69">INDEX('GMW - Baseline'!$A$2:$MC$200,MATCH(1,('GMW - Baseline'!$MC$2:$MC$200=AH$3)*('GMW - Baseline'!$MB$2:$MB$200=AH$4),0),$E69-1973)</f>
        <v>22.728290000000001</v>
      </c>
      <c r="AI69" cm="1">
        <f t="array" ref="AI69">INDEX('GMW - Baseline'!$A$2:$MC$200,MATCH(1,('GMW - Baseline'!$MC$2:$MC$200=AI$3)*('GMW - Baseline'!$MB$2:$MB$200=AI$4),0),$E69-1973)</f>
        <v>23.02319</v>
      </c>
      <c r="AJ69" cm="1">
        <f t="array" ref="AJ69">INDEX('GMW - Baseline'!$A$2:$MC$200,MATCH(1,('GMW - Baseline'!$MC$2:$MC$200=AJ$3)*('GMW - Baseline'!$MB$2:$MB$200=AJ$4),0),$E69-1973)</f>
        <v>25.629819999999999</v>
      </c>
      <c r="AK69" cm="1">
        <f t="array" ref="AK69">INDEX('GMW - Baseline'!$A$2:$MC$200,MATCH(1,('GMW - Baseline'!$MC$2:$MC$200=AK$3)*('GMW - Baseline'!$MB$2:$MB$200=AK$4),0),$E69-1973)</f>
        <v>15.48626</v>
      </c>
    </row>
    <row r="70" spans="1:37" x14ac:dyDescent="0.25">
      <c r="B70">
        <f t="shared" si="6"/>
        <v>1995</v>
      </c>
      <c r="C70">
        <f t="shared" si="6"/>
        <v>1995</v>
      </c>
      <c r="E70">
        <f t="shared" si="1"/>
        <v>2043</v>
      </c>
      <c r="F70" cm="1">
        <f t="array" ref="F70">INDEX('GMW - Baseline'!$A$2:$MC$200,MATCH(1,('GMW - Baseline'!$MC$2:$MC$200=F$3)*('GMW - Baseline'!$MB$2:$MB$200=F$4),0),$E70-1973)</f>
        <v>409132</v>
      </c>
      <c r="G70" cm="1">
        <f t="array" ref="G70">INDEX('GMW - Baseline'!$A$2:$MC$200,MATCH(1,('GMW - Baseline'!$MC$2:$MC$200=G$3)*('GMW - Baseline'!$MB$2:$MB$200=G$4),0),$E70-1973)</f>
        <v>237147</v>
      </c>
      <c r="H70" cm="1">
        <f t="array" ref="H70">INDEX('GMW - Baseline'!$A$2:$MC$200,MATCH(1,('GMW - Baseline'!$MC$2:$MC$200=H$3)*('GMW - Baseline'!$MB$2:$MB$200=H$4),0),$E70-1973)</f>
        <v>260638</v>
      </c>
      <c r="I70" cm="1">
        <f t="array" ref="I70">INDEX('GMW - Baseline'!$A$2:$MC$200,MATCH(1,('GMW - Baseline'!$MC$2:$MC$200=I$3)*('GMW - Baseline'!$MB$2:$MB$200=I$4),0),$E70-1973)</f>
        <v>67.733329999999995</v>
      </c>
      <c r="J70" cm="1">
        <f t="array" ref="J70">INDEX('GMW - Baseline'!$A$2:$MC$200,MATCH(1,('GMW - Baseline'!$MC$2:$MC$200=J$3)*('GMW - Baseline'!$MB$2:$MB$200=J$4),0),$E70-1973)</f>
        <v>6.5750000000000002</v>
      </c>
      <c r="K70" cm="1">
        <f t="array" ref="K70">INDEX('GMW - Baseline'!$A$2:$MC$200,MATCH(1,('GMW - Baseline'!$MC$2:$MC$200=K$3)*('GMW - Baseline'!$MB$2:$MB$200=K$4),0),$E70-1973)</f>
        <v>7.7678459999999996</v>
      </c>
      <c r="L70" cm="1">
        <f t="array" ref="L70">INDEX('GMW - Baseline'!$A$2:$MC$200,MATCH(1,('GMW - Baseline'!$MC$2:$MC$200=L$3)*('GMW - Baseline'!$MB$2:$MB$200=L$4),0),$E70-1973)</f>
        <v>25982</v>
      </c>
      <c r="M70" cm="1">
        <f t="array" ref="M70">INDEX('GMW - Baseline'!$A$2:$MC$200,MATCH(1,('GMW - Baseline'!$MC$2:$MC$200=M$3)*('GMW - Baseline'!$MB$2:$MB$200=M$4),0),$E70-1973)</f>
        <v>2353</v>
      </c>
      <c r="N70" cm="1">
        <f t="array" ref="N70">INDEX('GMW - Baseline'!$A$2:$MC$200,MATCH(1,('GMW - Baseline'!$MC$2:$MC$200=N$3)*('GMW - Baseline'!$MB$2:$MB$200=N$4),0),$E70-1973)</f>
        <v>28335</v>
      </c>
      <c r="O70" cm="1">
        <f t="array" ref="O70">INDEX('GMW - Baseline'!$A$2:$MC$200,MATCH(1,('GMW - Baseline'!$MC$2:$MC$200=O$3)*('GMW - Baseline'!$MB$2:$MB$200=O$4),0),$E70-1973)</f>
        <v>8.3000000000000007</v>
      </c>
      <c r="P70" cm="1">
        <f t="array" ref="P70">INDEX('GMW - Baseline'!$A$2:$MC$200,MATCH(1,('GMW - Baseline'!$MC$2:$MC$200=P$3)*('GMW - Baseline'!$MB$2:$MB$200=P$4),0),$E70-1973)</f>
        <v>35431.57</v>
      </c>
      <c r="Q70" cm="1">
        <f t="array" ref="Q70">INDEX('GMW - Baseline'!$A$2:$MC$200,MATCH(1,('GMW - Baseline'!$MC$2:$MC$200=Q$3)*('GMW - Baseline'!$MB$2:$MB$200=Q$4),0),$E70-1973)</f>
        <v>-4943</v>
      </c>
      <c r="R70" cm="1">
        <f t="array" ref="R70">INDEX('GMW - Baseline'!$A$2:$MC$200,MATCH(1,('GMW - Baseline'!$MC$2:$MC$200=R$3)*('GMW - Baseline'!$MB$2:$MB$200=R$4),0),$E70-1973)</f>
        <v>1E-3</v>
      </c>
      <c r="S70" cm="1">
        <f t="array" ref="S70">INDEX('GMW - Baseline'!$A$2:$MC$200,MATCH(1,('GMW - Baseline'!$MC$2:$MC$200=S$3)*('GMW - Baseline'!$MB$2:$MB$200=S$4),0),$E70-1973)</f>
        <v>218635</v>
      </c>
      <c r="T70" cm="1">
        <f t="array" ref="T70">INDEX('GMW - Baseline'!$A$2:$MC$200,MATCH(1,('GMW - Baseline'!$MC$2:$MC$200=T$3)*('GMW - Baseline'!$MB$2:$MB$200=T$4),0),$E70-1973)</f>
        <v>-1.533318</v>
      </c>
      <c r="U70" cm="1">
        <f t="array" ref="U70">INDEX('GMW - Baseline'!$A$2:$MC$200,MATCH(1,('GMW - Baseline'!$MC$2:$MC$200=U$3)*('GMW - Baseline'!$MB$2:$MB$200=U$4),0),$E70-1973)</f>
        <v>415453.5</v>
      </c>
      <c r="V70" cm="1">
        <f t="array" ref="V70">INDEX('GMW - Baseline'!$A$2:$MC$200,MATCH(1,('GMW - Baseline'!$MC$2:$MC$200=V$3)*('GMW - Baseline'!$MB$2:$MB$200=V$4),0),$E70-1973)</f>
        <v>25926.53</v>
      </c>
      <c r="W70" cm="1">
        <f t="array" ref="W70">INDEX('GMW - Baseline'!$A$2:$MC$200,MATCH(1,('GMW - Baseline'!$MC$2:$MC$200=W$3)*('GMW - Baseline'!$MB$2:$MB$200=W$4),0),$E70-1973)</f>
        <v>33.200000000000003</v>
      </c>
      <c r="X70" cm="1">
        <f t="array" ref="X70">INDEX('GMW - Baseline'!$A$2:$MC$200,MATCH(1,('GMW - Baseline'!$MC$2:$MC$200=X$3)*('GMW - Baseline'!$MB$2:$MB$200=X$4),0),$E70-1973)</f>
        <v>364765.5</v>
      </c>
      <c r="Y70" cm="1">
        <f t="array" ref="Y70">INDEX('GMW - Baseline'!$A$2:$MC$200,MATCH(1,('GMW - Baseline'!$MC$2:$MC$200=Y$3)*('GMW - Baseline'!$MB$2:$MB$200=Y$4),0),$E70-1973)</f>
        <v>37598.43</v>
      </c>
      <c r="Z70" cm="1">
        <f t="array" ref="Z70">INDEX('GMW - Baseline'!$A$2:$MC$200,MATCH(1,('GMW - Baseline'!$MC$2:$MC$200=Z$3)*('GMW - Baseline'!$MB$2:$MB$200=Z$4),0),$E70-1973)</f>
        <v>1712783</v>
      </c>
      <c r="AA70" cm="1">
        <f t="array" ref="AA70">INDEX('GMW - Baseline'!$A$2:$MC$200,MATCH(1,('GMW - Baseline'!$MC$2:$MC$200=AA$3)*('GMW - Baseline'!$MB$2:$MB$200=AA$4),0),$E70-1973)</f>
        <v>-1.648854</v>
      </c>
      <c r="AB70" cm="1">
        <f t="array" ref="AB70">INDEX('GMW - Baseline'!$A$2:$MC$200,MATCH(1,('GMW - Baseline'!$MC$2:$MC$200=AB$3)*('GMW - Baseline'!$MB$2:$MB$200=AB$4),0),$E70-1973)</f>
        <v>82181</v>
      </c>
      <c r="AC70" cm="1">
        <f t="array" ref="AC70">INDEX('GMW - Baseline'!$A$2:$MC$200,MATCH(1,('GMW - Baseline'!$MC$2:$MC$200=AC$3)*('GMW - Baseline'!$MB$2:$MB$200=AC$4),0),$E70-1973)</f>
        <v>75725</v>
      </c>
      <c r="AD70" cm="1">
        <f t="array" ref="AD70">INDEX('GMW - Baseline'!$A$2:$MC$200,MATCH(1,('GMW - Baseline'!$MC$2:$MC$200=AD$3)*('GMW - Baseline'!$MB$2:$MB$200=AD$4),0),$E70-1973)</f>
        <v>58094.5</v>
      </c>
      <c r="AE70" cm="1">
        <f t="array" ref="AE70">INDEX('GMW - Baseline'!$A$2:$MC$200,MATCH(1,('GMW - Baseline'!$MC$2:$MC$200=AE$3)*('GMW - Baseline'!$MB$2:$MB$200=AE$4),0),$E70-1973)</f>
        <v>25.992470000000001</v>
      </c>
      <c r="AF70" cm="1">
        <f t="array" ref="AF70">INDEX('GMW - Baseline'!$A$2:$MC$200,MATCH(1,('GMW - Baseline'!$MC$2:$MC$200=AF$3)*('GMW - Baseline'!$MB$2:$MB$200=AF$4),0),$E70-1973)</f>
        <v>17.004799999999999</v>
      </c>
      <c r="AG70" cm="1">
        <f t="array" ref="AG70">INDEX('GMW - Baseline'!$A$2:$MC$200,MATCH(1,('GMW - Baseline'!$MC$2:$MC$200=AG$3)*('GMW - Baseline'!$MB$2:$MB$200=AG$4),0),$E70-1973)</f>
        <v>21.345359999999999</v>
      </c>
      <c r="AH70" cm="1">
        <f t="array" ref="AH70">INDEX('GMW - Baseline'!$A$2:$MC$200,MATCH(1,('GMW - Baseline'!$MC$2:$MC$200=AH$3)*('GMW - Baseline'!$MB$2:$MB$200=AH$4),0),$E70-1973)</f>
        <v>22.79898</v>
      </c>
      <c r="AI70" cm="1">
        <f t="array" ref="AI70">INDEX('GMW - Baseline'!$A$2:$MC$200,MATCH(1,('GMW - Baseline'!$MC$2:$MC$200=AI$3)*('GMW - Baseline'!$MB$2:$MB$200=AI$4),0),$E70-1973)</f>
        <v>23.12039</v>
      </c>
      <c r="AJ70" cm="1">
        <f t="array" ref="AJ70">INDEX('GMW - Baseline'!$A$2:$MC$200,MATCH(1,('GMW - Baseline'!$MC$2:$MC$200=AJ$3)*('GMW - Baseline'!$MB$2:$MB$200=AJ$4),0),$E70-1973)</f>
        <v>25.809429999999999</v>
      </c>
      <c r="AK70" cm="1">
        <f t="array" ref="AK70">INDEX('GMW - Baseline'!$A$2:$MC$200,MATCH(1,('GMW - Baseline'!$MC$2:$MC$200=AK$3)*('GMW - Baseline'!$MB$2:$MB$200=AK$4),0),$E70-1973)</f>
        <v>15.51784</v>
      </c>
    </row>
    <row r="71" spans="1:37" x14ac:dyDescent="0.25">
      <c r="A71">
        <v>1996</v>
      </c>
      <c r="B71">
        <f t="shared" si="6"/>
        <v>1996</v>
      </c>
      <c r="C71">
        <f t="shared" si="6"/>
        <v>1995</v>
      </c>
      <c r="D71">
        <f t="shared" si="6"/>
        <v>1995</v>
      </c>
      <c r="E71">
        <f t="shared" si="1"/>
        <v>2044</v>
      </c>
      <c r="F71" cm="1">
        <f t="array" ref="F71">INDEX('GMW - Baseline'!$A$2:$MC$200,MATCH(1,('GMW - Baseline'!$MC$2:$MC$200=F$3)*('GMW - Baseline'!$MB$2:$MB$200=F$4),0),$E71-1973)</f>
        <v>412022</v>
      </c>
      <c r="G71" cm="1">
        <f t="array" ref="G71">INDEX('GMW - Baseline'!$A$2:$MC$200,MATCH(1,('GMW - Baseline'!$MC$2:$MC$200=G$3)*('GMW - Baseline'!$MB$2:$MB$200=G$4),0),$E71-1973)</f>
        <v>239556</v>
      </c>
      <c r="H71" cm="1">
        <f t="array" ref="H71">INDEX('GMW - Baseline'!$A$2:$MC$200,MATCH(1,('GMW - Baseline'!$MC$2:$MC$200=H$3)*('GMW - Baseline'!$MB$2:$MB$200=H$4),0),$E71-1973)</f>
        <v>265198</v>
      </c>
      <c r="I71" cm="1">
        <f t="array" ref="I71">INDEX('GMW - Baseline'!$A$2:$MC$200,MATCH(1,('GMW - Baseline'!$MC$2:$MC$200=I$3)*('GMW - Baseline'!$MB$2:$MB$200=I$4),0),$E71-1973)</f>
        <v>68.099999999999994</v>
      </c>
      <c r="J71" cm="1">
        <f t="array" ref="J71">INDEX('GMW - Baseline'!$A$2:$MC$200,MATCH(1,('GMW - Baseline'!$MC$2:$MC$200=J$3)*('GMW - Baseline'!$MB$2:$MB$200=J$4),0),$E71-1973)</f>
        <v>6.1288460000000002</v>
      </c>
      <c r="K71" cm="1">
        <f t="array" ref="K71">INDEX('GMW - Baseline'!$A$2:$MC$200,MATCH(1,('GMW - Baseline'!$MC$2:$MC$200=K$3)*('GMW - Baseline'!$MB$2:$MB$200=K$4),0),$E71-1973)</f>
        <v>7.7204610000000002</v>
      </c>
      <c r="L71" cm="1">
        <f t="array" ref="L71">INDEX('GMW - Baseline'!$A$2:$MC$200,MATCH(1,('GMW - Baseline'!$MC$2:$MC$200=L$3)*('GMW - Baseline'!$MB$2:$MB$200=L$4),0),$E71-1973)</f>
        <v>25970</v>
      </c>
      <c r="M71" cm="1">
        <f t="array" ref="M71">INDEX('GMW - Baseline'!$A$2:$MC$200,MATCH(1,('GMW - Baseline'!$MC$2:$MC$200=M$3)*('GMW - Baseline'!$MB$2:$MB$200=M$4),0),$E71-1973)</f>
        <v>2330</v>
      </c>
      <c r="N71" cm="1">
        <f t="array" ref="N71">INDEX('GMW - Baseline'!$A$2:$MC$200,MATCH(1,('GMW - Baseline'!$MC$2:$MC$200=N$3)*('GMW - Baseline'!$MB$2:$MB$200=N$4),0),$E71-1973)</f>
        <v>28300</v>
      </c>
      <c r="O71" cm="1">
        <f t="array" ref="O71">INDEX('GMW - Baseline'!$A$2:$MC$200,MATCH(1,('GMW - Baseline'!$MC$2:$MC$200=O$3)*('GMW - Baseline'!$MB$2:$MB$200=O$4),0),$E71-1973)</f>
        <v>8.1999999999999993</v>
      </c>
      <c r="P71" cm="1">
        <f t="array" ref="P71">INDEX('GMW - Baseline'!$A$2:$MC$200,MATCH(1,('GMW - Baseline'!$MC$2:$MC$200=P$3)*('GMW - Baseline'!$MB$2:$MB$200=P$4),0),$E71-1973)</f>
        <v>35464.660000000003</v>
      </c>
      <c r="Q71" cm="1">
        <f t="array" ref="Q71">INDEX('GMW - Baseline'!$A$2:$MC$200,MATCH(1,('GMW - Baseline'!$MC$2:$MC$200=Q$3)*('GMW - Baseline'!$MB$2:$MB$200=Q$4),0),$E71-1973)</f>
        <v>-2801</v>
      </c>
      <c r="R71" cm="1">
        <f t="array" ref="R71">INDEX('GMW - Baseline'!$A$2:$MC$200,MATCH(1,('GMW - Baseline'!$MC$2:$MC$200=R$3)*('GMW - Baseline'!$MB$2:$MB$200=R$4),0),$E71-1973)</f>
        <v>1E-3</v>
      </c>
      <c r="S71" cm="1">
        <f t="array" ref="S71">INDEX('GMW - Baseline'!$A$2:$MC$200,MATCH(1,('GMW - Baseline'!$MC$2:$MC$200=S$3)*('GMW - Baseline'!$MB$2:$MB$200=S$4),0),$E71-1973)</f>
        <v>222304</v>
      </c>
      <c r="T71" cm="1">
        <f t="array" ref="T71">INDEX('GMW - Baseline'!$A$2:$MC$200,MATCH(1,('GMW - Baseline'!$MC$2:$MC$200=T$3)*('GMW - Baseline'!$MB$2:$MB$200=T$4),0),$E71-1973)</f>
        <v>-1.3912199999999999</v>
      </c>
      <c r="U71" cm="1">
        <f t="array" ref="U71">INDEX('GMW - Baseline'!$A$2:$MC$200,MATCH(1,('GMW - Baseline'!$MC$2:$MC$200=U$3)*('GMW - Baseline'!$MB$2:$MB$200=U$4),0),$E71-1973)</f>
        <v>417794.3</v>
      </c>
      <c r="V71" cm="1">
        <f t="array" ref="V71">INDEX('GMW - Baseline'!$A$2:$MC$200,MATCH(1,('GMW - Baseline'!$MC$2:$MC$200=V$3)*('GMW - Baseline'!$MB$2:$MB$200=V$4),0),$E71-1973)</f>
        <v>25951.1</v>
      </c>
      <c r="W71" cm="1">
        <f t="array" ref="W71">INDEX('GMW - Baseline'!$A$2:$MC$200,MATCH(1,('GMW - Baseline'!$MC$2:$MC$200=W$3)*('GMW - Baseline'!$MB$2:$MB$200=W$4),0),$E71-1973)</f>
        <v>33.200000000000003</v>
      </c>
      <c r="X71" cm="1">
        <f t="array" ref="X71">INDEX('GMW - Baseline'!$A$2:$MC$200,MATCH(1,('GMW - Baseline'!$MC$2:$MC$200=X$3)*('GMW - Baseline'!$MB$2:$MB$200=X$4),0),$E71-1973)</f>
        <v>365321.5</v>
      </c>
      <c r="Y71" cm="1">
        <f t="array" ref="Y71">INDEX('GMW - Baseline'!$A$2:$MC$200,MATCH(1,('GMW - Baseline'!$MC$2:$MC$200=Y$3)*('GMW - Baseline'!$MB$2:$MB$200=Y$4),0),$E71-1973)</f>
        <v>37628.68</v>
      </c>
      <c r="Z71" cm="1">
        <f t="array" ref="Z71">INDEX('GMW - Baseline'!$A$2:$MC$200,MATCH(1,('GMW - Baseline'!$MC$2:$MC$200=Z$3)*('GMW - Baseline'!$MB$2:$MB$200=Z$4),0),$E71-1973)</f>
        <v>1723292</v>
      </c>
      <c r="AA71" cm="1">
        <f t="array" ref="AA71">INDEX('GMW - Baseline'!$A$2:$MC$200,MATCH(1,('GMW - Baseline'!$MC$2:$MC$200=AA$3)*('GMW - Baseline'!$MB$2:$MB$200=AA$4),0),$E71-1973)</f>
        <v>-1.6461669999999999</v>
      </c>
      <c r="AB71" cm="1">
        <f t="array" ref="AB71">INDEX('GMW - Baseline'!$A$2:$MC$200,MATCH(1,('GMW - Baseline'!$MC$2:$MC$200=AB$3)*('GMW - Baseline'!$MB$2:$MB$200=AB$4),0),$E71-1973)</f>
        <v>82628</v>
      </c>
      <c r="AC71" cm="1">
        <f t="array" ref="AC71">INDEX('GMW - Baseline'!$A$2:$MC$200,MATCH(1,('GMW - Baseline'!$MC$2:$MC$200=AC$3)*('GMW - Baseline'!$MB$2:$MB$200=AC$4),0),$E71-1973)</f>
        <v>76082</v>
      </c>
      <c r="AD71" cm="1">
        <f t="array" ref="AD71">INDEX('GMW - Baseline'!$A$2:$MC$200,MATCH(1,('GMW - Baseline'!$MC$2:$MC$200=AD$3)*('GMW - Baseline'!$MB$2:$MB$200=AD$4),0),$E71-1973)</f>
        <v>58129.25</v>
      </c>
      <c r="AE71" cm="1">
        <f t="array" ref="AE71">INDEX('GMW - Baseline'!$A$2:$MC$200,MATCH(1,('GMW - Baseline'!$MC$2:$MC$200=AE$3)*('GMW - Baseline'!$MB$2:$MB$200=AE$4),0),$E71-1973)</f>
        <v>25.98751</v>
      </c>
      <c r="AF71" cm="1">
        <f t="array" ref="AF71">INDEX('GMW - Baseline'!$A$2:$MC$200,MATCH(1,('GMW - Baseline'!$MC$2:$MC$200=AF$3)*('GMW - Baseline'!$MB$2:$MB$200=AF$4),0),$E71-1973)</f>
        <v>17.013529999999999</v>
      </c>
      <c r="AG71" cm="1">
        <f t="array" ref="AG71">INDEX('GMW - Baseline'!$A$2:$MC$200,MATCH(1,('GMW - Baseline'!$MC$2:$MC$200=AG$3)*('GMW - Baseline'!$MB$2:$MB$200=AG$4),0),$E71-1973)</f>
        <v>21.55911</v>
      </c>
      <c r="AH71" cm="1">
        <f t="array" ref="AH71">INDEX('GMW - Baseline'!$A$2:$MC$200,MATCH(1,('GMW - Baseline'!$MC$2:$MC$200=AH$3)*('GMW - Baseline'!$MB$2:$MB$200=AH$4),0),$E71-1973)</f>
        <v>22.842210000000001</v>
      </c>
      <c r="AI71" cm="1">
        <f t="array" ref="AI71">INDEX('GMW - Baseline'!$A$2:$MC$200,MATCH(1,('GMW - Baseline'!$MC$2:$MC$200=AI$3)*('GMW - Baseline'!$MB$2:$MB$200=AI$4),0),$E71-1973)</f>
        <v>23.203060000000001</v>
      </c>
      <c r="AJ71" cm="1">
        <f t="array" ref="AJ71">INDEX('GMW - Baseline'!$A$2:$MC$200,MATCH(1,('GMW - Baseline'!$MC$2:$MC$200=AJ$3)*('GMW - Baseline'!$MB$2:$MB$200=AJ$4),0),$E71-1973)</f>
        <v>25.959530000000001</v>
      </c>
      <c r="AK71" cm="1">
        <f t="array" ref="AK71">INDEX('GMW - Baseline'!$A$2:$MC$200,MATCH(1,('GMW - Baseline'!$MC$2:$MC$200=AK$3)*('GMW - Baseline'!$MB$2:$MB$200=AK$4),0),$E71-1973)</f>
        <v>15.547359999999999</v>
      </c>
    </row>
    <row r="72" spans="1:37" x14ac:dyDescent="0.25">
      <c r="B72">
        <f t="shared" si="6"/>
        <v>1996</v>
      </c>
      <c r="C72">
        <f t="shared" si="6"/>
        <v>1996</v>
      </c>
      <c r="E72">
        <f t="shared" si="1"/>
        <v>2045</v>
      </c>
      <c r="F72" cm="1">
        <f t="array" ref="F72">INDEX('GMW - Baseline'!$A$2:$MC$200,MATCH(1,('GMW - Baseline'!$MC$2:$MC$200=F$3)*('GMW - Baseline'!$MB$2:$MB$200=F$4),0),$E72-1973)</f>
        <v>413325</v>
      </c>
      <c r="G72" cm="1">
        <f t="array" ref="G72">INDEX('GMW - Baseline'!$A$2:$MC$200,MATCH(1,('GMW - Baseline'!$MC$2:$MC$200=G$3)*('GMW - Baseline'!$MB$2:$MB$200=G$4),0),$E72-1973)</f>
        <v>241559</v>
      </c>
      <c r="H72" cm="1">
        <f t="array" ref="H72">INDEX('GMW - Baseline'!$A$2:$MC$200,MATCH(1,('GMW - Baseline'!$MC$2:$MC$200=H$3)*('GMW - Baseline'!$MB$2:$MB$200=H$4),0),$E72-1973)</f>
        <v>265052</v>
      </c>
      <c r="I72" cm="1">
        <f t="array" ref="I72">INDEX('GMW - Baseline'!$A$2:$MC$200,MATCH(1,('GMW - Baseline'!$MC$2:$MC$200=I$3)*('GMW - Baseline'!$MB$2:$MB$200=I$4),0),$E72-1973)</f>
        <v>68.866669999999999</v>
      </c>
      <c r="J72" cm="1">
        <f t="array" ref="J72">INDEX('GMW - Baseline'!$A$2:$MC$200,MATCH(1,('GMW - Baseline'!$MC$2:$MC$200=J$3)*('GMW - Baseline'!$MB$2:$MB$200=J$4),0),$E72-1973)</f>
        <v>5.8721160000000001</v>
      </c>
      <c r="K72" cm="1">
        <f t="array" ref="K72">INDEX('GMW - Baseline'!$A$2:$MC$200,MATCH(1,('GMW - Baseline'!$MC$2:$MC$200=K$3)*('GMW - Baseline'!$MB$2:$MB$200=K$4),0),$E72-1973)</f>
        <v>8.0556929999999998</v>
      </c>
      <c r="L72" cm="1">
        <f t="array" ref="L72">INDEX('GMW - Baseline'!$A$2:$MC$200,MATCH(1,('GMW - Baseline'!$MC$2:$MC$200=L$3)*('GMW - Baseline'!$MB$2:$MB$200=L$4),0),$E72-1973)</f>
        <v>26009</v>
      </c>
      <c r="M72" cm="1">
        <f t="array" ref="M72">INDEX('GMW - Baseline'!$A$2:$MC$200,MATCH(1,('GMW - Baseline'!$MC$2:$MC$200=M$3)*('GMW - Baseline'!$MB$2:$MB$200=M$4),0),$E72-1973)</f>
        <v>2340</v>
      </c>
      <c r="N72" cm="1">
        <f t="array" ref="N72">INDEX('GMW - Baseline'!$A$2:$MC$200,MATCH(1,('GMW - Baseline'!$MC$2:$MC$200=N$3)*('GMW - Baseline'!$MB$2:$MB$200=N$4),0),$E72-1973)</f>
        <v>28349</v>
      </c>
      <c r="O72" cm="1">
        <f t="array" ref="O72">INDEX('GMW - Baseline'!$A$2:$MC$200,MATCH(1,('GMW - Baseline'!$MC$2:$MC$200=O$3)*('GMW - Baseline'!$MB$2:$MB$200=O$4),0),$E72-1973)</f>
        <v>8.3000000000000007</v>
      </c>
      <c r="P72" cm="1">
        <f t="array" ref="P72">INDEX('GMW - Baseline'!$A$2:$MC$200,MATCH(1,('GMW - Baseline'!$MC$2:$MC$200=P$3)*('GMW - Baseline'!$MB$2:$MB$200=P$4),0),$E72-1973)</f>
        <v>35497.760000000002</v>
      </c>
      <c r="Q72" cm="1">
        <f t="array" ref="Q72">INDEX('GMW - Baseline'!$A$2:$MC$200,MATCH(1,('GMW - Baseline'!$MC$2:$MC$200=Q$3)*('GMW - Baseline'!$MB$2:$MB$200=Q$4),0),$E72-1973)</f>
        <v>-13775</v>
      </c>
      <c r="R72" cm="1">
        <f t="array" ref="R72">INDEX('GMW - Baseline'!$A$2:$MC$200,MATCH(1,('GMW - Baseline'!$MC$2:$MC$200=R$3)*('GMW - Baseline'!$MB$2:$MB$200=R$4),0),$E72-1973)</f>
        <v>1E-3</v>
      </c>
      <c r="S72" cm="1">
        <f t="array" ref="S72">INDEX('GMW - Baseline'!$A$2:$MC$200,MATCH(1,('GMW - Baseline'!$MC$2:$MC$200=S$3)*('GMW - Baseline'!$MB$2:$MB$200=S$4),0),$E72-1973)</f>
        <v>227104</v>
      </c>
      <c r="T72" cm="1">
        <f t="array" ref="T72">INDEX('GMW - Baseline'!$A$2:$MC$200,MATCH(1,('GMW - Baseline'!$MC$2:$MC$200=T$3)*('GMW - Baseline'!$MB$2:$MB$200=T$4),0),$E72-1973)</f>
        <v>-2.0352359999999998</v>
      </c>
      <c r="U72" cm="1">
        <f t="array" ref="U72">INDEX('GMW - Baseline'!$A$2:$MC$200,MATCH(1,('GMW - Baseline'!$MC$2:$MC$200=U$3)*('GMW - Baseline'!$MB$2:$MB$200=U$4),0),$E72-1973)</f>
        <v>421823.6</v>
      </c>
      <c r="V72" cm="1">
        <f t="array" ref="V72">INDEX('GMW - Baseline'!$A$2:$MC$200,MATCH(1,('GMW - Baseline'!$MC$2:$MC$200=V$3)*('GMW - Baseline'!$MB$2:$MB$200=V$4),0),$E72-1973)</f>
        <v>26052.73</v>
      </c>
      <c r="W72" cm="1">
        <f t="array" ref="W72">INDEX('GMW - Baseline'!$A$2:$MC$200,MATCH(1,('GMW - Baseline'!$MC$2:$MC$200=W$3)*('GMW - Baseline'!$MB$2:$MB$200=W$4),0),$E72-1973)</f>
        <v>33.299999999999997</v>
      </c>
      <c r="X72" cm="1">
        <f t="array" ref="X72">INDEX('GMW - Baseline'!$A$2:$MC$200,MATCH(1,('GMW - Baseline'!$MC$2:$MC$200=X$3)*('GMW - Baseline'!$MB$2:$MB$200=X$4),0),$E72-1973)</f>
        <v>365954.9</v>
      </c>
      <c r="Y72" cm="1">
        <f t="array" ref="Y72">INDEX('GMW - Baseline'!$A$2:$MC$200,MATCH(1,('GMW - Baseline'!$MC$2:$MC$200=Y$3)*('GMW - Baseline'!$MB$2:$MB$200=Y$4),0),$E72-1973)</f>
        <v>37658.92</v>
      </c>
      <c r="Z72" cm="1">
        <f t="array" ref="Z72">INDEX('GMW - Baseline'!$A$2:$MC$200,MATCH(1,('GMW - Baseline'!$MC$2:$MC$200=Z$3)*('GMW - Baseline'!$MB$2:$MB$200=Z$4),0),$E72-1973)</f>
        <v>1733802</v>
      </c>
      <c r="AA72" cm="1">
        <f t="array" ref="AA72">INDEX('GMW - Baseline'!$A$2:$MC$200,MATCH(1,('GMW - Baseline'!$MC$2:$MC$200=AA$3)*('GMW - Baseline'!$MB$2:$MB$200=AA$4),0),$E72-1973)</f>
        <v>-1.6434839999999999</v>
      </c>
      <c r="AB72" cm="1">
        <f t="array" ref="AB72">INDEX('GMW - Baseline'!$A$2:$MC$200,MATCH(1,('GMW - Baseline'!$MC$2:$MC$200=AB$3)*('GMW - Baseline'!$MB$2:$MB$200=AB$4),0),$E72-1973)</f>
        <v>80773</v>
      </c>
      <c r="AC72" cm="1">
        <f t="array" ref="AC72">INDEX('GMW - Baseline'!$A$2:$MC$200,MATCH(1,('GMW - Baseline'!$MC$2:$MC$200=AC$3)*('GMW - Baseline'!$MB$2:$MB$200=AC$4),0),$E72-1973)</f>
        <v>66552</v>
      </c>
      <c r="AD72" cm="1">
        <f t="array" ref="AD72">INDEX('GMW - Baseline'!$A$2:$MC$200,MATCH(1,('GMW - Baseline'!$MC$2:$MC$200=AD$3)*('GMW - Baseline'!$MB$2:$MB$200=AD$4),0),$E72-1973)</f>
        <v>58164</v>
      </c>
      <c r="AE72" cm="1">
        <f t="array" ref="AE72">INDEX('GMW - Baseline'!$A$2:$MC$200,MATCH(1,('GMW - Baseline'!$MC$2:$MC$200=AE$3)*('GMW - Baseline'!$MB$2:$MB$200=AE$4),0),$E72-1973)</f>
        <v>25.98255</v>
      </c>
      <c r="AF72" cm="1">
        <f t="array" ref="AF72">INDEX('GMW - Baseline'!$A$2:$MC$200,MATCH(1,('GMW - Baseline'!$MC$2:$MC$200=AF$3)*('GMW - Baseline'!$MB$2:$MB$200=AF$4),0),$E72-1973)</f>
        <v>17.01839</v>
      </c>
      <c r="AG72" cm="1">
        <f t="array" ref="AG72">INDEX('GMW - Baseline'!$A$2:$MC$200,MATCH(1,('GMW - Baseline'!$MC$2:$MC$200=AG$3)*('GMW - Baseline'!$MB$2:$MB$200=AG$4),0),$E72-1973)</f>
        <v>21.767330000000001</v>
      </c>
      <c r="AH72" cm="1">
        <f t="array" ref="AH72">INDEX('GMW - Baseline'!$A$2:$MC$200,MATCH(1,('GMW - Baseline'!$MC$2:$MC$200=AH$3)*('GMW - Baseline'!$MB$2:$MB$200=AH$4),0),$E72-1973)</f>
        <v>22.885390000000001</v>
      </c>
      <c r="AI72" cm="1">
        <f t="array" ref="AI72">INDEX('GMW - Baseline'!$A$2:$MC$200,MATCH(1,('GMW - Baseline'!$MC$2:$MC$200=AI$3)*('GMW - Baseline'!$MB$2:$MB$200=AI$4),0),$E72-1973)</f>
        <v>23.285599999999999</v>
      </c>
      <c r="AJ72" cm="1">
        <f t="array" ref="AJ72">INDEX('GMW - Baseline'!$A$2:$MC$200,MATCH(1,('GMW - Baseline'!$MC$2:$MC$200=AJ$3)*('GMW - Baseline'!$MB$2:$MB$200=AJ$4),0),$E72-1973)</f>
        <v>26.109829999999999</v>
      </c>
      <c r="AK72" cm="1">
        <f t="array" ref="AK72">INDEX('GMW - Baseline'!$A$2:$MC$200,MATCH(1,('GMW - Baseline'!$MC$2:$MC$200=AK$3)*('GMW - Baseline'!$MB$2:$MB$200=AK$4),0),$E72-1973)</f>
        <v>15.574769999999999</v>
      </c>
    </row>
    <row r="73" spans="1:37" x14ac:dyDescent="0.25">
      <c r="B73">
        <f t="shared" si="6"/>
        <v>1996</v>
      </c>
      <c r="C73">
        <f t="shared" si="6"/>
        <v>1996</v>
      </c>
      <c r="E73">
        <f t="shared" ref="E73:E136" si="7">+E72+1</f>
        <v>2046</v>
      </c>
      <c r="F73" cm="1">
        <f t="array" ref="F73">INDEX('GMW - Baseline'!$A$2:$MC$200,MATCH(1,('GMW - Baseline'!$MC$2:$MC$200=F$3)*('GMW - Baseline'!$MB$2:$MB$200=F$4),0),$E73-1973)</f>
        <v>417019</v>
      </c>
      <c r="G73" cm="1">
        <f t="array" ref="G73">INDEX('GMW - Baseline'!$A$2:$MC$200,MATCH(1,('GMW - Baseline'!$MC$2:$MC$200=G$3)*('GMW - Baseline'!$MB$2:$MB$200=G$4),0),$E73-1973)</f>
        <v>243639</v>
      </c>
      <c r="H73" cm="1">
        <f t="array" ref="H73">INDEX('GMW - Baseline'!$A$2:$MC$200,MATCH(1,('GMW - Baseline'!$MC$2:$MC$200=H$3)*('GMW - Baseline'!$MB$2:$MB$200=H$4),0),$E73-1973)</f>
        <v>267795</v>
      </c>
      <c r="I73" cm="1">
        <f t="array" ref="I73">INDEX('GMW - Baseline'!$A$2:$MC$200,MATCH(1,('GMW - Baseline'!$MC$2:$MC$200=I$3)*('GMW - Baseline'!$MB$2:$MB$200=I$4),0),$E73-1973)</f>
        <v>68.933329999999998</v>
      </c>
      <c r="J73" cm="1">
        <f t="array" ref="J73">INDEX('GMW - Baseline'!$A$2:$MC$200,MATCH(1,('GMW - Baseline'!$MC$2:$MC$200=J$3)*('GMW - Baseline'!$MB$2:$MB$200=J$4),0),$E73-1973)</f>
        <v>5.6875</v>
      </c>
      <c r="K73" cm="1">
        <f t="array" ref="K73">INDEX('GMW - Baseline'!$A$2:$MC$200,MATCH(1,('GMW - Baseline'!$MC$2:$MC$200=K$3)*('GMW - Baseline'!$MB$2:$MB$200=K$4),0),$E73-1973)</f>
        <v>7.84</v>
      </c>
      <c r="L73" cm="1">
        <f t="array" ref="L73">INDEX('GMW - Baseline'!$A$2:$MC$200,MATCH(1,('GMW - Baseline'!$MC$2:$MC$200=L$3)*('GMW - Baseline'!$MB$2:$MB$200=L$4),0),$E73-1973)</f>
        <v>26062</v>
      </c>
      <c r="M73" cm="1">
        <f t="array" ref="M73">INDEX('GMW - Baseline'!$A$2:$MC$200,MATCH(1,('GMW - Baseline'!$MC$2:$MC$200=M$3)*('GMW - Baseline'!$MB$2:$MB$200=M$4),0),$E73-1973)</f>
        <v>2285</v>
      </c>
      <c r="N73" cm="1">
        <f t="array" ref="N73">INDEX('GMW - Baseline'!$A$2:$MC$200,MATCH(1,('GMW - Baseline'!$MC$2:$MC$200=N$3)*('GMW - Baseline'!$MB$2:$MB$200=N$4),0),$E73-1973)</f>
        <v>28347</v>
      </c>
      <c r="O73" cm="1">
        <f t="array" ref="O73">INDEX('GMW - Baseline'!$A$2:$MC$200,MATCH(1,('GMW - Baseline'!$MC$2:$MC$200=O$3)*('GMW - Baseline'!$MB$2:$MB$200=O$4),0),$E73-1973)</f>
        <v>8.1</v>
      </c>
      <c r="P73" cm="1">
        <f t="array" ref="P73">INDEX('GMW - Baseline'!$A$2:$MC$200,MATCH(1,('GMW - Baseline'!$MC$2:$MC$200=P$3)*('GMW - Baseline'!$MB$2:$MB$200=P$4),0),$E73-1973)</f>
        <v>35529.269999999997</v>
      </c>
      <c r="Q73" cm="1">
        <f t="array" ref="Q73">INDEX('GMW - Baseline'!$A$2:$MC$200,MATCH(1,('GMW - Baseline'!$MC$2:$MC$200=Q$3)*('GMW - Baseline'!$MB$2:$MB$200=Q$4),0),$E73-1973)</f>
        <v>-7993</v>
      </c>
      <c r="R73" cm="1">
        <f t="array" ref="R73">INDEX('GMW - Baseline'!$A$2:$MC$200,MATCH(1,('GMW - Baseline'!$MC$2:$MC$200=R$3)*('GMW - Baseline'!$MB$2:$MB$200=R$4),0),$E73-1973)</f>
        <v>1E-3</v>
      </c>
      <c r="S73" cm="1">
        <f t="array" ref="S73">INDEX('GMW - Baseline'!$A$2:$MC$200,MATCH(1,('GMW - Baseline'!$MC$2:$MC$200=S$3)*('GMW - Baseline'!$MB$2:$MB$200=S$4),0),$E73-1973)</f>
        <v>230833</v>
      </c>
      <c r="T73" cm="1">
        <f t="array" ref="T73">INDEX('GMW - Baseline'!$A$2:$MC$200,MATCH(1,('GMW - Baseline'!$MC$2:$MC$200=T$3)*('GMW - Baseline'!$MB$2:$MB$200=T$4),0),$E73-1973)</f>
        <v>-1.5935900000000001</v>
      </c>
      <c r="U73" cm="1">
        <f t="array" ref="U73">INDEX('GMW - Baseline'!$A$2:$MC$200,MATCH(1,('GMW - Baseline'!$MC$2:$MC$200=U$3)*('GMW - Baseline'!$MB$2:$MB$200=U$4),0),$E73-1973)</f>
        <v>423717.8</v>
      </c>
      <c r="V73" cm="1">
        <f t="array" ref="V73">INDEX('GMW - Baseline'!$A$2:$MC$200,MATCH(1,('GMW - Baseline'!$MC$2:$MC$200=V$3)*('GMW - Baseline'!$MB$2:$MB$200=V$4),0),$E73-1973)</f>
        <v>26107.59</v>
      </c>
      <c r="W73" cm="1">
        <f t="array" ref="W73">INDEX('GMW - Baseline'!$A$2:$MC$200,MATCH(1,('GMW - Baseline'!$MC$2:$MC$200=W$3)*('GMW - Baseline'!$MB$2:$MB$200=W$4),0),$E73-1973)</f>
        <v>33.200000000000003</v>
      </c>
      <c r="X73" cm="1">
        <f t="array" ref="X73">INDEX('GMW - Baseline'!$A$2:$MC$200,MATCH(1,('GMW - Baseline'!$MC$2:$MC$200=X$3)*('GMW - Baseline'!$MB$2:$MB$200=X$4),0),$E73-1973)</f>
        <v>366558.6</v>
      </c>
      <c r="Y73" cm="1">
        <f t="array" ref="Y73">INDEX('GMW - Baseline'!$A$2:$MC$200,MATCH(1,('GMW - Baseline'!$MC$2:$MC$200=Y$3)*('GMW - Baseline'!$MB$2:$MB$200=Y$4),0),$E73-1973)</f>
        <v>37688.15</v>
      </c>
      <c r="Z73" cm="1">
        <f t="array" ref="Z73">INDEX('GMW - Baseline'!$A$2:$MC$200,MATCH(1,('GMW - Baseline'!$MC$2:$MC$200=Z$3)*('GMW - Baseline'!$MB$2:$MB$200=Z$4),0),$E73-1973)</f>
        <v>1744312</v>
      </c>
      <c r="AA73" cm="1">
        <f t="array" ref="AA73">INDEX('GMW - Baseline'!$A$2:$MC$200,MATCH(1,('GMW - Baseline'!$MC$2:$MC$200=AA$3)*('GMW - Baseline'!$MB$2:$MB$200=AA$4),0),$E73-1973)</f>
        <v>-1.640806</v>
      </c>
      <c r="AB73" cm="1">
        <f t="array" ref="AB73">INDEX('GMW - Baseline'!$A$2:$MC$200,MATCH(1,('GMW - Baseline'!$MC$2:$MC$200=AB$3)*('GMW - Baseline'!$MB$2:$MB$200=AB$4),0),$E73-1973)</f>
        <v>80608</v>
      </c>
      <c r="AC73" cm="1">
        <f t="array" ref="AC73">INDEX('GMW - Baseline'!$A$2:$MC$200,MATCH(1,('GMW - Baseline'!$MC$2:$MC$200=AC$3)*('GMW - Baseline'!$MB$2:$MB$200=AC$4),0),$E73-1973)</f>
        <v>72033</v>
      </c>
      <c r="AD73" cm="1">
        <f t="array" ref="AD73">INDEX('GMW - Baseline'!$A$2:$MC$200,MATCH(1,('GMW - Baseline'!$MC$2:$MC$200=AD$3)*('GMW - Baseline'!$MB$2:$MB$200=AD$4),0),$E73-1973)</f>
        <v>58201.5</v>
      </c>
      <c r="AE73" cm="1">
        <f t="array" ref="AE73">INDEX('GMW - Baseline'!$A$2:$MC$200,MATCH(1,('GMW - Baseline'!$MC$2:$MC$200=AE$3)*('GMW - Baseline'!$MB$2:$MB$200=AE$4),0),$E73-1973)</f>
        <v>25.97381</v>
      </c>
      <c r="AF73" cm="1">
        <f t="array" ref="AF73">INDEX('GMW - Baseline'!$A$2:$MC$200,MATCH(1,('GMW - Baseline'!$MC$2:$MC$200=AF$3)*('GMW - Baseline'!$MB$2:$MB$200=AF$4),0),$E73-1973)</f>
        <v>17.01773</v>
      </c>
      <c r="AG73" cm="1">
        <f t="array" ref="AG73">INDEX('GMW - Baseline'!$A$2:$MC$200,MATCH(1,('GMW - Baseline'!$MC$2:$MC$200=AG$3)*('GMW - Baseline'!$MB$2:$MB$200=AG$4),0),$E73-1973)</f>
        <v>21.986989999999999</v>
      </c>
      <c r="AH73" cm="1">
        <f t="array" ref="AH73">INDEX('GMW - Baseline'!$A$2:$MC$200,MATCH(1,('GMW - Baseline'!$MC$2:$MC$200=AH$3)*('GMW - Baseline'!$MB$2:$MB$200=AH$4),0),$E73-1973)</f>
        <v>22.928519999999999</v>
      </c>
      <c r="AI73" cm="1">
        <f t="array" ref="AI73">INDEX('GMW - Baseline'!$A$2:$MC$200,MATCH(1,('GMW - Baseline'!$MC$2:$MC$200=AI$3)*('GMW - Baseline'!$MB$2:$MB$200=AI$4),0),$E73-1973)</f>
        <v>23.368010000000002</v>
      </c>
      <c r="AJ73" cm="1">
        <f t="array" ref="AJ73">INDEX('GMW - Baseline'!$A$2:$MC$200,MATCH(1,('GMW - Baseline'!$MC$2:$MC$200=AJ$3)*('GMW - Baseline'!$MB$2:$MB$200=AJ$4),0),$E73-1973)</f>
        <v>26.26033</v>
      </c>
      <c r="AK73" cm="1">
        <f t="array" ref="AK73">INDEX('GMW - Baseline'!$A$2:$MC$200,MATCH(1,('GMW - Baseline'!$MC$2:$MC$200=AK$3)*('GMW - Baseline'!$MB$2:$MB$200=AK$4),0),$E73-1973)</f>
        <v>15.600020000000001</v>
      </c>
    </row>
    <row r="74" spans="1:37" x14ac:dyDescent="0.25">
      <c r="B74">
        <f t="shared" si="6"/>
        <v>1996</v>
      </c>
      <c r="C74">
        <f t="shared" si="6"/>
        <v>1996</v>
      </c>
      <c r="E74">
        <f t="shared" si="7"/>
        <v>2047</v>
      </c>
      <c r="F74" cm="1">
        <f t="array" ref="F74">INDEX('GMW - Baseline'!$A$2:$MC$200,MATCH(1,('GMW - Baseline'!$MC$2:$MC$200=F$3)*('GMW - Baseline'!$MB$2:$MB$200=F$4),0),$E74-1973)</f>
        <v>422639</v>
      </c>
      <c r="G74" cm="1">
        <f t="array" ref="G74">INDEX('GMW - Baseline'!$A$2:$MC$200,MATCH(1,('GMW - Baseline'!$MC$2:$MC$200=G$3)*('GMW - Baseline'!$MB$2:$MB$200=G$4),0),$E74-1973)</f>
        <v>246780</v>
      </c>
      <c r="H74" cm="1">
        <f t="array" ref="H74">INDEX('GMW - Baseline'!$A$2:$MC$200,MATCH(1,('GMW - Baseline'!$MC$2:$MC$200=H$3)*('GMW - Baseline'!$MB$2:$MB$200=H$4),0),$E74-1973)</f>
        <v>263100</v>
      </c>
      <c r="I74" cm="1">
        <f t="array" ref="I74">INDEX('GMW - Baseline'!$A$2:$MC$200,MATCH(1,('GMW - Baseline'!$MC$2:$MC$200=I$3)*('GMW - Baseline'!$MB$2:$MB$200=I$4),0),$E74-1973)</f>
        <v>69.366669999999999</v>
      </c>
      <c r="J74" cm="1">
        <f t="array" ref="J74">INDEX('GMW - Baseline'!$A$2:$MC$200,MATCH(1,('GMW - Baseline'!$MC$2:$MC$200=J$3)*('GMW - Baseline'!$MB$2:$MB$200=J$4),0),$E74-1973)</f>
        <v>5.8579549999999996</v>
      </c>
      <c r="K74" cm="1">
        <f t="array" ref="K74">INDEX('GMW - Baseline'!$A$2:$MC$200,MATCH(1,('GMW - Baseline'!$MC$2:$MC$200=K$3)*('GMW - Baseline'!$MB$2:$MB$200=K$4),0),$E74-1973)</f>
        <v>7.5286359999999997</v>
      </c>
      <c r="L74" cm="1">
        <f t="array" ref="L74">INDEX('GMW - Baseline'!$A$2:$MC$200,MATCH(1,('GMW - Baseline'!$MC$2:$MC$200=L$3)*('GMW - Baseline'!$MB$2:$MB$200=L$4),0),$E74-1973)</f>
        <v>26198</v>
      </c>
      <c r="M74" cm="1">
        <f t="array" ref="M74">INDEX('GMW - Baseline'!$A$2:$MC$200,MATCH(1,('GMW - Baseline'!$MC$2:$MC$200=M$3)*('GMW - Baseline'!$MB$2:$MB$200=M$4),0),$E74-1973)</f>
        <v>2229</v>
      </c>
      <c r="N74" cm="1">
        <f t="array" ref="N74">INDEX('GMW - Baseline'!$A$2:$MC$200,MATCH(1,('GMW - Baseline'!$MC$2:$MC$200=N$3)*('GMW - Baseline'!$MB$2:$MB$200=N$4),0),$E74-1973)</f>
        <v>28427</v>
      </c>
      <c r="O74" cm="1">
        <f t="array" ref="O74">INDEX('GMW - Baseline'!$A$2:$MC$200,MATCH(1,('GMW - Baseline'!$MC$2:$MC$200=O$3)*('GMW - Baseline'!$MB$2:$MB$200=O$4),0),$E74-1973)</f>
        <v>7.8</v>
      </c>
      <c r="P74" cm="1">
        <f t="array" ref="P74">INDEX('GMW - Baseline'!$A$2:$MC$200,MATCH(1,('GMW - Baseline'!$MC$2:$MC$200=P$3)*('GMW - Baseline'!$MB$2:$MB$200=P$4),0),$E74-1973)</f>
        <v>35560.78</v>
      </c>
      <c r="Q74" cm="1">
        <f t="array" ref="Q74">INDEX('GMW - Baseline'!$A$2:$MC$200,MATCH(1,('GMW - Baseline'!$MC$2:$MC$200=Q$3)*('GMW - Baseline'!$MB$2:$MB$200=Q$4),0),$E74-1973)</f>
        <v>-1515</v>
      </c>
      <c r="R74" cm="1">
        <f t="array" ref="R74">INDEX('GMW - Baseline'!$A$2:$MC$200,MATCH(1,('GMW - Baseline'!$MC$2:$MC$200=R$3)*('GMW - Baseline'!$MB$2:$MB$200=R$4),0),$E74-1973)</f>
        <v>1E-3</v>
      </c>
      <c r="S74" cm="1">
        <f t="array" ref="S74">INDEX('GMW - Baseline'!$A$2:$MC$200,MATCH(1,('GMW - Baseline'!$MC$2:$MC$200=S$3)*('GMW - Baseline'!$MB$2:$MB$200=S$4),0),$E74-1973)</f>
        <v>233368</v>
      </c>
      <c r="T74" cm="1">
        <f t="array" ref="T74">INDEX('GMW - Baseline'!$A$2:$MC$200,MATCH(1,('GMW - Baseline'!$MC$2:$MC$200=T$3)*('GMW - Baseline'!$MB$2:$MB$200=T$4),0),$E74-1973)</f>
        <v>-1.0678289999999999</v>
      </c>
      <c r="U74" cm="1">
        <f t="array" ref="U74">INDEX('GMW - Baseline'!$A$2:$MC$200,MATCH(1,('GMW - Baseline'!$MC$2:$MC$200=U$3)*('GMW - Baseline'!$MB$2:$MB$200=U$4),0),$E74-1973)</f>
        <v>427176</v>
      </c>
      <c r="V74" cm="1">
        <f t="array" ref="V74">INDEX('GMW - Baseline'!$A$2:$MC$200,MATCH(1,('GMW - Baseline'!$MC$2:$MC$200=V$3)*('GMW - Baseline'!$MB$2:$MB$200=V$4),0),$E74-1973)</f>
        <v>26238.12</v>
      </c>
      <c r="W74" cm="1">
        <f t="array" ref="W74">INDEX('GMW - Baseline'!$A$2:$MC$200,MATCH(1,('GMW - Baseline'!$MC$2:$MC$200=W$3)*('GMW - Baseline'!$MB$2:$MB$200=W$4),0),$E74-1973)</f>
        <v>33.200000000000003</v>
      </c>
      <c r="X74" cm="1">
        <f t="array" ref="X74">INDEX('GMW - Baseline'!$A$2:$MC$200,MATCH(1,('GMW - Baseline'!$MC$2:$MC$200=X$3)*('GMW - Baseline'!$MB$2:$MB$200=X$4),0),$E74-1973)</f>
        <v>366961.8</v>
      </c>
      <c r="Y74" cm="1">
        <f t="array" ref="Y74">INDEX('GMW - Baseline'!$A$2:$MC$200,MATCH(1,('GMW - Baseline'!$MC$2:$MC$200=Y$3)*('GMW - Baseline'!$MB$2:$MB$200=Y$4),0),$E74-1973)</f>
        <v>37717.370000000003</v>
      </c>
      <c r="Z74" cm="1">
        <f t="array" ref="Z74">INDEX('GMW - Baseline'!$A$2:$MC$200,MATCH(1,('GMW - Baseline'!$MC$2:$MC$200=Z$3)*('GMW - Baseline'!$MB$2:$MB$200=Z$4),0),$E74-1973)</f>
        <v>1754821</v>
      </c>
      <c r="AA74" cm="1">
        <f t="array" ref="AA74">INDEX('GMW - Baseline'!$A$2:$MC$200,MATCH(1,('GMW - Baseline'!$MC$2:$MC$200=AA$3)*('GMW - Baseline'!$MB$2:$MB$200=AA$4),0),$E74-1973)</f>
        <v>-1.638131</v>
      </c>
      <c r="AB74" cm="1">
        <f t="array" ref="AB74">INDEX('GMW - Baseline'!$A$2:$MC$200,MATCH(1,('GMW - Baseline'!$MC$2:$MC$200=AB$3)*('GMW - Baseline'!$MB$2:$MB$200=AB$4),0),$E74-1973)</f>
        <v>81659</v>
      </c>
      <c r="AC74" cm="1">
        <f t="array" ref="AC74">INDEX('GMW - Baseline'!$A$2:$MC$200,MATCH(1,('GMW - Baseline'!$MC$2:$MC$200=AC$3)*('GMW - Baseline'!$MB$2:$MB$200=AC$4),0),$E74-1973)</f>
        <v>80152</v>
      </c>
      <c r="AD74" cm="1">
        <f t="array" ref="AD74">INDEX('GMW - Baseline'!$A$2:$MC$200,MATCH(1,('GMW - Baseline'!$MC$2:$MC$200=AD$3)*('GMW - Baseline'!$MB$2:$MB$200=AD$4),0),$E74-1973)</f>
        <v>58239</v>
      </c>
      <c r="AE74" cm="1">
        <f t="array" ref="AE74">INDEX('GMW - Baseline'!$A$2:$MC$200,MATCH(1,('GMW - Baseline'!$MC$2:$MC$200=AE$3)*('GMW - Baseline'!$MB$2:$MB$200=AE$4),0),$E74-1973)</f>
        <v>25.96509</v>
      </c>
      <c r="AF74" cm="1">
        <f t="array" ref="AF74">INDEX('GMW - Baseline'!$A$2:$MC$200,MATCH(1,('GMW - Baseline'!$MC$2:$MC$200=AF$3)*('GMW - Baseline'!$MB$2:$MB$200=AF$4),0),$E74-1973)</f>
        <v>16.99898</v>
      </c>
      <c r="AG74" cm="1">
        <f t="array" ref="AG74">INDEX('GMW - Baseline'!$A$2:$MC$200,MATCH(1,('GMW - Baseline'!$MC$2:$MC$200=AG$3)*('GMW - Baseline'!$MB$2:$MB$200=AG$4),0),$E74-1973)</f>
        <v>22.218250000000001</v>
      </c>
      <c r="AH74" cm="1">
        <f t="array" ref="AH74">INDEX('GMW - Baseline'!$A$2:$MC$200,MATCH(1,('GMW - Baseline'!$MC$2:$MC$200=AH$3)*('GMW - Baseline'!$MB$2:$MB$200=AH$4),0),$E74-1973)</f>
        <v>22.971609999999998</v>
      </c>
      <c r="AI74" cm="1">
        <f t="array" ref="AI74">INDEX('GMW - Baseline'!$A$2:$MC$200,MATCH(1,('GMW - Baseline'!$MC$2:$MC$200=AI$3)*('GMW - Baseline'!$MB$2:$MB$200=AI$4),0),$E74-1973)</f>
        <v>23.450289999999999</v>
      </c>
      <c r="AJ74" cm="1">
        <f t="array" ref="AJ74">INDEX('GMW - Baseline'!$A$2:$MC$200,MATCH(1,('GMW - Baseline'!$MC$2:$MC$200=AJ$3)*('GMW - Baseline'!$MB$2:$MB$200=AJ$4),0),$E74-1973)</f>
        <v>26.41103</v>
      </c>
      <c r="AK74" cm="1">
        <f t="array" ref="AK74">INDEX('GMW - Baseline'!$A$2:$MC$200,MATCH(1,('GMW - Baseline'!$MC$2:$MC$200=AK$3)*('GMW - Baseline'!$MB$2:$MB$200=AK$4),0),$E74-1973)</f>
        <v>15.63494</v>
      </c>
    </row>
    <row r="75" spans="1:37" x14ac:dyDescent="0.25">
      <c r="A75">
        <v>1997</v>
      </c>
      <c r="B75">
        <f t="shared" si="6"/>
        <v>1997</v>
      </c>
      <c r="C75">
        <f t="shared" si="6"/>
        <v>1996</v>
      </c>
      <c r="D75">
        <f t="shared" si="6"/>
        <v>1996</v>
      </c>
      <c r="E75">
        <f t="shared" si="7"/>
        <v>2048</v>
      </c>
      <c r="F75" cm="1">
        <f t="array" ref="F75">INDEX('GMW - Baseline'!$A$2:$MC$200,MATCH(1,('GMW - Baseline'!$MC$2:$MC$200=F$3)*('GMW - Baseline'!$MB$2:$MB$200=F$4),0),$E75-1973)</f>
        <v>429418</v>
      </c>
      <c r="G75" cm="1">
        <f t="array" ref="G75">INDEX('GMW - Baseline'!$A$2:$MC$200,MATCH(1,('GMW - Baseline'!$MC$2:$MC$200=G$3)*('GMW - Baseline'!$MB$2:$MB$200=G$4),0),$E75-1973)</f>
        <v>249328</v>
      </c>
      <c r="H75" cm="1">
        <f t="array" ref="H75">INDEX('GMW - Baseline'!$A$2:$MC$200,MATCH(1,('GMW - Baseline'!$MC$2:$MC$200=H$3)*('GMW - Baseline'!$MB$2:$MB$200=H$4),0),$E75-1973)</f>
        <v>266756</v>
      </c>
      <c r="I75" cm="1">
        <f t="array" ref="I75">INDEX('GMW - Baseline'!$A$2:$MC$200,MATCH(1,('GMW - Baseline'!$MC$2:$MC$200=I$3)*('GMW - Baseline'!$MB$2:$MB$200=I$4),0),$E75-1973)</f>
        <v>69.366669999999999</v>
      </c>
      <c r="J75" cm="1">
        <f t="array" ref="J75">INDEX('GMW - Baseline'!$A$2:$MC$200,MATCH(1,('GMW - Baseline'!$MC$2:$MC$200=J$3)*('GMW - Baseline'!$MB$2:$MB$200=J$4),0),$E75-1973)</f>
        <v>5.9375</v>
      </c>
      <c r="K75" cm="1">
        <f t="array" ref="K75">INDEX('GMW - Baseline'!$A$2:$MC$200,MATCH(1,('GMW - Baseline'!$MC$2:$MC$200=K$3)*('GMW - Baseline'!$MB$2:$MB$200=K$4),0),$E75-1973)</f>
        <v>7.370806</v>
      </c>
      <c r="L75" cm="1">
        <f t="array" ref="L75">INDEX('GMW - Baseline'!$A$2:$MC$200,MATCH(1,('GMW - Baseline'!$MC$2:$MC$200=L$3)*('GMW - Baseline'!$MB$2:$MB$200=L$4),0),$E75-1973)</f>
        <v>26381</v>
      </c>
      <c r="M75" cm="1">
        <f t="array" ref="M75">INDEX('GMW - Baseline'!$A$2:$MC$200,MATCH(1,('GMW - Baseline'!$MC$2:$MC$200=M$3)*('GMW - Baseline'!$MB$2:$MB$200=M$4),0),$E75-1973)</f>
        <v>2085</v>
      </c>
      <c r="N75" cm="1">
        <f t="array" ref="N75">INDEX('GMW - Baseline'!$A$2:$MC$200,MATCH(1,('GMW - Baseline'!$MC$2:$MC$200=N$3)*('GMW - Baseline'!$MB$2:$MB$200=N$4),0),$E75-1973)</f>
        <v>28466</v>
      </c>
      <c r="O75" cm="1">
        <f t="array" ref="O75">INDEX('GMW - Baseline'!$A$2:$MC$200,MATCH(1,('GMW - Baseline'!$MC$2:$MC$200=O$3)*('GMW - Baseline'!$MB$2:$MB$200=O$4),0),$E75-1973)</f>
        <v>7.3</v>
      </c>
      <c r="P75" cm="1">
        <f t="array" ref="P75">INDEX('GMW - Baseline'!$A$2:$MC$200,MATCH(1,('GMW - Baseline'!$MC$2:$MC$200=P$3)*('GMW - Baseline'!$MB$2:$MB$200=P$4),0),$E75-1973)</f>
        <v>35592.29</v>
      </c>
      <c r="Q75" cm="1">
        <f t="array" ref="Q75">INDEX('GMW - Baseline'!$A$2:$MC$200,MATCH(1,('GMW - Baseline'!$MC$2:$MC$200=Q$3)*('GMW - Baseline'!$MB$2:$MB$200=Q$4),0),$E75-1973)</f>
        <v>-1397</v>
      </c>
      <c r="R75" cm="1">
        <f t="array" ref="R75">INDEX('GMW - Baseline'!$A$2:$MC$200,MATCH(1,('GMW - Baseline'!$MC$2:$MC$200=R$3)*('GMW - Baseline'!$MB$2:$MB$200=R$4),0),$E75-1973)</f>
        <v>1E-3</v>
      </c>
      <c r="S75" cm="1">
        <f t="array" ref="S75">INDEX('GMW - Baseline'!$A$2:$MC$200,MATCH(1,('GMW - Baseline'!$MC$2:$MC$200=S$3)*('GMW - Baseline'!$MB$2:$MB$200=S$4),0),$E75-1973)</f>
        <v>233344</v>
      </c>
      <c r="T75" cm="1">
        <f t="array" ref="T75">INDEX('GMW - Baseline'!$A$2:$MC$200,MATCH(1,('GMW - Baseline'!$MC$2:$MC$200=T$3)*('GMW - Baseline'!$MB$2:$MB$200=T$4),0),$E75-1973)</f>
        <v>-0.19111629999999999</v>
      </c>
      <c r="U75" cm="1">
        <f t="array" ref="U75">INDEX('GMW - Baseline'!$A$2:$MC$200,MATCH(1,('GMW - Baseline'!$MC$2:$MC$200=U$3)*('GMW - Baseline'!$MB$2:$MB$200=U$4),0),$E75-1973)</f>
        <v>430239.7</v>
      </c>
      <c r="V75" cm="1">
        <f t="array" ref="V75">INDEX('GMW - Baseline'!$A$2:$MC$200,MATCH(1,('GMW - Baseline'!$MC$2:$MC$200=V$3)*('GMW - Baseline'!$MB$2:$MB$200=V$4),0),$E75-1973)</f>
        <v>26331.05</v>
      </c>
      <c r="W75" cm="1">
        <f t="array" ref="W75">INDEX('GMW - Baseline'!$A$2:$MC$200,MATCH(1,('GMW - Baseline'!$MC$2:$MC$200=W$3)*('GMW - Baseline'!$MB$2:$MB$200=W$4),0),$E75-1973)</f>
        <v>33.200000000000003</v>
      </c>
      <c r="X75" cm="1">
        <f t="array" ref="X75">INDEX('GMW - Baseline'!$A$2:$MC$200,MATCH(1,('GMW - Baseline'!$MC$2:$MC$200=X$3)*('GMW - Baseline'!$MB$2:$MB$200=X$4),0),$E75-1973)</f>
        <v>367339.3</v>
      </c>
      <c r="Y75" cm="1">
        <f t="array" ref="Y75">INDEX('GMW - Baseline'!$A$2:$MC$200,MATCH(1,('GMW - Baseline'!$MC$2:$MC$200=Y$3)*('GMW - Baseline'!$MB$2:$MB$200=Y$4),0),$E75-1973)</f>
        <v>37746.6</v>
      </c>
      <c r="Z75" cm="1">
        <f t="array" ref="Z75">INDEX('GMW - Baseline'!$A$2:$MC$200,MATCH(1,('GMW - Baseline'!$MC$2:$MC$200=Z$3)*('GMW - Baseline'!$MB$2:$MB$200=Z$4),0),$E75-1973)</f>
        <v>1768366</v>
      </c>
      <c r="AA75" cm="1">
        <f t="array" ref="AA75">INDEX('GMW - Baseline'!$A$2:$MC$200,MATCH(1,('GMW - Baseline'!$MC$2:$MC$200=AA$3)*('GMW - Baseline'!$MB$2:$MB$200=AA$4),0),$E75-1973)</f>
        <v>-1.635462</v>
      </c>
      <c r="AB75" cm="1">
        <f t="array" ref="AB75">INDEX('GMW - Baseline'!$A$2:$MC$200,MATCH(1,('GMW - Baseline'!$MC$2:$MC$200=AB$3)*('GMW - Baseline'!$MB$2:$MB$200=AB$4),0),$E75-1973)</f>
        <v>85203</v>
      </c>
      <c r="AC75" cm="1">
        <f t="array" ref="AC75">INDEX('GMW - Baseline'!$A$2:$MC$200,MATCH(1,('GMW - Baseline'!$MC$2:$MC$200=AC$3)*('GMW - Baseline'!$MB$2:$MB$200=AC$4),0),$E75-1973)</f>
        <v>80582</v>
      </c>
      <c r="AD75" cm="1">
        <f t="array" ref="AD75">INDEX('GMW - Baseline'!$A$2:$MC$200,MATCH(1,('GMW - Baseline'!$MC$2:$MC$200=AD$3)*('GMW - Baseline'!$MB$2:$MB$200=AD$4),0),$E75-1973)</f>
        <v>58276.5</v>
      </c>
      <c r="AE75" cm="1">
        <f t="array" ref="AE75">INDEX('GMW - Baseline'!$A$2:$MC$200,MATCH(1,('GMW - Baseline'!$MC$2:$MC$200=AE$3)*('GMW - Baseline'!$MB$2:$MB$200=AE$4),0),$E75-1973)</f>
        <v>25.956379999999999</v>
      </c>
      <c r="AF75" cm="1">
        <f t="array" ref="AF75">INDEX('GMW - Baseline'!$A$2:$MC$200,MATCH(1,('GMW - Baseline'!$MC$2:$MC$200=AF$3)*('GMW - Baseline'!$MB$2:$MB$200=AF$4),0),$E75-1973)</f>
        <v>16.951779999999999</v>
      </c>
      <c r="AG75" cm="1">
        <f t="array" ref="AG75">INDEX('GMW - Baseline'!$A$2:$MC$200,MATCH(1,('GMW - Baseline'!$MC$2:$MC$200=AG$3)*('GMW - Baseline'!$MB$2:$MB$200=AG$4),0),$E75-1973)</f>
        <v>22.450289999999999</v>
      </c>
      <c r="AH75" cm="1">
        <f t="array" ref="AH75">INDEX('GMW - Baseline'!$A$2:$MC$200,MATCH(1,('GMW - Baseline'!$MC$2:$MC$200=AH$3)*('GMW - Baseline'!$MB$2:$MB$200=AH$4),0),$E75-1973)</f>
        <v>23.018070000000002</v>
      </c>
      <c r="AI75" cm="1">
        <f t="array" ref="AI75">INDEX('GMW - Baseline'!$A$2:$MC$200,MATCH(1,('GMW - Baseline'!$MC$2:$MC$200=AI$3)*('GMW - Baseline'!$MB$2:$MB$200=AI$4),0),$E75-1973)</f>
        <v>23.53322</v>
      </c>
      <c r="AJ75" cm="1">
        <f t="array" ref="AJ75">INDEX('GMW - Baseline'!$A$2:$MC$200,MATCH(1,('GMW - Baseline'!$MC$2:$MC$200=AJ$3)*('GMW - Baseline'!$MB$2:$MB$200=AJ$4),0),$E75-1973)</f>
        <v>26.546469999999999</v>
      </c>
      <c r="AK75" cm="1">
        <f t="array" ref="AK75">INDEX('GMW - Baseline'!$A$2:$MC$200,MATCH(1,('GMW - Baseline'!$MC$2:$MC$200=AK$3)*('GMW - Baseline'!$MB$2:$MB$200=AK$4),0),$E75-1973)</f>
        <v>15.675789999999999</v>
      </c>
    </row>
    <row r="76" spans="1:37" x14ac:dyDescent="0.25">
      <c r="B76">
        <f t="shared" ref="B76:D91" si="8">+B72+1</f>
        <v>1997</v>
      </c>
      <c r="C76">
        <f t="shared" si="8"/>
        <v>1997</v>
      </c>
      <c r="E76">
        <f t="shared" si="7"/>
        <v>2049</v>
      </c>
      <c r="F76" cm="1">
        <f t="array" ref="F76">INDEX('GMW - Baseline'!$A$2:$MC$200,MATCH(1,('GMW - Baseline'!$MC$2:$MC$200=F$3)*('GMW - Baseline'!$MB$2:$MB$200=F$4),0),$E76-1973)</f>
        <v>434199</v>
      </c>
      <c r="G76" cm="1">
        <f t="array" ref="G76">INDEX('GMW - Baseline'!$A$2:$MC$200,MATCH(1,('GMW - Baseline'!$MC$2:$MC$200=G$3)*('GMW - Baseline'!$MB$2:$MB$200=G$4),0),$E76-1973)</f>
        <v>253090</v>
      </c>
      <c r="H76" cm="1">
        <f t="array" ref="H76">INDEX('GMW - Baseline'!$A$2:$MC$200,MATCH(1,('GMW - Baseline'!$MC$2:$MC$200=H$3)*('GMW - Baseline'!$MB$2:$MB$200=H$4),0),$E76-1973)</f>
        <v>269479</v>
      </c>
      <c r="I76" cm="1">
        <f t="array" ref="I76">INDEX('GMW - Baseline'!$A$2:$MC$200,MATCH(1,('GMW - Baseline'!$MC$2:$MC$200=I$3)*('GMW - Baseline'!$MB$2:$MB$200=I$4),0),$E76-1973)</f>
        <v>70</v>
      </c>
      <c r="J76" cm="1">
        <f t="array" ref="J76">INDEX('GMW - Baseline'!$A$2:$MC$200,MATCH(1,('GMW - Baseline'!$MC$2:$MC$200=J$3)*('GMW - Baseline'!$MB$2:$MB$200=J$4),0),$E76-1973)</f>
        <v>6.1951919999999996</v>
      </c>
      <c r="K76" cm="1">
        <f t="array" ref="K76">INDEX('GMW - Baseline'!$A$2:$MC$200,MATCH(1,('GMW - Baseline'!$MC$2:$MC$200=K$3)*('GMW - Baseline'!$MB$2:$MB$200=K$4),0),$E76-1973)</f>
        <v>7.2773019999999997</v>
      </c>
      <c r="L76" cm="1">
        <f t="array" ref="L76">INDEX('GMW - Baseline'!$A$2:$MC$200,MATCH(1,('GMW - Baseline'!$MC$2:$MC$200=L$3)*('GMW - Baseline'!$MB$2:$MB$200=L$4),0),$E76-1973)</f>
        <v>26514</v>
      </c>
      <c r="M76" cm="1">
        <f t="array" ref="M76">INDEX('GMW - Baseline'!$A$2:$MC$200,MATCH(1,('GMW - Baseline'!$MC$2:$MC$200=M$3)*('GMW - Baseline'!$MB$2:$MB$200=M$4),0),$E76-1973)</f>
        <v>2051</v>
      </c>
      <c r="N76" cm="1">
        <f t="array" ref="N76">INDEX('GMW - Baseline'!$A$2:$MC$200,MATCH(1,('GMW - Baseline'!$MC$2:$MC$200=N$3)*('GMW - Baseline'!$MB$2:$MB$200=N$4),0),$E76-1973)</f>
        <v>28565</v>
      </c>
      <c r="O76" cm="1">
        <f t="array" ref="O76">INDEX('GMW - Baseline'!$A$2:$MC$200,MATCH(1,('GMW - Baseline'!$MC$2:$MC$200=O$3)*('GMW - Baseline'!$MB$2:$MB$200=O$4),0),$E76-1973)</f>
        <v>7.2</v>
      </c>
      <c r="P76" cm="1">
        <f t="array" ref="P76">INDEX('GMW - Baseline'!$A$2:$MC$200,MATCH(1,('GMW - Baseline'!$MC$2:$MC$200=P$3)*('GMW - Baseline'!$MB$2:$MB$200=P$4),0),$E76-1973)</f>
        <v>35623.800000000003</v>
      </c>
      <c r="Q76" cm="1">
        <f t="array" ref="Q76">INDEX('GMW - Baseline'!$A$2:$MC$200,MATCH(1,('GMW - Baseline'!$MC$2:$MC$200=Q$3)*('GMW - Baseline'!$MB$2:$MB$200=Q$4),0),$E76-1973)</f>
        <v>-10914</v>
      </c>
      <c r="R76" cm="1">
        <f t="array" ref="R76">INDEX('GMW - Baseline'!$A$2:$MC$200,MATCH(1,('GMW - Baseline'!$MC$2:$MC$200=R$3)*('GMW - Baseline'!$MB$2:$MB$200=R$4),0),$E76-1973)</f>
        <v>325351</v>
      </c>
      <c r="S76" cm="1">
        <f t="array" ref="S76">INDEX('GMW - Baseline'!$A$2:$MC$200,MATCH(1,('GMW - Baseline'!$MC$2:$MC$200=S$3)*('GMW - Baseline'!$MB$2:$MB$200=S$4),0),$E76-1973)</f>
        <v>237250</v>
      </c>
      <c r="T76" cm="1">
        <f t="array" ref="T76">INDEX('GMW - Baseline'!$A$2:$MC$200,MATCH(1,('GMW - Baseline'!$MC$2:$MC$200=T$3)*('GMW - Baseline'!$MB$2:$MB$200=T$4),0),$E76-1973)</f>
        <v>0</v>
      </c>
      <c r="U76" cm="1">
        <f t="array" ref="U76">INDEX('GMW - Baseline'!$A$2:$MC$200,MATCH(1,('GMW - Baseline'!$MC$2:$MC$200=U$3)*('GMW - Baseline'!$MB$2:$MB$200=U$4),0),$E76-1973)</f>
        <v>434199</v>
      </c>
      <c r="V76" cm="1">
        <f t="array" ref="V76">INDEX('GMW - Baseline'!$A$2:$MC$200,MATCH(1,('GMW - Baseline'!$MC$2:$MC$200=V$3)*('GMW - Baseline'!$MB$2:$MB$200=V$4),0),$E76-1973)</f>
        <v>26479.759999999998</v>
      </c>
      <c r="W76" cm="1">
        <f t="array" ref="W76">INDEX('GMW - Baseline'!$A$2:$MC$200,MATCH(1,('GMW - Baseline'!$MC$2:$MC$200=W$3)*('GMW - Baseline'!$MB$2:$MB$200=W$4),0),$E76-1973)</f>
        <v>33.200000000000003</v>
      </c>
      <c r="X76" cm="1">
        <f t="array" ref="X76">INDEX('GMW - Baseline'!$A$2:$MC$200,MATCH(1,('GMW - Baseline'!$MC$2:$MC$200=X$3)*('GMW - Baseline'!$MB$2:$MB$200=X$4),0),$E76-1973)</f>
        <v>367799.4</v>
      </c>
      <c r="Y76" cm="1">
        <f t="array" ref="Y76">INDEX('GMW - Baseline'!$A$2:$MC$200,MATCH(1,('GMW - Baseline'!$MC$2:$MC$200=Y$3)*('GMW - Baseline'!$MB$2:$MB$200=Y$4),0),$E76-1973)</f>
        <v>37775.82</v>
      </c>
      <c r="Z76" cm="1">
        <f t="array" ref="Z76">INDEX('GMW - Baseline'!$A$2:$MC$200,MATCH(1,('GMW - Baseline'!$MC$2:$MC$200=Z$3)*('GMW - Baseline'!$MB$2:$MB$200=Z$4),0),$E76-1973)</f>
        <v>1781910</v>
      </c>
      <c r="AA76" cm="1">
        <f t="array" ref="AA76">INDEX('GMW - Baseline'!$A$2:$MC$200,MATCH(1,('GMW - Baseline'!$MC$2:$MC$200=AA$3)*('GMW - Baseline'!$MB$2:$MB$200=AA$4),0),$E76-1973)</f>
        <v>-1.6327959999999999</v>
      </c>
      <c r="AB76" cm="1">
        <f t="array" ref="AB76">INDEX('GMW - Baseline'!$A$2:$MC$200,MATCH(1,('GMW - Baseline'!$MC$2:$MC$200=AB$3)*('GMW - Baseline'!$MB$2:$MB$200=AB$4),0),$E76-1973)</f>
        <v>82960</v>
      </c>
      <c r="AC76" cm="1">
        <f t="array" ref="AC76">INDEX('GMW - Baseline'!$A$2:$MC$200,MATCH(1,('GMW - Baseline'!$MC$2:$MC$200=AC$3)*('GMW - Baseline'!$MB$2:$MB$200=AC$4),0),$E76-1973)</f>
        <v>72065</v>
      </c>
      <c r="AD76" cm="1">
        <f t="array" ref="AD76">INDEX('GMW - Baseline'!$A$2:$MC$200,MATCH(1,('GMW - Baseline'!$MC$2:$MC$200=AD$3)*('GMW - Baseline'!$MB$2:$MB$200=AD$4),0),$E76-1973)</f>
        <v>58314</v>
      </c>
      <c r="AE76" cm="1">
        <f t="array" ref="AE76">INDEX('GMW - Baseline'!$A$2:$MC$200,MATCH(1,('GMW - Baseline'!$MC$2:$MC$200=AE$3)*('GMW - Baseline'!$MB$2:$MB$200=AE$4),0),$E76-1973)</f>
        <v>25.947679999999998</v>
      </c>
      <c r="AF76" cm="1">
        <f t="array" ref="AF76">INDEX('GMW - Baseline'!$A$2:$MC$200,MATCH(1,('GMW - Baseline'!$MC$2:$MC$200=AF$3)*('GMW - Baseline'!$MB$2:$MB$200=AF$4),0),$E76-1973)</f>
        <v>16.946940000000001</v>
      </c>
      <c r="AG76" cm="1">
        <f t="array" ref="AG76">INDEX('GMW - Baseline'!$A$2:$MC$200,MATCH(1,('GMW - Baseline'!$MC$2:$MC$200=AG$3)*('GMW - Baseline'!$MB$2:$MB$200=AG$4),0),$E76-1973)</f>
        <v>22.677879999999998</v>
      </c>
      <c r="AH76" cm="1">
        <f t="array" ref="AH76">INDEX('GMW - Baseline'!$A$2:$MC$200,MATCH(1,('GMW - Baseline'!$MC$2:$MC$200=AH$3)*('GMW - Baseline'!$MB$2:$MB$200=AH$4),0),$E76-1973)</f>
        <v>23.064520000000002</v>
      </c>
      <c r="AI76" cm="1">
        <f t="array" ref="AI76">INDEX('GMW - Baseline'!$A$2:$MC$200,MATCH(1,('GMW - Baseline'!$MC$2:$MC$200=AI$3)*('GMW - Baseline'!$MB$2:$MB$200=AI$4),0),$E76-1973)</f>
        <v>23.616019999999999</v>
      </c>
      <c r="AJ76" cm="1">
        <f t="array" ref="AJ76">INDEX('GMW - Baseline'!$A$2:$MC$200,MATCH(1,('GMW - Baseline'!$MC$2:$MC$200=AJ$3)*('GMW - Baseline'!$MB$2:$MB$200=AJ$4),0),$E76-1973)</f>
        <v>26.682099999999998</v>
      </c>
      <c r="AK76" cm="1">
        <f t="array" ref="AK76">INDEX('GMW - Baseline'!$A$2:$MC$200,MATCH(1,('GMW - Baseline'!$MC$2:$MC$200=AK$3)*('GMW - Baseline'!$MB$2:$MB$200=AK$4),0),$E76-1973)</f>
        <v>15.70776</v>
      </c>
    </row>
    <row r="77" spans="1:37" x14ac:dyDescent="0.25">
      <c r="B77">
        <f t="shared" si="8"/>
        <v>1997</v>
      </c>
      <c r="C77">
        <f t="shared" si="8"/>
        <v>1997</v>
      </c>
      <c r="E77">
        <f t="shared" si="7"/>
        <v>2050</v>
      </c>
      <c r="F77" cm="1">
        <f t="array" ref="F77">INDEX('GMW - Baseline'!$A$2:$MC$200,MATCH(1,('GMW - Baseline'!$MC$2:$MC$200=F$3)*('GMW - Baseline'!$MB$2:$MB$200=F$4),0),$E77-1973)</f>
        <v>438100</v>
      </c>
      <c r="G77" cm="1">
        <f t="array" ref="G77">INDEX('GMW - Baseline'!$A$2:$MC$200,MATCH(1,('GMW - Baseline'!$MC$2:$MC$200=G$3)*('GMW - Baseline'!$MB$2:$MB$200=G$4),0),$E77-1973)</f>
        <v>256735</v>
      </c>
      <c r="H77" cm="1">
        <f t="array" ref="H77">INDEX('GMW - Baseline'!$A$2:$MC$200,MATCH(1,('GMW - Baseline'!$MC$2:$MC$200=H$3)*('GMW - Baseline'!$MB$2:$MB$200=H$4),0),$E77-1973)</f>
        <v>273512</v>
      </c>
      <c r="I77" cm="1">
        <f t="array" ref="I77">INDEX('GMW - Baseline'!$A$2:$MC$200,MATCH(1,('GMW - Baseline'!$MC$2:$MC$200=I$3)*('GMW - Baseline'!$MB$2:$MB$200=I$4),0),$E77-1973)</f>
        <v>70.266670000000005</v>
      </c>
      <c r="J77" cm="1">
        <f t="array" ref="J77">INDEX('GMW - Baseline'!$A$2:$MC$200,MATCH(1,('GMW - Baseline'!$MC$2:$MC$200=J$3)*('GMW - Baseline'!$MB$2:$MB$200=J$4),0),$E77-1973)</f>
        <v>6.8712119999999999</v>
      </c>
      <c r="K77" cm="1">
        <f t="array" ref="K77">INDEX('GMW - Baseline'!$A$2:$MC$200,MATCH(1,('GMW - Baseline'!$MC$2:$MC$200=K$3)*('GMW - Baseline'!$MB$2:$MB$200=K$4),0),$E77-1973)</f>
        <v>6.9415149999999999</v>
      </c>
      <c r="L77" cm="1">
        <f t="array" ref="L77">INDEX('GMW - Baseline'!$A$2:$MC$200,MATCH(1,('GMW - Baseline'!$MC$2:$MC$200=L$3)*('GMW - Baseline'!$MB$2:$MB$200=L$4),0),$E77-1973)</f>
        <v>26572</v>
      </c>
      <c r="M77" cm="1">
        <f t="array" ref="M77">INDEX('GMW - Baseline'!$A$2:$MC$200,MATCH(1,('GMW - Baseline'!$MC$2:$MC$200=M$3)*('GMW - Baseline'!$MB$2:$MB$200=M$4),0),$E77-1973)</f>
        <v>1951</v>
      </c>
      <c r="N77" cm="1">
        <f t="array" ref="N77">INDEX('GMW - Baseline'!$A$2:$MC$200,MATCH(1,('GMW - Baseline'!$MC$2:$MC$200=N$3)*('GMW - Baseline'!$MB$2:$MB$200=N$4),0),$E77-1973)</f>
        <v>28523</v>
      </c>
      <c r="O77" cm="1">
        <f t="array" ref="O77">INDEX('GMW - Baseline'!$A$2:$MC$200,MATCH(1,('GMW - Baseline'!$MC$2:$MC$200=O$3)*('GMW - Baseline'!$MB$2:$MB$200=O$4),0),$E77-1973)</f>
        <v>6.8</v>
      </c>
      <c r="P77" cm="1">
        <f t="array" ref="P77">INDEX('GMW - Baseline'!$A$2:$MC$200,MATCH(1,('GMW - Baseline'!$MC$2:$MC$200=P$3)*('GMW - Baseline'!$MB$2:$MB$200=P$4),0),$E77-1973)</f>
        <v>35654.31</v>
      </c>
      <c r="Q77" cm="1">
        <f t="array" ref="Q77">INDEX('GMW - Baseline'!$A$2:$MC$200,MATCH(1,('GMW - Baseline'!$MC$2:$MC$200=Q$3)*('GMW - Baseline'!$MB$2:$MB$200=Q$4),0),$E77-1973)</f>
        <v>-5092</v>
      </c>
      <c r="R77" cm="1">
        <f t="array" ref="R77">INDEX('GMW - Baseline'!$A$2:$MC$200,MATCH(1,('GMW - Baseline'!$MC$2:$MC$200=R$3)*('GMW - Baseline'!$MB$2:$MB$200=R$4),0),$E77-1973)</f>
        <v>330582</v>
      </c>
      <c r="S77" cm="1">
        <f t="array" ref="S77">INDEX('GMW - Baseline'!$A$2:$MC$200,MATCH(1,('GMW - Baseline'!$MC$2:$MC$200=S$3)*('GMW - Baseline'!$MB$2:$MB$200=S$4),0),$E77-1973)</f>
        <v>245353</v>
      </c>
      <c r="T77" cm="1">
        <f t="array" ref="T77">INDEX('GMW - Baseline'!$A$2:$MC$200,MATCH(1,('GMW - Baseline'!$MC$2:$MC$200=T$3)*('GMW - Baseline'!$MB$2:$MB$200=T$4),0),$E77-1973)</f>
        <v>0.41847230000000002</v>
      </c>
      <c r="U77" cm="1">
        <f t="array" ref="U77">INDEX('GMW - Baseline'!$A$2:$MC$200,MATCH(1,('GMW - Baseline'!$MC$2:$MC$200=U$3)*('GMW - Baseline'!$MB$2:$MB$200=U$4),0),$E77-1973)</f>
        <v>436270.8</v>
      </c>
      <c r="V77" cm="1">
        <f t="array" ref="V77">INDEX('GMW - Baseline'!$A$2:$MC$200,MATCH(1,('GMW - Baseline'!$MC$2:$MC$200=V$3)*('GMW - Baseline'!$MB$2:$MB$200=V$4),0),$E77-1973)</f>
        <v>26497.87</v>
      </c>
      <c r="W77" cm="1">
        <f t="array" ref="W77">INDEX('GMW - Baseline'!$A$2:$MC$200,MATCH(1,('GMW - Baseline'!$MC$2:$MC$200=W$3)*('GMW - Baseline'!$MB$2:$MB$200=W$4),0),$E77-1973)</f>
        <v>33.200000000000003</v>
      </c>
      <c r="X77" cm="1">
        <f t="array" ref="X77">INDEX('GMW - Baseline'!$A$2:$MC$200,MATCH(1,('GMW - Baseline'!$MC$2:$MC$200=X$3)*('GMW - Baseline'!$MB$2:$MB$200=X$4),0),$E77-1973)</f>
        <v>368335.6</v>
      </c>
      <c r="Y77" cm="1">
        <f t="array" ref="Y77">INDEX('GMW - Baseline'!$A$2:$MC$200,MATCH(1,('GMW - Baseline'!$MC$2:$MC$200=Y$3)*('GMW - Baseline'!$MB$2:$MB$200=Y$4),0),$E77-1973)</f>
        <v>37810.339999999997</v>
      </c>
      <c r="Z77" cm="1">
        <f t="array" ref="Z77">INDEX('GMW - Baseline'!$A$2:$MC$200,MATCH(1,('GMW - Baseline'!$MC$2:$MC$200=Z$3)*('GMW - Baseline'!$MB$2:$MB$200=Z$4),0),$E77-1973)</f>
        <v>1795455</v>
      </c>
      <c r="AA77" cm="1">
        <f t="array" ref="AA77">INDEX('GMW - Baseline'!$A$2:$MC$200,MATCH(1,('GMW - Baseline'!$MC$2:$MC$200=AA$3)*('GMW - Baseline'!$MB$2:$MB$200=AA$4),0),$E77-1973)</f>
        <v>-1.6313139999999999</v>
      </c>
      <c r="AB77" cm="1">
        <f t="array" ref="AB77">INDEX('GMW - Baseline'!$A$2:$MC$200,MATCH(1,('GMW - Baseline'!$MC$2:$MC$200=AB$3)*('GMW - Baseline'!$MB$2:$MB$200=AB$4),0),$E77-1973)</f>
        <v>85296</v>
      </c>
      <c r="AC77" cm="1">
        <f t="array" ref="AC77">INDEX('GMW - Baseline'!$A$2:$MC$200,MATCH(1,('GMW - Baseline'!$MC$2:$MC$200=AC$3)*('GMW - Baseline'!$MB$2:$MB$200=AC$4),0),$E77-1973)</f>
        <v>79214</v>
      </c>
      <c r="AD77" cm="1">
        <f t="array" ref="AD77">INDEX('GMW - Baseline'!$A$2:$MC$200,MATCH(1,('GMW - Baseline'!$MC$2:$MC$200=AD$3)*('GMW - Baseline'!$MB$2:$MB$200=AD$4),0),$E77-1973)</f>
        <v>58354.25</v>
      </c>
      <c r="AE77" cm="1">
        <f t="array" ref="AE77">INDEX('GMW - Baseline'!$A$2:$MC$200,MATCH(1,('GMW - Baseline'!$MC$2:$MC$200=AE$3)*('GMW - Baseline'!$MB$2:$MB$200=AE$4),0),$E77-1973)</f>
        <v>25.944040000000001</v>
      </c>
      <c r="AF77" cm="1">
        <f t="array" ref="AF77">INDEX('GMW - Baseline'!$A$2:$MC$200,MATCH(1,('GMW - Baseline'!$MC$2:$MC$200=AF$3)*('GMW - Baseline'!$MB$2:$MB$200=AF$4),0),$E77-1973)</f>
        <v>16.935020000000002</v>
      </c>
      <c r="AG77" cm="1">
        <f t="array" ref="AG77">INDEX('GMW - Baseline'!$A$2:$MC$200,MATCH(1,('GMW - Baseline'!$MC$2:$MC$200=AG$3)*('GMW - Baseline'!$MB$2:$MB$200=AG$4),0),$E77-1973)</f>
        <v>22.90474</v>
      </c>
      <c r="AH77" cm="1">
        <f t="array" ref="AH77">INDEX('GMW - Baseline'!$A$2:$MC$200,MATCH(1,('GMW - Baseline'!$MC$2:$MC$200=AH$3)*('GMW - Baseline'!$MB$2:$MB$200=AH$4),0),$E77-1973)</f>
        <v>23.110959999999999</v>
      </c>
      <c r="AI77" cm="1">
        <f t="array" ref="AI77">INDEX('GMW - Baseline'!$A$2:$MC$200,MATCH(1,('GMW - Baseline'!$MC$2:$MC$200=AI$3)*('GMW - Baseline'!$MB$2:$MB$200=AI$4),0),$E77-1973)</f>
        <v>23.698699999999999</v>
      </c>
      <c r="AJ77" cm="1">
        <f t="array" ref="AJ77">INDEX('GMW - Baseline'!$A$2:$MC$200,MATCH(1,('GMW - Baseline'!$MC$2:$MC$200=AJ$3)*('GMW - Baseline'!$MB$2:$MB$200=AJ$4),0),$E77-1973)</f>
        <v>26.817910000000001</v>
      </c>
      <c r="AK77" cm="1">
        <f t="array" ref="AK77">INDEX('GMW - Baseline'!$A$2:$MC$200,MATCH(1,('GMW - Baseline'!$MC$2:$MC$200=AK$3)*('GMW - Baseline'!$MB$2:$MB$200=AK$4),0),$E77-1973)</f>
        <v>15.734870000000001</v>
      </c>
    </row>
    <row r="78" spans="1:37" x14ac:dyDescent="0.25">
      <c r="B78">
        <f t="shared" si="8"/>
        <v>1997</v>
      </c>
      <c r="C78">
        <f t="shared" si="8"/>
        <v>1997</v>
      </c>
      <c r="E78">
        <f t="shared" si="7"/>
        <v>2051</v>
      </c>
      <c r="F78" cm="1">
        <f t="array" ref="F78">INDEX('GMW - Baseline'!$A$2:$MC$200,MATCH(1,('GMW - Baseline'!$MC$2:$MC$200=F$3)*('GMW - Baseline'!$MB$2:$MB$200=F$4),0),$E78-1973)</f>
        <v>444540</v>
      </c>
      <c r="G78" cm="1">
        <f t="array" ref="G78">INDEX('GMW - Baseline'!$A$2:$MC$200,MATCH(1,('GMW - Baseline'!$MC$2:$MC$200=G$3)*('GMW - Baseline'!$MB$2:$MB$200=G$4),0),$E78-1973)</f>
        <v>258701</v>
      </c>
      <c r="H78" cm="1">
        <f t="array" ref="H78">INDEX('GMW - Baseline'!$A$2:$MC$200,MATCH(1,('GMW - Baseline'!$MC$2:$MC$200=H$3)*('GMW - Baseline'!$MB$2:$MB$200=H$4),0),$E78-1973)</f>
        <v>272514</v>
      </c>
      <c r="I78" cm="1">
        <f t="array" ref="I78">INDEX('GMW - Baseline'!$A$2:$MC$200,MATCH(1,('GMW - Baseline'!$MC$2:$MC$200=I$3)*('GMW - Baseline'!$MB$2:$MB$200=I$4),0),$E78-1973)</f>
        <v>70.633330000000001</v>
      </c>
      <c r="J78" cm="1">
        <f t="array" ref="J78">INDEX('GMW - Baseline'!$A$2:$MC$200,MATCH(1,('GMW - Baseline'!$MC$2:$MC$200=J$3)*('GMW - Baseline'!$MB$2:$MB$200=J$4),0),$E78-1973)</f>
        <v>7.1515149999999998</v>
      </c>
      <c r="K78" cm="1">
        <f t="array" ref="K78">INDEX('GMW - Baseline'!$A$2:$MC$200,MATCH(1,('GMW - Baseline'!$MC$2:$MC$200=K$3)*('GMW - Baseline'!$MB$2:$MB$200=K$4),0),$E78-1973)</f>
        <v>6.4596970000000002</v>
      </c>
      <c r="L78" cm="1">
        <f t="array" ref="L78">INDEX('GMW - Baseline'!$A$2:$MC$200,MATCH(1,('GMW - Baseline'!$MC$2:$MC$200=L$3)*('GMW - Baseline'!$MB$2:$MB$200=L$4),0),$E78-1973)</f>
        <v>26636</v>
      </c>
      <c r="M78" cm="1">
        <f t="array" ref="M78">INDEX('GMW - Baseline'!$A$2:$MC$200,MATCH(1,('GMW - Baseline'!$MC$2:$MC$200=M$3)*('GMW - Baseline'!$MB$2:$MB$200=M$4),0),$E78-1973)</f>
        <v>1864</v>
      </c>
      <c r="N78" cm="1">
        <f t="array" ref="N78">INDEX('GMW - Baseline'!$A$2:$MC$200,MATCH(1,('GMW - Baseline'!$MC$2:$MC$200=N$3)*('GMW - Baseline'!$MB$2:$MB$200=N$4),0),$E78-1973)</f>
        <v>28500</v>
      </c>
      <c r="O78" cm="1">
        <f t="array" ref="O78">INDEX('GMW - Baseline'!$A$2:$MC$200,MATCH(1,('GMW - Baseline'!$MC$2:$MC$200=O$3)*('GMW - Baseline'!$MB$2:$MB$200=O$4),0),$E78-1973)</f>
        <v>6.5</v>
      </c>
      <c r="P78" cm="1">
        <f t="array" ref="P78">INDEX('GMW - Baseline'!$A$2:$MC$200,MATCH(1,('GMW - Baseline'!$MC$2:$MC$200=P$3)*('GMW - Baseline'!$MB$2:$MB$200=P$4),0),$E78-1973)</f>
        <v>35684.82</v>
      </c>
      <c r="Q78" cm="1">
        <f t="array" ref="Q78">INDEX('GMW - Baseline'!$A$2:$MC$200,MATCH(1,('GMW - Baseline'!$MC$2:$MC$200=Q$3)*('GMW - Baseline'!$MB$2:$MB$200=Q$4),0),$E78-1973)</f>
        <v>3254</v>
      </c>
      <c r="R78" cm="1">
        <f t="array" ref="R78">INDEX('GMW - Baseline'!$A$2:$MC$200,MATCH(1,('GMW - Baseline'!$MC$2:$MC$200=R$3)*('GMW - Baseline'!$MB$2:$MB$200=R$4),0),$E78-1973)</f>
        <v>330423</v>
      </c>
      <c r="S78" cm="1">
        <f t="array" ref="S78">INDEX('GMW - Baseline'!$A$2:$MC$200,MATCH(1,('GMW - Baseline'!$MC$2:$MC$200=S$3)*('GMW - Baseline'!$MB$2:$MB$200=S$4),0),$E78-1973)</f>
        <v>242592</v>
      </c>
      <c r="T78" cm="1">
        <f t="array" ref="T78">INDEX('GMW - Baseline'!$A$2:$MC$200,MATCH(1,('GMW - Baseline'!$MC$2:$MC$200=T$3)*('GMW - Baseline'!$MB$2:$MB$200=T$4),0),$E78-1973)</f>
        <v>1.5522</v>
      </c>
      <c r="U78" cm="1">
        <f t="array" ref="U78">INDEX('GMW - Baseline'!$A$2:$MC$200,MATCH(1,('GMW - Baseline'!$MC$2:$MC$200=U$3)*('GMW - Baseline'!$MB$2:$MB$200=U$4),0),$E78-1973)</f>
        <v>437693.1</v>
      </c>
      <c r="V78" cm="1">
        <f t="array" ref="V78">INDEX('GMW - Baseline'!$A$2:$MC$200,MATCH(1,('GMW - Baseline'!$MC$2:$MC$200=V$3)*('GMW - Baseline'!$MB$2:$MB$200=V$4),0),$E78-1973)</f>
        <v>26533.5</v>
      </c>
      <c r="W78" cm="1">
        <f t="array" ref="W78">INDEX('GMW - Baseline'!$A$2:$MC$200,MATCH(1,('GMW - Baseline'!$MC$2:$MC$200=W$3)*('GMW - Baseline'!$MB$2:$MB$200=W$4),0),$E78-1973)</f>
        <v>33.1</v>
      </c>
      <c r="X78" cm="1">
        <f t="array" ref="X78">INDEX('GMW - Baseline'!$A$2:$MC$200,MATCH(1,('GMW - Baseline'!$MC$2:$MC$200=X$3)*('GMW - Baseline'!$MB$2:$MB$200=X$4),0),$E78-1973)</f>
        <v>368931.2</v>
      </c>
      <c r="Y78" cm="1">
        <f t="array" ref="Y78">INDEX('GMW - Baseline'!$A$2:$MC$200,MATCH(1,('GMW - Baseline'!$MC$2:$MC$200=Y$3)*('GMW - Baseline'!$MB$2:$MB$200=Y$4),0),$E78-1973)</f>
        <v>37844.86</v>
      </c>
      <c r="Z78" cm="1">
        <f t="array" ref="Z78">INDEX('GMW - Baseline'!$A$2:$MC$200,MATCH(1,('GMW - Baseline'!$MC$2:$MC$200=Z$3)*('GMW - Baseline'!$MB$2:$MB$200=Z$4),0),$E78-1973)</f>
        <v>1809000</v>
      </c>
      <c r="AA78" cm="1">
        <f t="array" ref="AA78">INDEX('GMW - Baseline'!$A$2:$MC$200,MATCH(1,('GMW - Baseline'!$MC$2:$MC$200=AA$3)*('GMW - Baseline'!$MB$2:$MB$200=AA$4),0),$E78-1973)</f>
        <v>-1.6298330000000001</v>
      </c>
      <c r="AB78" cm="1">
        <f t="array" ref="AB78">INDEX('GMW - Baseline'!$A$2:$MC$200,MATCH(1,('GMW - Baseline'!$MC$2:$MC$200=AB$3)*('GMW - Baseline'!$MB$2:$MB$200=AB$4),0),$E78-1973)</f>
        <v>85924</v>
      </c>
      <c r="AC78" cm="1">
        <f t="array" ref="AC78">INDEX('GMW - Baseline'!$A$2:$MC$200,MATCH(1,('GMW - Baseline'!$MC$2:$MC$200=AC$3)*('GMW - Baseline'!$MB$2:$MB$200=AC$4),0),$E78-1973)</f>
        <v>88141</v>
      </c>
      <c r="AD78" cm="1">
        <f t="array" ref="AD78">INDEX('GMW - Baseline'!$A$2:$MC$200,MATCH(1,('GMW - Baseline'!$MC$2:$MC$200=AD$3)*('GMW - Baseline'!$MB$2:$MB$200=AD$4),0),$E78-1973)</f>
        <v>58394.5</v>
      </c>
      <c r="AE78" cm="1">
        <f t="array" ref="AE78">INDEX('GMW - Baseline'!$A$2:$MC$200,MATCH(1,('GMW - Baseline'!$MC$2:$MC$200=AE$3)*('GMW - Baseline'!$MB$2:$MB$200=AE$4),0),$E78-1973)</f>
        <v>25.9404</v>
      </c>
      <c r="AF78" cm="1">
        <f t="array" ref="AF78">INDEX('GMW - Baseline'!$A$2:$MC$200,MATCH(1,('GMW - Baseline'!$MC$2:$MC$200=AF$3)*('GMW - Baseline'!$MB$2:$MB$200=AF$4),0),$E78-1973)</f>
        <v>16.915420000000001</v>
      </c>
      <c r="AG78" cm="1">
        <f t="array" ref="AG78">INDEX('GMW - Baseline'!$A$2:$MC$200,MATCH(1,('GMW - Baseline'!$MC$2:$MC$200=AG$3)*('GMW - Baseline'!$MB$2:$MB$200=AG$4),0),$E78-1973)</f>
        <v>23.130880000000001</v>
      </c>
      <c r="AH78" cm="1">
        <f t="array" ref="AH78">INDEX('GMW - Baseline'!$A$2:$MC$200,MATCH(1,('GMW - Baseline'!$MC$2:$MC$200=AH$3)*('GMW - Baseline'!$MB$2:$MB$200=AH$4),0),$E78-1973)</f>
        <v>23.157389999999999</v>
      </c>
      <c r="AI78" cm="1">
        <f t="array" ref="AI78">INDEX('GMW - Baseline'!$A$2:$MC$200,MATCH(1,('GMW - Baseline'!$MC$2:$MC$200=AI$3)*('GMW - Baseline'!$MB$2:$MB$200=AI$4),0),$E78-1973)</f>
        <v>23.78125</v>
      </c>
      <c r="AJ78" cm="1">
        <f t="array" ref="AJ78">INDEX('GMW - Baseline'!$A$2:$MC$200,MATCH(1,('GMW - Baseline'!$MC$2:$MC$200=AJ$3)*('GMW - Baseline'!$MB$2:$MB$200=AJ$4),0),$E78-1973)</f>
        <v>26.95391</v>
      </c>
      <c r="AK78" cm="1">
        <f t="array" ref="AK78">INDEX('GMW - Baseline'!$A$2:$MC$200,MATCH(1,('GMW - Baseline'!$MC$2:$MC$200=AK$3)*('GMW - Baseline'!$MB$2:$MB$200=AK$4),0),$E78-1973)</f>
        <v>15.76031</v>
      </c>
    </row>
    <row r="79" spans="1:37" x14ac:dyDescent="0.25">
      <c r="A79">
        <v>1998</v>
      </c>
      <c r="B79">
        <f t="shared" si="8"/>
        <v>1998</v>
      </c>
      <c r="C79">
        <f t="shared" si="8"/>
        <v>1997</v>
      </c>
      <c r="D79">
        <f t="shared" si="8"/>
        <v>1997</v>
      </c>
      <c r="E79">
        <f t="shared" si="7"/>
        <v>2052</v>
      </c>
      <c r="F79" cm="1">
        <f t="array" ref="F79">INDEX('GMW - Baseline'!$A$2:$MC$200,MATCH(1,('GMW - Baseline'!$MC$2:$MC$200=F$3)*('GMW - Baseline'!$MB$2:$MB$200=F$4),0),$E79-1973)</f>
        <v>447712</v>
      </c>
      <c r="G79" cm="1">
        <f t="array" ref="G79">INDEX('GMW - Baseline'!$A$2:$MC$200,MATCH(1,('GMW - Baseline'!$MC$2:$MC$200=G$3)*('GMW - Baseline'!$MB$2:$MB$200=G$4),0),$E79-1973)</f>
        <v>260797</v>
      </c>
      <c r="H79" cm="1">
        <f t="array" ref="H79">INDEX('GMW - Baseline'!$A$2:$MC$200,MATCH(1,('GMW - Baseline'!$MC$2:$MC$200=H$3)*('GMW - Baseline'!$MB$2:$MB$200=H$4),0),$E79-1973)</f>
        <v>272589</v>
      </c>
      <c r="I79" cm="1">
        <f t="array" ref="I79">INDEX('GMW - Baseline'!$A$2:$MC$200,MATCH(1,('GMW - Baseline'!$MC$2:$MC$200=I$3)*('GMW - Baseline'!$MB$2:$MB$200=I$4),0),$E79-1973)</f>
        <v>70.5</v>
      </c>
      <c r="J79" cm="1">
        <f t="array" ref="J79">INDEX('GMW - Baseline'!$A$2:$MC$200,MATCH(1,('GMW - Baseline'!$MC$2:$MC$200=J$3)*('GMW - Baseline'!$MB$2:$MB$200=J$4),0),$E79-1973)</f>
        <v>7.25</v>
      </c>
      <c r="K79" cm="1">
        <f t="array" ref="K79">INDEX('GMW - Baseline'!$A$2:$MC$200,MATCH(1,('GMW - Baseline'!$MC$2:$MC$200=K$3)*('GMW - Baseline'!$MB$2:$MB$200=K$4),0),$E79-1973)</f>
        <v>6.0218749999999996</v>
      </c>
      <c r="L79" cm="1">
        <f t="array" ref="L79">INDEX('GMW - Baseline'!$A$2:$MC$200,MATCH(1,('GMW - Baseline'!$MC$2:$MC$200=L$3)*('GMW - Baseline'!$MB$2:$MB$200=L$4),0),$E79-1973)</f>
        <v>26677</v>
      </c>
      <c r="M79" cm="1">
        <f t="array" ref="M79">INDEX('GMW - Baseline'!$A$2:$MC$200,MATCH(1,('GMW - Baseline'!$MC$2:$MC$200=M$3)*('GMW - Baseline'!$MB$2:$MB$200=M$4),0),$E79-1973)</f>
        <v>1813</v>
      </c>
      <c r="N79" cm="1">
        <f t="array" ref="N79">INDEX('GMW - Baseline'!$A$2:$MC$200,MATCH(1,('GMW - Baseline'!$MC$2:$MC$200=N$3)*('GMW - Baseline'!$MB$2:$MB$200=N$4),0),$E79-1973)</f>
        <v>28490</v>
      </c>
      <c r="O79" cm="1">
        <f t="array" ref="O79">INDEX('GMW - Baseline'!$A$2:$MC$200,MATCH(1,('GMW - Baseline'!$MC$2:$MC$200=O$3)*('GMW - Baseline'!$MB$2:$MB$200=O$4),0),$E79-1973)</f>
        <v>6.4</v>
      </c>
      <c r="P79" cm="1">
        <f t="array" ref="P79">INDEX('GMW - Baseline'!$A$2:$MC$200,MATCH(1,('GMW - Baseline'!$MC$2:$MC$200=P$3)*('GMW - Baseline'!$MB$2:$MB$200=P$4),0),$E79-1973)</f>
        <v>35715.33</v>
      </c>
      <c r="Q79" cm="1">
        <f t="array" ref="Q79">INDEX('GMW - Baseline'!$A$2:$MC$200,MATCH(1,('GMW - Baseline'!$MC$2:$MC$200=Q$3)*('GMW - Baseline'!$MB$2:$MB$200=Q$4),0),$E79-1973)</f>
        <v>8279</v>
      </c>
      <c r="R79" cm="1">
        <f t="array" ref="R79">INDEX('GMW - Baseline'!$A$2:$MC$200,MATCH(1,('GMW - Baseline'!$MC$2:$MC$200=R$3)*('GMW - Baseline'!$MB$2:$MB$200=R$4),0),$E79-1973)</f>
        <v>326133</v>
      </c>
      <c r="S79" cm="1">
        <f t="array" ref="S79">INDEX('GMW - Baseline'!$A$2:$MC$200,MATCH(1,('GMW - Baseline'!$MC$2:$MC$200=S$3)*('GMW - Baseline'!$MB$2:$MB$200=S$4),0),$E79-1973)</f>
        <v>247175</v>
      </c>
      <c r="T79" cm="1">
        <f t="array" ref="T79">INDEX('GMW - Baseline'!$A$2:$MC$200,MATCH(1,('GMW - Baseline'!$MC$2:$MC$200=T$3)*('GMW - Baseline'!$MB$2:$MB$200=T$4),0),$E79-1973)</f>
        <v>1.528931</v>
      </c>
      <c r="U79" cm="1">
        <f t="array" ref="U79">INDEX('GMW - Baseline'!$A$2:$MC$200,MATCH(1,('GMW - Baseline'!$MC$2:$MC$200=U$3)*('GMW - Baseline'!$MB$2:$MB$200=U$4),0),$E79-1973)</f>
        <v>440919.1</v>
      </c>
      <c r="V79" cm="1">
        <f t="array" ref="V79">INDEX('GMW - Baseline'!$A$2:$MC$200,MATCH(1,('GMW - Baseline'!$MC$2:$MC$200=V$3)*('GMW - Baseline'!$MB$2:$MB$200=V$4),0),$E79-1973)</f>
        <v>26581.17</v>
      </c>
      <c r="W79" cm="1">
        <f t="array" ref="W79">INDEX('GMW - Baseline'!$A$2:$MC$200,MATCH(1,('GMW - Baseline'!$MC$2:$MC$200=W$3)*('GMW - Baseline'!$MB$2:$MB$200=W$4),0),$E79-1973)</f>
        <v>33.200000000000003</v>
      </c>
      <c r="X79" cm="1">
        <f t="array" ref="X79">INDEX('GMW - Baseline'!$A$2:$MC$200,MATCH(1,('GMW - Baseline'!$MC$2:$MC$200=X$3)*('GMW - Baseline'!$MB$2:$MB$200=X$4),0),$E79-1973)</f>
        <v>369398.2</v>
      </c>
      <c r="Y79" cm="1">
        <f t="array" ref="Y79">INDEX('GMW - Baseline'!$A$2:$MC$200,MATCH(1,('GMW - Baseline'!$MC$2:$MC$200=Y$3)*('GMW - Baseline'!$MB$2:$MB$200=Y$4),0),$E79-1973)</f>
        <v>37879.370000000003</v>
      </c>
      <c r="Z79" cm="1">
        <f t="array" ref="Z79">INDEX('GMW - Baseline'!$A$2:$MC$200,MATCH(1,('GMW - Baseline'!$MC$2:$MC$200=Z$3)*('GMW - Baseline'!$MB$2:$MB$200=Z$4),0),$E79-1973)</f>
        <v>1823500</v>
      </c>
      <c r="AA79" cm="1">
        <f t="array" ref="AA79">INDEX('GMW - Baseline'!$A$2:$MC$200,MATCH(1,('GMW - Baseline'!$MC$2:$MC$200=AA$3)*('GMW - Baseline'!$MB$2:$MB$200=AA$4),0),$E79-1973)</f>
        <v>-1.6283540000000001</v>
      </c>
      <c r="AB79" cm="1">
        <f t="array" ref="AB79">INDEX('GMW - Baseline'!$A$2:$MC$200,MATCH(1,('GMW - Baseline'!$MC$2:$MC$200=AB$3)*('GMW - Baseline'!$MB$2:$MB$200=AB$4),0),$E79-1973)</f>
        <v>90027</v>
      </c>
      <c r="AC79" cm="1">
        <f t="array" ref="AC79">INDEX('GMW - Baseline'!$A$2:$MC$200,MATCH(1,('GMW - Baseline'!$MC$2:$MC$200=AC$3)*('GMW - Baseline'!$MB$2:$MB$200=AC$4),0),$E79-1973)</f>
        <v>94163</v>
      </c>
      <c r="AD79" cm="1">
        <f t="array" ref="AD79">INDEX('GMW - Baseline'!$A$2:$MC$200,MATCH(1,('GMW - Baseline'!$MC$2:$MC$200=AD$3)*('GMW - Baseline'!$MB$2:$MB$200=AD$4),0),$E79-1973)</f>
        <v>58434.75</v>
      </c>
      <c r="AE79" cm="1">
        <f t="array" ref="AE79">INDEX('GMW - Baseline'!$A$2:$MC$200,MATCH(1,('GMW - Baseline'!$MC$2:$MC$200=AE$3)*('GMW - Baseline'!$MB$2:$MB$200=AE$4),0),$E79-1973)</f>
        <v>25.93676</v>
      </c>
      <c r="AF79" cm="1">
        <f t="array" ref="AF79">INDEX('GMW - Baseline'!$A$2:$MC$200,MATCH(1,('GMW - Baseline'!$MC$2:$MC$200=AF$3)*('GMW - Baseline'!$MB$2:$MB$200=AF$4),0),$E79-1973)</f>
        <v>16.903559999999999</v>
      </c>
      <c r="AG79" cm="1">
        <f t="array" ref="AG79">INDEX('GMW - Baseline'!$A$2:$MC$200,MATCH(1,('GMW - Baseline'!$MC$2:$MC$200=AG$3)*('GMW - Baseline'!$MB$2:$MB$200=AG$4),0),$E79-1973)</f>
        <v>23.357430000000001</v>
      </c>
      <c r="AH79" cm="1">
        <f t="array" ref="AH79">INDEX('GMW - Baseline'!$A$2:$MC$200,MATCH(1,('GMW - Baseline'!$MC$2:$MC$200=AH$3)*('GMW - Baseline'!$MB$2:$MB$200=AH$4),0),$E79-1973)</f>
        <v>23.202819999999999</v>
      </c>
      <c r="AI79" cm="1">
        <f t="array" ref="AI79">INDEX('GMW - Baseline'!$A$2:$MC$200,MATCH(1,('GMW - Baseline'!$MC$2:$MC$200=AI$3)*('GMW - Baseline'!$MB$2:$MB$200=AI$4),0),$E79-1973)</f>
        <v>23.844830000000002</v>
      </c>
      <c r="AJ79" cm="1">
        <f t="array" ref="AJ79">INDEX('GMW - Baseline'!$A$2:$MC$200,MATCH(1,('GMW - Baseline'!$MC$2:$MC$200=AJ$3)*('GMW - Baseline'!$MB$2:$MB$200=AJ$4),0),$E79-1973)</f>
        <v>27.092929999999999</v>
      </c>
      <c r="AK79" cm="1">
        <f t="array" ref="AK79">INDEX('GMW - Baseline'!$A$2:$MC$200,MATCH(1,('GMW - Baseline'!$MC$2:$MC$200=AK$3)*('GMW - Baseline'!$MB$2:$MB$200=AK$4),0),$E79-1973)</f>
        <v>15.793620000000001</v>
      </c>
    </row>
    <row r="80" spans="1:37" x14ac:dyDescent="0.25">
      <c r="B80">
        <f t="shared" si="8"/>
        <v>1998</v>
      </c>
      <c r="C80">
        <f t="shared" si="8"/>
        <v>1998</v>
      </c>
      <c r="E80">
        <f t="shared" si="7"/>
        <v>2053</v>
      </c>
      <c r="F80" cm="1">
        <f t="array" ref="F80">INDEX('GMW - Baseline'!$A$2:$MC$200,MATCH(1,('GMW - Baseline'!$MC$2:$MC$200=F$3)*('GMW - Baseline'!$MB$2:$MB$200=F$4),0),$E80-1973)</f>
        <v>450292</v>
      </c>
      <c r="G80" cm="1">
        <f t="array" ref="G80">INDEX('GMW - Baseline'!$A$2:$MC$200,MATCH(1,('GMW - Baseline'!$MC$2:$MC$200=G$3)*('GMW - Baseline'!$MB$2:$MB$200=G$4),0),$E80-1973)</f>
        <v>263411</v>
      </c>
      <c r="H80" cm="1">
        <f t="array" ref="H80">INDEX('GMW - Baseline'!$A$2:$MC$200,MATCH(1,('GMW - Baseline'!$MC$2:$MC$200=H$3)*('GMW - Baseline'!$MB$2:$MB$200=H$4),0),$E80-1973)</f>
        <v>273095</v>
      </c>
      <c r="I80" cm="1">
        <f t="array" ref="I80">INDEX('GMW - Baseline'!$A$2:$MC$200,MATCH(1,('GMW - Baseline'!$MC$2:$MC$200=I$3)*('GMW - Baseline'!$MB$2:$MB$200=I$4),0),$E80-1973)</f>
        <v>71.266670000000005</v>
      </c>
      <c r="J80" cm="1">
        <f t="array" ref="J80">INDEX('GMW - Baseline'!$A$2:$MC$200,MATCH(1,('GMW - Baseline'!$MC$2:$MC$200=J$3)*('GMW - Baseline'!$MB$2:$MB$200=J$4),0),$E80-1973)</f>
        <v>7.3230769999999996</v>
      </c>
      <c r="K80" cm="1">
        <f t="array" ref="K80">INDEX('GMW - Baseline'!$A$2:$MC$200,MATCH(1,('GMW - Baseline'!$MC$2:$MC$200=K$3)*('GMW - Baseline'!$MB$2:$MB$200=K$4),0),$E80-1973)</f>
        <v>5.8041270000000003</v>
      </c>
      <c r="L80" cm="1">
        <f t="array" ref="L80">INDEX('GMW - Baseline'!$A$2:$MC$200,MATCH(1,('GMW - Baseline'!$MC$2:$MC$200=L$3)*('GMW - Baseline'!$MB$2:$MB$200=L$4),0),$E80-1973)</f>
        <v>26714</v>
      </c>
      <c r="M80" cm="1">
        <f t="array" ref="M80">INDEX('GMW - Baseline'!$A$2:$MC$200,MATCH(1,('GMW - Baseline'!$MC$2:$MC$200=M$3)*('GMW - Baseline'!$MB$2:$MB$200=M$4),0),$E80-1973)</f>
        <v>1791</v>
      </c>
      <c r="N80" cm="1">
        <f t="array" ref="N80">INDEX('GMW - Baseline'!$A$2:$MC$200,MATCH(1,('GMW - Baseline'!$MC$2:$MC$200=N$3)*('GMW - Baseline'!$MB$2:$MB$200=N$4),0),$E80-1973)</f>
        <v>28505</v>
      </c>
      <c r="O80" cm="1">
        <f t="array" ref="O80">INDEX('GMW - Baseline'!$A$2:$MC$200,MATCH(1,('GMW - Baseline'!$MC$2:$MC$200=O$3)*('GMW - Baseline'!$MB$2:$MB$200=O$4),0),$E80-1973)</f>
        <v>6.3</v>
      </c>
      <c r="P80" cm="1">
        <f t="array" ref="P80">INDEX('GMW - Baseline'!$A$2:$MC$200,MATCH(1,('GMW - Baseline'!$MC$2:$MC$200=P$3)*('GMW - Baseline'!$MB$2:$MB$200=P$4),0),$E80-1973)</f>
        <v>35745.839999999997</v>
      </c>
      <c r="Q80" cm="1">
        <f t="array" ref="Q80">INDEX('GMW - Baseline'!$A$2:$MC$200,MATCH(1,('GMW - Baseline'!$MC$2:$MC$200=Q$3)*('GMW - Baseline'!$MB$2:$MB$200=Q$4),0),$E80-1973)</f>
        <v>-8999</v>
      </c>
      <c r="R80" cm="1">
        <f t="array" ref="R80">INDEX('GMW - Baseline'!$A$2:$MC$200,MATCH(1,('GMW - Baseline'!$MC$2:$MC$200=R$3)*('GMW - Baseline'!$MB$2:$MB$200=R$4),0),$E80-1973)</f>
        <v>333211</v>
      </c>
      <c r="S80" cm="1">
        <f t="array" ref="S80">INDEX('GMW - Baseline'!$A$2:$MC$200,MATCH(1,('GMW - Baseline'!$MC$2:$MC$200=S$3)*('GMW - Baseline'!$MB$2:$MB$200=S$4),0),$E80-1973)</f>
        <v>249234</v>
      </c>
      <c r="T80" cm="1">
        <f t="array" ref="T80">INDEX('GMW - Baseline'!$A$2:$MC$200,MATCH(1,('GMW - Baseline'!$MC$2:$MC$200=T$3)*('GMW - Baseline'!$MB$2:$MB$200=T$4),0),$E80-1973)</f>
        <v>1.4939309999999999</v>
      </c>
      <c r="U80" cm="1">
        <f t="array" ref="U80">INDEX('GMW - Baseline'!$A$2:$MC$200,MATCH(1,('GMW - Baseline'!$MC$2:$MC$200=U$3)*('GMW - Baseline'!$MB$2:$MB$200=U$4),0),$E80-1973)</f>
        <v>443614.8</v>
      </c>
      <c r="V80" cm="1">
        <f t="array" ref="V80">INDEX('GMW - Baseline'!$A$2:$MC$200,MATCH(1,('GMW - Baseline'!$MC$2:$MC$200=V$3)*('GMW - Baseline'!$MB$2:$MB$200=V$4),0),$E80-1973)</f>
        <v>26652.18</v>
      </c>
      <c r="W80" cm="1">
        <f t="array" ref="W80">INDEX('GMW - Baseline'!$A$2:$MC$200,MATCH(1,('GMW - Baseline'!$MC$2:$MC$200=W$3)*('GMW - Baseline'!$MB$2:$MB$200=W$4),0),$E80-1973)</f>
        <v>33.200000000000003</v>
      </c>
      <c r="X80" cm="1">
        <f t="array" ref="X80">INDEX('GMW - Baseline'!$A$2:$MC$200,MATCH(1,('GMW - Baseline'!$MC$2:$MC$200=X$3)*('GMW - Baseline'!$MB$2:$MB$200=X$4),0),$E80-1973)</f>
        <v>369844.5</v>
      </c>
      <c r="Y80" cm="1">
        <f t="array" ref="Y80">INDEX('GMW - Baseline'!$A$2:$MC$200,MATCH(1,('GMW - Baseline'!$MC$2:$MC$200=Y$3)*('GMW - Baseline'!$MB$2:$MB$200=Y$4),0),$E80-1973)</f>
        <v>37913.89</v>
      </c>
      <c r="Z80" cm="1">
        <f t="array" ref="Z80">INDEX('GMW - Baseline'!$A$2:$MC$200,MATCH(1,('GMW - Baseline'!$MC$2:$MC$200=Z$3)*('GMW - Baseline'!$MB$2:$MB$200=Z$4),0),$E80-1973)</f>
        <v>1838000</v>
      </c>
      <c r="AA80" cm="1">
        <f t="array" ref="AA80">INDEX('GMW - Baseline'!$A$2:$MC$200,MATCH(1,('GMW - Baseline'!$MC$2:$MC$200=AA$3)*('GMW - Baseline'!$MB$2:$MB$200=AA$4),0),$E80-1973)</f>
        <v>-1.626876</v>
      </c>
      <c r="AB80" cm="1">
        <f t="array" ref="AB80">INDEX('GMW - Baseline'!$A$2:$MC$200,MATCH(1,('GMW - Baseline'!$MC$2:$MC$200=AB$3)*('GMW - Baseline'!$MB$2:$MB$200=AB$4),0),$E80-1973)</f>
        <v>85837</v>
      </c>
      <c r="AC80" cm="1">
        <f t="array" ref="AC80">INDEX('GMW - Baseline'!$A$2:$MC$200,MATCH(1,('GMW - Baseline'!$MC$2:$MC$200=AC$3)*('GMW - Baseline'!$MB$2:$MB$200=AC$4),0),$E80-1973)</f>
        <v>76595</v>
      </c>
      <c r="AD80" cm="1">
        <f t="array" ref="AD80">INDEX('GMW - Baseline'!$A$2:$MC$200,MATCH(1,('GMW - Baseline'!$MC$2:$MC$200=AD$3)*('GMW - Baseline'!$MB$2:$MB$200=AD$4),0),$E80-1973)</f>
        <v>58475</v>
      </c>
      <c r="AE80" cm="1">
        <f t="array" ref="AE80">INDEX('GMW - Baseline'!$A$2:$MC$200,MATCH(1,('GMW - Baseline'!$MC$2:$MC$200=AE$3)*('GMW - Baseline'!$MB$2:$MB$200=AE$4),0),$E80-1973)</f>
        <v>25.933140000000002</v>
      </c>
      <c r="AF80" cm="1">
        <f t="array" ref="AF80">INDEX('GMW - Baseline'!$A$2:$MC$200,MATCH(1,('GMW - Baseline'!$MC$2:$MC$200=AF$3)*('GMW - Baseline'!$MB$2:$MB$200=AF$4),0),$E80-1973)</f>
        <v>16.88692</v>
      </c>
      <c r="AG80" cm="1">
        <f t="array" ref="AG80">INDEX('GMW - Baseline'!$A$2:$MC$200,MATCH(1,('GMW - Baseline'!$MC$2:$MC$200=AG$3)*('GMW - Baseline'!$MB$2:$MB$200=AG$4),0),$E80-1973)</f>
        <v>23.584589999999999</v>
      </c>
      <c r="AH80" cm="1">
        <f t="array" ref="AH80">INDEX('GMW - Baseline'!$A$2:$MC$200,MATCH(1,('GMW - Baseline'!$MC$2:$MC$200=AH$3)*('GMW - Baseline'!$MB$2:$MB$200=AH$4),0),$E80-1973)</f>
        <v>23.248249999999999</v>
      </c>
      <c r="AI80" cm="1">
        <f t="array" ref="AI80">INDEX('GMW - Baseline'!$A$2:$MC$200,MATCH(1,('GMW - Baseline'!$MC$2:$MC$200=AI$3)*('GMW - Baseline'!$MB$2:$MB$200=AI$4),0),$E80-1973)</f>
        <v>23.908329999999999</v>
      </c>
      <c r="AJ80" cm="1">
        <f t="array" ref="AJ80">INDEX('GMW - Baseline'!$A$2:$MC$200,MATCH(1,('GMW - Baseline'!$MC$2:$MC$200=AJ$3)*('GMW - Baseline'!$MB$2:$MB$200=AJ$4),0),$E80-1973)</f>
        <v>27.232230000000001</v>
      </c>
      <c r="AK80" cm="1">
        <f t="array" ref="AK80">INDEX('GMW - Baseline'!$A$2:$MC$200,MATCH(1,('GMW - Baseline'!$MC$2:$MC$200=AK$3)*('GMW - Baseline'!$MB$2:$MB$200=AK$4),0),$E80-1973)</f>
        <v>15.8268</v>
      </c>
    </row>
    <row r="81" spans="1:37" x14ac:dyDescent="0.25">
      <c r="B81">
        <f t="shared" si="8"/>
        <v>1998</v>
      </c>
      <c r="C81">
        <f t="shared" si="8"/>
        <v>1998</v>
      </c>
      <c r="E81">
        <f t="shared" si="7"/>
        <v>2054</v>
      </c>
      <c r="F81" cm="1">
        <f t="array" ref="F81">INDEX('GMW - Baseline'!$A$2:$MC$200,MATCH(1,('GMW - Baseline'!$MC$2:$MC$200=F$3)*('GMW - Baseline'!$MB$2:$MB$200=F$4),0),$E81-1973)</f>
        <v>451005</v>
      </c>
      <c r="G81" cm="1">
        <f t="array" ref="G81">INDEX('GMW - Baseline'!$A$2:$MC$200,MATCH(1,('GMW - Baseline'!$MC$2:$MC$200=G$3)*('GMW - Baseline'!$MB$2:$MB$200=G$4),0),$E81-1973)</f>
        <v>267649</v>
      </c>
      <c r="H81" cm="1">
        <f t="array" ref="H81">INDEX('GMW - Baseline'!$A$2:$MC$200,MATCH(1,('GMW - Baseline'!$MC$2:$MC$200=H$3)*('GMW - Baseline'!$MB$2:$MB$200=H$4),0),$E81-1973)</f>
        <v>271039</v>
      </c>
      <c r="I81" cm="1">
        <f t="array" ref="I81">INDEX('GMW - Baseline'!$A$2:$MC$200,MATCH(1,('GMW - Baseline'!$MC$2:$MC$200=I$3)*('GMW - Baseline'!$MB$2:$MB$200=I$4),0),$E81-1973)</f>
        <v>71.233329999999995</v>
      </c>
      <c r="J81" cm="1">
        <f t="array" ref="J81">INDEX('GMW - Baseline'!$A$2:$MC$200,MATCH(1,('GMW - Baseline'!$MC$2:$MC$200=J$3)*('GMW - Baseline'!$MB$2:$MB$200=J$4),0),$E81-1973)</f>
        <v>7.5</v>
      </c>
      <c r="K81" cm="1">
        <f t="array" ref="K81">INDEX('GMW - Baseline'!$A$2:$MC$200,MATCH(1,('GMW - Baseline'!$MC$2:$MC$200=K$3)*('GMW - Baseline'!$MB$2:$MB$200=K$4),0),$E81-1973)</f>
        <v>5.5184850000000001</v>
      </c>
      <c r="L81" cm="1">
        <f t="array" ref="L81">INDEX('GMW - Baseline'!$A$2:$MC$200,MATCH(1,('GMW - Baseline'!$MC$2:$MC$200=L$3)*('GMW - Baseline'!$MB$2:$MB$200=L$4),0),$E81-1973)</f>
        <v>26834</v>
      </c>
      <c r="M81" cm="1">
        <f t="array" ref="M81">INDEX('GMW - Baseline'!$A$2:$MC$200,MATCH(1,('GMW - Baseline'!$MC$2:$MC$200=M$3)*('GMW - Baseline'!$MB$2:$MB$200=M$4),0),$E81-1973)</f>
        <v>1786</v>
      </c>
      <c r="N81" cm="1">
        <f t="array" ref="N81">INDEX('GMW - Baseline'!$A$2:$MC$200,MATCH(1,('GMW - Baseline'!$MC$2:$MC$200=N$3)*('GMW - Baseline'!$MB$2:$MB$200=N$4),0),$E81-1973)</f>
        <v>28620</v>
      </c>
      <c r="O81" cm="1">
        <f t="array" ref="O81">INDEX('GMW - Baseline'!$A$2:$MC$200,MATCH(1,('GMW - Baseline'!$MC$2:$MC$200=O$3)*('GMW - Baseline'!$MB$2:$MB$200=O$4),0),$E81-1973)</f>
        <v>6.2</v>
      </c>
      <c r="P81" cm="1">
        <f t="array" ref="P81">INDEX('GMW - Baseline'!$A$2:$MC$200,MATCH(1,('GMW - Baseline'!$MC$2:$MC$200=P$3)*('GMW - Baseline'!$MB$2:$MB$200=P$4),0),$E81-1973)</f>
        <v>35791.39</v>
      </c>
      <c r="Q81" cm="1">
        <f t="array" ref="Q81">INDEX('GMW - Baseline'!$A$2:$MC$200,MATCH(1,('GMW - Baseline'!$MC$2:$MC$200=Q$3)*('GMW - Baseline'!$MB$2:$MB$200=Q$4),0),$E81-1973)</f>
        <v>-139</v>
      </c>
      <c r="R81" cm="1">
        <f t="array" ref="R81">INDEX('GMW - Baseline'!$A$2:$MC$200,MATCH(1,('GMW - Baseline'!$MC$2:$MC$200=R$3)*('GMW - Baseline'!$MB$2:$MB$200=R$4),0),$E81-1973)</f>
        <v>333334</v>
      </c>
      <c r="S81" cm="1">
        <f t="array" ref="S81">INDEX('GMW - Baseline'!$A$2:$MC$200,MATCH(1,('GMW - Baseline'!$MC$2:$MC$200=S$3)*('GMW - Baseline'!$MB$2:$MB$200=S$4),0),$E81-1973)</f>
        <v>251492</v>
      </c>
      <c r="T81" cm="1">
        <f t="array" ref="T81">INDEX('GMW - Baseline'!$A$2:$MC$200,MATCH(1,('GMW - Baseline'!$MC$2:$MC$200=T$3)*('GMW - Baseline'!$MB$2:$MB$200=T$4),0),$E81-1973)</f>
        <v>0.98629</v>
      </c>
      <c r="U81" cm="1">
        <f t="array" ref="U81">INDEX('GMW - Baseline'!$A$2:$MC$200,MATCH(1,('GMW - Baseline'!$MC$2:$MC$200=U$3)*('GMW - Baseline'!$MB$2:$MB$200=U$4),0),$E81-1973)</f>
        <v>446578.5</v>
      </c>
      <c r="V81" cm="1">
        <f t="array" ref="V81">INDEX('GMW - Baseline'!$A$2:$MC$200,MATCH(1,('GMW - Baseline'!$MC$2:$MC$200=V$3)*('GMW - Baseline'!$MB$2:$MB$200=V$4),0),$E81-1973)</f>
        <v>26816.94</v>
      </c>
      <c r="W81" cm="1">
        <f t="array" ref="W81">INDEX('GMW - Baseline'!$A$2:$MC$200,MATCH(1,('GMW - Baseline'!$MC$2:$MC$200=W$3)*('GMW - Baseline'!$MB$2:$MB$200=W$4),0),$E81-1973)</f>
        <v>33.1</v>
      </c>
      <c r="X81" cm="1">
        <f t="array" ref="X81">INDEX('GMW - Baseline'!$A$2:$MC$200,MATCH(1,('GMW - Baseline'!$MC$2:$MC$200=X$3)*('GMW - Baseline'!$MB$2:$MB$200=X$4),0),$E81-1973)</f>
        <v>370802</v>
      </c>
      <c r="Y81" cm="1">
        <f t="array" ref="Y81">INDEX('GMW - Baseline'!$A$2:$MC$200,MATCH(1,('GMW - Baseline'!$MC$2:$MC$200=Y$3)*('GMW - Baseline'!$MB$2:$MB$200=Y$4),0),$E81-1973)</f>
        <v>37965.89</v>
      </c>
      <c r="Z81" cm="1">
        <f t="array" ref="Z81">INDEX('GMW - Baseline'!$A$2:$MC$200,MATCH(1,('GMW - Baseline'!$MC$2:$MC$200=Z$3)*('GMW - Baseline'!$MB$2:$MB$200=Z$4),0),$E81-1973)</f>
        <v>1852500</v>
      </c>
      <c r="AA81" cm="1">
        <f t="array" ref="AA81">INDEX('GMW - Baseline'!$A$2:$MC$200,MATCH(1,('GMW - Baseline'!$MC$2:$MC$200=AA$3)*('GMW - Baseline'!$MB$2:$MB$200=AA$4),0),$E81-1973)</f>
        <v>-1.625399</v>
      </c>
      <c r="AB81" cm="1">
        <f t="array" ref="AB81">INDEX('GMW - Baseline'!$A$2:$MC$200,MATCH(1,('GMW - Baseline'!$MC$2:$MC$200=AB$3)*('GMW - Baseline'!$MB$2:$MB$200=AB$4),0),$E81-1973)</f>
        <v>87339</v>
      </c>
      <c r="AC81" cm="1">
        <f t="array" ref="AC81">INDEX('GMW - Baseline'!$A$2:$MC$200,MATCH(1,('GMW - Baseline'!$MC$2:$MC$200=AC$3)*('GMW - Baseline'!$MB$2:$MB$200=AC$4),0),$E81-1973)</f>
        <v>86192</v>
      </c>
      <c r="AD81" cm="1">
        <f t="array" ref="AD81">INDEX('GMW - Baseline'!$A$2:$MC$200,MATCH(1,('GMW - Baseline'!$MC$2:$MC$200=AD$3)*('GMW - Baseline'!$MB$2:$MB$200=AD$4),0),$E81-1973)</f>
        <v>58527.25</v>
      </c>
      <c r="AE81" cm="1">
        <f t="array" ref="AE81">INDEX('GMW - Baseline'!$A$2:$MC$200,MATCH(1,('GMW - Baseline'!$MC$2:$MC$200=AE$3)*('GMW - Baseline'!$MB$2:$MB$200=AE$4),0),$E81-1973)</f>
        <v>25.905360000000002</v>
      </c>
      <c r="AF81" cm="1">
        <f t="array" ref="AF81">INDEX('GMW - Baseline'!$A$2:$MC$200,MATCH(1,('GMW - Baseline'!$MC$2:$MC$200=AF$3)*('GMW - Baseline'!$MB$2:$MB$200=AF$4),0),$E81-1973)</f>
        <v>16.864999999999998</v>
      </c>
      <c r="AG81" cm="1">
        <f t="array" ref="AG81">INDEX('GMW - Baseline'!$A$2:$MC$200,MATCH(1,('GMW - Baseline'!$MC$2:$MC$200=AG$3)*('GMW - Baseline'!$MB$2:$MB$200=AG$4),0),$E81-1973)</f>
        <v>23.811640000000001</v>
      </c>
      <c r="AH81" cm="1">
        <f t="array" ref="AH81">INDEX('GMW - Baseline'!$A$2:$MC$200,MATCH(1,('GMW - Baseline'!$MC$2:$MC$200=AH$3)*('GMW - Baseline'!$MB$2:$MB$200=AH$4),0),$E81-1973)</f>
        <v>23.293679999999998</v>
      </c>
      <c r="AI81" cm="1">
        <f t="array" ref="AI81">INDEX('GMW - Baseline'!$A$2:$MC$200,MATCH(1,('GMW - Baseline'!$MC$2:$MC$200=AI$3)*('GMW - Baseline'!$MB$2:$MB$200=AI$4),0),$E81-1973)</f>
        <v>23.971730000000001</v>
      </c>
      <c r="AJ81" cm="1">
        <f t="array" ref="AJ81">INDEX('GMW - Baseline'!$A$2:$MC$200,MATCH(1,('GMW - Baseline'!$MC$2:$MC$200=AJ$3)*('GMW - Baseline'!$MB$2:$MB$200=AJ$4),0),$E81-1973)</f>
        <v>27.3718</v>
      </c>
      <c r="AK81" cm="1">
        <f t="array" ref="AK81">INDEX('GMW - Baseline'!$A$2:$MC$200,MATCH(1,('GMW - Baseline'!$MC$2:$MC$200=AK$3)*('GMW - Baseline'!$MB$2:$MB$200=AK$4),0),$E81-1973)</f>
        <v>15.85224</v>
      </c>
    </row>
    <row r="82" spans="1:37" x14ac:dyDescent="0.25">
      <c r="B82">
        <f t="shared" si="8"/>
        <v>1998</v>
      </c>
      <c r="C82">
        <f t="shared" si="8"/>
        <v>1998</v>
      </c>
      <c r="E82">
        <f t="shared" si="7"/>
        <v>2055</v>
      </c>
      <c r="F82" cm="1">
        <f t="array" ref="F82">INDEX('GMW - Baseline'!$A$2:$MC$200,MATCH(1,('GMW - Baseline'!$MC$2:$MC$200=F$3)*('GMW - Baseline'!$MB$2:$MB$200=F$4),0),$E82-1973)</f>
        <v>453937</v>
      </c>
      <c r="G82" cm="1">
        <f t="array" ref="G82">INDEX('GMW - Baseline'!$A$2:$MC$200,MATCH(1,('GMW - Baseline'!$MC$2:$MC$200=G$3)*('GMW - Baseline'!$MB$2:$MB$200=G$4),0),$E82-1973)</f>
        <v>267397</v>
      </c>
      <c r="H82" cm="1">
        <f t="array" ref="H82">INDEX('GMW - Baseline'!$A$2:$MC$200,MATCH(1,('GMW - Baseline'!$MC$2:$MC$200=H$3)*('GMW - Baseline'!$MB$2:$MB$200=H$4),0),$E82-1973)</f>
        <v>274598</v>
      </c>
      <c r="I82" cm="1">
        <f t="array" ref="I82">INDEX('GMW - Baseline'!$A$2:$MC$200,MATCH(1,('GMW - Baseline'!$MC$2:$MC$200=I$3)*('GMW - Baseline'!$MB$2:$MB$200=I$4),0),$E82-1973)</f>
        <v>71.633330000000001</v>
      </c>
      <c r="J82" cm="1">
        <f t="array" ref="J82">INDEX('GMW - Baseline'!$A$2:$MC$200,MATCH(1,('GMW - Baseline'!$MC$2:$MC$200=J$3)*('GMW - Baseline'!$MB$2:$MB$200=J$4),0),$E82-1973)</f>
        <v>6.8371209999999998</v>
      </c>
      <c r="K82" cm="1">
        <f t="array" ref="K82">INDEX('GMW - Baseline'!$A$2:$MC$200,MATCH(1,('GMW - Baseline'!$MC$2:$MC$200=K$3)*('GMW - Baseline'!$MB$2:$MB$200=K$4),0),$E82-1973)</f>
        <v>4.8007809999999997</v>
      </c>
      <c r="L82" cm="1">
        <f t="array" ref="L82">INDEX('GMW - Baseline'!$A$2:$MC$200,MATCH(1,('GMW - Baseline'!$MC$2:$MC$200=L$3)*('GMW - Baseline'!$MB$2:$MB$200=L$4),0),$E82-1973)</f>
        <v>26955</v>
      </c>
      <c r="M82" cm="1">
        <f t="array" ref="M82">INDEX('GMW - Baseline'!$A$2:$MC$200,MATCH(1,('GMW - Baseline'!$MC$2:$MC$200=M$3)*('GMW - Baseline'!$MB$2:$MB$200=M$4),0),$E82-1973)</f>
        <v>1764</v>
      </c>
      <c r="N82" cm="1">
        <f t="array" ref="N82">INDEX('GMW - Baseline'!$A$2:$MC$200,MATCH(1,('GMW - Baseline'!$MC$2:$MC$200=N$3)*('GMW - Baseline'!$MB$2:$MB$200=N$4),0),$E82-1973)</f>
        <v>28719</v>
      </c>
      <c r="O82" cm="1">
        <f t="array" ref="O82">INDEX('GMW - Baseline'!$A$2:$MC$200,MATCH(1,('GMW - Baseline'!$MC$2:$MC$200=O$3)*('GMW - Baseline'!$MB$2:$MB$200=O$4),0),$E82-1973)</f>
        <v>6.1</v>
      </c>
      <c r="P82" cm="1">
        <f t="array" ref="P82">INDEX('GMW - Baseline'!$A$2:$MC$200,MATCH(1,('GMW - Baseline'!$MC$2:$MC$200=P$3)*('GMW - Baseline'!$MB$2:$MB$200=P$4),0),$E82-1973)</f>
        <v>35836.949999999997</v>
      </c>
      <c r="Q82" cm="1">
        <f t="array" ref="Q82">INDEX('GMW - Baseline'!$A$2:$MC$200,MATCH(1,('GMW - Baseline'!$MC$2:$MC$200=Q$3)*('GMW - Baseline'!$MB$2:$MB$200=Q$4),0),$E82-1973)</f>
        <v>3908</v>
      </c>
      <c r="R82" cm="1">
        <f t="array" ref="R82">INDEX('GMW - Baseline'!$A$2:$MC$200,MATCH(1,('GMW - Baseline'!$MC$2:$MC$200=R$3)*('GMW - Baseline'!$MB$2:$MB$200=R$4),0),$E82-1973)</f>
        <v>332260</v>
      </c>
      <c r="S82" cm="1">
        <f t="array" ref="S82">INDEX('GMW - Baseline'!$A$2:$MC$200,MATCH(1,('GMW - Baseline'!$MC$2:$MC$200=S$3)*('GMW - Baseline'!$MB$2:$MB$200=S$4),0),$E82-1973)</f>
        <v>254903</v>
      </c>
      <c r="T82" cm="1">
        <f t="array" ref="T82">INDEX('GMW - Baseline'!$A$2:$MC$200,MATCH(1,('GMW - Baseline'!$MC$2:$MC$200=T$3)*('GMW - Baseline'!$MB$2:$MB$200=T$4),0),$E82-1973)</f>
        <v>1.37825</v>
      </c>
      <c r="U82" cm="1">
        <f t="array" ref="U82">INDEX('GMW - Baseline'!$A$2:$MC$200,MATCH(1,('GMW - Baseline'!$MC$2:$MC$200=U$3)*('GMW - Baseline'!$MB$2:$MB$200=U$4),0),$E82-1973)</f>
        <v>447723.6</v>
      </c>
      <c r="V82" cm="1">
        <f t="array" ref="V82">INDEX('GMW - Baseline'!$A$2:$MC$200,MATCH(1,('GMW - Baseline'!$MC$2:$MC$200=V$3)*('GMW - Baseline'!$MB$2:$MB$200=V$4),0),$E82-1973)</f>
        <v>26967.14</v>
      </c>
      <c r="W82" cm="1">
        <f t="array" ref="W82">INDEX('GMW - Baseline'!$A$2:$MC$200,MATCH(1,('GMW - Baseline'!$MC$2:$MC$200=W$3)*('GMW - Baseline'!$MB$2:$MB$200=W$4),0),$E82-1973)</f>
        <v>32.799999999999997</v>
      </c>
      <c r="X82" cm="1">
        <f t="array" ref="X82">INDEX('GMW - Baseline'!$A$2:$MC$200,MATCH(1,('GMW - Baseline'!$MC$2:$MC$200=X$3)*('GMW - Baseline'!$MB$2:$MB$200=X$4),0),$E82-1973)</f>
        <v>372081.5</v>
      </c>
      <c r="Y82" cm="1">
        <f t="array" ref="Y82">INDEX('GMW - Baseline'!$A$2:$MC$200,MATCH(1,('GMW - Baseline'!$MC$2:$MC$200=Y$3)*('GMW - Baseline'!$MB$2:$MB$200=Y$4),0),$E82-1973)</f>
        <v>38017.89</v>
      </c>
      <c r="Z82" cm="1">
        <f t="array" ref="Z82">INDEX('GMW - Baseline'!$A$2:$MC$200,MATCH(1,('GMW - Baseline'!$MC$2:$MC$200=Z$3)*('GMW - Baseline'!$MB$2:$MB$200=Z$4),0),$E82-1973)</f>
        <v>1867000</v>
      </c>
      <c r="AA82" cm="1">
        <f t="array" ref="AA82">INDEX('GMW - Baseline'!$A$2:$MC$200,MATCH(1,('GMW - Baseline'!$MC$2:$MC$200=AA$3)*('GMW - Baseline'!$MB$2:$MB$200=AA$4),0),$E82-1973)</f>
        <v>-1.6239239999999999</v>
      </c>
      <c r="AB82" cm="1">
        <f t="array" ref="AB82">INDEX('GMW - Baseline'!$A$2:$MC$200,MATCH(1,('GMW - Baseline'!$MC$2:$MC$200=AB$3)*('GMW - Baseline'!$MB$2:$MB$200=AB$4),0),$E82-1973)</f>
        <v>90698</v>
      </c>
      <c r="AC82" cm="1">
        <f t="array" ref="AC82">INDEX('GMW - Baseline'!$A$2:$MC$200,MATCH(1,('GMW - Baseline'!$MC$2:$MC$200=AC$3)*('GMW - Baseline'!$MB$2:$MB$200=AC$4),0),$E82-1973)</f>
        <v>93076</v>
      </c>
      <c r="AD82" cm="1">
        <f t="array" ref="AD82">INDEX('GMW - Baseline'!$A$2:$MC$200,MATCH(1,('GMW - Baseline'!$MC$2:$MC$200=AD$3)*('GMW - Baseline'!$MB$2:$MB$200=AD$4),0),$E82-1973)</f>
        <v>58579.5</v>
      </c>
      <c r="AE82" cm="1">
        <f t="array" ref="AE82">INDEX('GMW - Baseline'!$A$2:$MC$200,MATCH(1,('GMW - Baseline'!$MC$2:$MC$200=AE$3)*('GMW - Baseline'!$MB$2:$MB$200=AE$4),0),$E82-1973)</f>
        <v>25.877649999999999</v>
      </c>
      <c r="AF82" cm="1">
        <f t="array" ref="AF82">INDEX('GMW - Baseline'!$A$2:$MC$200,MATCH(1,('GMW - Baseline'!$MC$2:$MC$200=AF$3)*('GMW - Baseline'!$MB$2:$MB$200=AF$4),0),$E82-1973)</f>
        <v>16.835979999999999</v>
      </c>
      <c r="AG82" cm="1">
        <f t="array" ref="AG82">INDEX('GMW - Baseline'!$A$2:$MC$200,MATCH(1,('GMW - Baseline'!$MC$2:$MC$200=AG$3)*('GMW - Baseline'!$MB$2:$MB$200=AG$4),0),$E82-1973)</f>
        <v>24.03866</v>
      </c>
      <c r="AH82" cm="1">
        <f t="array" ref="AH82">INDEX('GMW - Baseline'!$A$2:$MC$200,MATCH(1,('GMW - Baseline'!$MC$2:$MC$200=AH$3)*('GMW - Baseline'!$MB$2:$MB$200=AH$4),0),$E82-1973)</f>
        <v>23.339110000000002</v>
      </c>
      <c r="AI82" cm="1">
        <f t="array" ref="AI82">INDEX('GMW - Baseline'!$A$2:$MC$200,MATCH(1,('GMW - Baseline'!$MC$2:$MC$200=AI$3)*('GMW - Baseline'!$MB$2:$MB$200=AI$4),0),$E82-1973)</f>
        <v>24.035049999999998</v>
      </c>
      <c r="AJ82" cm="1">
        <f t="array" ref="AJ82">INDEX('GMW - Baseline'!$A$2:$MC$200,MATCH(1,('GMW - Baseline'!$MC$2:$MC$200=AJ$3)*('GMW - Baseline'!$MB$2:$MB$200=AJ$4),0),$E82-1973)</f>
        <v>27.51164</v>
      </c>
      <c r="AK82" cm="1">
        <f t="array" ref="AK82">INDEX('GMW - Baseline'!$A$2:$MC$200,MATCH(1,('GMW - Baseline'!$MC$2:$MC$200=AK$3)*('GMW - Baseline'!$MB$2:$MB$200=AK$4),0),$E82-1973)</f>
        <v>15.873060000000001</v>
      </c>
    </row>
    <row r="83" spans="1:37" x14ac:dyDescent="0.25">
      <c r="A83">
        <v>1999</v>
      </c>
      <c r="B83">
        <f t="shared" si="8"/>
        <v>1999</v>
      </c>
      <c r="C83">
        <f t="shared" si="8"/>
        <v>1998</v>
      </c>
      <c r="D83">
        <f t="shared" si="8"/>
        <v>1998</v>
      </c>
      <c r="E83">
        <f t="shared" si="7"/>
        <v>2056</v>
      </c>
      <c r="F83" cm="1">
        <f t="array" ref="F83">INDEX('GMW - Baseline'!$A$2:$MC$200,MATCH(1,('GMW - Baseline'!$MC$2:$MC$200=F$3)*('GMW - Baseline'!$MB$2:$MB$200=F$4),0),$E83-1973)</f>
        <v>457044</v>
      </c>
      <c r="G83" cm="1">
        <f t="array" ref="G83">INDEX('GMW - Baseline'!$A$2:$MC$200,MATCH(1,('GMW - Baseline'!$MC$2:$MC$200=G$3)*('GMW - Baseline'!$MB$2:$MB$200=G$4),0),$E83-1973)</f>
        <v>270159</v>
      </c>
      <c r="H83" cm="1">
        <f t="array" ref="H83">INDEX('GMW - Baseline'!$A$2:$MC$200,MATCH(1,('GMW - Baseline'!$MC$2:$MC$200=H$3)*('GMW - Baseline'!$MB$2:$MB$200=H$4),0),$E83-1973)</f>
        <v>272500</v>
      </c>
      <c r="I83" cm="1">
        <f t="array" ref="I83">INDEX('GMW - Baseline'!$A$2:$MC$200,MATCH(1,('GMW - Baseline'!$MC$2:$MC$200=I$3)*('GMW - Baseline'!$MB$2:$MB$200=I$4),0),$E83-1973)</f>
        <v>71.599999999999994</v>
      </c>
      <c r="J83" cm="1">
        <f t="array" ref="J83">INDEX('GMW - Baseline'!$A$2:$MC$200,MATCH(1,('GMW - Baseline'!$MC$2:$MC$200=J$3)*('GMW - Baseline'!$MB$2:$MB$200=J$4),0),$E83-1973)</f>
        <v>5.703125</v>
      </c>
      <c r="K83" cm="1">
        <f t="array" ref="K83">INDEX('GMW - Baseline'!$A$2:$MC$200,MATCH(1,('GMW - Baseline'!$MC$2:$MC$200=K$3)*('GMW - Baseline'!$MB$2:$MB$200=K$4),0),$E83-1973)</f>
        <v>4.4498410000000002</v>
      </c>
      <c r="L83" cm="1">
        <f t="array" ref="L83">INDEX('GMW - Baseline'!$A$2:$MC$200,MATCH(1,('GMW - Baseline'!$MC$2:$MC$200=L$3)*('GMW - Baseline'!$MB$2:$MB$200=L$4),0),$E83-1973)</f>
        <v>27036</v>
      </c>
      <c r="M83" cm="1">
        <f t="array" ref="M83">INDEX('GMW - Baseline'!$A$2:$MC$200,MATCH(1,('GMW - Baseline'!$MC$2:$MC$200=M$3)*('GMW - Baseline'!$MB$2:$MB$200=M$4),0),$E83-1973)</f>
        <v>1780</v>
      </c>
      <c r="N83" cm="1">
        <f t="array" ref="N83">INDEX('GMW - Baseline'!$A$2:$MC$200,MATCH(1,('GMW - Baseline'!$MC$2:$MC$200=N$3)*('GMW - Baseline'!$MB$2:$MB$200=N$4),0),$E83-1973)</f>
        <v>28816</v>
      </c>
      <c r="O83" cm="1">
        <f t="array" ref="O83">INDEX('GMW - Baseline'!$A$2:$MC$200,MATCH(1,('GMW - Baseline'!$MC$2:$MC$200=O$3)*('GMW - Baseline'!$MB$2:$MB$200=O$4),0),$E83-1973)</f>
        <v>6.2</v>
      </c>
      <c r="P83" cm="1">
        <f t="array" ref="P83">INDEX('GMW - Baseline'!$A$2:$MC$200,MATCH(1,('GMW - Baseline'!$MC$2:$MC$200=P$3)*('GMW - Baseline'!$MB$2:$MB$200=P$4),0),$E83-1973)</f>
        <v>35882.5</v>
      </c>
      <c r="Q83" cm="1">
        <f t="array" ref="Q83">INDEX('GMW - Baseline'!$A$2:$MC$200,MATCH(1,('GMW - Baseline'!$MC$2:$MC$200=Q$3)*('GMW - Baseline'!$MB$2:$MB$200=Q$4),0),$E83-1973)</f>
        <v>11536</v>
      </c>
      <c r="R83" cm="1">
        <f t="array" ref="R83">INDEX('GMW - Baseline'!$A$2:$MC$200,MATCH(1,('GMW - Baseline'!$MC$2:$MC$200=R$3)*('GMW - Baseline'!$MB$2:$MB$200=R$4),0),$E83-1973)</f>
        <v>330781</v>
      </c>
      <c r="S83" cm="1">
        <f t="array" ref="S83">INDEX('GMW - Baseline'!$A$2:$MC$200,MATCH(1,('GMW - Baseline'!$MC$2:$MC$200=S$3)*('GMW - Baseline'!$MB$2:$MB$200=S$4),0),$E83-1973)</f>
        <v>257115</v>
      </c>
      <c r="T83" cm="1">
        <f t="array" ref="T83">INDEX('GMW - Baseline'!$A$2:$MC$200,MATCH(1,('GMW - Baseline'!$MC$2:$MC$200=T$3)*('GMW - Baseline'!$MB$2:$MB$200=T$4),0),$E83-1973)</f>
        <v>1.041317</v>
      </c>
      <c r="U83" cm="1">
        <f t="array" ref="U83">INDEX('GMW - Baseline'!$A$2:$MC$200,MATCH(1,('GMW - Baseline'!$MC$2:$MC$200=U$3)*('GMW - Baseline'!$MB$2:$MB$200=U$4),0),$E83-1973)</f>
        <v>452309.3</v>
      </c>
      <c r="V83" cm="1">
        <f t="array" ref="V83">INDEX('GMW - Baseline'!$A$2:$MC$200,MATCH(1,('GMW - Baseline'!$MC$2:$MC$200=V$3)*('GMW - Baseline'!$MB$2:$MB$200=V$4),0),$E83-1973)</f>
        <v>27115.86</v>
      </c>
      <c r="W83" cm="1">
        <f t="array" ref="W83">INDEX('GMW - Baseline'!$A$2:$MC$200,MATCH(1,('GMW - Baseline'!$MC$2:$MC$200=W$3)*('GMW - Baseline'!$MB$2:$MB$200=W$4),0),$E83-1973)</f>
        <v>32.9</v>
      </c>
      <c r="X83" cm="1">
        <f t="array" ref="X83">INDEX('GMW - Baseline'!$A$2:$MC$200,MATCH(1,('GMW - Baseline'!$MC$2:$MC$200=X$3)*('GMW - Baseline'!$MB$2:$MB$200=X$4),0),$E83-1973)</f>
        <v>373129.6</v>
      </c>
      <c r="Y83" cm="1">
        <f t="array" ref="Y83">INDEX('GMW - Baseline'!$A$2:$MC$200,MATCH(1,('GMW - Baseline'!$MC$2:$MC$200=Y$3)*('GMW - Baseline'!$MB$2:$MB$200=Y$4),0),$E83-1973)</f>
        <v>38069.9</v>
      </c>
      <c r="Z83" cm="1">
        <f t="array" ref="Z83">INDEX('GMW - Baseline'!$A$2:$MC$200,MATCH(1,('GMW - Baseline'!$MC$2:$MC$200=Z$3)*('GMW - Baseline'!$MB$2:$MB$200=Z$4),0),$E83-1973)</f>
        <v>1881000</v>
      </c>
      <c r="AA83" cm="1">
        <f t="array" ref="AA83">INDEX('GMW - Baseline'!$A$2:$MC$200,MATCH(1,('GMW - Baseline'!$MC$2:$MC$200=AA$3)*('GMW - Baseline'!$MB$2:$MB$200=AA$4),0),$E83-1973)</f>
        <v>-1.6224499999999999</v>
      </c>
      <c r="AB83" cm="1">
        <f t="array" ref="AB83">INDEX('GMW - Baseline'!$A$2:$MC$200,MATCH(1,('GMW - Baseline'!$MC$2:$MC$200=AB$3)*('GMW - Baseline'!$MB$2:$MB$200=AB$4),0),$E83-1973)</f>
        <v>90943</v>
      </c>
      <c r="AC83" cm="1">
        <f t="array" ref="AC83">INDEX('GMW - Baseline'!$A$2:$MC$200,MATCH(1,('GMW - Baseline'!$MC$2:$MC$200=AC$3)*('GMW - Baseline'!$MB$2:$MB$200=AC$4),0),$E83-1973)</f>
        <v>98831</v>
      </c>
      <c r="AD83" cm="1">
        <f t="array" ref="AD83">INDEX('GMW - Baseline'!$A$2:$MC$200,MATCH(1,('GMW - Baseline'!$MC$2:$MC$200=AD$3)*('GMW - Baseline'!$MB$2:$MB$200=AD$4),0),$E83-1973)</f>
        <v>58631.75</v>
      </c>
      <c r="AE83" cm="1">
        <f t="array" ref="AE83">INDEX('GMW - Baseline'!$A$2:$MC$200,MATCH(1,('GMW - Baseline'!$MC$2:$MC$200=AE$3)*('GMW - Baseline'!$MB$2:$MB$200=AE$4),0),$E83-1973)</f>
        <v>25.850020000000001</v>
      </c>
      <c r="AF83" cm="1">
        <f t="array" ref="AF83">INDEX('GMW - Baseline'!$A$2:$MC$200,MATCH(1,('GMW - Baseline'!$MC$2:$MC$200=AF$3)*('GMW - Baseline'!$MB$2:$MB$200=AF$4),0),$E83-1973)</f>
        <v>16.794280000000001</v>
      </c>
      <c r="AG83" cm="1">
        <f t="array" ref="AG83">INDEX('GMW - Baseline'!$A$2:$MC$200,MATCH(1,('GMW - Baseline'!$MC$2:$MC$200=AG$3)*('GMW - Baseline'!$MB$2:$MB$200=AG$4),0),$E83-1973)</f>
        <v>24.261030000000002</v>
      </c>
      <c r="AH83" cm="1">
        <f t="array" ref="AH83">INDEX('GMW - Baseline'!$A$2:$MC$200,MATCH(1,('GMW - Baseline'!$MC$2:$MC$200=AH$3)*('GMW - Baseline'!$MB$2:$MB$200=AH$4),0),$E83-1973)</f>
        <v>23.47362</v>
      </c>
      <c r="AI83" cm="1">
        <f t="array" ref="AI83">INDEX('GMW - Baseline'!$A$2:$MC$200,MATCH(1,('GMW - Baseline'!$MC$2:$MC$200=AI$3)*('GMW - Baseline'!$MB$2:$MB$200=AI$4),0),$E83-1973)</f>
        <v>24.10164</v>
      </c>
      <c r="AJ83" cm="1">
        <f t="array" ref="AJ83">INDEX('GMW - Baseline'!$A$2:$MC$200,MATCH(1,('GMW - Baseline'!$MC$2:$MC$200=AJ$3)*('GMW - Baseline'!$MB$2:$MB$200=AJ$4),0),$E83-1973)</f>
        <v>27.65692</v>
      </c>
      <c r="AK83" cm="1">
        <f t="array" ref="AK83">INDEX('GMW - Baseline'!$A$2:$MC$200,MATCH(1,('GMW - Baseline'!$MC$2:$MC$200=AK$3)*('GMW - Baseline'!$MB$2:$MB$200=AK$4),0),$E83-1973)</f>
        <v>15.89245</v>
      </c>
    </row>
    <row r="84" spans="1:37" x14ac:dyDescent="0.25">
      <c r="B84">
        <f t="shared" si="8"/>
        <v>1999</v>
      </c>
      <c r="C84">
        <f t="shared" si="8"/>
        <v>1999</v>
      </c>
      <c r="E84">
        <f t="shared" si="7"/>
        <v>2057</v>
      </c>
      <c r="F84" cm="1">
        <f t="array" ref="F84">INDEX('GMW - Baseline'!$A$2:$MC$200,MATCH(1,('GMW - Baseline'!$MC$2:$MC$200=F$3)*('GMW - Baseline'!$MB$2:$MB$200=F$4),0),$E84-1973)</f>
        <v>458710</v>
      </c>
      <c r="G84" cm="1">
        <f t="array" ref="G84">INDEX('GMW - Baseline'!$A$2:$MC$200,MATCH(1,('GMW - Baseline'!$MC$2:$MC$200=G$3)*('GMW - Baseline'!$MB$2:$MB$200=G$4),0),$E84-1973)</f>
        <v>275407</v>
      </c>
      <c r="H84" cm="1">
        <f t="array" ref="H84">INDEX('GMW - Baseline'!$A$2:$MC$200,MATCH(1,('GMW - Baseline'!$MC$2:$MC$200=H$3)*('GMW - Baseline'!$MB$2:$MB$200=H$4),0),$E84-1973)</f>
        <v>285370</v>
      </c>
      <c r="I84" cm="1">
        <f t="array" ref="I84">INDEX('GMW - Baseline'!$A$2:$MC$200,MATCH(1,('GMW - Baseline'!$MC$2:$MC$200=I$3)*('GMW - Baseline'!$MB$2:$MB$200=I$4),0),$E84-1973)</f>
        <v>72.3</v>
      </c>
      <c r="J84" cm="1">
        <f t="array" ref="J84">INDEX('GMW - Baseline'!$A$2:$MC$200,MATCH(1,('GMW - Baseline'!$MC$2:$MC$200=J$3)*('GMW - Baseline'!$MB$2:$MB$200=J$4),0),$E84-1973)</f>
        <v>5.211538</v>
      </c>
      <c r="K84" cm="1">
        <f t="array" ref="K84">INDEX('GMW - Baseline'!$A$2:$MC$200,MATCH(1,('GMW - Baseline'!$MC$2:$MC$200=K$3)*('GMW - Baseline'!$MB$2:$MB$200=K$4),0),$E84-1973)</f>
        <v>4.7855740000000004</v>
      </c>
      <c r="L84" cm="1">
        <f t="array" ref="L84">INDEX('GMW - Baseline'!$A$2:$MC$200,MATCH(1,('GMW - Baseline'!$MC$2:$MC$200=L$3)*('GMW - Baseline'!$MB$2:$MB$200=L$4),0),$E84-1973)</f>
        <v>27095</v>
      </c>
      <c r="M84" cm="1">
        <f t="array" ref="M84">INDEX('GMW - Baseline'!$A$2:$MC$200,MATCH(1,('GMW - Baseline'!$MC$2:$MC$200=M$3)*('GMW - Baseline'!$MB$2:$MB$200=M$4),0),$E84-1973)</f>
        <v>1743</v>
      </c>
      <c r="N84" cm="1">
        <f t="array" ref="N84">INDEX('GMW - Baseline'!$A$2:$MC$200,MATCH(1,('GMW - Baseline'!$MC$2:$MC$200=N$3)*('GMW - Baseline'!$MB$2:$MB$200=N$4),0),$E84-1973)</f>
        <v>28838</v>
      </c>
      <c r="O84" cm="1">
        <f t="array" ref="O84">INDEX('GMW - Baseline'!$A$2:$MC$200,MATCH(1,('GMW - Baseline'!$MC$2:$MC$200=O$3)*('GMW - Baseline'!$MB$2:$MB$200=O$4),0),$E84-1973)</f>
        <v>6</v>
      </c>
      <c r="P84" cm="1">
        <f t="array" ref="P84">INDEX('GMW - Baseline'!$A$2:$MC$200,MATCH(1,('GMW - Baseline'!$MC$2:$MC$200=P$3)*('GMW - Baseline'!$MB$2:$MB$200=P$4),0),$E84-1973)</f>
        <v>35928.06</v>
      </c>
      <c r="Q84" cm="1">
        <f t="array" ref="Q84">INDEX('GMW - Baseline'!$A$2:$MC$200,MATCH(1,('GMW - Baseline'!$MC$2:$MC$200=Q$3)*('GMW - Baseline'!$MB$2:$MB$200=Q$4),0),$E84-1973)</f>
        <v>-6073</v>
      </c>
      <c r="R84" cm="1">
        <f t="array" ref="R84">INDEX('GMW - Baseline'!$A$2:$MC$200,MATCH(1,('GMW - Baseline'!$MC$2:$MC$200=R$3)*('GMW - Baseline'!$MB$2:$MB$200=R$4),0),$E84-1973)</f>
        <v>331576</v>
      </c>
      <c r="S84" cm="1">
        <f t="array" ref="S84">INDEX('GMW - Baseline'!$A$2:$MC$200,MATCH(1,('GMW - Baseline'!$MC$2:$MC$200=S$3)*('GMW - Baseline'!$MB$2:$MB$200=S$4),0),$E84-1973)</f>
        <v>258836</v>
      </c>
      <c r="T84" cm="1">
        <f t="array" ref="T84">INDEX('GMW - Baseline'!$A$2:$MC$200,MATCH(1,('GMW - Baseline'!$MC$2:$MC$200=T$3)*('GMW - Baseline'!$MB$2:$MB$200=T$4),0),$E84-1973)</f>
        <v>0.84457400000000005</v>
      </c>
      <c r="U84" cm="1">
        <f t="array" ref="U84">INDEX('GMW - Baseline'!$A$2:$MC$200,MATCH(1,('GMW - Baseline'!$MC$2:$MC$200=U$3)*('GMW - Baseline'!$MB$2:$MB$200=U$4),0),$E84-1973)</f>
        <v>454852.4</v>
      </c>
      <c r="V84" cm="1">
        <f t="array" ref="V84">INDEX('GMW - Baseline'!$A$2:$MC$200,MATCH(1,('GMW - Baseline'!$MC$2:$MC$200=V$3)*('GMW - Baseline'!$MB$2:$MB$200=V$4),0),$E84-1973)</f>
        <v>27165.4</v>
      </c>
      <c r="W84" cm="1">
        <f t="array" ref="W84">INDEX('GMW - Baseline'!$A$2:$MC$200,MATCH(1,('GMW - Baseline'!$MC$2:$MC$200=W$3)*('GMW - Baseline'!$MB$2:$MB$200=W$4),0),$E84-1973)</f>
        <v>32.9</v>
      </c>
      <c r="X84" cm="1">
        <f t="array" ref="X84">INDEX('GMW - Baseline'!$A$2:$MC$200,MATCH(1,('GMW - Baseline'!$MC$2:$MC$200=X$3)*('GMW - Baseline'!$MB$2:$MB$200=X$4),0),$E84-1973)</f>
        <v>374054.2</v>
      </c>
      <c r="Y84" cm="1">
        <f t="array" ref="Y84">INDEX('GMW - Baseline'!$A$2:$MC$200,MATCH(1,('GMW - Baseline'!$MC$2:$MC$200=Y$3)*('GMW - Baseline'!$MB$2:$MB$200=Y$4),0),$E84-1973)</f>
        <v>38121.9</v>
      </c>
      <c r="Z84" cm="1">
        <f t="array" ref="Z84">INDEX('GMW - Baseline'!$A$2:$MC$200,MATCH(1,('GMW - Baseline'!$MC$2:$MC$200=Z$3)*('GMW - Baseline'!$MB$2:$MB$200=Z$4),0),$E84-1973)</f>
        <v>1895000</v>
      </c>
      <c r="AA84" cm="1">
        <f t="array" ref="AA84">INDEX('GMW - Baseline'!$A$2:$MC$200,MATCH(1,('GMW - Baseline'!$MC$2:$MC$200=AA$3)*('GMW - Baseline'!$MB$2:$MB$200=AA$4),0),$E84-1973)</f>
        <v>-1.6209769999999999</v>
      </c>
      <c r="AB84" cm="1">
        <f t="array" ref="AB84">INDEX('GMW - Baseline'!$A$2:$MC$200,MATCH(1,('GMW - Baseline'!$MC$2:$MC$200=AB$3)*('GMW - Baseline'!$MB$2:$MB$200=AB$4),0),$E84-1973)</f>
        <v>88359</v>
      </c>
      <c r="AC84" cm="1">
        <f t="array" ref="AC84">INDEX('GMW - Baseline'!$A$2:$MC$200,MATCH(1,('GMW - Baseline'!$MC$2:$MC$200=AC$3)*('GMW - Baseline'!$MB$2:$MB$200=AC$4),0),$E84-1973)</f>
        <v>82131</v>
      </c>
      <c r="AD84" cm="1">
        <f t="array" ref="AD84">INDEX('GMW - Baseline'!$A$2:$MC$200,MATCH(1,('GMW - Baseline'!$MC$2:$MC$200=AD$3)*('GMW - Baseline'!$MB$2:$MB$200=AD$4),0),$E84-1973)</f>
        <v>58684</v>
      </c>
      <c r="AE84" cm="1">
        <f t="array" ref="AE84">INDEX('GMW - Baseline'!$A$2:$MC$200,MATCH(1,('GMW - Baseline'!$MC$2:$MC$200=AE$3)*('GMW - Baseline'!$MB$2:$MB$200=AE$4),0),$E84-1973)</f>
        <v>25.82245</v>
      </c>
      <c r="AF84" cm="1">
        <f t="array" ref="AF84">INDEX('GMW - Baseline'!$A$2:$MC$200,MATCH(1,('GMW - Baseline'!$MC$2:$MC$200=AF$3)*('GMW - Baseline'!$MB$2:$MB$200=AF$4),0),$E84-1973)</f>
        <v>16.770150000000001</v>
      </c>
      <c r="AG84" cm="1">
        <f t="array" ref="AG84">INDEX('GMW - Baseline'!$A$2:$MC$200,MATCH(1,('GMW - Baseline'!$MC$2:$MC$200=AG$3)*('GMW - Baseline'!$MB$2:$MB$200=AG$4),0),$E84-1973)</f>
        <v>24.483889999999999</v>
      </c>
      <c r="AH84" cm="1">
        <f t="array" ref="AH84">INDEX('GMW - Baseline'!$A$2:$MC$200,MATCH(1,('GMW - Baseline'!$MC$2:$MC$200=AH$3)*('GMW - Baseline'!$MB$2:$MB$200=AH$4),0),$E84-1973)</f>
        <v>23.608219999999999</v>
      </c>
      <c r="AI84" cm="1">
        <f t="array" ref="AI84">INDEX('GMW - Baseline'!$A$2:$MC$200,MATCH(1,('GMW - Baseline'!$MC$2:$MC$200=AI$3)*('GMW - Baseline'!$MB$2:$MB$200=AI$4),0),$E84-1973)</f>
        <v>24.16807</v>
      </c>
      <c r="AJ84" cm="1">
        <f t="array" ref="AJ84">INDEX('GMW - Baseline'!$A$2:$MC$200,MATCH(1,('GMW - Baseline'!$MC$2:$MC$200=AJ$3)*('GMW - Baseline'!$MB$2:$MB$200=AJ$4),0),$E84-1973)</f>
        <v>27.802510000000002</v>
      </c>
      <c r="AK84" cm="1">
        <f t="array" ref="AK84">INDEX('GMW - Baseline'!$A$2:$MC$200,MATCH(1,('GMW - Baseline'!$MC$2:$MC$200=AK$3)*('GMW - Baseline'!$MB$2:$MB$200=AK$4),0),$E84-1973)</f>
        <v>15.908989999999999</v>
      </c>
    </row>
    <row r="85" spans="1:37" x14ac:dyDescent="0.25">
      <c r="B85">
        <f t="shared" si="8"/>
        <v>1999</v>
      </c>
      <c r="C85">
        <f t="shared" si="8"/>
        <v>1999</v>
      </c>
      <c r="E85">
        <f t="shared" si="7"/>
        <v>2058</v>
      </c>
      <c r="F85" cm="1">
        <f t="array" ref="F85">INDEX('GMW - Baseline'!$A$2:$MC$200,MATCH(1,('GMW - Baseline'!$MC$2:$MC$200=F$3)*('GMW - Baseline'!$MB$2:$MB$200=F$4),0),$E85-1973)</f>
        <v>466387</v>
      </c>
      <c r="G85" cm="1">
        <f t="array" ref="G85">INDEX('GMW - Baseline'!$A$2:$MC$200,MATCH(1,('GMW - Baseline'!$MC$2:$MC$200=G$3)*('GMW - Baseline'!$MB$2:$MB$200=G$4),0),$E85-1973)</f>
        <v>278331</v>
      </c>
      <c r="H85" cm="1">
        <f t="array" ref="H85">INDEX('GMW - Baseline'!$A$2:$MC$200,MATCH(1,('GMW - Baseline'!$MC$2:$MC$200=H$3)*('GMW - Baseline'!$MB$2:$MB$200=H$4),0),$E85-1973)</f>
        <v>286641</v>
      </c>
      <c r="I85" cm="1">
        <f t="array" ref="I85">INDEX('GMW - Baseline'!$A$2:$MC$200,MATCH(1,('GMW - Baseline'!$MC$2:$MC$200=I$3)*('GMW - Baseline'!$MB$2:$MB$200=I$4),0),$E85-1973)</f>
        <v>72.133330000000001</v>
      </c>
      <c r="J85" cm="1">
        <f t="array" ref="J85">INDEX('GMW - Baseline'!$A$2:$MC$200,MATCH(1,('GMW - Baseline'!$MC$2:$MC$200=J$3)*('GMW - Baseline'!$MB$2:$MB$200=J$4),0),$E85-1973)</f>
        <v>5.0643940000000001</v>
      </c>
      <c r="K85" cm="1">
        <f t="array" ref="K85">INDEX('GMW - Baseline'!$A$2:$MC$200,MATCH(1,('GMW - Baseline'!$MC$2:$MC$200=K$3)*('GMW - Baseline'!$MB$2:$MB$200=K$4),0),$E85-1973)</f>
        <v>5.3296919999999997</v>
      </c>
      <c r="L85" cm="1">
        <f t="array" ref="L85">INDEX('GMW - Baseline'!$A$2:$MC$200,MATCH(1,('GMW - Baseline'!$MC$2:$MC$200=L$3)*('GMW - Baseline'!$MB$2:$MB$200=L$4),0),$E85-1973)</f>
        <v>27218</v>
      </c>
      <c r="M85" cm="1">
        <f t="array" ref="M85">INDEX('GMW - Baseline'!$A$2:$MC$200,MATCH(1,('GMW - Baseline'!$MC$2:$MC$200=M$3)*('GMW - Baseline'!$MB$2:$MB$200=M$4),0),$E85-1973)</f>
        <v>1702</v>
      </c>
      <c r="N85" cm="1">
        <f t="array" ref="N85">INDEX('GMW - Baseline'!$A$2:$MC$200,MATCH(1,('GMW - Baseline'!$MC$2:$MC$200=N$3)*('GMW - Baseline'!$MB$2:$MB$200=N$4),0),$E85-1973)</f>
        <v>28920</v>
      </c>
      <c r="O85" cm="1">
        <f t="array" ref="O85">INDEX('GMW - Baseline'!$A$2:$MC$200,MATCH(1,('GMW - Baseline'!$MC$2:$MC$200=O$3)*('GMW - Baseline'!$MB$2:$MB$200=O$4),0),$E85-1973)</f>
        <v>5.9</v>
      </c>
      <c r="P85" cm="1">
        <f t="array" ref="P85">INDEX('GMW - Baseline'!$A$2:$MC$200,MATCH(1,('GMW - Baseline'!$MC$2:$MC$200=P$3)*('GMW - Baseline'!$MB$2:$MB$200=P$4),0),$E85-1973)</f>
        <v>35980.61</v>
      </c>
      <c r="Q85" cm="1">
        <f t="array" ref="Q85">INDEX('GMW - Baseline'!$A$2:$MC$200,MATCH(1,('GMW - Baseline'!$MC$2:$MC$200=Q$3)*('GMW - Baseline'!$MB$2:$MB$200=Q$4),0),$E85-1973)</f>
        <v>2723</v>
      </c>
      <c r="R85" cm="1">
        <f t="array" ref="R85">INDEX('GMW - Baseline'!$A$2:$MC$200,MATCH(1,('GMW - Baseline'!$MC$2:$MC$200=R$3)*('GMW - Baseline'!$MB$2:$MB$200=R$4),0),$E85-1973)</f>
        <v>319806</v>
      </c>
      <c r="S85" cm="1">
        <f t="array" ref="S85">INDEX('GMW - Baseline'!$A$2:$MC$200,MATCH(1,('GMW - Baseline'!$MC$2:$MC$200=S$3)*('GMW - Baseline'!$MB$2:$MB$200=S$4),0),$E85-1973)</f>
        <v>262328</v>
      </c>
      <c r="T85" cm="1">
        <f t="array" ref="T85">INDEX('GMW - Baseline'!$A$2:$MC$200,MATCH(1,('GMW - Baseline'!$MC$2:$MC$200=T$3)*('GMW - Baseline'!$MB$2:$MB$200=T$4),0),$E85-1973)</f>
        <v>1.764297</v>
      </c>
      <c r="U85" cm="1">
        <f t="array" ref="U85">INDEX('GMW - Baseline'!$A$2:$MC$200,MATCH(1,('GMW - Baseline'!$MC$2:$MC$200=U$3)*('GMW - Baseline'!$MB$2:$MB$200=U$4),0),$E85-1973)</f>
        <v>458230.6</v>
      </c>
      <c r="V85" cm="1">
        <f t="array" ref="V85">INDEX('GMW - Baseline'!$A$2:$MC$200,MATCH(1,('GMW - Baseline'!$MC$2:$MC$200=V$3)*('GMW - Baseline'!$MB$2:$MB$200=V$4),0),$E85-1973)</f>
        <v>27271.56</v>
      </c>
      <c r="W85" cm="1">
        <f t="array" ref="W85">INDEX('GMW - Baseline'!$A$2:$MC$200,MATCH(1,('GMW - Baseline'!$MC$2:$MC$200=W$3)*('GMW - Baseline'!$MB$2:$MB$200=W$4),0),$E85-1973)</f>
        <v>32.9</v>
      </c>
      <c r="X85" cm="1">
        <f t="array" ref="X85">INDEX('GMW - Baseline'!$A$2:$MC$200,MATCH(1,('GMW - Baseline'!$MC$2:$MC$200=X$3)*('GMW - Baseline'!$MB$2:$MB$200=X$4),0),$E85-1973)</f>
        <v>375671.4</v>
      </c>
      <c r="Y85" cm="1">
        <f t="array" ref="Y85">INDEX('GMW - Baseline'!$A$2:$MC$200,MATCH(1,('GMW - Baseline'!$MC$2:$MC$200=Y$3)*('GMW - Baseline'!$MB$2:$MB$200=Y$4),0),$E85-1973)</f>
        <v>38185.07</v>
      </c>
      <c r="Z85" cm="1">
        <f t="array" ref="Z85">INDEX('GMW - Baseline'!$A$2:$MC$200,MATCH(1,('GMW - Baseline'!$MC$2:$MC$200=Z$3)*('GMW - Baseline'!$MB$2:$MB$200=Z$4),0),$E85-1973)</f>
        <v>1909000</v>
      </c>
      <c r="AA85" cm="1">
        <f t="array" ref="AA85">INDEX('GMW - Baseline'!$A$2:$MC$200,MATCH(1,('GMW - Baseline'!$MC$2:$MC$200=AA$3)*('GMW - Baseline'!$MB$2:$MB$200=AA$4),0),$E85-1973)</f>
        <v>-1.6195059999999999</v>
      </c>
      <c r="AB85" cm="1">
        <f t="array" ref="AB85">INDEX('GMW - Baseline'!$A$2:$MC$200,MATCH(1,('GMW - Baseline'!$MC$2:$MC$200=AB$3)*('GMW - Baseline'!$MB$2:$MB$200=AB$4),0),$E85-1973)</f>
        <v>91456</v>
      </c>
      <c r="AC85" cm="1">
        <f t="array" ref="AC85">INDEX('GMW - Baseline'!$A$2:$MC$200,MATCH(1,('GMW - Baseline'!$MC$2:$MC$200=AC$3)*('GMW - Baseline'!$MB$2:$MB$200=AC$4),0),$E85-1973)</f>
        <v>93286</v>
      </c>
      <c r="AD85" cm="1">
        <f t="array" ref="AD85">INDEX('GMW - Baseline'!$A$2:$MC$200,MATCH(1,('GMW - Baseline'!$MC$2:$MC$200=AD$3)*('GMW - Baseline'!$MB$2:$MB$200=AD$4),0),$E85-1973)</f>
        <v>58734.5</v>
      </c>
      <c r="AE85" cm="1">
        <f t="array" ref="AE85">INDEX('GMW - Baseline'!$A$2:$MC$200,MATCH(1,('GMW - Baseline'!$MC$2:$MC$200=AE$3)*('GMW - Baseline'!$MB$2:$MB$200=AE$4),0),$E85-1973)</f>
        <v>25.805779999999999</v>
      </c>
      <c r="AF85" cm="1">
        <f t="array" ref="AF85">INDEX('GMW - Baseline'!$A$2:$MC$200,MATCH(1,('GMW - Baseline'!$MC$2:$MC$200=AF$3)*('GMW - Baseline'!$MB$2:$MB$200=AF$4),0),$E85-1973)</f>
        <v>16.743400000000001</v>
      </c>
      <c r="AG85" cm="1">
        <f t="array" ref="AG85">INDEX('GMW - Baseline'!$A$2:$MC$200,MATCH(1,('GMW - Baseline'!$MC$2:$MC$200=AG$3)*('GMW - Baseline'!$MB$2:$MB$200=AG$4),0),$E85-1973)</f>
        <v>24.719329999999999</v>
      </c>
      <c r="AH85" cm="1">
        <f t="array" ref="AH85">INDEX('GMW - Baseline'!$A$2:$MC$200,MATCH(1,('GMW - Baseline'!$MC$2:$MC$200=AH$3)*('GMW - Baseline'!$MB$2:$MB$200=AH$4),0),$E85-1973)</f>
        <v>23.742899999999999</v>
      </c>
      <c r="AI85" cm="1">
        <f t="array" ref="AI85">INDEX('GMW - Baseline'!$A$2:$MC$200,MATCH(1,('GMW - Baseline'!$MC$2:$MC$200=AI$3)*('GMW - Baseline'!$MB$2:$MB$200=AI$4),0),$E85-1973)</f>
        <v>24.23433</v>
      </c>
      <c r="AJ85" cm="1">
        <f t="array" ref="AJ85">INDEX('GMW - Baseline'!$A$2:$MC$200,MATCH(1,('GMW - Baseline'!$MC$2:$MC$200=AJ$3)*('GMW - Baseline'!$MB$2:$MB$200=AJ$4),0),$E85-1973)</f>
        <v>27.948409999999999</v>
      </c>
      <c r="AK85" cm="1">
        <f t="array" ref="AK85">INDEX('GMW - Baseline'!$A$2:$MC$200,MATCH(1,('GMW - Baseline'!$MC$2:$MC$200=AK$3)*('GMW - Baseline'!$MB$2:$MB$200=AK$4),0),$E85-1973)</f>
        <v>15.923920000000001</v>
      </c>
    </row>
    <row r="86" spans="1:37" x14ac:dyDescent="0.25">
      <c r="B86">
        <f t="shared" si="8"/>
        <v>1999</v>
      </c>
      <c r="C86">
        <f t="shared" si="8"/>
        <v>1999</v>
      </c>
      <c r="E86">
        <f t="shared" si="7"/>
        <v>2059</v>
      </c>
      <c r="F86" cm="1">
        <f t="array" ref="F86">INDEX('GMW - Baseline'!$A$2:$MC$200,MATCH(1,('GMW - Baseline'!$MC$2:$MC$200=F$3)*('GMW - Baseline'!$MB$2:$MB$200=F$4),0),$E86-1973)</f>
        <v>473892</v>
      </c>
      <c r="G86" cm="1">
        <f t="array" ref="G86">INDEX('GMW - Baseline'!$A$2:$MC$200,MATCH(1,('GMW - Baseline'!$MC$2:$MC$200=G$3)*('GMW - Baseline'!$MB$2:$MB$200=G$4),0),$E86-1973)</f>
        <v>280651</v>
      </c>
      <c r="H86" cm="1">
        <f t="array" ref="H86">INDEX('GMW - Baseline'!$A$2:$MC$200,MATCH(1,('GMW - Baseline'!$MC$2:$MC$200=H$3)*('GMW - Baseline'!$MB$2:$MB$200=H$4),0),$E86-1973)</f>
        <v>293772</v>
      </c>
      <c r="I86" cm="1">
        <f t="array" ref="I86">INDEX('GMW - Baseline'!$A$2:$MC$200,MATCH(1,('GMW - Baseline'!$MC$2:$MC$200=I$3)*('GMW - Baseline'!$MB$2:$MB$200=I$4),0),$E86-1973)</f>
        <v>72.433329999999998</v>
      </c>
      <c r="J86" cm="1">
        <f t="array" ref="J86">INDEX('GMW - Baseline'!$A$2:$MC$200,MATCH(1,('GMW - Baseline'!$MC$2:$MC$200=J$3)*('GMW - Baseline'!$MB$2:$MB$200=J$4),0),$E86-1973)</f>
        <v>5.4090910000000001</v>
      </c>
      <c r="K86" cm="1">
        <f t="array" ref="K86">INDEX('GMW - Baseline'!$A$2:$MC$200,MATCH(1,('GMW - Baseline'!$MC$2:$MC$200=K$3)*('GMW - Baseline'!$MB$2:$MB$200=K$4),0),$E86-1973)</f>
        <v>5.3963070000000002</v>
      </c>
      <c r="L86" cm="1">
        <f t="array" ref="L86">INDEX('GMW - Baseline'!$A$2:$MC$200,MATCH(1,('GMW - Baseline'!$MC$2:$MC$200=L$3)*('GMW - Baseline'!$MB$2:$MB$200=L$4),0),$E86-1973)</f>
        <v>27322</v>
      </c>
      <c r="M86" cm="1">
        <f t="array" ref="M86">INDEX('GMW - Baseline'!$A$2:$MC$200,MATCH(1,('GMW - Baseline'!$MC$2:$MC$200=M$3)*('GMW - Baseline'!$MB$2:$MB$200=M$4),0),$E86-1973)</f>
        <v>1684</v>
      </c>
      <c r="N86" cm="1">
        <f t="array" ref="N86">INDEX('GMW - Baseline'!$A$2:$MC$200,MATCH(1,('GMW - Baseline'!$MC$2:$MC$200=N$3)*('GMW - Baseline'!$MB$2:$MB$200=N$4),0),$E86-1973)</f>
        <v>29006</v>
      </c>
      <c r="O86" cm="1">
        <f t="array" ref="O86">INDEX('GMW - Baseline'!$A$2:$MC$200,MATCH(1,('GMW - Baseline'!$MC$2:$MC$200=O$3)*('GMW - Baseline'!$MB$2:$MB$200=O$4),0),$E86-1973)</f>
        <v>5.8</v>
      </c>
      <c r="P86" cm="1">
        <f t="array" ref="P86">INDEX('GMW - Baseline'!$A$2:$MC$200,MATCH(1,('GMW - Baseline'!$MC$2:$MC$200=P$3)*('GMW - Baseline'!$MB$2:$MB$200=P$4),0),$E86-1973)</f>
        <v>36033.17</v>
      </c>
      <c r="Q86" cm="1">
        <f t="array" ref="Q86">INDEX('GMW - Baseline'!$A$2:$MC$200,MATCH(1,('GMW - Baseline'!$MC$2:$MC$200=Q$3)*('GMW - Baseline'!$MB$2:$MB$200=Q$4),0),$E86-1973)</f>
        <v>5239</v>
      </c>
      <c r="R86" cm="1">
        <f t="array" ref="R86">INDEX('GMW - Baseline'!$A$2:$MC$200,MATCH(1,('GMW - Baseline'!$MC$2:$MC$200=R$3)*('GMW - Baseline'!$MB$2:$MB$200=R$4),0),$E86-1973)</f>
        <v>319700</v>
      </c>
      <c r="S86" cm="1">
        <f t="array" ref="S86">INDEX('GMW - Baseline'!$A$2:$MC$200,MATCH(1,('GMW - Baseline'!$MC$2:$MC$200=S$3)*('GMW - Baseline'!$MB$2:$MB$200=S$4),0),$E86-1973)</f>
        <v>268448</v>
      </c>
      <c r="T86" cm="1">
        <f t="array" ref="T86">INDEX('GMW - Baseline'!$A$2:$MC$200,MATCH(1,('GMW - Baseline'!$MC$2:$MC$200=T$3)*('GMW - Baseline'!$MB$2:$MB$200=T$4),0),$E86-1973)</f>
        <v>2.5680540000000001</v>
      </c>
      <c r="U86" cm="1">
        <f t="array" ref="U86">INDEX('GMW - Baseline'!$A$2:$MC$200,MATCH(1,('GMW - Baseline'!$MC$2:$MC$200=U$3)*('GMW - Baseline'!$MB$2:$MB$200=U$4),0),$E86-1973)</f>
        <v>461877.2</v>
      </c>
      <c r="V86" cm="1">
        <f t="array" ref="V86">INDEX('GMW - Baseline'!$A$2:$MC$200,MATCH(1,('GMW - Baseline'!$MC$2:$MC$200=V$3)*('GMW - Baseline'!$MB$2:$MB$200=V$4),0),$E86-1973)</f>
        <v>27381.66</v>
      </c>
      <c r="W86" cm="1">
        <f t="array" ref="W86">INDEX('GMW - Baseline'!$A$2:$MC$200,MATCH(1,('GMW - Baseline'!$MC$2:$MC$200=W$3)*('GMW - Baseline'!$MB$2:$MB$200=W$4),0),$E86-1973)</f>
        <v>32.9</v>
      </c>
      <c r="X86" cm="1">
        <f t="array" ref="X86">INDEX('GMW - Baseline'!$A$2:$MC$200,MATCH(1,('GMW - Baseline'!$MC$2:$MC$200=X$3)*('GMW - Baseline'!$MB$2:$MB$200=X$4),0),$E86-1973)</f>
        <v>377878.1</v>
      </c>
      <c r="Y86" cm="1">
        <f t="array" ref="Y86">INDEX('GMW - Baseline'!$A$2:$MC$200,MATCH(1,('GMW - Baseline'!$MC$2:$MC$200=Y$3)*('GMW - Baseline'!$MB$2:$MB$200=Y$4),0),$E86-1973)</f>
        <v>38248.25</v>
      </c>
      <c r="Z86" cm="1">
        <f t="array" ref="Z86">INDEX('GMW - Baseline'!$A$2:$MC$200,MATCH(1,('GMW - Baseline'!$MC$2:$MC$200=Z$3)*('GMW - Baseline'!$MB$2:$MB$200=Z$4),0),$E86-1973)</f>
        <v>1923000</v>
      </c>
      <c r="AA86" cm="1">
        <f t="array" ref="AA86">INDEX('GMW - Baseline'!$A$2:$MC$200,MATCH(1,('GMW - Baseline'!$MC$2:$MC$200=AA$3)*('GMW - Baseline'!$MB$2:$MB$200=AA$4),0),$E86-1973)</f>
        <v>-1.6180349999999999</v>
      </c>
      <c r="AB86" cm="1">
        <f t="array" ref="AB86">INDEX('GMW - Baseline'!$A$2:$MC$200,MATCH(1,('GMW - Baseline'!$MC$2:$MC$200=AB$3)*('GMW - Baseline'!$MB$2:$MB$200=AB$4),0),$E86-1973)</f>
        <v>92833</v>
      </c>
      <c r="AC86" cm="1">
        <f t="array" ref="AC86">INDEX('GMW - Baseline'!$A$2:$MC$200,MATCH(1,('GMW - Baseline'!$MC$2:$MC$200=AC$3)*('GMW - Baseline'!$MB$2:$MB$200=AC$4),0),$E86-1973)</f>
        <v>96997</v>
      </c>
      <c r="AD86" cm="1">
        <f t="array" ref="AD86">INDEX('GMW - Baseline'!$A$2:$MC$200,MATCH(1,('GMW - Baseline'!$MC$2:$MC$200=AD$3)*('GMW - Baseline'!$MB$2:$MB$200=AD$4),0),$E86-1973)</f>
        <v>58785</v>
      </c>
      <c r="AE86" cm="1">
        <f t="array" ref="AE86">INDEX('GMW - Baseline'!$A$2:$MC$200,MATCH(1,('GMW - Baseline'!$MC$2:$MC$200=AE$3)*('GMW - Baseline'!$MB$2:$MB$200=AE$4),0),$E86-1973)</f>
        <v>25.789159999999999</v>
      </c>
      <c r="AF86" cm="1">
        <f t="array" ref="AF86">INDEX('GMW - Baseline'!$A$2:$MC$200,MATCH(1,('GMW - Baseline'!$MC$2:$MC$200=AF$3)*('GMW - Baseline'!$MB$2:$MB$200=AF$4),0),$E86-1973)</f>
        <v>16.72813</v>
      </c>
      <c r="AG86" cm="1">
        <f t="array" ref="AG86">INDEX('GMW - Baseline'!$A$2:$MC$200,MATCH(1,('GMW - Baseline'!$MC$2:$MC$200=AG$3)*('GMW - Baseline'!$MB$2:$MB$200=AG$4),0),$E86-1973)</f>
        <v>24.967549999999999</v>
      </c>
      <c r="AH86" cm="1">
        <f t="array" ref="AH86">INDEX('GMW - Baseline'!$A$2:$MC$200,MATCH(1,('GMW - Baseline'!$MC$2:$MC$200=AH$3)*('GMW - Baseline'!$MB$2:$MB$200=AH$4),0),$E86-1973)</f>
        <v>23.877680000000002</v>
      </c>
      <c r="AI86" cm="1">
        <f t="array" ref="AI86">INDEX('GMW - Baseline'!$A$2:$MC$200,MATCH(1,('GMW - Baseline'!$MC$2:$MC$200=AI$3)*('GMW - Baseline'!$MB$2:$MB$200=AI$4),0),$E86-1973)</f>
        <v>24.300419999999999</v>
      </c>
      <c r="AJ86" cm="1">
        <f t="array" ref="AJ86">INDEX('GMW - Baseline'!$A$2:$MC$200,MATCH(1,('GMW - Baseline'!$MC$2:$MC$200=AJ$3)*('GMW - Baseline'!$MB$2:$MB$200=AJ$4),0),$E86-1973)</f>
        <v>28.094629999999999</v>
      </c>
      <c r="AK86" cm="1">
        <f t="array" ref="AK86">INDEX('GMW - Baseline'!$A$2:$MC$200,MATCH(1,('GMW - Baseline'!$MC$2:$MC$200=AK$3)*('GMW - Baseline'!$MB$2:$MB$200=AK$4),0),$E86-1973)</f>
        <v>15.945639999999999</v>
      </c>
    </row>
    <row r="87" spans="1:37" x14ac:dyDescent="0.25">
      <c r="A87">
        <v>2000</v>
      </c>
      <c r="B87">
        <f t="shared" si="8"/>
        <v>2000</v>
      </c>
      <c r="C87">
        <f t="shared" si="8"/>
        <v>1999</v>
      </c>
      <c r="D87">
        <f t="shared" si="8"/>
        <v>1999</v>
      </c>
      <c r="E87">
        <f t="shared" si="7"/>
        <v>2060</v>
      </c>
      <c r="F87" cm="1">
        <f t="array" ref="F87">INDEX('GMW - Baseline'!$A$2:$MC$200,MATCH(1,('GMW - Baseline'!$MC$2:$MC$200=F$3)*('GMW - Baseline'!$MB$2:$MB$200=F$4),0),$E87-1973)</f>
        <v>480212</v>
      </c>
      <c r="G87" cm="1">
        <f t="array" ref="G87">INDEX('GMW - Baseline'!$A$2:$MC$200,MATCH(1,('GMW - Baseline'!$MC$2:$MC$200=G$3)*('GMW - Baseline'!$MB$2:$MB$200=G$4),0),$E87-1973)</f>
        <v>284274</v>
      </c>
      <c r="H87" cm="1">
        <f t="array" ref="H87">INDEX('GMW - Baseline'!$A$2:$MC$200,MATCH(1,('GMW - Baseline'!$MC$2:$MC$200=H$3)*('GMW - Baseline'!$MB$2:$MB$200=H$4),0),$E87-1973)</f>
        <v>294146</v>
      </c>
      <c r="I87" cm="1">
        <f t="array" ref="I87">INDEX('GMW - Baseline'!$A$2:$MC$200,MATCH(1,('GMW - Baseline'!$MC$2:$MC$200=I$3)*('GMW - Baseline'!$MB$2:$MB$200=I$4),0),$E87-1973)</f>
        <v>72.133330000000001</v>
      </c>
      <c r="J87" cm="1">
        <f t="array" ref="J87">INDEX('GMW - Baseline'!$A$2:$MC$200,MATCH(1,('GMW - Baseline'!$MC$2:$MC$200=J$3)*('GMW - Baseline'!$MB$2:$MB$200=J$4),0),$E87-1973)</f>
        <v>5.8615380000000004</v>
      </c>
      <c r="K87" cm="1">
        <f t="array" ref="K87">INDEX('GMW - Baseline'!$A$2:$MC$200,MATCH(1,('GMW - Baseline'!$MC$2:$MC$200=K$3)*('GMW - Baseline'!$MB$2:$MB$200=K$4),0),$E87-1973)</f>
        <v>5.5264059999999997</v>
      </c>
      <c r="L87" cm="1">
        <f t="array" ref="L87">INDEX('GMW - Baseline'!$A$2:$MC$200,MATCH(1,('GMW - Baseline'!$MC$2:$MC$200=L$3)*('GMW - Baseline'!$MB$2:$MB$200=L$4),0),$E87-1973)</f>
        <v>27362</v>
      </c>
      <c r="M87" cm="1">
        <f t="array" ref="M87">INDEX('GMW - Baseline'!$A$2:$MC$200,MATCH(1,('GMW - Baseline'!$MC$2:$MC$200=M$3)*('GMW - Baseline'!$MB$2:$MB$200=M$4),0),$E87-1973)</f>
        <v>1682</v>
      </c>
      <c r="N87" cm="1">
        <f t="array" ref="N87">INDEX('GMW - Baseline'!$A$2:$MC$200,MATCH(1,('GMW - Baseline'!$MC$2:$MC$200=N$3)*('GMW - Baseline'!$MB$2:$MB$200=N$4),0),$E87-1973)</f>
        <v>29044</v>
      </c>
      <c r="O87" cm="1">
        <f t="array" ref="O87">INDEX('GMW - Baseline'!$A$2:$MC$200,MATCH(1,('GMW - Baseline'!$MC$2:$MC$200=O$3)*('GMW - Baseline'!$MB$2:$MB$200=O$4),0),$E87-1973)</f>
        <v>5.8</v>
      </c>
      <c r="P87" cm="1">
        <f t="array" ref="P87">INDEX('GMW - Baseline'!$A$2:$MC$200,MATCH(1,('GMW - Baseline'!$MC$2:$MC$200=P$3)*('GMW - Baseline'!$MB$2:$MB$200=P$4),0),$E87-1973)</f>
        <v>36085.72</v>
      </c>
      <c r="Q87" cm="1">
        <f t="array" ref="Q87">INDEX('GMW - Baseline'!$A$2:$MC$200,MATCH(1,('GMW - Baseline'!$MC$2:$MC$200=Q$3)*('GMW - Baseline'!$MB$2:$MB$200=Q$4),0),$E87-1973)</f>
        <v>15484</v>
      </c>
      <c r="R87" cm="1">
        <f t="array" ref="R87">INDEX('GMW - Baseline'!$A$2:$MC$200,MATCH(1,('GMW - Baseline'!$MC$2:$MC$200=R$3)*('GMW - Baseline'!$MB$2:$MB$200=R$4),0),$E87-1973)</f>
        <v>299659</v>
      </c>
      <c r="S87" cm="1">
        <f t="array" ref="S87">INDEX('GMW - Baseline'!$A$2:$MC$200,MATCH(1,('GMW - Baseline'!$MC$2:$MC$200=S$3)*('GMW - Baseline'!$MB$2:$MB$200=S$4),0),$E87-1973)</f>
        <v>273551</v>
      </c>
      <c r="T87" cm="1">
        <f t="array" ref="T87">INDEX('GMW - Baseline'!$A$2:$MC$200,MATCH(1,('GMW - Baseline'!$MC$2:$MC$200=T$3)*('GMW - Baseline'!$MB$2:$MB$200=T$4),0),$E87-1973)</f>
        <v>4.2326930000000003</v>
      </c>
      <c r="U87" cm="1">
        <f t="array" ref="U87">INDEX('GMW - Baseline'!$A$2:$MC$200,MATCH(1,('GMW - Baseline'!$MC$2:$MC$200=U$3)*('GMW - Baseline'!$MB$2:$MB$200=U$4),0),$E87-1973)</f>
        <v>460310.3</v>
      </c>
      <c r="V87" cm="1">
        <f t="array" ref="V87">INDEX('GMW - Baseline'!$A$2:$MC$200,MATCH(1,('GMW - Baseline'!$MC$2:$MC$200=V$3)*('GMW - Baseline'!$MB$2:$MB$200=V$4),0),$E87-1973)</f>
        <v>27446.58</v>
      </c>
      <c r="W87" cm="1">
        <f t="array" ref="W87">INDEX('GMW - Baseline'!$A$2:$MC$200,MATCH(1,('GMW - Baseline'!$MC$2:$MC$200=W$3)*('GMW - Baseline'!$MB$2:$MB$200=W$4),0),$E87-1973)</f>
        <v>32.4</v>
      </c>
      <c r="X87" cm="1">
        <f t="array" ref="X87">INDEX('GMW - Baseline'!$A$2:$MC$200,MATCH(1,('GMW - Baseline'!$MC$2:$MC$200=X$3)*('GMW - Baseline'!$MB$2:$MB$200=X$4),0),$E87-1973)</f>
        <v>379754.2</v>
      </c>
      <c r="Y87" cm="1">
        <f t="array" ref="Y87">INDEX('GMW - Baseline'!$A$2:$MC$200,MATCH(1,('GMW - Baseline'!$MC$2:$MC$200=Y$3)*('GMW - Baseline'!$MB$2:$MB$200=Y$4),0),$E87-1973)</f>
        <v>38311.42</v>
      </c>
      <c r="Z87" cm="1">
        <f t="array" ref="Z87">INDEX('GMW - Baseline'!$A$2:$MC$200,MATCH(1,('GMW - Baseline'!$MC$2:$MC$200=Z$3)*('GMW - Baseline'!$MB$2:$MB$200=Z$4),0),$E87-1973)</f>
        <v>1938000</v>
      </c>
      <c r="AA87" cm="1">
        <f t="array" ref="AA87">INDEX('GMW - Baseline'!$A$2:$MC$200,MATCH(1,('GMW - Baseline'!$MC$2:$MC$200=AA$3)*('GMW - Baseline'!$MB$2:$MB$200=AA$4),0),$E87-1973)</f>
        <v>-1.6165670000000001</v>
      </c>
      <c r="AB87" cm="1">
        <f t="array" ref="AB87">INDEX('GMW - Baseline'!$A$2:$MC$200,MATCH(1,('GMW - Baseline'!$MC$2:$MC$200=AB$3)*('GMW - Baseline'!$MB$2:$MB$200=AB$4),0),$E87-1973)</f>
        <v>94464</v>
      </c>
      <c r="AC87" cm="1">
        <f t="array" ref="AC87">INDEX('GMW - Baseline'!$A$2:$MC$200,MATCH(1,('GMW - Baseline'!$MC$2:$MC$200=AC$3)*('GMW - Baseline'!$MB$2:$MB$200=AC$4),0),$E87-1973)</f>
        <v>106101</v>
      </c>
      <c r="AD87" cm="1">
        <f t="array" ref="AD87">INDEX('GMW - Baseline'!$A$2:$MC$200,MATCH(1,('GMW - Baseline'!$MC$2:$MC$200=AD$3)*('GMW - Baseline'!$MB$2:$MB$200=AD$4),0),$E87-1973)</f>
        <v>58835.5</v>
      </c>
      <c r="AE87" cm="1">
        <f t="array" ref="AE87">INDEX('GMW - Baseline'!$A$2:$MC$200,MATCH(1,('GMW - Baseline'!$MC$2:$MC$200=AE$3)*('GMW - Baseline'!$MB$2:$MB$200=AE$4),0),$E87-1973)</f>
        <v>25.772580000000001</v>
      </c>
      <c r="AF87" cm="1">
        <f t="array" ref="AF87">INDEX('GMW - Baseline'!$A$2:$MC$200,MATCH(1,('GMW - Baseline'!$MC$2:$MC$200=AF$3)*('GMW - Baseline'!$MB$2:$MB$200=AF$4),0),$E87-1973)</f>
        <v>16.530159999999999</v>
      </c>
      <c r="AG87" cm="1">
        <f t="array" ref="AG87">INDEX('GMW - Baseline'!$A$2:$MC$200,MATCH(1,('GMW - Baseline'!$MC$2:$MC$200=AG$3)*('GMW - Baseline'!$MB$2:$MB$200=AG$4),0),$E87-1973)</f>
        <v>25.211919999999999</v>
      </c>
      <c r="AH87" cm="1">
        <f t="array" ref="AH87">INDEX('GMW - Baseline'!$A$2:$MC$200,MATCH(1,('GMW - Baseline'!$MC$2:$MC$200=AH$3)*('GMW - Baseline'!$MB$2:$MB$200=AH$4),0),$E87-1973)</f>
        <v>24.04457</v>
      </c>
      <c r="AI87" cm="1">
        <f t="array" ref="AI87">INDEX('GMW - Baseline'!$A$2:$MC$200,MATCH(1,('GMW - Baseline'!$MC$2:$MC$200=AI$3)*('GMW - Baseline'!$MB$2:$MB$200=AI$4),0),$E87-1973)</f>
        <v>24.349070000000001</v>
      </c>
      <c r="AJ87" cm="1">
        <f t="array" ref="AJ87">INDEX('GMW - Baseline'!$A$2:$MC$200,MATCH(1,('GMW - Baseline'!$MC$2:$MC$200=AJ$3)*('GMW - Baseline'!$MB$2:$MB$200=AJ$4),0),$E87-1973)</f>
        <v>28.252179999999999</v>
      </c>
      <c r="AK87" cm="1">
        <f t="array" ref="AK87">INDEX('GMW - Baseline'!$A$2:$MC$200,MATCH(1,('GMW - Baseline'!$MC$2:$MC$200=AK$3)*('GMW - Baseline'!$MB$2:$MB$200=AK$4),0),$E87-1973)</f>
        <v>15.96687</v>
      </c>
    </row>
    <row r="88" spans="1:37" x14ac:dyDescent="0.25">
      <c r="B88">
        <f t="shared" si="8"/>
        <v>2000</v>
      </c>
      <c r="C88">
        <f t="shared" si="8"/>
        <v>2000</v>
      </c>
      <c r="E88">
        <f t="shared" si="7"/>
        <v>2061</v>
      </c>
      <c r="F88" cm="1">
        <f t="array" ref="F88">INDEX('GMW - Baseline'!$A$2:$MC$200,MATCH(1,('GMW - Baseline'!$MC$2:$MC$200=F$3)*('GMW - Baseline'!$MB$2:$MB$200=F$4),0),$E88-1973)</f>
        <v>483672</v>
      </c>
      <c r="G88" cm="1">
        <f t="array" ref="G88">INDEX('GMW - Baseline'!$A$2:$MC$200,MATCH(1,('GMW - Baseline'!$MC$2:$MC$200=G$3)*('GMW - Baseline'!$MB$2:$MB$200=G$4),0),$E88-1973)</f>
        <v>287388</v>
      </c>
      <c r="H88" cm="1">
        <f t="array" ref="H88">INDEX('GMW - Baseline'!$A$2:$MC$200,MATCH(1,('GMW - Baseline'!$MC$2:$MC$200=H$3)*('GMW - Baseline'!$MB$2:$MB$200=H$4),0),$E88-1973)</f>
        <v>297165</v>
      </c>
      <c r="I88" cm="1">
        <f t="array" ref="I88">INDEX('GMW - Baseline'!$A$2:$MC$200,MATCH(1,('GMW - Baseline'!$MC$2:$MC$200=I$3)*('GMW - Baseline'!$MB$2:$MB$200=I$4),0),$E88-1973)</f>
        <v>72.766670000000005</v>
      </c>
      <c r="J88" cm="1">
        <f t="array" ref="J88">INDEX('GMW - Baseline'!$A$2:$MC$200,MATCH(1,('GMW - Baseline'!$MC$2:$MC$200=J$3)*('GMW - Baseline'!$MB$2:$MB$200=J$4),0),$E88-1973)</f>
        <v>6</v>
      </c>
      <c r="K88" cm="1">
        <f t="array" ref="K88">INDEX('GMW - Baseline'!$A$2:$MC$200,MATCH(1,('GMW - Baseline'!$MC$2:$MC$200=K$3)*('GMW - Baseline'!$MB$2:$MB$200=K$4),0),$E88-1973)</f>
        <v>5.24918</v>
      </c>
      <c r="L88" cm="1">
        <f t="array" ref="L88">INDEX('GMW - Baseline'!$A$2:$MC$200,MATCH(1,('GMW - Baseline'!$MC$2:$MC$200=L$3)*('GMW - Baseline'!$MB$2:$MB$200=L$4),0),$E88-1973)</f>
        <v>27468</v>
      </c>
      <c r="M88" cm="1">
        <f t="array" ref="M88">INDEX('GMW - Baseline'!$A$2:$MC$200,MATCH(1,('GMW - Baseline'!$MC$2:$MC$200=M$3)*('GMW - Baseline'!$MB$2:$MB$200=M$4),0),$E88-1973)</f>
        <v>1599</v>
      </c>
      <c r="N88" cm="1">
        <f t="array" ref="N88">INDEX('GMW - Baseline'!$A$2:$MC$200,MATCH(1,('GMW - Baseline'!$MC$2:$MC$200=N$3)*('GMW - Baseline'!$MB$2:$MB$200=N$4),0),$E88-1973)</f>
        <v>29067</v>
      </c>
      <c r="O88" cm="1">
        <f t="array" ref="O88">INDEX('GMW - Baseline'!$A$2:$MC$200,MATCH(1,('GMW - Baseline'!$MC$2:$MC$200=O$3)*('GMW - Baseline'!$MB$2:$MB$200=O$4),0),$E88-1973)</f>
        <v>5.5</v>
      </c>
      <c r="P88" cm="1">
        <f t="array" ref="P88">INDEX('GMW - Baseline'!$A$2:$MC$200,MATCH(1,('GMW - Baseline'!$MC$2:$MC$200=P$3)*('GMW - Baseline'!$MB$2:$MB$200=P$4),0),$E88-1973)</f>
        <v>36138.28</v>
      </c>
      <c r="Q88" cm="1">
        <f t="array" ref="Q88">INDEX('GMW - Baseline'!$A$2:$MC$200,MATCH(1,('GMW - Baseline'!$MC$2:$MC$200=Q$3)*('GMW - Baseline'!$MB$2:$MB$200=Q$4),0),$E88-1973)</f>
        <v>3583</v>
      </c>
      <c r="R88" cm="1">
        <f t="array" ref="R88">INDEX('GMW - Baseline'!$A$2:$MC$200,MATCH(1,('GMW - Baseline'!$MC$2:$MC$200=R$3)*('GMW - Baseline'!$MB$2:$MB$200=R$4),0),$E88-1973)</f>
        <v>302504</v>
      </c>
      <c r="S88" cm="1">
        <f t="array" ref="S88">INDEX('GMW - Baseline'!$A$2:$MC$200,MATCH(1,('GMW - Baseline'!$MC$2:$MC$200=S$3)*('GMW - Baseline'!$MB$2:$MB$200=S$4),0),$E88-1973)</f>
        <v>275103</v>
      </c>
      <c r="T88" cm="1">
        <f t="array" ref="T88">INDEX('GMW - Baseline'!$A$2:$MC$200,MATCH(1,('GMW - Baseline'!$MC$2:$MC$200=T$3)*('GMW - Baseline'!$MB$2:$MB$200=T$4),0),$E88-1973)</f>
        <v>3.9310459999999998</v>
      </c>
      <c r="U88" cm="1">
        <f t="array" ref="U88">INDEX('GMW - Baseline'!$A$2:$MC$200,MATCH(1,('GMW - Baseline'!$MC$2:$MC$200=U$3)*('GMW - Baseline'!$MB$2:$MB$200=U$4),0),$E88-1973)</f>
        <v>465027.2</v>
      </c>
      <c r="V88" cm="1">
        <f t="array" ref="V88">INDEX('GMW - Baseline'!$A$2:$MC$200,MATCH(1,('GMW - Baseline'!$MC$2:$MC$200=V$3)*('GMW - Baseline'!$MB$2:$MB$200=V$4),0),$E88-1973)</f>
        <v>27497.38</v>
      </c>
      <c r="W88" cm="1">
        <f t="array" ref="W88">INDEX('GMW - Baseline'!$A$2:$MC$200,MATCH(1,('GMW - Baseline'!$MC$2:$MC$200=W$3)*('GMW - Baseline'!$MB$2:$MB$200=W$4),0),$E88-1973)</f>
        <v>32.6</v>
      </c>
      <c r="X88" cm="1">
        <f t="array" ref="X88">INDEX('GMW - Baseline'!$A$2:$MC$200,MATCH(1,('GMW - Baseline'!$MC$2:$MC$200=X$3)*('GMW - Baseline'!$MB$2:$MB$200=X$4),0),$E88-1973)</f>
        <v>381403.9</v>
      </c>
      <c r="Y88" cm="1">
        <f t="array" ref="Y88">INDEX('GMW - Baseline'!$A$2:$MC$200,MATCH(1,('GMW - Baseline'!$MC$2:$MC$200=Y$3)*('GMW - Baseline'!$MB$2:$MB$200=Y$4),0),$E88-1973)</f>
        <v>38374.589999999997</v>
      </c>
      <c r="Z88" cm="1">
        <f t="array" ref="Z88">INDEX('GMW - Baseline'!$A$2:$MC$200,MATCH(1,('GMW - Baseline'!$MC$2:$MC$200=Z$3)*('GMW - Baseline'!$MB$2:$MB$200=Z$4),0),$E88-1973)</f>
        <v>1953000</v>
      </c>
      <c r="AA88" cm="1">
        <f t="array" ref="AA88">INDEX('GMW - Baseline'!$A$2:$MC$200,MATCH(1,('GMW - Baseline'!$MC$2:$MC$200=AA$3)*('GMW - Baseline'!$MB$2:$MB$200=AA$4),0),$E88-1973)</f>
        <v>-1.6150990000000001</v>
      </c>
      <c r="AB88" cm="1">
        <f t="array" ref="AB88">INDEX('GMW - Baseline'!$A$2:$MC$200,MATCH(1,('GMW - Baseline'!$MC$2:$MC$200=AB$3)*('GMW - Baseline'!$MB$2:$MB$200=AB$4),0),$E88-1973)</f>
        <v>93312</v>
      </c>
      <c r="AC88" cm="1">
        <f t="array" ref="AC88">INDEX('GMW - Baseline'!$A$2:$MC$200,MATCH(1,('GMW - Baseline'!$MC$2:$MC$200=AC$3)*('GMW - Baseline'!$MB$2:$MB$200=AC$4),0),$E88-1973)</f>
        <v>97108</v>
      </c>
      <c r="AD88" cm="1">
        <f t="array" ref="AD88">INDEX('GMW - Baseline'!$A$2:$MC$200,MATCH(1,('GMW - Baseline'!$MC$2:$MC$200=AD$3)*('GMW - Baseline'!$MB$2:$MB$200=AD$4),0),$E88-1973)</f>
        <v>58886</v>
      </c>
      <c r="AE88" cm="1">
        <f t="array" ref="AE88">INDEX('GMW - Baseline'!$A$2:$MC$200,MATCH(1,('GMW - Baseline'!$MC$2:$MC$200=AE$3)*('GMW - Baseline'!$MB$2:$MB$200=AE$4),0),$E88-1973)</f>
        <v>25.756060000000002</v>
      </c>
      <c r="AF88" cm="1">
        <f t="array" ref="AF88">INDEX('GMW - Baseline'!$A$2:$MC$200,MATCH(1,('GMW - Baseline'!$MC$2:$MC$200=AF$3)*('GMW - Baseline'!$MB$2:$MB$200=AF$4),0),$E88-1973)</f>
        <v>16.51051</v>
      </c>
      <c r="AG88" cm="1">
        <f t="array" ref="AG88">INDEX('GMW - Baseline'!$A$2:$MC$200,MATCH(1,('GMW - Baseline'!$MC$2:$MC$200=AG$3)*('GMW - Baseline'!$MB$2:$MB$200=AG$4),0),$E88-1973)</f>
        <v>25.451779999999999</v>
      </c>
      <c r="AH88" cm="1">
        <f t="array" ref="AH88">INDEX('GMW - Baseline'!$A$2:$MC$200,MATCH(1,('GMW - Baseline'!$MC$2:$MC$200=AH$3)*('GMW - Baseline'!$MB$2:$MB$200=AH$4),0),$E88-1973)</f>
        <v>24.211659999999998</v>
      </c>
      <c r="AI88" cm="1">
        <f t="array" ref="AI88">INDEX('GMW - Baseline'!$A$2:$MC$200,MATCH(1,('GMW - Baseline'!$MC$2:$MC$200=AI$3)*('GMW - Baseline'!$MB$2:$MB$200=AI$4),0),$E88-1973)</f>
        <v>24.397570000000002</v>
      </c>
      <c r="AJ88" cm="1">
        <f t="array" ref="AJ88">INDEX('GMW - Baseline'!$A$2:$MC$200,MATCH(1,('GMW - Baseline'!$MC$2:$MC$200=AJ$3)*('GMW - Baseline'!$MB$2:$MB$200=AJ$4),0),$E88-1973)</f>
        <v>28.410049999999998</v>
      </c>
      <c r="AK88" cm="1">
        <f t="array" ref="AK88">INDEX('GMW - Baseline'!$A$2:$MC$200,MATCH(1,('GMW - Baseline'!$MC$2:$MC$200=AK$3)*('GMW - Baseline'!$MB$2:$MB$200=AK$4),0),$E88-1973)</f>
        <v>15.97838</v>
      </c>
    </row>
    <row r="89" spans="1:37" x14ac:dyDescent="0.25">
      <c r="B89">
        <f t="shared" si="8"/>
        <v>2000</v>
      </c>
      <c r="C89">
        <f t="shared" si="8"/>
        <v>2000</v>
      </c>
      <c r="E89">
        <f t="shared" si="7"/>
        <v>2062</v>
      </c>
      <c r="F89" cm="1">
        <f t="array" ref="F89">INDEX('GMW - Baseline'!$A$2:$MC$200,MATCH(1,('GMW - Baseline'!$MC$2:$MC$200=F$3)*('GMW - Baseline'!$MB$2:$MB$200=F$4),0),$E89-1973)</f>
        <v>486617</v>
      </c>
      <c r="G89" cm="1">
        <f t="array" ref="G89">INDEX('GMW - Baseline'!$A$2:$MC$200,MATCH(1,('GMW - Baseline'!$MC$2:$MC$200=G$3)*('GMW - Baseline'!$MB$2:$MB$200=G$4),0),$E89-1973)</f>
        <v>290894</v>
      </c>
      <c r="H89" cm="1">
        <f t="array" ref="H89">INDEX('GMW - Baseline'!$A$2:$MC$200,MATCH(1,('GMW - Baseline'!$MC$2:$MC$200=H$3)*('GMW - Baseline'!$MB$2:$MB$200=H$4),0),$E89-1973)</f>
        <v>302947</v>
      </c>
      <c r="I89" cm="1">
        <f t="array" ref="I89">INDEX('GMW - Baseline'!$A$2:$MC$200,MATCH(1,('GMW - Baseline'!$MC$2:$MC$200=I$3)*('GMW - Baseline'!$MB$2:$MB$200=I$4),0),$E89-1973)</f>
        <v>72.7</v>
      </c>
      <c r="J89" cm="1">
        <f t="array" ref="J89">INDEX('GMW - Baseline'!$A$2:$MC$200,MATCH(1,('GMW - Baseline'!$MC$2:$MC$200=J$3)*('GMW - Baseline'!$MB$2:$MB$200=J$4),0),$E89-1973)</f>
        <v>6</v>
      </c>
      <c r="K89" cm="1">
        <f t="array" ref="K89">INDEX('GMW - Baseline'!$A$2:$MC$200,MATCH(1,('GMW - Baseline'!$MC$2:$MC$200=K$3)*('GMW - Baseline'!$MB$2:$MB$200=K$4),0),$E89-1973)</f>
        <v>5.2590620000000001</v>
      </c>
      <c r="L89" cm="1">
        <f t="array" ref="L89">INDEX('GMW - Baseline'!$A$2:$MC$200,MATCH(1,('GMW - Baseline'!$MC$2:$MC$200=L$3)*('GMW - Baseline'!$MB$2:$MB$200=L$4),0),$E89-1973)</f>
        <v>27555</v>
      </c>
      <c r="M89" cm="1">
        <f t="array" ref="M89">INDEX('GMW - Baseline'!$A$2:$MC$200,MATCH(1,('GMW - Baseline'!$MC$2:$MC$200=M$3)*('GMW - Baseline'!$MB$2:$MB$200=M$4),0),$E89-1973)</f>
        <v>1548</v>
      </c>
      <c r="N89" cm="1">
        <f t="array" ref="N89">INDEX('GMW - Baseline'!$A$2:$MC$200,MATCH(1,('GMW - Baseline'!$MC$2:$MC$200=N$3)*('GMW - Baseline'!$MB$2:$MB$200=N$4),0),$E89-1973)</f>
        <v>29103</v>
      </c>
      <c r="O89" cm="1">
        <f t="array" ref="O89">INDEX('GMW - Baseline'!$A$2:$MC$200,MATCH(1,('GMW - Baseline'!$MC$2:$MC$200=O$3)*('GMW - Baseline'!$MB$2:$MB$200=O$4),0),$E89-1973)</f>
        <v>5.3</v>
      </c>
      <c r="P89" cm="1">
        <f t="array" ref="P89">INDEX('GMW - Baseline'!$A$2:$MC$200,MATCH(1,('GMW - Baseline'!$MC$2:$MC$200=P$3)*('GMW - Baseline'!$MB$2:$MB$200=P$4),0),$E89-1973)</f>
        <v>36204.839999999997</v>
      </c>
      <c r="Q89" cm="1">
        <f t="array" ref="Q89">INDEX('GMW - Baseline'!$A$2:$MC$200,MATCH(1,('GMW - Baseline'!$MC$2:$MC$200=Q$3)*('GMW - Baseline'!$MB$2:$MB$200=Q$4),0),$E89-1973)</f>
        <v>5062</v>
      </c>
      <c r="R89" cm="1">
        <f t="array" ref="R89">INDEX('GMW - Baseline'!$A$2:$MC$200,MATCH(1,('GMW - Baseline'!$MC$2:$MC$200=R$3)*('GMW - Baseline'!$MB$2:$MB$200=R$4),0),$E89-1973)</f>
        <v>299193</v>
      </c>
      <c r="S89" cm="1">
        <f t="array" ref="S89">INDEX('GMW - Baseline'!$A$2:$MC$200,MATCH(1,('GMW - Baseline'!$MC$2:$MC$200=S$3)*('GMW - Baseline'!$MB$2:$MB$200=S$4),0),$E89-1973)</f>
        <v>277076</v>
      </c>
      <c r="T89" cm="1">
        <f t="array" ref="T89">INDEX('GMW - Baseline'!$A$2:$MC$200,MATCH(1,('GMW - Baseline'!$MC$2:$MC$200=T$3)*('GMW - Baseline'!$MB$2:$MB$200=T$4),0),$E89-1973)</f>
        <v>3.8260459999999998</v>
      </c>
      <c r="U89" cm="1">
        <f t="array" ref="U89">INDEX('GMW - Baseline'!$A$2:$MC$200,MATCH(1,('GMW - Baseline'!$MC$2:$MC$200=U$3)*('GMW - Baseline'!$MB$2:$MB$200=U$4),0),$E89-1973)</f>
        <v>468350.5</v>
      </c>
      <c r="V89" cm="1">
        <f t="array" ref="V89">INDEX('GMW - Baseline'!$A$2:$MC$200,MATCH(1,('GMW - Baseline'!$MC$2:$MC$200=V$3)*('GMW - Baseline'!$MB$2:$MB$200=V$4),0),$E89-1973)</f>
        <v>27560.54</v>
      </c>
      <c r="W89" cm="1">
        <f t="array" ref="W89">INDEX('GMW - Baseline'!$A$2:$MC$200,MATCH(1,('GMW - Baseline'!$MC$2:$MC$200=W$3)*('GMW - Baseline'!$MB$2:$MB$200=W$4),0),$E89-1973)</f>
        <v>32.6</v>
      </c>
      <c r="X89" cm="1">
        <f t="array" ref="X89">INDEX('GMW - Baseline'!$A$2:$MC$200,MATCH(1,('GMW - Baseline'!$MC$2:$MC$200=X$3)*('GMW - Baseline'!$MB$2:$MB$200=X$4),0),$E89-1973)</f>
        <v>383917.8</v>
      </c>
      <c r="Y89" cm="1">
        <f t="array" ref="Y89">INDEX('GMW - Baseline'!$A$2:$MC$200,MATCH(1,('GMW - Baseline'!$MC$2:$MC$200=Y$3)*('GMW - Baseline'!$MB$2:$MB$200=Y$4),0),$E89-1973)</f>
        <v>38439.32</v>
      </c>
      <c r="Z89" cm="1">
        <f t="array" ref="Z89">INDEX('GMW - Baseline'!$A$2:$MC$200,MATCH(1,('GMW - Baseline'!$MC$2:$MC$200=Z$3)*('GMW - Baseline'!$MB$2:$MB$200=Z$4),0),$E89-1973)</f>
        <v>1968000</v>
      </c>
      <c r="AA89" cm="1">
        <f t="array" ref="AA89">INDEX('GMW - Baseline'!$A$2:$MC$200,MATCH(1,('GMW - Baseline'!$MC$2:$MC$200=AA$3)*('GMW - Baseline'!$MB$2:$MB$200=AA$4),0),$E89-1973)</f>
        <v>-1.6136330000000001</v>
      </c>
      <c r="AB89" cm="1">
        <f t="array" ref="AB89">INDEX('GMW - Baseline'!$A$2:$MC$200,MATCH(1,('GMW - Baseline'!$MC$2:$MC$200=AB$3)*('GMW - Baseline'!$MB$2:$MB$200=AB$4),0),$E89-1973)</f>
        <v>96786</v>
      </c>
      <c r="AC89" cm="1">
        <f t="array" ref="AC89">INDEX('GMW - Baseline'!$A$2:$MC$200,MATCH(1,('GMW - Baseline'!$MC$2:$MC$200=AC$3)*('GMW - Baseline'!$MB$2:$MB$200=AC$4),0),$E89-1973)</f>
        <v>101376</v>
      </c>
      <c r="AD89" cm="1">
        <f t="array" ref="AD89">INDEX('GMW - Baseline'!$A$2:$MC$200,MATCH(1,('GMW - Baseline'!$MC$2:$MC$200=AD$3)*('GMW - Baseline'!$MB$2:$MB$200=AD$4),0),$E89-1973)</f>
        <v>58942.75</v>
      </c>
      <c r="AE89" cm="1">
        <f t="array" ref="AE89">INDEX('GMW - Baseline'!$A$2:$MC$200,MATCH(1,('GMW - Baseline'!$MC$2:$MC$200=AE$3)*('GMW - Baseline'!$MB$2:$MB$200=AE$4),0),$E89-1973)</f>
        <v>25.753620000000002</v>
      </c>
      <c r="AF89" cm="1">
        <f t="array" ref="AF89">INDEX('GMW - Baseline'!$A$2:$MC$200,MATCH(1,('GMW - Baseline'!$MC$2:$MC$200=AF$3)*('GMW - Baseline'!$MB$2:$MB$200=AF$4),0),$E89-1973)</f>
        <v>16.48612</v>
      </c>
      <c r="AG89" cm="1">
        <f t="array" ref="AG89">INDEX('GMW - Baseline'!$A$2:$MC$200,MATCH(1,('GMW - Baseline'!$MC$2:$MC$200=AG$3)*('GMW - Baseline'!$MB$2:$MB$200=AG$4),0),$E89-1973)</f>
        <v>25.703119999999998</v>
      </c>
      <c r="AH89" cm="1">
        <f t="array" ref="AH89">INDEX('GMW - Baseline'!$A$2:$MC$200,MATCH(1,('GMW - Baseline'!$MC$2:$MC$200=AH$3)*('GMW - Baseline'!$MB$2:$MB$200=AH$4),0),$E89-1973)</f>
        <v>24.37893</v>
      </c>
      <c r="AI89" cm="1">
        <f t="array" ref="AI89">INDEX('GMW - Baseline'!$A$2:$MC$200,MATCH(1,('GMW - Baseline'!$MC$2:$MC$200=AI$3)*('GMW - Baseline'!$MB$2:$MB$200=AI$4),0),$E89-1973)</f>
        <v>24.445920000000001</v>
      </c>
      <c r="AJ89" cm="1">
        <f t="array" ref="AJ89">INDEX('GMW - Baseline'!$A$2:$MC$200,MATCH(1,('GMW - Baseline'!$MC$2:$MC$200=AJ$3)*('GMW - Baseline'!$MB$2:$MB$200=AJ$4),0),$E89-1973)</f>
        <v>28.568269999999998</v>
      </c>
      <c r="AK89" cm="1">
        <f t="array" ref="AK89">INDEX('GMW - Baseline'!$A$2:$MC$200,MATCH(1,('GMW - Baseline'!$MC$2:$MC$200=AK$3)*('GMW - Baseline'!$MB$2:$MB$200=AK$4),0),$E89-1973)</f>
        <v>15.99165</v>
      </c>
    </row>
    <row r="90" spans="1:37" x14ac:dyDescent="0.25">
      <c r="B90">
        <f t="shared" si="8"/>
        <v>2000</v>
      </c>
      <c r="C90">
        <f t="shared" si="8"/>
        <v>2000</v>
      </c>
      <c r="E90">
        <f t="shared" si="7"/>
        <v>2063</v>
      </c>
      <c r="F90" cm="1">
        <f t="array" ref="F90">INDEX('GMW - Baseline'!$A$2:$MC$200,MATCH(1,('GMW - Baseline'!$MC$2:$MC$200=F$3)*('GMW - Baseline'!$MB$2:$MB$200=F$4),0),$E90-1973)</f>
        <v>489506</v>
      </c>
      <c r="G90" cm="1">
        <f t="array" ref="G90">INDEX('GMW - Baseline'!$A$2:$MC$200,MATCH(1,('GMW - Baseline'!$MC$2:$MC$200=G$3)*('GMW - Baseline'!$MB$2:$MB$200=G$4),0),$E90-1973)</f>
        <v>293325</v>
      </c>
      <c r="H90" cm="1">
        <f t="array" ref="H90">INDEX('GMW - Baseline'!$A$2:$MC$200,MATCH(1,('GMW - Baseline'!$MC$2:$MC$200=H$3)*('GMW - Baseline'!$MB$2:$MB$200=H$4),0),$E90-1973)</f>
        <v>308156</v>
      </c>
      <c r="I90" cm="1">
        <f t="array" ref="I90">INDEX('GMW - Baseline'!$A$2:$MC$200,MATCH(1,('GMW - Baseline'!$MC$2:$MC$200=I$3)*('GMW - Baseline'!$MB$2:$MB$200=I$4),0),$E90-1973)</f>
        <v>73.166659999999993</v>
      </c>
      <c r="J90" cm="1">
        <f t="array" ref="J90">INDEX('GMW - Baseline'!$A$2:$MC$200,MATCH(1,('GMW - Baseline'!$MC$2:$MC$200=J$3)*('GMW - Baseline'!$MB$2:$MB$200=J$4),0),$E90-1973)</f>
        <v>6</v>
      </c>
      <c r="K90" cm="1">
        <f t="array" ref="K90">INDEX('GMW - Baseline'!$A$2:$MC$200,MATCH(1,('GMW - Baseline'!$MC$2:$MC$200=K$3)*('GMW - Baseline'!$MB$2:$MB$200=K$4),0),$E90-1973)</f>
        <v>5.0440630000000004</v>
      </c>
      <c r="L90" cm="1">
        <f t="array" ref="L90">INDEX('GMW - Baseline'!$A$2:$MC$200,MATCH(1,('GMW - Baseline'!$MC$2:$MC$200=L$3)*('GMW - Baseline'!$MB$2:$MB$200=L$4),0),$E90-1973)</f>
        <v>27549</v>
      </c>
      <c r="M90" cm="1">
        <f t="array" ref="M90">INDEX('GMW - Baseline'!$A$2:$MC$200,MATCH(1,('GMW - Baseline'!$MC$2:$MC$200=M$3)*('GMW - Baseline'!$MB$2:$MB$200=M$4),0),$E90-1973)</f>
        <v>1520</v>
      </c>
      <c r="N90" cm="1">
        <f t="array" ref="N90">INDEX('GMW - Baseline'!$A$2:$MC$200,MATCH(1,('GMW - Baseline'!$MC$2:$MC$200=N$3)*('GMW - Baseline'!$MB$2:$MB$200=N$4),0),$E90-1973)</f>
        <v>29069</v>
      </c>
      <c r="O90" cm="1">
        <f t="array" ref="O90">INDEX('GMW - Baseline'!$A$2:$MC$200,MATCH(1,('GMW - Baseline'!$MC$2:$MC$200=O$3)*('GMW - Baseline'!$MB$2:$MB$200=O$4),0),$E90-1973)</f>
        <v>5.2</v>
      </c>
      <c r="P90" cm="1">
        <f t="array" ref="P90">INDEX('GMW - Baseline'!$A$2:$MC$200,MATCH(1,('GMW - Baseline'!$MC$2:$MC$200=P$3)*('GMW - Baseline'!$MB$2:$MB$200=P$4),0),$E90-1973)</f>
        <v>36271.4</v>
      </c>
      <c r="Q90" cm="1">
        <f t="array" ref="Q90">INDEX('GMW - Baseline'!$A$2:$MC$200,MATCH(1,('GMW - Baseline'!$MC$2:$MC$200=Q$3)*('GMW - Baseline'!$MB$2:$MB$200=Q$4),0),$E90-1973)</f>
        <v>-2312</v>
      </c>
      <c r="R90" cm="1">
        <f t="array" ref="R90">INDEX('GMW - Baseline'!$A$2:$MC$200,MATCH(1,('GMW - Baseline'!$MC$2:$MC$200=R$3)*('GMW - Baseline'!$MB$2:$MB$200=R$4),0),$E90-1973)</f>
        <v>314399</v>
      </c>
      <c r="S90" cm="1">
        <f t="array" ref="S90">INDEX('GMW - Baseline'!$A$2:$MC$200,MATCH(1,('GMW - Baseline'!$MC$2:$MC$200=S$3)*('GMW - Baseline'!$MB$2:$MB$200=S$4),0),$E90-1973)</f>
        <v>279029</v>
      </c>
      <c r="T90" cm="1">
        <f t="array" ref="T90">INDEX('GMW - Baseline'!$A$2:$MC$200,MATCH(1,('GMW - Baseline'!$MC$2:$MC$200=T$3)*('GMW - Baseline'!$MB$2:$MB$200=T$4),0),$E90-1973)</f>
        <v>3.4022329999999998</v>
      </c>
      <c r="U90" cm="1">
        <f t="array" ref="U90">INDEX('GMW - Baseline'!$A$2:$MC$200,MATCH(1,('GMW - Baseline'!$MC$2:$MC$200=U$3)*('GMW - Baseline'!$MB$2:$MB$200=U$4),0),$E90-1973)</f>
        <v>473132.4</v>
      </c>
      <c r="V90" cm="1">
        <f t="array" ref="V90">INDEX('GMW - Baseline'!$A$2:$MC$200,MATCH(1,('GMW - Baseline'!$MC$2:$MC$200=V$3)*('GMW - Baseline'!$MB$2:$MB$200=V$4),0),$E90-1973)</f>
        <v>27557.41</v>
      </c>
      <c r="W90" cm="1">
        <f t="array" ref="W90">INDEX('GMW - Baseline'!$A$2:$MC$200,MATCH(1,('GMW - Baseline'!$MC$2:$MC$200=W$3)*('GMW - Baseline'!$MB$2:$MB$200=W$4),0),$E90-1973)</f>
        <v>32.799999999999997</v>
      </c>
      <c r="X90" cm="1">
        <f t="array" ref="X90">INDEX('GMW - Baseline'!$A$2:$MC$200,MATCH(1,('GMW - Baseline'!$MC$2:$MC$200=X$3)*('GMW - Baseline'!$MB$2:$MB$200=X$4),0),$E90-1973)</f>
        <v>387283.8</v>
      </c>
      <c r="Y90" cm="1">
        <f t="array" ref="Y90">INDEX('GMW - Baseline'!$A$2:$MC$200,MATCH(1,('GMW - Baseline'!$MC$2:$MC$200=Y$3)*('GMW - Baseline'!$MB$2:$MB$200=Y$4),0),$E90-1973)</f>
        <v>38504.06</v>
      </c>
      <c r="Z90" cm="1">
        <f t="array" ref="Z90">INDEX('GMW - Baseline'!$A$2:$MC$200,MATCH(1,('GMW - Baseline'!$MC$2:$MC$200=Z$3)*('GMW - Baseline'!$MB$2:$MB$200=Z$4),0),$E90-1973)</f>
        <v>1983000</v>
      </c>
      <c r="AA90" cm="1">
        <f t="array" ref="AA90">INDEX('GMW - Baseline'!$A$2:$MC$200,MATCH(1,('GMW - Baseline'!$MC$2:$MC$200=AA$3)*('GMW - Baseline'!$MB$2:$MB$200=AA$4),0),$E90-1973)</f>
        <v>-1.612169</v>
      </c>
      <c r="AB90" cm="1">
        <f t="array" ref="AB90">INDEX('GMW - Baseline'!$A$2:$MC$200,MATCH(1,('GMW - Baseline'!$MC$2:$MC$200=AB$3)*('GMW - Baseline'!$MB$2:$MB$200=AB$4),0),$E90-1973)</f>
        <v>99203</v>
      </c>
      <c r="AC90" cm="1">
        <f t="array" ref="AC90">INDEX('GMW - Baseline'!$A$2:$MC$200,MATCH(1,('GMW - Baseline'!$MC$2:$MC$200=AC$3)*('GMW - Baseline'!$MB$2:$MB$200=AC$4),0),$E90-1973)</f>
        <v>95606</v>
      </c>
      <c r="AD90" cm="1">
        <f t="array" ref="AD90">INDEX('GMW - Baseline'!$A$2:$MC$200,MATCH(1,('GMW - Baseline'!$MC$2:$MC$200=AD$3)*('GMW - Baseline'!$MB$2:$MB$200=AD$4),0),$E90-1973)</f>
        <v>58999.5</v>
      </c>
      <c r="AE90" cm="1">
        <f t="array" ref="AE90">INDEX('GMW - Baseline'!$A$2:$MC$200,MATCH(1,('GMW - Baseline'!$MC$2:$MC$200=AE$3)*('GMW - Baseline'!$MB$2:$MB$200=AE$4),0),$E90-1973)</f>
        <v>25.751190000000001</v>
      </c>
      <c r="AF90" cm="1">
        <f t="array" ref="AF90">INDEX('GMW - Baseline'!$A$2:$MC$200,MATCH(1,('GMW - Baseline'!$MC$2:$MC$200=AF$3)*('GMW - Baseline'!$MB$2:$MB$200=AF$4),0),$E90-1973)</f>
        <v>16.462900000000001</v>
      </c>
      <c r="AG90" cm="1">
        <f t="array" ref="AG90">INDEX('GMW - Baseline'!$A$2:$MC$200,MATCH(1,('GMW - Baseline'!$MC$2:$MC$200=AG$3)*('GMW - Baseline'!$MB$2:$MB$200=AG$4),0),$E90-1973)</f>
        <v>25.966100000000001</v>
      </c>
      <c r="AH90" cm="1">
        <f t="array" ref="AH90">INDEX('GMW - Baseline'!$A$2:$MC$200,MATCH(1,('GMW - Baseline'!$MC$2:$MC$200=AH$3)*('GMW - Baseline'!$MB$2:$MB$200=AH$4),0),$E90-1973)</f>
        <v>24.546399999999998</v>
      </c>
      <c r="AI90" cm="1">
        <f t="array" ref="AI90">INDEX('GMW - Baseline'!$A$2:$MC$200,MATCH(1,('GMW - Baseline'!$MC$2:$MC$200=AI$3)*('GMW - Baseline'!$MB$2:$MB$200=AI$4),0),$E90-1973)</f>
        <v>24.494119999999999</v>
      </c>
      <c r="AJ90" cm="1">
        <f t="array" ref="AJ90">INDEX('GMW - Baseline'!$A$2:$MC$200,MATCH(1,('GMW - Baseline'!$MC$2:$MC$200=AJ$3)*('GMW - Baseline'!$MB$2:$MB$200=AJ$4),0),$E90-1973)</f>
        <v>28.72682</v>
      </c>
      <c r="AK90" cm="1">
        <f t="array" ref="AK90">INDEX('GMW - Baseline'!$A$2:$MC$200,MATCH(1,('GMW - Baseline'!$MC$2:$MC$200=AK$3)*('GMW - Baseline'!$MB$2:$MB$200=AK$4),0),$E90-1973)</f>
        <v>16.011389999999999</v>
      </c>
    </row>
    <row r="91" spans="1:37" x14ac:dyDescent="0.25">
      <c r="A91">
        <v>2001</v>
      </c>
      <c r="B91">
        <f t="shared" si="8"/>
        <v>2001</v>
      </c>
      <c r="C91">
        <f t="shared" si="8"/>
        <v>2000</v>
      </c>
      <c r="D91">
        <f t="shared" si="8"/>
        <v>2000</v>
      </c>
      <c r="E91">
        <f t="shared" si="7"/>
        <v>2064</v>
      </c>
      <c r="F91" cm="1">
        <f t="array" ref="F91">INDEX('GMW - Baseline'!$A$2:$MC$200,MATCH(1,('GMW - Baseline'!$MC$2:$MC$200=F$3)*('GMW - Baseline'!$MB$2:$MB$200=F$4),0),$E91-1973)</f>
        <v>493575</v>
      </c>
      <c r="G91" cm="1">
        <f t="array" ref="G91">INDEX('GMW - Baseline'!$A$2:$MC$200,MATCH(1,('GMW - Baseline'!$MC$2:$MC$200=G$3)*('GMW - Baseline'!$MB$2:$MB$200=G$4),0),$E91-1973)</f>
        <v>294155</v>
      </c>
      <c r="H91" cm="1">
        <f t="array" ref="H91">INDEX('GMW - Baseline'!$A$2:$MC$200,MATCH(1,('GMW - Baseline'!$MC$2:$MC$200=H$3)*('GMW - Baseline'!$MB$2:$MB$200=H$4),0),$E91-1973)</f>
        <v>310316</v>
      </c>
      <c r="I91" cm="1">
        <f t="array" ref="I91">INDEX('GMW - Baseline'!$A$2:$MC$200,MATCH(1,('GMW - Baseline'!$MC$2:$MC$200=I$3)*('GMW - Baseline'!$MB$2:$MB$200=I$4),0),$E91-1973)</f>
        <v>72.766670000000005</v>
      </c>
      <c r="J91" cm="1">
        <f t="array" ref="J91">INDEX('GMW - Baseline'!$A$2:$MC$200,MATCH(1,('GMW - Baseline'!$MC$2:$MC$200=J$3)*('GMW - Baseline'!$MB$2:$MB$200=J$4),0),$E91-1973)</f>
        <v>5.8576920000000001</v>
      </c>
      <c r="K91" cm="1">
        <f t="array" ref="K91">INDEX('GMW - Baseline'!$A$2:$MC$200,MATCH(1,('GMW - Baseline'!$MC$2:$MC$200=K$3)*('GMW - Baseline'!$MB$2:$MB$200=K$4),0),$E91-1973)</f>
        <v>4.8572309999999996</v>
      </c>
      <c r="L91" cm="1">
        <f t="array" ref="L91">INDEX('GMW - Baseline'!$A$2:$MC$200,MATCH(1,('GMW - Baseline'!$MC$2:$MC$200=L$3)*('GMW - Baseline'!$MB$2:$MB$200=L$4),0),$E91-1973)</f>
        <v>27623</v>
      </c>
      <c r="M91" cm="1">
        <f t="array" ref="M91">INDEX('GMW - Baseline'!$A$2:$MC$200,MATCH(1,('GMW - Baseline'!$MC$2:$MC$200=M$3)*('GMW - Baseline'!$MB$2:$MB$200=M$4),0),$E91-1973)</f>
        <v>1481</v>
      </c>
      <c r="N91" cm="1">
        <f t="array" ref="N91">INDEX('GMW - Baseline'!$A$2:$MC$200,MATCH(1,('GMW - Baseline'!$MC$2:$MC$200=N$3)*('GMW - Baseline'!$MB$2:$MB$200=N$4),0),$E91-1973)</f>
        <v>29104</v>
      </c>
      <c r="O91" cm="1">
        <f t="array" ref="O91">INDEX('GMW - Baseline'!$A$2:$MC$200,MATCH(1,('GMW - Baseline'!$MC$2:$MC$200=O$3)*('GMW - Baseline'!$MB$2:$MB$200=O$4),0),$E91-1973)</f>
        <v>5.0999999999999996</v>
      </c>
      <c r="P91" cm="1">
        <f t="array" ref="P91">INDEX('GMW - Baseline'!$A$2:$MC$200,MATCH(1,('GMW - Baseline'!$MC$2:$MC$200=P$3)*('GMW - Baseline'!$MB$2:$MB$200=P$4),0),$E91-1973)</f>
        <v>36337.96</v>
      </c>
      <c r="Q91" cm="1">
        <f t="array" ref="Q91">INDEX('GMW - Baseline'!$A$2:$MC$200,MATCH(1,('GMW - Baseline'!$MC$2:$MC$200=Q$3)*('GMW - Baseline'!$MB$2:$MB$200=Q$4),0),$E91-1973)</f>
        <v>15523</v>
      </c>
      <c r="R91" cm="1">
        <f t="array" ref="R91">INDEX('GMW - Baseline'!$A$2:$MC$200,MATCH(1,('GMW - Baseline'!$MC$2:$MC$200=R$3)*('GMW - Baseline'!$MB$2:$MB$200=R$4),0),$E91-1973)</f>
        <v>306701</v>
      </c>
      <c r="S91" cm="1">
        <f t="array" ref="S91">INDEX('GMW - Baseline'!$A$2:$MC$200,MATCH(1,('GMW - Baseline'!$MC$2:$MC$200=S$3)*('GMW - Baseline'!$MB$2:$MB$200=S$4),0),$E91-1973)</f>
        <v>283724</v>
      </c>
      <c r="T91" cm="1">
        <f t="array" ref="T91">INDEX('GMW - Baseline'!$A$2:$MC$200,MATCH(1,('GMW - Baseline'!$MC$2:$MC$200=T$3)*('GMW - Baseline'!$MB$2:$MB$200=T$4),0),$E91-1973)</f>
        <v>3.6799430000000002</v>
      </c>
      <c r="U91" cm="1">
        <f t="array" ref="U91">INDEX('GMW - Baseline'!$A$2:$MC$200,MATCH(1,('GMW - Baseline'!$MC$2:$MC$200=U$3)*('GMW - Baseline'!$MB$2:$MB$200=U$4),0),$E91-1973)</f>
        <v>475741.8</v>
      </c>
      <c r="V91" cm="1">
        <f t="array" ref="V91">INDEX('GMW - Baseline'!$A$2:$MC$200,MATCH(1,('GMW - Baseline'!$MC$2:$MC$200=V$3)*('GMW - Baseline'!$MB$2:$MB$200=V$4),0),$E91-1973)</f>
        <v>27619.7</v>
      </c>
      <c r="W91" cm="1">
        <f t="array" ref="W91">INDEX('GMW - Baseline'!$A$2:$MC$200,MATCH(1,('GMW - Baseline'!$MC$2:$MC$200=W$3)*('GMW - Baseline'!$MB$2:$MB$200=W$4),0),$E91-1973)</f>
        <v>32.700000000000003</v>
      </c>
      <c r="X91" cm="1">
        <f t="array" ref="X91">INDEX('GMW - Baseline'!$A$2:$MC$200,MATCH(1,('GMW - Baseline'!$MC$2:$MC$200=X$3)*('GMW - Baseline'!$MB$2:$MB$200=X$4),0),$E91-1973)</f>
        <v>390395</v>
      </c>
      <c r="Y91" cm="1">
        <f t="array" ref="Y91">INDEX('GMW - Baseline'!$A$2:$MC$200,MATCH(1,('GMW - Baseline'!$MC$2:$MC$200=Y$3)*('GMW - Baseline'!$MB$2:$MB$200=Y$4),0),$E91-1973)</f>
        <v>38568.79</v>
      </c>
      <c r="Z91" cm="1">
        <f t="array" ref="Z91">INDEX('GMW - Baseline'!$A$2:$MC$200,MATCH(1,('GMW - Baseline'!$MC$2:$MC$200=Z$3)*('GMW - Baseline'!$MB$2:$MB$200=Z$4),0),$E91-1973)</f>
        <v>1996750</v>
      </c>
      <c r="AA91" cm="1">
        <f t="array" ref="AA91">INDEX('GMW - Baseline'!$A$2:$MC$200,MATCH(1,('GMW - Baseline'!$MC$2:$MC$200=AA$3)*('GMW - Baseline'!$MB$2:$MB$200=AA$4),0),$E91-1973)</f>
        <v>-1.6107050000000001</v>
      </c>
      <c r="AB91" cm="1">
        <f t="array" ref="AB91">INDEX('GMW - Baseline'!$A$2:$MC$200,MATCH(1,('GMW - Baseline'!$MC$2:$MC$200=AB$3)*('GMW - Baseline'!$MB$2:$MB$200=AB$4),0),$E91-1973)</f>
        <v>100817</v>
      </c>
      <c r="AC91" cm="1">
        <f t="array" ref="AC91">INDEX('GMW - Baseline'!$A$2:$MC$200,MATCH(1,('GMW - Baseline'!$MC$2:$MC$200=AC$3)*('GMW - Baseline'!$MB$2:$MB$200=AC$4),0),$E91-1973)</f>
        <v>112322</v>
      </c>
      <c r="AD91" cm="1">
        <f t="array" ref="AD91">INDEX('GMW - Baseline'!$A$2:$MC$200,MATCH(1,('GMW - Baseline'!$MC$2:$MC$200=AD$3)*('GMW - Baseline'!$MB$2:$MB$200=AD$4),0),$E91-1973)</f>
        <v>59056.25</v>
      </c>
      <c r="AE91" cm="1">
        <f t="array" ref="AE91">INDEX('GMW - Baseline'!$A$2:$MC$200,MATCH(1,('GMW - Baseline'!$MC$2:$MC$200=AE$3)*('GMW - Baseline'!$MB$2:$MB$200=AE$4),0),$E91-1973)</f>
        <v>25.74877</v>
      </c>
      <c r="AF91" cm="1">
        <f t="array" ref="AF91">INDEX('GMW - Baseline'!$A$2:$MC$200,MATCH(1,('GMW - Baseline'!$MC$2:$MC$200=AF$3)*('GMW - Baseline'!$MB$2:$MB$200=AF$4),0),$E91-1973)</f>
        <v>16.448</v>
      </c>
      <c r="AG91" cm="1">
        <f t="array" ref="AG91">INDEX('GMW - Baseline'!$A$2:$MC$200,MATCH(1,('GMW - Baseline'!$MC$2:$MC$200=AG$3)*('GMW - Baseline'!$MB$2:$MB$200=AG$4),0),$E91-1973)</f>
        <v>26.233059999999998</v>
      </c>
      <c r="AH91" cm="1">
        <f t="array" ref="AH91">INDEX('GMW - Baseline'!$A$2:$MC$200,MATCH(1,('GMW - Baseline'!$MC$2:$MC$200=AH$3)*('GMW - Baseline'!$MB$2:$MB$200=AH$4),0),$E91-1973)</f>
        <v>24.716570000000001</v>
      </c>
      <c r="AI91" cm="1">
        <f t="array" ref="AI91">INDEX('GMW - Baseline'!$A$2:$MC$200,MATCH(1,('GMW - Baseline'!$MC$2:$MC$200=AI$3)*('GMW - Baseline'!$MB$2:$MB$200=AI$4),0),$E91-1973)</f>
        <v>24.540500000000002</v>
      </c>
      <c r="AJ91" cm="1">
        <f t="array" ref="AJ91">INDEX('GMW - Baseline'!$A$2:$MC$200,MATCH(1,('GMW - Baseline'!$MC$2:$MC$200=AJ$3)*('GMW - Baseline'!$MB$2:$MB$200=AJ$4),0),$E91-1973)</f>
        <v>28.861910000000002</v>
      </c>
      <c r="AK91" cm="1">
        <f t="array" ref="AK91">INDEX('GMW - Baseline'!$A$2:$MC$200,MATCH(1,('GMW - Baseline'!$MC$2:$MC$200=AK$3)*('GMW - Baseline'!$MB$2:$MB$200=AK$4),0),$E91-1973)</f>
        <v>16.043749999999999</v>
      </c>
    </row>
    <row r="92" spans="1:37" x14ac:dyDescent="0.25">
      <c r="B92">
        <f t="shared" ref="B92:D107" si="9">+B88+1</f>
        <v>2001</v>
      </c>
      <c r="C92">
        <f t="shared" si="9"/>
        <v>2001</v>
      </c>
      <c r="E92">
        <f t="shared" si="7"/>
        <v>2065</v>
      </c>
      <c r="F92" cm="1">
        <f t="array" ref="F92">INDEX('GMW - Baseline'!$A$2:$MC$200,MATCH(1,('GMW - Baseline'!$MC$2:$MC$200=F$3)*('GMW - Baseline'!$MB$2:$MB$200=F$4),0),$E92-1973)</f>
        <v>495602</v>
      </c>
      <c r="G92" cm="1">
        <f t="array" ref="G92">INDEX('GMW - Baseline'!$A$2:$MC$200,MATCH(1,('GMW - Baseline'!$MC$2:$MC$200=G$3)*('GMW - Baseline'!$MB$2:$MB$200=G$4),0),$E92-1973)</f>
        <v>296378</v>
      </c>
      <c r="H92" cm="1">
        <f t="array" ref="H92">INDEX('GMW - Baseline'!$A$2:$MC$200,MATCH(1,('GMW - Baseline'!$MC$2:$MC$200=H$3)*('GMW - Baseline'!$MB$2:$MB$200=H$4),0),$E92-1973)</f>
        <v>308874</v>
      </c>
      <c r="I92" cm="1">
        <f t="array" ref="I92">INDEX('GMW - Baseline'!$A$2:$MC$200,MATCH(1,('GMW - Baseline'!$MC$2:$MC$200=I$3)*('GMW - Baseline'!$MB$2:$MB$200=I$4),0),$E92-1973)</f>
        <v>73.833340000000007</v>
      </c>
      <c r="J92" cm="1">
        <f t="array" ref="J92">INDEX('GMW - Baseline'!$A$2:$MC$200,MATCH(1,('GMW - Baseline'!$MC$2:$MC$200=J$3)*('GMW - Baseline'!$MB$2:$MB$200=J$4),0),$E92-1973)</f>
        <v>5.3692310000000001</v>
      </c>
      <c r="K92" cm="1">
        <f t="array" ref="K92">INDEX('GMW - Baseline'!$A$2:$MC$200,MATCH(1,('GMW - Baseline'!$MC$2:$MC$200=K$3)*('GMW - Baseline'!$MB$2:$MB$200=K$4),0),$E92-1973)</f>
        <v>5.0754840000000003</v>
      </c>
      <c r="L92" cm="1">
        <f t="array" ref="L92">INDEX('GMW - Baseline'!$A$2:$MC$200,MATCH(1,('GMW - Baseline'!$MC$2:$MC$200=L$3)*('GMW - Baseline'!$MB$2:$MB$200=L$4),0),$E92-1973)</f>
        <v>27707</v>
      </c>
      <c r="M92" cm="1">
        <f t="array" ref="M92">INDEX('GMW - Baseline'!$A$2:$MC$200,MATCH(1,('GMW - Baseline'!$MC$2:$MC$200=M$3)*('GMW - Baseline'!$MB$2:$MB$200=M$4),0),$E92-1973)</f>
        <v>1468</v>
      </c>
      <c r="N92" cm="1">
        <f t="array" ref="N92">INDEX('GMW - Baseline'!$A$2:$MC$200,MATCH(1,('GMW - Baseline'!$MC$2:$MC$200=N$3)*('GMW - Baseline'!$MB$2:$MB$200=N$4),0),$E92-1973)</f>
        <v>29175</v>
      </c>
      <c r="O92" cm="1">
        <f t="array" ref="O92">INDEX('GMW - Baseline'!$A$2:$MC$200,MATCH(1,('GMW - Baseline'!$MC$2:$MC$200=O$3)*('GMW - Baseline'!$MB$2:$MB$200=O$4),0),$E92-1973)</f>
        <v>5</v>
      </c>
      <c r="P92" cm="1">
        <f t="array" ref="P92">INDEX('GMW - Baseline'!$A$2:$MC$200,MATCH(1,('GMW - Baseline'!$MC$2:$MC$200=P$3)*('GMW - Baseline'!$MB$2:$MB$200=P$4),0),$E92-1973)</f>
        <v>36404.519999999997</v>
      </c>
      <c r="Q92" cm="1">
        <f t="array" ref="Q92">INDEX('GMW - Baseline'!$A$2:$MC$200,MATCH(1,('GMW - Baseline'!$MC$2:$MC$200=Q$3)*('GMW - Baseline'!$MB$2:$MB$200=Q$4),0),$E92-1973)</f>
        <v>1345</v>
      </c>
      <c r="R92" cm="1">
        <f t="array" ref="R92">INDEX('GMW - Baseline'!$A$2:$MC$200,MATCH(1,('GMW - Baseline'!$MC$2:$MC$200=R$3)*('GMW - Baseline'!$MB$2:$MB$200=R$4),0),$E92-1973)</f>
        <v>316188</v>
      </c>
      <c r="S92" cm="1">
        <f t="array" ref="S92">INDEX('GMW - Baseline'!$A$2:$MC$200,MATCH(1,('GMW - Baseline'!$MC$2:$MC$200=S$3)*('GMW - Baseline'!$MB$2:$MB$200=S$4),0),$E92-1973)</f>
        <v>287603</v>
      </c>
      <c r="T92" cm="1">
        <f t="array" ref="T92">INDEX('GMW - Baseline'!$A$2:$MC$200,MATCH(1,('GMW - Baseline'!$MC$2:$MC$200=T$3)*('GMW - Baseline'!$MB$2:$MB$200=T$4),0),$E92-1973)</f>
        <v>3.1136509999999999</v>
      </c>
      <c r="U92" cm="1">
        <f t="array" ref="U92">INDEX('GMW - Baseline'!$A$2:$MC$200,MATCH(1,('GMW - Baseline'!$MC$2:$MC$200=U$3)*('GMW - Baseline'!$MB$2:$MB$200=U$4),0),$E92-1973)</f>
        <v>480408.2</v>
      </c>
      <c r="V92" cm="1">
        <f t="array" ref="V92">INDEX('GMW - Baseline'!$A$2:$MC$200,MATCH(1,('GMW - Baseline'!$MC$2:$MC$200=V$3)*('GMW - Baseline'!$MB$2:$MB$200=V$4),0),$E92-1973)</f>
        <v>27716.25</v>
      </c>
      <c r="W92" cm="1">
        <f t="array" ref="W92">INDEX('GMW - Baseline'!$A$2:$MC$200,MATCH(1,('GMW - Baseline'!$MC$2:$MC$200=W$3)*('GMW - Baseline'!$MB$2:$MB$200=W$4),0),$E92-1973)</f>
        <v>32.799999999999997</v>
      </c>
      <c r="X92" cm="1">
        <f t="array" ref="X92">INDEX('GMW - Baseline'!$A$2:$MC$200,MATCH(1,('GMW - Baseline'!$MC$2:$MC$200=X$3)*('GMW - Baseline'!$MB$2:$MB$200=X$4),0),$E92-1973)</f>
        <v>393176.9</v>
      </c>
      <c r="Y92" cm="1">
        <f t="array" ref="Y92">INDEX('GMW - Baseline'!$A$2:$MC$200,MATCH(1,('GMW - Baseline'!$MC$2:$MC$200=Y$3)*('GMW - Baseline'!$MB$2:$MB$200=Y$4),0),$E92-1973)</f>
        <v>38633.53</v>
      </c>
      <c r="Z92" cm="1">
        <f t="array" ref="Z92">INDEX('GMW - Baseline'!$A$2:$MC$200,MATCH(1,('GMW - Baseline'!$MC$2:$MC$200=Z$3)*('GMW - Baseline'!$MB$2:$MB$200=Z$4),0),$E92-1973)</f>
        <v>2010500</v>
      </c>
      <c r="AA92" cm="1">
        <f t="array" ref="AA92">INDEX('GMW - Baseline'!$A$2:$MC$200,MATCH(1,('GMW - Baseline'!$MC$2:$MC$200=AA$3)*('GMW - Baseline'!$MB$2:$MB$200=AA$4),0),$E92-1973)</f>
        <v>-1.609243</v>
      </c>
      <c r="AB92" cm="1">
        <f t="array" ref="AB92">INDEX('GMW - Baseline'!$A$2:$MC$200,MATCH(1,('GMW - Baseline'!$MC$2:$MC$200=AB$3)*('GMW - Baseline'!$MB$2:$MB$200=AB$4),0),$E92-1973)</f>
        <v>100509</v>
      </c>
      <c r="AC92" cm="1">
        <f t="array" ref="AC92">INDEX('GMW - Baseline'!$A$2:$MC$200,MATCH(1,('GMW - Baseline'!$MC$2:$MC$200=AC$3)*('GMW - Baseline'!$MB$2:$MB$200=AC$4),0),$E92-1973)</f>
        <v>99956</v>
      </c>
      <c r="AD92" cm="1">
        <f t="array" ref="AD92">INDEX('GMW - Baseline'!$A$2:$MC$200,MATCH(1,('GMW - Baseline'!$MC$2:$MC$200=AD$3)*('GMW - Baseline'!$MB$2:$MB$200=AD$4),0),$E92-1973)</f>
        <v>59113</v>
      </c>
      <c r="AE92" cm="1">
        <f t="array" ref="AE92">INDEX('GMW - Baseline'!$A$2:$MC$200,MATCH(1,('GMW - Baseline'!$MC$2:$MC$200=AE$3)*('GMW - Baseline'!$MB$2:$MB$200=AE$4),0),$E92-1973)</f>
        <v>25.746359999999999</v>
      </c>
      <c r="AF92" cm="1">
        <f t="array" ref="AF92">INDEX('GMW - Baseline'!$A$2:$MC$200,MATCH(1,('GMW - Baseline'!$MC$2:$MC$200=AF$3)*('GMW - Baseline'!$MB$2:$MB$200=AF$4),0),$E92-1973)</f>
        <v>16.4252</v>
      </c>
      <c r="AG92" cm="1">
        <f t="array" ref="AG92">INDEX('GMW - Baseline'!$A$2:$MC$200,MATCH(1,('GMW - Baseline'!$MC$2:$MC$200=AG$3)*('GMW - Baseline'!$MB$2:$MB$200=AG$4),0),$E92-1973)</f>
        <v>26.496009999999998</v>
      </c>
      <c r="AH92" cm="1">
        <f t="array" ref="AH92">INDEX('GMW - Baseline'!$A$2:$MC$200,MATCH(1,('GMW - Baseline'!$MC$2:$MC$200=AH$3)*('GMW - Baseline'!$MB$2:$MB$200=AH$4),0),$E92-1973)</f>
        <v>24.886800000000001</v>
      </c>
      <c r="AI92" cm="1">
        <f t="array" ref="AI92">INDEX('GMW - Baseline'!$A$2:$MC$200,MATCH(1,('GMW - Baseline'!$MC$2:$MC$200=AI$3)*('GMW - Baseline'!$MB$2:$MB$200=AI$4),0),$E92-1973)</f>
        <v>24.58672</v>
      </c>
      <c r="AJ92" cm="1">
        <f t="array" ref="AJ92">INDEX('GMW - Baseline'!$A$2:$MC$200,MATCH(1,('GMW - Baseline'!$MC$2:$MC$200=AJ$3)*('GMW - Baseline'!$MB$2:$MB$200=AJ$4),0),$E92-1973)</f>
        <v>28.997209999999999</v>
      </c>
      <c r="AK92" cm="1">
        <f t="array" ref="AK92">INDEX('GMW - Baseline'!$A$2:$MC$200,MATCH(1,('GMW - Baseline'!$MC$2:$MC$200=AK$3)*('GMW - Baseline'!$MB$2:$MB$200=AK$4),0),$E92-1973)</f>
        <v>16.055230000000002</v>
      </c>
    </row>
    <row r="93" spans="1:37" x14ac:dyDescent="0.25">
      <c r="B93">
        <f t="shared" si="9"/>
        <v>2001</v>
      </c>
      <c r="C93">
        <f t="shared" si="9"/>
        <v>2001</v>
      </c>
      <c r="E93">
        <f t="shared" si="7"/>
        <v>2066</v>
      </c>
      <c r="F93" cm="1">
        <f t="array" ref="F93">INDEX('GMW - Baseline'!$A$2:$MC$200,MATCH(1,('GMW - Baseline'!$MC$2:$MC$200=F$3)*('GMW - Baseline'!$MB$2:$MB$200=F$4),0),$E93-1973)</f>
        <v>497938</v>
      </c>
      <c r="G93" cm="1">
        <f t="array" ref="G93">INDEX('GMW - Baseline'!$A$2:$MC$200,MATCH(1,('GMW - Baseline'!$MC$2:$MC$200=G$3)*('GMW - Baseline'!$MB$2:$MB$200=G$4),0),$E93-1973)</f>
        <v>300827</v>
      </c>
      <c r="H93" cm="1">
        <f t="array" ref="H93">INDEX('GMW - Baseline'!$A$2:$MC$200,MATCH(1,('GMW - Baseline'!$MC$2:$MC$200=H$3)*('GMW - Baseline'!$MB$2:$MB$200=H$4),0),$E93-1973)</f>
        <v>310774</v>
      </c>
      <c r="I93" cm="1">
        <f t="array" ref="I93">INDEX('GMW - Baseline'!$A$2:$MC$200,MATCH(1,('GMW - Baseline'!$MC$2:$MC$200=I$3)*('GMW - Baseline'!$MB$2:$MB$200=I$4),0),$E93-1973)</f>
        <v>73.866669999999999</v>
      </c>
      <c r="J93" cm="1">
        <f t="array" ref="J93">INDEX('GMW - Baseline'!$A$2:$MC$200,MATCH(1,('GMW - Baseline'!$MC$2:$MC$200=J$3)*('GMW - Baseline'!$MB$2:$MB$200=J$4),0),$E93-1973)</f>
        <v>5.0538460000000001</v>
      </c>
      <c r="K93" cm="1">
        <f t="array" ref="K93">INDEX('GMW - Baseline'!$A$2:$MC$200,MATCH(1,('GMW - Baseline'!$MC$2:$MC$200=K$3)*('GMW - Baseline'!$MB$2:$MB$200=K$4),0),$E93-1973)</f>
        <v>4.9793839999999996</v>
      </c>
      <c r="L93" cm="1">
        <f t="array" ref="L93">INDEX('GMW - Baseline'!$A$2:$MC$200,MATCH(1,('GMW - Baseline'!$MC$2:$MC$200=L$3)*('GMW - Baseline'!$MB$2:$MB$200=L$4),0),$E93-1973)</f>
        <v>27715</v>
      </c>
      <c r="M93" cm="1">
        <f t="array" ref="M93">INDEX('GMW - Baseline'!$A$2:$MC$200,MATCH(1,('GMW - Baseline'!$MC$2:$MC$200=M$3)*('GMW - Baseline'!$MB$2:$MB$200=M$4),0),$E93-1973)</f>
        <v>1487</v>
      </c>
      <c r="N93" cm="1">
        <f t="array" ref="N93">INDEX('GMW - Baseline'!$A$2:$MC$200,MATCH(1,('GMW - Baseline'!$MC$2:$MC$200=N$3)*('GMW - Baseline'!$MB$2:$MB$200=N$4),0),$E93-1973)</f>
        <v>29202</v>
      </c>
      <c r="O93" cm="1">
        <f t="array" ref="O93">INDEX('GMW - Baseline'!$A$2:$MC$200,MATCH(1,('GMW - Baseline'!$MC$2:$MC$200=O$3)*('GMW - Baseline'!$MB$2:$MB$200=O$4),0),$E93-1973)</f>
        <v>5.0999999999999996</v>
      </c>
      <c r="P93" cm="1">
        <f t="array" ref="P93">INDEX('GMW - Baseline'!$A$2:$MC$200,MATCH(1,('GMW - Baseline'!$MC$2:$MC$200=P$3)*('GMW - Baseline'!$MB$2:$MB$200=P$4),0),$E93-1973)</f>
        <v>36468.300000000003</v>
      </c>
      <c r="Q93" cm="1">
        <f t="array" ref="Q93">INDEX('GMW - Baseline'!$A$2:$MC$200,MATCH(1,('GMW - Baseline'!$MC$2:$MC$200=Q$3)*('GMW - Baseline'!$MB$2:$MB$200=Q$4),0),$E93-1973)</f>
        <v>4329</v>
      </c>
      <c r="R93" cm="1">
        <f t="array" ref="R93">INDEX('GMW - Baseline'!$A$2:$MC$200,MATCH(1,('GMW - Baseline'!$MC$2:$MC$200=R$3)*('GMW - Baseline'!$MB$2:$MB$200=R$4),0),$E93-1973)</f>
        <v>313842</v>
      </c>
      <c r="S93" cm="1">
        <f t="array" ref="S93">INDEX('GMW - Baseline'!$A$2:$MC$200,MATCH(1,('GMW - Baseline'!$MC$2:$MC$200=S$3)*('GMW - Baseline'!$MB$2:$MB$200=S$4),0),$E93-1973)</f>
        <v>289333</v>
      </c>
      <c r="T93" cm="1">
        <f t="array" ref="T93">INDEX('GMW - Baseline'!$A$2:$MC$200,MATCH(1,('GMW - Baseline'!$MC$2:$MC$200=T$3)*('GMW - Baseline'!$MB$2:$MB$200=T$4),0),$E93-1973)</f>
        <v>3.1232829999999998</v>
      </c>
      <c r="U93" cm="1">
        <f t="array" ref="U93">INDEX('GMW - Baseline'!$A$2:$MC$200,MATCH(1,('GMW - Baseline'!$MC$2:$MC$200=U$3)*('GMW - Baseline'!$MB$2:$MB$200=U$4),0),$E93-1973)</f>
        <v>482626.2</v>
      </c>
      <c r="V93" cm="1">
        <f t="array" ref="V93">INDEX('GMW - Baseline'!$A$2:$MC$200,MATCH(1,('GMW - Baseline'!$MC$2:$MC$200=V$3)*('GMW - Baseline'!$MB$2:$MB$200=V$4),0),$E93-1973)</f>
        <v>27741.9</v>
      </c>
      <c r="W93" cm="1">
        <f t="array" ref="W93">INDEX('GMW - Baseline'!$A$2:$MC$200,MATCH(1,('GMW - Baseline'!$MC$2:$MC$200=W$3)*('GMW - Baseline'!$MB$2:$MB$200=W$4),0),$E93-1973)</f>
        <v>32.700000000000003</v>
      </c>
      <c r="X93" cm="1">
        <f t="array" ref="X93">INDEX('GMW - Baseline'!$A$2:$MC$200,MATCH(1,('GMW - Baseline'!$MC$2:$MC$200=X$3)*('GMW - Baseline'!$MB$2:$MB$200=X$4),0),$E93-1973)</f>
        <v>396657.2</v>
      </c>
      <c r="Y93" cm="1">
        <f t="array" ref="Y93">INDEX('GMW - Baseline'!$A$2:$MC$200,MATCH(1,('GMW - Baseline'!$MC$2:$MC$200=Y$3)*('GMW - Baseline'!$MB$2:$MB$200=Y$4),0),$E93-1973)</f>
        <v>38700.120000000003</v>
      </c>
      <c r="Z93" cm="1">
        <f t="array" ref="Z93">INDEX('GMW - Baseline'!$A$2:$MC$200,MATCH(1,('GMW - Baseline'!$MC$2:$MC$200=Z$3)*('GMW - Baseline'!$MB$2:$MB$200=Z$4),0),$E93-1973)</f>
        <v>2024250</v>
      </c>
      <c r="AA93" cm="1">
        <f t="array" ref="AA93">INDEX('GMW - Baseline'!$A$2:$MC$200,MATCH(1,('GMW - Baseline'!$MC$2:$MC$200=AA$3)*('GMW - Baseline'!$MB$2:$MB$200=AA$4),0),$E93-1973)</f>
        <v>-1.607782</v>
      </c>
      <c r="AB93" cm="1">
        <f t="array" ref="AB93">INDEX('GMW - Baseline'!$A$2:$MC$200,MATCH(1,('GMW - Baseline'!$MC$2:$MC$200=AB$3)*('GMW - Baseline'!$MB$2:$MB$200=AB$4),0),$E93-1973)</f>
        <v>102125</v>
      </c>
      <c r="AC93" cm="1">
        <f t="array" ref="AC93">INDEX('GMW - Baseline'!$A$2:$MC$200,MATCH(1,('GMW - Baseline'!$MC$2:$MC$200=AC$3)*('GMW - Baseline'!$MB$2:$MB$200=AC$4),0),$E93-1973)</f>
        <v>103742</v>
      </c>
      <c r="AD93" cm="1">
        <f t="array" ref="AD93">INDEX('GMW - Baseline'!$A$2:$MC$200,MATCH(1,('GMW - Baseline'!$MC$2:$MC$200=AD$3)*('GMW - Baseline'!$MB$2:$MB$200=AD$4),0),$E93-1973)</f>
        <v>59176.25</v>
      </c>
      <c r="AE93" cm="1">
        <f t="array" ref="AE93">INDEX('GMW - Baseline'!$A$2:$MC$200,MATCH(1,('GMW - Baseline'!$MC$2:$MC$200=AE$3)*('GMW - Baseline'!$MB$2:$MB$200=AE$4),0),$E93-1973)</f>
        <v>25.740400000000001</v>
      </c>
      <c r="AF93" cm="1">
        <f t="array" ref="AF93">INDEX('GMW - Baseline'!$A$2:$MC$200,MATCH(1,('GMW - Baseline'!$MC$2:$MC$200=AF$3)*('GMW - Baseline'!$MB$2:$MB$200=AF$4),0),$E93-1973)</f>
        <v>16.396850000000001</v>
      </c>
      <c r="AG93" cm="1">
        <f t="array" ref="AG93">INDEX('GMW - Baseline'!$A$2:$MC$200,MATCH(1,('GMW - Baseline'!$MC$2:$MC$200=AG$3)*('GMW - Baseline'!$MB$2:$MB$200=AG$4),0),$E93-1973)</f>
        <v>26.751539999999999</v>
      </c>
      <c r="AH93" cm="1">
        <f t="array" ref="AH93">INDEX('GMW - Baseline'!$A$2:$MC$200,MATCH(1,('GMW - Baseline'!$MC$2:$MC$200=AH$3)*('GMW - Baseline'!$MB$2:$MB$200=AH$4),0),$E93-1973)</f>
        <v>25.05707</v>
      </c>
      <c r="AI93" cm="1">
        <f t="array" ref="AI93">INDEX('GMW - Baseline'!$A$2:$MC$200,MATCH(1,('GMW - Baseline'!$MC$2:$MC$200=AI$3)*('GMW - Baseline'!$MB$2:$MB$200=AI$4),0),$E93-1973)</f>
        <v>24.63279</v>
      </c>
      <c r="AJ93" cm="1">
        <f t="array" ref="AJ93">INDEX('GMW - Baseline'!$A$2:$MC$200,MATCH(1,('GMW - Baseline'!$MC$2:$MC$200=AJ$3)*('GMW - Baseline'!$MB$2:$MB$200=AJ$4),0),$E93-1973)</f>
        <v>29.132719999999999</v>
      </c>
      <c r="AK93" cm="1">
        <f t="array" ref="AK93">INDEX('GMW - Baseline'!$A$2:$MC$200,MATCH(1,('GMW - Baseline'!$MC$2:$MC$200=AK$3)*('GMW - Baseline'!$MB$2:$MB$200=AK$4),0),$E93-1973)</f>
        <v>16.063379999999999</v>
      </c>
    </row>
    <row r="94" spans="1:37" x14ac:dyDescent="0.25">
      <c r="B94">
        <f t="shared" si="9"/>
        <v>2001</v>
      </c>
      <c r="C94">
        <f t="shared" si="9"/>
        <v>2001</v>
      </c>
      <c r="E94">
        <f t="shared" si="7"/>
        <v>2067</v>
      </c>
      <c r="F94" cm="1">
        <f t="array" ref="F94">INDEX('GMW - Baseline'!$A$2:$MC$200,MATCH(1,('GMW - Baseline'!$MC$2:$MC$200=F$3)*('GMW - Baseline'!$MB$2:$MB$200=F$4),0),$E94-1973)</f>
        <v>499278</v>
      </c>
      <c r="G94" cm="1">
        <f t="array" ref="G94">INDEX('GMW - Baseline'!$A$2:$MC$200,MATCH(1,('GMW - Baseline'!$MC$2:$MC$200=G$3)*('GMW - Baseline'!$MB$2:$MB$200=G$4),0),$E94-1973)</f>
        <v>303055</v>
      </c>
      <c r="H94" cm="1">
        <f t="array" ref="H94">INDEX('GMW - Baseline'!$A$2:$MC$200,MATCH(1,('GMW - Baseline'!$MC$2:$MC$200=H$3)*('GMW - Baseline'!$MB$2:$MB$200=H$4),0),$E94-1973)</f>
        <v>315904</v>
      </c>
      <c r="I94" cm="1">
        <f t="array" ref="I94">INDEX('GMW - Baseline'!$A$2:$MC$200,MATCH(1,('GMW - Baseline'!$MC$2:$MC$200=I$3)*('GMW - Baseline'!$MB$2:$MB$200=I$4),0),$E94-1973)</f>
        <v>73.900000000000006</v>
      </c>
      <c r="J94" cm="1">
        <f t="array" ref="J94">INDEX('GMW - Baseline'!$A$2:$MC$200,MATCH(1,('GMW - Baseline'!$MC$2:$MC$200=J$3)*('GMW - Baseline'!$MB$2:$MB$200=J$4),0),$E94-1973)</f>
        <v>4.2234850000000002</v>
      </c>
      <c r="K94" cm="1">
        <f t="array" ref="K94">INDEX('GMW - Baseline'!$A$2:$MC$200,MATCH(1,('GMW - Baseline'!$MC$2:$MC$200=K$3)*('GMW - Baseline'!$MB$2:$MB$200=K$4),0),$E94-1973)</f>
        <v>4.7353839999999998</v>
      </c>
      <c r="L94" cm="1">
        <f t="array" ref="L94">INDEX('GMW - Baseline'!$A$2:$MC$200,MATCH(1,('GMW - Baseline'!$MC$2:$MC$200=L$3)*('GMW - Baseline'!$MB$2:$MB$200=L$4),0),$E94-1973)</f>
        <v>27803</v>
      </c>
      <c r="M94" cm="1">
        <f t="array" ref="M94">INDEX('GMW - Baseline'!$A$2:$MC$200,MATCH(1,('GMW - Baseline'!$MC$2:$MC$200=M$3)*('GMW - Baseline'!$MB$2:$MB$200=M$4),0),$E94-1973)</f>
        <v>1520</v>
      </c>
      <c r="N94" cm="1">
        <f t="array" ref="N94">INDEX('GMW - Baseline'!$A$2:$MC$200,MATCH(1,('GMW - Baseline'!$MC$2:$MC$200=N$3)*('GMW - Baseline'!$MB$2:$MB$200=N$4),0),$E94-1973)</f>
        <v>29323</v>
      </c>
      <c r="O94" cm="1">
        <f t="array" ref="O94">INDEX('GMW - Baseline'!$A$2:$MC$200,MATCH(1,('GMW - Baseline'!$MC$2:$MC$200=O$3)*('GMW - Baseline'!$MB$2:$MB$200=O$4),0),$E94-1973)</f>
        <v>5.2</v>
      </c>
      <c r="P94" cm="1">
        <f t="array" ref="P94">INDEX('GMW - Baseline'!$A$2:$MC$200,MATCH(1,('GMW - Baseline'!$MC$2:$MC$200=P$3)*('GMW - Baseline'!$MB$2:$MB$200=P$4),0),$E94-1973)</f>
        <v>36532.089999999997</v>
      </c>
      <c r="Q94" cm="1">
        <f t="array" ref="Q94">INDEX('GMW - Baseline'!$A$2:$MC$200,MATCH(1,('GMW - Baseline'!$MC$2:$MC$200=Q$3)*('GMW - Baseline'!$MB$2:$MB$200=Q$4),0),$E94-1973)</f>
        <v>-6058</v>
      </c>
      <c r="R94" cm="1">
        <f t="array" ref="R94">INDEX('GMW - Baseline'!$A$2:$MC$200,MATCH(1,('GMW - Baseline'!$MC$2:$MC$200=R$3)*('GMW - Baseline'!$MB$2:$MB$200=R$4),0),$E94-1973)</f>
        <v>334237</v>
      </c>
      <c r="S94" cm="1">
        <f t="array" ref="S94">INDEX('GMW - Baseline'!$A$2:$MC$200,MATCH(1,('GMW - Baseline'!$MC$2:$MC$200=S$3)*('GMW - Baseline'!$MB$2:$MB$200=S$4),0),$E94-1973)</f>
        <v>289882</v>
      </c>
      <c r="T94" cm="1">
        <f t="array" ref="T94">INDEX('GMW - Baseline'!$A$2:$MC$200,MATCH(1,('GMW - Baseline'!$MC$2:$MC$200=T$3)*('GMW - Baseline'!$MB$2:$MB$200=T$4),0),$E94-1973)</f>
        <v>2.8759000000000001</v>
      </c>
      <c r="U94" cm="1">
        <f t="array" ref="U94">INDEX('GMW - Baseline'!$A$2:$MC$200,MATCH(1,('GMW - Baseline'!$MC$2:$MC$200=U$3)*('GMW - Baseline'!$MB$2:$MB$200=U$4),0),$E94-1973)</f>
        <v>485123.9</v>
      </c>
      <c r="V94" cm="1">
        <f t="array" ref="V94">INDEX('GMW - Baseline'!$A$2:$MC$200,MATCH(1,('GMW - Baseline'!$MC$2:$MC$200=V$3)*('GMW - Baseline'!$MB$2:$MB$200=V$4),0),$E94-1973)</f>
        <v>27856.85</v>
      </c>
      <c r="W94" cm="1">
        <f t="array" ref="W94">INDEX('GMW - Baseline'!$A$2:$MC$200,MATCH(1,('GMW - Baseline'!$MC$2:$MC$200=W$3)*('GMW - Baseline'!$MB$2:$MB$200=W$4),0),$E94-1973)</f>
        <v>32.5</v>
      </c>
      <c r="X94" cm="1">
        <f t="array" ref="X94">INDEX('GMW - Baseline'!$A$2:$MC$200,MATCH(1,('GMW - Baseline'!$MC$2:$MC$200=X$3)*('GMW - Baseline'!$MB$2:$MB$200=X$4),0),$E94-1973)</f>
        <v>400820.9</v>
      </c>
      <c r="Y94" cm="1">
        <f t="array" ref="Y94">INDEX('GMW - Baseline'!$A$2:$MC$200,MATCH(1,('GMW - Baseline'!$MC$2:$MC$200=Y$3)*('GMW - Baseline'!$MB$2:$MB$200=Y$4),0),$E94-1973)</f>
        <v>38766.71</v>
      </c>
      <c r="Z94" cm="1">
        <f t="array" ref="Z94">INDEX('GMW - Baseline'!$A$2:$MC$200,MATCH(1,('GMW - Baseline'!$MC$2:$MC$200=Z$3)*('GMW - Baseline'!$MB$2:$MB$200=Z$4),0),$E94-1973)</f>
        <v>2038000</v>
      </c>
      <c r="AA94" cm="1">
        <f t="array" ref="AA94">INDEX('GMW - Baseline'!$A$2:$MC$200,MATCH(1,('GMW - Baseline'!$MC$2:$MC$200=AA$3)*('GMW - Baseline'!$MB$2:$MB$200=AA$4),0),$E94-1973)</f>
        <v>-1.6063229999999999</v>
      </c>
      <c r="AB94" cm="1">
        <f t="array" ref="AB94">INDEX('GMW - Baseline'!$A$2:$MC$200,MATCH(1,('GMW - Baseline'!$MC$2:$MC$200=AB$3)*('GMW - Baseline'!$MB$2:$MB$200=AB$4),0),$E94-1973)</f>
        <v>106433</v>
      </c>
      <c r="AC94" cm="1">
        <f t="array" ref="AC94">INDEX('GMW - Baseline'!$A$2:$MC$200,MATCH(1,('GMW - Baseline'!$MC$2:$MC$200=AC$3)*('GMW - Baseline'!$MB$2:$MB$200=AC$4),0),$E94-1973)</f>
        <v>96971</v>
      </c>
      <c r="AD94" cm="1">
        <f t="array" ref="AD94">INDEX('GMW - Baseline'!$A$2:$MC$200,MATCH(1,('GMW - Baseline'!$MC$2:$MC$200=AD$3)*('GMW - Baseline'!$MB$2:$MB$200=AD$4),0),$E94-1973)</f>
        <v>59239.5</v>
      </c>
      <c r="AE94" cm="1">
        <f t="array" ref="AE94">INDEX('GMW - Baseline'!$A$2:$MC$200,MATCH(1,('GMW - Baseline'!$MC$2:$MC$200=AE$3)*('GMW - Baseline'!$MB$2:$MB$200=AE$4),0),$E94-1973)</f>
        <v>25.734459999999999</v>
      </c>
      <c r="AF94" cm="1">
        <f t="array" ref="AF94">INDEX('GMW - Baseline'!$A$2:$MC$200,MATCH(1,('GMW - Baseline'!$MC$2:$MC$200=AF$3)*('GMW - Baseline'!$MB$2:$MB$200=AF$4),0),$E94-1973)</f>
        <v>16.368919999999999</v>
      </c>
      <c r="AG94" cm="1">
        <f t="array" ref="AG94">INDEX('GMW - Baseline'!$A$2:$MC$200,MATCH(1,('GMW - Baseline'!$MC$2:$MC$200=AG$3)*('GMW - Baseline'!$MB$2:$MB$200=AG$4),0),$E94-1973)</f>
        <v>26.999610000000001</v>
      </c>
      <c r="AH94" cm="1">
        <f t="array" ref="AH94">INDEX('GMW - Baseline'!$A$2:$MC$200,MATCH(1,('GMW - Baseline'!$MC$2:$MC$200=AH$3)*('GMW - Baseline'!$MB$2:$MB$200=AH$4),0),$E94-1973)</f>
        <v>25.227399999999999</v>
      </c>
      <c r="AI94" cm="1">
        <f t="array" ref="AI94">INDEX('GMW - Baseline'!$A$2:$MC$200,MATCH(1,('GMW - Baseline'!$MC$2:$MC$200=AI$3)*('GMW - Baseline'!$MB$2:$MB$200=AI$4),0),$E94-1973)</f>
        <v>24.678699999999999</v>
      </c>
      <c r="AJ94" cm="1">
        <f t="array" ref="AJ94">INDEX('GMW - Baseline'!$A$2:$MC$200,MATCH(1,('GMW - Baseline'!$MC$2:$MC$200=AJ$3)*('GMW - Baseline'!$MB$2:$MB$200=AJ$4),0),$E94-1973)</f>
        <v>29.268429999999999</v>
      </c>
      <c r="AK94" cm="1">
        <f t="array" ref="AK94">INDEX('GMW - Baseline'!$A$2:$MC$200,MATCH(1,('GMW - Baseline'!$MC$2:$MC$200=AK$3)*('GMW - Baseline'!$MB$2:$MB$200=AK$4),0),$E94-1973)</f>
        <v>16.07863</v>
      </c>
    </row>
    <row r="95" spans="1:37" x14ac:dyDescent="0.25">
      <c r="A95">
        <v>2002</v>
      </c>
      <c r="B95">
        <f t="shared" si="9"/>
        <v>2002</v>
      </c>
      <c r="C95">
        <f t="shared" si="9"/>
        <v>2001</v>
      </c>
      <c r="D95">
        <f t="shared" si="9"/>
        <v>2001</v>
      </c>
      <c r="E95">
        <f t="shared" si="7"/>
        <v>2068</v>
      </c>
      <c r="F95" cm="1">
        <f t="array" ref="F95">INDEX('GMW - Baseline'!$A$2:$MC$200,MATCH(1,('GMW - Baseline'!$MC$2:$MC$200=F$3)*('GMW - Baseline'!$MB$2:$MB$200=F$4),0),$E95-1973)</f>
        <v>500794</v>
      </c>
      <c r="G95" cm="1">
        <f t="array" ref="G95">INDEX('GMW - Baseline'!$A$2:$MC$200,MATCH(1,('GMW - Baseline'!$MC$2:$MC$200=G$3)*('GMW - Baseline'!$MB$2:$MB$200=G$4),0),$E95-1973)</f>
        <v>303450</v>
      </c>
      <c r="H95" cm="1">
        <f t="array" ref="H95">INDEX('GMW - Baseline'!$A$2:$MC$200,MATCH(1,('GMW - Baseline'!$MC$2:$MC$200=H$3)*('GMW - Baseline'!$MB$2:$MB$200=H$4),0),$E95-1973)</f>
        <v>317400</v>
      </c>
      <c r="I95" cm="1">
        <f t="array" ref="I95">INDEX('GMW - Baseline'!$A$2:$MC$200,MATCH(1,('GMW - Baseline'!$MC$2:$MC$200=I$3)*('GMW - Baseline'!$MB$2:$MB$200=I$4),0),$E95-1973)</f>
        <v>73.866669999999999</v>
      </c>
      <c r="J95" cm="1">
        <f t="array" ref="J95">INDEX('GMW - Baseline'!$A$2:$MC$200,MATCH(1,('GMW - Baseline'!$MC$2:$MC$200=J$3)*('GMW - Baseline'!$MB$2:$MB$200=J$4),0),$E95-1973)</f>
        <v>4</v>
      </c>
      <c r="K95" cm="1">
        <f t="array" ref="K95">INDEX('GMW - Baseline'!$A$2:$MC$200,MATCH(1,('GMW - Baseline'!$MC$2:$MC$200=K$3)*('GMW - Baseline'!$MB$2:$MB$200=K$4),0),$E95-1973)</f>
        <v>5.0267739999999996</v>
      </c>
      <c r="L95" cm="1">
        <f t="array" ref="L95">INDEX('GMW - Baseline'!$A$2:$MC$200,MATCH(1,('GMW - Baseline'!$MC$2:$MC$200=L$3)*('GMW - Baseline'!$MB$2:$MB$200=L$4),0),$E95-1973)</f>
        <v>27797</v>
      </c>
      <c r="M95" cm="1">
        <f t="array" ref="M95">INDEX('GMW - Baseline'!$A$2:$MC$200,MATCH(1,('GMW - Baseline'!$MC$2:$MC$200=M$3)*('GMW - Baseline'!$MB$2:$MB$200=M$4),0),$E95-1973)</f>
        <v>1515</v>
      </c>
      <c r="N95" cm="1">
        <f t="array" ref="N95">INDEX('GMW - Baseline'!$A$2:$MC$200,MATCH(1,('GMW - Baseline'!$MC$2:$MC$200=N$3)*('GMW - Baseline'!$MB$2:$MB$200=N$4),0),$E95-1973)</f>
        <v>29312</v>
      </c>
      <c r="O95" cm="1">
        <f t="array" ref="O95">INDEX('GMW - Baseline'!$A$2:$MC$200,MATCH(1,('GMW - Baseline'!$MC$2:$MC$200=O$3)*('GMW - Baseline'!$MB$2:$MB$200=O$4),0),$E95-1973)</f>
        <v>5.2</v>
      </c>
      <c r="P95" cm="1">
        <f t="array" ref="P95">INDEX('GMW - Baseline'!$A$2:$MC$200,MATCH(1,('GMW - Baseline'!$MC$2:$MC$200=P$3)*('GMW - Baseline'!$MB$2:$MB$200=P$4),0),$E95-1973)</f>
        <v>36595.879999999997</v>
      </c>
      <c r="Q95" cm="1">
        <f t="array" ref="Q95">INDEX('GMW - Baseline'!$A$2:$MC$200,MATCH(1,('GMW - Baseline'!$MC$2:$MC$200=Q$3)*('GMW - Baseline'!$MB$2:$MB$200=Q$4),0),$E95-1973)</f>
        <v>8187</v>
      </c>
      <c r="R95" cm="1">
        <f t="array" ref="R95">INDEX('GMW - Baseline'!$A$2:$MC$200,MATCH(1,('GMW - Baseline'!$MC$2:$MC$200=R$3)*('GMW - Baseline'!$MB$2:$MB$200=R$4),0),$E95-1973)</f>
        <v>333739</v>
      </c>
      <c r="S95" cm="1">
        <f t="array" ref="S95">INDEX('GMW - Baseline'!$A$2:$MC$200,MATCH(1,('GMW - Baseline'!$MC$2:$MC$200=S$3)*('GMW - Baseline'!$MB$2:$MB$200=S$4),0),$E95-1973)</f>
        <v>293878</v>
      </c>
      <c r="T95" cm="1">
        <f t="array" ref="T95">INDEX('GMW - Baseline'!$A$2:$MC$200,MATCH(1,('GMW - Baseline'!$MC$2:$MC$200=T$3)*('GMW - Baseline'!$MB$2:$MB$200=T$4),0),$E95-1973)</f>
        <v>2.5694849999999998</v>
      </c>
      <c r="U95" cm="1">
        <f t="array" ref="U95">INDEX('GMW - Baseline'!$A$2:$MC$200,MATCH(1,('GMW - Baseline'!$MC$2:$MC$200=U$3)*('GMW - Baseline'!$MB$2:$MB$200=U$4),0),$E95-1973)</f>
        <v>488090.2</v>
      </c>
      <c r="V95" cm="1">
        <f t="array" ref="V95">INDEX('GMW - Baseline'!$A$2:$MC$200,MATCH(1,('GMW - Baseline'!$MC$2:$MC$200=V$3)*('GMW - Baseline'!$MB$2:$MB$200=V$4),0),$E95-1973)</f>
        <v>27846.400000000001</v>
      </c>
      <c r="W95" cm="1">
        <f t="array" ref="W95">INDEX('GMW - Baseline'!$A$2:$MC$200,MATCH(1,('GMW - Baseline'!$MC$2:$MC$200=W$3)*('GMW - Baseline'!$MB$2:$MB$200=W$4),0),$E95-1973)</f>
        <v>32.5</v>
      </c>
      <c r="X95" cm="1">
        <f t="array" ref="X95">INDEX('GMW - Baseline'!$A$2:$MC$200,MATCH(1,('GMW - Baseline'!$MC$2:$MC$200=X$3)*('GMW - Baseline'!$MB$2:$MB$200=X$4),0),$E95-1973)</f>
        <v>404886</v>
      </c>
      <c r="Y95" cm="1">
        <f t="array" ref="Y95">INDEX('GMW - Baseline'!$A$2:$MC$200,MATCH(1,('GMW - Baseline'!$MC$2:$MC$200=Y$3)*('GMW - Baseline'!$MB$2:$MB$200=Y$4),0),$E95-1973)</f>
        <v>38833.300000000003</v>
      </c>
      <c r="Z95" cm="1">
        <f t="array" ref="Z95">INDEX('GMW - Baseline'!$A$2:$MC$200,MATCH(1,('GMW - Baseline'!$MC$2:$MC$200=Z$3)*('GMW - Baseline'!$MB$2:$MB$200=Z$4),0),$E95-1973)</f>
        <v>2048750</v>
      </c>
      <c r="AA95" cm="1">
        <f t="array" ref="AA95">INDEX('GMW - Baseline'!$A$2:$MC$200,MATCH(1,('GMW - Baseline'!$MC$2:$MC$200=AA$3)*('GMW - Baseline'!$MB$2:$MB$200=AA$4),0),$E95-1973)</f>
        <v>-1.604865</v>
      </c>
      <c r="AB95" cm="1">
        <f t="array" ref="AB95">INDEX('GMW - Baseline'!$A$2:$MC$200,MATCH(1,('GMW - Baseline'!$MC$2:$MC$200=AB$3)*('GMW - Baseline'!$MB$2:$MB$200=AB$4),0),$E95-1973)</f>
        <v>108980</v>
      </c>
      <c r="AC95" cm="1">
        <f t="array" ref="AC95">INDEX('GMW - Baseline'!$A$2:$MC$200,MATCH(1,('GMW - Baseline'!$MC$2:$MC$200=AC$3)*('GMW - Baseline'!$MB$2:$MB$200=AC$4),0),$E95-1973)</f>
        <v>111742</v>
      </c>
      <c r="AD95" cm="1">
        <f t="array" ref="AD95">INDEX('GMW - Baseline'!$A$2:$MC$200,MATCH(1,('GMW - Baseline'!$MC$2:$MC$200=AD$3)*('GMW - Baseline'!$MB$2:$MB$200=AD$4),0),$E95-1973)</f>
        <v>59302.75</v>
      </c>
      <c r="AE95" cm="1">
        <f t="array" ref="AE95">INDEX('GMW - Baseline'!$A$2:$MC$200,MATCH(1,('GMW - Baseline'!$MC$2:$MC$200=AE$3)*('GMW - Baseline'!$MB$2:$MB$200=AE$4),0),$E95-1973)</f>
        <v>25.728539999999999</v>
      </c>
      <c r="AF95" cm="1">
        <f t="array" ref="AF95">INDEX('GMW - Baseline'!$A$2:$MC$200,MATCH(1,('GMW - Baseline'!$MC$2:$MC$200=AF$3)*('GMW - Baseline'!$MB$2:$MB$200=AF$4),0),$E95-1973)</f>
        <v>16.35558</v>
      </c>
      <c r="AG95" cm="1">
        <f t="array" ref="AG95">INDEX('GMW - Baseline'!$A$2:$MC$200,MATCH(1,('GMW - Baseline'!$MC$2:$MC$200=AG$3)*('GMW - Baseline'!$MB$2:$MB$200=AG$4),0),$E95-1973)</f>
        <v>27.258620000000001</v>
      </c>
      <c r="AH95" cm="1">
        <f t="array" ref="AH95">INDEX('GMW - Baseline'!$A$2:$MC$200,MATCH(1,('GMW - Baseline'!$MC$2:$MC$200=AH$3)*('GMW - Baseline'!$MB$2:$MB$200=AH$4),0),$E95-1973)</f>
        <v>25.40306</v>
      </c>
      <c r="AI95" cm="1">
        <f t="array" ref="AI95">INDEX('GMW - Baseline'!$A$2:$MC$200,MATCH(1,('GMW - Baseline'!$MC$2:$MC$200=AI$3)*('GMW - Baseline'!$MB$2:$MB$200=AI$4),0),$E95-1973)</f>
        <v>24.713170000000002</v>
      </c>
      <c r="AJ95" cm="1">
        <f t="array" ref="AJ95">INDEX('GMW - Baseline'!$A$2:$MC$200,MATCH(1,('GMW - Baseline'!$MC$2:$MC$200=AJ$3)*('GMW - Baseline'!$MB$2:$MB$200=AJ$4),0),$E95-1973)</f>
        <v>29.40438</v>
      </c>
      <c r="AK95" cm="1">
        <f t="array" ref="AK95">INDEX('GMW - Baseline'!$A$2:$MC$200,MATCH(1,('GMW - Baseline'!$MC$2:$MC$200=AK$3)*('GMW - Baseline'!$MB$2:$MB$200=AK$4),0),$E95-1973)</f>
        <v>16.089400000000001</v>
      </c>
    </row>
    <row r="96" spans="1:37" x14ac:dyDescent="0.25">
      <c r="B96">
        <f t="shared" si="9"/>
        <v>2002</v>
      </c>
      <c r="C96">
        <f t="shared" si="9"/>
        <v>2002</v>
      </c>
      <c r="E96">
        <f t="shared" si="7"/>
        <v>2069</v>
      </c>
      <c r="F96" cm="1">
        <f t="array" ref="F96">INDEX('GMW - Baseline'!$A$2:$MC$200,MATCH(1,('GMW - Baseline'!$MC$2:$MC$200=F$3)*('GMW - Baseline'!$MB$2:$MB$200=F$4),0),$E96-1973)</f>
        <v>503433</v>
      </c>
      <c r="G96" cm="1">
        <f t="array" ref="G96">INDEX('GMW - Baseline'!$A$2:$MC$200,MATCH(1,('GMW - Baseline'!$MC$2:$MC$200=G$3)*('GMW - Baseline'!$MB$2:$MB$200=G$4),0),$E96-1973)</f>
        <v>304764</v>
      </c>
      <c r="H96" cm="1">
        <f t="array" ref="H96">INDEX('GMW - Baseline'!$A$2:$MC$200,MATCH(1,('GMW - Baseline'!$MC$2:$MC$200=H$3)*('GMW - Baseline'!$MB$2:$MB$200=H$4),0),$E96-1973)</f>
        <v>319633</v>
      </c>
      <c r="I96" cm="1">
        <f t="array" ref="I96">INDEX('GMW - Baseline'!$A$2:$MC$200,MATCH(1,('GMW - Baseline'!$MC$2:$MC$200=I$3)*('GMW - Baseline'!$MB$2:$MB$200=I$4),0),$E96-1973)</f>
        <v>74.533330000000007</v>
      </c>
      <c r="J96" cm="1">
        <f t="array" ref="J96">INDEX('GMW - Baseline'!$A$2:$MC$200,MATCH(1,('GMW - Baseline'!$MC$2:$MC$200=J$3)*('GMW - Baseline'!$MB$2:$MB$200=J$4),0),$E96-1973)</f>
        <v>4</v>
      </c>
      <c r="K96" cm="1">
        <f t="array" ref="K96">INDEX('GMW - Baseline'!$A$2:$MC$200,MATCH(1,('GMW - Baseline'!$MC$2:$MC$200=K$3)*('GMW - Baseline'!$MB$2:$MB$200=K$4),0),$E96-1973)</f>
        <v>5.1941269999999999</v>
      </c>
      <c r="L96" cm="1">
        <f t="array" ref="L96">INDEX('GMW - Baseline'!$A$2:$MC$200,MATCH(1,('GMW - Baseline'!$MC$2:$MC$200=L$3)*('GMW - Baseline'!$MB$2:$MB$200=L$4),0),$E96-1973)</f>
        <v>27933</v>
      </c>
      <c r="M96" cm="1">
        <f t="array" ref="M96">INDEX('GMW - Baseline'!$A$2:$MC$200,MATCH(1,('GMW - Baseline'!$MC$2:$MC$200=M$3)*('GMW - Baseline'!$MB$2:$MB$200=M$4),0),$E96-1973)</f>
        <v>1520</v>
      </c>
      <c r="N96" cm="1">
        <f t="array" ref="N96">INDEX('GMW - Baseline'!$A$2:$MC$200,MATCH(1,('GMW - Baseline'!$MC$2:$MC$200=N$3)*('GMW - Baseline'!$MB$2:$MB$200=N$4),0),$E96-1973)</f>
        <v>29453</v>
      </c>
      <c r="O96" cm="1">
        <f t="array" ref="O96">INDEX('GMW - Baseline'!$A$2:$MC$200,MATCH(1,('GMW - Baseline'!$MC$2:$MC$200=O$3)*('GMW - Baseline'!$MB$2:$MB$200=O$4),0),$E96-1973)</f>
        <v>5.2</v>
      </c>
      <c r="P96" cm="1">
        <f t="array" ref="P96">INDEX('GMW - Baseline'!$A$2:$MC$200,MATCH(1,('GMW - Baseline'!$MC$2:$MC$200=P$3)*('GMW - Baseline'!$MB$2:$MB$200=P$4),0),$E96-1973)</f>
        <v>36659.67</v>
      </c>
      <c r="Q96" cm="1">
        <f t="array" ref="Q96">INDEX('GMW - Baseline'!$A$2:$MC$200,MATCH(1,('GMW - Baseline'!$MC$2:$MC$200=Q$3)*('GMW - Baseline'!$MB$2:$MB$200=Q$4),0),$E96-1973)</f>
        <v>-7615</v>
      </c>
      <c r="R96" cm="1">
        <f t="array" ref="R96">INDEX('GMW - Baseline'!$A$2:$MC$200,MATCH(1,('GMW - Baseline'!$MC$2:$MC$200=R$3)*('GMW - Baseline'!$MB$2:$MB$200=R$4),0),$E96-1973)</f>
        <v>348042</v>
      </c>
      <c r="S96" cm="1">
        <f t="array" ref="S96">INDEX('GMW - Baseline'!$A$2:$MC$200,MATCH(1,('GMW - Baseline'!$MC$2:$MC$200=S$3)*('GMW - Baseline'!$MB$2:$MB$200=S$4),0),$E96-1973)</f>
        <v>297001</v>
      </c>
      <c r="T96" cm="1">
        <f t="array" ref="T96">INDEX('GMW - Baseline'!$A$2:$MC$200,MATCH(1,('GMW - Baseline'!$MC$2:$MC$200=T$3)*('GMW - Baseline'!$MB$2:$MB$200=T$4),0),$E96-1973)</f>
        <v>2.8267859999999998</v>
      </c>
      <c r="U96" cm="1">
        <f t="array" ref="U96">INDEX('GMW - Baseline'!$A$2:$MC$200,MATCH(1,('GMW - Baseline'!$MC$2:$MC$200=U$3)*('GMW - Baseline'!$MB$2:$MB$200=U$4),0),$E96-1973)</f>
        <v>489401</v>
      </c>
      <c r="V96" cm="1">
        <f t="array" ref="V96">INDEX('GMW - Baseline'!$A$2:$MC$200,MATCH(1,('GMW - Baseline'!$MC$2:$MC$200=V$3)*('GMW - Baseline'!$MB$2:$MB$200=V$4),0),$E96-1973)</f>
        <v>27980.35</v>
      </c>
      <c r="W96" cm="1">
        <f t="array" ref="W96">INDEX('GMW - Baseline'!$A$2:$MC$200,MATCH(1,('GMW - Baseline'!$MC$2:$MC$200=W$3)*('GMW - Baseline'!$MB$2:$MB$200=W$4),0),$E96-1973)</f>
        <v>32.200000000000003</v>
      </c>
      <c r="X96" cm="1">
        <f t="array" ref="X96">INDEX('GMW - Baseline'!$A$2:$MC$200,MATCH(1,('GMW - Baseline'!$MC$2:$MC$200=X$3)*('GMW - Baseline'!$MB$2:$MB$200=X$4),0),$E96-1973)</f>
        <v>408691.4</v>
      </c>
      <c r="Y96" cm="1">
        <f t="array" ref="Y96">INDEX('GMW - Baseline'!$A$2:$MC$200,MATCH(1,('GMW - Baseline'!$MC$2:$MC$200=Y$3)*('GMW - Baseline'!$MB$2:$MB$200=Y$4),0),$E96-1973)</f>
        <v>38899.89</v>
      </c>
      <c r="Z96" cm="1">
        <f t="array" ref="Z96">INDEX('GMW - Baseline'!$A$2:$MC$200,MATCH(1,('GMW - Baseline'!$MC$2:$MC$200=Z$3)*('GMW - Baseline'!$MB$2:$MB$200=Z$4),0),$E96-1973)</f>
        <v>2059500</v>
      </c>
      <c r="AA96" cm="1">
        <f t="array" ref="AA96">INDEX('GMW - Baseline'!$A$2:$MC$200,MATCH(1,('GMW - Baseline'!$MC$2:$MC$200=AA$3)*('GMW - Baseline'!$MB$2:$MB$200=AA$4),0),$E96-1973)</f>
        <v>-1.6034079999999999</v>
      </c>
      <c r="AB96" cm="1">
        <f t="array" ref="AB96">INDEX('GMW - Baseline'!$A$2:$MC$200,MATCH(1,('GMW - Baseline'!$MC$2:$MC$200=AB$3)*('GMW - Baseline'!$MB$2:$MB$200=AB$4),0),$E96-1973)</f>
        <v>108924</v>
      </c>
      <c r="AC96" cm="1">
        <f t="array" ref="AC96">INDEX('GMW - Baseline'!$A$2:$MC$200,MATCH(1,('GMW - Baseline'!$MC$2:$MC$200=AC$3)*('GMW - Baseline'!$MB$2:$MB$200=AC$4),0),$E96-1973)</f>
        <v>99718</v>
      </c>
      <c r="AD96" cm="1">
        <f t="array" ref="AD96">INDEX('GMW - Baseline'!$A$2:$MC$200,MATCH(1,('GMW - Baseline'!$MC$2:$MC$200=AD$3)*('GMW - Baseline'!$MB$2:$MB$200=AD$4),0),$E96-1973)</f>
        <v>59366</v>
      </c>
      <c r="AE96" cm="1">
        <f t="array" ref="AE96">INDEX('GMW - Baseline'!$A$2:$MC$200,MATCH(1,('GMW - Baseline'!$MC$2:$MC$200=AE$3)*('GMW - Baseline'!$MB$2:$MB$200=AE$4),0),$E96-1973)</f>
        <v>25.722639999999998</v>
      </c>
      <c r="AF96" cm="1">
        <f t="array" ref="AF96">INDEX('GMW - Baseline'!$A$2:$MC$200,MATCH(1,('GMW - Baseline'!$MC$2:$MC$200=AF$3)*('GMW - Baseline'!$MB$2:$MB$200=AF$4),0),$E96-1973)</f>
        <v>16.342279999999999</v>
      </c>
      <c r="AG96" cm="1">
        <f t="array" ref="AG96">INDEX('GMW - Baseline'!$A$2:$MC$200,MATCH(1,('GMW - Baseline'!$MC$2:$MC$200=AG$3)*('GMW - Baseline'!$MB$2:$MB$200=AG$4),0),$E96-1973)</f>
        <v>27.521260000000002</v>
      </c>
      <c r="AH96" cm="1">
        <f t="array" ref="AH96">INDEX('GMW - Baseline'!$A$2:$MC$200,MATCH(1,('GMW - Baseline'!$MC$2:$MC$200=AH$3)*('GMW - Baseline'!$MB$2:$MB$200=AH$4),0),$E96-1973)</f>
        <v>25.57883</v>
      </c>
      <c r="AI96" cm="1">
        <f t="array" ref="AI96">INDEX('GMW - Baseline'!$A$2:$MC$200,MATCH(1,('GMW - Baseline'!$MC$2:$MC$200=AI$3)*('GMW - Baseline'!$MB$2:$MB$200=AI$4),0),$E96-1973)</f>
        <v>24.747520000000002</v>
      </c>
      <c r="AJ96" cm="1">
        <f t="array" ref="AJ96">INDEX('GMW - Baseline'!$A$2:$MC$200,MATCH(1,('GMW - Baseline'!$MC$2:$MC$200=AJ$3)*('GMW - Baseline'!$MB$2:$MB$200=AJ$4),0),$E96-1973)</f>
        <v>29.540369999999999</v>
      </c>
      <c r="AK96" cm="1">
        <f t="array" ref="AK96">INDEX('GMW - Baseline'!$A$2:$MC$200,MATCH(1,('GMW - Baseline'!$MC$2:$MC$200=AK$3)*('GMW - Baseline'!$MB$2:$MB$200=AK$4),0),$E96-1973)</f>
        <v>16.094360000000002</v>
      </c>
    </row>
    <row r="97" spans="1:37" x14ac:dyDescent="0.25">
      <c r="B97">
        <f t="shared" si="9"/>
        <v>2002</v>
      </c>
      <c r="C97">
        <f t="shared" si="9"/>
        <v>2002</v>
      </c>
      <c r="E97">
        <f t="shared" si="7"/>
        <v>2070</v>
      </c>
      <c r="F97" cm="1">
        <f t="array" ref="F97">INDEX('GMW - Baseline'!$A$2:$MC$200,MATCH(1,('GMW - Baseline'!$MC$2:$MC$200=F$3)*('GMW - Baseline'!$MB$2:$MB$200=F$4),0),$E97-1973)</f>
        <v>506386</v>
      </c>
      <c r="G97" cm="1">
        <f t="array" ref="G97">INDEX('GMW - Baseline'!$A$2:$MC$200,MATCH(1,('GMW - Baseline'!$MC$2:$MC$200=G$3)*('GMW - Baseline'!$MB$2:$MB$200=G$4),0),$E97-1973)</f>
        <v>307772</v>
      </c>
      <c r="H97" cm="1">
        <f t="array" ref="H97">INDEX('GMW - Baseline'!$A$2:$MC$200,MATCH(1,('GMW - Baseline'!$MC$2:$MC$200=H$3)*('GMW - Baseline'!$MB$2:$MB$200=H$4),0),$E97-1973)</f>
        <v>318567</v>
      </c>
      <c r="I97" cm="1">
        <f t="array" ref="I97">INDEX('GMW - Baseline'!$A$2:$MC$200,MATCH(1,('GMW - Baseline'!$MC$2:$MC$200=I$3)*('GMW - Baseline'!$MB$2:$MB$200=I$4),0),$E97-1973)</f>
        <v>74.599999999999994</v>
      </c>
      <c r="J97" cm="1">
        <f t="array" ref="J97">INDEX('GMW - Baseline'!$A$2:$MC$200,MATCH(1,('GMW - Baseline'!$MC$2:$MC$200=J$3)*('GMW - Baseline'!$MB$2:$MB$200=J$4),0),$E97-1973)</f>
        <v>4</v>
      </c>
      <c r="K97" cm="1">
        <f t="array" ref="K97">INDEX('GMW - Baseline'!$A$2:$MC$200,MATCH(1,('GMW - Baseline'!$MC$2:$MC$200=K$3)*('GMW - Baseline'!$MB$2:$MB$200=K$4),0),$E97-1973)</f>
        <v>4.7033329999999998</v>
      </c>
      <c r="L97" cm="1">
        <f t="array" ref="L97">INDEX('GMW - Baseline'!$A$2:$MC$200,MATCH(1,('GMW - Baseline'!$MC$2:$MC$200=L$3)*('GMW - Baseline'!$MB$2:$MB$200=L$4),0),$E97-1973)</f>
        <v>27935</v>
      </c>
      <c r="M97" cm="1">
        <f t="array" ref="M97">INDEX('GMW - Baseline'!$A$2:$MC$200,MATCH(1,('GMW - Baseline'!$MC$2:$MC$200=M$3)*('GMW - Baseline'!$MB$2:$MB$200=M$4),0),$E97-1973)</f>
        <v>1566</v>
      </c>
      <c r="N97" cm="1">
        <f t="array" ref="N97">INDEX('GMW - Baseline'!$A$2:$MC$200,MATCH(1,('GMW - Baseline'!$MC$2:$MC$200=N$3)*('GMW - Baseline'!$MB$2:$MB$200=N$4),0),$E97-1973)</f>
        <v>29501</v>
      </c>
      <c r="O97" cm="1">
        <f t="array" ref="O97">INDEX('GMW - Baseline'!$A$2:$MC$200,MATCH(1,('GMW - Baseline'!$MC$2:$MC$200=O$3)*('GMW - Baseline'!$MB$2:$MB$200=O$4),0),$E97-1973)</f>
        <v>5.3</v>
      </c>
      <c r="P97" cm="1">
        <f t="array" ref="P97">INDEX('GMW - Baseline'!$A$2:$MC$200,MATCH(1,('GMW - Baseline'!$MC$2:$MC$200=P$3)*('GMW - Baseline'!$MB$2:$MB$200=P$4),0),$E97-1973)</f>
        <v>36715.11</v>
      </c>
      <c r="Q97" cm="1">
        <f t="array" ref="Q97">INDEX('GMW - Baseline'!$A$2:$MC$200,MATCH(1,('GMW - Baseline'!$MC$2:$MC$200=Q$3)*('GMW - Baseline'!$MB$2:$MB$200=Q$4),0),$E97-1973)</f>
        <v>-2609</v>
      </c>
      <c r="R97" cm="1">
        <f t="array" ref="R97">INDEX('GMW - Baseline'!$A$2:$MC$200,MATCH(1,('GMW - Baseline'!$MC$2:$MC$200=R$3)*('GMW - Baseline'!$MB$2:$MB$200=R$4),0),$E97-1973)</f>
        <v>353746</v>
      </c>
      <c r="S97" cm="1">
        <f t="array" ref="S97">INDEX('GMW - Baseline'!$A$2:$MC$200,MATCH(1,('GMW - Baseline'!$MC$2:$MC$200=S$3)*('GMW - Baseline'!$MB$2:$MB$200=S$4),0),$E97-1973)</f>
        <v>299863</v>
      </c>
      <c r="T97" cm="1">
        <f t="array" ref="T97">INDEX('GMW - Baseline'!$A$2:$MC$200,MATCH(1,('GMW - Baseline'!$MC$2:$MC$200=T$3)*('GMW - Baseline'!$MB$2:$MB$200=T$4),0),$E97-1973)</f>
        <v>2.3262019999999999</v>
      </c>
      <c r="U97" cm="1">
        <f t="array" ref="U97">INDEX('GMW - Baseline'!$A$2:$MC$200,MATCH(1,('GMW - Baseline'!$MC$2:$MC$200=U$3)*('GMW - Baseline'!$MB$2:$MB$200=U$4),0),$E97-1973)</f>
        <v>494742.6</v>
      </c>
      <c r="V97" cm="1">
        <f t="array" ref="V97">INDEX('GMW - Baseline'!$A$2:$MC$200,MATCH(1,('GMW - Baseline'!$MC$2:$MC$200=V$3)*('GMW - Baseline'!$MB$2:$MB$200=V$4),0),$E97-1973)</f>
        <v>28025.95</v>
      </c>
      <c r="W97" cm="1">
        <f t="array" ref="W97">INDEX('GMW - Baseline'!$A$2:$MC$200,MATCH(1,('GMW - Baseline'!$MC$2:$MC$200=W$3)*('GMW - Baseline'!$MB$2:$MB$200=W$4),0),$E97-1973)</f>
        <v>32.4</v>
      </c>
      <c r="X97" cm="1">
        <f t="array" ref="X97">INDEX('GMW - Baseline'!$A$2:$MC$200,MATCH(1,('GMW - Baseline'!$MC$2:$MC$200=X$3)*('GMW - Baseline'!$MB$2:$MB$200=X$4),0),$E97-1973)</f>
        <v>412809</v>
      </c>
      <c r="Y97" cm="1">
        <f t="array" ref="Y97">INDEX('GMW - Baseline'!$A$2:$MC$200,MATCH(1,('GMW - Baseline'!$MC$2:$MC$200=Y$3)*('GMW - Baseline'!$MB$2:$MB$200=Y$4),0),$E97-1973)</f>
        <v>38967.660000000003</v>
      </c>
      <c r="Z97" cm="1">
        <f t="array" ref="Z97">INDEX('GMW - Baseline'!$A$2:$MC$200,MATCH(1,('GMW - Baseline'!$MC$2:$MC$200=Z$3)*('GMW - Baseline'!$MB$2:$MB$200=Z$4),0),$E97-1973)</f>
        <v>2070250</v>
      </c>
      <c r="AA97" cm="1">
        <f t="array" ref="AA97">INDEX('GMW - Baseline'!$A$2:$MC$200,MATCH(1,('GMW - Baseline'!$MC$2:$MC$200=AA$3)*('GMW - Baseline'!$MB$2:$MB$200=AA$4),0),$E97-1973)</f>
        <v>-1.601953</v>
      </c>
      <c r="AB97" cm="1">
        <f t="array" ref="AB97">INDEX('GMW - Baseline'!$A$2:$MC$200,MATCH(1,('GMW - Baseline'!$MC$2:$MC$200=AB$3)*('GMW - Baseline'!$MB$2:$MB$200=AB$4),0),$E97-1973)</f>
        <v>110952</v>
      </c>
      <c r="AC97" cm="1">
        <f t="array" ref="AC97">INDEX('GMW - Baseline'!$A$2:$MC$200,MATCH(1,('GMW - Baseline'!$MC$2:$MC$200=AC$3)*('GMW - Baseline'!$MB$2:$MB$200=AC$4),0),$E97-1973)</f>
        <v>105076</v>
      </c>
      <c r="AD97" cm="1">
        <f t="array" ref="AD97">INDEX('GMW - Baseline'!$A$2:$MC$200,MATCH(1,('GMW - Baseline'!$MC$2:$MC$200=AD$3)*('GMW - Baseline'!$MB$2:$MB$200=AD$4),0),$E97-1973)</f>
        <v>59433.75</v>
      </c>
      <c r="AE97" cm="1">
        <f t="array" ref="AE97">INDEX('GMW - Baseline'!$A$2:$MC$200,MATCH(1,('GMW - Baseline'!$MC$2:$MC$200=AE$3)*('GMW - Baseline'!$MB$2:$MB$200=AE$4),0),$E97-1973)</f>
        <v>25.724419999999999</v>
      </c>
      <c r="AF97" cm="1">
        <f t="array" ref="AF97">INDEX('GMW - Baseline'!$A$2:$MC$200,MATCH(1,('GMW - Baseline'!$MC$2:$MC$200=AF$3)*('GMW - Baseline'!$MB$2:$MB$200=AF$4),0),$E97-1973)</f>
        <v>16.318629999999999</v>
      </c>
      <c r="AG97" cm="1">
        <f t="array" ref="AG97">INDEX('GMW - Baseline'!$A$2:$MC$200,MATCH(1,('GMW - Baseline'!$MC$2:$MC$200=AG$3)*('GMW - Baseline'!$MB$2:$MB$200=AG$4),0),$E97-1973)</f>
        <v>27.75863</v>
      </c>
      <c r="AH97" cm="1">
        <f t="array" ref="AH97">INDEX('GMW - Baseline'!$A$2:$MC$200,MATCH(1,('GMW - Baseline'!$MC$2:$MC$200=AH$3)*('GMW - Baseline'!$MB$2:$MB$200=AH$4),0),$E97-1973)</f>
        <v>25.754719999999999</v>
      </c>
      <c r="AI97" cm="1">
        <f t="array" ref="AI97">INDEX('GMW - Baseline'!$A$2:$MC$200,MATCH(1,('GMW - Baseline'!$MC$2:$MC$200=AI$3)*('GMW - Baseline'!$MB$2:$MB$200=AI$4),0),$E97-1973)</f>
        <v>24.781749999999999</v>
      </c>
      <c r="AJ97" cm="1">
        <f t="array" ref="AJ97">INDEX('GMW - Baseline'!$A$2:$MC$200,MATCH(1,('GMW - Baseline'!$MC$2:$MC$200=AJ$3)*('GMW - Baseline'!$MB$2:$MB$200=AJ$4),0),$E97-1973)</f>
        <v>29.676410000000001</v>
      </c>
      <c r="AK97" cm="1">
        <f t="array" ref="AK97">INDEX('GMW - Baseline'!$A$2:$MC$200,MATCH(1,('GMW - Baseline'!$MC$2:$MC$200=AK$3)*('GMW - Baseline'!$MB$2:$MB$200=AK$4),0),$E97-1973)</f>
        <v>16.105779999999999</v>
      </c>
    </row>
    <row r="98" spans="1:37" x14ac:dyDescent="0.25">
      <c r="B98">
        <f t="shared" si="9"/>
        <v>2002</v>
      </c>
      <c r="C98">
        <f t="shared" si="9"/>
        <v>2002</v>
      </c>
      <c r="E98">
        <f t="shared" si="7"/>
        <v>2071</v>
      </c>
      <c r="F98" cm="1">
        <f t="array" ref="F98">INDEX('GMW - Baseline'!$A$2:$MC$200,MATCH(1,('GMW - Baseline'!$MC$2:$MC$200=F$3)*('GMW - Baseline'!$MB$2:$MB$200=F$4),0),$E98-1973)</f>
        <v>509728</v>
      </c>
      <c r="G98" cm="1">
        <f t="array" ref="G98">INDEX('GMW - Baseline'!$A$2:$MC$200,MATCH(1,('GMW - Baseline'!$MC$2:$MC$200=G$3)*('GMW - Baseline'!$MB$2:$MB$200=G$4),0),$E98-1973)</f>
        <v>310517</v>
      </c>
      <c r="H98" cm="1">
        <f t="array" ref="H98">INDEX('GMW - Baseline'!$A$2:$MC$200,MATCH(1,('GMW - Baseline'!$MC$2:$MC$200=H$3)*('GMW - Baseline'!$MB$2:$MB$200=H$4),0),$E98-1973)</f>
        <v>319628</v>
      </c>
      <c r="I98" cm="1">
        <f t="array" ref="I98">INDEX('GMW - Baseline'!$A$2:$MC$200,MATCH(1,('GMW - Baseline'!$MC$2:$MC$200=I$3)*('GMW - Baseline'!$MB$2:$MB$200=I$4),0),$E98-1973)</f>
        <v>75</v>
      </c>
      <c r="J98" cm="1">
        <f t="array" ref="J98">INDEX('GMW - Baseline'!$A$2:$MC$200,MATCH(1,('GMW - Baseline'!$MC$2:$MC$200=J$3)*('GMW - Baseline'!$MB$2:$MB$200=J$4),0),$E98-1973)</f>
        <v>4</v>
      </c>
      <c r="K98" cm="1">
        <f t="array" ref="K98">INDEX('GMW - Baseline'!$A$2:$MC$200,MATCH(1,('GMW - Baseline'!$MC$2:$MC$200=K$3)*('GMW - Baseline'!$MB$2:$MB$200=K$4),0),$E98-1973)</f>
        <v>4.5743749999999999</v>
      </c>
      <c r="L98" cm="1">
        <f t="array" ref="L98">INDEX('GMW - Baseline'!$A$2:$MC$200,MATCH(1,('GMW - Baseline'!$MC$2:$MC$200=L$3)*('GMW - Baseline'!$MB$2:$MB$200=L$4),0),$E98-1973)</f>
        <v>28110</v>
      </c>
      <c r="M98" cm="1">
        <f t="array" ref="M98">INDEX('GMW - Baseline'!$A$2:$MC$200,MATCH(1,('GMW - Baseline'!$MC$2:$MC$200=M$3)*('GMW - Baseline'!$MB$2:$MB$200=M$4),0),$E98-1973)</f>
        <v>1516</v>
      </c>
      <c r="N98" cm="1">
        <f t="array" ref="N98">INDEX('GMW - Baseline'!$A$2:$MC$200,MATCH(1,('GMW - Baseline'!$MC$2:$MC$200=N$3)*('GMW - Baseline'!$MB$2:$MB$200=N$4),0),$E98-1973)</f>
        <v>29626</v>
      </c>
      <c r="O98" cm="1">
        <f t="array" ref="O98">INDEX('GMW - Baseline'!$A$2:$MC$200,MATCH(1,('GMW - Baseline'!$MC$2:$MC$200=O$3)*('GMW - Baseline'!$MB$2:$MB$200=O$4),0),$E98-1973)</f>
        <v>5.0999999999999996</v>
      </c>
      <c r="P98" cm="1">
        <f t="array" ref="P98">INDEX('GMW - Baseline'!$A$2:$MC$200,MATCH(1,('GMW - Baseline'!$MC$2:$MC$200=P$3)*('GMW - Baseline'!$MB$2:$MB$200=P$4),0),$E98-1973)</f>
        <v>36770.550000000003</v>
      </c>
      <c r="Q98" cm="1">
        <f t="array" ref="Q98">INDEX('GMW - Baseline'!$A$2:$MC$200,MATCH(1,('GMW - Baseline'!$MC$2:$MC$200=Q$3)*('GMW - Baseline'!$MB$2:$MB$200=Q$4),0),$E98-1973)</f>
        <v>-9612</v>
      </c>
      <c r="R98" cm="1">
        <f t="array" ref="R98">INDEX('GMW - Baseline'!$A$2:$MC$200,MATCH(1,('GMW - Baseline'!$MC$2:$MC$200=R$3)*('GMW - Baseline'!$MB$2:$MB$200=R$4),0),$E98-1973)</f>
        <v>385431</v>
      </c>
      <c r="S98" cm="1">
        <f t="array" ref="S98">INDEX('GMW - Baseline'!$A$2:$MC$200,MATCH(1,('GMW - Baseline'!$MC$2:$MC$200=S$3)*('GMW - Baseline'!$MB$2:$MB$200=S$4),0),$E98-1973)</f>
        <v>303904</v>
      </c>
      <c r="T98" cm="1">
        <f t="array" ref="T98">INDEX('GMW - Baseline'!$A$2:$MC$200,MATCH(1,('GMW - Baseline'!$MC$2:$MC$200=T$3)*('GMW - Baseline'!$MB$2:$MB$200=T$4),0),$E98-1973)</f>
        <v>2.516651</v>
      </c>
      <c r="U98" cm="1">
        <f t="array" ref="U98">INDEX('GMW - Baseline'!$A$2:$MC$200,MATCH(1,('GMW - Baseline'!$MC$2:$MC$200=U$3)*('GMW - Baseline'!$MB$2:$MB$200=U$4),0),$E98-1973)</f>
        <v>497059.9</v>
      </c>
      <c r="V98" cm="1">
        <f t="array" ref="V98">INDEX('GMW - Baseline'!$A$2:$MC$200,MATCH(1,('GMW - Baseline'!$MC$2:$MC$200=V$3)*('GMW - Baseline'!$MB$2:$MB$200=V$4),0),$E98-1973)</f>
        <v>28144.7</v>
      </c>
      <c r="W98" cm="1">
        <f t="array" ref="W98">INDEX('GMW - Baseline'!$A$2:$MC$200,MATCH(1,('GMW - Baseline'!$MC$2:$MC$200=W$3)*('GMW - Baseline'!$MB$2:$MB$200=W$4),0),$E98-1973)</f>
        <v>32.200000000000003</v>
      </c>
      <c r="X98" cm="1">
        <f t="array" ref="X98">INDEX('GMW - Baseline'!$A$2:$MC$200,MATCH(1,('GMW - Baseline'!$MC$2:$MC$200=X$3)*('GMW - Baseline'!$MB$2:$MB$200=X$4),0),$E98-1973)</f>
        <v>417228.1</v>
      </c>
      <c r="Y98" cm="1">
        <f t="array" ref="Y98">INDEX('GMW - Baseline'!$A$2:$MC$200,MATCH(1,('GMW - Baseline'!$MC$2:$MC$200=Y$3)*('GMW - Baseline'!$MB$2:$MB$200=Y$4),0),$E98-1973)</f>
        <v>39035.449999999997</v>
      </c>
      <c r="Z98" cm="1">
        <f t="array" ref="Z98">INDEX('GMW - Baseline'!$A$2:$MC$200,MATCH(1,('GMW - Baseline'!$MC$2:$MC$200=Z$3)*('GMW - Baseline'!$MB$2:$MB$200=Z$4),0),$E98-1973)</f>
        <v>2081000</v>
      </c>
      <c r="AA98" cm="1">
        <f t="array" ref="AA98">INDEX('GMW - Baseline'!$A$2:$MC$200,MATCH(1,('GMW - Baseline'!$MC$2:$MC$200=AA$3)*('GMW - Baseline'!$MB$2:$MB$200=AA$4),0),$E98-1973)</f>
        <v>-1.6004989999999999</v>
      </c>
      <c r="AB98" cm="1">
        <f t="array" ref="AB98">INDEX('GMW - Baseline'!$A$2:$MC$200,MATCH(1,('GMW - Baseline'!$MC$2:$MC$200=AB$3)*('GMW - Baseline'!$MB$2:$MB$200=AB$4),0),$E98-1973)</f>
        <v>113671</v>
      </c>
      <c r="AC98" cm="1">
        <f t="array" ref="AC98">INDEX('GMW - Baseline'!$A$2:$MC$200,MATCH(1,('GMW - Baseline'!$MC$2:$MC$200=AC$3)*('GMW - Baseline'!$MB$2:$MB$200=AC$4),0),$E98-1973)</f>
        <v>99790</v>
      </c>
      <c r="AD98" cm="1">
        <f t="array" ref="AD98">INDEX('GMW - Baseline'!$A$2:$MC$200,MATCH(1,('GMW - Baseline'!$MC$2:$MC$200=AD$3)*('GMW - Baseline'!$MB$2:$MB$200=AD$4),0),$E98-1973)</f>
        <v>59501.5</v>
      </c>
      <c r="AE98" cm="1">
        <f t="array" ref="AE98">INDEX('GMW - Baseline'!$A$2:$MC$200,MATCH(1,('GMW - Baseline'!$MC$2:$MC$200=AE$3)*('GMW - Baseline'!$MB$2:$MB$200=AE$4),0),$E98-1973)</f>
        <v>25.726199999999999</v>
      </c>
      <c r="AF98" cm="1">
        <f t="array" ref="AF98">INDEX('GMW - Baseline'!$A$2:$MC$200,MATCH(1,('GMW - Baseline'!$MC$2:$MC$200=AF$3)*('GMW - Baseline'!$MB$2:$MB$200=AF$4),0),$E98-1973)</f>
        <v>16.309280000000001</v>
      </c>
      <c r="AG98" cm="1">
        <f t="array" ref="AG98">INDEX('GMW - Baseline'!$A$2:$MC$200,MATCH(1,('GMW - Baseline'!$MC$2:$MC$200=AG$3)*('GMW - Baseline'!$MB$2:$MB$200=AG$4),0),$E98-1973)</f>
        <v>27.970569999999999</v>
      </c>
      <c r="AH98" cm="1">
        <f t="array" ref="AH98">INDEX('GMW - Baseline'!$A$2:$MC$200,MATCH(1,('GMW - Baseline'!$MC$2:$MC$200=AH$3)*('GMW - Baseline'!$MB$2:$MB$200=AH$4),0),$E98-1973)</f>
        <v>25.930730000000001</v>
      </c>
      <c r="AI98" cm="1">
        <f t="array" ref="AI98">INDEX('GMW - Baseline'!$A$2:$MC$200,MATCH(1,('GMW - Baseline'!$MC$2:$MC$200=AI$3)*('GMW - Baseline'!$MB$2:$MB$200=AI$4),0),$E98-1973)</f>
        <v>24.815860000000001</v>
      </c>
      <c r="AJ98" cm="1">
        <f t="array" ref="AJ98">INDEX('GMW - Baseline'!$A$2:$MC$200,MATCH(1,('GMW - Baseline'!$MC$2:$MC$200=AJ$3)*('GMW - Baseline'!$MB$2:$MB$200=AJ$4),0),$E98-1973)</f>
        <v>29.81249</v>
      </c>
      <c r="AK98" cm="1">
        <f t="array" ref="AK98">INDEX('GMW - Baseline'!$A$2:$MC$200,MATCH(1,('GMW - Baseline'!$MC$2:$MC$200=AK$3)*('GMW - Baseline'!$MB$2:$MB$200=AK$4),0),$E98-1973)</f>
        <v>16.133780000000002</v>
      </c>
    </row>
    <row r="99" spans="1:37" x14ac:dyDescent="0.25">
      <c r="A99">
        <v>2003</v>
      </c>
      <c r="B99">
        <f t="shared" si="9"/>
        <v>2003</v>
      </c>
      <c r="C99">
        <f t="shared" si="9"/>
        <v>2002</v>
      </c>
      <c r="D99">
        <f t="shared" si="9"/>
        <v>2002</v>
      </c>
      <c r="E99">
        <f t="shared" si="7"/>
        <v>2072</v>
      </c>
      <c r="F99" cm="1">
        <f t="array" ref="F99">INDEX('GMW - Baseline'!$A$2:$MC$200,MATCH(1,('GMW - Baseline'!$MC$2:$MC$200=F$3)*('GMW - Baseline'!$MB$2:$MB$200=F$4),0),$E99-1973)</f>
        <v>514031</v>
      </c>
      <c r="G99" cm="1">
        <f t="array" ref="G99">INDEX('GMW - Baseline'!$A$2:$MC$200,MATCH(1,('GMW - Baseline'!$MC$2:$MC$200=G$3)*('GMW - Baseline'!$MB$2:$MB$200=G$4),0),$E99-1973)</f>
        <v>312554</v>
      </c>
      <c r="H99" cm="1">
        <f t="array" ref="H99">INDEX('GMW - Baseline'!$A$2:$MC$200,MATCH(1,('GMW - Baseline'!$MC$2:$MC$200=H$3)*('GMW - Baseline'!$MB$2:$MB$200=H$4),0),$E99-1973)</f>
        <v>322376</v>
      </c>
      <c r="I99" cm="1">
        <f t="array" ref="I99">INDEX('GMW - Baseline'!$A$2:$MC$200,MATCH(1,('GMW - Baseline'!$MC$2:$MC$200=I$3)*('GMW - Baseline'!$MB$2:$MB$200=I$4),0),$E99-1973)</f>
        <v>75</v>
      </c>
      <c r="J99" cm="1">
        <f t="array" ref="J99">INDEX('GMW - Baseline'!$A$2:$MC$200,MATCH(1,('GMW - Baseline'!$MC$2:$MC$200=J$3)*('GMW - Baseline'!$MB$2:$MB$200=J$4),0),$E99-1973)</f>
        <v>3.8515630000000001</v>
      </c>
      <c r="K99" cm="1">
        <f t="array" ref="K99">INDEX('GMW - Baseline'!$A$2:$MC$200,MATCH(1,('GMW - Baseline'!$MC$2:$MC$200=K$3)*('GMW - Baseline'!$MB$2:$MB$200=K$4),0),$E99-1973)</f>
        <v>4.2925000000000004</v>
      </c>
      <c r="L99" cm="1">
        <f t="array" ref="L99">INDEX('GMW - Baseline'!$A$2:$MC$200,MATCH(1,('GMW - Baseline'!$MC$2:$MC$200=L$3)*('GMW - Baseline'!$MB$2:$MB$200=L$4),0),$E99-1973)</f>
        <v>28099</v>
      </c>
      <c r="M99" cm="1">
        <f t="array" ref="M99">INDEX('GMW - Baseline'!$A$2:$MC$200,MATCH(1,('GMW - Baseline'!$MC$2:$MC$200=M$3)*('GMW - Baseline'!$MB$2:$MB$200=M$4),0),$E99-1973)</f>
        <v>1531</v>
      </c>
      <c r="N99" cm="1">
        <f t="array" ref="N99">INDEX('GMW - Baseline'!$A$2:$MC$200,MATCH(1,('GMW - Baseline'!$MC$2:$MC$200=N$3)*('GMW - Baseline'!$MB$2:$MB$200=N$4),0),$E99-1973)</f>
        <v>29630</v>
      </c>
      <c r="O99" cm="1">
        <f t="array" ref="O99">INDEX('GMW - Baseline'!$A$2:$MC$200,MATCH(1,('GMW - Baseline'!$MC$2:$MC$200=O$3)*('GMW - Baseline'!$MB$2:$MB$200=O$4),0),$E99-1973)</f>
        <v>5.2</v>
      </c>
      <c r="P99" cm="1">
        <f t="array" ref="P99">INDEX('GMW - Baseline'!$A$2:$MC$200,MATCH(1,('GMW - Baseline'!$MC$2:$MC$200=P$3)*('GMW - Baseline'!$MB$2:$MB$200=P$4),0),$E99-1973)</f>
        <v>36826</v>
      </c>
      <c r="Q99" cm="1">
        <f t="array" ref="Q99">INDEX('GMW - Baseline'!$A$2:$MC$200,MATCH(1,('GMW - Baseline'!$MC$2:$MC$200=Q$3)*('GMW - Baseline'!$MB$2:$MB$200=Q$4),0),$E99-1973)</f>
        <v>3280</v>
      </c>
      <c r="R99" cm="1">
        <f t="array" ref="R99">INDEX('GMW - Baseline'!$A$2:$MC$200,MATCH(1,('GMW - Baseline'!$MC$2:$MC$200=R$3)*('GMW - Baseline'!$MB$2:$MB$200=R$4),0),$E99-1973)</f>
        <v>388404</v>
      </c>
      <c r="S99" cm="1">
        <f t="array" ref="S99">INDEX('GMW - Baseline'!$A$2:$MC$200,MATCH(1,('GMW - Baseline'!$MC$2:$MC$200=S$3)*('GMW - Baseline'!$MB$2:$MB$200=S$4),0),$E99-1973)</f>
        <v>307576</v>
      </c>
      <c r="T99" cm="1">
        <f t="array" ref="T99">INDEX('GMW - Baseline'!$A$2:$MC$200,MATCH(1,('GMW - Baseline'!$MC$2:$MC$200=T$3)*('GMW - Baseline'!$MB$2:$MB$200=T$4),0),$E99-1973)</f>
        <v>2.7539250000000002</v>
      </c>
      <c r="U99" cm="1">
        <f t="array" ref="U99">INDEX('GMW - Baseline'!$A$2:$MC$200,MATCH(1,('GMW - Baseline'!$MC$2:$MC$200=U$3)*('GMW - Baseline'!$MB$2:$MB$200=U$4),0),$E99-1973)</f>
        <v>500067.9</v>
      </c>
      <c r="V99" cm="1">
        <f t="array" ref="V99">INDEX('GMW - Baseline'!$A$2:$MC$200,MATCH(1,('GMW - Baseline'!$MC$2:$MC$200=V$3)*('GMW - Baseline'!$MB$2:$MB$200=V$4),0),$E99-1973)</f>
        <v>28148.5</v>
      </c>
      <c r="W99" cm="1">
        <f t="array" ref="W99">INDEX('GMW - Baseline'!$A$2:$MC$200,MATCH(1,('GMW - Baseline'!$MC$2:$MC$200=W$3)*('GMW - Baseline'!$MB$2:$MB$200=W$4),0),$E99-1973)</f>
        <v>32.200000000000003</v>
      </c>
      <c r="X99" cm="1">
        <f t="array" ref="X99">INDEX('GMW - Baseline'!$A$2:$MC$200,MATCH(1,('GMW - Baseline'!$MC$2:$MC$200=X$3)*('GMW - Baseline'!$MB$2:$MB$200=X$4),0),$E99-1973)</f>
        <v>421703</v>
      </c>
      <c r="Y99" cm="1">
        <f t="array" ref="Y99">INDEX('GMW - Baseline'!$A$2:$MC$200,MATCH(1,('GMW - Baseline'!$MC$2:$MC$200=Y$3)*('GMW - Baseline'!$MB$2:$MB$200=Y$4),0),$E99-1973)</f>
        <v>39103.230000000003</v>
      </c>
      <c r="Z99" cm="1">
        <f t="array" ref="Z99">INDEX('GMW - Baseline'!$A$2:$MC$200,MATCH(1,('GMW - Baseline'!$MC$2:$MC$200=Z$3)*('GMW - Baseline'!$MB$2:$MB$200=Z$4),0),$E99-1973)</f>
        <v>2090250</v>
      </c>
      <c r="AA99" cm="1">
        <f t="array" ref="AA99">INDEX('GMW - Baseline'!$A$2:$MC$200,MATCH(1,('GMW - Baseline'!$MC$2:$MC$200=AA$3)*('GMW - Baseline'!$MB$2:$MB$200=AA$4),0),$E99-1973)</f>
        <v>-1.599046</v>
      </c>
      <c r="AB99" cm="1">
        <f t="array" ref="AB99">INDEX('GMW - Baseline'!$A$2:$MC$200,MATCH(1,('GMW - Baseline'!$MC$2:$MC$200=AB$3)*('GMW - Baseline'!$MB$2:$MB$200=AB$4),0),$E99-1973)</f>
        <v>119251</v>
      </c>
      <c r="AC99" cm="1">
        <f t="array" ref="AC99">INDEX('GMW - Baseline'!$A$2:$MC$200,MATCH(1,('GMW - Baseline'!$MC$2:$MC$200=AC$3)*('GMW - Baseline'!$MB$2:$MB$200=AC$4),0),$E99-1973)</f>
        <v>113199</v>
      </c>
      <c r="AD99" cm="1">
        <f t="array" ref="AD99">INDEX('GMW - Baseline'!$A$2:$MC$200,MATCH(1,('GMW - Baseline'!$MC$2:$MC$200=AD$3)*('GMW - Baseline'!$MB$2:$MB$200=AD$4),0),$E99-1973)</f>
        <v>59569.25</v>
      </c>
      <c r="AE99" cm="1">
        <f t="array" ref="AE99">INDEX('GMW - Baseline'!$A$2:$MC$200,MATCH(1,('GMW - Baseline'!$MC$2:$MC$200=AE$3)*('GMW - Baseline'!$MB$2:$MB$200=AE$4),0),$E99-1973)</f>
        <v>25.727969999999999</v>
      </c>
      <c r="AF99" cm="1">
        <f t="array" ref="AF99">INDEX('GMW - Baseline'!$A$2:$MC$200,MATCH(1,('GMW - Baseline'!$MC$2:$MC$200=AF$3)*('GMW - Baseline'!$MB$2:$MB$200=AF$4),0),$E99-1973)</f>
        <v>16.23123</v>
      </c>
      <c r="AG99" cm="1">
        <f t="array" ref="AG99">INDEX('GMW - Baseline'!$A$2:$MC$200,MATCH(1,('GMW - Baseline'!$MC$2:$MC$200=AG$3)*('GMW - Baseline'!$MB$2:$MB$200=AG$4),0),$E99-1973)</f>
        <v>28.176549999999999</v>
      </c>
      <c r="AH99" cm="1">
        <f t="array" ref="AH99">INDEX('GMW - Baseline'!$A$2:$MC$200,MATCH(1,('GMW - Baseline'!$MC$2:$MC$200=AH$3)*('GMW - Baseline'!$MB$2:$MB$200=AH$4),0),$E99-1973)</f>
        <v>26.140090000000001</v>
      </c>
      <c r="AI99" cm="1">
        <f t="array" ref="AI99">INDEX('GMW - Baseline'!$A$2:$MC$200,MATCH(1,('GMW - Baseline'!$MC$2:$MC$200=AI$3)*('GMW - Baseline'!$MB$2:$MB$200=AI$4),0),$E99-1973)</f>
        <v>24.835979999999999</v>
      </c>
      <c r="AJ99" cm="1">
        <f t="array" ref="AJ99">INDEX('GMW - Baseline'!$A$2:$MC$200,MATCH(1,('GMW - Baseline'!$MC$2:$MC$200=AJ$3)*('GMW - Baseline'!$MB$2:$MB$200=AJ$4),0),$E99-1973)</f>
        <v>29.90475</v>
      </c>
      <c r="AK99" cm="1">
        <f t="array" ref="AK99">INDEX('GMW - Baseline'!$A$2:$MC$200,MATCH(1,('GMW - Baseline'!$MC$2:$MC$200=AK$3)*('GMW - Baseline'!$MB$2:$MB$200=AK$4),0),$E99-1973)</f>
        <v>16.162369999999999</v>
      </c>
    </row>
    <row r="100" spans="1:37" x14ac:dyDescent="0.25">
      <c r="B100">
        <f t="shared" si="9"/>
        <v>2003</v>
      </c>
      <c r="C100">
        <f t="shared" si="9"/>
        <v>2003</v>
      </c>
      <c r="E100">
        <f t="shared" si="7"/>
        <v>2073</v>
      </c>
      <c r="F100" cm="1">
        <f t="array" ref="F100">INDEX('GMW - Baseline'!$A$2:$MC$200,MATCH(1,('GMW - Baseline'!$MC$2:$MC$200=F$3)*('GMW - Baseline'!$MB$2:$MB$200=F$4),0),$E100-1973)</f>
        <v>518802</v>
      </c>
      <c r="G100" cm="1">
        <f t="array" ref="G100">INDEX('GMW - Baseline'!$A$2:$MC$200,MATCH(1,('GMW - Baseline'!$MC$2:$MC$200=G$3)*('GMW - Baseline'!$MB$2:$MB$200=G$4),0),$E100-1973)</f>
        <v>316413</v>
      </c>
      <c r="H100" cm="1">
        <f t="array" ref="H100">INDEX('GMW - Baseline'!$A$2:$MC$200,MATCH(1,('GMW - Baseline'!$MC$2:$MC$200=H$3)*('GMW - Baseline'!$MB$2:$MB$200=H$4),0),$E100-1973)</f>
        <v>324322</v>
      </c>
      <c r="I100" cm="1">
        <f t="array" ref="I100">INDEX('GMW - Baseline'!$A$2:$MC$200,MATCH(1,('GMW - Baseline'!$MC$2:$MC$200=I$3)*('GMW - Baseline'!$MB$2:$MB$200=I$4),0),$E100-1973)</f>
        <v>75.466669999999993</v>
      </c>
      <c r="J100" cm="1">
        <f t="array" ref="J100">INDEX('GMW - Baseline'!$A$2:$MC$200,MATCH(1,('GMW - Baseline'!$MC$2:$MC$200=J$3)*('GMW - Baseline'!$MB$2:$MB$200=J$4),0),$E100-1973)</f>
        <v>3.75</v>
      </c>
      <c r="K100" cm="1">
        <f t="array" ref="K100">INDEX('GMW - Baseline'!$A$2:$MC$200,MATCH(1,('GMW - Baseline'!$MC$2:$MC$200=K$3)*('GMW - Baseline'!$MB$2:$MB$200=K$4),0),$E100-1973)</f>
        <v>4.2169840000000001</v>
      </c>
      <c r="L100" cm="1">
        <f t="array" ref="L100">INDEX('GMW - Baseline'!$A$2:$MC$200,MATCH(1,('GMW - Baseline'!$MC$2:$MC$200=L$3)*('GMW - Baseline'!$MB$2:$MB$200=L$4),0),$E100-1973)</f>
        <v>28226</v>
      </c>
      <c r="M100" cm="1">
        <f t="array" ref="M100">INDEX('GMW - Baseline'!$A$2:$MC$200,MATCH(1,('GMW - Baseline'!$MC$2:$MC$200=M$3)*('GMW - Baseline'!$MB$2:$MB$200=M$4),0),$E100-1973)</f>
        <v>1467</v>
      </c>
      <c r="N100" cm="1">
        <f t="array" ref="N100">INDEX('GMW - Baseline'!$A$2:$MC$200,MATCH(1,('GMW - Baseline'!$MC$2:$MC$200=N$3)*('GMW - Baseline'!$MB$2:$MB$200=N$4),0),$E100-1973)</f>
        <v>29693</v>
      </c>
      <c r="O100" cm="1">
        <f t="array" ref="O100">INDEX('GMW - Baseline'!$A$2:$MC$200,MATCH(1,('GMW - Baseline'!$MC$2:$MC$200=O$3)*('GMW - Baseline'!$MB$2:$MB$200=O$4),0),$E100-1973)</f>
        <v>4.9000000000000004</v>
      </c>
      <c r="P100" cm="1">
        <f t="array" ref="P100">INDEX('GMW - Baseline'!$A$2:$MC$200,MATCH(1,('GMW - Baseline'!$MC$2:$MC$200=P$3)*('GMW - Baseline'!$MB$2:$MB$200=P$4),0),$E100-1973)</f>
        <v>36881.440000000002</v>
      </c>
      <c r="Q100" cm="1">
        <f t="array" ref="Q100">INDEX('GMW - Baseline'!$A$2:$MC$200,MATCH(1,('GMW - Baseline'!$MC$2:$MC$200=Q$3)*('GMW - Baseline'!$MB$2:$MB$200=Q$4),0),$E100-1973)</f>
        <v>-10315</v>
      </c>
      <c r="R100" cm="1">
        <f t="array" ref="R100">INDEX('GMW - Baseline'!$A$2:$MC$200,MATCH(1,('GMW - Baseline'!$MC$2:$MC$200=R$3)*('GMW - Baseline'!$MB$2:$MB$200=R$4),0),$E100-1973)</f>
        <v>388568</v>
      </c>
      <c r="S100" cm="1">
        <f t="array" ref="S100">INDEX('GMW - Baseline'!$A$2:$MC$200,MATCH(1,('GMW - Baseline'!$MC$2:$MC$200=S$3)*('GMW - Baseline'!$MB$2:$MB$200=S$4),0),$E100-1973)</f>
        <v>313623</v>
      </c>
      <c r="T100" cm="1">
        <f t="array" ref="T100">INDEX('GMW - Baseline'!$A$2:$MC$200,MATCH(1,('GMW - Baseline'!$MC$2:$MC$200=T$3)*('GMW - Baseline'!$MB$2:$MB$200=T$4),0),$E100-1973)</f>
        <v>2.9821399999999998</v>
      </c>
      <c r="U100" cm="1">
        <f t="array" ref="U100">INDEX('GMW - Baseline'!$A$2:$MC$200,MATCH(1,('GMW - Baseline'!$MC$2:$MC$200=U$3)*('GMW - Baseline'!$MB$2:$MB$200=U$4),0),$E100-1973)</f>
        <v>503559</v>
      </c>
      <c r="V100" cm="1">
        <f t="array" ref="V100">INDEX('GMW - Baseline'!$A$2:$MC$200,MATCH(1,('GMW - Baseline'!$MC$2:$MC$200=V$3)*('GMW - Baseline'!$MB$2:$MB$200=V$4),0),$E100-1973)</f>
        <v>28208.35</v>
      </c>
      <c r="W100" cm="1">
        <f t="array" ref="W100">INDEX('GMW - Baseline'!$A$2:$MC$200,MATCH(1,('GMW - Baseline'!$MC$2:$MC$200=W$3)*('GMW - Baseline'!$MB$2:$MB$200=W$4),0),$E100-1973)</f>
        <v>32.200000000000003</v>
      </c>
      <c r="X100" cm="1">
        <f t="array" ref="X100">INDEX('GMW - Baseline'!$A$2:$MC$200,MATCH(1,('GMW - Baseline'!$MC$2:$MC$200=X$3)*('GMW - Baseline'!$MB$2:$MB$200=X$4),0),$E100-1973)</f>
        <v>426072.3</v>
      </c>
      <c r="Y100" cm="1">
        <f t="array" ref="Y100">INDEX('GMW - Baseline'!$A$2:$MC$200,MATCH(1,('GMW - Baseline'!$MC$2:$MC$200=Y$3)*('GMW - Baseline'!$MB$2:$MB$200=Y$4),0),$E100-1973)</f>
        <v>39171</v>
      </c>
      <c r="Z100" cm="1">
        <f t="array" ref="Z100">INDEX('GMW - Baseline'!$A$2:$MC$200,MATCH(1,('GMW - Baseline'!$MC$2:$MC$200=Z$3)*('GMW - Baseline'!$MB$2:$MB$200=Z$4),0),$E100-1973)</f>
        <v>2099500</v>
      </c>
      <c r="AA100" cm="1">
        <f t="array" ref="AA100">INDEX('GMW - Baseline'!$A$2:$MC$200,MATCH(1,('GMW - Baseline'!$MC$2:$MC$200=AA$3)*('GMW - Baseline'!$MB$2:$MB$200=AA$4),0),$E100-1973)</f>
        <v>-1.597594</v>
      </c>
      <c r="AB100" cm="1">
        <f t="array" ref="AB100">INDEX('GMW - Baseline'!$A$2:$MC$200,MATCH(1,('GMW - Baseline'!$MC$2:$MC$200=AB$3)*('GMW - Baseline'!$MB$2:$MB$200=AB$4),0),$E100-1973)</f>
        <v>120403</v>
      </c>
      <c r="AC100" cm="1">
        <f t="array" ref="AC100">INDEX('GMW - Baseline'!$A$2:$MC$200,MATCH(1,('GMW - Baseline'!$MC$2:$MC$200=AC$3)*('GMW - Baseline'!$MB$2:$MB$200=AC$4),0),$E100-1973)</f>
        <v>106726</v>
      </c>
      <c r="AD100" cm="1">
        <f t="array" ref="AD100">INDEX('GMW - Baseline'!$A$2:$MC$200,MATCH(1,('GMW - Baseline'!$MC$2:$MC$200=AD$3)*('GMW - Baseline'!$MB$2:$MB$200=AD$4),0),$E100-1973)</f>
        <v>59637</v>
      </c>
      <c r="AE100" cm="1">
        <f t="array" ref="AE100">INDEX('GMW - Baseline'!$A$2:$MC$200,MATCH(1,('GMW - Baseline'!$MC$2:$MC$200=AE$3)*('GMW - Baseline'!$MB$2:$MB$200=AE$4),0),$E100-1973)</f>
        <v>25.72973</v>
      </c>
      <c r="AF100" cm="1">
        <f t="array" ref="AF100">INDEX('GMW - Baseline'!$A$2:$MC$200,MATCH(1,('GMW - Baseline'!$MC$2:$MC$200=AF$3)*('GMW - Baseline'!$MB$2:$MB$200=AF$4),0),$E100-1973)</f>
        <v>16.214960000000001</v>
      </c>
      <c r="AG100" cm="1">
        <f t="array" ref="AG100">INDEX('GMW - Baseline'!$A$2:$MC$200,MATCH(1,('GMW - Baseline'!$MC$2:$MC$200=AG$3)*('GMW - Baseline'!$MB$2:$MB$200=AG$4),0),$E100-1973)</f>
        <v>28.39359</v>
      </c>
      <c r="AH100" cm="1">
        <f t="array" ref="AH100">INDEX('GMW - Baseline'!$A$2:$MC$200,MATCH(1,('GMW - Baseline'!$MC$2:$MC$200=AH$3)*('GMW - Baseline'!$MB$2:$MB$200=AH$4),0),$E100-1973)</f>
        <v>26.349789999999999</v>
      </c>
      <c r="AI100" cm="1">
        <f t="array" ref="AI100">INDEX('GMW - Baseline'!$A$2:$MC$200,MATCH(1,('GMW - Baseline'!$MC$2:$MC$200=AI$3)*('GMW - Baseline'!$MB$2:$MB$200=AI$4),0),$E100-1973)</f>
        <v>24.856020000000001</v>
      </c>
      <c r="AJ100" cm="1">
        <f t="array" ref="AJ100">INDEX('GMW - Baseline'!$A$2:$MC$200,MATCH(1,('GMW - Baseline'!$MC$2:$MC$200=AJ$3)*('GMW - Baseline'!$MB$2:$MB$200=AJ$4),0),$E100-1973)</f>
        <v>29.996700000000001</v>
      </c>
      <c r="AK100" cm="1">
        <f t="array" ref="AK100">INDEX('GMW - Baseline'!$A$2:$MC$200,MATCH(1,('GMW - Baseline'!$MC$2:$MC$200=AK$3)*('GMW - Baseline'!$MB$2:$MB$200=AK$4),0),$E100-1973)</f>
        <v>16.17859</v>
      </c>
    </row>
    <row r="101" spans="1:37" x14ac:dyDescent="0.25">
      <c r="B101">
        <f t="shared" si="9"/>
        <v>2003</v>
      </c>
      <c r="C101">
        <f t="shared" si="9"/>
        <v>2003</v>
      </c>
      <c r="E101">
        <f t="shared" si="7"/>
        <v>2074</v>
      </c>
      <c r="F101" cm="1">
        <f t="array" ref="F101">INDEX('GMW - Baseline'!$A$2:$MC$200,MATCH(1,('GMW - Baseline'!$MC$2:$MC$200=F$3)*('GMW - Baseline'!$MB$2:$MB$200=F$4),0),$E101-1973)</f>
        <v>524213</v>
      </c>
      <c r="G101" cm="1">
        <f t="array" ref="G101">INDEX('GMW - Baseline'!$A$2:$MC$200,MATCH(1,('GMW - Baseline'!$MC$2:$MC$200=G$3)*('GMW - Baseline'!$MB$2:$MB$200=G$4),0),$E101-1973)</f>
        <v>318762</v>
      </c>
      <c r="H101" cm="1">
        <f t="array" ref="H101">INDEX('GMW - Baseline'!$A$2:$MC$200,MATCH(1,('GMW - Baseline'!$MC$2:$MC$200=H$3)*('GMW - Baseline'!$MB$2:$MB$200=H$4),0),$E101-1973)</f>
        <v>326287</v>
      </c>
      <c r="I101" cm="1">
        <f t="array" ref="I101">INDEX('GMW - Baseline'!$A$2:$MC$200,MATCH(1,('GMW - Baseline'!$MC$2:$MC$200=I$3)*('GMW - Baseline'!$MB$2:$MB$200=I$4),0),$E101-1973)</f>
        <v>75.599999999999994</v>
      </c>
      <c r="J101" cm="1">
        <f t="array" ref="J101">INDEX('GMW - Baseline'!$A$2:$MC$200,MATCH(1,('GMW - Baseline'!$MC$2:$MC$200=J$3)*('GMW - Baseline'!$MB$2:$MB$200=J$4),0),$E101-1973)</f>
        <v>3.5265149999999998</v>
      </c>
      <c r="K101" cm="1">
        <f t="array" ref="K101">INDEX('GMW - Baseline'!$A$2:$MC$200,MATCH(1,('GMW - Baseline'!$MC$2:$MC$200=K$3)*('GMW - Baseline'!$MB$2:$MB$200=K$4),0),$E101-1973)</f>
        <v>4.5018180000000001</v>
      </c>
      <c r="L101" cm="1">
        <f t="array" ref="L101">INDEX('GMW - Baseline'!$A$2:$MC$200,MATCH(1,('GMW - Baseline'!$MC$2:$MC$200=L$3)*('GMW - Baseline'!$MB$2:$MB$200=L$4),0),$E101-1973)</f>
        <v>28256</v>
      </c>
      <c r="M101" cm="1">
        <f t="array" ref="M101">INDEX('GMW - Baseline'!$A$2:$MC$200,MATCH(1,('GMW - Baseline'!$MC$2:$MC$200=M$3)*('GMW - Baseline'!$MB$2:$MB$200=M$4),0),$E101-1973)</f>
        <v>1502</v>
      </c>
      <c r="N101" cm="1">
        <f t="array" ref="N101">INDEX('GMW - Baseline'!$A$2:$MC$200,MATCH(1,('GMW - Baseline'!$MC$2:$MC$200=N$3)*('GMW - Baseline'!$MB$2:$MB$200=N$4),0),$E101-1973)</f>
        <v>29758</v>
      </c>
      <c r="O101" cm="1">
        <f t="array" ref="O101">INDEX('GMW - Baseline'!$A$2:$MC$200,MATCH(1,('GMW - Baseline'!$MC$2:$MC$200=O$3)*('GMW - Baseline'!$MB$2:$MB$200=O$4),0),$E101-1973)</f>
        <v>5</v>
      </c>
      <c r="P101" cm="1">
        <f t="array" ref="P101">INDEX('GMW - Baseline'!$A$2:$MC$200,MATCH(1,('GMW - Baseline'!$MC$2:$MC$200=P$3)*('GMW - Baseline'!$MB$2:$MB$200=P$4),0),$E101-1973)</f>
        <v>36946.639999999999</v>
      </c>
      <c r="Q101" cm="1">
        <f t="array" ref="Q101">INDEX('GMW - Baseline'!$A$2:$MC$200,MATCH(1,('GMW - Baseline'!$MC$2:$MC$200=Q$3)*('GMW - Baseline'!$MB$2:$MB$200=Q$4),0),$E101-1973)</f>
        <v>-7300</v>
      </c>
      <c r="R101" cm="1">
        <f t="array" ref="R101">INDEX('GMW - Baseline'!$A$2:$MC$200,MATCH(1,('GMW - Baseline'!$MC$2:$MC$200=R$3)*('GMW - Baseline'!$MB$2:$MB$200=R$4),0),$E101-1973)</f>
        <v>390972</v>
      </c>
      <c r="S101" cm="1">
        <f t="array" ref="S101">INDEX('GMW - Baseline'!$A$2:$MC$200,MATCH(1,('GMW - Baseline'!$MC$2:$MC$200=S$3)*('GMW - Baseline'!$MB$2:$MB$200=S$4),0),$E101-1973)</f>
        <v>318875</v>
      </c>
      <c r="T101" cm="1">
        <f t="array" ref="T101">INDEX('GMW - Baseline'!$A$2:$MC$200,MATCH(1,('GMW - Baseline'!$MC$2:$MC$200=T$3)*('GMW - Baseline'!$MB$2:$MB$200=T$4),0),$E101-1973)</f>
        <v>3.3298489999999998</v>
      </c>
      <c r="U101" cm="1">
        <f t="array" ref="U101">INDEX('GMW - Baseline'!$A$2:$MC$200,MATCH(1,('GMW - Baseline'!$MC$2:$MC$200=U$3)*('GMW - Baseline'!$MB$2:$MB$200=U$4),0),$E101-1973)</f>
        <v>507044.6</v>
      </c>
      <c r="V101" cm="1">
        <f t="array" ref="V101">INDEX('GMW - Baseline'!$A$2:$MC$200,MATCH(1,('GMW - Baseline'!$MC$2:$MC$200=V$3)*('GMW - Baseline'!$MB$2:$MB$200=V$4),0),$E101-1973)</f>
        <v>28270.1</v>
      </c>
      <c r="W101" cm="1">
        <f t="array" ref="W101">INDEX('GMW - Baseline'!$A$2:$MC$200,MATCH(1,('GMW - Baseline'!$MC$2:$MC$200=W$3)*('GMW - Baseline'!$MB$2:$MB$200=W$4),0),$E101-1973)</f>
        <v>32.200000000000003</v>
      </c>
      <c r="X101" cm="1">
        <f t="array" ref="X101">INDEX('GMW - Baseline'!$A$2:$MC$200,MATCH(1,('GMW - Baseline'!$MC$2:$MC$200=X$3)*('GMW - Baseline'!$MB$2:$MB$200=X$4),0),$E101-1973)</f>
        <v>430408.7</v>
      </c>
      <c r="Y101" cm="1">
        <f t="array" ref="Y101">INDEX('GMW - Baseline'!$A$2:$MC$200,MATCH(1,('GMW - Baseline'!$MC$2:$MC$200=Y$3)*('GMW - Baseline'!$MB$2:$MB$200=Y$4),0),$E101-1973)</f>
        <v>39243.78</v>
      </c>
      <c r="Z101" cm="1">
        <f t="array" ref="Z101">INDEX('GMW - Baseline'!$A$2:$MC$200,MATCH(1,('GMW - Baseline'!$MC$2:$MC$200=Z$3)*('GMW - Baseline'!$MB$2:$MB$200=Z$4),0),$E101-1973)</f>
        <v>2108750</v>
      </c>
      <c r="AA101" cm="1">
        <f t="array" ref="AA101">INDEX('GMW - Baseline'!$A$2:$MC$200,MATCH(1,('GMW - Baseline'!$MC$2:$MC$200=AA$3)*('GMW - Baseline'!$MB$2:$MB$200=AA$4),0),$E101-1973)</f>
        <v>-1.596144</v>
      </c>
      <c r="AB101" cm="1">
        <f t="array" ref="AB101">INDEX('GMW - Baseline'!$A$2:$MC$200,MATCH(1,('GMW - Baseline'!$MC$2:$MC$200=AB$3)*('GMW - Baseline'!$MB$2:$MB$200=AB$4),0),$E101-1973)</f>
        <v>122627</v>
      </c>
      <c r="AC101" cm="1">
        <f t="array" ref="AC101">INDEX('GMW - Baseline'!$A$2:$MC$200,MATCH(1,('GMW - Baseline'!$MC$2:$MC$200=AC$3)*('GMW - Baseline'!$MB$2:$MB$200=AC$4),0),$E101-1973)</f>
        <v>110923</v>
      </c>
      <c r="AD101" cm="1">
        <f t="array" ref="AD101">INDEX('GMW - Baseline'!$A$2:$MC$200,MATCH(1,('GMW - Baseline'!$MC$2:$MC$200=AD$3)*('GMW - Baseline'!$MB$2:$MB$200=AD$4),0),$E101-1973)</f>
        <v>59715.25</v>
      </c>
      <c r="AE101" cm="1">
        <f t="array" ref="AE101">INDEX('GMW - Baseline'!$A$2:$MC$200,MATCH(1,('GMW - Baseline'!$MC$2:$MC$200=AE$3)*('GMW - Baseline'!$MB$2:$MB$200=AE$4),0),$E101-1973)</f>
        <v>25.725010000000001</v>
      </c>
      <c r="AF101" cm="1">
        <f t="array" ref="AF101">INDEX('GMW - Baseline'!$A$2:$MC$200,MATCH(1,('GMW - Baseline'!$MC$2:$MC$200=AF$3)*('GMW - Baseline'!$MB$2:$MB$200=AF$4),0),$E101-1973)</f>
        <v>16.20579</v>
      </c>
      <c r="AG101" cm="1">
        <f t="array" ref="AG101">INDEX('GMW - Baseline'!$A$2:$MC$200,MATCH(1,('GMW - Baseline'!$MC$2:$MC$200=AG$3)*('GMW - Baseline'!$MB$2:$MB$200=AG$4),0),$E101-1973)</f>
        <v>28.626239999999999</v>
      </c>
      <c r="AH101" cm="1">
        <f t="array" ref="AH101">INDEX('GMW - Baseline'!$A$2:$MC$200,MATCH(1,('GMW - Baseline'!$MC$2:$MC$200=AH$3)*('GMW - Baseline'!$MB$2:$MB$200=AH$4),0),$E101-1973)</f>
        <v>26.559799999999999</v>
      </c>
      <c r="AI101" cm="1">
        <f t="array" ref="AI101">INDEX('GMW - Baseline'!$A$2:$MC$200,MATCH(1,('GMW - Baseline'!$MC$2:$MC$200=AI$3)*('GMW - Baseline'!$MB$2:$MB$200=AI$4),0),$E101-1973)</f>
        <v>24.875979999999998</v>
      </c>
      <c r="AJ101" cm="1">
        <f t="array" ref="AJ101">INDEX('GMW - Baseline'!$A$2:$MC$200,MATCH(1,('GMW - Baseline'!$MC$2:$MC$200=AJ$3)*('GMW - Baseline'!$MB$2:$MB$200=AJ$4),0),$E101-1973)</f>
        <v>30.088370000000001</v>
      </c>
      <c r="AK101" cm="1">
        <f t="array" ref="AK101">INDEX('GMW - Baseline'!$A$2:$MC$200,MATCH(1,('GMW - Baseline'!$MC$2:$MC$200=AK$3)*('GMW - Baseline'!$MB$2:$MB$200=AK$4),0),$E101-1973)</f>
        <v>16.19613</v>
      </c>
    </row>
    <row r="102" spans="1:37" x14ac:dyDescent="0.25">
      <c r="B102">
        <f t="shared" si="9"/>
        <v>2003</v>
      </c>
      <c r="C102">
        <f t="shared" si="9"/>
        <v>2003</v>
      </c>
      <c r="E102">
        <f t="shared" si="7"/>
        <v>2075</v>
      </c>
      <c r="F102" cm="1">
        <f t="array" ref="F102">INDEX('GMW - Baseline'!$A$2:$MC$200,MATCH(1,('GMW - Baseline'!$MC$2:$MC$200=F$3)*('GMW - Baseline'!$MB$2:$MB$200=F$4),0),$E102-1973)</f>
        <v>528320</v>
      </c>
      <c r="G102" cm="1">
        <f t="array" ref="G102">INDEX('GMW - Baseline'!$A$2:$MC$200,MATCH(1,('GMW - Baseline'!$MC$2:$MC$200=G$3)*('GMW - Baseline'!$MB$2:$MB$200=G$4),0),$E102-1973)</f>
        <v>320529</v>
      </c>
      <c r="H102" cm="1">
        <f t="array" ref="H102">INDEX('GMW - Baseline'!$A$2:$MC$200,MATCH(1,('GMW - Baseline'!$MC$2:$MC$200=H$3)*('GMW - Baseline'!$MB$2:$MB$200=H$4),0),$E102-1973)</f>
        <v>330659</v>
      </c>
      <c r="I102" cm="1">
        <f t="array" ref="I102">INDEX('GMW - Baseline'!$A$2:$MC$200,MATCH(1,('GMW - Baseline'!$MC$2:$MC$200=I$3)*('GMW - Baseline'!$MB$2:$MB$200=I$4),0),$E102-1973)</f>
        <v>76.033330000000007</v>
      </c>
      <c r="J102" cm="1">
        <f t="array" ref="J102">INDEX('GMW - Baseline'!$A$2:$MC$200,MATCH(1,('GMW - Baseline'!$MC$2:$MC$200=J$3)*('GMW - Baseline'!$MB$2:$MB$200=J$4),0),$E102-1973)</f>
        <v>3.6515149999999998</v>
      </c>
      <c r="K102" cm="1">
        <f t="array" ref="K102">INDEX('GMW - Baseline'!$A$2:$MC$200,MATCH(1,('GMW - Baseline'!$MC$2:$MC$200=K$3)*('GMW - Baseline'!$MB$2:$MB$200=K$4),0),$E102-1973)</f>
        <v>4.9118750000000002</v>
      </c>
      <c r="L102" cm="1">
        <f t="array" ref="L102">INDEX('GMW - Baseline'!$A$2:$MC$200,MATCH(1,('GMW - Baseline'!$MC$2:$MC$200=L$3)*('GMW - Baseline'!$MB$2:$MB$200=L$4),0),$E102-1973)</f>
        <v>28304</v>
      </c>
      <c r="M102" cm="1">
        <f t="array" ref="M102">INDEX('GMW - Baseline'!$A$2:$MC$200,MATCH(1,('GMW - Baseline'!$MC$2:$MC$200=M$3)*('GMW - Baseline'!$MB$2:$MB$200=M$4),0),$E102-1973)</f>
        <v>1457</v>
      </c>
      <c r="N102" cm="1">
        <f t="array" ref="N102">INDEX('GMW - Baseline'!$A$2:$MC$200,MATCH(1,('GMW - Baseline'!$MC$2:$MC$200=N$3)*('GMW - Baseline'!$MB$2:$MB$200=N$4),0),$E102-1973)</f>
        <v>29761</v>
      </c>
      <c r="O102" cm="1">
        <f t="array" ref="O102">INDEX('GMW - Baseline'!$A$2:$MC$200,MATCH(1,('GMW - Baseline'!$MC$2:$MC$200=O$3)*('GMW - Baseline'!$MB$2:$MB$200=O$4),0),$E102-1973)</f>
        <v>4.9000000000000004</v>
      </c>
      <c r="P102" cm="1">
        <f t="array" ref="P102">INDEX('GMW - Baseline'!$A$2:$MC$200,MATCH(1,('GMW - Baseline'!$MC$2:$MC$200=P$3)*('GMW - Baseline'!$MB$2:$MB$200=P$4),0),$E102-1973)</f>
        <v>37011.85</v>
      </c>
      <c r="Q102" cm="1">
        <f t="array" ref="Q102">INDEX('GMW - Baseline'!$A$2:$MC$200,MATCH(1,('GMW - Baseline'!$MC$2:$MC$200=Q$3)*('GMW - Baseline'!$MB$2:$MB$200=Q$4),0),$E102-1973)</f>
        <v>-10269</v>
      </c>
      <c r="R102" cm="1">
        <f t="array" ref="R102">INDEX('GMW - Baseline'!$A$2:$MC$200,MATCH(1,('GMW - Baseline'!$MC$2:$MC$200=R$3)*('GMW - Baseline'!$MB$2:$MB$200=R$4),0),$E102-1973)</f>
        <v>410236</v>
      </c>
      <c r="S102" cm="1">
        <f t="array" ref="S102">INDEX('GMW - Baseline'!$A$2:$MC$200,MATCH(1,('GMW - Baseline'!$MC$2:$MC$200=S$3)*('GMW - Baseline'!$MB$2:$MB$200=S$4),0),$E102-1973)</f>
        <v>322428</v>
      </c>
      <c r="T102" cm="1">
        <f t="array" ref="T102">INDEX('GMW - Baseline'!$A$2:$MC$200,MATCH(1,('GMW - Baseline'!$MC$2:$MC$200=T$3)*('GMW - Baseline'!$MB$2:$MB$200=T$4),0),$E102-1973)</f>
        <v>3.9708139999999998</v>
      </c>
      <c r="U102" cm="1">
        <f t="array" ref="U102">INDEX('GMW - Baseline'!$A$2:$MC$200,MATCH(1,('GMW - Baseline'!$MC$2:$MC$200=U$3)*('GMW - Baseline'!$MB$2:$MB$200=U$4),0),$E102-1973)</f>
        <v>507752.4</v>
      </c>
      <c r="V102" cm="1">
        <f t="array" ref="V102">INDEX('GMW - Baseline'!$A$2:$MC$200,MATCH(1,('GMW - Baseline'!$MC$2:$MC$200=V$3)*('GMW - Baseline'!$MB$2:$MB$200=V$4),0),$E102-1973)</f>
        <v>28272.95</v>
      </c>
      <c r="W102" cm="1">
        <f t="array" ref="W102">INDEX('GMW - Baseline'!$A$2:$MC$200,MATCH(1,('GMW - Baseline'!$MC$2:$MC$200=W$3)*('GMW - Baseline'!$MB$2:$MB$200=W$4),0),$E102-1973)</f>
        <v>32</v>
      </c>
      <c r="X102" cm="1">
        <f t="array" ref="X102">INDEX('GMW - Baseline'!$A$2:$MC$200,MATCH(1,('GMW - Baseline'!$MC$2:$MC$200=X$3)*('GMW - Baseline'!$MB$2:$MB$200=X$4),0),$E102-1973)</f>
        <v>434658.5</v>
      </c>
      <c r="Y102" cm="1">
        <f t="array" ref="Y102">INDEX('GMW - Baseline'!$A$2:$MC$200,MATCH(1,('GMW - Baseline'!$MC$2:$MC$200=Y$3)*('GMW - Baseline'!$MB$2:$MB$200=Y$4),0),$E102-1973)</f>
        <v>39316.550000000003</v>
      </c>
      <c r="Z102" cm="1">
        <f t="array" ref="Z102">INDEX('GMW - Baseline'!$A$2:$MC$200,MATCH(1,('GMW - Baseline'!$MC$2:$MC$200=Z$3)*('GMW - Baseline'!$MB$2:$MB$200=Z$4),0),$E102-1973)</f>
        <v>2118000</v>
      </c>
      <c r="AA102" cm="1">
        <f t="array" ref="AA102">INDEX('GMW - Baseline'!$A$2:$MC$200,MATCH(1,('GMW - Baseline'!$MC$2:$MC$200=AA$3)*('GMW - Baseline'!$MB$2:$MB$200=AA$4),0),$E102-1973)</f>
        <v>-1.594695</v>
      </c>
      <c r="AB102" cm="1">
        <f t="array" ref="AB102">INDEX('GMW - Baseline'!$A$2:$MC$200,MATCH(1,('GMW - Baseline'!$MC$2:$MC$200=AB$3)*('GMW - Baseline'!$MB$2:$MB$200=AB$4),0),$E102-1973)</f>
        <v>123426</v>
      </c>
      <c r="AC102" cm="1">
        <f t="array" ref="AC102">INDEX('GMW - Baseline'!$A$2:$MC$200,MATCH(1,('GMW - Baseline'!$MC$2:$MC$200=AC$3)*('GMW - Baseline'!$MB$2:$MB$200=AC$4),0),$E102-1973)</f>
        <v>108465</v>
      </c>
      <c r="AD102" cm="1">
        <f t="array" ref="AD102">INDEX('GMW - Baseline'!$A$2:$MC$200,MATCH(1,('GMW - Baseline'!$MC$2:$MC$200=AD$3)*('GMW - Baseline'!$MB$2:$MB$200=AD$4),0),$E102-1973)</f>
        <v>59793.5</v>
      </c>
      <c r="AE102" cm="1">
        <f t="array" ref="AE102">INDEX('GMW - Baseline'!$A$2:$MC$200,MATCH(1,('GMW - Baseline'!$MC$2:$MC$200=AE$3)*('GMW - Baseline'!$MB$2:$MB$200=AE$4),0),$E102-1973)</f>
        <v>25.720310000000001</v>
      </c>
      <c r="AF102" cm="1">
        <f t="array" ref="AF102">INDEX('GMW - Baseline'!$A$2:$MC$200,MATCH(1,('GMW - Baseline'!$MC$2:$MC$200=AF$3)*('GMW - Baseline'!$MB$2:$MB$200=AF$4),0),$E102-1973)</f>
        <v>16.18947</v>
      </c>
      <c r="AG102" cm="1">
        <f t="array" ref="AG102">INDEX('GMW - Baseline'!$A$2:$MC$200,MATCH(1,('GMW - Baseline'!$MC$2:$MC$200=AG$3)*('GMW - Baseline'!$MB$2:$MB$200=AG$4),0),$E102-1973)</f>
        <v>28.87473</v>
      </c>
      <c r="AH102" cm="1">
        <f t="array" ref="AH102">INDEX('GMW - Baseline'!$A$2:$MC$200,MATCH(1,('GMW - Baseline'!$MC$2:$MC$200=AH$3)*('GMW - Baseline'!$MB$2:$MB$200=AH$4),0),$E102-1973)</f>
        <v>26.770150000000001</v>
      </c>
      <c r="AI102" cm="1">
        <f t="array" ref="AI102">INDEX('GMW - Baseline'!$A$2:$MC$200,MATCH(1,('GMW - Baseline'!$MC$2:$MC$200=AI$3)*('GMW - Baseline'!$MB$2:$MB$200=AI$4),0),$E102-1973)</f>
        <v>24.895879999999998</v>
      </c>
      <c r="AJ102" cm="1">
        <f t="array" ref="AJ102">INDEX('GMW - Baseline'!$A$2:$MC$200,MATCH(1,('GMW - Baseline'!$MC$2:$MC$200=AJ$3)*('GMW - Baseline'!$MB$2:$MB$200=AJ$4),0),$E102-1973)</f>
        <v>30.179739999999999</v>
      </c>
      <c r="AK102" cm="1">
        <f t="array" ref="AK102">INDEX('GMW - Baseline'!$A$2:$MC$200,MATCH(1,('GMW - Baseline'!$MC$2:$MC$200=AK$3)*('GMW - Baseline'!$MB$2:$MB$200=AK$4),0),$E102-1973)</f>
        <v>16.221509999999999</v>
      </c>
    </row>
    <row r="103" spans="1:37" x14ac:dyDescent="0.25">
      <c r="A103">
        <v>2004</v>
      </c>
      <c r="B103">
        <f t="shared" si="9"/>
        <v>2004</v>
      </c>
      <c r="C103">
        <f t="shared" si="9"/>
        <v>2003</v>
      </c>
      <c r="D103">
        <f t="shared" si="9"/>
        <v>2003</v>
      </c>
      <c r="E103">
        <f t="shared" si="7"/>
        <v>2076</v>
      </c>
      <c r="F103" cm="1">
        <f t="array" ref="F103">INDEX('GMW - Baseline'!$A$2:$MC$200,MATCH(1,('GMW - Baseline'!$MC$2:$MC$200=F$3)*('GMW - Baseline'!$MB$2:$MB$200=F$4),0),$E103-1973)</f>
        <v>529996</v>
      </c>
      <c r="G103" cm="1">
        <f t="array" ref="G103">INDEX('GMW - Baseline'!$A$2:$MC$200,MATCH(1,('GMW - Baseline'!$MC$2:$MC$200=G$3)*('GMW - Baseline'!$MB$2:$MB$200=G$4),0),$E103-1973)</f>
        <v>322150</v>
      </c>
      <c r="H103" cm="1">
        <f t="array" ref="H103">INDEX('GMW - Baseline'!$A$2:$MC$200,MATCH(1,('GMW - Baseline'!$MC$2:$MC$200=H$3)*('GMW - Baseline'!$MB$2:$MB$200=H$4),0),$E103-1973)</f>
        <v>331294</v>
      </c>
      <c r="I103" cm="1">
        <f t="array" ref="I103">INDEX('GMW - Baseline'!$A$2:$MC$200,MATCH(1,('GMW - Baseline'!$MC$2:$MC$200=I$3)*('GMW - Baseline'!$MB$2:$MB$200=I$4),0),$E103-1973)</f>
        <v>75.966669999999993</v>
      </c>
      <c r="J103" cm="1">
        <f t="array" ref="J103">INDEX('GMW - Baseline'!$A$2:$MC$200,MATCH(1,('GMW - Baseline'!$MC$2:$MC$200=J$3)*('GMW - Baseline'!$MB$2:$MB$200=J$4),0),$E103-1973)</f>
        <v>3.9038460000000001</v>
      </c>
      <c r="K103" cm="1">
        <f t="array" ref="K103">INDEX('GMW - Baseline'!$A$2:$MC$200,MATCH(1,('GMW - Baseline'!$MC$2:$MC$200=K$3)*('GMW - Baseline'!$MB$2:$MB$200=K$4),0),$E103-1973)</f>
        <v>4.7628130000000004</v>
      </c>
      <c r="L103" cm="1">
        <f t="array" ref="L103">INDEX('GMW - Baseline'!$A$2:$MC$200,MATCH(1,('GMW - Baseline'!$MC$2:$MC$200=L$3)*('GMW - Baseline'!$MB$2:$MB$200=L$4),0),$E103-1973)</f>
        <v>28459</v>
      </c>
      <c r="M103" cm="1">
        <f t="array" ref="M103">INDEX('GMW - Baseline'!$A$2:$MC$200,MATCH(1,('GMW - Baseline'!$MC$2:$MC$200=M$3)*('GMW - Baseline'!$MB$2:$MB$200=M$4),0),$E103-1973)</f>
        <v>1434</v>
      </c>
      <c r="N103" cm="1">
        <f t="array" ref="N103">INDEX('GMW - Baseline'!$A$2:$MC$200,MATCH(1,('GMW - Baseline'!$MC$2:$MC$200=N$3)*('GMW - Baseline'!$MB$2:$MB$200=N$4),0),$E103-1973)</f>
        <v>29893</v>
      </c>
      <c r="O103" cm="1">
        <f t="array" ref="O103">INDEX('GMW - Baseline'!$A$2:$MC$200,MATCH(1,('GMW - Baseline'!$MC$2:$MC$200=O$3)*('GMW - Baseline'!$MB$2:$MB$200=O$4),0),$E103-1973)</f>
        <v>4.8</v>
      </c>
      <c r="P103" cm="1">
        <f t="array" ref="P103">INDEX('GMW - Baseline'!$A$2:$MC$200,MATCH(1,('GMW - Baseline'!$MC$2:$MC$200=P$3)*('GMW - Baseline'!$MB$2:$MB$200=P$4),0),$E103-1973)</f>
        <v>37077.050000000003</v>
      </c>
      <c r="Q103" cm="1">
        <f t="array" ref="Q103">INDEX('GMW - Baseline'!$A$2:$MC$200,MATCH(1,('GMW - Baseline'!$MC$2:$MC$200=Q$3)*('GMW - Baseline'!$MB$2:$MB$200=Q$4),0),$E103-1973)</f>
        <v>6059</v>
      </c>
      <c r="R103" cm="1">
        <f t="array" ref="R103">INDEX('GMW - Baseline'!$A$2:$MC$200,MATCH(1,('GMW - Baseline'!$MC$2:$MC$200=R$3)*('GMW - Baseline'!$MB$2:$MB$200=R$4),0),$E103-1973)</f>
        <v>409014</v>
      </c>
      <c r="S103" cm="1">
        <f t="array" ref="S103">INDEX('GMW - Baseline'!$A$2:$MC$200,MATCH(1,('GMW - Baseline'!$MC$2:$MC$200=S$3)*('GMW - Baseline'!$MB$2:$MB$200=S$4),0),$E103-1973)</f>
        <v>324300</v>
      </c>
      <c r="T103" cm="1">
        <f t="array" ref="T103">INDEX('GMW - Baseline'!$A$2:$MC$200,MATCH(1,('GMW - Baseline'!$MC$2:$MC$200=T$3)*('GMW - Baseline'!$MB$2:$MB$200=T$4),0),$E103-1973)</f>
        <v>3.24831</v>
      </c>
      <c r="U103" cm="1">
        <f t="array" ref="U103">INDEX('GMW - Baseline'!$A$2:$MC$200,MATCH(1,('GMW - Baseline'!$MC$2:$MC$200=U$3)*('GMW - Baseline'!$MB$2:$MB$200=U$4),0),$E103-1973)</f>
        <v>513056.8</v>
      </c>
      <c r="V103" cm="1">
        <f t="array" ref="V103">INDEX('GMW - Baseline'!$A$2:$MC$200,MATCH(1,('GMW - Baseline'!$MC$2:$MC$200=V$3)*('GMW - Baseline'!$MB$2:$MB$200=V$4),0),$E103-1973)</f>
        <v>28398.35</v>
      </c>
      <c r="W103" cm="1">
        <f t="array" ref="W103">INDEX('GMW - Baseline'!$A$2:$MC$200,MATCH(1,('GMW - Baseline'!$MC$2:$MC$200=W$3)*('GMW - Baseline'!$MB$2:$MB$200=W$4),0),$E103-1973)</f>
        <v>32.1</v>
      </c>
      <c r="X103" cm="1">
        <f t="array" ref="X103">INDEX('GMW - Baseline'!$A$2:$MC$200,MATCH(1,('GMW - Baseline'!$MC$2:$MC$200=X$3)*('GMW - Baseline'!$MB$2:$MB$200=X$4),0),$E103-1973)</f>
        <v>439119.6</v>
      </c>
      <c r="Y103" cm="1">
        <f t="array" ref="Y103">INDEX('GMW - Baseline'!$A$2:$MC$200,MATCH(1,('GMW - Baseline'!$MC$2:$MC$200=Y$3)*('GMW - Baseline'!$MB$2:$MB$200=Y$4),0),$E103-1973)</f>
        <v>39389.32</v>
      </c>
      <c r="Z103" cm="1">
        <f t="array" ref="Z103">INDEX('GMW - Baseline'!$A$2:$MC$200,MATCH(1,('GMW - Baseline'!$MC$2:$MC$200=Z$3)*('GMW - Baseline'!$MB$2:$MB$200=Z$4),0),$E103-1973)</f>
        <v>2125750</v>
      </c>
      <c r="AA103" cm="1">
        <f t="array" ref="AA103">INDEX('GMW - Baseline'!$A$2:$MC$200,MATCH(1,('GMW - Baseline'!$MC$2:$MC$200=AA$3)*('GMW - Baseline'!$MB$2:$MB$200=AA$4),0),$E103-1973)</f>
        <v>-1.593248</v>
      </c>
      <c r="AB103" cm="1">
        <f t="array" ref="AB103">INDEX('GMW - Baseline'!$A$2:$MC$200,MATCH(1,('GMW - Baseline'!$MC$2:$MC$200=AB$3)*('GMW - Baseline'!$MB$2:$MB$200=AB$4),0),$E103-1973)</f>
        <v>127942</v>
      </c>
      <c r="AC103" cm="1">
        <f t="array" ref="AC103">INDEX('GMW - Baseline'!$A$2:$MC$200,MATCH(1,('GMW - Baseline'!$MC$2:$MC$200=AC$3)*('GMW - Baseline'!$MB$2:$MB$200=AC$4),0),$E103-1973)</f>
        <v>124761</v>
      </c>
      <c r="AD103" cm="1">
        <f t="array" ref="AD103">INDEX('GMW - Baseline'!$A$2:$MC$200,MATCH(1,('GMW - Baseline'!$MC$2:$MC$200=AD$3)*('GMW - Baseline'!$MB$2:$MB$200=AD$4),0),$E103-1973)</f>
        <v>59871.75</v>
      </c>
      <c r="AE103" cm="1">
        <f t="array" ref="AE103">INDEX('GMW - Baseline'!$A$2:$MC$200,MATCH(1,('GMW - Baseline'!$MC$2:$MC$200=AE$3)*('GMW - Baseline'!$MB$2:$MB$200=AE$4),0),$E103-1973)</f>
        <v>25.715620000000001</v>
      </c>
      <c r="AF103" cm="1">
        <f t="array" ref="AF103">INDEX('GMW - Baseline'!$A$2:$MC$200,MATCH(1,('GMW - Baseline'!$MC$2:$MC$200=AF$3)*('GMW - Baseline'!$MB$2:$MB$200=AF$4),0),$E103-1973)</f>
        <v>16.220279999999999</v>
      </c>
      <c r="AG103" cm="1">
        <f t="array" ref="AG103">INDEX('GMW - Baseline'!$A$2:$MC$200,MATCH(1,('GMW - Baseline'!$MC$2:$MC$200=AG$3)*('GMW - Baseline'!$MB$2:$MB$200=AG$4),0),$E103-1973)</f>
        <v>29.101600000000001</v>
      </c>
      <c r="AH103" cm="1">
        <f t="array" ref="AH103">INDEX('GMW - Baseline'!$A$2:$MC$200,MATCH(1,('GMW - Baseline'!$MC$2:$MC$200=AH$3)*('GMW - Baseline'!$MB$2:$MB$200=AH$4),0),$E103-1973)</f>
        <v>26.679210000000001</v>
      </c>
      <c r="AI103" cm="1">
        <f t="array" ref="AI103">INDEX('GMW - Baseline'!$A$2:$MC$200,MATCH(1,('GMW - Baseline'!$MC$2:$MC$200=AI$3)*('GMW - Baseline'!$MB$2:$MB$200=AI$4),0),$E103-1973)</f>
        <v>24.941179999999999</v>
      </c>
      <c r="AJ103" cm="1">
        <f t="array" ref="AJ103">INDEX('GMW - Baseline'!$A$2:$MC$200,MATCH(1,('GMW - Baseline'!$MC$2:$MC$200=AJ$3)*('GMW - Baseline'!$MB$2:$MB$200=AJ$4),0),$E103-1973)</f>
        <v>30.3218</v>
      </c>
      <c r="AK103" cm="1">
        <f t="array" ref="AK103">INDEX('GMW - Baseline'!$A$2:$MC$200,MATCH(1,('GMW - Baseline'!$MC$2:$MC$200=AK$3)*('GMW - Baseline'!$MB$2:$MB$200=AK$4),0),$E103-1973)</f>
        <v>16.24963</v>
      </c>
    </row>
    <row r="104" spans="1:37" x14ac:dyDescent="0.25">
      <c r="B104">
        <f t="shared" si="9"/>
        <v>2004</v>
      </c>
      <c r="C104">
        <f t="shared" si="9"/>
        <v>2004</v>
      </c>
      <c r="E104">
        <f t="shared" si="7"/>
        <v>2077</v>
      </c>
      <c r="F104" cm="1">
        <f t="array" ref="F104">INDEX('GMW - Baseline'!$A$2:$MC$200,MATCH(1,('GMW - Baseline'!$MC$2:$MC$200=F$3)*('GMW - Baseline'!$MB$2:$MB$200=F$4),0),$E104-1973)</f>
        <v>532543</v>
      </c>
      <c r="G104" cm="1">
        <f t="array" ref="G104">INDEX('GMW - Baseline'!$A$2:$MC$200,MATCH(1,('GMW - Baseline'!$MC$2:$MC$200=G$3)*('GMW - Baseline'!$MB$2:$MB$200=G$4),0),$E104-1973)</f>
        <v>325157</v>
      </c>
      <c r="H104" cm="1">
        <f t="array" ref="H104">INDEX('GMW - Baseline'!$A$2:$MC$200,MATCH(1,('GMW - Baseline'!$MC$2:$MC$200=H$3)*('GMW - Baseline'!$MB$2:$MB$200=H$4),0),$E104-1973)</f>
        <v>334310</v>
      </c>
      <c r="I104" cm="1">
        <f t="array" ref="I104">INDEX('GMW - Baseline'!$A$2:$MC$200,MATCH(1,('GMW - Baseline'!$MC$2:$MC$200=I$3)*('GMW - Baseline'!$MB$2:$MB$200=I$4),0),$E104-1973)</f>
        <v>76.533330000000007</v>
      </c>
      <c r="J104" cm="1">
        <f t="array" ref="J104">INDEX('GMW - Baseline'!$A$2:$MC$200,MATCH(1,('GMW - Baseline'!$MC$2:$MC$200=J$3)*('GMW - Baseline'!$MB$2:$MB$200=J$4),0),$E104-1973)</f>
        <v>4.211538</v>
      </c>
      <c r="K104" cm="1">
        <f t="array" ref="K104">INDEX('GMW - Baseline'!$A$2:$MC$200,MATCH(1,('GMW - Baseline'!$MC$2:$MC$200=K$3)*('GMW - Baseline'!$MB$2:$MB$200=K$4),0),$E104-1973)</f>
        <v>5.0760940000000003</v>
      </c>
      <c r="L104" cm="1">
        <f t="array" ref="L104">INDEX('GMW - Baseline'!$A$2:$MC$200,MATCH(1,('GMW - Baseline'!$MC$2:$MC$200=L$3)*('GMW - Baseline'!$MB$2:$MB$200=L$4),0),$E104-1973)</f>
        <v>28470</v>
      </c>
      <c r="M104" cm="1">
        <f t="array" ref="M104">INDEX('GMW - Baseline'!$A$2:$MC$200,MATCH(1,('GMW - Baseline'!$MC$2:$MC$200=M$3)*('GMW - Baseline'!$MB$2:$MB$200=M$4),0),$E104-1973)</f>
        <v>1437</v>
      </c>
      <c r="N104" cm="1">
        <f t="array" ref="N104">INDEX('GMW - Baseline'!$A$2:$MC$200,MATCH(1,('GMW - Baseline'!$MC$2:$MC$200=N$3)*('GMW - Baseline'!$MB$2:$MB$200=N$4),0),$E104-1973)</f>
        <v>29907</v>
      </c>
      <c r="O104" cm="1">
        <f t="array" ref="O104">INDEX('GMW - Baseline'!$A$2:$MC$200,MATCH(1,('GMW - Baseline'!$MC$2:$MC$200=O$3)*('GMW - Baseline'!$MB$2:$MB$200=O$4),0),$E104-1973)</f>
        <v>4.8</v>
      </c>
      <c r="P104" cm="1">
        <f t="array" ref="P104">INDEX('GMW - Baseline'!$A$2:$MC$200,MATCH(1,('GMW - Baseline'!$MC$2:$MC$200=P$3)*('GMW - Baseline'!$MB$2:$MB$200=P$4),0),$E104-1973)</f>
        <v>37142.26</v>
      </c>
      <c r="Q104" cm="1">
        <f t="array" ref="Q104">INDEX('GMW - Baseline'!$A$2:$MC$200,MATCH(1,('GMW - Baseline'!$MC$2:$MC$200=Q$3)*('GMW - Baseline'!$MB$2:$MB$200=Q$4),0),$E104-1973)</f>
        <v>-11544</v>
      </c>
      <c r="R104" cm="1">
        <f t="array" ref="R104">INDEX('GMW - Baseline'!$A$2:$MC$200,MATCH(1,('GMW - Baseline'!$MC$2:$MC$200=R$3)*('GMW - Baseline'!$MB$2:$MB$200=R$4),0),$E104-1973)</f>
        <v>434999</v>
      </c>
      <c r="S104" cm="1">
        <f t="array" ref="S104">INDEX('GMW - Baseline'!$A$2:$MC$200,MATCH(1,('GMW - Baseline'!$MC$2:$MC$200=S$3)*('GMW - Baseline'!$MB$2:$MB$200=S$4),0),$E104-1973)</f>
        <v>331067</v>
      </c>
      <c r="T104" cm="1">
        <f t="array" ref="T104">INDEX('GMW - Baseline'!$A$2:$MC$200,MATCH(1,('GMW - Baseline'!$MC$2:$MC$200=T$3)*('GMW - Baseline'!$MB$2:$MB$200=T$4),0),$E104-1973)</f>
        <v>3.3763890000000001</v>
      </c>
      <c r="U104" cm="1">
        <f t="array" ref="U104">INDEX('GMW - Baseline'!$A$2:$MC$200,MATCH(1,('GMW - Baseline'!$MC$2:$MC$200=U$3)*('GMW - Baseline'!$MB$2:$MB$200=U$4),0),$E104-1973)</f>
        <v>514862.4</v>
      </c>
      <c r="V104" cm="1">
        <f t="array" ref="V104">INDEX('GMW - Baseline'!$A$2:$MC$200,MATCH(1,('GMW - Baseline'!$MC$2:$MC$200=V$3)*('GMW - Baseline'!$MB$2:$MB$200=V$4),0),$E104-1973)</f>
        <v>28411.65</v>
      </c>
      <c r="W104" cm="1">
        <f t="array" ref="W104">INDEX('GMW - Baseline'!$A$2:$MC$200,MATCH(1,('GMW - Baseline'!$MC$2:$MC$200=W$3)*('GMW - Baseline'!$MB$2:$MB$200=W$4),0),$E104-1973)</f>
        <v>32</v>
      </c>
      <c r="X104" cm="1">
        <f t="array" ref="X104">INDEX('GMW - Baseline'!$A$2:$MC$200,MATCH(1,('GMW - Baseline'!$MC$2:$MC$200=X$3)*('GMW - Baseline'!$MB$2:$MB$200=X$4),0),$E104-1973)</f>
        <v>443630.4</v>
      </c>
      <c r="Y104" cm="1">
        <f t="array" ref="Y104">INDEX('GMW - Baseline'!$A$2:$MC$200,MATCH(1,('GMW - Baseline'!$MC$2:$MC$200=Y$3)*('GMW - Baseline'!$MB$2:$MB$200=Y$4),0),$E104-1973)</f>
        <v>39462.089999999997</v>
      </c>
      <c r="Z104" cm="1">
        <f t="array" ref="Z104">INDEX('GMW - Baseline'!$A$2:$MC$200,MATCH(1,('GMW - Baseline'!$MC$2:$MC$200=Z$3)*('GMW - Baseline'!$MB$2:$MB$200=Z$4),0),$E104-1973)</f>
        <v>2133500</v>
      </c>
      <c r="AA104" cm="1">
        <f t="array" ref="AA104">INDEX('GMW - Baseline'!$A$2:$MC$200,MATCH(1,('GMW - Baseline'!$MC$2:$MC$200=AA$3)*('GMW - Baseline'!$MB$2:$MB$200=AA$4),0),$E104-1973)</f>
        <v>-1.5918019999999999</v>
      </c>
      <c r="AB104" cm="1">
        <f t="array" ref="AB104">INDEX('GMW - Baseline'!$A$2:$MC$200,MATCH(1,('GMW - Baseline'!$MC$2:$MC$200=AB$3)*('GMW - Baseline'!$MB$2:$MB$200=AB$4),0),$E104-1973)</f>
        <v>128088</v>
      </c>
      <c r="AC104" cm="1">
        <f t="array" ref="AC104">INDEX('GMW - Baseline'!$A$2:$MC$200,MATCH(1,('GMW - Baseline'!$MC$2:$MC$200=AC$3)*('GMW - Baseline'!$MB$2:$MB$200=AC$4),0),$E104-1973)</f>
        <v>112132</v>
      </c>
      <c r="AD104" cm="1">
        <f t="array" ref="AD104">INDEX('GMW - Baseline'!$A$2:$MC$200,MATCH(1,('GMW - Baseline'!$MC$2:$MC$200=AD$3)*('GMW - Baseline'!$MB$2:$MB$200=AD$4),0),$E104-1973)</f>
        <v>59950</v>
      </c>
      <c r="AE104" cm="1">
        <f t="array" ref="AE104">INDEX('GMW - Baseline'!$A$2:$MC$200,MATCH(1,('GMW - Baseline'!$MC$2:$MC$200=AE$3)*('GMW - Baseline'!$MB$2:$MB$200=AE$4),0),$E104-1973)</f>
        <v>25.71095</v>
      </c>
      <c r="AF104" cm="1">
        <f t="array" ref="AF104">INDEX('GMW - Baseline'!$A$2:$MC$200,MATCH(1,('GMW - Baseline'!$MC$2:$MC$200=AF$3)*('GMW - Baseline'!$MB$2:$MB$200=AF$4),0),$E104-1973)</f>
        <v>16.213539999999998</v>
      </c>
      <c r="AG104" cm="1">
        <f t="array" ref="AG104">INDEX('GMW - Baseline'!$A$2:$MC$200,MATCH(1,('GMW - Baseline'!$MC$2:$MC$200=AG$3)*('GMW - Baseline'!$MB$2:$MB$200=AG$4),0),$E104-1973)</f>
        <v>29.323270000000001</v>
      </c>
      <c r="AH104" cm="1">
        <f t="array" ref="AH104">INDEX('GMW - Baseline'!$A$2:$MC$200,MATCH(1,('GMW - Baseline'!$MC$2:$MC$200=AH$3)*('GMW - Baseline'!$MB$2:$MB$200=AH$4),0),$E104-1973)</f>
        <v>26.58802</v>
      </c>
      <c r="AI104" cm="1">
        <f t="array" ref="AI104">INDEX('GMW - Baseline'!$A$2:$MC$200,MATCH(1,('GMW - Baseline'!$MC$2:$MC$200=AI$3)*('GMW - Baseline'!$MB$2:$MB$200=AI$4),0),$E104-1973)</f>
        <v>24.9863</v>
      </c>
      <c r="AJ104" cm="1">
        <f t="array" ref="AJ104">INDEX('GMW - Baseline'!$A$2:$MC$200,MATCH(1,('GMW - Baseline'!$MC$2:$MC$200=AJ$3)*('GMW - Baseline'!$MB$2:$MB$200=AJ$4),0),$E104-1973)</f>
        <v>30.463529999999999</v>
      </c>
      <c r="AK104" cm="1">
        <f t="array" ref="AK104">INDEX('GMW - Baseline'!$A$2:$MC$200,MATCH(1,('GMW - Baseline'!$MC$2:$MC$200=AK$3)*('GMW - Baseline'!$MB$2:$MB$200=AK$4),0),$E104-1973)</f>
        <v>16.26876</v>
      </c>
    </row>
    <row r="105" spans="1:37" x14ac:dyDescent="0.25">
      <c r="B105">
        <f t="shared" si="9"/>
        <v>2004</v>
      </c>
      <c r="C105">
        <f t="shared" si="9"/>
        <v>2004</v>
      </c>
      <c r="E105">
        <f t="shared" si="7"/>
        <v>2078</v>
      </c>
      <c r="F105" cm="1">
        <f t="array" ref="F105">INDEX('GMW - Baseline'!$A$2:$MC$200,MATCH(1,('GMW - Baseline'!$MC$2:$MC$200=F$3)*('GMW - Baseline'!$MB$2:$MB$200=F$4),0),$E105-1973)</f>
        <v>534447</v>
      </c>
      <c r="G105" cm="1">
        <f t="array" ref="G105">INDEX('GMW - Baseline'!$A$2:$MC$200,MATCH(1,('GMW - Baseline'!$MC$2:$MC$200=G$3)*('GMW - Baseline'!$MB$2:$MB$200=G$4),0),$E105-1973)</f>
        <v>326983</v>
      </c>
      <c r="H105" cm="1">
        <f t="array" ref="H105">INDEX('GMW - Baseline'!$A$2:$MC$200,MATCH(1,('GMW - Baseline'!$MC$2:$MC$200=H$3)*('GMW - Baseline'!$MB$2:$MB$200=H$4),0),$E105-1973)</f>
        <v>337100</v>
      </c>
      <c r="I105" cm="1">
        <f t="array" ref="I105">INDEX('GMW - Baseline'!$A$2:$MC$200,MATCH(1,('GMW - Baseline'!$MC$2:$MC$200=I$3)*('GMW - Baseline'!$MB$2:$MB$200=I$4),0),$E105-1973)</f>
        <v>76.566670000000002</v>
      </c>
      <c r="J105" cm="1">
        <f t="array" ref="J105">INDEX('GMW - Baseline'!$A$2:$MC$200,MATCH(1,('GMW - Baseline'!$MC$2:$MC$200=J$3)*('GMW - Baseline'!$MB$2:$MB$200=J$4),0),$E105-1973)</f>
        <v>4.655303</v>
      </c>
      <c r="K105" cm="1">
        <f t="array" ref="K105">INDEX('GMW - Baseline'!$A$2:$MC$200,MATCH(1,('GMW - Baseline'!$MC$2:$MC$200=K$3)*('GMW - Baseline'!$MB$2:$MB$200=K$4),0),$E105-1973)</f>
        <v>4.9870770000000002</v>
      </c>
      <c r="L105" cm="1">
        <f t="array" ref="L105">INDEX('GMW - Baseline'!$A$2:$MC$200,MATCH(1,('GMW - Baseline'!$MC$2:$MC$200=L$3)*('GMW - Baseline'!$MB$2:$MB$200=L$4),0),$E105-1973)</f>
        <v>28518</v>
      </c>
      <c r="M105" cm="1">
        <f t="array" ref="M105">INDEX('GMW - Baseline'!$A$2:$MC$200,MATCH(1,('GMW - Baseline'!$MC$2:$MC$200=M$3)*('GMW - Baseline'!$MB$2:$MB$200=M$4),0),$E105-1973)</f>
        <v>1401</v>
      </c>
      <c r="N105" cm="1">
        <f t="array" ref="N105">INDEX('GMW - Baseline'!$A$2:$MC$200,MATCH(1,('GMW - Baseline'!$MC$2:$MC$200=N$3)*('GMW - Baseline'!$MB$2:$MB$200=N$4),0),$E105-1973)</f>
        <v>29919</v>
      </c>
      <c r="O105" cm="1">
        <f t="array" ref="O105">INDEX('GMW - Baseline'!$A$2:$MC$200,MATCH(1,('GMW - Baseline'!$MC$2:$MC$200=O$3)*('GMW - Baseline'!$MB$2:$MB$200=O$4),0),$E105-1973)</f>
        <v>4.7</v>
      </c>
      <c r="P105" cm="1">
        <f t="array" ref="P105">INDEX('GMW - Baseline'!$A$2:$MC$200,MATCH(1,('GMW - Baseline'!$MC$2:$MC$200=P$3)*('GMW - Baseline'!$MB$2:$MB$200=P$4),0),$E105-1973)</f>
        <v>37236.980000000003</v>
      </c>
      <c r="Q105" cm="1">
        <f t="array" ref="Q105">INDEX('GMW - Baseline'!$A$2:$MC$200,MATCH(1,('GMW - Baseline'!$MC$2:$MC$200=Q$3)*('GMW - Baseline'!$MB$2:$MB$200=Q$4),0),$E105-1973)</f>
        <v>-7862</v>
      </c>
      <c r="R105" cm="1">
        <f t="array" ref="R105">INDEX('GMW - Baseline'!$A$2:$MC$200,MATCH(1,('GMW - Baseline'!$MC$2:$MC$200=R$3)*('GMW - Baseline'!$MB$2:$MB$200=R$4),0),$E105-1973)</f>
        <v>441417</v>
      </c>
      <c r="S105" cm="1">
        <f t="array" ref="S105">INDEX('GMW - Baseline'!$A$2:$MC$200,MATCH(1,('GMW - Baseline'!$MC$2:$MC$200=S$3)*('GMW - Baseline'!$MB$2:$MB$200=S$4),0),$E105-1973)</f>
        <v>332518</v>
      </c>
      <c r="T105" cm="1">
        <f t="array" ref="T105">INDEX('GMW - Baseline'!$A$2:$MC$200,MATCH(1,('GMW - Baseline'!$MC$2:$MC$200=T$3)*('GMW - Baseline'!$MB$2:$MB$200=T$4),0),$E105-1973)</f>
        <v>3.2193179999999999</v>
      </c>
      <c r="U105" cm="1">
        <f t="array" ref="U105">INDEX('GMW - Baseline'!$A$2:$MC$200,MATCH(1,('GMW - Baseline'!$MC$2:$MC$200=U$3)*('GMW - Baseline'!$MB$2:$MB$200=U$4),0),$E105-1973)</f>
        <v>517515.3</v>
      </c>
      <c r="V105" cm="1">
        <f t="array" ref="V105">INDEX('GMW - Baseline'!$A$2:$MC$200,MATCH(1,('GMW - Baseline'!$MC$2:$MC$200=V$3)*('GMW - Baseline'!$MB$2:$MB$200=V$4),0),$E105-1973)</f>
        <v>28423.05</v>
      </c>
      <c r="W105" cm="1">
        <f t="array" ref="W105">INDEX('GMW - Baseline'!$A$2:$MC$200,MATCH(1,('GMW - Baseline'!$MC$2:$MC$200=W$3)*('GMW - Baseline'!$MB$2:$MB$200=W$4),0),$E105-1973)</f>
        <v>32</v>
      </c>
      <c r="X105" cm="1">
        <f t="array" ref="X105">INDEX('GMW - Baseline'!$A$2:$MC$200,MATCH(1,('GMW - Baseline'!$MC$2:$MC$200=X$3)*('GMW - Baseline'!$MB$2:$MB$200=X$4),0),$E105-1973)</f>
        <v>448052.4</v>
      </c>
      <c r="Y105" cm="1">
        <f t="array" ref="Y105">INDEX('GMW - Baseline'!$A$2:$MC$200,MATCH(1,('GMW - Baseline'!$MC$2:$MC$200=Y$3)*('GMW - Baseline'!$MB$2:$MB$200=Y$4),0),$E105-1973)</f>
        <v>39569.49</v>
      </c>
      <c r="Z105" cm="1">
        <f t="array" ref="Z105">INDEX('GMW - Baseline'!$A$2:$MC$200,MATCH(1,('GMW - Baseline'!$MC$2:$MC$200=Z$3)*('GMW - Baseline'!$MB$2:$MB$200=Z$4),0),$E105-1973)</f>
        <v>2141250</v>
      </c>
      <c r="AA105" cm="1">
        <f t="array" ref="AA105">INDEX('GMW - Baseline'!$A$2:$MC$200,MATCH(1,('GMW - Baseline'!$MC$2:$MC$200=AA$3)*('GMW - Baseline'!$MB$2:$MB$200=AA$4),0),$E105-1973)</f>
        <v>-1.590357</v>
      </c>
      <c r="AB105" cm="1">
        <f t="array" ref="AB105">INDEX('GMW - Baseline'!$A$2:$MC$200,MATCH(1,('GMW - Baseline'!$MC$2:$MC$200=AB$3)*('GMW - Baseline'!$MB$2:$MB$200=AB$4),0),$E105-1973)</f>
        <v>132427</v>
      </c>
      <c r="AC105" cm="1">
        <f t="array" ref="AC105">INDEX('GMW - Baseline'!$A$2:$MC$200,MATCH(1,('GMW - Baseline'!$MC$2:$MC$200=AC$3)*('GMW - Baseline'!$MB$2:$MB$200=AC$4),0),$E105-1973)</f>
        <v>119468</v>
      </c>
      <c r="AD105" cm="1">
        <f t="array" ref="AD105">INDEX('GMW - Baseline'!$A$2:$MC$200,MATCH(1,('GMW - Baseline'!$MC$2:$MC$200=AD$3)*('GMW - Baseline'!$MB$2:$MB$200=AD$4),0),$E105-1973)</f>
        <v>60065.75</v>
      </c>
      <c r="AE105" cm="1">
        <f t="array" ref="AE105">INDEX('GMW - Baseline'!$A$2:$MC$200,MATCH(1,('GMW - Baseline'!$MC$2:$MC$200=AE$3)*('GMW - Baseline'!$MB$2:$MB$200=AE$4),0),$E105-1973)</f>
        <v>25.689419999999998</v>
      </c>
      <c r="AF105" cm="1">
        <f t="array" ref="AF105">INDEX('GMW - Baseline'!$A$2:$MC$200,MATCH(1,('GMW - Baseline'!$MC$2:$MC$200=AF$3)*('GMW - Baseline'!$MB$2:$MB$200=AF$4),0),$E105-1973)</f>
        <v>16.199290000000001</v>
      </c>
      <c r="AG105" cm="1">
        <f t="array" ref="AG105">INDEX('GMW - Baseline'!$A$2:$MC$200,MATCH(1,('GMW - Baseline'!$MC$2:$MC$200=AG$3)*('GMW - Baseline'!$MB$2:$MB$200=AG$4),0),$E105-1973)</f>
        <v>29.601140000000001</v>
      </c>
      <c r="AH105" cm="1">
        <f t="array" ref="AH105">INDEX('GMW - Baseline'!$A$2:$MC$200,MATCH(1,('GMW - Baseline'!$MC$2:$MC$200=AH$3)*('GMW - Baseline'!$MB$2:$MB$200=AH$4),0),$E105-1973)</f>
        <v>26.496590000000001</v>
      </c>
      <c r="AI105" cm="1">
        <f t="array" ref="AI105">INDEX('GMW - Baseline'!$A$2:$MC$200,MATCH(1,('GMW - Baseline'!$MC$2:$MC$200=AI$3)*('GMW - Baseline'!$MB$2:$MB$200=AI$4),0),$E105-1973)</f>
        <v>25.03125</v>
      </c>
      <c r="AJ105" cm="1">
        <f t="array" ref="AJ105">INDEX('GMW - Baseline'!$A$2:$MC$200,MATCH(1,('GMW - Baseline'!$MC$2:$MC$200=AJ$3)*('GMW - Baseline'!$MB$2:$MB$200=AJ$4),0),$E105-1973)</f>
        <v>30.60492</v>
      </c>
      <c r="AK105" cm="1">
        <f t="array" ref="AK105">INDEX('GMW - Baseline'!$A$2:$MC$200,MATCH(1,('GMW - Baseline'!$MC$2:$MC$200=AK$3)*('GMW - Baseline'!$MB$2:$MB$200=AK$4),0),$E105-1973)</f>
        <v>16.282630000000001</v>
      </c>
    </row>
    <row r="106" spans="1:37" x14ac:dyDescent="0.25">
      <c r="B106">
        <f t="shared" si="9"/>
        <v>2004</v>
      </c>
      <c r="C106">
        <f t="shared" si="9"/>
        <v>2004</v>
      </c>
      <c r="E106">
        <f t="shared" si="7"/>
        <v>2079</v>
      </c>
      <c r="F106" cm="1">
        <f t="array" ref="F106">INDEX('GMW - Baseline'!$A$2:$MC$200,MATCH(1,('GMW - Baseline'!$MC$2:$MC$200=F$3)*('GMW - Baseline'!$MB$2:$MB$200=F$4),0),$E106-1973)</f>
        <v>536886</v>
      </c>
      <c r="G106" cm="1">
        <f t="array" ref="G106">INDEX('GMW - Baseline'!$A$2:$MC$200,MATCH(1,('GMW - Baseline'!$MC$2:$MC$200=G$3)*('GMW - Baseline'!$MB$2:$MB$200=G$4),0),$E106-1973)</f>
        <v>329186</v>
      </c>
      <c r="H106" cm="1">
        <f t="array" ref="H106">INDEX('GMW - Baseline'!$A$2:$MC$200,MATCH(1,('GMW - Baseline'!$MC$2:$MC$200=H$3)*('GMW - Baseline'!$MB$2:$MB$200=H$4),0),$E106-1973)</f>
        <v>337499</v>
      </c>
      <c r="I106" cm="1">
        <f t="array" ref="I106">INDEX('GMW - Baseline'!$A$2:$MC$200,MATCH(1,('GMW - Baseline'!$MC$2:$MC$200=I$3)*('GMW - Baseline'!$MB$2:$MB$200=I$4),0),$E106-1973)</f>
        <v>77.099999999999994</v>
      </c>
      <c r="J106" cm="1">
        <f t="array" ref="J106">INDEX('GMW - Baseline'!$A$2:$MC$200,MATCH(1,('GMW - Baseline'!$MC$2:$MC$200=J$3)*('GMW - Baseline'!$MB$2:$MB$200=J$4),0),$E106-1973)</f>
        <v>4.75</v>
      </c>
      <c r="K106" cm="1">
        <f t="array" ref="K106">INDEX('GMW - Baseline'!$A$2:$MC$200,MATCH(1,('GMW - Baseline'!$MC$2:$MC$200=K$3)*('GMW - Baseline'!$MB$2:$MB$200=K$4),0),$E106-1973)</f>
        <v>4.6563080000000001</v>
      </c>
      <c r="L106" cm="1">
        <f t="array" ref="L106">INDEX('GMW - Baseline'!$A$2:$MC$200,MATCH(1,('GMW - Baseline'!$MC$2:$MC$200=L$3)*('GMW - Baseline'!$MB$2:$MB$200=L$4),0),$E106-1973)</f>
        <v>28673</v>
      </c>
      <c r="M106" cm="1">
        <f t="array" ref="M106">INDEX('GMW - Baseline'!$A$2:$MC$200,MATCH(1,('GMW - Baseline'!$MC$2:$MC$200=M$3)*('GMW - Baseline'!$MB$2:$MB$200=M$4),0),$E106-1973)</f>
        <v>1423</v>
      </c>
      <c r="N106" cm="1">
        <f t="array" ref="N106">INDEX('GMW - Baseline'!$A$2:$MC$200,MATCH(1,('GMW - Baseline'!$MC$2:$MC$200=N$3)*('GMW - Baseline'!$MB$2:$MB$200=N$4),0),$E106-1973)</f>
        <v>30096</v>
      </c>
      <c r="O106" cm="1">
        <f t="array" ref="O106">INDEX('GMW - Baseline'!$A$2:$MC$200,MATCH(1,('GMW - Baseline'!$MC$2:$MC$200=O$3)*('GMW - Baseline'!$MB$2:$MB$200=O$4),0),$E106-1973)</f>
        <v>4.7</v>
      </c>
      <c r="P106" cm="1">
        <f t="array" ref="P106">INDEX('GMW - Baseline'!$A$2:$MC$200,MATCH(1,('GMW - Baseline'!$MC$2:$MC$200=P$3)*('GMW - Baseline'!$MB$2:$MB$200=P$4),0),$E106-1973)</f>
        <v>37331.699999999997</v>
      </c>
      <c r="Q106" cm="1">
        <f t="array" ref="Q106">INDEX('GMW - Baseline'!$A$2:$MC$200,MATCH(1,('GMW - Baseline'!$MC$2:$MC$200=Q$3)*('GMW - Baseline'!$MB$2:$MB$200=Q$4),0),$E106-1973)</f>
        <v>-10460</v>
      </c>
      <c r="R106" cm="1">
        <f t="array" ref="R106">INDEX('GMW - Baseline'!$A$2:$MC$200,MATCH(1,('GMW - Baseline'!$MC$2:$MC$200=R$3)*('GMW - Baseline'!$MB$2:$MB$200=R$4),0),$E106-1973)</f>
        <v>460437</v>
      </c>
      <c r="S106" cm="1">
        <f t="array" ref="S106">INDEX('GMW - Baseline'!$A$2:$MC$200,MATCH(1,('GMW - Baseline'!$MC$2:$MC$200=S$3)*('GMW - Baseline'!$MB$2:$MB$200=S$4),0),$E106-1973)</f>
        <v>339258</v>
      </c>
      <c r="T106" cm="1">
        <f t="array" ref="T106">INDEX('GMW - Baseline'!$A$2:$MC$200,MATCH(1,('GMW - Baseline'!$MC$2:$MC$200=T$3)*('GMW - Baseline'!$MB$2:$MB$200=T$4),0),$E106-1973)</f>
        <v>2.4334910000000001</v>
      </c>
      <c r="U106" cm="1">
        <f t="array" ref="U106">INDEX('GMW - Baseline'!$A$2:$MC$200,MATCH(1,('GMW - Baseline'!$MC$2:$MC$200=U$3)*('GMW - Baseline'!$MB$2:$MB$200=U$4),0),$E106-1973)</f>
        <v>523978.8</v>
      </c>
      <c r="V106" cm="1">
        <f t="array" ref="V106">INDEX('GMW - Baseline'!$A$2:$MC$200,MATCH(1,('GMW - Baseline'!$MC$2:$MC$200=V$3)*('GMW - Baseline'!$MB$2:$MB$200=V$4),0),$E106-1973)</f>
        <v>28591.200000000001</v>
      </c>
      <c r="W106" cm="1">
        <f t="array" ref="W106">INDEX('GMW - Baseline'!$A$2:$MC$200,MATCH(1,('GMW - Baseline'!$MC$2:$MC$200=W$3)*('GMW - Baseline'!$MB$2:$MB$200=W$4),0),$E106-1973)</f>
        <v>32.200000000000003</v>
      </c>
      <c r="X106" cm="1">
        <f t="array" ref="X106">INDEX('GMW - Baseline'!$A$2:$MC$200,MATCH(1,('GMW - Baseline'!$MC$2:$MC$200=X$3)*('GMW - Baseline'!$MB$2:$MB$200=X$4),0),$E106-1973)</f>
        <v>451995.5</v>
      </c>
      <c r="Y106" cm="1">
        <f t="array" ref="Y106">INDEX('GMW - Baseline'!$A$2:$MC$200,MATCH(1,('GMW - Baseline'!$MC$2:$MC$200=Y$3)*('GMW - Baseline'!$MB$2:$MB$200=Y$4),0),$E106-1973)</f>
        <v>39676.89</v>
      </c>
      <c r="Z106" cm="1">
        <f t="array" ref="Z106">INDEX('GMW - Baseline'!$A$2:$MC$200,MATCH(1,('GMW - Baseline'!$MC$2:$MC$200=Z$3)*('GMW - Baseline'!$MB$2:$MB$200=Z$4),0),$E106-1973)</f>
        <v>2149000</v>
      </c>
      <c r="AA106" cm="1">
        <f t="array" ref="AA106">INDEX('GMW - Baseline'!$A$2:$MC$200,MATCH(1,('GMW - Baseline'!$MC$2:$MC$200=AA$3)*('GMW - Baseline'!$MB$2:$MB$200=AA$4),0),$E106-1973)</f>
        <v>-1.588913</v>
      </c>
      <c r="AB106" cm="1">
        <f t="array" ref="AB106">INDEX('GMW - Baseline'!$A$2:$MC$200,MATCH(1,('GMW - Baseline'!$MC$2:$MC$200=AB$3)*('GMW - Baseline'!$MB$2:$MB$200=AB$4),0),$E106-1973)</f>
        <v>133968</v>
      </c>
      <c r="AC106" cm="1">
        <f t="array" ref="AC106">INDEX('GMW - Baseline'!$A$2:$MC$200,MATCH(1,('GMW - Baseline'!$MC$2:$MC$200=AC$3)*('GMW - Baseline'!$MB$2:$MB$200=AC$4),0),$E106-1973)</f>
        <v>117490</v>
      </c>
      <c r="AD106" cm="1">
        <f t="array" ref="AD106">INDEX('GMW - Baseline'!$A$2:$MC$200,MATCH(1,('GMW - Baseline'!$MC$2:$MC$200=AD$3)*('GMW - Baseline'!$MB$2:$MB$200=AD$4),0),$E106-1973)</f>
        <v>60181.5</v>
      </c>
      <c r="AE106" cm="1">
        <f t="array" ref="AE106">INDEX('GMW - Baseline'!$A$2:$MC$200,MATCH(1,('GMW - Baseline'!$MC$2:$MC$200=AE$3)*('GMW - Baseline'!$MB$2:$MB$200=AE$4),0),$E106-1973)</f>
        <v>25.668009999999999</v>
      </c>
      <c r="AF106" cm="1">
        <f t="array" ref="AF106">INDEX('GMW - Baseline'!$A$2:$MC$200,MATCH(1,('GMW - Baseline'!$MC$2:$MC$200=AF$3)*('GMW - Baseline'!$MB$2:$MB$200=AF$4),0),$E106-1973)</f>
        <v>16.195599999999999</v>
      </c>
      <c r="AG106" cm="1">
        <f t="array" ref="AG106">INDEX('GMW - Baseline'!$A$2:$MC$200,MATCH(1,('GMW - Baseline'!$MC$2:$MC$200=AG$3)*('GMW - Baseline'!$MB$2:$MB$200=AG$4),0),$E106-1973)</f>
        <v>29.935929999999999</v>
      </c>
      <c r="AH106" cm="1">
        <f t="array" ref="AH106">INDEX('GMW - Baseline'!$A$2:$MC$200,MATCH(1,('GMW - Baseline'!$MC$2:$MC$200=AH$3)*('GMW - Baseline'!$MB$2:$MB$200=AH$4),0),$E106-1973)</f>
        <v>26.404900000000001</v>
      </c>
      <c r="AI106" cm="1">
        <f t="array" ref="AI106">INDEX('GMW - Baseline'!$A$2:$MC$200,MATCH(1,('GMW - Baseline'!$MC$2:$MC$200=AI$3)*('GMW - Baseline'!$MB$2:$MB$200=AI$4),0),$E106-1973)</f>
        <v>25.076029999999999</v>
      </c>
      <c r="AJ106" cm="1">
        <f t="array" ref="AJ106">INDEX('GMW - Baseline'!$A$2:$MC$200,MATCH(1,('GMW - Baseline'!$MC$2:$MC$200=AJ$3)*('GMW - Baseline'!$MB$2:$MB$200=AJ$4),0),$E106-1973)</f>
        <v>30.74597</v>
      </c>
      <c r="AK106" cm="1">
        <f t="array" ref="AK106">INDEX('GMW - Baseline'!$A$2:$MC$200,MATCH(1,('GMW - Baseline'!$MC$2:$MC$200=AK$3)*('GMW - Baseline'!$MB$2:$MB$200=AK$4),0),$E106-1973)</f>
        <v>16.30875</v>
      </c>
    </row>
    <row r="107" spans="1:37" x14ac:dyDescent="0.25">
      <c r="A107">
        <v>2005</v>
      </c>
      <c r="B107">
        <f t="shared" si="9"/>
        <v>2005</v>
      </c>
      <c r="C107">
        <f t="shared" si="9"/>
        <v>2004</v>
      </c>
      <c r="D107">
        <f t="shared" si="9"/>
        <v>2004</v>
      </c>
      <c r="E107">
        <f t="shared" si="7"/>
        <v>2080</v>
      </c>
      <c r="F107" cm="1">
        <f t="array" ref="F107">INDEX('GMW - Baseline'!$A$2:$MC$200,MATCH(1,('GMW - Baseline'!$MC$2:$MC$200=F$3)*('GMW - Baseline'!$MB$2:$MB$200=F$4),0),$E107-1973)</f>
        <v>541028</v>
      </c>
      <c r="G107" cm="1">
        <f t="array" ref="G107">INDEX('GMW - Baseline'!$A$2:$MC$200,MATCH(1,('GMW - Baseline'!$MC$2:$MC$200=G$3)*('GMW - Baseline'!$MB$2:$MB$200=G$4),0),$E107-1973)</f>
        <v>332385</v>
      </c>
      <c r="H107" cm="1">
        <f t="array" ref="H107">INDEX('GMW - Baseline'!$A$2:$MC$200,MATCH(1,('GMW - Baseline'!$MC$2:$MC$200=H$3)*('GMW - Baseline'!$MB$2:$MB$200=H$4),0),$E107-1973)</f>
        <v>339102</v>
      </c>
      <c r="I107" cm="1">
        <f t="array" ref="I107">INDEX('GMW - Baseline'!$A$2:$MC$200,MATCH(1,('GMW - Baseline'!$MC$2:$MC$200=I$3)*('GMW - Baseline'!$MB$2:$MB$200=I$4),0),$E107-1973)</f>
        <v>77.233329999999995</v>
      </c>
      <c r="J107" cm="1">
        <f t="array" ref="J107">INDEX('GMW - Baseline'!$A$2:$MC$200,MATCH(1,('GMW - Baseline'!$MC$2:$MC$200=J$3)*('GMW - Baseline'!$MB$2:$MB$200=J$4),0),$E107-1973)</f>
        <v>4.75</v>
      </c>
      <c r="K107" cm="1">
        <f t="array" ref="K107">INDEX('GMW - Baseline'!$A$2:$MC$200,MATCH(1,('GMW - Baseline'!$MC$2:$MC$200=K$3)*('GMW - Baseline'!$MB$2:$MB$200=K$4),0),$E107-1973)</f>
        <v>4.6653229999999999</v>
      </c>
      <c r="L107" cm="1">
        <f t="array" ref="L107">INDEX('GMW - Baseline'!$A$2:$MC$200,MATCH(1,('GMW - Baseline'!$MC$2:$MC$200=L$3)*('GMW - Baseline'!$MB$2:$MB$200=L$4),0),$E107-1973)</f>
        <v>28789</v>
      </c>
      <c r="M107" cm="1">
        <f t="array" ref="M107">INDEX('GMW - Baseline'!$A$2:$MC$200,MATCH(1,('GMW - Baseline'!$MC$2:$MC$200=M$3)*('GMW - Baseline'!$MB$2:$MB$200=M$4),0),$E107-1973)</f>
        <v>1416</v>
      </c>
      <c r="N107" cm="1">
        <f t="array" ref="N107">INDEX('GMW - Baseline'!$A$2:$MC$200,MATCH(1,('GMW - Baseline'!$MC$2:$MC$200=N$3)*('GMW - Baseline'!$MB$2:$MB$200=N$4),0),$E107-1973)</f>
        <v>30205</v>
      </c>
      <c r="O107" cm="1">
        <f t="array" ref="O107">INDEX('GMW - Baseline'!$A$2:$MC$200,MATCH(1,('GMW - Baseline'!$MC$2:$MC$200=O$3)*('GMW - Baseline'!$MB$2:$MB$200=O$4),0),$E107-1973)</f>
        <v>4.7</v>
      </c>
      <c r="P107" cm="1">
        <f t="array" ref="P107">INDEX('GMW - Baseline'!$A$2:$MC$200,MATCH(1,('GMW - Baseline'!$MC$2:$MC$200=P$3)*('GMW - Baseline'!$MB$2:$MB$200=P$4),0),$E107-1973)</f>
        <v>37426.43</v>
      </c>
      <c r="Q107" cm="1">
        <f t="array" ref="Q107">INDEX('GMW - Baseline'!$A$2:$MC$200,MATCH(1,('GMW - Baseline'!$MC$2:$MC$200=Q$3)*('GMW - Baseline'!$MB$2:$MB$200=Q$4),0),$E107-1973)</f>
        <v>5706</v>
      </c>
      <c r="R107" cm="1">
        <f t="array" ref="R107">INDEX('GMW - Baseline'!$A$2:$MC$200,MATCH(1,('GMW - Baseline'!$MC$2:$MC$200=R$3)*('GMW - Baseline'!$MB$2:$MB$200=R$4),0),$E107-1973)</f>
        <v>459695</v>
      </c>
      <c r="S107" cm="1">
        <f t="array" ref="S107">INDEX('GMW - Baseline'!$A$2:$MC$200,MATCH(1,('GMW - Baseline'!$MC$2:$MC$200=S$3)*('GMW - Baseline'!$MB$2:$MB$200=S$4),0),$E107-1973)</f>
        <v>341839</v>
      </c>
      <c r="T107" cm="1">
        <f t="array" ref="T107">INDEX('GMW - Baseline'!$A$2:$MC$200,MATCH(1,('GMW - Baseline'!$MC$2:$MC$200=T$3)*('GMW - Baseline'!$MB$2:$MB$200=T$4),0),$E107-1973)</f>
        <v>2.5034900000000002</v>
      </c>
      <c r="U107" cm="1">
        <f t="array" ref="U107">INDEX('GMW - Baseline'!$A$2:$MC$200,MATCH(1,('GMW - Baseline'!$MC$2:$MC$200=U$3)*('GMW - Baseline'!$MB$2:$MB$200=U$4),0),$E107-1973)</f>
        <v>527651.30000000005</v>
      </c>
      <c r="V107" cm="1">
        <f t="array" ref="V107">INDEX('GMW - Baseline'!$A$2:$MC$200,MATCH(1,('GMW - Baseline'!$MC$2:$MC$200=V$3)*('GMW - Baseline'!$MB$2:$MB$200=V$4),0),$E107-1973)</f>
        <v>28694.75</v>
      </c>
      <c r="W107" cm="1">
        <f t="array" ref="W107">INDEX('GMW - Baseline'!$A$2:$MC$200,MATCH(1,('GMW - Baseline'!$MC$2:$MC$200=W$3)*('GMW - Baseline'!$MB$2:$MB$200=W$4),0),$E107-1973)</f>
        <v>32.200000000000003</v>
      </c>
      <c r="X107" cm="1">
        <f t="array" ref="X107">INDEX('GMW - Baseline'!$A$2:$MC$200,MATCH(1,('GMW - Baseline'!$MC$2:$MC$200=X$3)*('GMW - Baseline'!$MB$2:$MB$200=X$4),0),$E107-1973)</f>
        <v>456140.6</v>
      </c>
      <c r="Y107" cm="1">
        <f t="array" ref="Y107">INDEX('GMW - Baseline'!$A$2:$MC$200,MATCH(1,('GMW - Baseline'!$MC$2:$MC$200=Y$3)*('GMW - Baseline'!$MB$2:$MB$200=Y$4),0),$E107-1973)</f>
        <v>39784.29</v>
      </c>
      <c r="Z107" cm="1">
        <f t="array" ref="Z107">INDEX('GMW - Baseline'!$A$2:$MC$200,MATCH(1,('GMW - Baseline'!$MC$2:$MC$200=Z$3)*('GMW - Baseline'!$MB$2:$MB$200=Z$4),0),$E107-1973)</f>
        <v>2160000</v>
      </c>
      <c r="AA107" cm="1">
        <f t="array" ref="AA107">INDEX('GMW - Baseline'!$A$2:$MC$200,MATCH(1,('GMW - Baseline'!$MC$2:$MC$200=AA$3)*('GMW - Baseline'!$MB$2:$MB$200=AA$4),0),$E107-1973)</f>
        <v>-1.5874710000000001</v>
      </c>
      <c r="AB107" cm="1">
        <f t="array" ref="AB107">INDEX('GMW - Baseline'!$A$2:$MC$200,MATCH(1,('GMW - Baseline'!$MC$2:$MC$200=AB$3)*('GMW - Baseline'!$MB$2:$MB$200=AB$4),0),$E107-1973)</f>
        <v>140394</v>
      </c>
      <c r="AC107" cm="1">
        <f t="array" ref="AC107">INDEX('GMW - Baseline'!$A$2:$MC$200,MATCH(1,('GMW - Baseline'!$MC$2:$MC$200=AC$3)*('GMW - Baseline'!$MB$2:$MB$200=AC$4),0),$E107-1973)</f>
        <v>134125</v>
      </c>
      <c r="AD107" cm="1">
        <f t="array" ref="AD107">INDEX('GMW - Baseline'!$A$2:$MC$200,MATCH(1,('GMW - Baseline'!$MC$2:$MC$200=AD$3)*('GMW - Baseline'!$MB$2:$MB$200=AD$4),0),$E107-1973)</f>
        <v>60297.25</v>
      </c>
      <c r="AE107" cm="1">
        <f t="array" ref="AE107">INDEX('GMW - Baseline'!$A$2:$MC$200,MATCH(1,('GMW - Baseline'!$MC$2:$MC$200=AE$3)*('GMW - Baseline'!$MB$2:$MB$200=AE$4),0),$E107-1973)</f>
        <v>25.646699999999999</v>
      </c>
      <c r="AF107" cm="1">
        <f t="array" ref="AF107">INDEX('GMW - Baseline'!$A$2:$MC$200,MATCH(1,('GMW - Baseline'!$MC$2:$MC$200=AF$3)*('GMW - Baseline'!$MB$2:$MB$200=AF$4),0),$E107-1973)</f>
        <v>16.199670000000001</v>
      </c>
      <c r="AG107" cm="1">
        <f t="array" ref="AG107">INDEX('GMW - Baseline'!$A$2:$MC$200,MATCH(1,('GMW - Baseline'!$MC$2:$MC$200=AG$3)*('GMW - Baseline'!$MB$2:$MB$200=AG$4),0),$E107-1973)</f>
        <v>30.266369999999998</v>
      </c>
      <c r="AH107" cm="1">
        <f t="array" ref="AH107">INDEX('GMW - Baseline'!$A$2:$MC$200,MATCH(1,('GMW - Baseline'!$MC$2:$MC$200=AH$3)*('GMW - Baseline'!$MB$2:$MB$200=AH$4),0),$E107-1973)</f>
        <v>27.025649999999999</v>
      </c>
      <c r="AI107" cm="1">
        <f t="array" ref="AI107">INDEX('GMW - Baseline'!$A$2:$MC$200,MATCH(1,('GMW - Baseline'!$MC$2:$MC$200=AI$3)*('GMW - Baseline'!$MB$2:$MB$200=AI$4),0),$E107-1973)</f>
        <v>25.08764</v>
      </c>
      <c r="AJ107" cm="1">
        <f t="array" ref="AJ107">INDEX('GMW - Baseline'!$A$2:$MC$200,MATCH(1,('GMW - Baseline'!$MC$2:$MC$200=AJ$3)*('GMW - Baseline'!$MB$2:$MB$200=AJ$4),0),$E107-1973)</f>
        <v>30.898790000000002</v>
      </c>
      <c r="AK107" cm="1">
        <f t="array" ref="AK107">INDEX('GMW - Baseline'!$A$2:$MC$200,MATCH(1,('GMW - Baseline'!$MC$2:$MC$200=AK$3)*('GMW - Baseline'!$MB$2:$MB$200=AK$4),0),$E107-1973)</f>
        <v>16.327649999999998</v>
      </c>
    </row>
    <row r="108" spans="1:37" x14ac:dyDescent="0.25">
      <c r="B108">
        <f t="shared" ref="B108:D123" si="10">+B104+1</f>
        <v>2005</v>
      </c>
      <c r="C108">
        <f t="shared" si="10"/>
        <v>2005</v>
      </c>
      <c r="E108">
        <f t="shared" si="7"/>
        <v>2081</v>
      </c>
      <c r="F108" cm="1">
        <f t="array" ref="F108">INDEX('GMW - Baseline'!$A$2:$MC$200,MATCH(1,('GMW - Baseline'!$MC$2:$MC$200=F$3)*('GMW - Baseline'!$MB$2:$MB$200=F$4),0),$E108-1973)</f>
        <v>545530</v>
      </c>
      <c r="G108" cm="1">
        <f t="array" ref="G108">INDEX('GMW - Baseline'!$A$2:$MC$200,MATCH(1,('GMW - Baseline'!$MC$2:$MC$200=G$3)*('GMW - Baseline'!$MB$2:$MB$200=G$4),0),$E108-1973)</f>
        <v>333357</v>
      </c>
      <c r="H108" cm="1">
        <f t="array" ref="H108">INDEX('GMW - Baseline'!$A$2:$MC$200,MATCH(1,('GMW - Baseline'!$MC$2:$MC$200=H$3)*('GMW - Baseline'!$MB$2:$MB$200=H$4),0),$E108-1973)</f>
        <v>343314</v>
      </c>
      <c r="I108" cm="1">
        <f t="array" ref="I108">INDEX('GMW - Baseline'!$A$2:$MC$200,MATCH(1,('GMW - Baseline'!$MC$2:$MC$200=I$3)*('GMW - Baseline'!$MB$2:$MB$200=I$4),0),$E108-1973)</f>
        <v>78</v>
      </c>
      <c r="J108" cm="1">
        <f t="array" ref="J108">INDEX('GMW - Baseline'!$A$2:$MC$200,MATCH(1,('GMW - Baseline'!$MC$2:$MC$200=J$3)*('GMW - Baseline'!$MB$2:$MB$200=J$4),0),$E108-1973)</f>
        <v>4.75</v>
      </c>
      <c r="K108" cm="1">
        <f t="array" ref="K108">INDEX('GMW - Baseline'!$A$2:$MC$200,MATCH(1,('GMW - Baseline'!$MC$2:$MC$200=K$3)*('GMW - Baseline'!$MB$2:$MB$200=K$4),0),$E108-1973)</f>
        <v>4.4376920000000002</v>
      </c>
      <c r="L108" cm="1">
        <f t="array" ref="L108">INDEX('GMW - Baseline'!$A$2:$MC$200,MATCH(1,('GMW - Baseline'!$MC$2:$MC$200=L$3)*('GMW - Baseline'!$MB$2:$MB$200=L$4),0),$E108-1973)</f>
        <v>28802</v>
      </c>
      <c r="M108" cm="1">
        <f t="array" ref="M108">INDEX('GMW - Baseline'!$A$2:$MC$200,MATCH(1,('GMW - Baseline'!$MC$2:$MC$200=M$3)*('GMW - Baseline'!$MB$2:$MB$200=M$4),0),$E108-1973)</f>
        <v>1437</v>
      </c>
      <c r="N108" cm="1">
        <f t="array" ref="N108">INDEX('GMW - Baseline'!$A$2:$MC$200,MATCH(1,('GMW - Baseline'!$MC$2:$MC$200=N$3)*('GMW - Baseline'!$MB$2:$MB$200=N$4),0),$E108-1973)</f>
        <v>30239</v>
      </c>
      <c r="O108" cm="1">
        <f t="array" ref="O108">INDEX('GMW - Baseline'!$A$2:$MC$200,MATCH(1,('GMW - Baseline'!$MC$2:$MC$200=O$3)*('GMW - Baseline'!$MB$2:$MB$200=O$4),0),$E108-1973)</f>
        <v>4.8</v>
      </c>
      <c r="P108" cm="1">
        <f t="array" ref="P108">INDEX('GMW - Baseline'!$A$2:$MC$200,MATCH(1,('GMW - Baseline'!$MC$2:$MC$200=P$3)*('GMW - Baseline'!$MB$2:$MB$200=P$4),0),$E108-1973)</f>
        <v>37521.15</v>
      </c>
      <c r="Q108" cm="1">
        <f t="array" ref="Q108">INDEX('GMW - Baseline'!$A$2:$MC$200,MATCH(1,('GMW - Baseline'!$MC$2:$MC$200=Q$3)*('GMW - Baseline'!$MB$2:$MB$200=Q$4),0),$E108-1973)</f>
        <v>-10101</v>
      </c>
      <c r="R108" cm="1">
        <f t="array" ref="R108">INDEX('GMW - Baseline'!$A$2:$MC$200,MATCH(1,('GMW - Baseline'!$MC$2:$MC$200=R$3)*('GMW - Baseline'!$MB$2:$MB$200=R$4),0),$E108-1973)</f>
        <v>466266</v>
      </c>
      <c r="S108" cm="1">
        <f t="array" ref="S108">INDEX('GMW - Baseline'!$A$2:$MC$200,MATCH(1,('GMW - Baseline'!$MC$2:$MC$200=S$3)*('GMW - Baseline'!$MB$2:$MB$200=S$4),0),$E108-1973)</f>
        <v>349602</v>
      </c>
      <c r="T108" cm="1">
        <f t="array" ref="T108">INDEX('GMW - Baseline'!$A$2:$MC$200,MATCH(1,('GMW - Baseline'!$MC$2:$MC$200=T$3)*('GMW - Baseline'!$MB$2:$MB$200=T$4),0),$E108-1973)</f>
        <v>2.9339789999999999</v>
      </c>
      <c r="U108" cm="1">
        <f t="array" ref="U108">INDEX('GMW - Baseline'!$A$2:$MC$200,MATCH(1,('GMW - Baseline'!$MC$2:$MC$200=U$3)*('GMW - Baseline'!$MB$2:$MB$200=U$4),0),$E108-1973)</f>
        <v>529756.6</v>
      </c>
      <c r="V108" cm="1">
        <f t="array" ref="V108">INDEX('GMW - Baseline'!$A$2:$MC$200,MATCH(1,('GMW - Baseline'!$MC$2:$MC$200=V$3)*('GMW - Baseline'!$MB$2:$MB$200=V$4),0),$E108-1973)</f>
        <v>28727.05</v>
      </c>
      <c r="W108" cm="1">
        <f t="array" ref="W108">INDEX('GMW - Baseline'!$A$2:$MC$200,MATCH(1,('GMW - Baseline'!$MC$2:$MC$200=W$3)*('GMW - Baseline'!$MB$2:$MB$200=W$4),0),$E108-1973)</f>
        <v>32.1</v>
      </c>
      <c r="X108" cm="1">
        <f t="array" ref="X108">INDEX('GMW - Baseline'!$A$2:$MC$200,MATCH(1,('GMW - Baseline'!$MC$2:$MC$200=X$3)*('GMW - Baseline'!$MB$2:$MB$200=X$4),0),$E108-1973)</f>
        <v>460499.9</v>
      </c>
      <c r="Y108" cm="1">
        <f t="array" ref="Y108">INDEX('GMW - Baseline'!$A$2:$MC$200,MATCH(1,('GMW - Baseline'!$MC$2:$MC$200=Y$3)*('GMW - Baseline'!$MB$2:$MB$200=Y$4),0),$E108-1973)</f>
        <v>39891.69</v>
      </c>
      <c r="Z108" cm="1">
        <f t="array" ref="Z108">INDEX('GMW - Baseline'!$A$2:$MC$200,MATCH(1,('GMW - Baseline'!$MC$2:$MC$200=Z$3)*('GMW - Baseline'!$MB$2:$MB$200=Z$4),0),$E108-1973)</f>
        <v>2171000</v>
      </c>
      <c r="AA108" cm="1">
        <f t="array" ref="AA108">INDEX('GMW - Baseline'!$A$2:$MC$200,MATCH(1,('GMW - Baseline'!$MC$2:$MC$200=AA$3)*('GMW - Baseline'!$MB$2:$MB$200=AA$4),0),$E108-1973)</f>
        <v>-1.5860300000000001</v>
      </c>
      <c r="AB108" cm="1">
        <f t="array" ref="AB108">INDEX('GMW - Baseline'!$A$2:$MC$200,MATCH(1,('GMW - Baseline'!$MC$2:$MC$200=AB$3)*('GMW - Baseline'!$MB$2:$MB$200=AB$4),0),$E108-1973)</f>
        <v>133608</v>
      </c>
      <c r="AC108" cm="1">
        <f t="array" ref="AC108">INDEX('GMW - Baseline'!$A$2:$MC$200,MATCH(1,('GMW - Baseline'!$MC$2:$MC$200=AC$3)*('GMW - Baseline'!$MB$2:$MB$200=AC$4),0),$E108-1973)</f>
        <v>120296</v>
      </c>
      <c r="AD108" cm="1">
        <f t="array" ref="AD108">INDEX('GMW - Baseline'!$A$2:$MC$200,MATCH(1,('GMW - Baseline'!$MC$2:$MC$200=AD$3)*('GMW - Baseline'!$MB$2:$MB$200=AD$4),0),$E108-1973)</f>
        <v>60413</v>
      </c>
      <c r="AE108" cm="1">
        <f t="array" ref="AE108">INDEX('GMW - Baseline'!$A$2:$MC$200,MATCH(1,('GMW - Baseline'!$MC$2:$MC$200=AE$3)*('GMW - Baseline'!$MB$2:$MB$200=AE$4),0),$E108-1973)</f>
        <v>25.625509999999998</v>
      </c>
      <c r="AF108" cm="1">
        <f t="array" ref="AF108">INDEX('GMW - Baseline'!$A$2:$MC$200,MATCH(1,('GMW - Baseline'!$MC$2:$MC$200=AF$3)*('GMW - Baseline'!$MB$2:$MB$200=AF$4),0),$E108-1973)</f>
        <v>16.204029999999999</v>
      </c>
      <c r="AG108" cm="1">
        <f t="array" ref="AG108">INDEX('GMW - Baseline'!$A$2:$MC$200,MATCH(1,('GMW - Baseline'!$MC$2:$MC$200=AG$3)*('GMW - Baseline'!$MB$2:$MB$200=AG$4),0),$E108-1973)</f>
        <v>30.575389999999999</v>
      </c>
      <c r="AH108" cm="1">
        <f t="array" ref="AH108">INDEX('GMW - Baseline'!$A$2:$MC$200,MATCH(1,('GMW - Baseline'!$MC$2:$MC$200=AH$3)*('GMW - Baseline'!$MB$2:$MB$200=AH$4),0),$E108-1973)</f>
        <v>27.648029999999999</v>
      </c>
      <c r="AI108" cm="1">
        <f t="array" ref="AI108">INDEX('GMW - Baseline'!$A$2:$MC$200,MATCH(1,('GMW - Baseline'!$MC$2:$MC$200=AI$3)*('GMW - Baseline'!$MB$2:$MB$200=AI$4),0),$E108-1973)</f>
        <v>25.0992</v>
      </c>
      <c r="AJ108" cm="1">
        <f t="array" ref="AJ108">INDEX('GMW - Baseline'!$A$2:$MC$200,MATCH(1,('GMW - Baseline'!$MC$2:$MC$200=AJ$3)*('GMW - Baseline'!$MB$2:$MB$200=AJ$4),0),$E108-1973)</f>
        <v>31.05152</v>
      </c>
      <c r="AK108" cm="1">
        <f t="array" ref="AK108">INDEX('GMW - Baseline'!$A$2:$MC$200,MATCH(1,('GMW - Baseline'!$MC$2:$MC$200=AK$3)*('GMW - Baseline'!$MB$2:$MB$200=AK$4),0),$E108-1973)</f>
        <v>16.336379999999998</v>
      </c>
    </row>
    <row r="109" spans="1:37" x14ac:dyDescent="0.25">
      <c r="B109">
        <f t="shared" si="10"/>
        <v>2005</v>
      </c>
      <c r="C109">
        <f t="shared" si="10"/>
        <v>2005</v>
      </c>
      <c r="E109">
        <f t="shared" si="7"/>
        <v>2082</v>
      </c>
      <c r="F109" cm="1">
        <f t="array" ref="F109">INDEX('GMW - Baseline'!$A$2:$MC$200,MATCH(1,('GMW - Baseline'!$MC$2:$MC$200=F$3)*('GMW - Baseline'!$MB$2:$MB$200=F$4),0),$E109-1973)</f>
        <v>550552</v>
      </c>
      <c r="G109" cm="1">
        <f t="array" ref="G109">INDEX('GMW - Baseline'!$A$2:$MC$200,MATCH(1,('GMW - Baseline'!$MC$2:$MC$200=G$3)*('GMW - Baseline'!$MB$2:$MB$200=G$4),0),$E109-1973)</f>
        <v>335900</v>
      </c>
      <c r="H109" cm="1">
        <f t="array" ref="H109">INDEX('GMW - Baseline'!$A$2:$MC$200,MATCH(1,('GMW - Baseline'!$MC$2:$MC$200=H$3)*('GMW - Baseline'!$MB$2:$MB$200=H$4),0),$E109-1973)</f>
        <v>345623</v>
      </c>
      <c r="I109" cm="1">
        <f t="array" ref="I109">INDEX('GMW - Baseline'!$A$2:$MC$200,MATCH(1,('GMW - Baseline'!$MC$2:$MC$200=I$3)*('GMW - Baseline'!$MB$2:$MB$200=I$4),0),$E109-1973)</f>
        <v>78.400000000000006</v>
      </c>
      <c r="J109" cm="1">
        <f t="array" ref="J109">INDEX('GMW - Baseline'!$A$2:$MC$200,MATCH(1,('GMW - Baseline'!$MC$2:$MC$200=J$3)*('GMW - Baseline'!$MB$2:$MB$200=J$4),0),$E109-1973)</f>
        <v>4.5909089999999999</v>
      </c>
      <c r="K109" cm="1">
        <f t="array" ref="K109">INDEX('GMW - Baseline'!$A$2:$MC$200,MATCH(1,('GMW - Baseline'!$MC$2:$MC$200=K$3)*('GMW - Baseline'!$MB$2:$MB$200=K$4),0),$E109-1973)</f>
        <v>4.2680300000000004</v>
      </c>
      <c r="L109" cm="1">
        <f t="array" ref="L109">INDEX('GMW - Baseline'!$A$2:$MC$200,MATCH(1,('GMW - Baseline'!$MC$2:$MC$200=L$3)*('GMW - Baseline'!$MB$2:$MB$200=L$4),0),$E109-1973)</f>
        <v>28928</v>
      </c>
      <c r="M109" cm="1">
        <f t="array" ref="M109">INDEX('GMW - Baseline'!$A$2:$MC$200,MATCH(1,('GMW - Baseline'!$MC$2:$MC$200=M$3)*('GMW - Baseline'!$MB$2:$MB$200=M$4),0),$E109-1973)</f>
        <v>1437</v>
      </c>
      <c r="N109" cm="1">
        <f t="array" ref="N109">INDEX('GMW - Baseline'!$A$2:$MC$200,MATCH(1,('GMW - Baseline'!$MC$2:$MC$200=N$3)*('GMW - Baseline'!$MB$2:$MB$200=N$4),0),$E109-1973)</f>
        <v>30365</v>
      </c>
      <c r="O109" cm="1">
        <f t="array" ref="O109">INDEX('GMW - Baseline'!$A$2:$MC$200,MATCH(1,('GMW - Baseline'!$MC$2:$MC$200=O$3)*('GMW - Baseline'!$MB$2:$MB$200=O$4),0),$E109-1973)</f>
        <v>4.7</v>
      </c>
      <c r="P109" cm="1">
        <f t="array" ref="P109">INDEX('GMW - Baseline'!$A$2:$MC$200,MATCH(1,('GMW - Baseline'!$MC$2:$MC$200=P$3)*('GMW - Baseline'!$MB$2:$MB$200=P$4),0),$E109-1973)</f>
        <v>37602.980000000003</v>
      </c>
      <c r="Q109" cm="1">
        <f t="array" ref="Q109">INDEX('GMW - Baseline'!$A$2:$MC$200,MATCH(1,('GMW - Baseline'!$MC$2:$MC$200=Q$3)*('GMW - Baseline'!$MB$2:$MB$200=Q$4),0),$E109-1973)</f>
        <v>-5475</v>
      </c>
      <c r="R109" cm="1">
        <f t="array" ref="R109">INDEX('GMW - Baseline'!$A$2:$MC$200,MATCH(1,('GMW - Baseline'!$MC$2:$MC$200=R$3)*('GMW - Baseline'!$MB$2:$MB$200=R$4),0),$E109-1973)</f>
        <v>464606</v>
      </c>
      <c r="S109" cm="1">
        <f t="array" ref="S109">INDEX('GMW - Baseline'!$A$2:$MC$200,MATCH(1,('GMW - Baseline'!$MC$2:$MC$200=S$3)*('GMW - Baseline'!$MB$2:$MB$200=S$4),0),$E109-1973)</f>
        <v>353424</v>
      </c>
      <c r="T109" cm="1">
        <f t="array" ref="T109">INDEX('GMW - Baseline'!$A$2:$MC$200,MATCH(1,('GMW - Baseline'!$MC$2:$MC$200=T$3)*('GMW - Baseline'!$MB$2:$MB$200=T$4),0),$E109-1973)</f>
        <v>2.8838159999999999</v>
      </c>
      <c r="U109" cm="1">
        <f t="array" ref="U109">INDEX('GMW - Baseline'!$A$2:$MC$200,MATCH(1,('GMW - Baseline'!$MC$2:$MC$200=U$3)*('GMW - Baseline'!$MB$2:$MB$200=U$4),0),$E109-1973)</f>
        <v>534901.6</v>
      </c>
      <c r="V109" cm="1">
        <f t="array" ref="V109">INDEX('GMW - Baseline'!$A$2:$MC$200,MATCH(1,('GMW - Baseline'!$MC$2:$MC$200=V$3)*('GMW - Baseline'!$MB$2:$MB$200=V$4),0),$E109-1973)</f>
        <v>28846.75</v>
      </c>
      <c r="W109" cm="1">
        <f t="array" ref="W109">INDEX('GMW - Baseline'!$A$2:$MC$200,MATCH(1,('GMW - Baseline'!$MC$2:$MC$200=W$3)*('GMW - Baseline'!$MB$2:$MB$200=W$4),0),$E109-1973)</f>
        <v>32.200000000000003</v>
      </c>
      <c r="X109" cm="1">
        <f t="array" ref="X109">INDEX('GMW - Baseline'!$A$2:$MC$200,MATCH(1,('GMW - Baseline'!$MC$2:$MC$200=X$3)*('GMW - Baseline'!$MB$2:$MB$200=X$4),0),$E109-1973)</f>
        <v>464348.4</v>
      </c>
      <c r="Y109" cm="1">
        <f t="array" ref="Y109">INDEX('GMW - Baseline'!$A$2:$MC$200,MATCH(1,('GMW - Baseline'!$MC$2:$MC$200=Y$3)*('GMW - Baseline'!$MB$2:$MB$200=Y$4),0),$E109-1973)</f>
        <v>39994.71</v>
      </c>
      <c r="Z109" cm="1">
        <f t="array" ref="Z109">INDEX('GMW - Baseline'!$A$2:$MC$200,MATCH(1,('GMW - Baseline'!$MC$2:$MC$200=Z$3)*('GMW - Baseline'!$MB$2:$MB$200=Z$4),0),$E109-1973)</f>
        <v>2182000</v>
      </c>
      <c r="AA109" cm="1">
        <f t="array" ref="AA109">INDEX('GMW - Baseline'!$A$2:$MC$200,MATCH(1,('GMW - Baseline'!$MC$2:$MC$200=AA$3)*('GMW - Baseline'!$MB$2:$MB$200=AA$4),0),$E109-1973)</f>
        <v>-1.5845899999999999</v>
      </c>
      <c r="AB109" cm="1">
        <f t="array" ref="AB109">INDEX('GMW - Baseline'!$A$2:$MC$200,MATCH(1,('GMW - Baseline'!$MC$2:$MC$200=AB$3)*('GMW - Baseline'!$MB$2:$MB$200=AB$4),0),$E109-1973)</f>
        <v>140278</v>
      </c>
      <c r="AC109" cm="1">
        <f t="array" ref="AC109">INDEX('GMW - Baseline'!$A$2:$MC$200,MATCH(1,('GMW - Baseline'!$MC$2:$MC$200=AC$3)*('GMW - Baseline'!$MB$2:$MB$200=AC$4),0),$E109-1973)</f>
        <v>129579</v>
      </c>
      <c r="AD109" cm="1">
        <f t="array" ref="AD109">INDEX('GMW - Baseline'!$A$2:$MC$200,MATCH(1,('GMW - Baseline'!$MC$2:$MC$200=AD$3)*('GMW - Baseline'!$MB$2:$MB$200=AD$4),0),$E109-1973)</f>
        <v>60516.5</v>
      </c>
      <c r="AE109" cm="1">
        <f t="array" ref="AE109">INDEX('GMW - Baseline'!$A$2:$MC$200,MATCH(1,('GMW - Baseline'!$MC$2:$MC$200=AE$3)*('GMW - Baseline'!$MB$2:$MB$200=AE$4),0),$E109-1973)</f>
        <v>25.595849999999999</v>
      </c>
      <c r="AF109" cm="1">
        <f t="array" ref="AF109">INDEX('GMW - Baseline'!$A$2:$MC$200,MATCH(1,('GMW - Baseline'!$MC$2:$MC$200=AF$3)*('GMW - Baseline'!$MB$2:$MB$200=AF$4),0),$E109-1973)</f>
        <v>16.200849999999999</v>
      </c>
      <c r="AG109" cm="1">
        <f t="array" ref="AG109">INDEX('GMW - Baseline'!$A$2:$MC$200,MATCH(1,('GMW - Baseline'!$MC$2:$MC$200=AG$3)*('GMW - Baseline'!$MB$2:$MB$200=AG$4),0),$E109-1973)</f>
        <v>30.901399999999999</v>
      </c>
      <c r="AH109" cm="1">
        <f t="array" ref="AH109">INDEX('GMW - Baseline'!$A$2:$MC$200,MATCH(1,('GMW - Baseline'!$MC$2:$MC$200=AH$3)*('GMW - Baseline'!$MB$2:$MB$200=AH$4),0),$E109-1973)</f>
        <v>28.27206</v>
      </c>
      <c r="AI109" cm="1">
        <f t="array" ref="AI109">INDEX('GMW - Baseline'!$A$2:$MC$200,MATCH(1,('GMW - Baseline'!$MC$2:$MC$200=AI$3)*('GMW - Baseline'!$MB$2:$MB$200=AI$4),0),$E109-1973)</f>
        <v>25.110710000000001</v>
      </c>
      <c r="AJ109" cm="1">
        <f t="array" ref="AJ109">INDEX('GMW - Baseline'!$A$2:$MC$200,MATCH(1,('GMW - Baseline'!$MC$2:$MC$200=AJ$3)*('GMW - Baseline'!$MB$2:$MB$200=AJ$4),0),$E109-1973)</f>
        <v>31.204160000000002</v>
      </c>
      <c r="AK109" cm="1">
        <f t="array" ref="AK109">INDEX('GMW - Baseline'!$A$2:$MC$200,MATCH(1,('GMW - Baseline'!$MC$2:$MC$200=AK$3)*('GMW - Baseline'!$MB$2:$MB$200=AK$4),0),$E109-1973)</f>
        <v>16.360140000000001</v>
      </c>
    </row>
    <row r="110" spans="1:37" x14ac:dyDescent="0.25">
      <c r="B110">
        <f t="shared" si="10"/>
        <v>2005</v>
      </c>
      <c r="C110">
        <f t="shared" si="10"/>
        <v>2005</v>
      </c>
      <c r="E110">
        <f t="shared" si="7"/>
        <v>2083</v>
      </c>
      <c r="F110" cm="1">
        <f t="array" ref="F110">INDEX('GMW - Baseline'!$A$2:$MC$200,MATCH(1,('GMW - Baseline'!$MC$2:$MC$200=F$3)*('GMW - Baseline'!$MB$2:$MB$200=F$4),0),$E110-1973)</f>
        <v>556311</v>
      </c>
      <c r="G110" cm="1">
        <f t="array" ref="G110">INDEX('GMW - Baseline'!$A$2:$MC$200,MATCH(1,('GMW - Baseline'!$MC$2:$MC$200=G$3)*('GMW - Baseline'!$MB$2:$MB$200=G$4),0),$E110-1973)</f>
        <v>336830</v>
      </c>
      <c r="H110" cm="1">
        <f t="array" ref="H110">INDEX('GMW - Baseline'!$A$2:$MC$200,MATCH(1,('GMW - Baseline'!$MC$2:$MC$200=H$3)*('GMW - Baseline'!$MB$2:$MB$200=H$4),0),$E110-1973)</f>
        <v>345769</v>
      </c>
      <c r="I110" cm="1">
        <f t="array" ref="I110">INDEX('GMW - Baseline'!$A$2:$MC$200,MATCH(1,('GMW - Baseline'!$MC$2:$MC$200=I$3)*('GMW - Baseline'!$MB$2:$MB$200=I$4),0),$E110-1973)</f>
        <v>78.766670000000005</v>
      </c>
      <c r="J110" cm="1">
        <f t="array" ref="J110">INDEX('GMW - Baseline'!$A$2:$MC$200,MATCH(1,('GMW - Baseline'!$MC$2:$MC$200=J$3)*('GMW - Baseline'!$MB$2:$MB$200=J$4),0),$E110-1973)</f>
        <v>4.5</v>
      </c>
      <c r="K110" cm="1">
        <f t="array" ref="K110">INDEX('GMW - Baseline'!$A$2:$MC$200,MATCH(1,('GMW - Baseline'!$MC$2:$MC$200=K$3)*('GMW - Baseline'!$MB$2:$MB$200=K$4),0),$E110-1973)</f>
        <v>4.2895380000000003</v>
      </c>
      <c r="L110" cm="1">
        <f t="array" ref="L110">INDEX('GMW - Baseline'!$A$2:$MC$200,MATCH(1,('GMW - Baseline'!$MC$2:$MC$200=L$3)*('GMW - Baseline'!$MB$2:$MB$200=L$4),0),$E110-1973)</f>
        <v>28880</v>
      </c>
      <c r="M110" cm="1">
        <f t="array" ref="M110">INDEX('GMW - Baseline'!$A$2:$MC$200,MATCH(1,('GMW - Baseline'!$MC$2:$MC$200=M$3)*('GMW - Baseline'!$MB$2:$MB$200=M$4),0),$E110-1973)</f>
        <v>1567</v>
      </c>
      <c r="N110" cm="1">
        <f t="array" ref="N110">INDEX('GMW - Baseline'!$A$2:$MC$200,MATCH(1,('GMW - Baseline'!$MC$2:$MC$200=N$3)*('GMW - Baseline'!$MB$2:$MB$200=N$4),0),$E110-1973)</f>
        <v>30447</v>
      </c>
      <c r="O110" cm="1">
        <f t="array" ref="O110">INDEX('GMW - Baseline'!$A$2:$MC$200,MATCH(1,('GMW - Baseline'!$MC$2:$MC$200=O$3)*('GMW - Baseline'!$MB$2:$MB$200=O$4),0),$E110-1973)</f>
        <v>5.0999999999999996</v>
      </c>
      <c r="P110" cm="1">
        <f t="array" ref="P110">INDEX('GMW - Baseline'!$A$2:$MC$200,MATCH(1,('GMW - Baseline'!$MC$2:$MC$200=P$3)*('GMW - Baseline'!$MB$2:$MB$200=P$4),0),$E110-1973)</f>
        <v>37684.81</v>
      </c>
      <c r="Q110" cm="1">
        <f t="array" ref="Q110">INDEX('GMW - Baseline'!$A$2:$MC$200,MATCH(1,('GMW - Baseline'!$MC$2:$MC$200=Q$3)*('GMW - Baseline'!$MB$2:$MB$200=Q$4),0),$E110-1973)</f>
        <v>-11155</v>
      </c>
      <c r="R110" cm="1">
        <f t="array" ref="R110">INDEX('GMW - Baseline'!$A$2:$MC$200,MATCH(1,('GMW - Baseline'!$MC$2:$MC$200=R$3)*('GMW - Baseline'!$MB$2:$MB$200=R$4),0),$E110-1973)</f>
        <v>479331</v>
      </c>
      <c r="S110" cm="1">
        <f t="array" ref="S110">INDEX('GMW - Baseline'!$A$2:$MC$200,MATCH(1,('GMW - Baseline'!$MC$2:$MC$200=S$3)*('GMW - Baseline'!$MB$2:$MB$200=S$4),0),$E110-1973)</f>
        <v>358384</v>
      </c>
      <c r="T110" cm="1">
        <f t="array" ref="T110">INDEX('GMW - Baseline'!$A$2:$MC$200,MATCH(1,('GMW - Baseline'!$MC$2:$MC$200=T$3)*('GMW - Baseline'!$MB$2:$MB$200=T$4),0),$E110-1973)</f>
        <v>3.287792</v>
      </c>
      <c r="U110" cm="1">
        <f t="array" ref="U110">INDEX('GMW - Baseline'!$A$2:$MC$200,MATCH(1,('GMW - Baseline'!$MC$2:$MC$200=U$3)*('GMW - Baseline'!$MB$2:$MB$200=U$4),0),$E110-1973)</f>
        <v>538318.19999999995</v>
      </c>
      <c r="V110" cm="1">
        <f t="array" ref="V110">INDEX('GMW - Baseline'!$A$2:$MC$200,MATCH(1,('GMW - Baseline'!$MC$2:$MC$200=V$3)*('GMW - Baseline'!$MB$2:$MB$200=V$4),0),$E110-1973)</f>
        <v>28924.65</v>
      </c>
      <c r="W110" cm="1">
        <f t="array" ref="W110">INDEX('GMW - Baseline'!$A$2:$MC$200,MATCH(1,('GMW - Baseline'!$MC$2:$MC$200=W$3)*('GMW - Baseline'!$MB$2:$MB$200=W$4),0),$E110-1973)</f>
        <v>32.200000000000003</v>
      </c>
      <c r="X110" cm="1">
        <f t="array" ref="X110">INDEX('GMW - Baseline'!$A$2:$MC$200,MATCH(1,('GMW - Baseline'!$MC$2:$MC$200=X$3)*('GMW - Baseline'!$MB$2:$MB$200=X$4),0),$E110-1973)</f>
        <v>467732.7</v>
      </c>
      <c r="Y110" cm="1">
        <f t="array" ref="Y110">INDEX('GMW - Baseline'!$A$2:$MC$200,MATCH(1,('GMW - Baseline'!$MC$2:$MC$200=Y$3)*('GMW - Baseline'!$MB$2:$MB$200=Y$4),0),$E110-1973)</f>
        <v>40097.72</v>
      </c>
      <c r="Z110" cm="1">
        <f t="array" ref="Z110">INDEX('GMW - Baseline'!$A$2:$MC$200,MATCH(1,('GMW - Baseline'!$MC$2:$MC$200=Z$3)*('GMW - Baseline'!$MB$2:$MB$200=Z$4),0),$E110-1973)</f>
        <v>2193000</v>
      </c>
      <c r="AA110" cm="1">
        <f t="array" ref="AA110">INDEX('GMW - Baseline'!$A$2:$MC$200,MATCH(1,('GMW - Baseline'!$MC$2:$MC$200=AA$3)*('GMW - Baseline'!$MB$2:$MB$200=AA$4),0),$E110-1973)</f>
        <v>-1.5831519999999999</v>
      </c>
      <c r="AB110" cm="1">
        <f t="array" ref="AB110">INDEX('GMW - Baseline'!$A$2:$MC$200,MATCH(1,('GMW - Baseline'!$MC$2:$MC$200=AB$3)*('GMW - Baseline'!$MB$2:$MB$200=AB$4),0),$E110-1973)</f>
        <v>143119</v>
      </c>
      <c r="AC110" cm="1">
        <f t="array" ref="AC110">INDEX('GMW - Baseline'!$A$2:$MC$200,MATCH(1,('GMW - Baseline'!$MC$2:$MC$200=AC$3)*('GMW - Baseline'!$MB$2:$MB$200=AC$4),0),$E110-1973)</f>
        <v>124953</v>
      </c>
      <c r="AD110" cm="1">
        <f t="array" ref="AD110">INDEX('GMW - Baseline'!$A$2:$MC$200,MATCH(1,('GMW - Baseline'!$MC$2:$MC$200=AD$3)*('GMW - Baseline'!$MB$2:$MB$200=AD$4),0),$E110-1973)</f>
        <v>60620</v>
      </c>
      <c r="AE110" cm="1">
        <f t="array" ref="AE110">INDEX('GMW - Baseline'!$A$2:$MC$200,MATCH(1,('GMW - Baseline'!$MC$2:$MC$200=AE$3)*('GMW - Baseline'!$MB$2:$MB$200=AE$4),0),$E110-1973)</f>
        <v>25.566310000000001</v>
      </c>
      <c r="AF110" cm="1">
        <f t="array" ref="AF110">INDEX('GMW - Baseline'!$A$2:$MC$200,MATCH(1,('GMW - Baseline'!$MC$2:$MC$200=AF$3)*('GMW - Baseline'!$MB$2:$MB$200=AF$4),0),$E110-1973)</f>
        <v>16.20092</v>
      </c>
      <c r="AG110" cm="1">
        <f t="array" ref="AG110">INDEX('GMW - Baseline'!$A$2:$MC$200,MATCH(1,('GMW - Baseline'!$MC$2:$MC$200=AG$3)*('GMW - Baseline'!$MB$2:$MB$200=AG$4),0),$E110-1973)</f>
        <v>31.24466</v>
      </c>
      <c r="AH110" cm="1">
        <f t="array" ref="AH110">INDEX('GMW - Baseline'!$A$2:$MC$200,MATCH(1,('GMW - Baseline'!$MC$2:$MC$200=AH$3)*('GMW - Baseline'!$MB$2:$MB$200=AH$4),0),$E110-1973)</f>
        <v>28.897739999999999</v>
      </c>
      <c r="AI110" cm="1">
        <f t="array" ref="AI110">INDEX('GMW - Baseline'!$A$2:$MC$200,MATCH(1,('GMW - Baseline'!$MC$2:$MC$200=AI$3)*('GMW - Baseline'!$MB$2:$MB$200=AI$4),0),$E110-1973)</f>
        <v>25.12218</v>
      </c>
      <c r="AJ110" cm="1">
        <f t="array" ref="AJ110">INDEX('GMW - Baseline'!$A$2:$MC$200,MATCH(1,('GMW - Baseline'!$MC$2:$MC$200=AJ$3)*('GMW - Baseline'!$MB$2:$MB$200=AJ$4),0),$E110-1973)</f>
        <v>31.35671</v>
      </c>
      <c r="AK110" cm="1">
        <f t="array" ref="AK110">INDEX('GMW - Baseline'!$A$2:$MC$200,MATCH(1,('GMW - Baseline'!$MC$2:$MC$200=AK$3)*('GMW - Baseline'!$MB$2:$MB$200=AK$4),0),$E110-1973)</f>
        <v>16.416049999999998</v>
      </c>
    </row>
    <row r="111" spans="1:37" x14ac:dyDescent="0.25">
      <c r="A111">
        <v>2006</v>
      </c>
      <c r="B111">
        <f t="shared" si="10"/>
        <v>2006</v>
      </c>
      <c r="C111">
        <f t="shared" si="10"/>
        <v>2005</v>
      </c>
      <c r="D111">
        <f t="shared" si="10"/>
        <v>2005</v>
      </c>
      <c r="E111">
        <f t="shared" si="7"/>
        <v>2084</v>
      </c>
      <c r="F111" cm="1">
        <f t="array" ref="F111">INDEX('GMW - Baseline'!$A$2:$MC$200,MATCH(1,('GMW - Baseline'!$MC$2:$MC$200=F$3)*('GMW - Baseline'!$MB$2:$MB$200=F$4),0),$E111-1973)</f>
        <v>558314</v>
      </c>
      <c r="G111" cm="1">
        <f t="array" ref="G111">INDEX('GMW - Baseline'!$A$2:$MC$200,MATCH(1,('GMW - Baseline'!$MC$2:$MC$200=G$3)*('GMW - Baseline'!$MB$2:$MB$200=G$4),0),$E111-1973)</f>
        <v>335359</v>
      </c>
      <c r="H111" cm="1">
        <f t="array" ref="H111">INDEX('GMW - Baseline'!$A$2:$MC$200,MATCH(1,('GMW - Baseline'!$MC$2:$MC$200=H$3)*('GMW - Baseline'!$MB$2:$MB$200=H$4),0),$E111-1973)</f>
        <v>348051</v>
      </c>
      <c r="I111" cm="1">
        <f t="array" ref="I111">INDEX('GMW - Baseline'!$A$2:$MC$200,MATCH(1,('GMW - Baseline'!$MC$2:$MC$200=I$3)*('GMW - Baseline'!$MB$2:$MB$200=I$4),0),$E111-1973)</f>
        <v>78.733329999999995</v>
      </c>
      <c r="J111" cm="1">
        <f t="array" ref="J111">INDEX('GMW - Baseline'!$A$2:$MC$200,MATCH(1,('GMW - Baseline'!$MC$2:$MC$200=J$3)*('GMW - Baseline'!$MB$2:$MB$200=J$4),0),$E111-1973)</f>
        <v>4.5</v>
      </c>
      <c r="K111" cm="1">
        <f t="array" ref="K111">INDEX('GMW - Baseline'!$A$2:$MC$200,MATCH(1,('GMW - Baseline'!$MC$2:$MC$200=K$3)*('GMW - Baseline'!$MB$2:$MB$200=K$4),0),$E111-1973)</f>
        <v>4.1924609999999998</v>
      </c>
      <c r="L111" cm="1">
        <f t="array" ref="L111">INDEX('GMW - Baseline'!$A$2:$MC$200,MATCH(1,('GMW - Baseline'!$MC$2:$MC$200=L$3)*('GMW - Baseline'!$MB$2:$MB$200=L$4),0),$E111-1973)</f>
        <v>29048</v>
      </c>
      <c r="M111" cm="1">
        <f t="array" ref="M111">INDEX('GMW - Baseline'!$A$2:$MC$200,MATCH(1,('GMW - Baseline'!$MC$2:$MC$200=M$3)*('GMW - Baseline'!$MB$2:$MB$200=M$4),0),$E111-1973)</f>
        <v>1604</v>
      </c>
      <c r="N111" cm="1">
        <f t="array" ref="N111">INDEX('GMW - Baseline'!$A$2:$MC$200,MATCH(1,('GMW - Baseline'!$MC$2:$MC$200=N$3)*('GMW - Baseline'!$MB$2:$MB$200=N$4),0),$E111-1973)</f>
        <v>30652</v>
      </c>
      <c r="O111" cm="1">
        <f t="array" ref="O111">INDEX('GMW - Baseline'!$A$2:$MC$200,MATCH(1,('GMW - Baseline'!$MC$2:$MC$200=O$3)*('GMW - Baseline'!$MB$2:$MB$200=O$4),0),$E111-1973)</f>
        <v>5.2</v>
      </c>
      <c r="P111" cm="1">
        <f t="array" ref="P111">INDEX('GMW - Baseline'!$A$2:$MC$200,MATCH(1,('GMW - Baseline'!$MC$2:$MC$200=P$3)*('GMW - Baseline'!$MB$2:$MB$200=P$4),0),$E111-1973)</f>
        <v>37766.639999999999</v>
      </c>
      <c r="Q111" cm="1">
        <f t="array" ref="Q111">INDEX('GMW - Baseline'!$A$2:$MC$200,MATCH(1,('GMW - Baseline'!$MC$2:$MC$200=Q$3)*('GMW - Baseline'!$MB$2:$MB$200=Q$4),0),$E111-1973)</f>
        <v>7754</v>
      </c>
      <c r="R111" cm="1">
        <f t="array" ref="R111">INDEX('GMW - Baseline'!$A$2:$MC$200,MATCH(1,('GMW - Baseline'!$MC$2:$MC$200=R$3)*('GMW - Baseline'!$MB$2:$MB$200=R$4),0),$E111-1973)</f>
        <v>471421</v>
      </c>
      <c r="S111" cm="1">
        <f t="array" ref="S111">INDEX('GMW - Baseline'!$A$2:$MC$200,MATCH(1,('GMW - Baseline'!$MC$2:$MC$200=S$3)*('GMW - Baseline'!$MB$2:$MB$200=S$4),0),$E111-1973)</f>
        <v>362595</v>
      </c>
      <c r="T111" cm="1">
        <f t="array" ref="T111">INDEX('GMW - Baseline'!$A$2:$MC$200,MATCH(1,('GMW - Baseline'!$MC$2:$MC$200=T$3)*('GMW - Baseline'!$MB$2:$MB$200=T$4),0),$E111-1973)</f>
        <v>2.9481890000000002</v>
      </c>
      <c r="U111" cm="1">
        <f t="array" ref="U111">INDEX('GMW - Baseline'!$A$2:$MC$200,MATCH(1,('GMW - Baseline'!$MC$2:$MC$200=U$3)*('GMW - Baseline'!$MB$2:$MB$200=U$4),0),$E111-1973)</f>
        <v>542093.80000000005</v>
      </c>
      <c r="V111" cm="1">
        <f t="array" ref="V111">INDEX('GMW - Baseline'!$A$2:$MC$200,MATCH(1,('GMW - Baseline'!$MC$2:$MC$200=V$3)*('GMW - Baseline'!$MB$2:$MB$200=V$4),0),$E111-1973)</f>
        <v>29119.4</v>
      </c>
      <c r="W111" cm="1">
        <f t="array" ref="W111">INDEX('GMW - Baseline'!$A$2:$MC$200,MATCH(1,('GMW - Baseline'!$MC$2:$MC$200=W$3)*('GMW - Baseline'!$MB$2:$MB$200=W$4),0),$E111-1973)</f>
        <v>32.1</v>
      </c>
      <c r="X111" cm="1">
        <f t="array" ref="X111">INDEX('GMW - Baseline'!$A$2:$MC$200,MATCH(1,('GMW - Baseline'!$MC$2:$MC$200=X$3)*('GMW - Baseline'!$MB$2:$MB$200=X$4),0),$E111-1973)</f>
        <v>471209.7</v>
      </c>
      <c r="Y111" cm="1">
        <f t="array" ref="Y111">INDEX('GMW - Baseline'!$A$2:$MC$200,MATCH(1,('GMW - Baseline'!$MC$2:$MC$200=Y$3)*('GMW - Baseline'!$MB$2:$MB$200=Y$4),0),$E111-1973)</f>
        <v>40200.74</v>
      </c>
      <c r="Z111" cm="1">
        <f t="array" ref="Z111">INDEX('GMW - Baseline'!$A$2:$MC$200,MATCH(1,('GMW - Baseline'!$MC$2:$MC$200=Z$3)*('GMW - Baseline'!$MB$2:$MB$200=Z$4),0),$E111-1973)</f>
        <v>2204500</v>
      </c>
      <c r="AA111" cm="1">
        <f t="array" ref="AA111">INDEX('GMW - Baseline'!$A$2:$MC$200,MATCH(1,('GMW - Baseline'!$MC$2:$MC$200=AA$3)*('GMW - Baseline'!$MB$2:$MB$200=AA$4),0),$E111-1973)</f>
        <v>-1.581715</v>
      </c>
      <c r="AB111" cm="1">
        <f t="array" ref="AB111">INDEX('GMW - Baseline'!$A$2:$MC$200,MATCH(1,('GMW - Baseline'!$MC$2:$MC$200=AB$3)*('GMW - Baseline'!$MB$2:$MB$200=AB$4),0),$E111-1973)</f>
        <v>148096</v>
      </c>
      <c r="AC111" cm="1">
        <f t="array" ref="AC111">INDEX('GMW - Baseline'!$A$2:$MC$200,MATCH(1,('GMW - Baseline'!$MC$2:$MC$200=AC$3)*('GMW - Baseline'!$MB$2:$MB$200=AC$4),0),$E111-1973)</f>
        <v>144900</v>
      </c>
      <c r="AD111" cm="1">
        <f t="array" ref="AD111">INDEX('GMW - Baseline'!$A$2:$MC$200,MATCH(1,('GMW - Baseline'!$MC$2:$MC$200=AD$3)*('GMW - Baseline'!$MB$2:$MB$200=AD$4),0),$E111-1973)</f>
        <v>60723.5</v>
      </c>
      <c r="AE111" cm="1">
        <f t="array" ref="AE111">INDEX('GMW - Baseline'!$A$2:$MC$200,MATCH(1,('GMW - Baseline'!$MC$2:$MC$200=AE$3)*('GMW - Baseline'!$MB$2:$MB$200=AE$4),0),$E111-1973)</f>
        <v>25.536909999999999</v>
      </c>
      <c r="AF111" cm="1">
        <f t="array" ref="AF111">INDEX('GMW - Baseline'!$A$2:$MC$200,MATCH(1,('GMW - Baseline'!$MC$2:$MC$200=AF$3)*('GMW - Baseline'!$MB$2:$MB$200=AF$4),0),$E111-1973)</f>
        <v>16.218330000000002</v>
      </c>
      <c r="AG111" cm="1">
        <f t="array" ref="AG111">INDEX('GMW - Baseline'!$A$2:$MC$200,MATCH(1,('GMW - Baseline'!$MC$2:$MC$200=AG$3)*('GMW - Baseline'!$MB$2:$MB$200=AG$4),0),$E111-1973)</f>
        <v>31.59721</v>
      </c>
      <c r="AH111" cm="1">
        <f t="array" ref="AH111">INDEX('GMW - Baseline'!$A$2:$MC$200,MATCH(1,('GMW - Baseline'!$MC$2:$MC$200=AH$3)*('GMW - Baseline'!$MB$2:$MB$200=AH$4),0),$E111-1973)</f>
        <v>29.138729999999999</v>
      </c>
      <c r="AI111" cm="1">
        <f t="array" ref="AI111">INDEX('GMW - Baseline'!$A$2:$MC$200,MATCH(1,('GMW - Baseline'!$MC$2:$MC$200=AI$3)*('GMW - Baseline'!$MB$2:$MB$200=AI$4),0),$E111-1973)</f>
        <v>25.10502</v>
      </c>
      <c r="AJ111" cm="1">
        <f t="array" ref="AJ111">INDEX('GMW - Baseline'!$A$2:$MC$200,MATCH(1,('GMW - Baseline'!$MC$2:$MC$200=AJ$3)*('GMW - Baseline'!$MB$2:$MB$200=AJ$4),0),$E111-1973)</f>
        <v>31.48715</v>
      </c>
      <c r="AK111" cm="1">
        <f t="array" ref="AK111">INDEX('GMW - Baseline'!$A$2:$MC$200,MATCH(1,('GMW - Baseline'!$MC$2:$MC$200=AK$3)*('GMW - Baseline'!$MB$2:$MB$200=AK$4),0),$E111-1973)</f>
        <v>16.472950000000001</v>
      </c>
    </row>
    <row r="112" spans="1:37" x14ac:dyDescent="0.25">
      <c r="B112">
        <f t="shared" si="10"/>
        <v>2006</v>
      </c>
      <c r="C112">
        <f t="shared" si="10"/>
        <v>2006</v>
      </c>
      <c r="E112">
        <f t="shared" si="7"/>
        <v>2085</v>
      </c>
      <c r="F112" cm="1">
        <f t="array" ref="F112">INDEX('GMW - Baseline'!$A$2:$MC$200,MATCH(1,('GMW - Baseline'!$MC$2:$MC$200=F$3)*('GMW - Baseline'!$MB$2:$MB$200=F$4),0),$E112-1973)</f>
        <v>559795</v>
      </c>
      <c r="G112" cm="1">
        <f t="array" ref="G112">INDEX('GMW - Baseline'!$A$2:$MC$200,MATCH(1,('GMW - Baseline'!$MC$2:$MC$200=G$3)*('GMW - Baseline'!$MB$2:$MB$200=G$4),0),$E112-1973)</f>
        <v>335833</v>
      </c>
      <c r="H112" cm="1">
        <f t="array" ref="H112">INDEX('GMW - Baseline'!$A$2:$MC$200,MATCH(1,('GMW - Baseline'!$MC$2:$MC$200=H$3)*('GMW - Baseline'!$MB$2:$MB$200=H$4),0),$E112-1973)</f>
        <v>347539</v>
      </c>
      <c r="I112" cm="1">
        <f t="array" ref="I112">INDEX('GMW - Baseline'!$A$2:$MC$200,MATCH(1,('GMW - Baseline'!$MC$2:$MC$200=I$3)*('GMW - Baseline'!$MB$2:$MB$200=I$4),0),$E112-1973)</f>
        <v>79.8</v>
      </c>
      <c r="J112" cm="1">
        <f t="array" ref="J112">INDEX('GMW - Baseline'!$A$2:$MC$200,MATCH(1,('GMW - Baseline'!$MC$2:$MC$200=J$3)*('GMW - Baseline'!$MB$2:$MB$200=J$4),0),$E112-1973)</f>
        <v>4.5</v>
      </c>
      <c r="K112" cm="1">
        <f t="array" ref="K112">INDEX('GMW - Baseline'!$A$2:$MC$200,MATCH(1,('GMW - Baseline'!$MC$2:$MC$200=K$3)*('GMW - Baseline'!$MB$2:$MB$200=K$4),0),$E112-1973)</f>
        <v>4.6093440000000001</v>
      </c>
      <c r="L112" cm="1">
        <f t="array" ref="L112">INDEX('GMW - Baseline'!$A$2:$MC$200,MATCH(1,('GMW - Baseline'!$MC$2:$MC$200=L$3)*('GMW - Baseline'!$MB$2:$MB$200=L$4),0),$E112-1973)</f>
        <v>29106</v>
      </c>
      <c r="M112" cm="1">
        <f t="array" ref="M112">INDEX('GMW - Baseline'!$A$2:$MC$200,MATCH(1,('GMW - Baseline'!$MC$2:$MC$200=M$3)*('GMW - Baseline'!$MB$2:$MB$200=M$4),0),$E112-1973)</f>
        <v>1685</v>
      </c>
      <c r="N112" cm="1">
        <f t="array" ref="N112">INDEX('GMW - Baseline'!$A$2:$MC$200,MATCH(1,('GMW - Baseline'!$MC$2:$MC$200=N$3)*('GMW - Baseline'!$MB$2:$MB$200=N$4),0),$E112-1973)</f>
        <v>30791</v>
      </c>
      <c r="O112" cm="1">
        <f t="array" ref="O112">INDEX('GMW - Baseline'!$A$2:$MC$200,MATCH(1,('GMW - Baseline'!$MC$2:$MC$200=O$3)*('GMW - Baseline'!$MB$2:$MB$200=O$4),0),$E112-1973)</f>
        <v>5.5</v>
      </c>
      <c r="P112" cm="1">
        <f t="array" ref="P112">INDEX('GMW - Baseline'!$A$2:$MC$200,MATCH(1,('GMW - Baseline'!$MC$2:$MC$200=P$3)*('GMW - Baseline'!$MB$2:$MB$200=P$4),0),$E112-1973)</f>
        <v>37848.46</v>
      </c>
      <c r="Q112" cm="1">
        <f t="array" ref="Q112">INDEX('GMW - Baseline'!$A$2:$MC$200,MATCH(1,('GMW - Baseline'!$MC$2:$MC$200=Q$3)*('GMW - Baseline'!$MB$2:$MB$200=Q$4),0),$E112-1973)</f>
        <v>-9060.9989999999998</v>
      </c>
      <c r="R112" cm="1">
        <f t="array" ref="R112">INDEX('GMW - Baseline'!$A$2:$MC$200,MATCH(1,('GMW - Baseline'!$MC$2:$MC$200=R$3)*('GMW - Baseline'!$MB$2:$MB$200=R$4),0),$E112-1973)</f>
        <v>483758</v>
      </c>
      <c r="S112" cm="1">
        <f t="array" ref="S112">INDEX('GMW - Baseline'!$A$2:$MC$200,MATCH(1,('GMW - Baseline'!$MC$2:$MC$200=S$3)*('GMW - Baseline'!$MB$2:$MB$200=S$4),0),$E112-1973)</f>
        <v>368522</v>
      </c>
      <c r="T112" cm="1">
        <f t="array" ref="T112">INDEX('GMW - Baseline'!$A$2:$MC$200,MATCH(1,('GMW - Baseline'!$MC$2:$MC$200=T$3)*('GMW - Baseline'!$MB$2:$MB$200=T$4),0),$E112-1973)</f>
        <v>2.638531</v>
      </c>
      <c r="U112" cm="1">
        <f t="array" ref="U112">INDEX('GMW - Baseline'!$A$2:$MC$200,MATCH(1,('GMW - Baseline'!$MC$2:$MC$200=U$3)*('GMW - Baseline'!$MB$2:$MB$200=U$4),0),$E112-1973)</f>
        <v>545217.69999999995</v>
      </c>
      <c r="V112" cm="1">
        <f t="array" ref="V112">INDEX('GMW - Baseline'!$A$2:$MC$200,MATCH(1,('GMW - Baseline'!$MC$2:$MC$200=V$3)*('GMW - Baseline'!$MB$2:$MB$200=V$4),0),$E112-1973)</f>
        <v>29251.45</v>
      </c>
      <c r="W112" cm="1">
        <f t="array" ref="W112">INDEX('GMW - Baseline'!$A$2:$MC$200,MATCH(1,('GMW - Baseline'!$MC$2:$MC$200=W$3)*('GMW - Baseline'!$MB$2:$MB$200=W$4),0),$E112-1973)</f>
        <v>32</v>
      </c>
      <c r="X112" cm="1">
        <f t="array" ref="X112">INDEX('GMW - Baseline'!$A$2:$MC$200,MATCH(1,('GMW - Baseline'!$MC$2:$MC$200=X$3)*('GMW - Baseline'!$MB$2:$MB$200=X$4),0),$E112-1973)</f>
        <v>474891.1</v>
      </c>
      <c r="Y112" cm="1">
        <f t="array" ref="Y112">INDEX('GMW - Baseline'!$A$2:$MC$200,MATCH(1,('GMW - Baseline'!$MC$2:$MC$200=Y$3)*('GMW - Baseline'!$MB$2:$MB$200=Y$4),0),$E112-1973)</f>
        <v>40303.760000000002</v>
      </c>
      <c r="Z112" cm="1">
        <f t="array" ref="Z112">INDEX('GMW - Baseline'!$A$2:$MC$200,MATCH(1,('GMW - Baseline'!$MC$2:$MC$200=Z$3)*('GMW - Baseline'!$MB$2:$MB$200=Z$4),0),$E112-1973)</f>
        <v>2216000</v>
      </c>
      <c r="AA112" cm="1">
        <f t="array" ref="AA112">INDEX('GMW - Baseline'!$A$2:$MC$200,MATCH(1,('GMW - Baseline'!$MC$2:$MC$200=AA$3)*('GMW - Baseline'!$MB$2:$MB$200=AA$4),0),$E112-1973)</f>
        <v>-1.580279</v>
      </c>
      <c r="AB112" cm="1">
        <f t="array" ref="AB112">INDEX('GMW - Baseline'!$A$2:$MC$200,MATCH(1,('GMW - Baseline'!$MC$2:$MC$200=AB$3)*('GMW - Baseline'!$MB$2:$MB$200=AB$4),0),$E112-1973)</f>
        <v>141476</v>
      </c>
      <c r="AC112" cm="1">
        <f t="array" ref="AC112">INDEX('GMW - Baseline'!$A$2:$MC$200,MATCH(1,('GMW - Baseline'!$MC$2:$MC$200=AC$3)*('GMW - Baseline'!$MB$2:$MB$200=AC$4),0),$E112-1973)</f>
        <v>128312</v>
      </c>
      <c r="AD112" cm="1">
        <f t="array" ref="AD112">INDEX('GMW - Baseline'!$A$2:$MC$200,MATCH(1,('GMW - Baseline'!$MC$2:$MC$200=AD$3)*('GMW - Baseline'!$MB$2:$MB$200=AD$4),0),$E112-1973)</f>
        <v>60827</v>
      </c>
      <c r="AE112" cm="1">
        <f t="array" ref="AE112">INDEX('GMW - Baseline'!$A$2:$MC$200,MATCH(1,('GMW - Baseline'!$MC$2:$MC$200=AE$3)*('GMW - Baseline'!$MB$2:$MB$200=AE$4),0),$E112-1973)</f>
        <v>25.507629999999999</v>
      </c>
      <c r="AF112" cm="1">
        <f t="array" ref="AF112">INDEX('GMW - Baseline'!$A$2:$MC$200,MATCH(1,('GMW - Baseline'!$MC$2:$MC$200=AF$3)*('GMW - Baseline'!$MB$2:$MB$200=AF$4),0),$E112-1973)</f>
        <v>16.22747</v>
      </c>
      <c r="AG112" cm="1">
        <f t="array" ref="AG112">INDEX('GMW - Baseline'!$A$2:$MC$200,MATCH(1,('GMW - Baseline'!$MC$2:$MC$200=AG$3)*('GMW - Baseline'!$MB$2:$MB$200=AG$4),0),$E112-1973)</f>
        <v>31.944669999999999</v>
      </c>
      <c r="AH112" cm="1">
        <f t="array" ref="AH112">INDEX('GMW - Baseline'!$A$2:$MC$200,MATCH(1,('GMW - Baseline'!$MC$2:$MC$200=AH$3)*('GMW - Baseline'!$MB$2:$MB$200=AH$4),0),$E112-1973)</f>
        <v>29.380479999999999</v>
      </c>
      <c r="AI112" cm="1">
        <f t="array" ref="AI112">INDEX('GMW - Baseline'!$A$2:$MC$200,MATCH(1,('GMW - Baseline'!$MC$2:$MC$200=AI$3)*('GMW - Baseline'!$MB$2:$MB$200=AI$4),0),$E112-1973)</f>
        <v>25.08792</v>
      </c>
      <c r="AJ112" cm="1">
        <f t="array" ref="AJ112">INDEX('GMW - Baseline'!$A$2:$MC$200,MATCH(1,('GMW - Baseline'!$MC$2:$MC$200=AJ$3)*('GMW - Baseline'!$MB$2:$MB$200=AJ$4),0),$E112-1973)</f>
        <v>31.617660000000001</v>
      </c>
      <c r="AK112" cm="1">
        <f t="array" ref="AK112">INDEX('GMW - Baseline'!$A$2:$MC$200,MATCH(1,('GMW - Baseline'!$MC$2:$MC$200=AK$3)*('GMW - Baseline'!$MB$2:$MB$200=AK$4),0),$E112-1973)</f>
        <v>16.516200000000001</v>
      </c>
    </row>
    <row r="113" spans="1:37" x14ac:dyDescent="0.25">
      <c r="B113">
        <f t="shared" si="10"/>
        <v>2006</v>
      </c>
      <c r="C113">
        <f t="shared" si="10"/>
        <v>2006</v>
      </c>
      <c r="E113">
        <f t="shared" si="7"/>
        <v>2086</v>
      </c>
      <c r="F113" cm="1">
        <f t="array" ref="F113">INDEX('GMW - Baseline'!$A$2:$MC$200,MATCH(1,('GMW - Baseline'!$MC$2:$MC$200=F$3)*('GMW - Baseline'!$MB$2:$MB$200=F$4),0),$E113-1973)</f>
        <v>560675</v>
      </c>
      <c r="G113" cm="1">
        <f t="array" ref="G113">INDEX('GMW - Baseline'!$A$2:$MC$200,MATCH(1,('GMW - Baseline'!$MC$2:$MC$200=G$3)*('GMW - Baseline'!$MB$2:$MB$200=G$4),0),$E113-1973)</f>
        <v>338624</v>
      </c>
      <c r="H113" cm="1">
        <f t="array" ref="H113">INDEX('GMW - Baseline'!$A$2:$MC$200,MATCH(1,('GMW - Baseline'!$MC$2:$MC$200=H$3)*('GMW - Baseline'!$MB$2:$MB$200=H$4),0),$E113-1973)</f>
        <v>351063</v>
      </c>
      <c r="I113" cm="1">
        <f t="array" ref="I113">INDEX('GMW - Baseline'!$A$2:$MC$200,MATCH(1,('GMW - Baseline'!$MC$2:$MC$200=I$3)*('GMW - Baseline'!$MB$2:$MB$200=I$4),0),$E113-1973)</f>
        <v>80.3</v>
      </c>
      <c r="J113" cm="1">
        <f t="array" ref="J113">INDEX('GMW - Baseline'!$A$2:$MC$200,MATCH(1,('GMW - Baseline'!$MC$2:$MC$200=J$3)*('GMW - Baseline'!$MB$2:$MB$200=J$4),0),$E113-1973)</f>
        <v>4.6615390000000003</v>
      </c>
      <c r="K113" cm="1">
        <f t="array" ref="K113">INDEX('GMW - Baseline'!$A$2:$MC$200,MATCH(1,('GMW - Baseline'!$MC$2:$MC$200=K$3)*('GMW - Baseline'!$MB$2:$MB$200=K$4),0),$E113-1973)</f>
        <v>4.6126560000000003</v>
      </c>
      <c r="L113" cm="1">
        <f t="array" ref="L113">INDEX('GMW - Baseline'!$A$2:$MC$200,MATCH(1,('GMW - Baseline'!$MC$2:$MC$200=L$3)*('GMW - Baseline'!$MB$2:$MB$200=L$4),0),$E113-1973)</f>
        <v>29183</v>
      </c>
      <c r="M113" cm="1">
        <f t="array" ref="M113">INDEX('GMW - Baseline'!$A$2:$MC$200,MATCH(1,('GMW - Baseline'!$MC$2:$MC$200=M$3)*('GMW - Baseline'!$MB$2:$MB$200=M$4),0),$E113-1973)</f>
        <v>1693</v>
      </c>
      <c r="N113" cm="1">
        <f t="array" ref="N113">INDEX('GMW - Baseline'!$A$2:$MC$200,MATCH(1,('GMW - Baseline'!$MC$2:$MC$200=N$3)*('GMW - Baseline'!$MB$2:$MB$200=N$4),0),$E113-1973)</f>
        <v>30876</v>
      </c>
      <c r="O113" cm="1">
        <f t="array" ref="O113">INDEX('GMW - Baseline'!$A$2:$MC$200,MATCH(1,('GMW - Baseline'!$MC$2:$MC$200=O$3)*('GMW - Baseline'!$MB$2:$MB$200=O$4),0),$E113-1973)</f>
        <v>5.5</v>
      </c>
      <c r="P113" cm="1">
        <f t="array" ref="P113">INDEX('GMW - Baseline'!$A$2:$MC$200,MATCH(1,('GMW - Baseline'!$MC$2:$MC$200=P$3)*('GMW - Baseline'!$MB$2:$MB$200=P$4),0),$E113-1973)</f>
        <v>37914.589999999997</v>
      </c>
      <c r="Q113" cm="1">
        <f t="array" ref="Q113">INDEX('GMW - Baseline'!$A$2:$MC$200,MATCH(1,('GMW - Baseline'!$MC$2:$MC$200=Q$3)*('GMW - Baseline'!$MB$2:$MB$200=Q$4),0),$E113-1973)</f>
        <v>-6421</v>
      </c>
      <c r="R113" cm="1">
        <f t="array" ref="R113">INDEX('GMW - Baseline'!$A$2:$MC$200,MATCH(1,('GMW - Baseline'!$MC$2:$MC$200=R$3)*('GMW - Baseline'!$MB$2:$MB$200=R$4),0),$E113-1973)</f>
        <v>487884</v>
      </c>
      <c r="S113" cm="1">
        <f t="array" ref="S113">INDEX('GMW - Baseline'!$A$2:$MC$200,MATCH(1,('GMW - Baseline'!$MC$2:$MC$200=S$3)*('GMW - Baseline'!$MB$2:$MB$200=S$4),0),$E113-1973)</f>
        <v>372582</v>
      </c>
      <c r="T113" cm="1">
        <f t="array" ref="T113">INDEX('GMW - Baseline'!$A$2:$MC$200,MATCH(1,('GMW - Baseline'!$MC$2:$MC$200=T$3)*('GMW - Baseline'!$MB$2:$MB$200=T$4),0),$E113-1973)</f>
        <v>2.148342</v>
      </c>
      <c r="U113" cm="1">
        <f t="array" ref="U113">INDEX('GMW - Baseline'!$A$2:$MC$200,MATCH(1,('GMW - Baseline'!$MC$2:$MC$200=U$3)*('GMW - Baseline'!$MB$2:$MB$200=U$4),0),$E113-1973)</f>
        <v>548758.1</v>
      </c>
      <c r="V113" cm="1">
        <f t="array" ref="V113">INDEX('GMW - Baseline'!$A$2:$MC$200,MATCH(1,('GMW - Baseline'!$MC$2:$MC$200=V$3)*('GMW - Baseline'!$MB$2:$MB$200=V$4),0),$E113-1973)</f>
        <v>29332.2</v>
      </c>
      <c r="W113" cm="1">
        <f t="array" ref="W113">INDEX('GMW - Baseline'!$A$2:$MC$200,MATCH(1,('GMW - Baseline'!$MC$2:$MC$200=W$3)*('GMW - Baseline'!$MB$2:$MB$200=W$4),0),$E113-1973)</f>
        <v>32</v>
      </c>
      <c r="X113" cm="1">
        <f t="array" ref="X113">INDEX('GMW - Baseline'!$A$2:$MC$200,MATCH(1,('GMW - Baseline'!$MC$2:$MC$200=X$3)*('GMW - Baseline'!$MB$2:$MB$200=X$4),0),$E113-1973)</f>
        <v>478299.1</v>
      </c>
      <c r="Y113" cm="1">
        <f t="array" ref="Y113">INDEX('GMW - Baseline'!$A$2:$MC$200,MATCH(1,('GMW - Baseline'!$MC$2:$MC$200=Y$3)*('GMW - Baseline'!$MB$2:$MB$200=Y$4),0),$E113-1973)</f>
        <v>40400.61</v>
      </c>
      <c r="Z113" cm="1">
        <f t="array" ref="Z113">INDEX('GMW - Baseline'!$A$2:$MC$200,MATCH(1,('GMW - Baseline'!$MC$2:$MC$200=Z$3)*('GMW - Baseline'!$MB$2:$MB$200=Z$4),0),$E113-1973)</f>
        <v>2227500</v>
      </c>
      <c r="AA113" cm="1">
        <f t="array" ref="AA113">INDEX('GMW - Baseline'!$A$2:$MC$200,MATCH(1,('GMW - Baseline'!$MC$2:$MC$200=AA$3)*('GMW - Baseline'!$MB$2:$MB$200=AA$4),0),$E113-1973)</f>
        <v>-1.5788450000000001</v>
      </c>
      <c r="AB113" cm="1">
        <f t="array" ref="AB113">INDEX('GMW - Baseline'!$A$2:$MC$200,MATCH(1,('GMW - Baseline'!$MC$2:$MC$200=AB$3)*('GMW - Baseline'!$MB$2:$MB$200=AB$4),0),$E113-1973)</f>
        <v>147751</v>
      </c>
      <c r="AC113" cm="1">
        <f t="array" ref="AC113">INDEX('GMW - Baseline'!$A$2:$MC$200,MATCH(1,('GMW - Baseline'!$MC$2:$MC$200=AC$3)*('GMW - Baseline'!$MB$2:$MB$200=AC$4),0),$E113-1973)</f>
        <v>136232</v>
      </c>
      <c r="AD113" cm="1">
        <f t="array" ref="AD113">INDEX('GMW - Baseline'!$A$2:$MC$200,MATCH(1,('GMW - Baseline'!$MC$2:$MC$200=AD$3)*('GMW - Baseline'!$MB$2:$MB$200=AD$4),0),$E113-1973)</f>
        <v>60950</v>
      </c>
      <c r="AE113" cm="1">
        <f t="array" ref="AE113">INDEX('GMW - Baseline'!$A$2:$MC$200,MATCH(1,('GMW - Baseline'!$MC$2:$MC$200=AE$3)*('GMW - Baseline'!$MB$2:$MB$200=AE$4),0),$E113-1973)</f>
        <v>25.52167</v>
      </c>
      <c r="AF113" cm="1">
        <f t="array" ref="AF113">INDEX('GMW - Baseline'!$A$2:$MC$200,MATCH(1,('GMW - Baseline'!$MC$2:$MC$200=AF$3)*('GMW - Baseline'!$MB$2:$MB$200=AF$4),0),$E113-1973)</f>
        <v>16.23142</v>
      </c>
      <c r="AG113" cm="1">
        <f t="array" ref="AG113">INDEX('GMW - Baseline'!$A$2:$MC$200,MATCH(1,('GMW - Baseline'!$MC$2:$MC$200=AG$3)*('GMW - Baseline'!$MB$2:$MB$200=AG$4),0),$E113-1973)</f>
        <v>32.274769999999997</v>
      </c>
      <c r="AH113" cm="1">
        <f t="array" ref="AH113">INDEX('GMW - Baseline'!$A$2:$MC$200,MATCH(1,('GMW - Baseline'!$MC$2:$MC$200=AH$3)*('GMW - Baseline'!$MB$2:$MB$200=AH$4),0),$E113-1973)</f>
        <v>29.622990000000001</v>
      </c>
      <c r="AI113" cm="1">
        <f t="array" ref="AI113">INDEX('GMW - Baseline'!$A$2:$MC$200,MATCH(1,('GMW - Baseline'!$MC$2:$MC$200=AI$3)*('GMW - Baseline'!$MB$2:$MB$200=AI$4),0),$E113-1973)</f>
        <v>25.070889999999999</v>
      </c>
      <c r="AJ113" cm="1">
        <f t="array" ref="AJ113">INDEX('GMW - Baseline'!$A$2:$MC$200,MATCH(1,('GMW - Baseline'!$MC$2:$MC$200=AJ$3)*('GMW - Baseline'!$MB$2:$MB$200=AJ$4),0),$E113-1973)</f>
        <v>31.748239999999999</v>
      </c>
      <c r="AK113" cm="1">
        <f t="array" ref="AK113">INDEX('GMW - Baseline'!$A$2:$MC$200,MATCH(1,('GMW - Baseline'!$MC$2:$MC$200=AK$3)*('GMW - Baseline'!$MB$2:$MB$200=AK$4),0),$E113-1973)</f>
        <v>16.551179999999999</v>
      </c>
    </row>
    <row r="114" spans="1:37" x14ac:dyDescent="0.25">
      <c r="B114">
        <f t="shared" si="10"/>
        <v>2006</v>
      </c>
      <c r="C114">
        <f t="shared" si="10"/>
        <v>2006</v>
      </c>
      <c r="E114">
        <f t="shared" si="7"/>
        <v>2087</v>
      </c>
      <c r="F114" cm="1">
        <f t="array" ref="F114">INDEX('GMW - Baseline'!$A$2:$MC$200,MATCH(1,('GMW - Baseline'!$MC$2:$MC$200=F$3)*('GMW - Baseline'!$MB$2:$MB$200=F$4),0),$E114-1973)</f>
        <v>562669</v>
      </c>
      <c r="G114" cm="1">
        <f t="array" ref="G114">INDEX('GMW - Baseline'!$A$2:$MC$200,MATCH(1,('GMW - Baseline'!$MC$2:$MC$200=G$3)*('GMW - Baseline'!$MB$2:$MB$200=G$4),0),$E114-1973)</f>
        <v>339339</v>
      </c>
      <c r="H114" cm="1">
        <f t="array" ref="H114">INDEX('GMW - Baseline'!$A$2:$MC$200,MATCH(1,('GMW - Baseline'!$MC$2:$MC$200=H$3)*('GMW - Baseline'!$MB$2:$MB$200=H$4),0),$E114-1973)</f>
        <v>352202</v>
      </c>
      <c r="I114" cm="1">
        <f t="array" ref="I114">INDEX('GMW - Baseline'!$A$2:$MC$200,MATCH(1,('GMW - Baseline'!$MC$2:$MC$200=I$3)*('GMW - Baseline'!$MB$2:$MB$200=I$4),0),$E114-1973)</f>
        <v>80.900000000000006</v>
      </c>
      <c r="J114" cm="1">
        <f t="array" ref="J114">INDEX('GMW - Baseline'!$A$2:$MC$200,MATCH(1,('GMW - Baseline'!$MC$2:$MC$200=J$3)*('GMW - Baseline'!$MB$2:$MB$200=J$4),0),$E114-1973)</f>
        <v>4.8923079999999999</v>
      </c>
      <c r="K114" cm="1">
        <f t="array" ref="K114">INDEX('GMW - Baseline'!$A$2:$MC$200,MATCH(1,('GMW - Baseline'!$MC$2:$MC$200=K$3)*('GMW - Baseline'!$MB$2:$MB$200=K$4),0),$E114-1973)</f>
        <v>4.6011110000000004</v>
      </c>
      <c r="L114" cm="1">
        <f t="array" ref="L114">INDEX('GMW - Baseline'!$A$2:$MC$200,MATCH(1,('GMW - Baseline'!$MC$2:$MC$200=L$3)*('GMW - Baseline'!$MB$2:$MB$200=L$4),0),$E114-1973)</f>
        <v>29214</v>
      </c>
      <c r="M114" cm="1">
        <f t="array" ref="M114">INDEX('GMW - Baseline'!$A$2:$MC$200,MATCH(1,('GMW - Baseline'!$MC$2:$MC$200=M$3)*('GMW - Baseline'!$MB$2:$MB$200=M$4),0),$E114-1973)</f>
        <v>1701</v>
      </c>
      <c r="N114" cm="1">
        <f t="array" ref="N114">INDEX('GMW - Baseline'!$A$2:$MC$200,MATCH(1,('GMW - Baseline'!$MC$2:$MC$200=N$3)*('GMW - Baseline'!$MB$2:$MB$200=N$4),0),$E114-1973)</f>
        <v>30915</v>
      </c>
      <c r="O114" cm="1">
        <f t="array" ref="O114">INDEX('GMW - Baseline'!$A$2:$MC$200,MATCH(1,('GMW - Baseline'!$MC$2:$MC$200=O$3)*('GMW - Baseline'!$MB$2:$MB$200=O$4),0),$E114-1973)</f>
        <v>5.5</v>
      </c>
      <c r="P114" cm="1">
        <f t="array" ref="P114">INDEX('GMW - Baseline'!$A$2:$MC$200,MATCH(1,('GMW - Baseline'!$MC$2:$MC$200=P$3)*('GMW - Baseline'!$MB$2:$MB$200=P$4),0),$E114-1973)</f>
        <v>37980.71</v>
      </c>
      <c r="Q114" cm="1">
        <f t="array" ref="Q114">INDEX('GMW - Baseline'!$A$2:$MC$200,MATCH(1,('GMW - Baseline'!$MC$2:$MC$200=Q$3)*('GMW - Baseline'!$MB$2:$MB$200=Q$4),0),$E114-1973)</f>
        <v>-10254</v>
      </c>
      <c r="R114" cm="1">
        <f t="array" ref="R114">INDEX('GMW - Baseline'!$A$2:$MC$200,MATCH(1,('GMW - Baseline'!$MC$2:$MC$200=R$3)*('GMW - Baseline'!$MB$2:$MB$200=R$4),0),$E114-1973)</f>
        <v>502323</v>
      </c>
      <c r="S114" cm="1">
        <f t="array" ref="S114">INDEX('GMW - Baseline'!$A$2:$MC$200,MATCH(1,('GMW - Baseline'!$MC$2:$MC$200=S$3)*('GMW - Baseline'!$MB$2:$MB$200=S$4),0),$E114-1973)</f>
        <v>374381</v>
      </c>
      <c r="T114" cm="1">
        <f t="array" ref="T114">INDEX('GMW - Baseline'!$A$2:$MC$200,MATCH(1,('GMW - Baseline'!$MC$2:$MC$200=T$3)*('GMW - Baseline'!$MB$2:$MB$200=T$4),0),$E114-1973)</f>
        <v>1.7655369999999999</v>
      </c>
      <c r="U114" cm="1">
        <f t="array" ref="U114">INDEX('GMW - Baseline'!$A$2:$MC$200,MATCH(1,('GMW - Baseline'!$MC$2:$MC$200=U$3)*('GMW - Baseline'!$MB$2:$MB$200=U$4),0),$E114-1973)</f>
        <v>552822.30000000005</v>
      </c>
      <c r="V114" cm="1">
        <f t="array" ref="V114">INDEX('GMW - Baseline'!$A$2:$MC$200,MATCH(1,('GMW - Baseline'!$MC$2:$MC$200=V$3)*('GMW - Baseline'!$MB$2:$MB$200=V$4),0),$E114-1973)</f>
        <v>29369.25</v>
      </c>
      <c r="W114" cm="1">
        <f t="array" ref="W114">INDEX('GMW - Baseline'!$A$2:$MC$200,MATCH(1,('GMW - Baseline'!$MC$2:$MC$200=W$3)*('GMW - Baseline'!$MB$2:$MB$200=W$4),0),$E114-1973)</f>
        <v>32.1</v>
      </c>
      <c r="X114" cm="1">
        <f t="array" ref="X114">INDEX('GMW - Baseline'!$A$2:$MC$200,MATCH(1,('GMW - Baseline'!$MC$2:$MC$200=X$3)*('GMW - Baseline'!$MB$2:$MB$200=X$4),0),$E114-1973)</f>
        <v>481504.5</v>
      </c>
      <c r="Y114" cm="1">
        <f t="array" ref="Y114">INDEX('GMW - Baseline'!$A$2:$MC$200,MATCH(1,('GMW - Baseline'!$MC$2:$MC$200=Y$3)*('GMW - Baseline'!$MB$2:$MB$200=Y$4),0),$E114-1973)</f>
        <v>40497.449999999997</v>
      </c>
      <c r="Z114" cm="1">
        <f t="array" ref="Z114">INDEX('GMW - Baseline'!$A$2:$MC$200,MATCH(1,('GMW - Baseline'!$MC$2:$MC$200=Z$3)*('GMW - Baseline'!$MB$2:$MB$200=Z$4),0),$E114-1973)</f>
        <v>2239000</v>
      </c>
      <c r="AA114" cm="1">
        <f t="array" ref="AA114">INDEX('GMW - Baseline'!$A$2:$MC$200,MATCH(1,('GMW - Baseline'!$MC$2:$MC$200=AA$3)*('GMW - Baseline'!$MB$2:$MB$200=AA$4),0),$E114-1973)</f>
        <v>-1.5774109999999999</v>
      </c>
      <c r="AB114" cm="1">
        <f t="array" ref="AB114">INDEX('GMW - Baseline'!$A$2:$MC$200,MATCH(1,('GMW - Baseline'!$MC$2:$MC$200=AB$3)*('GMW - Baseline'!$MB$2:$MB$200=AB$4),0),$E114-1973)</f>
        <v>147493</v>
      </c>
      <c r="AC114" cm="1">
        <f t="array" ref="AC114">INDEX('GMW - Baseline'!$A$2:$MC$200,MATCH(1,('GMW - Baseline'!$MC$2:$MC$200=AC$3)*('GMW - Baseline'!$MB$2:$MB$200=AC$4),0),$E114-1973)</f>
        <v>131759</v>
      </c>
      <c r="AD114" cm="1">
        <f t="array" ref="AD114">INDEX('GMW - Baseline'!$A$2:$MC$200,MATCH(1,('GMW - Baseline'!$MC$2:$MC$200=AD$3)*('GMW - Baseline'!$MB$2:$MB$200=AD$4),0),$E114-1973)</f>
        <v>61073</v>
      </c>
      <c r="AE114" cm="1">
        <f t="array" ref="AE114">INDEX('GMW - Baseline'!$A$2:$MC$200,MATCH(1,('GMW - Baseline'!$MC$2:$MC$200=AE$3)*('GMW - Baseline'!$MB$2:$MB$200=AE$4),0),$E114-1973)</f>
        <v>25.53566</v>
      </c>
      <c r="AF114" cm="1">
        <f t="array" ref="AF114">INDEX('GMW - Baseline'!$A$2:$MC$200,MATCH(1,('GMW - Baseline'!$MC$2:$MC$200=AF$3)*('GMW - Baseline'!$MB$2:$MB$200=AF$4),0),$E114-1973)</f>
        <v>16.2517</v>
      </c>
      <c r="AG114" cm="1">
        <f t="array" ref="AG114">INDEX('GMW - Baseline'!$A$2:$MC$200,MATCH(1,('GMW - Baseline'!$MC$2:$MC$200=AG$3)*('GMW - Baseline'!$MB$2:$MB$200=AG$4),0),$E114-1973)</f>
        <v>32.58728</v>
      </c>
      <c r="AH114" cm="1">
        <f t="array" ref="AH114">INDEX('GMW - Baseline'!$A$2:$MC$200,MATCH(1,('GMW - Baseline'!$MC$2:$MC$200=AH$3)*('GMW - Baseline'!$MB$2:$MB$200=AH$4),0),$E114-1973)</f>
        <v>29.86626</v>
      </c>
      <c r="AI114" cm="1">
        <f t="array" ref="AI114">INDEX('GMW - Baseline'!$A$2:$MC$200,MATCH(1,('GMW - Baseline'!$MC$2:$MC$200=AI$3)*('GMW - Baseline'!$MB$2:$MB$200=AI$4),0),$E114-1973)</f>
        <v>25.053920000000002</v>
      </c>
      <c r="AJ114" cm="1">
        <f t="array" ref="AJ114">INDEX('GMW - Baseline'!$A$2:$MC$200,MATCH(1,('GMW - Baseline'!$MC$2:$MC$200=AJ$3)*('GMW - Baseline'!$MB$2:$MB$200=AJ$4),0),$E114-1973)</f>
        <v>31.878900000000002</v>
      </c>
      <c r="AK114" cm="1">
        <f t="array" ref="AK114">INDEX('GMW - Baseline'!$A$2:$MC$200,MATCH(1,('GMW - Baseline'!$MC$2:$MC$200=AK$3)*('GMW - Baseline'!$MB$2:$MB$200=AK$4),0),$E114-1973)</f>
        <v>16.593170000000001</v>
      </c>
    </row>
    <row r="115" spans="1:37" x14ac:dyDescent="0.25">
      <c r="A115">
        <v>2007</v>
      </c>
      <c r="B115">
        <f t="shared" si="10"/>
        <v>2007</v>
      </c>
      <c r="C115">
        <f t="shared" si="10"/>
        <v>2006</v>
      </c>
      <c r="D115">
        <f t="shared" si="10"/>
        <v>2006</v>
      </c>
      <c r="E115">
        <f t="shared" si="7"/>
        <v>2088</v>
      </c>
      <c r="F115" cm="1">
        <f t="array" ref="F115">INDEX('GMW - Baseline'!$A$2:$MC$200,MATCH(1,('GMW - Baseline'!$MC$2:$MC$200=F$3)*('GMW - Baseline'!$MB$2:$MB$200=F$4),0),$E115-1973)</f>
        <v>568845</v>
      </c>
      <c r="G115" cm="1">
        <f t="array" ref="G115">INDEX('GMW - Baseline'!$A$2:$MC$200,MATCH(1,('GMW - Baseline'!$MC$2:$MC$200=G$3)*('GMW - Baseline'!$MB$2:$MB$200=G$4),0),$E115-1973)</f>
        <v>343169</v>
      </c>
      <c r="H115" cm="1">
        <f t="array" ref="H115">INDEX('GMW - Baseline'!$A$2:$MC$200,MATCH(1,('GMW - Baseline'!$MC$2:$MC$200=H$3)*('GMW - Baseline'!$MB$2:$MB$200=H$4),0),$E115-1973)</f>
        <v>363344</v>
      </c>
      <c r="I115" cm="1">
        <f t="array" ref="I115">INDEX('GMW - Baseline'!$A$2:$MC$200,MATCH(1,('GMW - Baseline'!$MC$2:$MC$200=I$3)*('GMW - Baseline'!$MB$2:$MB$200=I$4),0),$E115-1973)</f>
        <v>81</v>
      </c>
      <c r="J115" cm="1">
        <f t="array" ref="J115">INDEX('GMW - Baseline'!$A$2:$MC$200,MATCH(1,('GMW - Baseline'!$MC$2:$MC$200=J$3)*('GMW - Baseline'!$MB$2:$MB$200=J$4),0),$E115-1973)</f>
        <v>5.2192309999999997</v>
      </c>
      <c r="K115" cm="1">
        <f t="array" ref="K115">INDEX('GMW - Baseline'!$A$2:$MC$200,MATCH(1,('GMW - Baseline'!$MC$2:$MC$200=K$3)*('GMW - Baseline'!$MB$2:$MB$200=K$4),0),$E115-1973)</f>
        <v>4.870781</v>
      </c>
      <c r="L115" cm="1">
        <f t="array" ref="L115">INDEX('GMW - Baseline'!$A$2:$MC$200,MATCH(1,('GMW - Baseline'!$MC$2:$MC$200=L$3)*('GMW - Baseline'!$MB$2:$MB$200=L$4),0),$E115-1973)</f>
        <v>29194</v>
      </c>
      <c r="M115" cm="1">
        <f t="array" ref="M115">INDEX('GMW - Baseline'!$A$2:$MC$200,MATCH(1,('GMW - Baseline'!$MC$2:$MC$200=M$3)*('GMW - Baseline'!$MB$2:$MB$200=M$4),0),$E115-1973)</f>
        <v>1704</v>
      </c>
      <c r="N115" cm="1">
        <f t="array" ref="N115">INDEX('GMW - Baseline'!$A$2:$MC$200,MATCH(1,('GMW - Baseline'!$MC$2:$MC$200=N$3)*('GMW - Baseline'!$MB$2:$MB$200=N$4),0),$E115-1973)</f>
        <v>30898</v>
      </c>
      <c r="O115" cm="1">
        <f t="array" ref="O115">INDEX('GMW - Baseline'!$A$2:$MC$200,MATCH(1,('GMW - Baseline'!$MC$2:$MC$200=O$3)*('GMW - Baseline'!$MB$2:$MB$200=O$4),0),$E115-1973)</f>
        <v>5.5</v>
      </c>
      <c r="P115" cm="1">
        <f t="array" ref="P115">INDEX('GMW - Baseline'!$A$2:$MC$200,MATCH(1,('GMW - Baseline'!$MC$2:$MC$200=P$3)*('GMW - Baseline'!$MB$2:$MB$200=P$4),0),$E115-1973)</f>
        <v>38046.83</v>
      </c>
      <c r="Q115" cm="1">
        <f t="array" ref="Q115">INDEX('GMW - Baseline'!$A$2:$MC$200,MATCH(1,('GMW - Baseline'!$MC$2:$MC$200=Q$3)*('GMW - Baseline'!$MB$2:$MB$200=Q$4),0),$E115-1973)</f>
        <v>11876</v>
      </c>
      <c r="R115" cm="1">
        <f t="array" ref="R115">INDEX('GMW - Baseline'!$A$2:$MC$200,MATCH(1,('GMW - Baseline'!$MC$2:$MC$200=R$3)*('GMW - Baseline'!$MB$2:$MB$200=R$4),0),$E115-1973)</f>
        <v>494652</v>
      </c>
      <c r="S115" cm="1">
        <f t="array" ref="S115">INDEX('GMW - Baseline'!$A$2:$MC$200,MATCH(1,('GMW - Baseline'!$MC$2:$MC$200=S$3)*('GMW - Baseline'!$MB$2:$MB$200=S$4),0),$E115-1973)</f>
        <v>378672</v>
      </c>
      <c r="T115" cm="1">
        <f t="array" ref="T115">INDEX('GMW - Baseline'!$A$2:$MC$200,MATCH(1,('GMW - Baseline'!$MC$2:$MC$200=T$3)*('GMW - Baseline'!$MB$2:$MB$200=T$4),0),$E115-1973)</f>
        <v>2.5627140000000002</v>
      </c>
      <c r="U115" cm="1">
        <f t="array" ref="U115">INDEX('GMW - Baseline'!$A$2:$MC$200,MATCH(1,('GMW - Baseline'!$MC$2:$MC$200=U$3)*('GMW - Baseline'!$MB$2:$MB$200=U$4),0),$E115-1973)</f>
        <v>554452.30000000005</v>
      </c>
      <c r="V115" cm="1">
        <f t="array" ref="V115">INDEX('GMW - Baseline'!$A$2:$MC$200,MATCH(1,('GMW - Baseline'!$MC$2:$MC$200=V$3)*('GMW - Baseline'!$MB$2:$MB$200=V$4),0),$E115-1973)</f>
        <v>29353.1</v>
      </c>
      <c r="W115" cm="1">
        <f t="array" ref="W115">INDEX('GMW - Baseline'!$A$2:$MC$200,MATCH(1,('GMW - Baseline'!$MC$2:$MC$200=W$3)*('GMW - Baseline'!$MB$2:$MB$200=W$4),0),$E115-1973)</f>
        <v>32.1</v>
      </c>
      <c r="X115" cm="1">
        <f t="array" ref="X115">INDEX('GMW - Baseline'!$A$2:$MC$200,MATCH(1,('GMW - Baseline'!$MC$2:$MC$200=X$3)*('GMW - Baseline'!$MB$2:$MB$200=X$4),0),$E115-1973)</f>
        <v>484819.3</v>
      </c>
      <c r="Y115" cm="1">
        <f t="array" ref="Y115">INDEX('GMW - Baseline'!$A$2:$MC$200,MATCH(1,('GMW - Baseline'!$MC$2:$MC$200=Y$3)*('GMW - Baseline'!$MB$2:$MB$200=Y$4),0),$E115-1973)</f>
        <v>40594.300000000003</v>
      </c>
      <c r="Z115" cm="1">
        <f t="array" ref="Z115">INDEX('GMW - Baseline'!$A$2:$MC$200,MATCH(1,('GMW - Baseline'!$MC$2:$MC$200=Z$3)*('GMW - Baseline'!$MB$2:$MB$200=Z$4),0),$E115-1973)</f>
        <v>2255250</v>
      </c>
      <c r="AA115" cm="1">
        <f t="array" ref="AA115">INDEX('GMW - Baseline'!$A$2:$MC$200,MATCH(1,('GMW - Baseline'!$MC$2:$MC$200=AA$3)*('GMW - Baseline'!$MB$2:$MB$200=AA$4),0),$E115-1973)</f>
        <v>-1.5772539999999999</v>
      </c>
      <c r="AB115" cm="1">
        <f t="array" ref="AB115">INDEX('GMW - Baseline'!$A$2:$MC$200,MATCH(1,('GMW - Baseline'!$MC$2:$MC$200=AB$3)*('GMW - Baseline'!$MB$2:$MB$200=AB$4),0),$E115-1973)</f>
        <v>155719</v>
      </c>
      <c r="AC115" cm="1">
        <f t="array" ref="AC115">INDEX('GMW - Baseline'!$A$2:$MC$200,MATCH(1,('GMW - Baseline'!$MC$2:$MC$200=AC$3)*('GMW - Baseline'!$MB$2:$MB$200=AC$4),0),$E115-1973)</f>
        <v>155198</v>
      </c>
      <c r="AD115" cm="1">
        <f t="array" ref="AD115">INDEX('GMW - Baseline'!$A$2:$MC$200,MATCH(1,('GMW - Baseline'!$MC$2:$MC$200=AD$3)*('GMW - Baseline'!$MB$2:$MB$200=AD$4),0),$E115-1973)</f>
        <v>61196</v>
      </c>
      <c r="AE115" cm="1">
        <f t="array" ref="AE115">INDEX('GMW - Baseline'!$A$2:$MC$200,MATCH(1,('GMW - Baseline'!$MC$2:$MC$200=AE$3)*('GMW - Baseline'!$MB$2:$MB$200=AE$4),0),$E115-1973)</f>
        <v>25.549589999999998</v>
      </c>
      <c r="AF115" cm="1">
        <f t="array" ref="AF115">INDEX('GMW - Baseline'!$A$2:$MC$200,MATCH(1,('GMW - Baseline'!$MC$2:$MC$200=AF$3)*('GMW - Baseline'!$MB$2:$MB$200=AF$4),0),$E115-1973)</f>
        <v>16.258050000000001</v>
      </c>
      <c r="AG115" cm="1">
        <f t="array" ref="AG115">INDEX('GMW - Baseline'!$A$2:$MC$200,MATCH(1,('GMW - Baseline'!$MC$2:$MC$200=AG$3)*('GMW - Baseline'!$MB$2:$MB$200=AG$4),0),$E115-1973)</f>
        <v>32.903869999999998</v>
      </c>
      <c r="AH115" cm="1">
        <f t="array" ref="AH115">INDEX('GMW - Baseline'!$A$2:$MC$200,MATCH(1,('GMW - Baseline'!$MC$2:$MC$200=AH$3)*('GMW - Baseline'!$MB$2:$MB$200=AH$4),0),$E115-1973)</f>
        <v>29.988340000000001</v>
      </c>
      <c r="AI115" cm="1">
        <f t="array" ref="AI115">INDEX('GMW - Baseline'!$A$2:$MC$200,MATCH(1,('GMW - Baseline'!$MC$2:$MC$200=AI$3)*('GMW - Baseline'!$MB$2:$MB$200=AI$4),0),$E115-1973)</f>
        <v>25.081240000000001</v>
      </c>
      <c r="AJ115" cm="1">
        <f t="array" ref="AJ115">INDEX('GMW - Baseline'!$A$2:$MC$200,MATCH(1,('GMW - Baseline'!$MC$2:$MC$200=AJ$3)*('GMW - Baseline'!$MB$2:$MB$200=AJ$4),0),$E115-1973)</f>
        <v>31.935569999999998</v>
      </c>
      <c r="AK115" cm="1">
        <f t="array" ref="AK115">INDEX('GMW - Baseline'!$A$2:$MC$200,MATCH(1,('GMW - Baseline'!$MC$2:$MC$200=AK$3)*('GMW - Baseline'!$MB$2:$MB$200=AK$4),0),$E115-1973)</f>
        <v>16.635349999999999</v>
      </c>
    </row>
    <row r="116" spans="1:37" x14ac:dyDescent="0.25">
      <c r="B116">
        <f t="shared" si="10"/>
        <v>2007</v>
      </c>
      <c r="C116">
        <f t="shared" si="10"/>
        <v>2007</v>
      </c>
      <c r="E116">
        <f t="shared" si="7"/>
        <v>2089</v>
      </c>
      <c r="F116" cm="1">
        <f t="array" ref="F116">INDEX('GMW - Baseline'!$A$2:$MC$200,MATCH(1,('GMW - Baseline'!$MC$2:$MC$200=F$3)*('GMW - Baseline'!$MB$2:$MB$200=F$4),0),$E116-1973)</f>
        <v>574194</v>
      </c>
      <c r="G116" cm="1">
        <f t="array" ref="G116">INDEX('GMW - Baseline'!$A$2:$MC$200,MATCH(1,('GMW - Baseline'!$MC$2:$MC$200=G$3)*('GMW - Baseline'!$MB$2:$MB$200=G$4),0),$E116-1973)</f>
        <v>347001</v>
      </c>
      <c r="H116" cm="1">
        <f t="array" ref="H116">INDEX('GMW - Baseline'!$A$2:$MC$200,MATCH(1,('GMW - Baseline'!$MC$2:$MC$200=H$3)*('GMW - Baseline'!$MB$2:$MB$200=H$4),0),$E116-1973)</f>
        <v>360676</v>
      </c>
      <c r="I116" cm="1">
        <f t="array" ref="I116">INDEX('GMW - Baseline'!$A$2:$MC$200,MATCH(1,('GMW - Baseline'!$MC$2:$MC$200=I$3)*('GMW - Baseline'!$MB$2:$MB$200=I$4),0),$E116-1973)</f>
        <v>81.8</v>
      </c>
      <c r="J116" cm="1">
        <f t="array" ref="J116">INDEX('GMW - Baseline'!$A$2:$MC$200,MATCH(1,('GMW - Baseline'!$MC$2:$MC$200=J$3)*('GMW - Baseline'!$MB$2:$MB$200=J$4),0),$E116-1973)</f>
        <v>5.3923079999999999</v>
      </c>
      <c r="K116" cm="1">
        <f t="array" ref="K116">INDEX('GMW - Baseline'!$A$2:$MC$200,MATCH(1,('GMW - Baseline'!$MC$2:$MC$200=K$3)*('GMW - Baseline'!$MB$2:$MB$200=K$4),0),$E116-1973)</f>
        <v>5.21082</v>
      </c>
      <c r="L116" cm="1">
        <f t="array" ref="L116">INDEX('GMW - Baseline'!$A$2:$MC$200,MATCH(1,('GMW - Baseline'!$MC$2:$MC$200=L$3)*('GMW - Baseline'!$MB$2:$MB$200=L$4),0),$E116-1973)</f>
        <v>29322</v>
      </c>
      <c r="M116" cm="1">
        <f t="array" ref="M116">INDEX('GMW - Baseline'!$A$2:$MC$200,MATCH(1,('GMW - Baseline'!$MC$2:$MC$200=M$3)*('GMW - Baseline'!$MB$2:$MB$200=M$4),0),$E116-1973)</f>
        <v>1658</v>
      </c>
      <c r="N116" cm="1">
        <f t="array" ref="N116">INDEX('GMW - Baseline'!$A$2:$MC$200,MATCH(1,('GMW - Baseline'!$MC$2:$MC$200=N$3)*('GMW - Baseline'!$MB$2:$MB$200=N$4),0),$E116-1973)</f>
        <v>30980</v>
      </c>
      <c r="O116" cm="1">
        <f t="array" ref="O116">INDEX('GMW - Baseline'!$A$2:$MC$200,MATCH(1,('GMW - Baseline'!$MC$2:$MC$200=O$3)*('GMW - Baseline'!$MB$2:$MB$200=O$4),0),$E116-1973)</f>
        <v>5.4</v>
      </c>
      <c r="P116" cm="1">
        <f t="array" ref="P116">INDEX('GMW - Baseline'!$A$2:$MC$200,MATCH(1,('GMW - Baseline'!$MC$2:$MC$200=P$3)*('GMW - Baseline'!$MB$2:$MB$200=P$4),0),$E116-1973)</f>
        <v>38112.959999999999</v>
      </c>
      <c r="Q116" cm="1">
        <f t="array" ref="Q116">INDEX('GMW - Baseline'!$A$2:$MC$200,MATCH(1,('GMW - Baseline'!$MC$2:$MC$200=Q$3)*('GMW - Baseline'!$MB$2:$MB$200=Q$4),0),$E116-1973)</f>
        <v>-10313</v>
      </c>
      <c r="R116" cm="1">
        <f t="array" ref="R116">INDEX('GMW - Baseline'!$A$2:$MC$200,MATCH(1,('GMW - Baseline'!$MC$2:$MC$200=R$3)*('GMW - Baseline'!$MB$2:$MB$200=R$4),0),$E116-1973)</f>
        <v>515874</v>
      </c>
      <c r="S116" cm="1">
        <f t="array" ref="S116">INDEX('GMW - Baseline'!$A$2:$MC$200,MATCH(1,('GMW - Baseline'!$MC$2:$MC$200=S$3)*('GMW - Baseline'!$MB$2:$MB$200=S$4),0),$E116-1973)</f>
        <v>387949</v>
      </c>
      <c r="T116" cm="1">
        <f t="array" ref="T116">INDEX('GMW - Baseline'!$A$2:$MC$200,MATCH(1,('GMW - Baseline'!$MC$2:$MC$200=T$3)*('GMW - Baseline'!$MB$2:$MB$200=T$4),0),$E116-1973)</f>
        <v>2.7165409999999999</v>
      </c>
      <c r="U116" cm="1">
        <f t="array" ref="U116">INDEX('GMW - Baseline'!$A$2:$MC$200,MATCH(1,('GMW - Baseline'!$MC$2:$MC$200=U$3)*('GMW - Baseline'!$MB$2:$MB$200=U$4),0),$E116-1973)</f>
        <v>558805.6</v>
      </c>
      <c r="V116" cm="1">
        <f t="array" ref="V116">INDEX('GMW - Baseline'!$A$2:$MC$200,MATCH(1,('GMW - Baseline'!$MC$2:$MC$200=V$3)*('GMW - Baseline'!$MB$2:$MB$200=V$4),0),$E116-1973)</f>
        <v>29431</v>
      </c>
      <c r="W116" cm="1">
        <f t="array" ref="W116">INDEX('GMW - Baseline'!$A$2:$MC$200,MATCH(1,('GMW - Baseline'!$MC$2:$MC$200=W$3)*('GMW - Baseline'!$MB$2:$MB$200=W$4),0),$E116-1973)</f>
        <v>32.200000000000003</v>
      </c>
      <c r="X116" cm="1">
        <f t="array" ref="X116">INDEX('GMW - Baseline'!$A$2:$MC$200,MATCH(1,('GMW - Baseline'!$MC$2:$MC$200=X$3)*('GMW - Baseline'!$MB$2:$MB$200=X$4),0),$E116-1973)</f>
        <v>488229</v>
      </c>
      <c r="Y116" cm="1">
        <f t="array" ref="Y116">INDEX('GMW - Baseline'!$A$2:$MC$200,MATCH(1,('GMW - Baseline'!$MC$2:$MC$200=Y$3)*('GMW - Baseline'!$MB$2:$MB$200=Y$4),0),$E116-1973)</f>
        <v>40691.14</v>
      </c>
      <c r="Z116" cm="1">
        <f t="array" ref="Z116">INDEX('GMW - Baseline'!$A$2:$MC$200,MATCH(1,('GMW - Baseline'!$MC$2:$MC$200=Z$3)*('GMW - Baseline'!$MB$2:$MB$200=Z$4),0),$E116-1973)</f>
        <v>2271500</v>
      </c>
      <c r="AA116" cm="1">
        <f t="array" ref="AA116">INDEX('GMW - Baseline'!$A$2:$MC$200,MATCH(1,('GMW - Baseline'!$MC$2:$MC$200=AA$3)*('GMW - Baseline'!$MB$2:$MB$200=AA$4),0),$E116-1973)</f>
        <v>-1.5770960000000001</v>
      </c>
      <c r="AB116" cm="1">
        <f t="array" ref="AB116">INDEX('GMW - Baseline'!$A$2:$MC$200,MATCH(1,('GMW - Baseline'!$MC$2:$MC$200=AB$3)*('GMW - Baseline'!$MB$2:$MB$200=AB$4),0),$E116-1973)</f>
        <v>147438</v>
      </c>
      <c r="AC116" cm="1">
        <f t="array" ref="AC116">INDEX('GMW - Baseline'!$A$2:$MC$200,MATCH(1,('GMW - Baseline'!$MC$2:$MC$200=AC$3)*('GMW - Baseline'!$MB$2:$MB$200=AC$4),0),$E116-1973)</f>
        <v>135241</v>
      </c>
      <c r="AD116" cm="1">
        <f t="array" ref="AD116">INDEX('GMW - Baseline'!$A$2:$MC$200,MATCH(1,('GMW - Baseline'!$MC$2:$MC$200=AD$3)*('GMW - Baseline'!$MB$2:$MB$200=AD$4),0),$E116-1973)</f>
        <v>61319</v>
      </c>
      <c r="AE116" cm="1">
        <f t="array" ref="AE116">INDEX('GMW - Baseline'!$A$2:$MC$200,MATCH(1,('GMW - Baseline'!$MC$2:$MC$200=AE$3)*('GMW - Baseline'!$MB$2:$MB$200=AE$4),0),$E116-1973)</f>
        <v>25.563479999999998</v>
      </c>
      <c r="AF116" cm="1">
        <f t="array" ref="AF116">INDEX('GMW - Baseline'!$A$2:$MC$200,MATCH(1,('GMW - Baseline'!$MC$2:$MC$200=AF$3)*('GMW - Baseline'!$MB$2:$MB$200=AF$4),0),$E116-1973)</f>
        <v>16.2837</v>
      </c>
      <c r="AG116" cm="1">
        <f t="array" ref="AG116">INDEX('GMW - Baseline'!$A$2:$MC$200,MATCH(1,('GMW - Baseline'!$MC$2:$MC$200=AG$3)*('GMW - Baseline'!$MB$2:$MB$200=AG$4),0),$E116-1973)</f>
        <v>33.229410000000001</v>
      </c>
      <c r="AH116" cm="1">
        <f t="array" ref="AH116">INDEX('GMW - Baseline'!$A$2:$MC$200,MATCH(1,('GMW - Baseline'!$MC$2:$MC$200=AH$3)*('GMW - Baseline'!$MB$2:$MB$200=AH$4),0),$E116-1973)</f>
        <v>30.110589999999998</v>
      </c>
      <c r="AI116" cm="1">
        <f t="array" ref="AI116">INDEX('GMW - Baseline'!$A$2:$MC$200,MATCH(1,('GMW - Baseline'!$MC$2:$MC$200=AI$3)*('GMW - Baseline'!$MB$2:$MB$200=AI$4),0),$E116-1973)</f>
        <v>25.10849</v>
      </c>
      <c r="AJ116" cm="1">
        <f t="array" ref="AJ116">INDEX('GMW - Baseline'!$A$2:$MC$200,MATCH(1,('GMW - Baseline'!$MC$2:$MC$200=AJ$3)*('GMW - Baseline'!$MB$2:$MB$200=AJ$4),0),$E116-1973)</f>
        <v>31.992059999999999</v>
      </c>
      <c r="AK116" cm="1">
        <f t="array" ref="AK116">INDEX('GMW - Baseline'!$A$2:$MC$200,MATCH(1,('GMW - Baseline'!$MC$2:$MC$200=AK$3)*('GMW - Baseline'!$MB$2:$MB$200=AK$4),0),$E116-1973)</f>
        <v>16.674119999999998</v>
      </c>
    </row>
    <row r="117" spans="1:37" x14ac:dyDescent="0.25">
      <c r="B117">
        <f t="shared" si="10"/>
        <v>2007</v>
      </c>
      <c r="C117">
        <f t="shared" si="10"/>
        <v>2007</v>
      </c>
      <c r="E117">
        <f t="shared" si="7"/>
        <v>2090</v>
      </c>
      <c r="F117" cm="1">
        <f t="array" ref="F117">INDEX('GMW - Baseline'!$A$2:$MC$200,MATCH(1,('GMW - Baseline'!$MC$2:$MC$200=F$3)*('GMW - Baseline'!$MB$2:$MB$200=F$4),0),$E117-1973)</f>
        <v>579605</v>
      </c>
      <c r="G117" cm="1">
        <f t="array" ref="G117">INDEX('GMW - Baseline'!$A$2:$MC$200,MATCH(1,('GMW - Baseline'!$MC$2:$MC$200=G$3)*('GMW - Baseline'!$MB$2:$MB$200=G$4),0),$E117-1973)</f>
        <v>353872</v>
      </c>
      <c r="H117" cm="1">
        <f t="array" ref="H117">INDEX('GMW - Baseline'!$A$2:$MC$200,MATCH(1,('GMW - Baseline'!$MC$2:$MC$200=H$3)*('GMW - Baseline'!$MB$2:$MB$200=H$4),0),$E117-1973)</f>
        <v>365843</v>
      </c>
      <c r="I117" cm="1">
        <f t="array" ref="I117">INDEX('GMW - Baseline'!$A$2:$MC$200,MATCH(1,('GMW - Baseline'!$MC$2:$MC$200=I$3)*('GMW - Baseline'!$MB$2:$MB$200=I$4),0),$E117-1973)</f>
        <v>81.733329999999995</v>
      </c>
      <c r="J117" cm="1">
        <f t="array" ref="J117">INDEX('GMW - Baseline'!$A$2:$MC$200,MATCH(1,('GMW - Baseline'!$MC$2:$MC$200=J$3)*('GMW - Baseline'!$MB$2:$MB$200=J$4),0),$E117-1973)</f>
        <v>5.738461</v>
      </c>
      <c r="K117" cm="1">
        <f t="array" ref="K117">INDEX('GMW - Baseline'!$A$2:$MC$200,MATCH(1,('GMW - Baseline'!$MC$2:$MC$200=K$3)*('GMW - Baseline'!$MB$2:$MB$200=K$4),0),$E117-1973)</f>
        <v>5.1907810000000003</v>
      </c>
      <c r="L117" cm="1">
        <f t="array" ref="L117">INDEX('GMW - Baseline'!$A$2:$MC$200,MATCH(1,('GMW - Baseline'!$MC$2:$MC$200=L$3)*('GMW - Baseline'!$MB$2:$MB$200=L$4),0),$E117-1973)</f>
        <v>29420</v>
      </c>
      <c r="M117" cm="1">
        <f t="array" ref="M117">INDEX('GMW - Baseline'!$A$2:$MC$200,MATCH(1,('GMW - Baseline'!$MC$2:$MC$200=M$3)*('GMW - Baseline'!$MB$2:$MB$200=M$4),0),$E117-1973)</f>
        <v>1650</v>
      </c>
      <c r="N117" cm="1">
        <f t="array" ref="N117">INDEX('GMW - Baseline'!$A$2:$MC$200,MATCH(1,('GMW - Baseline'!$MC$2:$MC$200=N$3)*('GMW - Baseline'!$MB$2:$MB$200=N$4),0),$E117-1973)</f>
        <v>31070</v>
      </c>
      <c r="O117" cm="1">
        <f t="array" ref="O117">INDEX('GMW - Baseline'!$A$2:$MC$200,MATCH(1,('GMW - Baseline'!$MC$2:$MC$200=O$3)*('GMW - Baseline'!$MB$2:$MB$200=O$4),0),$E117-1973)</f>
        <v>5.3</v>
      </c>
      <c r="P117" cm="1">
        <f t="array" ref="P117">INDEX('GMW - Baseline'!$A$2:$MC$200,MATCH(1,('GMW - Baseline'!$MC$2:$MC$200=P$3)*('GMW - Baseline'!$MB$2:$MB$200=P$4),0),$E117-1973)</f>
        <v>38173.57</v>
      </c>
      <c r="Q117" cm="1">
        <f t="array" ref="Q117">INDEX('GMW - Baseline'!$A$2:$MC$200,MATCH(1,('GMW - Baseline'!$MC$2:$MC$200=Q$3)*('GMW - Baseline'!$MB$2:$MB$200=Q$4),0),$E117-1973)</f>
        <v>-6032.9989999999998</v>
      </c>
      <c r="R117" cm="1">
        <f t="array" ref="R117">INDEX('GMW - Baseline'!$A$2:$MC$200,MATCH(1,('GMW - Baseline'!$MC$2:$MC$200=R$3)*('GMW - Baseline'!$MB$2:$MB$200=R$4),0),$E117-1973)</f>
        <v>519856</v>
      </c>
      <c r="S117" cm="1">
        <f t="array" ref="S117">INDEX('GMW - Baseline'!$A$2:$MC$200,MATCH(1,('GMW - Baseline'!$MC$2:$MC$200=S$3)*('GMW - Baseline'!$MB$2:$MB$200=S$4),0),$E117-1973)</f>
        <v>390894</v>
      </c>
      <c r="T117" cm="1">
        <f t="array" ref="T117">INDEX('GMW - Baseline'!$A$2:$MC$200,MATCH(1,('GMW - Baseline'!$MC$2:$MC$200=T$3)*('GMW - Baseline'!$MB$2:$MB$200=T$4),0),$E117-1973)</f>
        <v>3.2783509999999998</v>
      </c>
      <c r="U117" cm="1">
        <f t="array" ref="U117">INDEX('GMW - Baseline'!$A$2:$MC$200,MATCH(1,('GMW - Baseline'!$MC$2:$MC$200=U$3)*('GMW - Baseline'!$MB$2:$MB$200=U$4),0),$E117-1973)</f>
        <v>560911.80000000005</v>
      </c>
      <c r="V117" cm="1">
        <f t="array" ref="V117">INDEX('GMW - Baseline'!$A$2:$MC$200,MATCH(1,('GMW - Baseline'!$MC$2:$MC$200=V$3)*('GMW - Baseline'!$MB$2:$MB$200=V$4),0),$E117-1973)</f>
        <v>29516.5</v>
      </c>
      <c r="W117" cm="1">
        <f t="array" ref="W117">INDEX('GMW - Baseline'!$A$2:$MC$200,MATCH(1,('GMW - Baseline'!$MC$2:$MC$200=W$3)*('GMW - Baseline'!$MB$2:$MB$200=W$4),0),$E117-1973)</f>
        <v>32.1</v>
      </c>
      <c r="X117" cm="1">
        <f t="array" ref="X117">INDEX('GMW - Baseline'!$A$2:$MC$200,MATCH(1,('GMW - Baseline'!$MC$2:$MC$200=X$3)*('GMW - Baseline'!$MB$2:$MB$200=X$4),0),$E117-1973)</f>
        <v>491140.7</v>
      </c>
      <c r="Y117" cm="1">
        <f t="array" ref="Y117">INDEX('GMW - Baseline'!$A$2:$MC$200,MATCH(1,('GMW - Baseline'!$MC$2:$MC$200=Y$3)*('GMW - Baseline'!$MB$2:$MB$200=Y$4),0),$E117-1973)</f>
        <v>40766.639999999999</v>
      </c>
      <c r="Z117" cm="1">
        <f t="array" ref="Z117">INDEX('GMW - Baseline'!$A$2:$MC$200,MATCH(1,('GMW - Baseline'!$MC$2:$MC$200=Z$3)*('GMW - Baseline'!$MB$2:$MB$200=Z$4),0),$E117-1973)</f>
        <v>2287750</v>
      </c>
      <c r="AA117" cm="1">
        <f t="array" ref="AA117">INDEX('GMW - Baseline'!$A$2:$MC$200,MATCH(1,('GMW - Baseline'!$MC$2:$MC$200=AA$3)*('GMW - Baseline'!$MB$2:$MB$200=AA$4),0),$E117-1973)</f>
        <v>-1.576938</v>
      </c>
      <c r="AB117" cm="1">
        <f t="array" ref="AB117">INDEX('GMW - Baseline'!$A$2:$MC$200,MATCH(1,('GMW - Baseline'!$MC$2:$MC$200=AB$3)*('GMW - Baseline'!$MB$2:$MB$200=AB$4),0),$E117-1973)</f>
        <v>155629</v>
      </c>
      <c r="AC117" cm="1">
        <f t="array" ref="AC117">INDEX('GMW - Baseline'!$A$2:$MC$200,MATCH(1,('GMW - Baseline'!$MC$2:$MC$200=AC$3)*('GMW - Baseline'!$MB$2:$MB$200=AC$4),0),$E117-1973)</f>
        <v>144396</v>
      </c>
      <c r="AD117" cm="1">
        <f t="array" ref="AD117">INDEX('GMW - Baseline'!$A$2:$MC$200,MATCH(1,('GMW - Baseline'!$MC$2:$MC$200=AD$3)*('GMW - Baseline'!$MB$2:$MB$200=AD$4),0),$E117-1973)</f>
        <v>61445.25</v>
      </c>
      <c r="AE117" cm="1">
        <f t="array" ref="AE117">INDEX('GMW - Baseline'!$A$2:$MC$200,MATCH(1,('GMW - Baseline'!$MC$2:$MC$200=AE$3)*('GMW - Baseline'!$MB$2:$MB$200=AE$4),0),$E117-1973)</f>
        <v>25.621549999999999</v>
      </c>
      <c r="AF117" cm="1">
        <f t="array" ref="AF117">INDEX('GMW - Baseline'!$A$2:$MC$200,MATCH(1,('GMW - Baseline'!$MC$2:$MC$200=AF$3)*('GMW - Baseline'!$MB$2:$MB$200=AF$4),0),$E117-1973)</f>
        <v>16.304390000000001</v>
      </c>
      <c r="AG117" cm="1">
        <f t="array" ref="AG117">INDEX('GMW - Baseline'!$A$2:$MC$200,MATCH(1,('GMW - Baseline'!$MC$2:$MC$200=AG$3)*('GMW - Baseline'!$MB$2:$MB$200=AG$4),0),$E117-1973)</f>
        <v>33.548780000000001</v>
      </c>
      <c r="AH117" cm="1">
        <f t="array" ref="AH117">INDEX('GMW - Baseline'!$A$2:$MC$200,MATCH(1,('GMW - Baseline'!$MC$2:$MC$200=AH$3)*('GMW - Baseline'!$MB$2:$MB$200=AH$4),0),$E117-1973)</f>
        <v>30.23302</v>
      </c>
      <c r="AI117" cm="1">
        <f t="array" ref="AI117">INDEX('GMW - Baseline'!$A$2:$MC$200,MATCH(1,('GMW - Baseline'!$MC$2:$MC$200=AI$3)*('GMW - Baseline'!$MB$2:$MB$200=AI$4),0),$E117-1973)</f>
        <v>25.135670000000001</v>
      </c>
      <c r="AJ117" cm="1">
        <f t="array" ref="AJ117">INDEX('GMW - Baseline'!$A$2:$MC$200,MATCH(1,('GMW - Baseline'!$MC$2:$MC$200=AJ$3)*('GMW - Baseline'!$MB$2:$MB$200=AJ$4),0),$E117-1973)</f>
        <v>32.048380000000002</v>
      </c>
      <c r="AK117" cm="1">
        <f t="array" ref="AK117">INDEX('GMW - Baseline'!$A$2:$MC$200,MATCH(1,('GMW - Baseline'!$MC$2:$MC$200=AK$3)*('GMW - Baseline'!$MB$2:$MB$200=AK$4),0),$E117-1973)</f>
        <v>16.717559999999999</v>
      </c>
    </row>
    <row r="118" spans="1:37" x14ac:dyDescent="0.25">
      <c r="B118">
        <f t="shared" si="10"/>
        <v>2007</v>
      </c>
      <c r="C118">
        <f t="shared" si="10"/>
        <v>2007</v>
      </c>
      <c r="E118">
        <f t="shared" si="7"/>
        <v>2091</v>
      </c>
      <c r="F118" cm="1">
        <f t="array" ref="F118">INDEX('GMW - Baseline'!$A$2:$MC$200,MATCH(1,('GMW - Baseline'!$MC$2:$MC$200=F$3)*('GMW - Baseline'!$MB$2:$MB$200=F$4),0),$E118-1973)</f>
        <v>584504</v>
      </c>
      <c r="G118" cm="1">
        <f t="array" ref="G118">INDEX('GMW - Baseline'!$A$2:$MC$200,MATCH(1,('GMW - Baseline'!$MC$2:$MC$200=G$3)*('GMW - Baseline'!$MB$2:$MB$200=G$4),0),$E118-1973)</f>
        <v>353402</v>
      </c>
      <c r="H118" cm="1">
        <f t="array" ref="H118">INDEX('GMW - Baseline'!$A$2:$MC$200,MATCH(1,('GMW - Baseline'!$MC$2:$MC$200=H$3)*('GMW - Baseline'!$MB$2:$MB$200=H$4),0),$E118-1973)</f>
        <v>365871</v>
      </c>
      <c r="I118" cm="1">
        <f t="array" ref="I118">INDEX('GMW - Baseline'!$A$2:$MC$200,MATCH(1,('GMW - Baseline'!$MC$2:$MC$200=I$3)*('GMW - Baseline'!$MB$2:$MB$200=I$4),0),$E118-1973)</f>
        <v>82.6</v>
      </c>
      <c r="J118" cm="1">
        <f t="array" ref="J118">INDEX('GMW - Baseline'!$A$2:$MC$200,MATCH(1,('GMW - Baseline'!$MC$2:$MC$200=J$3)*('GMW - Baseline'!$MB$2:$MB$200=J$4),0),$E118-1973)</f>
        <v>5.6818179999999998</v>
      </c>
      <c r="K118" cm="1">
        <f t="array" ref="K118">INDEX('GMW - Baseline'!$A$2:$MC$200,MATCH(1,('GMW - Baseline'!$MC$2:$MC$200=K$3)*('GMW - Baseline'!$MB$2:$MB$200=K$4),0),$E118-1973)</f>
        <v>4.8209379999999999</v>
      </c>
      <c r="L118" cm="1">
        <f t="array" ref="L118">INDEX('GMW - Baseline'!$A$2:$MC$200,MATCH(1,('GMW - Baseline'!$MC$2:$MC$200=L$3)*('GMW - Baseline'!$MB$2:$MB$200=L$4),0),$E118-1973)</f>
        <v>29576</v>
      </c>
      <c r="M118" cm="1">
        <f t="array" ref="M118">INDEX('GMW - Baseline'!$A$2:$MC$200,MATCH(1,('GMW - Baseline'!$MC$2:$MC$200=M$3)*('GMW - Baseline'!$MB$2:$MB$200=M$4),0),$E118-1973)</f>
        <v>1608</v>
      </c>
      <c r="N118" cm="1">
        <f t="array" ref="N118">INDEX('GMW - Baseline'!$A$2:$MC$200,MATCH(1,('GMW - Baseline'!$MC$2:$MC$200=N$3)*('GMW - Baseline'!$MB$2:$MB$200=N$4),0),$E118-1973)</f>
        <v>31184</v>
      </c>
      <c r="O118" cm="1">
        <f t="array" ref="O118">INDEX('GMW - Baseline'!$A$2:$MC$200,MATCH(1,('GMW - Baseline'!$MC$2:$MC$200=O$3)*('GMW - Baseline'!$MB$2:$MB$200=O$4),0),$E118-1973)</f>
        <v>5.2</v>
      </c>
      <c r="P118" cm="1">
        <f t="array" ref="P118">INDEX('GMW - Baseline'!$A$2:$MC$200,MATCH(1,('GMW - Baseline'!$MC$2:$MC$200=P$3)*('GMW - Baseline'!$MB$2:$MB$200=P$4),0),$E118-1973)</f>
        <v>38234.18</v>
      </c>
      <c r="Q118" cm="1">
        <f t="array" ref="Q118">INDEX('GMW - Baseline'!$A$2:$MC$200,MATCH(1,('GMW - Baseline'!$MC$2:$MC$200=Q$3)*('GMW - Baseline'!$MB$2:$MB$200=Q$4),0),$E118-1973)</f>
        <v>-11680</v>
      </c>
      <c r="R118" cm="1">
        <f t="array" ref="R118">INDEX('GMW - Baseline'!$A$2:$MC$200,MATCH(1,('GMW - Baseline'!$MC$2:$MC$200=R$3)*('GMW - Baseline'!$MB$2:$MB$200=R$4),0),$E118-1973)</f>
        <v>550373</v>
      </c>
      <c r="S118" cm="1">
        <f t="array" ref="S118">INDEX('GMW - Baseline'!$A$2:$MC$200,MATCH(1,('GMW - Baseline'!$MC$2:$MC$200=S$3)*('GMW - Baseline'!$MB$2:$MB$200=S$4),0),$E118-1973)</f>
        <v>394214</v>
      </c>
      <c r="T118" cm="1">
        <f t="array" ref="T118">INDEX('GMW - Baseline'!$A$2:$MC$200,MATCH(1,('GMW - Baseline'!$MC$2:$MC$200=T$3)*('GMW - Baseline'!$MB$2:$MB$200=T$4),0),$E118-1973)</f>
        <v>3.9158819999999999</v>
      </c>
      <c r="U118" cm="1">
        <f t="array" ref="U118">INDEX('GMW - Baseline'!$A$2:$MC$200,MATCH(1,('GMW - Baseline'!$MC$2:$MC$200=U$3)*('GMW - Baseline'!$MB$2:$MB$200=U$4),0),$E118-1973)</f>
        <v>562057.5</v>
      </c>
      <c r="V118" cm="1">
        <f t="array" ref="V118">INDEX('GMW - Baseline'!$A$2:$MC$200,MATCH(1,('GMW - Baseline'!$MC$2:$MC$200=V$3)*('GMW - Baseline'!$MB$2:$MB$200=V$4),0),$E118-1973)</f>
        <v>29624.799999999999</v>
      </c>
      <c r="W118" cm="1">
        <f t="array" ref="W118">INDEX('GMW - Baseline'!$A$2:$MC$200,MATCH(1,('GMW - Baseline'!$MC$2:$MC$200=W$3)*('GMW - Baseline'!$MB$2:$MB$200=W$4),0),$E118-1973)</f>
        <v>31.9</v>
      </c>
      <c r="X118" cm="1">
        <f t="array" ref="X118">INDEX('GMW - Baseline'!$A$2:$MC$200,MATCH(1,('GMW - Baseline'!$MC$2:$MC$200=X$3)*('GMW - Baseline'!$MB$2:$MB$200=X$4),0),$E118-1973)</f>
        <v>493808</v>
      </c>
      <c r="Y118" cm="1">
        <f t="array" ref="Y118">INDEX('GMW - Baseline'!$A$2:$MC$200,MATCH(1,('GMW - Baseline'!$MC$2:$MC$200=Y$3)*('GMW - Baseline'!$MB$2:$MB$200=Y$4),0),$E118-1973)</f>
        <v>40842.14</v>
      </c>
      <c r="Z118" cm="1">
        <f t="array" ref="Z118">INDEX('GMW - Baseline'!$A$2:$MC$200,MATCH(1,('GMW - Baseline'!$MC$2:$MC$200=Z$3)*('GMW - Baseline'!$MB$2:$MB$200=Z$4),0),$E118-1973)</f>
        <v>2304000</v>
      </c>
      <c r="AA118" cm="1">
        <f t="array" ref="AA118">INDEX('GMW - Baseline'!$A$2:$MC$200,MATCH(1,('GMW - Baseline'!$MC$2:$MC$200=AA$3)*('GMW - Baseline'!$MB$2:$MB$200=AA$4),0),$E118-1973)</f>
        <v>-1.576781</v>
      </c>
      <c r="AB118" cm="1">
        <f t="array" ref="AB118">INDEX('GMW - Baseline'!$A$2:$MC$200,MATCH(1,('GMW - Baseline'!$MC$2:$MC$200=AB$3)*('GMW - Baseline'!$MB$2:$MB$200=AB$4),0),$E118-1973)</f>
        <v>157147</v>
      </c>
      <c r="AC118" cm="1">
        <f t="array" ref="AC118">INDEX('GMW - Baseline'!$A$2:$MC$200,MATCH(1,('GMW - Baseline'!$MC$2:$MC$200=AC$3)*('GMW - Baseline'!$MB$2:$MB$200=AC$4),0),$E118-1973)</f>
        <v>139285</v>
      </c>
      <c r="AD118" cm="1">
        <f t="array" ref="AD118">INDEX('GMW - Baseline'!$A$2:$MC$200,MATCH(1,('GMW - Baseline'!$MC$2:$MC$200=AD$3)*('GMW - Baseline'!$MB$2:$MB$200=AD$4),0),$E118-1973)</f>
        <v>61571.5</v>
      </c>
      <c r="AE118" cm="1">
        <f t="array" ref="AE118">INDEX('GMW - Baseline'!$A$2:$MC$200,MATCH(1,('GMW - Baseline'!$MC$2:$MC$200=AE$3)*('GMW - Baseline'!$MB$2:$MB$200=AE$4),0),$E118-1973)</f>
        <v>25.67943</v>
      </c>
      <c r="AF118" cm="1">
        <f t="array" ref="AF118">INDEX('GMW - Baseline'!$A$2:$MC$200,MATCH(1,('GMW - Baseline'!$MC$2:$MC$200=AF$3)*('GMW - Baseline'!$MB$2:$MB$200=AF$4),0),$E118-1973)</f>
        <v>16.356349999999999</v>
      </c>
      <c r="AG118" cm="1">
        <f t="array" ref="AG118">INDEX('GMW - Baseline'!$A$2:$MC$200,MATCH(1,('GMW - Baseline'!$MC$2:$MC$200=AG$3)*('GMW - Baseline'!$MB$2:$MB$200=AG$4),0),$E118-1973)</f>
        <v>33.86195</v>
      </c>
      <c r="AH118" cm="1">
        <f t="array" ref="AH118">INDEX('GMW - Baseline'!$A$2:$MC$200,MATCH(1,('GMW - Baseline'!$MC$2:$MC$200=AH$3)*('GMW - Baseline'!$MB$2:$MB$200=AH$4),0),$E118-1973)</f>
        <v>30.355630000000001</v>
      </c>
      <c r="AI118" cm="1">
        <f t="array" ref="AI118">INDEX('GMW - Baseline'!$A$2:$MC$200,MATCH(1,('GMW - Baseline'!$MC$2:$MC$200=AI$3)*('GMW - Baseline'!$MB$2:$MB$200=AI$4),0),$E118-1973)</f>
        <v>25.162780000000001</v>
      </c>
      <c r="AJ118" cm="1">
        <f t="array" ref="AJ118">INDEX('GMW - Baseline'!$A$2:$MC$200,MATCH(1,('GMW - Baseline'!$MC$2:$MC$200=AJ$3)*('GMW - Baseline'!$MB$2:$MB$200=AJ$4),0),$E118-1973)</f>
        <v>32.104529999999997</v>
      </c>
      <c r="AK118" cm="1">
        <f t="array" ref="AK118">INDEX('GMW - Baseline'!$A$2:$MC$200,MATCH(1,('GMW - Baseline'!$MC$2:$MC$200=AK$3)*('GMW - Baseline'!$MB$2:$MB$200=AK$4),0),$E118-1973)</f>
        <v>16.78116</v>
      </c>
    </row>
    <row r="119" spans="1:37" x14ac:dyDescent="0.25">
      <c r="A119">
        <v>2008</v>
      </c>
      <c r="B119">
        <f t="shared" si="10"/>
        <v>2008</v>
      </c>
      <c r="C119">
        <f t="shared" si="10"/>
        <v>2007</v>
      </c>
      <c r="D119">
        <f t="shared" si="10"/>
        <v>2007</v>
      </c>
      <c r="E119">
        <f t="shared" si="7"/>
        <v>2092</v>
      </c>
      <c r="F119" cm="1">
        <f t="array" ref="F119">INDEX('GMW - Baseline'!$A$2:$MC$200,MATCH(1,('GMW - Baseline'!$MC$2:$MC$200=F$3)*('GMW - Baseline'!$MB$2:$MB$200=F$4),0),$E119-1973)</f>
        <v>586690</v>
      </c>
      <c r="G119" cm="1">
        <f t="array" ref="G119">INDEX('GMW - Baseline'!$A$2:$MC$200,MATCH(1,('GMW - Baseline'!$MC$2:$MC$200=G$3)*('GMW - Baseline'!$MB$2:$MB$200=G$4),0),$E119-1973)</f>
        <v>355059</v>
      </c>
      <c r="H119" cm="1">
        <f t="array" ref="H119">INDEX('GMW - Baseline'!$A$2:$MC$200,MATCH(1,('GMW - Baseline'!$MC$2:$MC$200=H$3)*('GMW - Baseline'!$MB$2:$MB$200=H$4),0),$E119-1973)</f>
        <v>360622</v>
      </c>
      <c r="I119" cm="1">
        <f t="array" ref="I119">INDEX('GMW - Baseline'!$A$2:$MC$200,MATCH(1,('GMW - Baseline'!$MC$2:$MC$200=I$3)*('GMW - Baseline'!$MB$2:$MB$200=I$4),0),$E119-1973)</f>
        <v>82.933329999999998</v>
      </c>
      <c r="J119" cm="1">
        <f t="array" ref="J119">INDEX('GMW - Baseline'!$A$2:$MC$200,MATCH(1,('GMW - Baseline'!$MC$2:$MC$200=J$3)*('GMW - Baseline'!$MB$2:$MB$200=J$4),0),$E119-1973)</f>
        <v>5.3538459999999999</v>
      </c>
      <c r="K119" cm="1">
        <f t="array" ref="K119">INDEX('GMW - Baseline'!$A$2:$MC$200,MATCH(1,('GMW - Baseline'!$MC$2:$MC$200=K$3)*('GMW - Baseline'!$MB$2:$MB$200=K$4),0),$E119-1973)</f>
        <v>4.5039680000000004</v>
      </c>
      <c r="L119" cm="1">
        <f t="array" ref="L119">INDEX('GMW - Baseline'!$A$2:$MC$200,MATCH(1,('GMW - Baseline'!$MC$2:$MC$200=L$3)*('GMW - Baseline'!$MB$2:$MB$200=L$4),0),$E119-1973)</f>
        <v>29684</v>
      </c>
      <c r="M119" cm="1">
        <f t="array" ref="M119">INDEX('GMW - Baseline'!$A$2:$MC$200,MATCH(1,('GMW - Baseline'!$MC$2:$MC$200=M$3)*('GMW - Baseline'!$MB$2:$MB$200=M$4),0),$E119-1973)</f>
        <v>1622</v>
      </c>
      <c r="N119" cm="1">
        <f t="array" ref="N119">INDEX('GMW - Baseline'!$A$2:$MC$200,MATCH(1,('GMW - Baseline'!$MC$2:$MC$200=N$3)*('GMW - Baseline'!$MB$2:$MB$200=N$4),0),$E119-1973)</f>
        <v>31306</v>
      </c>
      <c r="O119" cm="1">
        <f t="array" ref="O119">INDEX('GMW - Baseline'!$A$2:$MC$200,MATCH(1,('GMW - Baseline'!$MC$2:$MC$200=O$3)*('GMW - Baseline'!$MB$2:$MB$200=O$4),0),$E119-1973)</f>
        <v>5.2</v>
      </c>
      <c r="P119" cm="1">
        <f t="array" ref="P119">INDEX('GMW - Baseline'!$A$2:$MC$200,MATCH(1,('GMW - Baseline'!$MC$2:$MC$200=P$3)*('GMW - Baseline'!$MB$2:$MB$200=P$4),0),$E119-1973)</f>
        <v>38294.800000000003</v>
      </c>
      <c r="Q119" cm="1">
        <f t="array" ref="Q119">INDEX('GMW - Baseline'!$A$2:$MC$200,MATCH(1,('GMW - Baseline'!$MC$2:$MC$200=Q$3)*('GMW - Baseline'!$MB$2:$MB$200=Q$4),0),$E119-1973)</f>
        <v>11602</v>
      </c>
      <c r="R119" cm="1">
        <f t="array" ref="R119">INDEX('GMW - Baseline'!$A$2:$MC$200,MATCH(1,('GMW - Baseline'!$MC$2:$MC$200=R$3)*('GMW - Baseline'!$MB$2:$MB$200=R$4),0),$E119-1973)</f>
        <v>544843</v>
      </c>
      <c r="S119" cm="1">
        <f t="array" ref="S119">INDEX('GMW - Baseline'!$A$2:$MC$200,MATCH(1,('GMW - Baseline'!$MC$2:$MC$200=S$3)*('GMW - Baseline'!$MB$2:$MB$200=S$4),0),$E119-1973)</f>
        <v>399716</v>
      </c>
      <c r="T119" cm="1">
        <f t="array" ref="T119">INDEX('GMW - Baseline'!$A$2:$MC$200,MATCH(1,('GMW - Baseline'!$MC$2:$MC$200=T$3)*('GMW - Baseline'!$MB$2:$MB$200=T$4),0),$E119-1973)</f>
        <v>3.0657770000000002</v>
      </c>
      <c r="U119" cm="1">
        <f t="array" ref="U119">INDEX('GMW - Baseline'!$A$2:$MC$200,MATCH(1,('GMW - Baseline'!$MC$2:$MC$200=U$3)*('GMW - Baseline'!$MB$2:$MB$200=U$4),0),$E119-1973)</f>
        <v>568976.4</v>
      </c>
      <c r="V119" cm="1">
        <f t="array" ref="V119">INDEX('GMW - Baseline'!$A$2:$MC$200,MATCH(1,('GMW - Baseline'!$MC$2:$MC$200=V$3)*('GMW - Baseline'!$MB$2:$MB$200=V$4),0),$E119-1973)</f>
        <v>29740.7</v>
      </c>
      <c r="W119" cm="1">
        <f t="array" ref="W119">INDEX('GMW - Baseline'!$A$2:$MC$200,MATCH(1,('GMW - Baseline'!$MC$2:$MC$200=W$3)*('GMW - Baseline'!$MB$2:$MB$200=W$4),0),$E119-1973)</f>
        <v>32.200000000000003</v>
      </c>
      <c r="X119" cm="1">
        <f t="array" ref="X119">INDEX('GMW - Baseline'!$A$2:$MC$200,MATCH(1,('GMW - Baseline'!$MC$2:$MC$200=X$3)*('GMW - Baseline'!$MB$2:$MB$200=X$4),0),$E119-1973)</f>
        <v>496596.4</v>
      </c>
      <c r="Y119" cm="1">
        <f t="array" ref="Y119">INDEX('GMW - Baseline'!$A$2:$MC$200,MATCH(1,('GMW - Baseline'!$MC$2:$MC$200=Y$3)*('GMW - Baseline'!$MB$2:$MB$200=Y$4),0),$E119-1973)</f>
        <v>40917.64</v>
      </c>
      <c r="Z119" cm="1">
        <f t="array" ref="Z119">INDEX('GMW - Baseline'!$A$2:$MC$200,MATCH(1,('GMW - Baseline'!$MC$2:$MC$200=Z$3)*('GMW - Baseline'!$MB$2:$MB$200=Z$4),0),$E119-1973)</f>
        <v>2320500</v>
      </c>
      <c r="AA119" cm="1">
        <f t="array" ref="AA119">INDEX('GMW - Baseline'!$A$2:$MC$200,MATCH(1,('GMW - Baseline'!$MC$2:$MC$200=AA$3)*('GMW - Baseline'!$MB$2:$MB$200=AA$4),0),$E119-1973)</f>
        <v>-1.576781</v>
      </c>
      <c r="AB119" cm="1">
        <f t="array" ref="AB119">INDEX('GMW - Baseline'!$A$2:$MC$200,MATCH(1,('GMW - Baseline'!$MC$2:$MC$200=AB$3)*('GMW - Baseline'!$MB$2:$MB$200=AB$4),0),$E119-1973)</f>
        <v>168986</v>
      </c>
      <c r="AC119" cm="1">
        <f t="array" ref="AC119">INDEX('GMW - Baseline'!$A$2:$MC$200,MATCH(1,('GMW - Baseline'!$MC$2:$MC$200=AC$3)*('GMW - Baseline'!$MB$2:$MB$200=AC$4),0),$E119-1973)</f>
        <v>165224</v>
      </c>
      <c r="AD119" cm="1">
        <f t="array" ref="AD119">INDEX('GMW - Baseline'!$A$2:$MC$200,MATCH(1,('GMW - Baseline'!$MC$2:$MC$200=AD$3)*('GMW - Baseline'!$MB$2:$MB$200=AD$4),0),$E119-1973)</f>
        <v>61697.75</v>
      </c>
      <c r="AE119" cm="1">
        <f t="array" ref="AE119">INDEX('GMW - Baseline'!$A$2:$MC$200,MATCH(1,('GMW - Baseline'!$MC$2:$MC$200=AE$3)*('GMW - Baseline'!$MB$2:$MB$200=AE$4),0),$E119-1973)</f>
        <v>25.737130000000001</v>
      </c>
      <c r="AF119" cm="1">
        <f t="array" ref="AF119">INDEX('GMW - Baseline'!$A$2:$MC$200,MATCH(1,('GMW - Baseline'!$MC$2:$MC$200=AF$3)*('GMW - Baseline'!$MB$2:$MB$200=AF$4),0),$E119-1973)</f>
        <v>16.468219999999999</v>
      </c>
      <c r="AG119" cm="1">
        <f t="array" ref="AG119">INDEX('GMW - Baseline'!$A$2:$MC$200,MATCH(1,('GMW - Baseline'!$MC$2:$MC$200=AG$3)*('GMW - Baseline'!$MB$2:$MB$200=AG$4),0),$E119-1973)</f>
        <v>34.197499999999998</v>
      </c>
      <c r="AH119" cm="1">
        <f t="array" ref="AH119">INDEX('GMW - Baseline'!$A$2:$MC$200,MATCH(1,('GMW - Baseline'!$MC$2:$MC$200=AH$3)*('GMW - Baseline'!$MB$2:$MB$200=AH$4),0),$E119-1973)</f>
        <v>30.491900000000001</v>
      </c>
      <c r="AI119" cm="1">
        <f t="array" ref="AI119">INDEX('GMW - Baseline'!$A$2:$MC$200,MATCH(1,('GMW - Baseline'!$MC$2:$MC$200=AI$3)*('GMW - Baseline'!$MB$2:$MB$200=AI$4),0),$E119-1973)</f>
        <v>25.219619999999999</v>
      </c>
      <c r="AJ119" cm="1">
        <f t="array" ref="AJ119">INDEX('GMW - Baseline'!$A$2:$MC$200,MATCH(1,('GMW - Baseline'!$MC$2:$MC$200=AJ$3)*('GMW - Baseline'!$MB$2:$MB$200=AJ$4),0),$E119-1973)</f>
        <v>32.170270000000002</v>
      </c>
      <c r="AK119" cm="1">
        <f t="array" ref="AK119">INDEX('GMW - Baseline'!$A$2:$MC$200,MATCH(1,('GMW - Baseline'!$MC$2:$MC$200=AK$3)*('GMW - Baseline'!$MB$2:$MB$200=AK$4),0),$E119-1973)</f>
        <v>16.844670000000001</v>
      </c>
    </row>
    <row r="120" spans="1:37" x14ac:dyDescent="0.25">
      <c r="B120">
        <f t="shared" si="10"/>
        <v>2008</v>
      </c>
      <c r="C120">
        <f t="shared" si="10"/>
        <v>2008</v>
      </c>
      <c r="E120">
        <f t="shared" si="7"/>
        <v>2093</v>
      </c>
      <c r="F120" cm="1">
        <f t="array" ref="F120">INDEX('GMW - Baseline'!$A$2:$MC$200,MATCH(1,('GMW - Baseline'!$MC$2:$MC$200=F$3)*('GMW - Baseline'!$MB$2:$MB$200=F$4),0),$E120-1973)</f>
        <v>583541</v>
      </c>
      <c r="G120" cm="1">
        <f t="array" ref="G120">INDEX('GMW - Baseline'!$A$2:$MC$200,MATCH(1,('GMW - Baseline'!$MC$2:$MC$200=G$3)*('GMW - Baseline'!$MB$2:$MB$200=G$4),0),$E120-1973)</f>
        <v>350021</v>
      </c>
      <c r="H120" cm="1">
        <f t="array" ref="H120">INDEX('GMW - Baseline'!$A$2:$MC$200,MATCH(1,('GMW - Baseline'!$MC$2:$MC$200=H$3)*('GMW - Baseline'!$MB$2:$MB$200=H$4),0),$E120-1973)</f>
        <v>364267</v>
      </c>
      <c r="I120" cm="1">
        <f t="array" ref="I120">INDEX('GMW - Baseline'!$A$2:$MC$200,MATCH(1,('GMW - Baseline'!$MC$2:$MC$200=I$3)*('GMW - Baseline'!$MB$2:$MB$200=I$4),0),$E120-1973)</f>
        <v>84.6</v>
      </c>
      <c r="J120" cm="1">
        <f t="array" ref="J120">INDEX('GMW - Baseline'!$A$2:$MC$200,MATCH(1,('GMW - Baseline'!$MC$2:$MC$200=J$3)*('GMW - Baseline'!$MB$2:$MB$200=J$4),0),$E120-1973)</f>
        <v>5.026923</v>
      </c>
      <c r="K120" cm="1">
        <f t="array" ref="K120">INDEX('GMW - Baseline'!$A$2:$MC$200,MATCH(1,('GMW - Baseline'!$MC$2:$MC$200=K$3)*('GMW - Baseline'!$MB$2:$MB$200=K$4),0),$E120-1973)</f>
        <v>4.827693</v>
      </c>
      <c r="L120" cm="1">
        <f t="array" ref="L120">INDEX('GMW - Baseline'!$A$2:$MC$200,MATCH(1,('GMW - Baseline'!$MC$2:$MC$200=L$3)*('GMW - Baseline'!$MB$2:$MB$200=L$4),0),$E120-1973)</f>
        <v>29722</v>
      </c>
      <c r="M120" cm="1">
        <f t="array" ref="M120">INDEX('GMW - Baseline'!$A$2:$MC$200,MATCH(1,('GMW - Baseline'!$MC$2:$MC$200=M$3)*('GMW - Baseline'!$MB$2:$MB$200=M$4),0),$E120-1973)</f>
        <v>1680</v>
      </c>
      <c r="N120" cm="1">
        <f t="array" ref="N120">INDEX('GMW - Baseline'!$A$2:$MC$200,MATCH(1,('GMW - Baseline'!$MC$2:$MC$200=N$3)*('GMW - Baseline'!$MB$2:$MB$200=N$4),0),$E120-1973)</f>
        <v>31402</v>
      </c>
      <c r="O120" cm="1">
        <f t="array" ref="O120">INDEX('GMW - Baseline'!$A$2:$MC$200,MATCH(1,('GMW - Baseline'!$MC$2:$MC$200=O$3)*('GMW - Baseline'!$MB$2:$MB$200=O$4),0),$E120-1973)</f>
        <v>5.4</v>
      </c>
      <c r="P120" cm="1">
        <f t="array" ref="P120">INDEX('GMW - Baseline'!$A$2:$MC$200,MATCH(1,('GMW - Baseline'!$MC$2:$MC$200=P$3)*('GMW - Baseline'!$MB$2:$MB$200=P$4),0),$E120-1973)</f>
        <v>38355.410000000003</v>
      </c>
      <c r="Q120" cm="1">
        <f t="array" ref="Q120">INDEX('GMW - Baseline'!$A$2:$MC$200,MATCH(1,('GMW - Baseline'!$MC$2:$MC$200=Q$3)*('GMW - Baseline'!$MB$2:$MB$200=Q$4),0),$E120-1973)</f>
        <v>-16131</v>
      </c>
      <c r="R120" cm="1">
        <f t="array" ref="R120">INDEX('GMW - Baseline'!$A$2:$MC$200,MATCH(1,('GMW - Baseline'!$MC$2:$MC$200=R$3)*('GMW - Baseline'!$MB$2:$MB$200=R$4),0),$E120-1973)</f>
        <v>594890</v>
      </c>
      <c r="S120" cm="1">
        <f t="array" ref="S120">INDEX('GMW - Baseline'!$A$2:$MC$200,MATCH(1,('GMW - Baseline'!$MC$2:$MC$200=S$3)*('GMW - Baseline'!$MB$2:$MB$200=S$4),0),$E120-1973)</f>
        <v>402687</v>
      </c>
      <c r="T120" cm="1">
        <f t="array" ref="T120">INDEX('GMW - Baseline'!$A$2:$MC$200,MATCH(1,('GMW - Baseline'!$MC$2:$MC$200=T$3)*('GMW - Baseline'!$MB$2:$MB$200=T$4),0),$E120-1973)</f>
        <v>2.7879710000000002</v>
      </c>
      <c r="U120" cm="1">
        <f t="array" ref="U120">INDEX('GMW - Baseline'!$A$2:$MC$200,MATCH(1,('GMW - Baseline'!$MC$2:$MC$200=U$3)*('GMW - Baseline'!$MB$2:$MB$200=U$4),0),$E120-1973)</f>
        <v>567496.6</v>
      </c>
      <c r="V120" cm="1">
        <f t="array" ref="V120">INDEX('GMW - Baseline'!$A$2:$MC$200,MATCH(1,('GMW - Baseline'!$MC$2:$MC$200=V$3)*('GMW - Baseline'!$MB$2:$MB$200=V$4),0),$E120-1973)</f>
        <v>29831.9</v>
      </c>
      <c r="W120" cm="1">
        <f t="array" ref="W120">INDEX('GMW - Baseline'!$A$2:$MC$200,MATCH(1,('GMW - Baseline'!$MC$2:$MC$200=W$3)*('GMW - Baseline'!$MB$2:$MB$200=W$4),0),$E120-1973)</f>
        <v>31.8</v>
      </c>
      <c r="X120" cm="1">
        <f t="array" ref="X120">INDEX('GMW - Baseline'!$A$2:$MC$200,MATCH(1,('GMW - Baseline'!$MC$2:$MC$200=X$3)*('GMW - Baseline'!$MB$2:$MB$200=X$4),0),$E120-1973)</f>
        <v>499491.2</v>
      </c>
      <c r="Y120" cm="1">
        <f t="array" ref="Y120">INDEX('GMW - Baseline'!$A$2:$MC$200,MATCH(1,('GMW - Baseline'!$MC$2:$MC$200=Y$3)*('GMW - Baseline'!$MB$2:$MB$200=Y$4),0),$E120-1973)</f>
        <v>40993.14</v>
      </c>
      <c r="Z120" cm="1">
        <f t="array" ref="Z120">INDEX('GMW - Baseline'!$A$2:$MC$200,MATCH(1,('GMW - Baseline'!$MC$2:$MC$200=Z$3)*('GMW - Baseline'!$MB$2:$MB$200=Z$4),0),$E120-1973)</f>
        <v>2337000</v>
      </c>
      <c r="AA120" cm="1">
        <f t="array" ref="AA120">INDEX('GMW - Baseline'!$A$2:$MC$200,MATCH(1,('GMW - Baseline'!$MC$2:$MC$200=AA$3)*('GMW - Baseline'!$MB$2:$MB$200=AA$4),0),$E120-1973)</f>
        <v>-1.576938</v>
      </c>
      <c r="AB120" cm="1">
        <f t="array" ref="AB120">INDEX('GMW - Baseline'!$A$2:$MC$200,MATCH(1,('GMW - Baseline'!$MC$2:$MC$200=AB$3)*('GMW - Baseline'!$MB$2:$MB$200=AB$4),0),$E120-1973)</f>
        <v>159043</v>
      </c>
      <c r="AC120" cm="1">
        <f t="array" ref="AC120">INDEX('GMW - Baseline'!$A$2:$MC$200,MATCH(1,('GMW - Baseline'!$MC$2:$MC$200=AC$3)*('GMW - Baseline'!$MB$2:$MB$200=AC$4),0),$E120-1973)</f>
        <v>138373</v>
      </c>
      <c r="AD120" cm="1">
        <f t="array" ref="AD120">INDEX('GMW - Baseline'!$A$2:$MC$200,MATCH(1,('GMW - Baseline'!$MC$2:$MC$200=AD$3)*('GMW - Baseline'!$MB$2:$MB$200=AD$4),0),$E120-1973)</f>
        <v>61824</v>
      </c>
      <c r="AE120" cm="1">
        <f t="array" ref="AE120">INDEX('GMW - Baseline'!$A$2:$MC$200,MATCH(1,('GMW - Baseline'!$MC$2:$MC$200=AE$3)*('GMW - Baseline'!$MB$2:$MB$200=AE$4),0),$E120-1973)</f>
        <v>25.794650000000001</v>
      </c>
      <c r="AF120" cm="1">
        <f t="array" ref="AF120">INDEX('GMW - Baseline'!$A$2:$MC$200,MATCH(1,('GMW - Baseline'!$MC$2:$MC$200=AF$3)*('GMW - Baseline'!$MB$2:$MB$200=AF$4),0),$E120-1973)</f>
        <v>16.527100000000001</v>
      </c>
      <c r="AG120" cm="1">
        <f t="array" ref="AG120">INDEX('GMW - Baseline'!$A$2:$MC$200,MATCH(1,('GMW - Baseline'!$MC$2:$MC$200=AG$3)*('GMW - Baseline'!$MB$2:$MB$200=AG$4),0),$E120-1973)</f>
        <v>34.537089999999999</v>
      </c>
      <c r="AH120" cm="1">
        <f t="array" ref="AH120">INDEX('GMW - Baseline'!$A$2:$MC$200,MATCH(1,('GMW - Baseline'!$MC$2:$MC$200=AH$3)*('GMW - Baseline'!$MB$2:$MB$200=AH$4),0),$E120-1973)</f>
        <v>30.628520000000002</v>
      </c>
      <c r="AI120" cm="1">
        <f t="array" ref="AI120">INDEX('GMW - Baseline'!$A$2:$MC$200,MATCH(1,('GMW - Baseline'!$MC$2:$MC$200=AI$3)*('GMW - Baseline'!$MB$2:$MB$200=AI$4),0),$E120-1973)</f>
        <v>25.27637</v>
      </c>
      <c r="AJ120" cm="1">
        <f t="array" ref="AJ120">INDEX('GMW - Baseline'!$A$2:$MC$200,MATCH(1,('GMW - Baseline'!$MC$2:$MC$200=AJ$3)*('GMW - Baseline'!$MB$2:$MB$200=AJ$4),0),$E120-1973)</f>
        <v>32.235880000000002</v>
      </c>
      <c r="AK120" cm="1">
        <f t="array" ref="AK120">INDEX('GMW - Baseline'!$A$2:$MC$200,MATCH(1,('GMW - Baseline'!$MC$2:$MC$200=AK$3)*('GMW - Baseline'!$MB$2:$MB$200=AK$4),0),$E120-1973)</f>
        <v>16.894069999999999</v>
      </c>
    </row>
    <row r="121" spans="1:37" x14ac:dyDescent="0.25">
      <c r="B121">
        <f t="shared" si="10"/>
        <v>2008</v>
      </c>
      <c r="C121">
        <f t="shared" si="10"/>
        <v>2008</v>
      </c>
      <c r="E121">
        <f t="shared" si="7"/>
        <v>2094</v>
      </c>
      <c r="F121" cm="1">
        <f t="array" ref="F121">INDEX('GMW - Baseline'!$A$2:$MC$200,MATCH(1,('GMW - Baseline'!$MC$2:$MC$200=F$3)*('GMW - Baseline'!$MB$2:$MB$200=F$4),0),$E121-1973)</f>
        <v>573961</v>
      </c>
      <c r="G121" cm="1">
        <f t="array" ref="G121">INDEX('GMW - Baseline'!$A$2:$MC$200,MATCH(1,('GMW - Baseline'!$MC$2:$MC$200=G$3)*('GMW - Baseline'!$MB$2:$MB$200=G$4),0),$E121-1973)</f>
        <v>344231</v>
      </c>
      <c r="H121" cm="1">
        <f t="array" ref="H121">INDEX('GMW - Baseline'!$A$2:$MC$200,MATCH(1,('GMW - Baseline'!$MC$2:$MC$200=H$3)*('GMW - Baseline'!$MB$2:$MB$200=H$4),0),$E121-1973)</f>
        <v>358375</v>
      </c>
      <c r="I121" cm="1">
        <f t="array" ref="I121">INDEX('GMW - Baseline'!$A$2:$MC$200,MATCH(1,('GMW - Baseline'!$MC$2:$MC$200=I$3)*('GMW - Baseline'!$MB$2:$MB$200=I$4),0),$E121-1973)</f>
        <v>85.633330000000001</v>
      </c>
      <c r="J121" cm="1">
        <f t="array" ref="J121">INDEX('GMW - Baseline'!$A$2:$MC$200,MATCH(1,('GMW - Baseline'!$MC$2:$MC$200=J$3)*('GMW - Baseline'!$MB$2:$MB$200=J$4),0),$E121-1973)</f>
        <v>5</v>
      </c>
      <c r="K121" cm="1">
        <f t="array" ref="K121">INDEX('GMW - Baseline'!$A$2:$MC$200,MATCH(1,('GMW - Baseline'!$MC$2:$MC$200=K$3)*('GMW - Baseline'!$MB$2:$MB$200=K$4),0),$E121-1973)</f>
        <v>4.6980300000000002</v>
      </c>
      <c r="L121" cm="1">
        <f t="array" ref="L121">INDEX('GMW - Baseline'!$A$2:$MC$200,MATCH(1,('GMW - Baseline'!$MC$2:$MC$200=L$3)*('GMW - Baseline'!$MB$2:$MB$200=L$4),0),$E121-1973)</f>
        <v>29580</v>
      </c>
      <c r="M121" cm="1">
        <f t="array" ref="M121">INDEX('GMW - Baseline'!$A$2:$MC$200,MATCH(1,('GMW - Baseline'!$MC$2:$MC$200=M$3)*('GMW - Baseline'!$MB$2:$MB$200=M$4),0),$E121-1973)</f>
        <v>1840</v>
      </c>
      <c r="N121" cm="1">
        <f t="array" ref="N121">INDEX('GMW - Baseline'!$A$2:$MC$200,MATCH(1,('GMW - Baseline'!$MC$2:$MC$200=N$3)*('GMW - Baseline'!$MB$2:$MB$200=N$4),0),$E121-1973)</f>
        <v>31420</v>
      </c>
      <c r="O121" cm="1">
        <f t="array" ref="O121">INDEX('GMW - Baseline'!$A$2:$MC$200,MATCH(1,('GMW - Baseline'!$MC$2:$MC$200=O$3)*('GMW - Baseline'!$MB$2:$MB$200=O$4),0),$E121-1973)</f>
        <v>5.9</v>
      </c>
      <c r="P121" cm="1">
        <f t="array" ref="P121">INDEX('GMW - Baseline'!$A$2:$MC$200,MATCH(1,('GMW - Baseline'!$MC$2:$MC$200=P$3)*('GMW - Baseline'!$MB$2:$MB$200=P$4),0),$E121-1973)</f>
        <v>38398.92</v>
      </c>
      <c r="Q121" cm="1">
        <f t="array" ref="Q121">INDEX('GMW - Baseline'!$A$2:$MC$200,MATCH(1,('GMW - Baseline'!$MC$2:$MC$200=Q$3)*('GMW - Baseline'!$MB$2:$MB$200=Q$4),0),$E121-1973)</f>
        <v>-14227</v>
      </c>
      <c r="R121" cm="1">
        <f t="array" ref="R121">INDEX('GMW - Baseline'!$A$2:$MC$200,MATCH(1,('GMW - Baseline'!$MC$2:$MC$200=R$3)*('GMW - Baseline'!$MB$2:$MB$200=R$4),0),$E121-1973)</f>
        <v>650308</v>
      </c>
      <c r="S121" cm="1">
        <f t="array" ref="S121">INDEX('GMW - Baseline'!$A$2:$MC$200,MATCH(1,('GMW - Baseline'!$MC$2:$MC$200=S$3)*('GMW - Baseline'!$MB$2:$MB$200=S$4),0),$E121-1973)</f>
        <v>402137</v>
      </c>
      <c r="T121" cm="1">
        <f t="array" ref="T121">INDEX('GMW - Baseline'!$A$2:$MC$200,MATCH(1,('GMW - Baseline'!$MC$2:$MC$200=T$3)*('GMW - Baseline'!$MB$2:$MB$200=T$4),0),$E121-1973)</f>
        <v>0.37012099999999998</v>
      </c>
      <c r="U121" cm="1">
        <f t="array" ref="U121">INDEX('GMW - Baseline'!$A$2:$MC$200,MATCH(1,('GMW - Baseline'!$MC$2:$MC$200=U$3)*('GMW - Baseline'!$MB$2:$MB$200=U$4),0),$E121-1973)</f>
        <v>571840.4</v>
      </c>
      <c r="V121" cm="1">
        <f t="array" ref="V121">INDEX('GMW - Baseline'!$A$2:$MC$200,MATCH(1,('GMW - Baseline'!$MC$2:$MC$200=V$3)*('GMW - Baseline'!$MB$2:$MB$200=V$4),0),$E121-1973)</f>
        <v>29849</v>
      </c>
      <c r="W121" cm="1">
        <f t="array" ref="W121">INDEX('GMW - Baseline'!$A$2:$MC$200,MATCH(1,('GMW - Baseline'!$MC$2:$MC$200=W$3)*('GMW - Baseline'!$MB$2:$MB$200=W$4),0),$E121-1973)</f>
        <v>32</v>
      </c>
      <c r="X121" cm="1">
        <f t="array" ref="X121">INDEX('GMW - Baseline'!$A$2:$MC$200,MATCH(1,('GMW - Baseline'!$MC$2:$MC$200=X$3)*('GMW - Baseline'!$MB$2:$MB$200=X$4),0),$E121-1973)</f>
        <v>501833.9</v>
      </c>
      <c r="Y121" cm="1">
        <f t="array" ref="Y121">INDEX('GMW - Baseline'!$A$2:$MC$200,MATCH(1,('GMW - Baseline'!$MC$2:$MC$200=Y$3)*('GMW - Baseline'!$MB$2:$MB$200=Y$4),0),$E121-1973)</f>
        <v>41046.550000000003</v>
      </c>
      <c r="Z121" cm="1">
        <f t="array" ref="Z121">INDEX('GMW - Baseline'!$A$2:$MC$200,MATCH(1,('GMW - Baseline'!$MC$2:$MC$200=Z$3)*('GMW - Baseline'!$MB$2:$MB$200=Z$4),0),$E121-1973)</f>
        <v>2353500</v>
      </c>
      <c r="AA121" cm="1">
        <f t="array" ref="AA121">INDEX('GMW - Baseline'!$A$2:$MC$200,MATCH(1,('GMW - Baseline'!$MC$2:$MC$200=AA$3)*('GMW - Baseline'!$MB$2:$MB$200=AA$4),0),$E121-1973)</f>
        <v>-1.5772539999999999</v>
      </c>
      <c r="AB121" cm="1">
        <f t="array" ref="AB121">INDEX('GMW - Baseline'!$A$2:$MC$200,MATCH(1,('GMW - Baseline'!$MC$2:$MC$200=AB$3)*('GMW - Baseline'!$MB$2:$MB$200=AB$4),0),$E121-1973)</f>
        <v>170844</v>
      </c>
      <c r="AC121" cm="1">
        <f t="array" ref="AC121">INDEX('GMW - Baseline'!$A$2:$MC$200,MATCH(1,('GMW - Baseline'!$MC$2:$MC$200=AC$3)*('GMW - Baseline'!$MB$2:$MB$200=AC$4),0),$E121-1973)</f>
        <v>145701</v>
      </c>
      <c r="AD121" cm="1">
        <f t="array" ref="AD121">INDEX('GMW - Baseline'!$A$2:$MC$200,MATCH(1,('GMW - Baseline'!$MC$2:$MC$200=AD$3)*('GMW - Baseline'!$MB$2:$MB$200=AD$4),0),$E121-1973)</f>
        <v>61933.25</v>
      </c>
      <c r="AE121" cm="1">
        <f t="array" ref="AE121">INDEX('GMW - Baseline'!$A$2:$MC$200,MATCH(1,('GMW - Baseline'!$MC$2:$MC$200=AE$3)*('GMW - Baseline'!$MB$2:$MB$200=AE$4),0),$E121-1973)</f>
        <v>25.881430000000002</v>
      </c>
      <c r="AF121" cm="1">
        <f t="array" ref="AF121">INDEX('GMW - Baseline'!$A$2:$MC$200,MATCH(1,('GMW - Baseline'!$MC$2:$MC$200=AF$3)*('GMW - Baseline'!$MB$2:$MB$200=AF$4),0),$E121-1973)</f>
        <v>16.578600000000002</v>
      </c>
      <c r="AG121" cm="1">
        <f t="array" ref="AG121">INDEX('GMW - Baseline'!$A$2:$MC$200,MATCH(1,('GMW - Baseline'!$MC$2:$MC$200=AG$3)*('GMW - Baseline'!$MB$2:$MB$200=AG$4),0),$E121-1973)</f>
        <v>34.825580000000002</v>
      </c>
      <c r="AH121" cm="1">
        <f t="array" ref="AH121">INDEX('GMW - Baseline'!$A$2:$MC$200,MATCH(1,('GMW - Baseline'!$MC$2:$MC$200=AH$3)*('GMW - Baseline'!$MB$2:$MB$200=AH$4),0),$E121-1973)</f>
        <v>30.765499999999999</v>
      </c>
      <c r="AI121" cm="1">
        <f t="array" ref="AI121">INDEX('GMW - Baseline'!$A$2:$MC$200,MATCH(1,('GMW - Baseline'!$MC$2:$MC$200=AI$3)*('GMW - Baseline'!$MB$2:$MB$200=AI$4),0),$E121-1973)</f>
        <v>25.33304</v>
      </c>
      <c r="AJ121" cm="1">
        <f t="array" ref="AJ121">INDEX('GMW - Baseline'!$A$2:$MC$200,MATCH(1,('GMW - Baseline'!$MC$2:$MC$200=AJ$3)*('GMW - Baseline'!$MB$2:$MB$200=AJ$4),0),$E121-1973)</f>
        <v>32.301369999999999</v>
      </c>
      <c r="AK121" cm="1">
        <f t="array" ref="AK121">INDEX('GMW - Baseline'!$A$2:$MC$200,MATCH(1,('GMW - Baseline'!$MC$2:$MC$200=AK$3)*('GMW - Baseline'!$MB$2:$MB$200=AK$4),0),$E121-1973)</f>
        <v>16.943560000000002</v>
      </c>
    </row>
    <row r="122" spans="1:37" x14ac:dyDescent="0.25">
      <c r="B122">
        <f t="shared" si="10"/>
        <v>2008</v>
      </c>
      <c r="C122">
        <f t="shared" si="10"/>
        <v>2008</v>
      </c>
      <c r="E122">
        <f t="shared" si="7"/>
        <v>2095</v>
      </c>
      <c r="F122" cm="1">
        <f t="array" ref="F122">INDEX('GMW - Baseline'!$A$2:$MC$200,MATCH(1,('GMW - Baseline'!$MC$2:$MC$200=F$3)*('GMW - Baseline'!$MB$2:$MB$200=F$4),0),$E122-1973)</f>
        <v>561816</v>
      </c>
      <c r="G122" cm="1">
        <f t="array" ref="G122">INDEX('GMW - Baseline'!$A$2:$MC$200,MATCH(1,('GMW - Baseline'!$MC$2:$MC$200=G$3)*('GMW - Baseline'!$MB$2:$MB$200=G$4),0),$E122-1973)</f>
        <v>335303</v>
      </c>
      <c r="H122" cm="1">
        <f t="array" ref="H122">INDEX('GMW - Baseline'!$A$2:$MC$200,MATCH(1,('GMW - Baseline'!$MC$2:$MC$200=H$3)*('GMW - Baseline'!$MB$2:$MB$200=H$4),0),$E122-1973)</f>
        <v>365113</v>
      </c>
      <c r="I122" cm="1">
        <f t="array" ref="I122">INDEX('GMW - Baseline'!$A$2:$MC$200,MATCH(1,('GMW - Baseline'!$MC$2:$MC$200=I$3)*('GMW - Baseline'!$MB$2:$MB$200=I$4),0),$E122-1973)</f>
        <v>85.733329999999995</v>
      </c>
      <c r="J122" cm="1">
        <f t="array" ref="J122">INDEX('GMW - Baseline'!$A$2:$MC$200,MATCH(1,('GMW - Baseline'!$MC$2:$MC$200=J$3)*('GMW - Baseline'!$MB$2:$MB$200=J$4),0),$E122-1973)</f>
        <v>3.325758</v>
      </c>
      <c r="K122" cm="1">
        <f t="array" ref="K122">INDEX('GMW - Baseline'!$A$2:$MC$200,MATCH(1,('GMW - Baseline'!$MC$2:$MC$200=K$3)*('GMW - Baseline'!$MB$2:$MB$200=K$4),0),$E122-1973)</f>
        <v>3.9856250000000002</v>
      </c>
      <c r="L122" cm="1">
        <f t="array" ref="L122">INDEX('GMW - Baseline'!$A$2:$MC$200,MATCH(1,('GMW - Baseline'!$MC$2:$MC$200=L$3)*('GMW - Baseline'!$MB$2:$MB$200=L$4),0),$E122-1973)</f>
        <v>29528</v>
      </c>
      <c r="M122" cm="1">
        <f t="array" ref="M122">INDEX('GMW - Baseline'!$A$2:$MC$200,MATCH(1,('GMW - Baseline'!$MC$2:$MC$200=M$3)*('GMW - Baseline'!$MB$2:$MB$200=M$4),0),$E122-1973)</f>
        <v>2003</v>
      </c>
      <c r="N122" cm="1">
        <f t="array" ref="N122">INDEX('GMW - Baseline'!$A$2:$MC$200,MATCH(1,('GMW - Baseline'!$MC$2:$MC$200=N$3)*('GMW - Baseline'!$MB$2:$MB$200=N$4),0),$E122-1973)</f>
        <v>31531</v>
      </c>
      <c r="O122" cm="1">
        <f t="array" ref="O122">INDEX('GMW - Baseline'!$A$2:$MC$200,MATCH(1,('GMW - Baseline'!$MC$2:$MC$200=O$3)*('GMW - Baseline'!$MB$2:$MB$200=O$4),0),$E122-1973)</f>
        <v>6.4</v>
      </c>
      <c r="P122" cm="1">
        <f t="array" ref="P122">INDEX('GMW - Baseline'!$A$2:$MC$200,MATCH(1,('GMW - Baseline'!$MC$2:$MC$200=P$3)*('GMW - Baseline'!$MB$2:$MB$200=P$4),0),$E122-1973)</f>
        <v>38442.42</v>
      </c>
      <c r="Q122" cm="1">
        <f t="array" ref="Q122">INDEX('GMW - Baseline'!$A$2:$MC$200,MATCH(1,('GMW - Baseline'!$MC$2:$MC$200=Q$3)*('GMW - Baseline'!$MB$2:$MB$200=Q$4),0),$E122-1973)</f>
        <v>-26174</v>
      </c>
      <c r="R122" cm="1">
        <f t="array" ref="R122">INDEX('GMW - Baseline'!$A$2:$MC$200,MATCH(1,('GMW - Baseline'!$MC$2:$MC$200=R$3)*('GMW - Baseline'!$MB$2:$MB$200=R$4),0),$E122-1973)</f>
        <v>705371</v>
      </c>
      <c r="S122" cm="1">
        <f t="array" ref="S122">INDEX('GMW - Baseline'!$A$2:$MC$200,MATCH(1,('GMW - Baseline'!$MC$2:$MC$200=S$3)*('GMW - Baseline'!$MB$2:$MB$200=S$4),0),$E122-1973)</f>
        <v>397677</v>
      </c>
      <c r="T122" cm="1">
        <f t="array" ref="T122">INDEX('GMW - Baseline'!$A$2:$MC$200,MATCH(1,('GMW - Baseline'!$MC$2:$MC$200=T$3)*('GMW - Baseline'!$MB$2:$MB$200=T$4),0),$E122-1973)</f>
        <v>-2.092743</v>
      </c>
      <c r="U122" cm="1">
        <f t="array" ref="U122">INDEX('GMW - Baseline'!$A$2:$MC$200,MATCH(1,('GMW - Baseline'!$MC$2:$MC$200=U$3)*('GMW - Baseline'!$MB$2:$MB$200=U$4),0),$E122-1973)</f>
        <v>573697.30000000005</v>
      </c>
      <c r="V122" cm="1">
        <f t="array" ref="V122">INDEX('GMW - Baseline'!$A$2:$MC$200,MATCH(1,('GMW - Baseline'!$MC$2:$MC$200=V$3)*('GMW - Baseline'!$MB$2:$MB$200=V$4),0),$E122-1973)</f>
        <v>29954.45</v>
      </c>
      <c r="W122" cm="1">
        <f t="array" ref="W122">INDEX('GMW - Baseline'!$A$2:$MC$200,MATCH(1,('GMW - Baseline'!$MC$2:$MC$200=W$3)*('GMW - Baseline'!$MB$2:$MB$200=W$4),0),$E122-1973)</f>
        <v>31.9</v>
      </c>
      <c r="X122" cm="1">
        <f t="array" ref="X122">INDEX('GMW - Baseline'!$A$2:$MC$200,MATCH(1,('GMW - Baseline'!$MC$2:$MC$200=X$3)*('GMW - Baseline'!$MB$2:$MB$200=X$4),0),$E122-1973)</f>
        <v>503890.9</v>
      </c>
      <c r="Y122" cm="1">
        <f t="array" ref="Y122">INDEX('GMW - Baseline'!$A$2:$MC$200,MATCH(1,('GMW - Baseline'!$MC$2:$MC$200=Y$3)*('GMW - Baseline'!$MB$2:$MB$200=Y$4),0),$E122-1973)</f>
        <v>41099.949999999997</v>
      </c>
      <c r="Z122" cm="1">
        <f t="array" ref="Z122">INDEX('GMW - Baseline'!$A$2:$MC$200,MATCH(1,('GMW - Baseline'!$MC$2:$MC$200=Z$3)*('GMW - Baseline'!$MB$2:$MB$200=Z$4),0),$E122-1973)</f>
        <v>2370000</v>
      </c>
      <c r="AA122" cm="1">
        <f t="array" ref="AA122">INDEX('GMW - Baseline'!$A$2:$MC$200,MATCH(1,('GMW - Baseline'!$MC$2:$MC$200=AA$3)*('GMW - Baseline'!$MB$2:$MB$200=AA$4),0),$E122-1973)</f>
        <v>-1.577569</v>
      </c>
      <c r="AB122" cm="1">
        <f t="array" ref="AB122">INDEX('GMW - Baseline'!$A$2:$MC$200,MATCH(1,('GMW - Baseline'!$MC$2:$MC$200=AB$3)*('GMW - Baseline'!$MB$2:$MB$200=AB$4),0),$E122-1973)</f>
        <v>172673</v>
      </c>
      <c r="AC122" cm="1">
        <f t="array" ref="AC122">INDEX('GMW - Baseline'!$A$2:$MC$200,MATCH(1,('GMW - Baseline'!$MC$2:$MC$200=AC$3)*('GMW - Baseline'!$MB$2:$MB$200=AC$4),0),$E122-1973)</f>
        <v>134269</v>
      </c>
      <c r="AD122" cm="1">
        <f t="array" ref="AD122">INDEX('GMW - Baseline'!$A$2:$MC$200,MATCH(1,('GMW - Baseline'!$MC$2:$MC$200=AD$3)*('GMW - Baseline'!$MB$2:$MB$200=AD$4),0),$E122-1973)</f>
        <v>62042.5</v>
      </c>
      <c r="AE122" cm="1">
        <f t="array" ref="AE122">INDEX('GMW - Baseline'!$A$2:$MC$200,MATCH(1,('GMW - Baseline'!$MC$2:$MC$200=AE$3)*('GMW - Baseline'!$MB$2:$MB$200=AE$4),0),$E122-1973)</f>
        <v>25.968019999999999</v>
      </c>
      <c r="AF122" cm="1">
        <f t="array" ref="AF122">INDEX('GMW - Baseline'!$A$2:$MC$200,MATCH(1,('GMW - Baseline'!$MC$2:$MC$200=AF$3)*('GMW - Baseline'!$MB$2:$MB$200=AF$4),0),$E122-1973)</f>
        <v>16.618379999999998</v>
      </c>
      <c r="AG122" cm="1">
        <f t="array" ref="AG122">INDEX('GMW - Baseline'!$A$2:$MC$200,MATCH(1,('GMW - Baseline'!$MC$2:$MC$200=AG$3)*('GMW - Baseline'!$MB$2:$MB$200=AG$4),0),$E122-1973)</f>
        <v>35.062379999999997</v>
      </c>
      <c r="AH122" cm="1">
        <f t="array" ref="AH122">INDEX('GMW - Baseline'!$A$2:$MC$200,MATCH(1,('GMW - Baseline'!$MC$2:$MC$200=AH$3)*('GMW - Baseline'!$MB$2:$MB$200=AH$4),0),$E122-1973)</f>
        <v>30.902830000000002</v>
      </c>
      <c r="AI122" cm="1">
        <f t="array" ref="AI122">INDEX('GMW - Baseline'!$A$2:$MC$200,MATCH(1,('GMW - Baseline'!$MC$2:$MC$200=AI$3)*('GMW - Baseline'!$MB$2:$MB$200=AI$4),0),$E122-1973)</f>
        <v>25.389620000000001</v>
      </c>
      <c r="AJ122" cm="1">
        <f t="array" ref="AJ122">INDEX('GMW - Baseline'!$A$2:$MC$200,MATCH(1,('GMW - Baseline'!$MC$2:$MC$200=AJ$3)*('GMW - Baseline'!$MB$2:$MB$200=AJ$4),0),$E122-1973)</f>
        <v>32.366750000000003</v>
      </c>
      <c r="AK122" cm="1">
        <f t="array" ref="AK122">INDEX('GMW - Baseline'!$A$2:$MC$200,MATCH(1,('GMW - Baseline'!$MC$2:$MC$200=AK$3)*('GMW - Baseline'!$MB$2:$MB$200=AK$4),0),$E122-1973)</f>
        <v>17.00665</v>
      </c>
    </row>
    <row r="123" spans="1:37" x14ac:dyDescent="0.25">
      <c r="A123">
        <v>2009</v>
      </c>
      <c r="B123">
        <f t="shared" si="10"/>
        <v>2009</v>
      </c>
      <c r="C123">
        <f t="shared" si="10"/>
        <v>2008</v>
      </c>
      <c r="D123">
        <f t="shared" si="10"/>
        <v>2008</v>
      </c>
      <c r="E123">
        <f t="shared" si="7"/>
        <v>2096</v>
      </c>
      <c r="F123" cm="1">
        <f t="array" ref="F123">INDEX('GMW - Baseline'!$A$2:$MC$200,MATCH(1,('GMW - Baseline'!$MC$2:$MC$200=F$3)*('GMW - Baseline'!$MB$2:$MB$200=F$4),0),$E123-1973)</f>
        <v>550451</v>
      </c>
      <c r="G123" cm="1">
        <f t="array" ref="G123">INDEX('GMW - Baseline'!$A$2:$MC$200,MATCH(1,('GMW - Baseline'!$MC$2:$MC$200=G$3)*('GMW - Baseline'!$MB$2:$MB$200=G$4),0),$E123-1973)</f>
        <v>333667</v>
      </c>
      <c r="H123" cm="1">
        <f t="array" ref="H123">INDEX('GMW - Baseline'!$A$2:$MC$200,MATCH(1,('GMW - Baseline'!$MC$2:$MC$200=H$3)*('GMW - Baseline'!$MB$2:$MB$200=H$4),0),$E123-1973)</f>
        <v>361034</v>
      </c>
      <c r="I123" cm="1">
        <f t="array" ref="I123">INDEX('GMW - Baseline'!$A$2:$MC$200,MATCH(1,('GMW - Baseline'!$MC$2:$MC$200=I$3)*('GMW - Baseline'!$MB$2:$MB$200=I$4),0),$E123-1973)</f>
        <v>85.433329999999998</v>
      </c>
      <c r="J123" cm="1">
        <f t="array" ref="J123">INDEX('GMW - Baseline'!$A$2:$MC$200,MATCH(1,('GMW - Baseline'!$MC$2:$MC$200=J$3)*('GMW - Baseline'!$MB$2:$MB$200=J$4),0),$E123-1973)</f>
        <v>1.0859380000000001</v>
      </c>
      <c r="K123" cm="1">
        <f t="array" ref="K123">INDEX('GMW - Baseline'!$A$2:$MC$200,MATCH(1,('GMW - Baseline'!$MC$2:$MC$200=K$3)*('GMW - Baseline'!$MB$2:$MB$200=K$4),0),$E123-1973)</f>
        <v>3.374603</v>
      </c>
      <c r="L123" cm="1">
        <f t="array" ref="L123">INDEX('GMW - Baseline'!$A$2:$MC$200,MATCH(1,('GMW - Baseline'!$MC$2:$MC$200=L$3)*('GMW - Baseline'!$MB$2:$MB$200=L$4),0),$E123-1973)</f>
        <v>29366</v>
      </c>
      <c r="M123" cm="1">
        <f t="array" ref="M123">INDEX('GMW - Baseline'!$A$2:$MC$200,MATCH(1,('GMW - Baseline'!$MC$2:$MC$200=M$3)*('GMW - Baseline'!$MB$2:$MB$200=M$4),0),$E123-1973)</f>
        <v>2235</v>
      </c>
      <c r="N123" cm="1">
        <f t="array" ref="N123">INDEX('GMW - Baseline'!$A$2:$MC$200,MATCH(1,('GMW - Baseline'!$MC$2:$MC$200=N$3)*('GMW - Baseline'!$MB$2:$MB$200=N$4),0),$E123-1973)</f>
        <v>31601</v>
      </c>
      <c r="O123" cm="1">
        <f t="array" ref="O123">INDEX('GMW - Baseline'!$A$2:$MC$200,MATCH(1,('GMW - Baseline'!$MC$2:$MC$200=O$3)*('GMW - Baseline'!$MB$2:$MB$200=O$4),0),$E123-1973)</f>
        <v>7.1</v>
      </c>
      <c r="P123" cm="1">
        <f t="array" ref="P123">INDEX('GMW - Baseline'!$A$2:$MC$200,MATCH(1,('GMW - Baseline'!$MC$2:$MC$200=P$3)*('GMW - Baseline'!$MB$2:$MB$200=P$4),0),$E123-1973)</f>
        <v>38485.93</v>
      </c>
      <c r="Q123" cm="1">
        <f t="array" ref="Q123">INDEX('GMW - Baseline'!$A$2:$MC$200,MATCH(1,('GMW - Baseline'!$MC$2:$MC$200=Q$3)*('GMW - Baseline'!$MB$2:$MB$200=Q$4),0),$E123-1973)</f>
        <v>-11205</v>
      </c>
      <c r="R123" cm="1">
        <f t="array" ref="R123">INDEX('GMW - Baseline'!$A$2:$MC$200,MATCH(1,('GMW - Baseline'!$MC$2:$MC$200=R$3)*('GMW - Baseline'!$MB$2:$MB$200=R$4),0),$E123-1973)</f>
        <v>739660</v>
      </c>
      <c r="S123" cm="1">
        <f t="array" ref="S123">INDEX('GMW - Baseline'!$A$2:$MC$200,MATCH(1,('GMW - Baseline'!$MC$2:$MC$200=S$3)*('GMW - Baseline'!$MB$2:$MB$200=S$4),0),$E123-1973)</f>
        <v>389775</v>
      </c>
      <c r="T123" cm="1">
        <f t="array" ref="T123">INDEX('GMW - Baseline'!$A$2:$MC$200,MATCH(1,('GMW - Baseline'!$MC$2:$MC$200=T$3)*('GMW - Baseline'!$MB$2:$MB$200=T$4),0),$E123-1973)</f>
        <v>-3.772354</v>
      </c>
      <c r="U123" cm="1">
        <f t="array" ref="U123">INDEX('GMW - Baseline'!$A$2:$MC$200,MATCH(1,('GMW - Baseline'!$MC$2:$MC$200=U$3)*('GMW - Baseline'!$MB$2:$MB$200=U$4),0),$E123-1973)</f>
        <v>571612.69999999995</v>
      </c>
      <c r="V123" cm="1">
        <f t="array" ref="V123">INDEX('GMW - Baseline'!$A$2:$MC$200,MATCH(1,('GMW - Baseline'!$MC$2:$MC$200=V$3)*('GMW - Baseline'!$MB$2:$MB$200=V$4),0),$E123-1973)</f>
        <v>30020.95</v>
      </c>
      <c r="W123" cm="1">
        <f t="array" ref="W123">INDEX('GMW - Baseline'!$A$2:$MC$200,MATCH(1,('GMW - Baseline'!$MC$2:$MC$200=W$3)*('GMW - Baseline'!$MB$2:$MB$200=W$4),0),$E123-1973)</f>
        <v>31.5</v>
      </c>
      <c r="X123" cm="1">
        <f t="array" ref="X123">INDEX('GMW - Baseline'!$A$2:$MC$200,MATCH(1,('GMW - Baseline'!$MC$2:$MC$200=X$3)*('GMW - Baseline'!$MB$2:$MB$200=X$4),0),$E123-1973)</f>
        <v>506081.4</v>
      </c>
      <c r="Y123" cm="1">
        <f t="array" ref="Y123">INDEX('GMW - Baseline'!$A$2:$MC$200,MATCH(1,('GMW - Baseline'!$MC$2:$MC$200=Y$3)*('GMW - Baseline'!$MB$2:$MB$200=Y$4),0),$E123-1973)</f>
        <v>41153.360000000001</v>
      </c>
      <c r="Z123" cm="1">
        <f t="array" ref="Z123">INDEX('GMW - Baseline'!$A$2:$MC$200,MATCH(1,('GMW - Baseline'!$MC$2:$MC$200=Z$3)*('GMW - Baseline'!$MB$2:$MB$200=Z$4),0),$E123-1973)</f>
        <v>2377750</v>
      </c>
      <c r="AA123" cm="1">
        <f t="array" ref="AA123">INDEX('GMW - Baseline'!$A$2:$MC$200,MATCH(1,('GMW - Baseline'!$MC$2:$MC$200=AA$3)*('GMW - Baseline'!$MB$2:$MB$200=AA$4),0),$E123-1973)</f>
        <v>-1.577806</v>
      </c>
      <c r="AB123" cm="1">
        <f t="array" ref="AB123">INDEX('GMW - Baseline'!$A$2:$MC$200,MATCH(1,('GMW - Baseline'!$MC$2:$MC$200=AB$3)*('GMW - Baseline'!$MB$2:$MB$200=AB$4),0),$E123-1973)</f>
        <v>183213</v>
      </c>
      <c r="AC123" cm="1">
        <f t="array" ref="AC123">INDEX('GMW - Baseline'!$A$2:$MC$200,MATCH(1,('GMW - Baseline'!$MC$2:$MC$200=AC$3)*('GMW - Baseline'!$MB$2:$MB$200=AC$4),0),$E123-1973)</f>
        <v>151137</v>
      </c>
      <c r="AD123" cm="1">
        <f t="array" ref="AD123">INDEX('GMW - Baseline'!$A$2:$MC$200,MATCH(1,('GMW - Baseline'!$MC$2:$MC$200=AD$3)*('GMW - Baseline'!$MB$2:$MB$200=AD$4),0),$E123-1973)</f>
        <v>62151.75</v>
      </c>
      <c r="AE123" cm="1">
        <f t="array" ref="AE123">INDEX('GMW - Baseline'!$A$2:$MC$200,MATCH(1,('GMW - Baseline'!$MC$2:$MC$200=AE$3)*('GMW - Baseline'!$MB$2:$MB$200=AE$4),0),$E123-1973)</f>
        <v>26.054410000000001</v>
      </c>
      <c r="AF123" cm="1">
        <f t="array" ref="AF123">INDEX('GMW - Baseline'!$A$2:$MC$200,MATCH(1,('GMW - Baseline'!$MC$2:$MC$200=AF$3)*('GMW - Baseline'!$MB$2:$MB$200=AF$4),0),$E123-1973)</f>
        <v>16.702120000000001</v>
      </c>
      <c r="AG123" cm="1">
        <f t="array" ref="AG123">INDEX('GMW - Baseline'!$A$2:$MC$200,MATCH(1,('GMW - Baseline'!$MC$2:$MC$200=AG$3)*('GMW - Baseline'!$MB$2:$MB$200=AG$4),0),$E123-1973)</f>
        <v>35.330660000000002</v>
      </c>
      <c r="AH123" cm="1">
        <f t="array" ref="AH123">INDEX('GMW - Baseline'!$A$2:$MC$200,MATCH(1,('GMW - Baseline'!$MC$2:$MC$200=AH$3)*('GMW - Baseline'!$MB$2:$MB$200=AH$4),0),$E123-1973)</f>
        <v>31.01933</v>
      </c>
      <c r="AI123" cm="1">
        <f t="array" ref="AI123">INDEX('GMW - Baseline'!$A$2:$MC$200,MATCH(1,('GMW - Baseline'!$MC$2:$MC$200=AI$3)*('GMW - Baseline'!$MB$2:$MB$200=AI$4),0),$E123-1973)</f>
        <v>25.44819</v>
      </c>
      <c r="AJ123" cm="1">
        <f t="array" ref="AJ123">INDEX('GMW - Baseline'!$A$2:$MC$200,MATCH(1,('GMW - Baseline'!$MC$2:$MC$200=AJ$3)*('GMW - Baseline'!$MB$2:$MB$200=AJ$4),0),$E123-1973)</f>
        <v>32.439419999999998</v>
      </c>
      <c r="AK123" cm="1">
        <f t="array" ref="AK123">INDEX('GMW - Baseline'!$A$2:$MC$200,MATCH(1,('GMW - Baseline'!$MC$2:$MC$200=AK$3)*('GMW - Baseline'!$MB$2:$MB$200=AK$4),0),$E123-1973)</f>
        <v>17.072579999999999</v>
      </c>
    </row>
    <row r="124" spans="1:37" x14ac:dyDescent="0.25">
      <c r="B124">
        <f t="shared" ref="B124:D139" si="11">+B120+1</f>
        <v>2009</v>
      </c>
      <c r="C124">
        <f t="shared" si="11"/>
        <v>2009</v>
      </c>
      <c r="E124">
        <f t="shared" si="7"/>
        <v>2097</v>
      </c>
      <c r="F124" cm="1">
        <f t="array" ref="F124">INDEX('GMW - Baseline'!$A$2:$MC$200,MATCH(1,('GMW - Baseline'!$MC$2:$MC$200=F$3)*('GMW - Baseline'!$MB$2:$MB$200=F$4),0),$E124-1973)</f>
        <v>548859</v>
      </c>
      <c r="G124" cm="1">
        <f t="array" ref="G124">INDEX('GMW - Baseline'!$A$2:$MC$200,MATCH(1,('GMW - Baseline'!$MC$2:$MC$200=G$3)*('GMW - Baseline'!$MB$2:$MB$200=G$4),0),$E124-1973)</f>
        <v>332958</v>
      </c>
      <c r="H124" cm="1">
        <f t="array" ref="H124">INDEX('GMW - Baseline'!$A$2:$MC$200,MATCH(1,('GMW - Baseline'!$MC$2:$MC$200=H$3)*('GMW - Baseline'!$MB$2:$MB$200=H$4),0),$E124-1973)</f>
        <v>370431</v>
      </c>
      <c r="I124" cm="1">
        <f t="array" ref="I124">INDEX('GMW - Baseline'!$A$2:$MC$200,MATCH(1,('GMW - Baseline'!$MC$2:$MC$200=I$3)*('GMW - Baseline'!$MB$2:$MB$200=I$4),0),$E124-1973)</f>
        <v>86.366669999999999</v>
      </c>
      <c r="J124" cm="1">
        <f t="array" ref="J124">INDEX('GMW - Baseline'!$A$2:$MC$200,MATCH(1,('GMW - Baseline'!$MC$2:$MC$200=J$3)*('GMW - Baseline'!$MB$2:$MB$200=J$4),0),$E124-1973)</f>
        <v>0.5</v>
      </c>
      <c r="K124" cm="1">
        <f t="array" ref="K124">INDEX('GMW - Baseline'!$A$2:$MC$200,MATCH(1,('GMW - Baseline'!$MC$2:$MC$200=K$3)*('GMW - Baseline'!$MB$2:$MB$200=K$4),0),$E124-1973)</f>
        <v>3.6088520000000002</v>
      </c>
      <c r="L124" cm="1">
        <f t="array" ref="L124">INDEX('GMW - Baseline'!$A$2:$MC$200,MATCH(1,('GMW - Baseline'!$MC$2:$MC$200=L$3)*('GMW - Baseline'!$MB$2:$MB$200=L$4),0),$E124-1973)</f>
        <v>29087</v>
      </c>
      <c r="M124" cm="1">
        <f t="array" ref="M124">INDEX('GMW - Baseline'!$A$2:$MC$200,MATCH(1,('GMW - Baseline'!$MC$2:$MC$200=M$3)*('GMW - Baseline'!$MB$2:$MB$200=M$4),0),$E124-1973)</f>
        <v>2448</v>
      </c>
      <c r="N124" cm="1">
        <f t="array" ref="N124">INDEX('GMW - Baseline'!$A$2:$MC$200,MATCH(1,('GMW - Baseline'!$MC$2:$MC$200=N$3)*('GMW - Baseline'!$MB$2:$MB$200=N$4),0),$E124-1973)</f>
        <v>31535</v>
      </c>
      <c r="O124" cm="1">
        <f t="array" ref="O124">INDEX('GMW - Baseline'!$A$2:$MC$200,MATCH(1,('GMW - Baseline'!$MC$2:$MC$200=O$3)*('GMW - Baseline'!$MB$2:$MB$200=O$4),0),$E124-1973)</f>
        <v>7.8</v>
      </c>
      <c r="P124" cm="1">
        <f t="array" ref="P124">INDEX('GMW - Baseline'!$A$2:$MC$200,MATCH(1,('GMW - Baseline'!$MC$2:$MC$200=P$3)*('GMW - Baseline'!$MB$2:$MB$200=P$4),0),$E124-1973)</f>
        <v>38529.43</v>
      </c>
      <c r="Q124" cm="1">
        <f t="array" ref="Q124">INDEX('GMW - Baseline'!$A$2:$MC$200,MATCH(1,('GMW - Baseline'!$MC$2:$MC$200=Q$3)*('GMW - Baseline'!$MB$2:$MB$200=Q$4),0),$E124-1973)</f>
        <v>-34905</v>
      </c>
      <c r="R124" cm="1">
        <f t="array" ref="R124">INDEX('GMW - Baseline'!$A$2:$MC$200,MATCH(1,('GMW - Baseline'!$MC$2:$MC$200=R$3)*('GMW - Baseline'!$MB$2:$MB$200=R$4),0),$E124-1973)</f>
        <v>784655</v>
      </c>
      <c r="S124" cm="1">
        <f t="array" ref="S124">INDEX('GMW - Baseline'!$A$2:$MC$200,MATCH(1,('GMW - Baseline'!$MC$2:$MC$200=S$3)*('GMW - Baseline'!$MB$2:$MB$200=S$4),0),$E124-1973)</f>
        <v>389151</v>
      </c>
      <c r="T124" cm="1">
        <f t="array" ref="T124">INDEX('GMW - Baseline'!$A$2:$MC$200,MATCH(1,('GMW - Baseline'!$MC$2:$MC$200=T$3)*('GMW - Baseline'!$MB$2:$MB$200=T$4),0),$E124-1973)</f>
        <v>-4.5339580000000002</v>
      </c>
      <c r="U124" cm="1">
        <f t="array" ref="U124">INDEX('GMW - Baseline'!$A$2:$MC$200,MATCH(1,('GMW - Baseline'!$MC$2:$MC$200=U$3)*('GMW - Baseline'!$MB$2:$MB$200=U$4),0),$E124-1973)</f>
        <v>574317</v>
      </c>
      <c r="V124" cm="1">
        <f t="array" ref="V124">INDEX('GMW - Baseline'!$A$2:$MC$200,MATCH(1,('GMW - Baseline'!$MC$2:$MC$200=V$3)*('GMW - Baseline'!$MB$2:$MB$200=V$4),0),$E124-1973)</f>
        <v>29958.25</v>
      </c>
      <c r="W124" cm="1">
        <f t="array" ref="W124">INDEX('GMW - Baseline'!$A$2:$MC$200,MATCH(1,('GMW - Baseline'!$MC$2:$MC$200=W$3)*('GMW - Baseline'!$MB$2:$MB$200=W$4),0),$E124-1973)</f>
        <v>31.7</v>
      </c>
      <c r="X124" cm="1">
        <f t="array" ref="X124">INDEX('GMW - Baseline'!$A$2:$MC$200,MATCH(1,('GMW - Baseline'!$MC$2:$MC$200=X$3)*('GMW - Baseline'!$MB$2:$MB$200=X$4),0),$E124-1973)</f>
        <v>508390.9</v>
      </c>
      <c r="Y124" cm="1">
        <f t="array" ref="Y124">INDEX('GMW - Baseline'!$A$2:$MC$200,MATCH(1,('GMW - Baseline'!$MC$2:$MC$200=Y$3)*('GMW - Baseline'!$MB$2:$MB$200=Y$4),0),$E124-1973)</f>
        <v>41206.769999999997</v>
      </c>
      <c r="Z124" cm="1">
        <f t="array" ref="Z124">INDEX('GMW - Baseline'!$A$2:$MC$200,MATCH(1,('GMW - Baseline'!$MC$2:$MC$200=Z$3)*('GMW - Baseline'!$MB$2:$MB$200=Z$4),0),$E124-1973)</f>
        <v>2385500</v>
      </c>
      <c r="AA124" cm="1">
        <f t="array" ref="AA124">INDEX('GMW - Baseline'!$A$2:$MC$200,MATCH(1,('GMW - Baseline'!$MC$2:$MC$200=AA$3)*('GMW - Baseline'!$MB$2:$MB$200=AA$4),0),$E124-1973)</f>
        <v>-1.57796</v>
      </c>
      <c r="AB124" cm="1">
        <f t="array" ref="AB124">INDEX('GMW - Baseline'!$A$2:$MC$200,MATCH(1,('GMW - Baseline'!$MC$2:$MC$200=AB$3)*('GMW - Baseline'!$MB$2:$MB$200=AB$4),0),$E124-1973)</f>
        <v>170962</v>
      </c>
      <c r="AC124" cm="1">
        <f t="array" ref="AC124">INDEX('GMW - Baseline'!$A$2:$MC$200,MATCH(1,('GMW - Baseline'!$MC$2:$MC$200=AC$3)*('GMW - Baseline'!$MB$2:$MB$200=AC$4),0),$E124-1973)</f>
        <v>129988</v>
      </c>
      <c r="AD124" cm="1">
        <f t="array" ref="AD124">INDEX('GMW - Baseline'!$A$2:$MC$200,MATCH(1,('GMW - Baseline'!$MC$2:$MC$200=AD$3)*('GMW - Baseline'!$MB$2:$MB$200=AD$4),0),$E124-1973)</f>
        <v>62261</v>
      </c>
      <c r="AE124" cm="1">
        <f t="array" ref="AE124">INDEX('GMW - Baseline'!$A$2:$MC$200,MATCH(1,('GMW - Baseline'!$MC$2:$MC$200=AE$3)*('GMW - Baseline'!$MB$2:$MB$200=AE$4),0),$E124-1973)</f>
        <v>26.140609999999999</v>
      </c>
      <c r="AF124" cm="1">
        <f t="array" ref="AF124">INDEX('GMW - Baseline'!$A$2:$MC$200,MATCH(1,('GMW - Baseline'!$MC$2:$MC$200=AF$3)*('GMW - Baseline'!$MB$2:$MB$200=AF$4),0),$E124-1973)</f>
        <v>16.753070000000001</v>
      </c>
      <c r="AG124" cm="1">
        <f t="array" ref="AG124">INDEX('GMW - Baseline'!$A$2:$MC$200,MATCH(1,('GMW - Baseline'!$MC$2:$MC$200=AG$3)*('GMW - Baseline'!$MB$2:$MB$200=AG$4),0),$E124-1973)</f>
        <v>35.620660000000001</v>
      </c>
      <c r="AH124" cm="1">
        <f t="array" ref="AH124">INDEX('GMW - Baseline'!$A$2:$MC$200,MATCH(1,('GMW - Baseline'!$MC$2:$MC$200=AH$3)*('GMW - Baseline'!$MB$2:$MB$200=AH$4),0),$E124-1973)</f>
        <v>31.136099999999999</v>
      </c>
      <c r="AI124" cm="1">
        <f t="array" ref="AI124">INDEX('GMW - Baseline'!$A$2:$MC$200,MATCH(1,('GMW - Baseline'!$MC$2:$MC$200=AI$3)*('GMW - Baseline'!$MB$2:$MB$200=AI$4),0),$E124-1973)</f>
        <v>25.506689999999999</v>
      </c>
      <c r="AJ124" cm="1">
        <f t="array" ref="AJ124">INDEX('GMW - Baseline'!$A$2:$MC$200,MATCH(1,('GMW - Baseline'!$MC$2:$MC$200=AJ$3)*('GMW - Baseline'!$MB$2:$MB$200=AJ$4),0),$E124-1973)</f>
        <v>32.512050000000002</v>
      </c>
      <c r="AK124" cm="1">
        <f t="array" ref="AK124">INDEX('GMW - Baseline'!$A$2:$MC$200,MATCH(1,('GMW - Baseline'!$MC$2:$MC$200=AK$3)*('GMW - Baseline'!$MB$2:$MB$200=AK$4),0),$E124-1973)</f>
        <v>17.12886</v>
      </c>
    </row>
    <row r="125" spans="1:37" x14ac:dyDescent="0.25">
      <c r="B125">
        <f t="shared" si="11"/>
        <v>2009</v>
      </c>
      <c r="C125">
        <f t="shared" si="11"/>
        <v>2009</v>
      </c>
      <c r="E125">
        <f t="shared" si="7"/>
        <v>2098</v>
      </c>
      <c r="F125" cm="1">
        <f t="array" ref="F125">INDEX('GMW - Baseline'!$A$2:$MC$200,MATCH(1,('GMW - Baseline'!$MC$2:$MC$200=F$3)*('GMW - Baseline'!$MB$2:$MB$200=F$4),0),$E125-1973)</f>
        <v>549540</v>
      </c>
      <c r="G125" cm="1">
        <f t="array" ref="G125">INDEX('GMW - Baseline'!$A$2:$MC$200,MATCH(1,('GMW - Baseline'!$MC$2:$MC$200=G$3)*('GMW - Baseline'!$MB$2:$MB$200=G$4),0),$E125-1973)</f>
        <v>333656</v>
      </c>
      <c r="H125" cm="1">
        <f t="array" ref="H125">INDEX('GMW - Baseline'!$A$2:$MC$200,MATCH(1,('GMW - Baseline'!$MC$2:$MC$200=H$3)*('GMW - Baseline'!$MB$2:$MB$200=H$4),0),$E125-1973)</f>
        <v>368165</v>
      </c>
      <c r="I125" cm="1">
        <f t="array" ref="I125">INDEX('GMW - Baseline'!$A$2:$MC$200,MATCH(1,('GMW - Baseline'!$MC$2:$MC$200=I$3)*('GMW - Baseline'!$MB$2:$MB$200=I$4),0),$E125-1973)</f>
        <v>86.933329999999998</v>
      </c>
      <c r="J125" cm="1">
        <f t="array" ref="J125">INDEX('GMW - Baseline'!$A$2:$MC$200,MATCH(1,('GMW - Baseline'!$MC$2:$MC$200=J$3)*('GMW - Baseline'!$MB$2:$MB$200=J$4),0),$E125-1973)</f>
        <v>0.5</v>
      </c>
      <c r="K125" cm="1">
        <f t="array" ref="K125">INDEX('GMW - Baseline'!$A$2:$MC$200,MATCH(1,('GMW - Baseline'!$MC$2:$MC$200=K$3)*('GMW - Baseline'!$MB$2:$MB$200=K$4),0),$E125-1973)</f>
        <v>3.719077</v>
      </c>
      <c r="L125" cm="1">
        <f t="array" ref="L125">INDEX('GMW - Baseline'!$A$2:$MC$200,MATCH(1,('GMW - Baseline'!$MC$2:$MC$200=L$3)*('GMW - Baseline'!$MB$2:$MB$200=L$4),0),$E125-1973)</f>
        <v>29069</v>
      </c>
      <c r="M125" cm="1">
        <f t="array" ref="M125">INDEX('GMW - Baseline'!$A$2:$MC$200,MATCH(1,('GMW - Baseline'!$MC$2:$MC$200=M$3)*('GMW - Baseline'!$MB$2:$MB$200=M$4),0),$E125-1973)</f>
        <v>2475</v>
      </c>
      <c r="N125" cm="1">
        <f t="array" ref="N125">INDEX('GMW - Baseline'!$A$2:$MC$200,MATCH(1,('GMW - Baseline'!$MC$2:$MC$200=N$3)*('GMW - Baseline'!$MB$2:$MB$200=N$4),0),$E125-1973)</f>
        <v>31544</v>
      </c>
      <c r="O125" cm="1">
        <f t="array" ref="O125">INDEX('GMW - Baseline'!$A$2:$MC$200,MATCH(1,('GMW - Baseline'!$MC$2:$MC$200=O$3)*('GMW - Baseline'!$MB$2:$MB$200=O$4),0),$E125-1973)</f>
        <v>7.8</v>
      </c>
      <c r="P125" cm="1">
        <f t="array" ref="P125">INDEX('GMW - Baseline'!$A$2:$MC$200,MATCH(1,('GMW - Baseline'!$MC$2:$MC$200=P$3)*('GMW - Baseline'!$MB$2:$MB$200=P$4),0),$E125-1973)</f>
        <v>38600.79</v>
      </c>
      <c r="Q125" cm="1">
        <f t="array" ref="Q125">INDEX('GMW - Baseline'!$A$2:$MC$200,MATCH(1,('GMW - Baseline'!$MC$2:$MC$200=Q$3)*('GMW - Baseline'!$MB$2:$MB$200=Q$4),0),$E125-1973)</f>
        <v>-28268</v>
      </c>
      <c r="R125" cm="1">
        <f t="array" ref="R125">INDEX('GMW - Baseline'!$A$2:$MC$200,MATCH(1,('GMW - Baseline'!$MC$2:$MC$200=R$3)*('GMW - Baseline'!$MB$2:$MB$200=R$4),0),$E125-1973)</f>
        <v>799817</v>
      </c>
      <c r="S125" cm="1">
        <f t="array" ref="S125">INDEX('GMW - Baseline'!$A$2:$MC$200,MATCH(1,('GMW - Baseline'!$MC$2:$MC$200=S$3)*('GMW - Baseline'!$MB$2:$MB$200=S$4),0),$E125-1973)</f>
        <v>391179</v>
      </c>
      <c r="T125" cm="1">
        <f t="array" ref="T125">INDEX('GMW - Baseline'!$A$2:$MC$200,MATCH(1,('GMW - Baseline'!$MC$2:$MC$200=T$3)*('GMW - Baseline'!$MB$2:$MB$200=T$4),0),$E125-1973)</f>
        <v>-4.2052269999999998</v>
      </c>
      <c r="U125" cm="1">
        <f t="array" ref="U125">INDEX('GMW - Baseline'!$A$2:$MC$200,MATCH(1,('GMW - Baseline'!$MC$2:$MC$200=U$3)*('GMW - Baseline'!$MB$2:$MB$200=U$4),0),$E125-1973)</f>
        <v>573142.1</v>
      </c>
      <c r="V125" cm="1">
        <f t="array" ref="V125">INDEX('GMW - Baseline'!$A$2:$MC$200,MATCH(1,('GMW - Baseline'!$MC$2:$MC$200=V$3)*('GMW - Baseline'!$MB$2:$MB$200=V$4),0),$E125-1973)</f>
        <v>29966.799999999999</v>
      </c>
      <c r="W125" cm="1">
        <f t="array" ref="W125">INDEX('GMW - Baseline'!$A$2:$MC$200,MATCH(1,('GMW - Baseline'!$MC$2:$MC$200=W$3)*('GMW - Baseline'!$MB$2:$MB$200=W$4),0),$E125-1973)</f>
        <v>31.5</v>
      </c>
      <c r="X125" cm="1">
        <f t="array" ref="X125">INDEX('GMW - Baseline'!$A$2:$MC$200,MATCH(1,('GMW - Baseline'!$MC$2:$MC$200=X$3)*('GMW - Baseline'!$MB$2:$MB$200=X$4),0),$E125-1973)</f>
        <v>510449.5</v>
      </c>
      <c r="Y125" cm="1">
        <f t="array" ref="Y125">INDEX('GMW - Baseline'!$A$2:$MC$200,MATCH(1,('GMW - Baseline'!$MC$2:$MC$200=Y$3)*('GMW - Baseline'!$MB$2:$MB$200=Y$4),0),$E125-1973)</f>
        <v>41266.04</v>
      </c>
      <c r="Z125" cm="1">
        <f t="array" ref="Z125">INDEX('GMW - Baseline'!$A$2:$MC$200,MATCH(1,('GMW - Baseline'!$MC$2:$MC$200=Z$3)*('GMW - Baseline'!$MB$2:$MB$200=Z$4),0),$E125-1973)</f>
        <v>2393250</v>
      </c>
      <c r="AA125" cm="1">
        <f t="array" ref="AA125">INDEX('GMW - Baseline'!$A$2:$MC$200,MATCH(1,('GMW - Baseline'!$MC$2:$MC$200=AA$3)*('GMW - Baseline'!$MB$2:$MB$200=AA$4),0),$E125-1973)</f>
        <v>-1.5780000000000001</v>
      </c>
      <c r="AB125" cm="1">
        <f t="array" ref="AB125">INDEX('GMW - Baseline'!$A$2:$MC$200,MATCH(1,('GMW - Baseline'!$MC$2:$MC$200=AB$3)*('GMW - Baseline'!$MB$2:$MB$200=AB$4),0),$E125-1973)</f>
        <v>175569</v>
      </c>
      <c r="AC125" cm="1">
        <f t="array" ref="AC125">INDEX('GMW - Baseline'!$A$2:$MC$200,MATCH(1,('GMW - Baseline'!$MC$2:$MC$200=AC$3)*('GMW - Baseline'!$MB$2:$MB$200=AC$4),0),$E125-1973)</f>
        <v>137911</v>
      </c>
      <c r="AD125" cm="1">
        <f t="array" ref="AD125">INDEX('GMW - Baseline'!$A$2:$MC$200,MATCH(1,('GMW - Baseline'!$MC$2:$MC$200=AD$3)*('GMW - Baseline'!$MB$2:$MB$200=AD$4),0),$E125-1973)</f>
        <v>62385.75</v>
      </c>
      <c r="AE125" cm="1">
        <f t="array" ref="AE125">INDEX('GMW - Baseline'!$A$2:$MC$200,MATCH(1,('GMW - Baseline'!$MC$2:$MC$200=AE$3)*('GMW - Baseline'!$MB$2:$MB$200=AE$4),0),$E125-1973)</f>
        <v>26.215920000000001</v>
      </c>
      <c r="AF125" cm="1">
        <f t="array" ref="AF125">INDEX('GMW - Baseline'!$A$2:$MC$200,MATCH(1,('GMW - Baseline'!$MC$2:$MC$200=AF$3)*('GMW - Baseline'!$MB$2:$MB$200=AF$4),0),$E125-1973)</f>
        <v>16.796949999999999</v>
      </c>
      <c r="AG125" cm="1">
        <f t="array" ref="AG125">INDEX('GMW - Baseline'!$A$2:$MC$200,MATCH(1,('GMW - Baseline'!$MC$2:$MC$200=AG$3)*('GMW - Baseline'!$MB$2:$MB$200=AG$4),0),$E125-1973)</f>
        <v>35.834040000000002</v>
      </c>
      <c r="AH125" cm="1">
        <f t="array" ref="AH125">INDEX('GMW - Baseline'!$A$2:$MC$200,MATCH(1,('GMW - Baseline'!$MC$2:$MC$200=AH$3)*('GMW - Baseline'!$MB$2:$MB$200=AH$4),0),$E125-1973)</f>
        <v>31.253139999999998</v>
      </c>
      <c r="AI125" cm="1">
        <f t="array" ref="AI125">INDEX('GMW - Baseline'!$A$2:$MC$200,MATCH(1,('GMW - Baseline'!$MC$2:$MC$200=AI$3)*('GMW - Baseline'!$MB$2:$MB$200=AI$4),0),$E125-1973)</f>
        <v>25.56512</v>
      </c>
      <c r="AJ125" cm="1">
        <f t="array" ref="AJ125">INDEX('GMW - Baseline'!$A$2:$MC$200,MATCH(1,('GMW - Baseline'!$MC$2:$MC$200=AJ$3)*('GMW - Baseline'!$MB$2:$MB$200=AJ$4),0),$E125-1973)</f>
        <v>32.584650000000003</v>
      </c>
      <c r="AK125" cm="1">
        <f t="array" ref="AK125">INDEX('GMW - Baseline'!$A$2:$MC$200,MATCH(1,('GMW - Baseline'!$MC$2:$MC$200=AK$3)*('GMW - Baseline'!$MB$2:$MB$200=AK$4),0),$E125-1973)</f>
        <v>17.18308</v>
      </c>
    </row>
    <row r="126" spans="1:37" x14ac:dyDescent="0.25">
      <c r="B126">
        <f t="shared" si="11"/>
        <v>2009</v>
      </c>
      <c r="C126">
        <f t="shared" si="11"/>
        <v>2009</v>
      </c>
      <c r="E126">
        <f t="shared" si="7"/>
        <v>2099</v>
      </c>
      <c r="F126" cm="1">
        <f t="array" ref="F126">INDEX('GMW - Baseline'!$A$2:$MC$200,MATCH(1,('GMW - Baseline'!$MC$2:$MC$200=F$3)*('GMW - Baseline'!$MB$2:$MB$200=F$4),0),$E126-1973)</f>
        <v>551372</v>
      </c>
      <c r="G126" cm="1">
        <f t="array" ref="G126">INDEX('GMW - Baseline'!$A$2:$MC$200,MATCH(1,('GMW - Baseline'!$MC$2:$MC$200=G$3)*('GMW - Baseline'!$MB$2:$MB$200=G$4),0),$E126-1973)</f>
        <v>336375</v>
      </c>
      <c r="H126" cm="1">
        <f t="array" ref="H126">INDEX('GMW - Baseline'!$A$2:$MC$200,MATCH(1,('GMW - Baseline'!$MC$2:$MC$200=H$3)*('GMW - Baseline'!$MB$2:$MB$200=H$4),0),$E126-1973)</f>
        <v>372103</v>
      </c>
      <c r="I126" cm="1">
        <f t="array" ref="I126">INDEX('GMW - Baseline'!$A$2:$MC$200,MATCH(1,('GMW - Baseline'!$MC$2:$MC$200=I$3)*('GMW - Baseline'!$MB$2:$MB$200=I$4),0),$E126-1973)</f>
        <v>87.566670000000002</v>
      </c>
      <c r="J126" cm="1">
        <f t="array" ref="J126">INDEX('GMW - Baseline'!$A$2:$MC$200,MATCH(1,('GMW - Baseline'!$MC$2:$MC$200=J$3)*('GMW - Baseline'!$MB$2:$MB$200=J$4),0),$E126-1973)</f>
        <v>0.5</v>
      </c>
      <c r="K126" cm="1">
        <f t="array" ref="K126">INDEX('GMW - Baseline'!$A$2:$MC$200,MATCH(1,('GMW - Baseline'!$MC$2:$MC$200=K$3)*('GMW - Baseline'!$MB$2:$MB$200=K$4),0),$E126-1973)</f>
        <v>3.6916920000000002</v>
      </c>
      <c r="L126" cm="1">
        <f t="array" ref="L126">INDEX('GMW - Baseline'!$A$2:$MC$200,MATCH(1,('GMW - Baseline'!$MC$2:$MC$200=L$3)*('GMW - Baseline'!$MB$2:$MB$200=L$4),0),$E126-1973)</f>
        <v>29102</v>
      </c>
      <c r="M126" cm="1">
        <f t="array" ref="M126">INDEX('GMW - Baseline'!$A$2:$MC$200,MATCH(1,('GMW - Baseline'!$MC$2:$MC$200=M$3)*('GMW - Baseline'!$MB$2:$MB$200=M$4),0),$E126-1973)</f>
        <v>2453</v>
      </c>
      <c r="N126" cm="1">
        <f t="array" ref="N126">INDEX('GMW - Baseline'!$A$2:$MC$200,MATCH(1,('GMW - Baseline'!$MC$2:$MC$200=N$3)*('GMW - Baseline'!$MB$2:$MB$200=N$4),0),$E126-1973)</f>
        <v>31555</v>
      </c>
      <c r="O126" cm="1">
        <f t="array" ref="O126">INDEX('GMW - Baseline'!$A$2:$MC$200,MATCH(1,('GMW - Baseline'!$MC$2:$MC$200=O$3)*('GMW - Baseline'!$MB$2:$MB$200=O$4),0),$E126-1973)</f>
        <v>7.8</v>
      </c>
      <c r="P126" cm="1">
        <f t="array" ref="P126">INDEX('GMW - Baseline'!$A$2:$MC$200,MATCH(1,('GMW - Baseline'!$MC$2:$MC$200=P$3)*('GMW - Baseline'!$MB$2:$MB$200=P$4),0),$E126-1973)</f>
        <v>38672.15</v>
      </c>
      <c r="Q126" cm="1">
        <f t="array" ref="Q126">INDEX('GMW - Baseline'!$A$2:$MC$200,MATCH(1,('GMW - Baseline'!$MC$2:$MC$200=Q$3)*('GMW - Baseline'!$MB$2:$MB$200=Q$4),0),$E126-1973)</f>
        <v>-35818</v>
      </c>
      <c r="R126" cm="1">
        <f t="array" ref="R126">INDEX('GMW - Baseline'!$A$2:$MC$200,MATCH(1,('GMW - Baseline'!$MC$2:$MC$200=R$3)*('GMW - Baseline'!$MB$2:$MB$200=R$4),0),$E126-1973)</f>
        <v>872322</v>
      </c>
      <c r="S126" cm="1">
        <f t="array" ref="S126">INDEX('GMW - Baseline'!$A$2:$MC$200,MATCH(1,('GMW - Baseline'!$MC$2:$MC$200=S$3)*('GMW - Baseline'!$MB$2:$MB$200=S$4),0),$E126-1973)</f>
        <v>389300</v>
      </c>
      <c r="T126" cm="1">
        <f t="array" ref="T126">INDEX('GMW - Baseline'!$A$2:$MC$200,MATCH(1,('GMW - Baseline'!$MC$2:$MC$200=T$3)*('GMW - Baseline'!$MB$2:$MB$200=T$4),0),$E126-1973)</f>
        <v>-4.0672300000000003</v>
      </c>
      <c r="U126" cm="1">
        <f t="array" ref="U126">INDEX('GMW - Baseline'!$A$2:$MC$200,MATCH(1,('GMW - Baseline'!$MC$2:$MC$200=U$3)*('GMW - Baseline'!$MB$2:$MB$200=U$4),0),$E126-1973)</f>
        <v>574259.9</v>
      </c>
      <c r="V126" cm="1">
        <f t="array" ref="V126">INDEX('GMW - Baseline'!$A$2:$MC$200,MATCH(1,('GMW - Baseline'!$MC$2:$MC$200=V$3)*('GMW - Baseline'!$MB$2:$MB$200=V$4),0),$E126-1973)</f>
        <v>29977.25</v>
      </c>
      <c r="W126" cm="1">
        <f t="array" ref="W126">INDEX('GMW - Baseline'!$A$2:$MC$200,MATCH(1,('GMW - Baseline'!$MC$2:$MC$200=W$3)*('GMW - Baseline'!$MB$2:$MB$200=W$4),0),$E126-1973)</f>
        <v>31.5</v>
      </c>
      <c r="X126" cm="1">
        <f t="array" ref="X126">INDEX('GMW - Baseline'!$A$2:$MC$200,MATCH(1,('GMW - Baseline'!$MC$2:$MC$200=X$3)*('GMW - Baseline'!$MB$2:$MB$200=X$4),0),$E126-1973)</f>
        <v>512183.2</v>
      </c>
      <c r="Y126" cm="1">
        <f t="array" ref="Y126">INDEX('GMW - Baseline'!$A$2:$MC$200,MATCH(1,('GMW - Baseline'!$MC$2:$MC$200=Y$3)*('GMW - Baseline'!$MB$2:$MB$200=Y$4),0),$E126-1973)</f>
        <v>41325.32</v>
      </c>
      <c r="Z126" cm="1">
        <f t="array" ref="Z126">INDEX('GMW - Baseline'!$A$2:$MC$200,MATCH(1,('GMW - Baseline'!$MC$2:$MC$200=Z$3)*('GMW - Baseline'!$MB$2:$MB$200=Z$4),0),$E126-1973)</f>
        <v>2401000</v>
      </c>
      <c r="AA126" cm="1">
        <f t="array" ref="AA126">INDEX('GMW - Baseline'!$A$2:$MC$200,MATCH(1,('GMW - Baseline'!$MC$2:$MC$200=AA$3)*('GMW - Baseline'!$MB$2:$MB$200=AA$4),0),$E126-1973)</f>
        <v>-1.5780000000000001</v>
      </c>
      <c r="AB126" cm="1">
        <f t="array" ref="AB126">INDEX('GMW - Baseline'!$A$2:$MC$200,MATCH(1,('GMW - Baseline'!$MC$2:$MC$200=AB$3)*('GMW - Baseline'!$MB$2:$MB$200=AB$4),0),$E126-1973)</f>
        <v>183065</v>
      </c>
      <c r="AC126" cm="1">
        <f t="array" ref="AC126">INDEX('GMW - Baseline'!$A$2:$MC$200,MATCH(1,('GMW - Baseline'!$MC$2:$MC$200=AC$3)*('GMW - Baseline'!$MB$2:$MB$200=AC$4),0),$E126-1973)</f>
        <v>132753</v>
      </c>
      <c r="AD126" cm="1">
        <f t="array" ref="AD126">INDEX('GMW - Baseline'!$A$2:$MC$200,MATCH(1,('GMW - Baseline'!$MC$2:$MC$200=AD$3)*('GMW - Baseline'!$MB$2:$MB$200=AD$4),0),$E126-1973)</f>
        <v>62510.5</v>
      </c>
      <c r="AE126" cm="1">
        <f t="array" ref="AE126">INDEX('GMW - Baseline'!$A$2:$MC$200,MATCH(1,('GMW - Baseline'!$MC$2:$MC$200=AE$3)*('GMW - Baseline'!$MB$2:$MB$200=AE$4),0),$E126-1973)</f>
        <v>26.290949999999999</v>
      </c>
      <c r="AF126" cm="1">
        <f t="array" ref="AF126">INDEX('GMW - Baseline'!$A$2:$MC$200,MATCH(1,('GMW - Baseline'!$MC$2:$MC$200=AF$3)*('GMW - Baseline'!$MB$2:$MB$200=AF$4),0),$E126-1973)</f>
        <v>16.842949999999998</v>
      </c>
      <c r="AG126" cm="1">
        <f t="array" ref="AG126">INDEX('GMW - Baseline'!$A$2:$MC$200,MATCH(1,('GMW - Baseline'!$MC$2:$MC$200=AG$3)*('GMW - Baseline'!$MB$2:$MB$200=AG$4),0),$E126-1973)</f>
        <v>35.97016</v>
      </c>
      <c r="AH126" cm="1">
        <f t="array" ref="AH126">INDEX('GMW - Baseline'!$A$2:$MC$200,MATCH(1,('GMW - Baseline'!$MC$2:$MC$200=AH$3)*('GMW - Baseline'!$MB$2:$MB$200=AH$4),0),$E126-1973)</f>
        <v>31.370470000000001</v>
      </c>
      <c r="AI126" cm="1">
        <f t="array" ref="AI126">INDEX('GMW - Baseline'!$A$2:$MC$200,MATCH(1,('GMW - Baseline'!$MC$2:$MC$200=AI$3)*('GMW - Baseline'!$MB$2:$MB$200=AI$4),0),$E126-1973)</f>
        <v>25.623480000000001</v>
      </c>
      <c r="AJ126" cm="1">
        <f t="array" ref="AJ126">INDEX('GMW - Baseline'!$A$2:$MC$200,MATCH(1,('GMW - Baseline'!$MC$2:$MC$200=AJ$3)*('GMW - Baseline'!$MB$2:$MB$200=AJ$4),0),$E126-1973)</f>
        <v>32.657200000000003</v>
      </c>
      <c r="AK126" cm="1">
        <f t="array" ref="AK126">INDEX('GMW - Baseline'!$A$2:$MC$200,MATCH(1,('GMW - Baseline'!$MC$2:$MC$200=AK$3)*('GMW - Baseline'!$MB$2:$MB$200=AK$4),0),$E126-1973)</f>
        <v>17.25122</v>
      </c>
    </row>
    <row r="127" spans="1:37" x14ac:dyDescent="0.25">
      <c r="A127">
        <v>2010</v>
      </c>
      <c r="B127">
        <f t="shared" si="11"/>
        <v>2010</v>
      </c>
      <c r="C127">
        <f t="shared" si="11"/>
        <v>2009</v>
      </c>
      <c r="D127">
        <f t="shared" si="11"/>
        <v>2009</v>
      </c>
      <c r="E127">
        <f t="shared" si="7"/>
        <v>2100</v>
      </c>
      <c r="F127" cm="1">
        <f t="array" ref="F127">INDEX('GMW - Baseline'!$A$2:$MC$200,MATCH(1,('GMW - Baseline'!$MC$2:$MC$200=F$3)*('GMW - Baseline'!$MB$2:$MB$200=F$4),0),$E127-1973)</f>
        <v>556002</v>
      </c>
      <c r="G127" cm="1">
        <f t="array" ref="G127">INDEX('GMW - Baseline'!$A$2:$MC$200,MATCH(1,('GMW - Baseline'!$MC$2:$MC$200=G$3)*('GMW - Baseline'!$MB$2:$MB$200=G$4),0),$E127-1973)</f>
        <v>335932</v>
      </c>
      <c r="H127" cm="1">
        <f t="array" ref="H127">INDEX('GMW - Baseline'!$A$2:$MC$200,MATCH(1,('GMW - Baseline'!$MC$2:$MC$200=H$3)*('GMW - Baseline'!$MB$2:$MB$200=H$4),0),$E127-1973)</f>
        <v>371943</v>
      </c>
      <c r="I127" cm="1">
        <f t="array" ref="I127">INDEX('GMW - Baseline'!$A$2:$MC$200,MATCH(1,('GMW - Baseline'!$MC$2:$MC$200=I$3)*('GMW - Baseline'!$MB$2:$MB$200=I$4),0),$E127-1973)</f>
        <v>88.233329999999995</v>
      </c>
      <c r="J127" cm="1">
        <f t="array" ref="J127">INDEX('GMW - Baseline'!$A$2:$MC$200,MATCH(1,('GMW - Baseline'!$MC$2:$MC$200=J$3)*('GMW - Baseline'!$MB$2:$MB$200=J$4),0),$E127-1973)</f>
        <v>0.5</v>
      </c>
      <c r="K127" cm="1">
        <f t="array" ref="K127">INDEX('GMW - Baseline'!$A$2:$MC$200,MATCH(1,('GMW - Baseline'!$MC$2:$MC$200=K$3)*('GMW - Baseline'!$MB$2:$MB$200=K$4),0),$E127-1973)</f>
        <v>4.0069840000000001</v>
      </c>
      <c r="L127" cm="1">
        <f t="array" ref="L127">INDEX('GMW - Baseline'!$A$2:$MC$200,MATCH(1,('GMW - Baseline'!$MC$2:$MC$200=L$3)*('GMW - Baseline'!$MB$2:$MB$200=L$4),0),$E127-1973)</f>
        <v>29013</v>
      </c>
      <c r="M127" cm="1">
        <f t="array" ref="M127">INDEX('GMW - Baseline'!$A$2:$MC$200,MATCH(1,('GMW - Baseline'!$MC$2:$MC$200=M$3)*('GMW - Baseline'!$MB$2:$MB$200=M$4),0),$E127-1973)</f>
        <v>2526</v>
      </c>
      <c r="N127" cm="1">
        <f t="array" ref="N127">INDEX('GMW - Baseline'!$A$2:$MC$200,MATCH(1,('GMW - Baseline'!$MC$2:$MC$200=N$3)*('GMW - Baseline'!$MB$2:$MB$200=N$4),0),$E127-1973)</f>
        <v>31539</v>
      </c>
      <c r="O127" cm="1">
        <f t="array" ref="O127">INDEX('GMW - Baseline'!$A$2:$MC$200,MATCH(1,('GMW - Baseline'!$MC$2:$MC$200=O$3)*('GMW - Baseline'!$MB$2:$MB$200=O$4),0),$E127-1973)</f>
        <v>8</v>
      </c>
      <c r="P127" cm="1">
        <f t="array" ref="P127">INDEX('GMW - Baseline'!$A$2:$MC$200,MATCH(1,('GMW - Baseline'!$MC$2:$MC$200=P$3)*('GMW - Baseline'!$MB$2:$MB$200=P$4),0),$E127-1973)</f>
        <v>38743.51</v>
      </c>
      <c r="Q127" cm="1">
        <f t="array" ref="Q127">INDEX('GMW - Baseline'!$A$2:$MC$200,MATCH(1,('GMW - Baseline'!$MC$2:$MC$200=Q$3)*('GMW - Baseline'!$MB$2:$MB$200=Q$4),0),$E127-1973)</f>
        <v>-12945</v>
      </c>
      <c r="R127" cm="1">
        <f t="array" ref="R127">INDEX('GMW - Baseline'!$A$2:$MC$200,MATCH(1,('GMW - Baseline'!$MC$2:$MC$200=R$3)*('GMW - Baseline'!$MB$2:$MB$200=R$4),0),$E127-1973)</f>
        <v>867406</v>
      </c>
      <c r="S127" cm="1">
        <f t="array" ref="S127">INDEX('GMW - Baseline'!$A$2:$MC$200,MATCH(1,('GMW - Baseline'!$MC$2:$MC$200=S$3)*('GMW - Baseline'!$MB$2:$MB$200=S$4),0),$E127-1973)</f>
        <v>398126</v>
      </c>
      <c r="T127" cm="1">
        <f t="array" ref="T127">INDEX('GMW - Baseline'!$A$2:$MC$200,MATCH(1,('GMW - Baseline'!$MC$2:$MC$200=T$3)*('GMW - Baseline'!$MB$2:$MB$200=T$4),0),$E127-1973)</f>
        <v>-3.5228730000000001</v>
      </c>
      <c r="U127" cm="1">
        <f t="array" ref="U127">INDEX('GMW - Baseline'!$A$2:$MC$200,MATCH(1,('GMW - Baseline'!$MC$2:$MC$200=U$3)*('GMW - Baseline'!$MB$2:$MB$200=U$4),0),$E127-1973)</f>
        <v>575938.4</v>
      </c>
      <c r="V127" cm="1">
        <f t="array" ref="V127">INDEX('GMW - Baseline'!$A$2:$MC$200,MATCH(1,('GMW - Baseline'!$MC$2:$MC$200=V$3)*('GMW - Baseline'!$MB$2:$MB$200=V$4),0),$E127-1973)</f>
        <v>29946.28</v>
      </c>
      <c r="W127" cm="1">
        <f t="array" ref="W127">INDEX('GMW - Baseline'!$A$2:$MC$200,MATCH(1,('GMW - Baseline'!$MC$2:$MC$200=W$3)*('GMW - Baseline'!$MB$2:$MB$200=W$4),0),$E127-1973)</f>
        <v>31.6</v>
      </c>
      <c r="X127" cm="1">
        <f t="array" ref="X127">INDEX('GMW - Baseline'!$A$2:$MC$200,MATCH(1,('GMW - Baseline'!$MC$2:$MC$200=X$3)*('GMW - Baseline'!$MB$2:$MB$200=X$4),0),$E127-1973)</f>
        <v>513913.4</v>
      </c>
      <c r="Y127" cm="1">
        <f t="array" ref="Y127">INDEX('GMW - Baseline'!$A$2:$MC$200,MATCH(1,('GMW - Baseline'!$MC$2:$MC$200=Y$3)*('GMW - Baseline'!$MB$2:$MB$200=Y$4),0),$E127-1973)</f>
        <v>41384.6</v>
      </c>
      <c r="Z127" cm="1">
        <f t="array" ref="Z127">INDEX('GMW - Baseline'!$A$2:$MC$200,MATCH(1,('GMW - Baseline'!$MC$2:$MC$200=Z$3)*('GMW - Baseline'!$MB$2:$MB$200=Z$4),0),$E127-1973)</f>
        <v>2409500</v>
      </c>
      <c r="AA127" cm="1">
        <f t="array" ref="AA127">INDEX('GMW - Baseline'!$A$2:$MC$200,MATCH(1,('GMW - Baseline'!$MC$2:$MC$200=AA$3)*('GMW - Baseline'!$MB$2:$MB$200=AA$4),0),$E127-1973)</f>
        <v>-1.5781829999999999</v>
      </c>
      <c r="AB127" cm="1">
        <f t="array" ref="AB127">INDEX('GMW - Baseline'!$A$2:$MC$200,MATCH(1,('GMW - Baseline'!$MC$2:$MC$200=AB$3)*('GMW - Baseline'!$MB$2:$MB$200=AB$4),0),$E127-1973)</f>
        <v>190746</v>
      </c>
      <c r="AC127" cm="1">
        <f t="array" ref="AC127">INDEX('GMW - Baseline'!$A$2:$MC$200,MATCH(1,('GMW - Baseline'!$MC$2:$MC$200=AC$3)*('GMW - Baseline'!$MB$2:$MB$200=AC$4),0),$E127-1973)</f>
        <v>160046</v>
      </c>
      <c r="AD127" cm="1">
        <f t="array" ref="AD127">INDEX('GMW - Baseline'!$A$2:$MC$200,MATCH(1,('GMW - Baseline'!$MC$2:$MC$200=AD$3)*('GMW - Baseline'!$MB$2:$MB$200=AD$4),0),$E127-1973)</f>
        <v>62635.25</v>
      </c>
      <c r="AE127" cm="1">
        <f t="array" ref="AE127">INDEX('GMW - Baseline'!$A$2:$MC$200,MATCH(1,('GMW - Baseline'!$MC$2:$MC$200=AE$3)*('GMW - Baseline'!$MB$2:$MB$200=AE$4),0),$E127-1973)</f>
        <v>26.36571</v>
      </c>
      <c r="AF127" cm="1">
        <f t="array" ref="AF127">INDEX('GMW - Baseline'!$A$2:$MC$200,MATCH(1,('GMW - Baseline'!$MC$2:$MC$200=AF$3)*('GMW - Baseline'!$MB$2:$MB$200=AF$4),0),$E127-1973)</f>
        <v>16.916149999999998</v>
      </c>
      <c r="AG127" cm="1">
        <f t="array" ref="AG127">INDEX('GMW - Baseline'!$A$2:$MC$200,MATCH(1,('GMW - Baseline'!$MC$2:$MC$200=AG$3)*('GMW - Baseline'!$MB$2:$MB$200=AG$4),0),$E127-1973)</f>
        <v>36.066249999999997</v>
      </c>
      <c r="AH127" cm="1">
        <f t="array" ref="AH127">INDEX('GMW - Baseline'!$A$2:$MC$200,MATCH(1,('GMW - Baseline'!$MC$2:$MC$200=AH$3)*('GMW - Baseline'!$MB$2:$MB$200=AH$4),0),$E127-1973)</f>
        <v>31.38214</v>
      </c>
      <c r="AI127" cm="1">
        <f t="array" ref="AI127">INDEX('GMW - Baseline'!$A$2:$MC$200,MATCH(1,('GMW - Baseline'!$MC$2:$MC$200=AI$3)*('GMW - Baseline'!$MB$2:$MB$200=AI$4),0),$E127-1973)</f>
        <v>25.674189999999999</v>
      </c>
      <c r="AJ127" cm="1">
        <f t="array" ref="AJ127">INDEX('GMW - Baseline'!$A$2:$MC$200,MATCH(1,('GMW - Baseline'!$MC$2:$MC$200=AJ$3)*('GMW - Baseline'!$MB$2:$MB$200=AJ$4),0),$E127-1973)</f>
        <v>32.711269999999999</v>
      </c>
      <c r="AK127" cm="1">
        <f t="array" ref="AK127">INDEX('GMW - Baseline'!$A$2:$MC$200,MATCH(1,('GMW - Baseline'!$MC$2:$MC$200=AK$3)*('GMW - Baseline'!$MB$2:$MB$200=AK$4),0),$E127-1973)</f>
        <v>17.320930000000001</v>
      </c>
    </row>
    <row r="128" spans="1:37" x14ac:dyDescent="0.25">
      <c r="B128">
        <f t="shared" si="11"/>
        <v>2010</v>
      </c>
      <c r="C128">
        <f t="shared" si="11"/>
        <v>2010</v>
      </c>
      <c r="E128">
        <f t="shared" si="7"/>
        <v>2101</v>
      </c>
      <c r="F128" cm="1">
        <f t="array" ref="F128">INDEX('GMW - Baseline'!$A$2:$MC$200,MATCH(1,('GMW - Baseline'!$MC$2:$MC$200=F$3)*('GMW - Baseline'!$MB$2:$MB$200=F$4),0),$E128-1973)</f>
        <v>562353</v>
      </c>
      <c r="G128" cm="1">
        <f t="array" ref="G128">INDEX('GMW - Baseline'!$A$2:$MC$200,MATCH(1,('GMW - Baseline'!$MC$2:$MC$200=G$3)*('GMW - Baseline'!$MB$2:$MB$200=G$4),0),$E128-1973)</f>
        <v>345407</v>
      </c>
      <c r="H128" cm="1">
        <f t="array" ref="H128">INDEX('GMW - Baseline'!$A$2:$MC$200,MATCH(1,('GMW - Baseline'!$MC$2:$MC$200=H$3)*('GMW - Baseline'!$MB$2:$MB$200=H$4),0),$E128-1973)</f>
        <v>373833</v>
      </c>
      <c r="I128" cm="1">
        <f t="array" ref="I128">INDEX('GMW - Baseline'!$A$2:$MC$200,MATCH(1,('GMW - Baseline'!$MC$2:$MC$200=I$3)*('GMW - Baseline'!$MB$2:$MB$200=I$4),0),$E128-1973)</f>
        <v>89.366669999999999</v>
      </c>
      <c r="J128" cm="1">
        <f t="array" ref="J128">INDEX('GMW - Baseline'!$A$2:$MC$200,MATCH(1,('GMW - Baseline'!$MC$2:$MC$200=J$3)*('GMW - Baseline'!$MB$2:$MB$200=J$4),0),$E128-1973)</f>
        <v>0.5</v>
      </c>
      <c r="K128" cm="1">
        <f t="array" ref="K128">INDEX('GMW - Baseline'!$A$2:$MC$200,MATCH(1,('GMW - Baseline'!$MC$2:$MC$200=K$3)*('GMW - Baseline'!$MB$2:$MB$200=K$4),0),$E128-1973)</f>
        <v>3.732923</v>
      </c>
      <c r="L128" cm="1">
        <f t="array" ref="L128">INDEX('GMW - Baseline'!$A$2:$MC$200,MATCH(1,('GMW - Baseline'!$MC$2:$MC$200=L$3)*('GMW - Baseline'!$MB$2:$MB$200=L$4),0),$E128-1973)</f>
        <v>29192</v>
      </c>
      <c r="M128" cm="1">
        <f t="array" ref="M128">INDEX('GMW - Baseline'!$A$2:$MC$200,MATCH(1,('GMW - Baseline'!$MC$2:$MC$200=M$3)*('GMW - Baseline'!$MB$2:$MB$200=M$4),0),$E128-1973)</f>
        <v>2488</v>
      </c>
      <c r="N128" cm="1">
        <f t="array" ref="N128">INDEX('GMW - Baseline'!$A$2:$MC$200,MATCH(1,('GMW - Baseline'!$MC$2:$MC$200=N$3)*('GMW - Baseline'!$MB$2:$MB$200=N$4),0),$E128-1973)</f>
        <v>31680</v>
      </c>
      <c r="O128" cm="1">
        <f t="array" ref="O128">INDEX('GMW - Baseline'!$A$2:$MC$200,MATCH(1,('GMW - Baseline'!$MC$2:$MC$200=O$3)*('GMW - Baseline'!$MB$2:$MB$200=O$4),0),$E128-1973)</f>
        <v>7.9</v>
      </c>
      <c r="P128" cm="1">
        <f t="array" ref="P128">INDEX('GMW - Baseline'!$A$2:$MC$200,MATCH(1,('GMW - Baseline'!$MC$2:$MC$200=P$3)*('GMW - Baseline'!$MB$2:$MB$200=P$4),0),$E128-1973)</f>
        <v>38814.870000000003</v>
      </c>
      <c r="Q128" cm="1">
        <f t="array" ref="Q128">INDEX('GMW - Baseline'!$A$2:$MC$200,MATCH(1,('GMW - Baseline'!$MC$2:$MC$200=Q$3)*('GMW - Baseline'!$MB$2:$MB$200=Q$4),0),$E128-1973)</f>
        <v>-28648</v>
      </c>
      <c r="R128" cm="1">
        <f t="array" ref="R128">INDEX('GMW - Baseline'!$A$2:$MC$200,MATCH(1,('GMW - Baseline'!$MC$2:$MC$200=R$3)*('GMW - Baseline'!$MB$2:$MB$200=R$4),0),$E128-1973)</f>
        <v>907094</v>
      </c>
      <c r="S128" cm="1">
        <f t="array" ref="S128">INDEX('GMW - Baseline'!$A$2:$MC$200,MATCH(1,('GMW - Baseline'!$MC$2:$MC$200=S$3)*('GMW - Baseline'!$MB$2:$MB$200=S$4),0),$E128-1973)</f>
        <v>402937</v>
      </c>
      <c r="T128" cm="1">
        <f t="array" ref="T128">INDEX('GMW - Baseline'!$A$2:$MC$200,MATCH(1,('GMW - Baseline'!$MC$2:$MC$200=T$3)*('GMW - Baseline'!$MB$2:$MB$200=T$4),0),$E128-1973)</f>
        <v>-2.8140070000000001</v>
      </c>
      <c r="U128" cm="1">
        <f t="array" ref="U128">INDEX('GMW - Baseline'!$A$2:$MC$200,MATCH(1,('GMW - Baseline'!$MC$2:$MC$200=U$3)*('GMW - Baseline'!$MB$2:$MB$200=U$4),0),$E128-1973)</f>
        <v>578402.5</v>
      </c>
      <c r="V128" cm="1">
        <f t="array" ref="V128">INDEX('GMW - Baseline'!$A$2:$MC$200,MATCH(1,('GMW - Baseline'!$MC$2:$MC$200=V$3)*('GMW - Baseline'!$MB$2:$MB$200=V$4),0),$E128-1973)</f>
        <v>30064.32</v>
      </c>
      <c r="W128" cm="1">
        <f t="array" ref="W128">INDEX('GMW - Baseline'!$A$2:$MC$200,MATCH(1,('GMW - Baseline'!$MC$2:$MC$200=W$3)*('GMW - Baseline'!$MB$2:$MB$200=W$4),0),$E128-1973)</f>
        <v>31.6</v>
      </c>
      <c r="X128" cm="1">
        <f t="array" ref="X128">INDEX('GMW - Baseline'!$A$2:$MC$200,MATCH(1,('GMW - Baseline'!$MC$2:$MC$200=X$3)*('GMW - Baseline'!$MB$2:$MB$200=X$4),0),$E128-1973)</f>
        <v>515780.1</v>
      </c>
      <c r="Y128" cm="1">
        <f t="array" ref="Y128">INDEX('GMW - Baseline'!$A$2:$MC$200,MATCH(1,('GMW - Baseline'!$MC$2:$MC$200=Y$3)*('GMW - Baseline'!$MB$2:$MB$200=Y$4),0),$E128-1973)</f>
        <v>41443.879999999997</v>
      </c>
      <c r="Z128" cm="1">
        <f t="array" ref="Z128">INDEX('GMW - Baseline'!$A$2:$MC$200,MATCH(1,('GMW - Baseline'!$MC$2:$MC$200=Z$3)*('GMW - Baseline'!$MB$2:$MB$200=Z$4),0),$E128-1973)</f>
        <v>2418000</v>
      </c>
      <c r="AA128" cm="1">
        <f t="array" ref="AA128">INDEX('GMW - Baseline'!$A$2:$MC$200,MATCH(1,('GMW - Baseline'!$MC$2:$MC$200=AA$3)*('GMW - Baseline'!$MB$2:$MB$200=AA$4),0),$E128-1973)</f>
        <v>-1.5783659999999999</v>
      </c>
      <c r="AB128" cm="1">
        <f t="array" ref="AB128">INDEX('GMW - Baseline'!$A$2:$MC$200,MATCH(1,('GMW - Baseline'!$MC$2:$MC$200=AB$3)*('GMW - Baseline'!$MB$2:$MB$200=AB$4),0),$E128-1973)</f>
        <v>178262</v>
      </c>
      <c r="AC128" cm="1">
        <f t="array" ref="AC128">INDEX('GMW - Baseline'!$A$2:$MC$200,MATCH(1,('GMW - Baseline'!$MC$2:$MC$200=AC$3)*('GMW - Baseline'!$MB$2:$MB$200=AC$4),0),$E128-1973)</f>
        <v>143595</v>
      </c>
      <c r="AD128" cm="1">
        <f t="array" ref="AD128">INDEX('GMW - Baseline'!$A$2:$MC$200,MATCH(1,('GMW - Baseline'!$MC$2:$MC$200=AD$3)*('GMW - Baseline'!$MB$2:$MB$200=AD$4),0),$E128-1973)</f>
        <v>62760</v>
      </c>
      <c r="AE128" cm="1">
        <f t="array" ref="AE128">INDEX('GMW - Baseline'!$A$2:$MC$200,MATCH(1,('GMW - Baseline'!$MC$2:$MC$200=AE$3)*('GMW - Baseline'!$MB$2:$MB$200=AE$4),0),$E128-1973)</f>
        <v>26.440200000000001</v>
      </c>
      <c r="AF128" cm="1">
        <f t="array" ref="AF128">INDEX('GMW - Baseline'!$A$2:$MC$200,MATCH(1,('GMW - Baseline'!$MC$2:$MC$200=AF$3)*('GMW - Baseline'!$MB$2:$MB$200=AF$4),0),$E128-1973)</f>
        <v>16.96969</v>
      </c>
      <c r="AG128" cm="1">
        <f t="array" ref="AG128">INDEX('GMW - Baseline'!$A$2:$MC$200,MATCH(1,('GMW - Baseline'!$MC$2:$MC$200=AG$3)*('GMW - Baseline'!$MB$2:$MB$200=AG$4),0),$E128-1973)</f>
        <v>36.195010000000003</v>
      </c>
      <c r="AH128" cm="1">
        <f t="array" ref="AH128">INDEX('GMW - Baseline'!$A$2:$MC$200,MATCH(1,('GMW - Baseline'!$MC$2:$MC$200=AH$3)*('GMW - Baseline'!$MB$2:$MB$200=AH$4),0),$E128-1973)</f>
        <v>31.39385</v>
      </c>
      <c r="AI128" cm="1">
        <f t="array" ref="AI128">INDEX('GMW - Baseline'!$A$2:$MC$200,MATCH(1,('GMW - Baseline'!$MC$2:$MC$200=AI$3)*('GMW - Baseline'!$MB$2:$MB$200=AI$4),0),$E128-1973)</f>
        <v>25.724789999999999</v>
      </c>
      <c r="AJ128" cm="1">
        <f t="array" ref="AJ128">INDEX('GMW - Baseline'!$A$2:$MC$200,MATCH(1,('GMW - Baseline'!$MC$2:$MC$200=AJ$3)*('GMW - Baseline'!$MB$2:$MB$200=AJ$4),0),$E128-1973)</f>
        <v>32.76529</v>
      </c>
      <c r="AK128" cm="1">
        <f t="array" ref="AK128">INDEX('GMW - Baseline'!$A$2:$MC$200,MATCH(1,('GMW - Baseline'!$MC$2:$MC$200=AK$3)*('GMW - Baseline'!$MB$2:$MB$200=AK$4),0),$E128-1973)</f>
        <v>17.37959</v>
      </c>
    </row>
    <row r="129" spans="1:37" x14ac:dyDescent="0.25">
      <c r="B129">
        <f t="shared" si="11"/>
        <v>2010</v>
      </c>
      <c r="C129">
        <f t="shared" si="11"/>
        <v>2010</v>
      </c>
      <c r="E129">
        <f t="shared" si="7"/>
        <v>2102</v>
      </c>
      <c r="F129" cm="1">
        <f t="array" ref="F129">INDEX('GMW - Baseline'!$A$2:$MC$200,MATCH(1,('GMW - Baseline'!$MC$2:$MC$200=F$3)*('GMW - Baseline'!$MB$2:$MB$200=F$4),0),$E129-1973)</f>
        <v>565659</v>
      </c>
      <c r="G129" cm="1">
        <f t="array" ref="G129">INDEX('GMW - Baseline'!$A$2:$MC$200,MATCH(1,('GMW - Baseline'!$MC$2:$MC$200=G$3)*('GMW - Baseline'!$MB$2:$MB$200=G$4),0),$E129-1973)</f>
        <v>346142</v>
      </c>
      <c r="H129" cm="1">
        <f t="array" ref="H129">INDEX('GMW - Baseline'!$A$2:$MC$200,MATCH(1,('GMW - Baseline'!$MC$2:$MC$200=H$3)*('GMW - Baseline'!$MB$2:$MB$200=H$4),0),$E129-1973)</f>
        <v>371858</v>
      </c>
      <c r="I129" cm="1">
        <f t="array" ref="I129">INDEX('GMW - Baseline'!$A$2:$MC$200,MATCH(1,('GMW - Baseline'!$MC$2:$MC$200=I$3)*('GMW - Baseline'!$MB$2:$MB$200=I$4),0),$E129-1973)</f>
        <v>89.633330000000001</v>
      </c>
      <c r="J129" cm="1">
        <f t="array" ref="J129">INDEX('GMW - Baseline'!$A$2:$MC$200,MATCH(1,('GMW - Baseline'!$MC$2:$MC$200=J$3)*('GMW - Baseline'!$MB$2:$MB$200=J$4),0),$E129-1973)</f>
        <v>0.5</v>
      </c>
      <c r="K129" cm="1">
        <f t="array" ref="K129">INDEX('GMW - Baseline'!$A$2:$MC$200,MATCH(1,('GMW - Baseline'!$MC$2:$MC$200=K$3)*('GMW - Baseline'!$MB$2:$MB$200=K$4),0),$E129-1973)</f>
        <v>3.157727</v>
      </c>
      <c r="L129" cm="1">
        <f t="array" ref="L129">INDEX('GMW - Baseline'!$A$2:$MC$200,MATCH(1,('GMW - Baseline'!$MC$2:$MC$200=L$3)*('GMW - Baseline'!$MB$2:$MB$200=L$4),0),$E129-1973)</f>
        <v>29385</v>
      </c>
      <c r="M129" cm="1">
        <f t="array" ref="M129">INDEX('GMW - Baseline'!$A$2:$MC$200,MATCH(1,('GMW - Baseline'!$MC$2:$MC$200=M$3)*('GMW - Baseline'!$MB$2:$MB$200=M$4),0),$E129-1973)</f>
        <v>2470</v>
      </c>
      <c r="N129" cm="1">
        <f t="array" ref="N129">INDEX('GMW - Baseline'!$A$2:$MC$200,MATCH(1,('GMW - Baseline'!$MC$2:$MC$200=N$3)*('GMW - Baseline'!$MB$2:$MB$200=N$4),0),$E129-1973)</f>
        <v>31855</v>
      </c>
      <c r="O129" cm="1">
        <f t="array" ref="O129">INDEX('GMW - Baseline'!$A$2:$MC$200,MATCH(1,('GMW - Baseline'!$MC$2:$MC$200=O$3)*('GMW - Baseline'!$MB$2:$MB$200=O$4),0),$E129-1973)</f>
        <v>7.8</v>
      </c>
      <c r="P129" cm="1">
        <f t="array" ref="P129">INDEX('GMW - Baseline'!$A$2:$MC$200,MATCH(1,('GMW - Baseline'!$MC$2:$MC$200=P$3)*('GMW - Baseline'!$MB$2:$MB$200=P$4),0),$E129-1973)</f>
        <v>38937.79</v>
      </c>
      <c r="Q129" cm="1">
        <f t="array" ref="Q129">INDEX('GMW - Baseline'!$A$2:$MC$200,MATCH(1,('GMW - Baseline'!$MC$2:$MC$200=Q$3)*('GMW - Baseline'!$MB$2:$MB$200=Q$4),0),$E129-1973)</f>
        <v>-27408</v>
      </c>
      <c r="R129" cm="1">
        <f t="array" ref="R129">INDEX('GMW - Baseline'!$A$2:$MC$200,MATCH(1,('GMW - Baseline'!$MC$2:$MC$200=R$3)*('GMW - Baseline'!$MB$2:$MB$200=R$4),0),$E129-1973)</f>
        <v>907995</v>
      </c>
      <c r="S129" cm="1">
        <f t="array" ref="S129">INDEX('GMW - Baseline'!$A$2:$MC$200,MATCH(1,('GMW - Baseline'!$MC$2:$MC$200=S$3)*('GMW - Baseline'!$MB$2:$MB$200=S$4),0),$E129-1973)</f>
        <v>406177</v>
      </c>
      <c r="T129" cm="1">
        <f t="array" ref="T129">INDEX('GMW - Baseline'!$A$2:$MC$200,MATCH(1,('GMW - Baseline'!$MC$2:$MC$200=T$3)*('GMW - Baseline'!$MB$2:$MB$200=T$4),0),$E129-1973)</f>
        <v>-2.722836</v>
      </c>
      <c r="U129" cm="1">
        <f t="array" ref="U129">INDEX('GMW - Baseline'!$A$2:$MC$200,MATCH(1,('GMW - Baseline'!$MC$2:$MC$200=U$3)*('GMW - Baseline'!$MB$2:$MB$200=U$4),0),$E129-1973)</f>
        <v>581272.30000000005</v>
      </c>
      <c r="V129" cm="1">
        <f t="array" ref="V129">INDEX('GMW - Baseline'!$A$2:$MC$200,MATCH(1,('GMW - Baseline'!$MC$2:$MC$200=V$3)*('GMW - Baseline'!$MB$2:$MB$200=V$4),0),$E129-1973)</f>
        <v>30214.47</v>
      </c>
      <c r="W129" cm="1">
        <f t="array" ref="W129">INDEX('GMW - Baseline'!$A$2:$MC$200,MATCH(1,('GMW - Baseline'!$MC$2:$MC$200=W$3)*('GMW - Baseline'!$MB$2:$MB$200=W$4),0),$E129-1973)</f>
        <v>31.6</v>
      </c>
      <c r="X129" cm="1">
        <f t="array" ref="X129">INDEX('GMW - Baseline'!$A$2:$MC$200,MATCH(1,('GMW - Baseline'!$MC$2:$MC$200=X$3)*('GMW - Baseline'!$MB$2:$MB$200=X$4),0),$E129-1973)</f>
        <v>517750.8</v>
      </c>
      <c r="Y129" cm="1">
        <f t="array" ref="Y129">INDEX('GMW - Baseline'!$A$2:$MC$200,MATCH(1,('GMW - Baseline'!$MC$2:$MC$200=Y$3)*('GMW - Baseline'!$MB$2:$MB$200=Y$4),0),$E129-1973)</f>
        <v>41510.57</v>
      </c>
      <c r="Z129" cm="1">
        <f t="array" ref="Z129">INDEX('GMW - Baseline'!$A$2:$MC$200,MATCH(1,('GMW - Baseline'!$MC$2:$MC$200=Z$3)*('GMW - Baseline'!$MB$2:$MB$200=Z$4),0),$E129-1973)</f>
        <v>2426500</v>
      </c>
      <c r="AA129" cm="1">
        <f t="array" ref="AA129">INDEX('GMW - Baseline'!$A$2:$MC$200,MATCH(1,('GMW - Baseline'!$MC$2:$MC$200=AA$3)*('GMW - Baseline'!$MB$2:$MB$200=AA$4),0),$E129-1973)</f>
        <v>-1.578549</v>
      </c>
      <c r="AB129" cm="1">
        <f t="array" ref="AB129">INDEX('GMW - Baseline'!$A$2:$MC$200,MATCH(1,('GMW - Baseline'!$MC$2:$MC$200=AB$3)*('GMW - Baseline'!$MB$2:$MB$200=AB$4),0),$E129-1973)</f>
        <v>184495</v>
      </c>
      <c r="AC129" cm="1">
        <f t="array" ref="AC129">INDEX('GMW - Baseline'!$A$2:$MC$200,MATCH(1,('GMW - Baseline'!$MC$2:$MC$200=AC$3)*('GMW - Baseline'!$MB$2:$MB$200=AC$4),0),$E129-1973)</f>
        <v>147461</v>
      </c>
      <c r="AD129" cm="1">
        <f t="array" ref="AD129">INDEX('GMW - Baseline'!$A$2:$MC$200,MATCH(1,('GMW - Baseline'!$MC$2:$MC$200=AD$3)*('GMW - Baseline'!$MB$2:$MB$200=AD$4),0),$E129-1973)</f>
        <v>62891.25</v>
      </c>
      <c r="AE129" cm="1">
        <f t="array" ref="AE129">INDEX('GMW - Baseline'!$A$2:$MC$200,MATCH(1,('GMW - Baseline'!$MC$2:$MC$200=AE$3)*('GMW - Baseline'!$MB$2:$MB$200=AE$4),0),$E129-1973)</f>
        <v>26.482230000000001</v>
      </c>
      <c r="AF129" cm="1">
        <f t="array" ref="AF129">INDEX('GMW - Baseline'!$A$2:$MC$200,MATCH(1,('GMW - Baseline'!$MC$2:$MC$200=AF$3)*('GMW - Baseline'!$MB$2:$MB$200=AF$4),0),$E129-1973)</f>
        <v>17.013249999999999</v>
      </c>
      <c r="AG129" cm="1">
        <f t="array" ref="AG129">INDEX('GMW - Baseline'!$A$2:$MC$200,MATCH(1,('GMW - Baseline'!$MC$2:$MC$200=AG$3)*('GMW - Baseline'!$MB$2:$MB$200=AG$4),0),$E129-1973)</f>
        <v>36.421639999999996</v>
      </c>
      <c r="AH129" cm="1">
        <f t="array" ref="AH129">INDEX('GMW - Baseline'!$A$2:$MC$200,MATCH(1,('GMW - Baseline'!$MC$2:$MC$200=AH$3)*('GMW - Baseline'!$MB$2:$MB$200=AH$4),0),$E129-1973)</f>
        <v>31.40558</v>
      </c>
      <c r="AI129" cm="1">
        <f t="array" ref="AI129">INDEX('GMW - Baseline'!$A$2:$MC$200,MATCH(1,('GMW - Baseline'!$MC$2:$MC$200=AI$3)*('GMW - Baseline'!$MB$2:$MB$200=AI$4),0),$E129-1973)</f>
        <v>25.775259999999999</v>
      </c>
      <c r="AJ129" cm="1">
        <f t="array" ref="AJ129">INDEX('GMW - Baseline'!$A$2:$MC$200,MATCH(1,('GMW - Baseline'!$MC$2:$MC$200=AJ$3)*('GMW - Baseline'!$MB$2:$MB$200=AJ$4),0),$E129-1973)</f>
        <v>32.81926</v>
      </c>
      <c r="AK129" cm="1">
        <f t="array" ref="AK129">INDEX('GMW - Baseline'!$A$2:$MC$200,MATCH(1,('GMW - Baseline'!$MC$2:$MC$200=AK$3)*('GMW - Baseline'!$MB$2:$MB$200=AK$4),0),$E129-1973)</f>
        <v>17.441980000000001</v>
      </c>
    </row>
    <row r="130" spans="1:37" x14ac:dyDescent="0.25">
      <c r="B130">
        <f t="shared" si="11"/>
        <v>2010</v>
      </c>
      <c r="C130">
        <f t="shared" si="11"/>
        <v>2010</v>
      </c>
      <c r="E130">
        <f t="shared" si="7"/>
        <v>2103</v>
      </c>
      <c r="F130" cm="1">
        <f t="array" ref="F130">INDEX('GMW - Baseline'!$A$2:$MC$200,MATCH(1,('GMW - Baseline'!$MC$2:$MC$200=F$3)*('GMW - Baseline'!$MB$2:$MB$200=F$4),0),$E130-1973)</f>
        <v>565945</v>
      </c>
      <c r="G130" cm="1">
        <f t="array" ref="G130">INDEX('GMW - Baseline'!$A$2:$MC$200,MATCH(1,('GMW - Baseline'!$MC$2:$MC$200=G$3)*('GMW - Baseline'!$MB$2:$MB$200=G$4),0),$E130-1973)</f>
        <v>345426</v>
      </c>
      <c r="H130" cm="1">
        <f t="array" ref="H130">INDEX('GMW - Baseline'!$A$2:$MC$200,MATCH(1,('GMW - Baseline'!$MC$2:$MC$200=H$3)*('GMW - Baseline'!$MB$2:$MB$200=H$4),0),$E130-1973)</f>
        <v>368624</v>
      </c>
      <c r="I130" cm="1">
        <f t="array" ref="I130">INDEX('GMW - Baseline'!$A$2:$MC$200,MATCH(1,('GMW - Baseline'!$MC$2:$MC$200=I$3)*('GMW - Baseline'!$MB$2:$MB$200=I$4),0),$E130-1973)</f>
        <v>90.5</v>
      </c>
      <c r="J130" cm="1">
        <f t="array" ref="J130">INDEX('GMW - Baseline'!$A$2:$MC$200,MATCH(1,('GMW - Baseline'!$MC$2:$MC$200=J$3)*('GMW - Baseline'!$MB$2:$MB$200=J$4),0),$E130-1973)</f>
        <v>0.5</v>
      </c>
      <c r="K130" cm="1">
        <f t="array" ref="K130">INDEX('GMW - Baseline'!$A$2:$MC$200,MATCH(1,('GMW - Baseline'!$MC$2:$MC$200=K$3)*('GMW - Baseline'!$MB$2:$MB$200=K$4),0),$E130-1973)</f>
        <v>3.2244619999999999</v>
      </c>
      <c r="L130" cm="1">
        <f t="array" ref="L130">INDEX('GMW - Baseline'!$A$2:$MC$200,MATCH(1,('GMW - Baseline'!$MC$2:$MC$200=L$3)*('GMW - Baseline'!$MB$2:$MB$200=L$4),0),$E130-1973)</f>
        <v>29324</v>
      </c>
      <c r="M130" cm="1">
        <f t="array" ref="M130">INDEX('GMW - Baseline'!$A$2:$MC$200,MATCH(1,('GMW - Baseline'!$MC$2:$MC$200=M$3)*('GMW - Baseline'!$MB$2:$MB$200=M$4),0),$E130-1973)</f>
        <v>2503</v>
      </c>
      <c r="N130" cm="1">
        <f t="array" ref="N130">INDEX('GMW - Baseline'!$A$2:$MC$200,MATCH(1,('GMW - Baseline'!$MC$2:$MC$200=N$3)*('GMW - Baseline'!$MB$2:$MB$200=N$4),0),$E130-1973)</f>
        <v>31827</v>
      </c>
      <c r="O130" cm="1">
        <f t="array" ref="O130">INDEX('GMW - Baseline'!$A$2:$MC$200,MATCH(1,('GMW - Baseline'!$MC$2:$MC$200=O$3)*('GMW - Baseline'!$MB$2:$MB$200=O$4),0),$E130-1973)</f>
        <v>7.9</v>
      </c>
      <c r="P130" cm="1">
        <f t="array" ref="P130">INDEX('GMW - Baseline'!$A$2:$MC$200,MATCH(1,('GMW - Baseline'!$MC$2:$MC$200=P$3)*('GMW - Baseline'!$MB$2:$MB$200=P$4),0),$E130-1973)</f>
        <v>39060.699999999997</v>
      </c>
      <c r="Q130" cm="1">
        <f t="array" ref="Q130">INDEX('GMW - Baseline'!$A$2:$MC$200,MATCH(1,('GMW - Baseline'!$MC$2:$MC$200=Q$3)*('GMW - Baseline'!$MB$2:$MB$200=Q$4),0),$E130-1973)</f>
        <v>-36832</v>
      </c>
      <c r="R130" cm="1">
        <f t="array" ref="R130">INDEX('GMW - Baseline'!$A$2:$MC$200,MATCH(1,('GMW - Baseline'!$MC$2:$MC$200=R$3)*('GMW - Baseline'!$MB$2:$MB$200=R$4),0),$E130-1973)</f>
        <v>963180</v>
      </c>
      <c r="S130" cm="1">
        <f t="array" ref="S130">INDEX('GMW - Baseline'!$A$2:$MC$200,MATCH(1,('GMW - Baseline'!$MC$2:$MC$200=S$3)*('GMW - Baseline'!$MB$2:$MB$200=S$4),0),$E130-1973)</f>
        <v>408599</v>
      </c>
      <c r="T130" cm="1">
        <f t="array" ref="T130">INDEX('GMW - Baseline'!$A$2:$MC$200,MATCH(1,('GMW - Baseline'!$MC$2:$MC$200=T$3)*('GMW - Baseline'!$MB$2:$MB$200=T$4),0),$E130-1973)</f>
        <v>-3.1619069999999998</v>
      </c>
      <c r="U130" cm="1">
        <f t="array" ref="U130">INDEX('GMW - Baseline'!$A$2:$MC$200,MATCH(1,('GMW - Baseline'!$MC$2:$MC$200=U$3)*('GMW - Baseline'!$MB$2:$MB$200=U$4),0),$E130-1973)</f>
        <v>584125.69999999995</v>
      </c>
      <c r="V130" cm="1">
        <f t="array" ref="V130">INDEX('GMW - Baseline'!$A$2:$MC$200,MATCH(1,('GMW - Baseline'!$MC$2:$MC$200=V$3)*('GMW - Baseline'!$MB$2:$MB$200=V$4),0),$E130-1973)</f>
        <v>30172</v>
      </c>
      <c r="W130" cm="1">
        <f t="array" ref="W130">INDEX('GMW - Baseline'!$A$2:$MC$200,MATCH(1,('GMW - Baseline'!$MC$2:$MC$200=W$3)*('GMW - Baseline'!$MB$2:$MB$200=W$4),0),$E130-1973)</f>
        <v>31.8</v>
      </c>
      <c r="X130" cm="1">
        <f t="array" ref="X130">INDEX('GMW - Baseline'!$A$2:$MC$200,MATCH(1,('GMW - Baseline'!$MC$2:$MC$200=X$3)*('GMW - Baseline'!$MB$2:$MB$200=X$4),0),$E130-1973)</f>
        <v>519733.6</v>
      </c>
      <c r="Y130" cm="1">
        <f t="array" ref="Y130">INDEX('GMW - Baseline'!$A$2:$MC$200,MATCH(1,('GMW - Baseline'!$MC$2:$MC$200=Y$3)*('GMW - Baseline'!$MB$2:$MB$200=Y$4),0),$E130-1973)</f>
        <v>41577.269999999997</v>
      </c>
      <c r="Z130" cm="1">
        <f t="array" ref="Z130">INDEX('GMW - Baseline'!$A$2:$MC$200,MATCH(1,('GMW - Baseline'!$MC$2:$MC$200=Z$3)*('GMW - Baseline'!$MB$2:$MB$200=Z$4),0),$E130-1973)</f>
        <v>2435000</v>
      </c>
      <c r="AA130" cm="1">
        <f t="array" ref="AA130">INDEX('GMW - Baseline'!$A$2:$MC$200,MATCH(1,('GMW - Baseline'!$MC$2:$MC$200=AA$3)*('GMW - Baseline'!$MB$2:$MB$200=AA$4),0),$E130-1973)</f>
        <v>-1.578732</v>
      </c>
      <c r="AB130" cm="1">
        <f t="array" ref="AB130">INDEX('GMW - Baseline'!$A$2:$MC$200,MATCH(1,('GMW - Baseline'!$MC$2:$MC$200=AB$3)*('GMW - Baseline'!$MB$2:$MB$200=AB$4),0),$E130-1973)</f>
        <v>186879</v>
      </c>
      <c r="AC130" cm="1">
        <f t="array" ref="AC130">INDEX('GMW - Baseline'!$A$2:$MC$200,MATCH(1,('GMW - Baseline'!$MC$2:$MC$200=AC$3)*('GMW - Baseline'!$MB$2:$MB$200=AC$4),0),$E130-1973)</f>
        <v>140658</v>
      </c>
      <c r="AD130" cm="1">
        <f t="array" ref="AD130">INDEX('GMW - Baseline'!$A$2:$MC$200,MATCH(1,('GMW - Baseline'!$MC$2:$MC$200=AD$3)*('GMW - Baseline'!$MB$2:$MB$200=AD$4),0),$E130-1973)</f>
        <v>63022.5</v>
      </c>
      <c r="AE130" cm="1">
        <f t="array" ref="AE130">INDEX('GMW - Baseline'!$A$2:$MC$200,MATCH(1,('GMW - Baseline'!$MC$2:$MC$200=AE$3)*('GMW - Baseline'!$MB$2:$MB$200=AE$4),0),$E130-1973)</f>
        <v>26.523990000000001</v>
      </c>
      <c r="AF130" cm="1">
        <f t="array" ref="AF130">INDEX('GMW - Baseline'!$A$2:$MC$200,MATCH(1,('GMW - Baseline'!$MC$2:$MC$200=AF$3)*('GMW - Baseline'!$MB$2:$MB$200=AF$4),0),$E130-1973)</f>
        <v>17.054659999999998</v>
      </c>
      <c r="AG130" cm="1">
        <f t="array" ref="AG130">INDEX('GMW - Baseline'!$A$2:$MC$200,MATCH(1,('GMW - Baseline'!$MC$2:$MC$200=AG$3)*('GMW - Baseline'!$MB$2:$MB$200=AG$4),0),$E130-1973)</f>
        <v>36.747169999999997</v>
      </c>
      <c r="AH130" cm="1">
        <f t="array" ref="AH130">INDEX('GMW - Baseline'!$A$2:$MC$200,MATCH(1,('GMW - Baseline'!$MC$2:$MC$200=AH$3)*('GMW - Baseline'!$MB$2:$MB$200=AH$4),0),$E130-1973)</f>
        <v>31.417349999999999</v>
      </c>
      <c r="AI130" cm="1">
        <f t="array" ref="AI130">INDEX('GMW - Baseline'!$A$2:$MC$200,MATCH(1,('GMW - Baseline'!$MC$2:$MC$200=AI$3)*('GMW - Baseline'!$MB$2:$MB$200=AI$4),0),$E130-1973)</f>
        <v>25.825610000000001</v>
      </c>
      <c r="AJ130" cm="1">
        <f t="array" ref="AJ130">INDEX('GMW - Baseline'!$A$2:$MC$200,MATCH(1,('GMW - Baseline'!$MC$2:$MC$200=AJ$3)*('GMW - Baseline'!$MB$2:$MB$200=AJ$4),0),$E130-1973)</f>
        <v>32.873199999999997</v>
      </c>
      <c r="AK130" cm="1">
        <f t="array" ref="AK130">INDEX('GMW - Baseline'!$A$2:$MC$200,MATCH(1,('GMW - Baseline'!$MC$2:$MC$200=AK$3)*('GMW - Baseline'!$MB$2:$MB$200=AK$4),0),$E130-1973)</f>
        <v>17.53238</v>
      </c>
    </row>
    <row r="131" spans="1:37" x14ac:dyDescent="0.25">
      <c r="A131">
        <v>2011</v>
      </c>
      <c r="B131">
        <f t="shared" si="11"/>
        <v>2011</v>
      </c>
      <c r="C131">
        <f t="shared" si="11"/>
        <v>2010</v>
      </c>
      <c r="D131">
        <f t="shared" si="11"/>
        <v>2010</v>
      </c>
      <c r="E131">
        <f t="shared" si="7"/>
        <v>2104</v>
      </c>
      <c r="F131" cm="1">
        <f t="array" ref="F131">INDEX('GMW - Baseline'!$A$2:$MC$200,MATCH(1,('GMW - Baseline'!$MC$2:$MC$200=F$3)*('GMW - Baseline'!$MB$2:$MB$200=F$4),0),$E131-1973)</f>
        <v>566873</v>
      </c>
      <c r="G131" cm="1">
        <f t="array" ref="G131">INDEX('GMW - Baseline'!$A$2:$MC$200,MATCH(1,('GMW - Baseline'!$MC$2:$MC$200=G$3)*('GMW - Baseline'!$MB$2:$MB$200=G$4),0),$E131-1973)</f>
        <v>342009</v>
      </c>
      <c r="H131" cm="1">
        <f t="array" ref="H131">INDEX('GMW - Baseline'!$A$2:$MC$200,MATCH(1,('GMW - Baseline'!$MC$2:$MC$200=H$3)*('GMW - Baseline'!$MB$2:$MB$200=H$4),0),$E131-1973)</f>
        <v>358648</v>
      </c>
      <c r="I131" cm="1">
        <f t="array" ref="I131">INDEX('GMW - Baseline'!$A$2:$MC$200,MATCH(1,('GMW - Baseline'!$MC$2:$MC$200=I$3)*('GMW - Baseline'!$MB$2:$MB$200=I$4),0),$E131-1973)</f>
        <v>91.833340000000007</v>
      </c>
      <c r="J131" cm="1">
        <f t="array" ref="J131">INDEX('GMW - Baseline'!$A$2:$MC$200,MATCH(1,('GMW - Baseline'!$MC$2:$MC$200=J$3)*('GMW - Baseline'!$MB$2:$MB$200=J$4),0),$E131-1973)</f>
        <v>0.5</v>
      </c>
      <c r="K131" cm="1">
        <f t="array" ref="K131">INDEX('GMW - Baseline'!$A$2:$MC$200,MATCH(1,('GMW - Baseline'!$MC$2:$MC$200=K$3)*('GMW - Baseline'!$MB$2:$MB$200=K$4),0),$E131-1973)</f>
        <v>3.6715620000000002</v>
      </c>
      <c r="L131" cm="1">
        <f t="array" ref="L131">INDEX('GMW - Baseline'!$A$2:$MC$200,MATCH(1,('GMW - Baseline'!$MC$2:$MC$200=L$3)*('GMW - Baseline'!$MB$2:$MB$200=L$4),0),$E131-1973)</f>
        <v>29441</v>
      </c>
      <c r="M131" cm="1">
        <f t="array" ref="M131">INDEX('GMW - Baseline'!$A$2:$MC$200,MATCH(1,('GMW - Baseline'!$MC$2:$MC$200=M$3)*('GMW - Baseline'!$MB$2:$MB$200=M$4),0),$E131-1973)</f>
        <v>2483</v>
      </c>
      <c r="N131" cm="1">
        <f t="array" ref="N131">INDEX('GMW - Baseline'!$A$2:$MC$200,MATCH(1,('GMW - Baseline'!$MC$2:$MC$200=N$3)*('GMW - Baseline'!$MB$2:$MB$200=N$4),0),$E131-1973)</f>
        <v>31924</v>
      </c>
      <c r="O131" cm="1">
        <f t="array" ref="O131">INDEX('GMW - Baseline'!$A$2:$MC$200,MATCH(1,('GMW - Baseline'!$MC$2:$MC$200=O$3)*('GMW - Baseline'!$MB$2:$MB$200=O$4),0),$E131-1973)</f>
        <v>7.8</v>
      </c>
      <c r="P131" cm="1">
        <f t="array" ref="P131">INDEX('GMW - Baseline'!$A$2:$MC$200,MATCH(1,('GMW - Baseline'!$MC$2:$MC$200=P$3)*('GMW - Baseline'!$MB$2:$MB$200=P$4),0),$E131-1973)</f>
        <v>39183.61</v>
      </c>
      <c r="Q131" cm="1">
        <f t="array" ref="Q131">INDEX('GMW - Baseline'!$A$2:$MC$200,MATCH(1,('GMW - Baseline'!$MC$2:$MC$200=Q$3)*('GMW - Baseline'!$MB$2:$MB$200=Q$4),0),$E131-1973)</f>
        <v>-8180</v>
      </c>
      <c r="R131" cm="1">
        <f t="array" ref="R131">INDEX('GMW - Baseline'!$A$2:$MC$200,MATCH(1,('GMW - Baseline'!$MC$2:$MC$200=R$3)*('GMW - Baseline'!$MB$2:$MB$200=R$4),0),$E131-1973)</f>
        <v>970167</v>
      </c>
      <c r="S131" cm="1">
        <f t="array" ref="S131">INDEX('GMW - Baseline'!$A$2:$MC$200,MATCH(1,('GMW - Baseline'!$MC$2:$MC$200=S$3)*('GMW - Baseline'!$MB$2:$MB$200=S$4),0),$E131-1973)</f>
        <v>416521</v>
      </c>
      <c r="T131" cm="1">
        <f t="array" ref="T131">INDEX('GMW - Baseline'!$A$2:$MC$200,MATCH(1,('GMW - Baseline'!$MC$2:$MC$200=T$3)*('GMW - Baseline'!$MB$2:$MB$200=T$4),0),$E131-1973)</f>
        <v>-3.1270030000000002</v>
      </c>
      <c r="U131" cm="1">
        <f t="array" ref="U131">INDEX('GMW - Baseline'!$A$2:$MC$200,MATCH(1,('GMW - Baseline'!$MC$2:$MC$200=U$3)*('GMW - Baseline'!$MB$2:$MB$200=U$4),0),$E131-1973)</f>
        <v>584879.1</v>
      </c>
      <c r="V131" cm="1">
        <f t="array" ref="V131">INDEX('GMW - Baseline'!$A$2:$MC$200,MATCH(1,('GMW - Baseline'!$MC$2:$MC$200=V$3)*('GMW - Baseline'!$MB$2:$MB$200=V$4),0),$E131-1973)</f>
        <v>30247.99</v>
      </c>
      <c r="W131" cm="1">
        <f t="array" ref="W131">INDEX('GMW - Baseline'!$A$2:$MC$200,MATCH(1,('GMW - Baseline'!$MC$2:$MC$200=W$3)*('GMW - Baseline'!$MB$2:$MB$200=W$4),0),$E131-1973)</f>
        <v>31.7</v>
      </c>
      <c r="X131" cm="1">
        <f t="array" ref="X131">INDEX('GMW - Baseline'!$A$2:$MC$200,MATCH(1,('GMW - Baseline'!$MC$2:$MC$200=X$3)*('GMW - Baseline'!$MB$2:$MB$200=X$4),0),$E131-1973)</f>
        <v>521714.2</v>
      </c>
      <c r="Y131" cm="1">
        <f t="array" ref="Y131">INDEX('GMW - Baseline'!$A$2:$MC$200,MATCH(1,('GMW - Baseline'!$MC$2:$MC$200=Y$3)*('GMW - Baseline'!$MB$2:$MB$200=Y$4),0),$E131-1973)</f>
        <v>41643.96</v>
      </c>
      <c r="Z131" cm="1">
        <f t="array" ref="Z131">INDEX('GMW - Baseline'!$A$2:$MC$200,MATCH(1,('GMW - Baseline'!$MC$2:$MC$200=Z$3)*('GMW - Baseline'!$MB$2:$MB$200=Z$4),0),$E131-1973)</f>
        <v>2442500</v>
      </c>
      <c r="AA131" cm="1">
        <f t="array" ref="AA131">INDEX('GMW - Baseline'!$A$2:$MC$200,MATCH(1,('GMW - Baseline'!$MC$2:$MC$200=AA$3)*('GMW - Baseline'!$MB$2:$MB$200=AA$4),0),$E131-1973)</f>
        <v>-1.5789150000000001</v>
      </c>
      <c r="AB131" cm="1">
        <f t="array" ref="AB131">INDEX('GMW - Baseline'!$A$2:$MC$200,MATCH(1,('GMW - Baseline'!$MC$2:$MC$200=AB$3)*('GMW - Baseline'!$MB$2:$MB$200=AB$4),0),$E131-1973)</f>
        <v>193382</v>
      </c>
      <c r="AC131" cm="1">
        <f t="array" ref="AC131">INDEX('GMW - Baseline'!$A$2:$MC$200,MATCH(1,('GMW - Baseline'!$MC$2:$MC$200=AC$3)*('GMW - Baseline'!$MB$2:$MB$200=AC$4),0),$E131-1973)</f>
        <v>169323</v>
      </c>
      <c r="AD131" cm="1">
        <f t="array" ref="AD131">INDEX('GMW - Baseline'!$A$2:$MC$200,MATCH(1,('GMW - Baseline'!$MC$2:$MC$200=AD$3)*('GMW - Baseline'!$MB$2:$MB$200=AD$4),0),$E131-1973)</f>
        <v>63153.75</v>
      </c>
      <c r="AE131" cm="1">
        <f t="array" ref="AE131">INDEX('GMW - Baseline'!$A$2:$MC$200,MATCH(1,('GMW - Baseline'!$MC$2:$MC$200=AE$3)*('GMW - Baseline'!$MB$2:$MB$200=AE$4),0),$E131-1973)</f>
        <v>26.5655</v>
      </c>
      <c r="AF131" cm="1">
        <f t="array" ref="AF131">INDEX('GMW - Baseline'!$A$2:$MC$200,MATCH(1,('GMW - Baseline'!$MC$2:$MC$200=AF$3)*('GMW - Baseline'!$MB$2:$MB$200=AF$4),0),$E131-1973)</f>
        <v>17.12866</v>
      </c>
      <c r="AG131" cm="1">
        <f t="array" ref="AG131">INDEX('GMW - Baseline'!$A$2:$MC$200,MATCH(1,('GMW - Baseline'!$MC$2:$MC$200=AG$3)*('GMW - Baseline'!$MB$2:$MB$200=AG$4),0),$E131-1973)</f>
        <v>37.020560000000003</v>
      </c>
      <c r="AH131" cm="1">
        <f t="array" ref="AH131">INDEX('GMW - Baseline'!$A$2:$MC$200,MATCH(1,('GMW - Baseline'!$MC$2:$MC$200=AH$3)*('GMW - Baseline'!$MB$2:$MB$200=AH$4),0),$E131-1973)</f>
        <v>31.39331</v>
      </c>
      <c r="AI131" cm="1">
        <f t="array" ref="AI131">INDEX('GMW - Baseline'!$A$2:$MC$200,MATCH(1,('GMW - Baseline'!$MC$2:$MC$200=AI$3)*('GMW - Baseline'!$MB$2:$MB$200=AI$4),0),$E131-1973)</f>
        <v>26.005030000000001</v>
      </c>
      <c r="AJ131" cm="1">
        <f t="array" ref="AJ131">INDEX('GMW - Baseline'!$A$2:$MC$200,MATCH(1,('GMW - Baseline'!$MC$2:$MC$200=AJ$3)*('GMW - Baseline'!$MB$2:$MB$200=AJ$4),0),$E131-1973)</f>
        <v>33.065849999999998</v>
      </c>
      <c r="AK131" cm="1">
        <f t="array" ref="AK131">INDEX('GMW - Baseline'!$A$2:$MC$200,MATCH(1,('GMW - Baseline'!$MC$2:$MC$200=AK$3)*('GMW - Baseline'!$MB$2:$MB$200=AK$4),0),$E131-1973)</f>
        <v>17.616990000000001</v>
      </c>
    </row>
    <row r="132" spans="1:37" x14ac:dyDescent="0.25">
      <c r="B132">
        <f t="shared" si="11"/>
        <v>2011</v>
      </c>
      <c r="C132">
        <f t="shared" si="11"/>
        <v>2011</v>
      </c>
      <c r="E132">
        <f t="shared" si="7"/>
        <v>2105</v>
      </c>
      <c r="F132" cm="1">
        <f t="array" ref="F132">INDEX('GMW - Baseline'!$A$2:$MC$200,MATCH(1,('GMW - Baseline'!$MC$2:$MC$200=F$3)*('GMW - Baseline'!$MB$2:$MB$200=F$4),0),$E132-1973)</f>
        <v>566601</v>
      </c>
      <c r="G132" cm="1">
        <f t="array" ref="G132">INDEX('GMW - Baseline'!$A$2:$MC$200,MATCH(1,('GMW - Baseline'!$MC$2:$MC$200=G$3)*('GMW - Baseline'!$MB$2:$MB$200=G$4),0),$E132-1973)</f>
        <v>340153</v>
      </c>
      <c r="H132" cm="1">
        <f t="array" ref="H132">INDEX('GMW - Baseline'!$A$2:$MC$200,MATCH(1,('GMW - Baseline'!$MC$2:$MC$200=H$3)*('GMW - Baseline'!$MB$2:$MB$200=H$4),0),$E132-1973)</f>
        <v>364926</v>
      </c>
      <c r="I132" cm="1">
        <f t="array" ref="I132">INDEX('GMW - Baseline'!$A$2:$MC$200,MATCH(1,('GMW - Baseline'!$MC$2:$MC$200=I$3)*('GMW - Baseline'!$MB$2:$MB$200=I$4),0),$E132-1973)</f>
        <v>93.3</v>
      </c>
      <c r="J132" cm="1">
        <f t="array" ref="J132">INDEX('GMW - Baseline'!$A$2:$MC$200,MATCH(1,('GMW - Baseline'!$MC$2:$MC$200=J$3)*('GMW - Baseline'!$MB$2:$MB$200=J$4),0),$E132-1973)</f>
        <v>0.5</v>
      </c>
      <c r="K132" cm="1">
        <f t="array" ref="K132">INDEX('GMW - Baseline'!$A$2:$MC$200,MATCH(1,('GMW - Baseline'!$MC$2:$MC$200=K$3)*('GMW - Baseline'!$MB$2:$MB$200=K$4),0),$E132-1973)</f>
        <v>3.4112499999999999</v>
      </c>
      <c r="L132" cm="1">
        <f t="array" ref="L132">INDEX('GMW - Baseline'!$A$2:$MC$200,MATCH(1,('GMW - Baseline'!$MC$2:$MC$200=L$3)*('GMW - Baseline'!$MB$2:$MB$200=L$4),0),$E132-1973)</f>
        <v>29447</v>
      </c>
      <c r="M132" cm="1">
        <f t="array" ref="M132">INDEX('GMW - Baseline'!$A$2:$MC$200,MATCH(1,('GMW - Baseline'!$MC$2:$MC$200=M$3)*('GMW - Baseline'!$MB$2:$MB$200=M$4),0),$E132-1973)</f>
        <v>2540</v>
      </c>
      <c r="N132" cm="1">
        <f t="array" ref="N132">INDEX('GMW - Baseline'!$A$2:$MC$200,MATCH(1,('GMW - Baseline'!$MC$2:$MC$200=N$3)*('GMW - Baseline'!$MB$2:$MB$200=N$4),0),$E132-1973)</f>
        <v>31987</v>
      </c>
      <c r="O132" cm="1">
        <f t="array" ref="O132">INDEX('GMW - Baseline'!$A$2:$MC$200,MATCH(1,('GMW - Baseline'!$MC$2:$MC$200=O$3)*('GMW - Baseline'!$MB$2:$MB$200=O$4),0),$E132-1973)</f>
        <v>7.9</v>
      </c>
      <c r="P132" cm="1">
        <f t="array" ref="P132">INDEX('GMW - Baseline'!$A$2:$MC$200,MATCH(1,('GMW - Baseline'!$MC$2:$MC$200=P$3)*('GMW - Baseline'!$MB$2:$MB$200=P$4),0),$E132-1973)</f>
        <v>39306.53</v>
      </c>
      <c r="Q132" cm="1">
        <f t="array" ref="Q132">INDEX('GMW - Baseline'!$A$2:$MC$200,MATCH(1,('GMW - Baseline'!$MC$2:$MC$200=Q$3)*('GMW - Baseline'!$MB$2:$MB$200=Q$4),0),$E132-1973)</f>
        <v>-27081</v>
      </c>
      <c r="R132" cm="1">
        <f t="array" ref="R132">INDEX('GMW - Baseline'!$A$2:$MC$200,MATCH(1,('GMW - Baseline'!$MC$2:$MC$200=R$3)*('GMW - Baseline'!$MB$2:$MB$200=R$4),0),$E132-1973)</f>
        <v>1014713</v>
      </c>
      <c r="S132" cm="1">
        <f t="array" ref="S132">INDEX('GMW - Baseline'!$A$2:$MC$200,MATCH(1,('GMW - Baseline'!$MC$2:$MC$200=S$3)*('GMW - Baseline'!$MB$2:$MB$200=S$4),0),$E132-1973)</f>
        <v>414040</v>
      </c>
      <c r="T132" cm="1">
        <f t="array" ref="T132">INDEX('GMW - Baseline'!$A$2:$MC$200,MATCH(1,('GMW - Baseline'!$MC$2:$MC$200=T$3)*('GMW - Baseline'!$MB$2:$MB$200=T$4),0),$E132-1973)</f>
        <v>-2.5982859999999999</v>
      </c>
      <c r="U132" cm="1">
        <f t="array" ref="U132">INDEX('GMW - Baseline'!$A$2:$MC$200,MATCH(1,('GMW - Baseline'!$MC$2:$MC$200=U$3)*('GMW - Baseline'!$MB$2:$MB$200=U$4),0),$E132-1973)</f>
        <v>581516</v>
      </c>
      <c r="V132" cm="1">
        <f t="array" ref="V132">INDEX('GMW - Baseline'!$A$2:$MC$200,MATCH(1,('GMW - Baseline'!$MC$2:$MC$200=V$3)*('GMW - Baseline'!$MB$2:$MB$200=V$4),0),$E132-1973)</f>
        <v>30291.69</v>
      </c>
      <c r="W132" cm="1">
        <f t="array" ref="W132">INDEX('GMW - Baseline'!$A$2:$MC$200,MATCH(1,('GMW - Baseline'!$MC$2:$MC$200=W$3)*('GMW - Baseline'!$MB$2:$MB$200=W$4),0),$E132-1973)</f>
        <v>31.3</v>
      </c>
      <c r="X132" cm="1">
        <f t="array" ref="X132">INDEX('GMW - Baseline'!$A$2:$MC$200,MATCH(1,('GMW - Baseline'!$MC$2:$MC$200=X$3)*('GMW - Baseline'!$MB$2:$MB$200=X$4),0),$E132-1973)</f>
        <v>523693.2</v>
      </c>
      <c r="Y132" cm="1">
        <f t="array" ref="Y132">INDEX('GMW - Baseline'!$A$2:$MC$200,MATCH(1,('GMW - Baseline'!$MC$2:$MC$200=Y$3)*('GMW - Baseline'!$MB$2:$MB$200=Y$4),0),$E132-1973)</f>
        <v>41710.660000000003</v>
      </c>
      <c r="Z132" cm="1">
        <f t="array" ref="Z132">INDEX('GMW - Baseline'!$A$2:$MC$200,MATCH(1,('GMW - Baseline'!$MC$2:$MC$200=Z$3)*('GMW - Baseline'!$MB$2:$MB$200=Z$4),0),$E132-1973)</f>
        <v>2450000</v>
      </c>
      <c r="AA132" cm="1">
        <f t="array" ref="AA132">INDEX('GMW - Baseline'!$A$2:$MC$200,MATCH(1,('GMW - Baseline'!$MC$2:$MC$200=AA$3)*('GMW - Baseline'!$MB$2:$MB$200=AA$4),0),$E132-1973)</f>
        <v>-1.5790979999999999</v>
      </c>
      <c r="AB132" cm="1">
        <f t="array" ref="AB132">INDEX('GMW - Baseline'!$A$2:$MC$200,MATCH(1,('GMW - Baseline'!$MC$2:$MC$200=AB$3)*('GMW - Baseline'!$MB$2:$MB$200=AB$4),0),$E132-1973)</f>
        <v>179815</v>
      </c>
      <c r="AC132" cm="1">
        <f t="array" ref="AC132">INDEX('GMW - Baseline'!$A$2:$MC$200,MATCH(1,('GMW - Baseline'!$MC$2:$MC$200=AC$3)*('GMW - Baseline'!$MB$2:$MB$200=AC$4),0),$E132-1973)</f>
        <v>148321</v>
      </c>
      <c r="AD132" cm="1">
        <f t="array" ref="AD132">INDEX('GMW - Baseline'!$A$2:$MC$200,MATCH(1,('GMW - Baseline'!$MC$2:$MC$200=AD$3)*('GMW - Baseline'!$MB$2:$MB$200=AD$4),0),$E132-1973)</f>
        <v>63285</v>
      </c>
      <c r="AE132" cm="1">
        <f t="array" ref="AE132">INDEX('GMW - Baseline'!$A$2:$MC$200,MATCH(1,('GMW - Baseline'!$MC$2:$MC$200=AE$3)*('GMW - Baseline'!$MB$2:$MB$200=AE$4),0),$E132-1973)</f>
        <v>26.606739999999999</v>
      </c>
      <c r="AF132" cm="1">
        <f t="array" ref="AF132">INDEX('GMW - Baseline'!$A$2:$MC$200,MATCH(1,('GMW - Baseline'!$MC$2:$MC$200=AF$3)*('GMW - Baseline'!$MB$2:$MB$200=AF$4),0),$E132-1973)</f>
        <v>17.179490000000001</v>
      </c>
      <c r="AG132" cm="1">
        <f t="array" ref="AG132">INDEX('GMW - Baseline'!$A$2:$MC$200,MATCH(1,('GMW - Baseline'!$MC$2:$MC$200=AG$3)*('GMW - Baseline'!$MB$2:$MB$200=AG$4),0),$E132-1973)</f>
        <v>37.25609</v>
      </c>
      <c r="AH132" cm="1">
        <f t="array" ref="AH132">INDEX('GMW - Baseline'!$A$2:$MC$200,MATCH(1,('GMW - Baseline'!$MC$2:$MC$200=AH$3)*('GMW - Baseline'!$MB$2:$MB$200=AH$4),0),$E132-1973)</f>
        <v>31.369340000000001</v>
      </c>
      <c r="AI132" cm="1">
        <f t="array" ref="AI132">INDEX('GMW - Baseline'!$A$2:$MC$200,MATCH(1,('GMW - Baseline'!$MC$2:$MC$200=AI$3)*('GMW - Baseline'!$MB$2:$MB$200=AI$4),0),$E132-1973)</f>
        <v>26.184370000000001</v>
      </c>
      <c r="AJ132" cm="1">
        <f t="array" ref="AJ132">INDEX('GMW - Baseline'!$A$2:$MC$200,MATCH(1,('GMW - Baseline'!$MC$2:$MC$200=AJ$3)*('GMW - Baseline'!$MB$2:$MB$200=AJ$4),0),$E132-1973)</f>
        <v>33.258670000000002</v>
      </c>
      <c r="AK132" cm="1">
        <f t="array" ref="AK132">INDEX('GMW - Baseline'!$A$2:$MC$200,MATCH(1,('GMW - Baseline'!$MC$2:$MC$200=AK$3)*('GMW - Baseline'!$MB$2:$MB$200=AK$4),0),$E132-1973)</f>
        <v>17.690059999999999</v>
      </c>
    </row>
    <row r="133" spans="1:37" x14ac:dyDescent="0.25">
      <c r="B133">
        <f t="shared" si="11"/>
        <v>2011</v>
      </c>
      <c r="C133">
        <f t="shared" si="11"/>
        <v>2011</v>
      </c>
      <c r="E133">
        <f t="shared" si="7"/>
        <v>2106</v>
      </c>
      <c r="F133" cm="1">
        <f t="array" ref="F133">INDEX('GMW - Baseline'!$A$2:$MC$200,MATCH(1,('GMW - Baseline'!$MC$2:$MC$200=F$3)*('GMW - Baseline'!$MB$2:$MB$200=F$4),0),$E133-1973)</f>
        <v>567586</v>
      </c>
      <c r="G133" cm="1">
        <f t="array" ref="G133">INDEX('GMW - Baseline'!$A$2:$MC$200,MATCH(1,('GMW - Baseline'!$MC$2:$MC$200=G$3)*('GMW - Baseline'!$MB$2:$MB$200=G$4),0),$E133-1973)</f>
        <v>340755</v>
      </c>
      <c r="H133" cm="1">
        <f t="array" ref="H133">INDEX('GMW - Baseline'!$A$2:$MC$200,MATCH(1,('GMW - Baseline'!$MC$2:$MC$200=H$3)*('GMW - Baseline'!$MB$2:$MB$200=H$4),0),$E133-1973)</f>
        <v>364753</v>
      </c>
      <c r="I133" cm="1">
        <f t="array" ref="I133">INDEX('GMW - Baseline'!$A$2:$MC$200,MATCH(1,('GMW - Baseline'!$MC$2:$MC$200=I$3)*('GMW - Baseline'!$MB$2:$MB$200=I$4),0),$E133-1973)</f>
        <v>93.833340000000007</v>
      </c>
      <c r="J133" cm="1">
        <f t="array" ref="J133">INDEX('GMW - Baseline'!$A$2:$MC$200,MATCH(1,('GMW - Baseline'!$MC$2:$MC$200=J$3)*('GMW - Baseline'!$MB$2:$MB$200=J$4),0),$E133-1973)</f>
        <v>0.5</v>
      </c>
      <c r="K133" cm="1">
        <f t="array" ref="K133">INDEX('GMW - Baseline'!$A$2:$MC$200,MATCH(1,('GMW - Baseline'!$MC$2:$MC$200=K$3)*('GMW - Baseline'!$MB$2:$MB$200=K$4),0),$E133-1973)</f>
        <v>2.6853030000000002</v>
      </c>
      <c r="L133" cm="1">
        <f t="array" ref="L133">INDEX('GMW - Baseline'!$A$2:$MC$200,MATCH(1,('GMW - Baseline'!$MC$2:$MC$200=L$3)*('GMW - Baseline'!$MB$2:$MB$200=L$4),0),$E133-1973)</f>
        <v>29284</v>
      </c>
      <c r="M133" cm="1">
        <f t="array" ref="M133">INDEX('GMW - Baseline'!$A$2:$MC$200,MATCH(1,('GMW - Baseline'!$MC$2:$MC$200=M$3)*('GMW - Baseline'!$MB$2:$MB$200=M$4),0),$E133-1973)</f>
        <v>2661</v>
      </c>
      <c r="N133" cm="1">
        <f t="array" ref="N133">INDEX('GMW - Baseline'!$A$2:$MC$200,MATCH(1,('GMW - Baseline'!$MC$2:$MC$200=N$3)*('GMW - Baseline'!$MB$2:$MB$200=N$4),0),$E133-1973)</f>
        <v>31945</v>
      </c>
      <c r="O133" cm="1">
        <f t="array" ref="O133">INDEX('GMW - Baseline'!$A$2:$MC$200,MATCH(1,('GMW - Baseline'!$MC$2:$MC$200=O$3)*('GMW - Baseline'!$MB$2:$MB$200=O$4),0),$E133-1973)</f>
        <v>8.3000000000000007</v>
      </c>
      <c r="P133" cm="1">
        <f t="array" ref="P133">INDEX('GMW - Baseline'!$A$2:$MC$200,MATCH(1,('GMW - Baseline'!$MC$2:$MC$200=P$3)*('GMW - Baseline'!$MB$2:$MB$200=P$4),0),$E133-1973)</f>
        <v>39363.51</v>
      </c>
      <c r="Q133" cm="1">
        <f t="array" ref="Q133">INDEX('GMW - Baseline'!$A$2:$MC$200,MATCH(1,('GMW - Baseline'!$MC$2:$MC$200=Q$3)*('GMW - Baseline'!$MB$2:$MB$200=Q$4),0),$E133-1973)</f>
        <v>-21773</v>
      </c>
      <c r="R133" cm="1">
        <f t="array" ref="R133">INDEX('GMW - Baseline'!$A$2:$MC$200,MATCH(1,('GMW - Baseline'!$MC$2:$MC$200=R$3)*('GMW - Baseline'!$MB$2:$MB$200=R$4),0),$E133-1973)</f>
        <v>1050997</v>
      </c>
      <c r="S133" cm="1">
        <f t="array" ref="S133">INDEX('GMW - Baseline'!$A$2:$MC$200,MATCH(1,('GMW - Baseline'!$MC$2:$MC$200=S$3)*('GMW - Baseline'!$MB$2:$MB$200=S$4),0),$E133-1973)</f>
        <v>418119</v>
      </c>
      <c r="T133" cm="1">
        <f t="array" ref="T133">INDEX('GMW - Baseline'!$A$2:$MC$200,MATCH(1,('GMW - Baseline'!$MC$2:$MC$200=T$3)*('GMW - Baseline'!$MB$2:$MB$200=T$4),0),$E133-1973)</f>
        <v>-3.3185959999999999</v>
      </c>
      <c r="U133" cm="1">
        <f t="array" ref="U133">INDEX('GMW - Baseline'!$A$2:$MC$200,MATCH(1,('GMW - Baseline'!$MC$2:$MC$200=U$3)*('GMW - Baseline'!$MB$2:$MB$200=U$4),0),$E133-1973)</f>
        <v>586737.9</v>
      </c>
      <c r="V133" cm="1">
        <f t="array" ref="V133">INDEX('GMW - Baseline'!$A$2:$MC$200,MATCH(1,('GMW - Baseline'!$MC$2:$MC$200=V$3)*('GMW - Baseline'!$MB$2:$MB$200=V$4),0),$E133-1973)</f>
        <v>30251.91</v>
      </c>
      <c r="W133" cm="1">
        <f t="array" ref="W133">INDEX('GMW - Baseline'!$A$2:$MC$200,MATCH(1,('GMW - Baseline'!$MC$2:$MC$200=W$3)*('GMW - Baseline'!$MB$2:$MB$200=W$4),0),$E133-1973)</f>
        <v>31.7</v>
      </c>
      <c r="X133" cm="1">
        <f t="array" ref="X133">INDEX('GMW - Baseline'!$A$2:$MC$200,MATCH(1,('GMW - Baseline'!$MC$2:$MC$200=X$3)*('GMW - Baseline'!$MB$2:$MB$200=X$4),0),$E133-1973)</f>
        <v>524746.9</v>
      </c>
      <c r="Y133" cm="1">
        <f t="array" ref="Y133">INDEX('GMW - Baseline'!$A$2:$MC$200,MATCH(1,('GMW - Baseline'!$MC$2:$MC$200=Y$3)*('GMW - Baseline'!$MB$2:$MB$200=Y$4),0),$E133-1973)</f>
        <v>41704.160000000003</v>
      </c>
      <c r="Z133" cm="1">
        <f t="array" ref="Z133">INDEX('GMW - Baseline'!$A$2:$MC$200,MATCH(1,('GMW - Baseline'!$MC$2:$MC$200=Z$3)*('GMW - Baseline'!$MB$2:$MB$200=Z$4),0),$E133-1973)</f>
        <v>2457500</v>
      </c>
      <c r="AA133" cm="1">
        <f t="array" ref="AA133">INDEX('GMW - Baseline'!$A$2:$MC$200,MATCH(1,('GMW - Baseline'!$MC$2:$MC$200=AA$3)*('GMW - Baseline'!$MB$2:$MB$200=AA$4),0),$E133-1973)</f>
        <v>-1.5792809999999999</v>
      </c>
      <c r="AB133" cm="1">
        <f t="array" ref="AB133">INDEX('GMW - Baseline'!$A$2:$MC$200,MATCH(1,('GMW - Baseline'!$MC$2:$MC$200=AB$3)*('GMW - Baseline'!$MB$2:$MB$200=AB$4),0),$E133-1973)</f>
        <v>184578</v>
      </c>
      <c r="AC133" cm="1">
        <f t="array" ref="AC133">INDEX('GMW - Baseline'!$A$2:$MC$200,MATCH(1,('GMW - Baseline'!$MC$2:$MC$200=AC$3)*('GMW - Baseline'!$MB$2:$MB$200=AC$4),0),$E133-1973)</f>
        <v>156209</v>
      </c>
      <c r="AD133" cm="1">
        <f t="array" ref="AD133">INDEX('GMW - Baseline'!$A$2:$MC$200,MATCH(1,('GMW - Baseline'!$MC$2:$MC$200=AD$3)*('GMW - Baseline'!$MB$2:$MB$200=AD$4),0),$E133-1973)</f>
        <v>63391.5</v>
      </c>
      <c r="AE133" cm="1">
        <f t="array" ref="AE133">INDEX('GMW - Baseline'!$A$2:$MC$200,MATCH(1,('GMW - Baseline'!$MC$2:$MC$200=AE$3)*('GMW - Baseline'!$MB$2:$MB$200=AE$4),0),$E133-1973)</f>
        <v>26.805040000000002</v>
      </c>
      <c r="AF133" cm="1">
        <f t="array" ref="AF133">INDEX('GMW - Baseline'!$A$2:$MC$200,MATCH(1,('GMW - Baseline'!$MC$2:$MC$200=AF$3)*('GMW - Baseline'!$MB$2:$MB$200=AF$4),0),$E133-1973)</f>
        <v>17.223739999999999</v>
      </c>
      <c r="AG133" cm="1">
        <f t="array" ref="AG133">INDEX('GMW - Baseline'!$A$2:$MC$200,MATCH(1,('GMW - Baseline'!$MC$2:$MC$200=AG$3)*('GMW - Baseline'!$MB$2:$MB$200=AG$4),0),$E133-1973)</f>
        <v>37.628120000000003</v>
      </c>
      <c r="AH133" cm="1">
        <f t="array" ref="AH133">INDEX('GMW - Baseline'!$A$2:$MC$200,MATCH(1,('GMW - Baseline'!$MC$2:$MC$200=AH$3)*('GMW - Baseline'!$MB$2:$MB$200=AH$4),0),$E133-1973)</f>
        <v>31.345420000000001</v>
      </c>
      <c r="AI133" cm="1">
        <f t="array" ref="AI133">INDEX('GMW - Baseline'!$A$2:$MC$200,MATCH(1,('GMW - Baseline'!$MC$2:$MC$200=AI$3)*('GMW - Baseline'!$MB$2:$MB$200=AI$4),0),$E133-1973)</f>
        <v>26.36364</v>
      </c>
      <c r="AJ133" cm="1">
        <f t="array" ref="AJ133">INDEX('GMW - Baseline'!$A$2:$MC$200,MATCH(1,('GMW - Baseline'!$MC$2:$MC$200=AJ$3)*('GMW - Baseline'!$MB$2:$MB$200=AJ$4),0),$E133-1973)</f>
        <v>33.451680000000003</v>
      </c>
      <c r="AK133" cm="1">
        <f t="array" ref="AK133">INDEX('GMW - Baseline'!$A$2:$MC$200,MATCH(1,('GMW - Baseline'!$MC$2:$MC$200=AK$3)*('GMW - Baseline'!$MB$2:$MB$200=AK$4),0),$E133-1973)</f>
        <v>17.792020000000001</v>
      </c>
    </row>
    <row r="134" spans="1:37" x14ac:dyDescent="0.25">
      <c r="B134">
        <f t="shared" si="11"/>
        <v>2011</v>
      </c>
      <c r="C134">
        <f t="shared" si="11"/>
        <v>2011</v>
      </c>
      <c r="E134">
        <f t="shared" si="7"/>
        <v>2107</v>
      </c>
      <c r="F134" cm="1">
        <f t="array" ref="F134">INDEX('GMW - Baseline'!$A$2:$MC$200,MATCH(1,('GMW - Baseline'!$MC$2:$MC$200=F$3)*('GMW - Baseline'!$MB$2:$MB$200=F$4),0),$E134-1973)</f>
        <v>568056</v>
      </c>
      <c r="G134" cm="1">
        <f t="array" ref="G134">INDEX('GMW - Baseline'!$A$2:$MC$200,MATCH(1,('GMW - Baseline'!$MC$2:$MC$200=G$3)*('GMW - Baseline'!$MB$2:$MB$200=G$4),0),$E134-1973)</f>
        <v>341255</v>
      </c>
      <c r="H134" cm="1">
        <f t="array" ref="H134">INDEX('GMW - Baseline'!$A$2:$MC$200,MATCH(1,('GMW - Baseline'!$MC$2:$MC$200=H$3)*('GMW - Baseline'!$MB$2:$MB$200=H$4),0),$E134-1973)</f>
        <v>362191</v>
      </c>
      <c r="I134" cm="1">
        <f t="array" ref="I134">INDEX('GMW - Baseline'!$A$2:$MC$200,MATCH(1,('GMW - Baseline'!$MC$2:$MC$200=I$3)*('GMW - Baseline'!$MB$2:$MB$200=I$4),0),$E134-1973)</f>
        <v>94.733329999999995</v>
      </c>
      <c r="J134" cm="1">
        <f t="array" ref="J134">INDEX('GMW - Baseline'!$A$2:$MC$200,MATCH(1,('GMW - Baseline'!$MC$2:$MC$200=J$3)*('GMW - Baseline'!$MB$2:$MB$200=J$4),0),$E134-1973)</f>
        <v>0.5</v>
      </c>
      <c r="K134" cm="1">
        <f t="array" ref="K134">INDEX('GMW - Baseline'!$A$2:$MC$200,MATCH(1,('GMW - Baseline'!$MC$2:$MC$200=K$3)*('GMW - Baseline'!$MB$2:$MB$200=K$4),0),$E134-1973)</f>
        <v>2.2835939999999999</v>
      </c>
      <c r="L134" cm="1">
        <f t="array" ref="L134">INDEX('GMW - Baseline'!$A$2:$MC$200,MATCH(1,('GMW - Baseline'!$MC$2:$MC$200=L$3)*('GMW - Baseline'!$MB$2:$MB$200=L$4),0),$E134-1973)</f>
        <v>29352</v>
      </c>
      <c r="M134" cm="1">
        <f t="array" ref="M134">INDEX('GMW - Baseline'!$A$2:$MC$200,MATCH(1,('GMW - Baseline'!$MC$2:$MC$200=M$3)*('GMW - Baseline'!$MB$2:$MB$200=M$4),0),$E134-1973)</f>
        <v>2688</v>
      </c>
      <c r="N134" cm="1">
        <f t="array" ref="N134">INDEX('GMW - Baseline'!$A$2:$MC$200,MATCH(1,('GMW - Baseline'!$MC$2:$MC$200=N$3)*('GMW - Baseline'!$MB$2:$MB$200=N$4),0),$E134-1973)</f>
        <v>32040</v>
      </c>
      <c r="O134" cm="1">
        <f t="array" ref="O134">INDEX('GMW - Baseline'!$A$2:$MC$200,MATCH(1,('GMW - Baseline'!$MC$2:$MC$200=O$3)*('GMW - Baseline'!$MB$2:$MB$200=O$4),0),$E134-1973)</f>
        <v>8.4</v>
      </c>
      <c r="P134" cm="1">
        <f t="array" ref="P134">INDEX('GMW - Baseline'!$A$2:$MC$200,MATCH(1,('GMW - Baseline'!$MC$2:$MC$200=P$3)*('GMW - Baseline'!$MB$2:$MB$200=P$4),0),$E134-1973)</f>
        <v>39420.49</v>
      </c>
      <c r="Q134" cm="1">
        <f t="array" ref="Q134">INDEX('GMW - Baseline'!$A$2:$MC$200,MATCH(1,('GMW - Baseline'!$MC$2:$MC$200=Q$3)*('GMW - Baseline'!$MB$2:$MB$200=Q$4),0),$E134-1973)</f>
        <v>-31275</v>
      </c>
      <c r="R134" cm="1">
        <f t="array" ref="R134">INDEX('GMW - Baseline'!$A$2:$MC$200,MATCH(1,('GMW - Baseline'!$MC$2:$MC$200=R$3)*('GMW - Baseline'!$MB$2:$MB$200=R$4),0),$E134-1973)</f>
        <v>1096805</v>
      </c>
      <c r="S134" cm="1">
        <f t="array" ref="S134">INDEX('GMW - Baseline'!$A$2:$MC$200,MATCH(1,('GMW - Baseline'!$MC$2:$MC$200=S$3)*('GMW - Baseline'!$MB$2:$MB$200=S$4),0),$E134-1973)</f>
        <v>421265</v>
      </c>
      <c r="T134" cm="1">
        <f t="array" ref="T134">INDEX('GMW - Baseline'!$A$2:$MC$200,MATCH(1,('GMW - Baseline'!$MC$2:$MC$200=T$3)*('GMW - Baseline'!$MB$2:$MB$200=T$4),0),$E134-1973)</f>
        <v>-3.376484</v>
      </c>
      <c r="U134" cm="1">
        <f t="array" ref="U134">INDEX('GMW - Baseline'!$A$2:$MC$200,MATCH(1,('GMW - Baseline'!$MC$2:$MC$200=U$3)*('GMW - Baseline'!$MB$2:$MB$200=U$4),0),$E134-1973)</f>
        <v>587564</v>
      </c>
      <c r="V134" cm="1">
        <f t="array" ref="V134">INDEX('GMW - Baseline'!$A$2:$MC$200,MATCH(1,('GMW - Baseline'!$MC$2:$MC$200=V$3)*('GMW - Baseline'!$MB$2:$MB$200=V$4),0),$E134-1973)</f>
        <v>30341.88</v>
      </c>
      <c r="W134" cm="1">
        <f t="array" ref="W134">INDEX('GMW - Baseline'!$A$2:$MC$200,MATCH(1,('GMW - Baseline'!$MC$2:$MC$200=W$3)*('GMW - Baseline'!$MB$2:$MB$200=W$4),0),$E134-1973)</f>
        <v>31.6</v>
      </c>
      <c r="X134" cm="1">
        <f t="array" ref="X134">INDEX('GMW - Baseline'!$A$2:$MC$200,MATCH(1,('GMW - Baseline'!$MC$2:$MC$200=X$3)*('GMW - Baseline'!$MB$2:$MB$200=X$4),0),$E134-1973)</f>
        <v>525792.19999999995</v>
      </c>
      <c r="Y134" cm="1">
        <f t="array" ref="Y134">INDEX('GMW - Baseline'!$A$2:$MC$200,MATCH(1,('GMW - Baseline'!$MC$2:$MC$200=Y$3)*('GMW - Baseline'!$MB$2:$MB$200=Y$4),0),$E134-1973)</f>
        <v>41697.660000000003</v>
      </c>
      <c r="Z134" cm="1">
        <f t="array" ref="Z134">INDEX('GMW - Baseline'!$A$2:$MC$200,MATCH(1,('GMW - Baseline'!$MC$2:$MC$200=Z$3)*('GMW - Baseline'!$MB$2:$MB$200=Z$4),0),$E134-1973)</f>
        <v>2465000</v>
      </c>
      <c r="AA134" cm="1">
        <f t="array" ref="AA134">INDEX('GMW - Baseline'!$A$2:$MC$200,MATCH(1,('GMW - Baseline'!$MC$2:$MC$200=AA$3)*('GMW - Baseline'!$MB$2:$MB$200=AA$4),0),$E134-1973)</f>
        <v>-1.579464</v>
      </c>
      <c r="AB134" cm="1">
        <f t="array" ref="AB134">INDEX('GMW - Baseline'!$A$2:$MC$200,MATCH(1,('GMW - Baseline'!$MC$2:$MC$200=AB$3)*('GMW - Baseline'!$MB$2:$MB$200=AB$4),0),$E134-1973)</f>
        <v>186762</v>
      </c>
      <c r="AC134" cm="1">
        <f t="array" ref="AC134">INDEX('GMW - Baseline'!$A$2:$MC$200,MATCH(1,('GMW - Baseline'!$MC$2:$MC$200=AC$3)*('GMW - Baseline'!$MB$2:$MB$200=AC$4),0),$E134-1973)</f>
        <v>148520</v>
      </c>
      <c r="AD134" cm="1">
        <f t="array" ref="AD134">INDEX('GMW - Baseline'!$A$2:$MC$200,MATCH(1,('GMW - Baseline'!$MC$2:$MC$200=AD$3)*('GMW - Baseline'!$MB$2:$MB$200=AD$4),0),$E134-1973)</f>
        <v>63498</v>
      </c>
      <c r="AE134" cm="1">
        <f t="array" ref="AE134">INDEX('GMW - Baseline'!$A$2:$MC$200,MATCH(1,('GMW - Baseline'!$MC$2:$MC$200=AE$3)*('GMW - Baseline'!$MB$2:$MB$200=AE$4),0),$E134-1973)</f>
        <v>27.002759999999999</v>
      </c>
      <c r="AF134" cm="1">
        <f t="array" ref="AF134">INDEX('GMW - Baseline'!$A$2:$MC$200,MATCH(1,('GMW - Baseline'!$MC$2:$MC$200=AF$3)*('GMW - Baseline'!$MB$2:$MB$200=AF$4),0),$E134-1973)</f>
        <v>17.360890000000001</v>
      </c>
      <c r="AG134" cm="1">
        <f t="array" ref="AG134">INDEX('GMW - Baseline'!$A$2:$MC$200,MATCH(1,('GMW - Baseline'!$MC$2:$MC$200=AG$3)*('GMW - Baseline'!$MB$2:$MB$200=AG$4),0),$E134-1973)</f>
        <v>38.138979999999997</v>
      </c>
      <c r="AH134" cm="1">
        <f t="array" ref="AH134">INDEX('GMW - Baseline'!$A$2:$MC$200,MATCH(1,('GMW - Baseline'!$MC$2:$MC$200=AH$3)*('GMW - Baseline'!$MB$2:$MB$200=AH$4),0),$E134-1973)</f>
        <v>31.321560000000002</v>
      </c>
      <c r="AI134" cm="1">
        <f t="array" ref="AI134">INDEX('GMW - Baseline'!$A$2:$MC$200,MATCH(1,('GMW - Baseline'!$MC$2:$MC$200=AI$3)*('GMW - Baseline'!$MB$2:$MB$200=AI$4),0),$E134-1973)</f>
        <v>26.542840000000002</v>
      </c>
      <c r="AJ134" cm="1">
        <f t="array" ref="AJ134">INDEX('GMW - Baseline'!$A$2:$MC$200,MATCH(1,('GMW - Baseline'!$MC$2:$MC$200=AJ$3)*('GMW - Baseline'!$MB$2:$MB$200=AJ$4),0),$E134-1973)</f>
        <v>33.644860000000001</v>
      </c>
      <c r="AK134" cm="1">
        <f t="array" ref="AK134">INDEX('GMW - Baseline'!$A$2:$MC$200,MATCH(1,('GMW - Baseline'!$MC$2:$MC$200=AK$3)*('GMW - Baseline'!$MB$2:$MB$200=AK$4),0),$E134-1973)</f>
        <v>17.933820000000001</v>
      </c>
    </row>
    <row r="135" spans="1:37" x14ac:dyDescent="0.25">
      <c r="A135">
        <v>2012</v>
      </c>
      <c r="B135">
        <f t="shared" si="11"/>
        <v>2012</v>
      </c>
      <c r="C135">
        <f t="shared" si="11"/>
        <v>2011</v>
      </c>
      <c r="D135">
        <f t="shared" si="11"/>
        <v>2011</v>
      </c>
      <c r="E135">
        <f t="shared" si="7"/>
        <v>2108</v>
      </c>
      <c r="F135" cm="1">
        <f t="array" ref="F135">INDEX('GMW - Baseline'!$A$2:$MC$200,MATCH(1,('GMW - Baseline'!$MC$2:$MC$200=F$3)*('GMW - Baseline'!$MB$2:$MB$200=F$4),0),$E135-1973)</f>
        <v>573416</v>
      </c>
      <c r="G135" cm="1">
        <f t="array" ref="G135">INDEX('GMW - Baseline'!$A$2:$MC$200,MATCH(1,('GMW - Baseline'!$MC$2:$MC$200=G$3)*('GMW - Baseline'!$MB$2:$MB$200=G$4),0),$E135-1973)</f>
        <v>341708</v>
      </c>
      <c r="H135" cm="1">
        <f t="array" ref="H135">INDEX('GMW - Baseline'!$A$2:$MC$200,MATCH(1,('GMW - Baseline'!$MC$2:$MC$200=H$3)*('GMW - Baseline'!$MB$2:$MB$200=H$4),0),$E135-1973)</f>
        <v>368997</v>
      </c>
      <c r="I135" cm="1">
        <f t="array" ref="I135">INDEX('GMW - Baseline'!$A$2:$MC$200,MATCH(1,('GMW - Baseline'!$MC$2:$MC$200=I$3)*('GMW - Baseline'!$MB$2:$MB$200=I$4),0),$E135-1973)</f>
        <v>95.033330000000007</v>
      </c>
      <c r="J135" cm="1">
        <f t="array" ref="J135">INDEX('GMW - Baseline'!$A$2:$MC$200,MATCH(1,('GMW - Baseline'!$MC$2:$MC$200=J$3)*('GMW - Baseline'!$MB$2:$MB$200=J$4),0),$E135-1973)</f>
        <v>0.5</v>
      </c>
      <c r="K135" cm="1">
        <f t="array" ref="K135">INDEX('GMW - Baseline'!$A$2:$MC$200,MATCH(1,('GMW - Baseline'!$MC$2:$MC$200=K$3)*('GMW - Baseline'!$MB$2:$MB$200=K$4),0),$E135-1973)</f>
        <v>2.1456249999999999</v>
      </c>
      <c r="L135" cm="1">
        <f t="array" ref="L135">INDEX('GMW - Baseline'!$A$2:$MC$200,MATCH(1,('GMW - Baseline'!$MC$2:$MC$200=L$3)*('GMW - Baseline'!$MB$2:$MB$200=L$4),0),$E135-1973)</f>
        <v>29470</v>
      </c>
      <c r="M135" cm="1">
        <f t="array" ref="M135">INDEX('GMW - Baseline'!$A$2:$MC$200,MATCH(1,('GMW - Baseline'!$MC$2:$MC$200=M$3)*('GMW - Baseline'!$MB$2:$MB$200=M$4),0),$E135-1973)</f>
        <v>2633</v>
      </c>
      <c r="N135" cm="1">
        <f t="array" ref="N135">INDEX('GMW - Baseline'!$A$2:$MC$200,MATCH(1,('GMW - Baseline'!$MC$2:$MC$200=N$3)*('GMW - Baseline'!$MB$2:$MB$200=N$4),0),$E135-1973)</f>
        <v>32103</v>
      </c>
      <c r="O135" cm="1">
        <f t="array" ref="O135">INDEX('GMW - Baseline'!$A$2:$MC$200,MATCH(1,('GMW - Baseline'!$MC$2:$MC$200=O$3)*('GMW - Baseline'!$MB$2:$MB$200=O$4),0),$E135-1973)</f>
        <v>8.1999999999999993</v>
      </c>
      <c r="P135" cm="1">
        <f t="array" ref="P135">INDEX('GMW - Baseline'!$A$2:$MC$200,MATCH(1,('GMW - Baseline'!$MC$2:$MC$200=P$3)*('GMW - Baseline'!$MB$2:$MB$200=P$4),0),$E135-1973)</f>
        <v>39477.46</v>
      </c>
      <c r="Q135" cm="1">
        <f t="array" ref="Q135">INDEX('GMW - Baseline'!$A$2:$MC$200,MATCH(1,('GMW - Baseline'!$MC$2:$MC$200=Q$3)*('GMW - Baseline'!$MB$2:$MB$200=Q$4),0),$E135-1973)</f>
        <v>-10482</v>
      </c>
      <c r="R135" cm="1">
        <f t="array" ref="R135">INDEX('GMW - Baseline'!$A$2:$MC$200,MATCH(1,('GMW - Baseline'!$MC$2:$MC$200=R$3)*('GMW - Baseline'!$MB$2:$MB$200=R$4),0),$E135-1973)</f>
        <v>1101987</v>
      </c>
      <c r="S135" cm="1">
        <f t="array" ref="S135">INDEX('GMW - Baseline'!$A$2:$MC$200,MATCH(1,('GMW - Baseline'!$MC$2:$MC$200=S$3)*('GMW - Baseline'!$MB$2:$MB$200=S$4),0),$E135-1973)</f>
        <v>426653</v>
      </c>
      <c r="T135" cm="1">
        <f t="array" ref="T135">INDEX('GMW - Baseline'!$A$2:$MC$200,MATCH(1,('GMW - Baseline'!$MC$2:$MC$200=T$3)*('GMW - Baseline'!$MB$2:$MB$200=T$4),0),$E135-1973)</f>
        <v>-2.9225349999999999</v>
      </c>
      <c r="U135" cm="1">
        <f t="array" ref="U135">INDEX('GMW - Baseline'!$A$2:$MC$200,MATCH(1,('GMW - Baseline'!$MC$2:$MC$200=U$3)*('GMW - Baseline'!$MB$2:$MB$200=U$4),0),$E135-1973)</f>
        <v>590421.6</v>
      </c>
      <c r="V135" cm="1">
        <f t="array" ref="V135">INDEX('GMW - Baseline'!$A$2:$MC$200,MATCH(1,('GMW - Baseline'!$MC$2:$MC$200=V$3)*('GMW - Baseline'!$MB$2:$MB$200=V$4),0),$E135-1973)</f>
        <v>30401.54</v>
      </c>
      <c r="W135" cm="1">
        <f t="array" ref="W135">INDEX('GMW - Baseline'!$A$2:$MC$200,MATCH(1,('GMW - Baseline'!$MC$2:$MC$200=W$3)*('GMW - Baseline'!$MB$2:$MB$200=W$4),0),$E135-1973)</f>
        <v>31.7</v>
      </c>
      <c r="X135" cm="1">
        <f t="array" ref="X135">INDEX('GMW - Baseline'!$A$2:$MC$200,MATCH(1,('GMW - Baseline'!$MC$2:$MC$200=X$3)*('GMW - Baseline'!$MB$2:$MB$200=X$4),0),$E135-1973)</f>
        <v>526829.1</v>
      </c>
      <c r="Y135" cm="1">
        <f t="array" ref="Y135">INDEX('GMW - Baseline'!$A$2:$MC$200,MATCH(1,('GMW - Baseline'!$MC$2:$MC$200=Y$3)*('GMW - Baseline'!$MB$2:$MB$200=Y$4),0),$E135-1973)</f>
        <v>41691.160000000003</v>
      </c>
      <c r="Z135" cm="1">
        <f t="array" ref="Z135">INDEX('GMW - Baseline'!$A$2:$MC$200,MATCH(1,('GMW - Baseline'!$MC$2:$MC$200=Z$3)*('GMW - Baseline'!$MB$2:$MB$200=Z$4),0),$E135-1973)</f>
        <v>2472500</v>
      </c>
      <c r="AA135" cm="1">
        <f t="array" ref="AA135">INDEX('GMW - Baseline'!$A$2:$MC$200,MATCH(1,('GMW - Baseline'!$MC$2:$MC$200=AA$3)*('GMW - Baseline'!$MB$2:$MB$200=AA$4),0),$E135-1973)</f>
        <v>-1.579647</v>
      </c>
      <c r="AB135" cm="1">
        <f t="array" ref="AB135">INDEX('GMW - Baseline'!$A$2:$MC$200,MATCH(1,('GMW - Baseline'!$MC$2:$MC$200=AB$3)*('GMW - Baseline'!$MB$2:$MB$200=AB$4),0),$E135-1973)</f>
        <v>194348</v>
      </c>
      <c r="AC135" cm="1">
        <f t="array" ref="AC135">INDEX('GMW - Baseline'!$A$2:$MC$200,MATCH(1,('GMW - Baseline'!$MC$2:$MC$200=AC$3)*('GMW - Baseline'!$MB$2:$MB$200=AC$4),0),$E135-1973)</f>
        <v>170401</v>
      </c>
      <c r="AD135" cm="1">
        <f t="array" ref="AD135">INDEX('GMW - Baseline'!$A$2:$MC$200,MATCH(1,('GMW - Baseline'!$MC$2:$MC$200=AD$3)*('GMW - Baseline'!$MB$2:$MB$200=AD$4),0),$E135-1973)</f>
        <v>63604.5</v>
      </c>
      <c r="AE135" cm="1">
        <f t="array" ref="AE135">INDEX('GMW - Baseline'!$A$2:$MC$200,MATCH(1,('GMW - Baseline'!$MC$2:$MC$200=AE$3)*('GMW - Baseline'!$MB$2:$MB$200=AE$4),0),$E135-1973)</f>
        <v>27.199909999999999</v>
      </c>
      <c r="AF135" cm="1">
        <f t="array" ref="AF135">INDEX('GMW - Baseline'!$A$2:$MC$200,MATCH(1,('GMW - Baseline'!$MC$2:$MC$200=AF$3)*('GMW - Baseline'!$MB$2:$MB$200=AF$4),0),$E135-1973)</f>
        <v>17.3949</v>
      </c>
      <c r="AG135" cm="1">
        <f t="array" ref="AG135">INDEX('GMW - Baseline'!$A$2:$MC$200,MATCH(1,('GMW - Baseline'!$MC$2:$MC$200=AG$3)*('GMW - Baseline'!$MB$2:$MB$200=AG$4),0),$E135-1973)</f>
        <v>38.648890000000002</v>
      </c>
      <c r="AH135" cm="1">
        <f t="array" ref="AH135">INDEX('GMW - Baseline'!$A$2:$MC$200,MATCH(1,('GMW - Baseline'!$MC$2:$MC$200=AH$3)*('GMW - Baseline'!$MB$2:$MB$200=AH$4),0),$E135-1973)</f>
        <v>31.33765</v>
      </c>
      <c r="AI135" cm="1">
        <f t="array" ref="AI135">INDEX('GMW - Baseline'!$A$2:$MC$200,MATCH(1,('GMW - Baseline'!$MC$2:$MC$200=AI$3)*('GMW - Baseline'!$MB$2:$MB$200=AI$4),0),$E135-1973)</f>
        <v>26.731860000000001</v>
      </c>
      <c r="AJ135" cm="1">
        <f t="array" ref="AJ135">INDEX('GMW - Baseline'!$A$2:$MC$200,MATCH(1,('GMW - Baseline'!$MC$2:$MC$200=AJ$3)*('GMW - Baseline'!$MB$2:$MB$200=AJ$4),0),$E135-1973)</f>
        <v>33.549759999999999</v>
      </c>
      <c r="AK135" cm="1">
        <f t="array" ref="AK135">INDEX('GMW - Baseline'!$A$2:$MC$200,MATCH(1,('GMW - Baseline'!$MC$2:$MC$200=AK$3)*('GMW - Baseline'!$MB$2:$MB$200=AK$4),0),$E135-1973)</f>
        <v>18.07902</v>
      </c>
    </row>
    <row r="136" spans="1:37" x14ac:dyDescent="0.25">
      <c r="B136">
        <f t="shared" si="11"/>
        <v>2012</v>
      </c>
      <c r="C136">
        <f t="shared" si="11"/>
        <v>2012</v>
      </c>
      <c r="E136">
        <f t="shared" si="7"/>
        <v>2109</v>
      </c>
      <c r="F136" cm="1">
        <f t="array" ref="F136">INDEX('GMW - Baseline'!$A$2:$MC$200,MATCH(1,('GMW - Baseline'!$MC$2:$MC$200=F$3)*('GMW - Baseline'!$MB$2:$MB$200=F$4),0),$E136-1973)</f>
        <v>573112</v>
      </c>
      <c r="G136" cm="1">
        <f t="array" ref="G136">INDEX('GMW - Baseline'!$A$2:$MC$200,MATCH(1,('GMW - Baseline'!$MC$2:$MC$200=G$3)*('GMW - Baseline'!$MB$2:$MB$200=G$4),0),$E136-1973)</f>
        <v>345006</v>
      </c>
      <c r="H136" cm="1">
        <f t="array" ref="H136">INDEX('GMW - Baseline'!$A$2:$MC$200,MATCH(1,('GMW - Baseline'!$MC$2:$MC$200=H$3)*('GMW - Baseline'!$MB$2:$MB$200=H$4),0),$E136-1973)</f>
        <v>372527</v>
      </c>
      <c r="I136" cm="1">
        <f t="array" ref="I136">INDEX('GMW - Baseline'!$A$2:$MC$200,MATCH(1,('GMW - Baseline'!$MC$2:$MC$200=I$3)*('GMW - Baseline'!$MB$2:$MB$200=I$4),0),$E136-1973)</f>
        <v>95.8</v>
      </c>
      <c r="J136" cm="1">
        <f t="array" ref="J136">INDEX('GMW - Baseline'!$A$2:$MC$200,MATCH(1,('GMW - Baseline'!$MC$2:$MC$200=J$3)*('GMW - Baseline'!$MB$2:$MB$200=J$4),0),$E136-1973)</f>
        <v>0.5</v>
      </c>
      <c r="K136" cm="1">
        <f t="array" ref="K136">INDEX('GMW - Baseline'!$A$2:$MC$200,MATCH(1,('GMW - Baseline'!$MC$2:$MC$200=K$3)*('GMW - Baseline'!$MB$2:$MB$200=K$4),0),$E136-1973)</f>
        <v>1.890833</v>
      </c>
      <c r="L136" cm="1">
        <f t="array" ref="L136">INDEX('GMW - Baseline'!$A$2:$MC$200,MATCH(1,('GMW - Baseline'!$MC$2:$MC$200=L$3)*('GMW - Baseline'!$MB$2:$MB$200=L$4),0),$E136-1973)</f>
        <v>29689</v>
      </c>
      <c r="M136" cm="1">
        <f t="array" ref="M136">INDEX('GMW - Baseline'!$A$2:$MC$200,MATCH(1,('GMW - Baseline'!$MC$2:$MC$200=M$3)*('GMW - Baseline'!$MB$2:$MB$200=M$4),0),$E136-1973)</f>
        <v>2575</v>
      </c>
      <c r="N136" cm="1">
        <f t="array" ref="N136">INDEX('GMW - Baseline'!$A$2:$MC$200,MATCH(1,('GMW - Baseline'!$MC$2:$MC$200=N$3)*('GMW - Baseline'!$MB$2:$MB$200=N$4),0),$E136-1973)</f>
        <v>32264</v>
      </c>
      <c r="O136" cm="1">
        <f t="array" ref="O136">INDEX('GMW - Baseline'!$A$2:$MC$200,MATCH(1,('GMW - Baseline'!$MC$2:$MC$200=O$3)*('GMW - Baseline'!$MB$2:$MB$200=O$4),0),$E136-1973)</f>
        <v>8</v>
      </c>
      <c r="P136" cm="1">
        <f t="array" ref="P136">INDEX('GMW - Baseline'!$A$2:$MC$200,MATCH(1,('GMW - Baseline'!$MC$2:$MC$200=P$3)*('GMW - Baseline'!$MB$2:$MB$200=P$4),0),$E136-1973)</f>
        <v>39534.449999999997</v>
      </c>
      <c r="Q136" cm="1">
        <f t="array" ref="Q136">INDEX('GMW - Baseline'!$A$2:$MC$200,MATCH(1,('GMW - Baseline'!$MC$2:$MC$200=Q$3)*('GMW - Baseline'!$MB$2:$MB$200=Q$4),0),$E136-1973)</f>
        <v>-30362</v>
      </c>
      <c r="R136" cm="1">
        <f t="array" ref="R136">INDEX('GMW - Baseline'!$A$2:$MC$200,MATCH(1,('GMW - Baseline'!$MC$2:$MC$200=R$3)*('GMW - Baseline'!$MB$2:$MB$200=R$4),0),$E136-1973)</f>
        <v>1166524</v>
      </c>
      <c r="S136" cm="1">
        <f t="array" ref="S136">INDEX('GMW - Baseline'!$A$2:$MC$200,MATCH(1,('GMW - Baseline'!$MC$2:$MC$200=S$3)*('GMW - Baseline'!$MB$2:$MB$200=S$4),0),$E136-1973)</f>
        <v>426698</v>
      </c>
      <c r="T136" cm="1">
        <f t="array" ref="T136">INDEX('GMW - Baseline'!$A$2:$MC$200,MATCH(1,('GMW - Baseline'!$MC$2:$MC$200=T$3)*('GMW - Baseline'!$MB$2:$MB$200=T$4),0),$E136-1973)</f>
        <v>-3.4519199999999999</v>
      </c>
      <c r="U136" cm="1">
        <f t="array" ref="U136">INDEX('GMW - Baseline'!$A$2:$MC$200,MATCH(1,('GMW - Baseline'!$MC$2:$MC$200=U$3)*('GMW - Baseline'!$MB$2:$MB$200=U$4),0),$E136-1973)</f>
        <v>593240.9</v>
      </c>
      <c r="V136" cm="1">
        <f t="array" ref="V136">INDEX('GMW - Baseline'!$A$2:$MC$200,MATCH(1,('GMW - Baseline'!$MC$2:$MC$200=V$3)*('GMW - Baseline'!$MB$2:$MB$200=V$4),0),$E136-1973)</f>
        <v>30554.01</v>
      </c>
      <c r="W136" cm="1">
        <f t="array" ref="W136">INDEX('GMW - Baseline'!$A$2:$MC$200,MATCH(1,('GMW - Baseline'!$MC$2:$MC$200=W$3)*('GMW - Baseline'!$MB$2:$MB$200=W$4),0),$E136-1973)</f>
        <v>31.7</v>
      </c>
      <c r="X136" cm="1">
        <f t="array" ref="X136">INDEX('GMW - Baseline'!$A$2:$MC$200,MATCH(1,('GMW - Baseline'!$MC$2:$MC$200=X$3)*('GMW - Baseline'!$MB$2:$MB$200=X$4),0),$E136-1973)</f>
        <v>527857.6</v>
      </c>
      <c r="Y136" cm="1">
        <f t="array" ref="Y136">INDEX('GMW - Baseline'!$A$2:$MC$200,MATCH(1,('GMW - Baseline'!$MC$2:$MC$200=Y$3)*('GMW - Baseline'!$MB$2:$MB$200=Y$4),0),$E136-1973)</f>
        <v>41684.660000000003</v>
      </c>
      <c r="Z136" cm="1">
        <f t="array" ref="Z136">INDEX('GMW - Baseline'!$A$2:$MC$200,MATCH(1,('GMW - Baseline'!$MC$2:$MC$200=Z$3)*('GMW - Baseline'!$MB$2:$MB$200=Z$4),0),$E136-1973)</f>
        <v>2480000</v>
      </c>
      <c r="AA136" cm="1">
        <f t="array" ref="AA136">INDEX('GMW - Baseline'!$A$2:$MC$200,MATCH(1,('GMW - Baseline'!$MC$2:$MC$200=AA$3)*('GMW - Baseline'!$MB$2:$MB$200=AA$4),0),$E136-1973)</f>
        <v>-1.5798300000000001</v>
      </c>
      <c r="AB136" cm="1">
        <f t="array" ref="AB136">INDEX('GMW - Baseline'!$A$2:$MC$200,MATCH(1,('GMW - Baseline'!$MC$2:$MC$200=AB$3)*('GMW - Baseline'!$MB$2:$MB$200=AB$4),0),$E136-1973)</f>
        <v>193349</v>
      </c>
      <c r="AC136" cm="1">
        <f t="array" ref="AC136">INDEX('GMW - Baseline'!$A$2:$MC$200,MATCH(1,('GMW - Baseline'!$MC$2:$MC$200=AC$3)*('GMW - Baseline'!$MB$2:$MB$200=AC$4),0),$E136-1973)</f>
        <v>150090</v>
      </c>
      <c r="AD136" cm="1">
        <f t="array" ref="AD136">INDEX('GMW - Baseline'!$A$2:$MC$200,MATCH(1,('GMW - Baseline'!$MC$2:$MC$200=AD$3)*('GMW - Baseline'!$MB$2:$MB$200=AD$4),0),$E136-1973)</f>
        <v>63711</v>
      </c>
      <c r="AE136" cm="1">
        <f t="array" ref="AE136">INDEX('GMW - Baseline'!$A$2:$MC$200,MATCH(1,('GMW - Baseline'!$MC$2:$MC$200=AE$3)*('GMW - Baseline'!$MB$2:$MB$200=AE$4),0),$E136-1973)</f>
        <v>27.3965</v>
      </c>
      <c r="AF136" cm="1">
        <f t="array" ref="AF136">INDEX('GMW - Baseline'!$A$2:$MC$200,MATCH(1,('GMW - Baseline'!$MC$2:$MC$200=AF$3)*('GMW - Baseline'!$MB$2:$MB$200=AF$4),0),$E136-1973)</f>
        <v>17.533480000000001</v>
      </c>
      <c r="AG136" cm="1">
        <f t="array" ref="AG136">INDEX('GMW - Baseline'!$A$2:$MC$200,MATCH(1,('GMW - Baseline'!$MC$2:$MC$200=AG$3)*('GMW - Baseline'!$MB$2:$MB$200=AG$4),0),$E136-1973)</f>
        <v>39.106380000000001</v>
      </c>
      <c r="AH136" cm="1">
        <f t="array" ref="AH136">INDEX('GMW - Baseline'!$A$2:$MC$200,MATCH(1,('GMW - Baseline'!$MC$2:$MC$200=AH$3)*('GMW - Baseline'!$MB$2:$MB$200=AH$4),0),$E136-1973)</f>
        <v>31.3537</v>
      </c>
      <c r="AI136" cm="1">
        <f t="array" ref="AI136">INDEX('GMW - Baseline'!$A$2:$MC$200,MATCH(1,('GMW - Baseline'!$MC$2:$MC$200=AI$3)*('GMW - Baseline'!$MB$2:$MB$200=AI$4),0),$E136-1973)</f>
        <v>26.920739999999999</v>
      </c>
      <c r="AJ136" cm="1">
        <f t="array" ref="AJ136">INDEX('GMW - Baseline'!$A$2:$MC$200,MATCH(1,('GMW - Baseline'!$MC$2:$MC$200=AJ$3)*('GMW - Baseline'!$MB$2:$MB$200=AJ$4),0),$E136-1973)</f>
        <v>33.456040000000002</v>
      </c>
      <c r="AK136" cm="1">
        <f t="array" ref="AK136">INDEX('GMW - Baseline'!$A$2:$MC$200,MATCH(1,('GMW - Baseline'!$MC$2:$MC$200=AK$3)*('GMW - Baseline'!$MB$2:$MB$200=AK$4),0),$E136-1973)</f>
        <v>18.20074</v>
      </c>
    </row>
    <row r="137" spans="1:37" x14ac:dyDescent="0.25">
      <c r="B137">
        <f t="shared" si="11"/>
        <v>2012</v>
      </c>
      <c r="C137">
        <f t="shared" si="11"/>
        <v>2012</v>
      </c>
      <c r="E137">
        <f t="shared" ref="E137:E200" si="12">+E136+1</f>
        <v>2110</v>
      </c>
      <c r="F137" cm="1">
        <f t="array" ref="F137">INDEX('GMW - Baseline'!$A$2:$MC$200,MATCH(1,('GMW - Baseline'!$MC$2:$MC$200=F$3)*('GMW - Baseline'!$MB$2:$MB$200=F$4),0),$E137-1973)</f>
        <v>579051</v>
      </c>
      <c r="G137" cm="1">
        <f t="array" ref="G137">INDEX('GMW - Baseline'!$A$2:$MC$200,MATCH(1,('GMW - Baseline'!$MC$2:$MC$200=G$3)*('GMW - Baseline'!$MB$2:$MB$200=G$4),0),$E137-1973)</f>
        <v>349895</v>
      </c>
      <c r="H137" cm="1">
        <f t="array" ref="H137">INDEX('GMW - Baseline'!$A$2:$MC$200,MATCH(1,('GMW - Baseline'!$MC$2:$MC$200=H$3)*('GMW - Baseline'!$MB$2:$MB$200=H$4),0),$E137-1973)</f>
        <v>372356</v>
      </c>
      <c r="I137" cm="1">
        <f t="array" ref="I137">INDEX('GMW - Baseline'!$A$2:$MC$200,MATCH(1,('GMW - Baseline'!$MC$2:$MC$200=I$3)*('GMW - Baseline'!$MB$2:$MB$200=I$4),0),$E137-1973)</f>
        <v>96.066670000000002</v>
      </c>
      <c r="J137" cm="1">
        <f t="array" ref="J137">INDEX('GMW - Baseline'!$A$2:$MC$200,MATCH(1,('GMW - Baseline'!$MC$2:$MC$200=J$3)*('GMW - Baseline'!$MB$2:$MB$200=J$4),0),$E137-1973)</f>
        <v>0.5</v>
      </c>
      <c r="K137" cm="1">
        <f t="array" ref="K137">INDEX('GMW - Baseline'!$A$2:$MC$200,MATCH(1,('GMW - Baseline'!$MC$2:$MC$200=K$3)*('GMW - Baseline'!$MB$2:$MB$200=K$4),0),$E137-1973)</f>
        <v>1.629688</v>
      </c>
      <c r="L137" cm="1">
        <f t="array" ref="L137">INDEX('GMW - Baseline'!$A$2:$MC$200,MATCH(1,('GMW - Baseline'!$MC$2:$MC$200=L$3)*('GMW - Baseline'!$MB$2:$MB$200=L$4),0),$E137-1973)</f>
        <v>29788</v>
      </c>
      <c r="M137" cm="1">
        <f t="array" ref="M137">INDEX('GMW - Baseline'!$A$2:$MC$200,MATCH(1,('GMW - Baseline'!$MC$2:$MC$200=M$3)*('GMW - Baseline'!$MB$2:$MB$200=M$4),0),$E137-1973)</f>
        <v>2537</v>
      </c>
      <c r="N137" cm="1">
        <f t="array" ref="N137">INDEX('GMW - Baseline'!$A$2:$MC$200,MATCH(1,('GMW - Baseline'!$MC$2:$MC$200=N$3)*('GMW - Baseline'!$MB$2:$MB$200=N$4),0),$E137-1973)</f>
        <v>32325</v>
      </c>
      <c r="O137" cm="1">
        <f t="array" ref="O137">INDEX('GMW - Baseline'!$A$2:$MC$200,MATCH(1,('GMW - Baseline'!$MC$2:$MC$200=O$3)*('GMW - Baseline'!$MB$2:$MB$200=O$4),0),$E137-1973)</f>
        <v>7.8</v>
      </c>
      <c r="P137" cm="1">
        <f t="array" ref="P137">INDEX('GMW - Baseline'!$A$2:$MC$200,MATCH(1,('GMW - Baseline'!$MC$2:$MC$200=P$3)*('GMW - Baseline'!$MB$2:$MB$200=P$4),0),$E137-1973)</f>
        <v>39610.949999999997</v>
      </c>
      <c r="Q137" cm="1">
        <f t="array" ref="Q137">INDEX('GMW - Baseline'!$A$2:$MC$200,MATCH(1,('GMW - Baseline'!$MC$2:$MC$200=Q$3)*('GMW - Baseline'!$MB$2:$MB$200=Q$4),0),$E137-1973)</f>
        <v>-20790</v>
      </c>
      <c r="R137" cm="1">
        <f t="array" ref="R137">INDEX('GMW - Baseline'!$A$2:$MC$200,MATCH(1,('GMW - Baseline'!$MC$2:$MC$200=R$3)*('GMW - Baseline'!$MB$2:$MB$200=R$4),0),$E137-1973)</f>
        <v>1175000</v>
      </c>
      <c r="S137" cm="1">
        <f t="array" ref="S137">INDEX('GMW - Baseline'!$A$2:$MC$200,MATCH(1,('GMW - Baseline'!$MC$2:$MC$200=S$3)*('GMW - Baseline'!$MB$2:$MB$200=S$4),0),$E137-1973)</f>
        <v>433287</v>
      </c>
      <c r="T137" cm="1">
        <f t="array" ref="T137">INDEX('GMW - Baseline'!$A$2:$MC$200,MATCH(1,('GMW - Baseline'!$MC$2:$MC$200=T$3)*('GMW - Baseline'!$MB$2:$MB$200=T$4),0),$E137-1973)</f>
        <v>-3.3063889999999998</v>
      </c>
      <c r="U137" cm="1">
        <f t="array" ref="U137">INDEX('GMW - Baseline'!$A$2:$MC$200,MATCH(1,('GMW - Baseline'!$MC$2:$MC$200=U$3)*('GMW - Baseline'!$MB$2:$MB$200=U$4),0),$E137-1973)</f>
        <v>598516.6</v>
      </c>
      <c r="V137" cm="1">
        <f t="array" ref="V137">INDEX('GMW - Baseline'!$A$2:$MC$200,MATCH(1,('GMW - Baseline'!$MC$2:$MC$200=V$3)*('GMW - Baseline'!$MB$2:$MB$200=V$4),0),$E137-1973)</f>
        <v>30611.78</v>
      </c>
      <c r="W137" cm="1">
        <f t="array" ref="W137">INDEX('GMW - Baseline'!$A$2:$MC$200,MATCH(1,('GMW - Baseline'!$MC$2:$MC$200=W$3)*('GMW - Baseline'!$MB$2:$MB$200=W$4),0),$E137-1973)</f>
        <v>32</v>
      </c>
      <c r="X137" cm="1">
        <f t="array" ref="X137">INDEX('GMW - Baseline'!$A$2:$MC$200,MATCH(1,('GMW - Baseline'!$MC$2:$MC$200=X$3)*('GMW - Baseline'!$MB$2:$MB$200=X$4),0),$E137-1973)</f>
        <v>529169.5</v>
      </c>
      <c r="Y137" cm="1">
        <f t="array" ref="Y137">INDEX('GMW - Baseline'!$A$2:$MC$200,MATCH(1,('GMW - Baseline'!$MC$2:$MC$200=Y$3)*('GMW - Baseline'!$MB$2:$MB$200=Y$4),0),$E137-1973)</f>
        <v>41701.08</v>
      </c>
      <c r="Z137" cm="1">
        <f t="array" ref="Z137">INDEX('GMW - Baseline'!$A$2:$MC$200,MATCH(1,('GMW - Baseline'!$MC$2:$MC$200=Z$3)*('GMW - Baseline'!$MB$2:$MB$200=Z$4),0),$E137-1973)</f>
        <v>2487500</v>
      </c>
      <c r="AA137" cm="1">
        <f t="array" ref="AA137">INDEX('GMW - Baseline'!$A$2:$MC$200,MATCH(1,('GMW - Baseline'!$MC$2:$MC$200=AA$3)*('GMW - Baseline'!$MB$2:$MB$200=AA$4),0),$E137-1973)</f>
        <v>-1.580014</v>
      </c>
      <c r="AB137" cm="1">
        <f t="array" ref="AB137">INDEX('GMW - Baseline'!$A$2:$MC$200,MATCH(1,('GMW - Baseline'!$MC$2:$MC$200=AB$3)*('GMW - Baseline'!$MB$2:$MB$200=AB$4),0),$E137-1973)</f>
        <v>184466</v>
      </c>
      <c r="AC137" cm="1">
        <f t="array" ref="AC137">INDEX('GMW - Baseline'!$A$2:$MC$200,MATCH(1,('GMW - Baseline'!$MC$2:$MC$200=AC$3)*('GMW - Baseline'!$MB$2:$MB$200=AC$4),0),$E137-1973)</f>
        <v>159121</v>
      </c>
      <c r="AD137" cm="1">
        <f t="array" ref="AD137">INDEX('GMW - Baseline'!$A$2:$MC$200,MATCH(1,('GMW - Baseline'!$MC$2:$MC$200=AD$3)*('GMW - Baseline'!$MB$2:$MB$200=AD$4),0),$E137-1973)</f>
        <v>63817.75</v>
      </c>
      <c r="AE137" cm="1">
        <f t="array" ref="AE137">INDEX('GMW - Baseline'!$A$2:$MC$200,MATCH(1,('GMW - Baseline'!$MC$2:$MC$200=AE$3)*('GMW - Baseline'!$MB$2:$MB$200=AE$4),0),$E137-1973)</f>
        <v>27.519839999999999</v>
      </c>
      <c r="AF137" cm="1">
        <f t="array" ref="AF137">INDEX('GMW - Baseline'!$A$2:$MC$200,MATCH(1,('GMW - Baseline'!$MC$2:$MC$200=AF$3)*('GMW - Baseline'!$MB$2:$MB$200=AF$4),0),$E137-1973)</f>
        <v>17.66629</v>
      </c>
      <c r="AG137" cm="1">
        <f t="array" ref="AG137">INDEX('GMW - Baseline'!$A$2:$MC$200,MATCH(1,('GMW - Baseline'!$MC$2:$MC$200=AG$3)*('GMW - Baseline'!$MB$2:$MB$200=AG$4),0),$E137-1973)</f>
        <v>39.582459999999998</v>
      </c>
      <c r="AH137" cm="1">
        <f t="array" ref="AH137">INDEX('GMW - Baseline'!$A$2:$MC$200,MATCH(1,('GMW - Baseline'!$MC$2:$MC$200=AH$3)*('GMW - Baseline'!$MB$2:$MB$200=AH$4),0),$E137-1973)</f>
        <v>31.369710000000001</v>
      </c>
      <c r="AI137" cm="1">
        <f t="array" ref="AI137">INDEX('GMW - Baseline'!$A$2:$MC$200,MATCH(1,('GMW - Baseline'!$MC$2:$MC$200=AI$3)*('GMW - Baseline'!$MB$2:$MB$200=AI$4),0),$E137-1973)</f>
        <v>27.109470000000002</v>
      </c>
      <c r="AJ137" cm="1">
        <f t="array" ref="AJ137">INDEX('GMW - Baseline'!$A$2:$MC$200,MATCH(1,('GMW - Baseline'!$MC$2:$MC$200=AJ$3)*('GMW - Baseline'!$MB$2:$MB$200=AJ$4),0),$E137-1973)</f>
        <v>33.363639999999997</v>
      </c>
      <c r="AK137" cm="1">
        <f t="array" ref="AK137">INDEX('GMW - Baseline'!$A$2:$MC$200,MATCH(1,('GMW - Baseline'!$MC$2:$MC$200=AK$3)*('GMW - Baseline'!$MB$2:$MB$200=AK$4),0),$E137-1973)</f>
        <v>18.31775</v>
      </c>
    </row>
    <row r="138" spans="1:37" x14ac:dyDescent="0.25">
      <c r="B138">
        <f t="shared" si="11"/>
        <v>2012</v>
      </c>
      <c r="C138">
        <f t="shared" si="11"/>
        <v>2012</v>
      </c>
      <c r="E138">
        <f t="shared" si="12"/>
        <v>2111</v>
      </c>
      <c r="F138" cm="1">
        <f t="array" ref="F138">INDEX('GMW - Baseline'!$A$2:$MC$200,MATCH(1,('GMW - Baseline'!$MC$2:$MC$200=F$3)*('GMW - Baseline'!$MB$2:$MB$200=F$4),0),$E138-1973)</f>
        <v>578215</v>
      </c>
      <c r="G138" cm="1">
        <f t="array" ref="G138">INDEX('GMW - Baseline'!$A$2:$MC$200,MATCH(1,('GMW - Baseline'!$MC$2:$MC$200=G$3)*('GMW - Baseline'!$MB$2:$MB$200=G$4),0),$E138-1973)</f>
        <v>355752</v>
      </c>
      <c r="H138" cm="1">
        <f t="array" ref="H138">INDEX('GMW - Baseline'!$A$2:$MC$200,MATCH(1,('GMW - Baseline'!$MC$2:$MC$200=H$3)*('GMW - Baseline'!$MB$2:$MB$200=H$4),0),$E138-1973)</f>
        <v>372145</v>
      </c>
      <c r="I138" cm="1">
        <f t="array" ref="I138">INDEX('GMW - Baseline'!$A$2:$MC$200,MATCH(1,('GMW - Baseline'!$MC$2:$MC$200=I$3)*('GMW - Baseline'!$MB$2:$MB$200=I$4),0),$E138-1973)</f>
        <v>97.266670000000005</v>
      </c>
      <c r="J138" cm="1">
        <f t="array" ref="J138">INDEX('GMW - Baseline'!$A$2:$MC$200,MATCH(1,('GMW - Baseline'!$MC$2:$MC$200=J$3)*('GMW - Baseline'!$MB$2:$MB$200=J$4),0),$E138-1973)</f>
        <v>0.5</v>
      </c>
      <c r="K138" cm="1">
        <f t="array" ref="K138">INDEX('GMW - Baseline'!$A$2:$MC$200,MATCH(1,('GMW - Baseline'!$MC$2:$MC$200=K$3)*('GMW - Baseline'!$MB$2:$MB$200=K$4),0),$E138-1973)</f>
        <v>1.8129690000000001</v>
      </c>
      <c r="L138" cm="1">
        <f t="array" ref="L138">INDEX('GMW - Baseline'!$A$2:$MC$200,MATCH(1,('GMW - Baseline'!$MC$2:$MC$200=L$3)*('GMW - Baseline'!$MB$2:$MB$200=L$4),0),$E138-1973)</f>
        <v>29945</v>
      </c>
      <c r="M138" cm="1">
        <f t="array" ref="M138">INDEX('GMW - Baseline'!$A$2:$MC$200,MATCH(1,('GMW - Baseline'!$MC$2:$MC$200=M$3)*('GMW - Baseline'!$MB$2:$MB$200=M$4),0),$E138-1973)</f>
        <v>2534</v>
      </c>
      <c r="N138" cm="1">
        <f t="array" ref="N138">INDEX('GMW - Baseline'!$A$2:$MC$200,MATCH(1,('GMW - Baseline'!$MC$2:$MC$200=N$3)*('GMW - Baseline'!$MB$2:$MB$200=N$4),0),$E138-1973)</f>
        <v>32479</v>
      </c>
      <c r="O138" cm="1">
        <f t="array" ref="O138">INDEX('GMW - Baseline'!$A$2:$MC$200,MATCH(1,('GMW - Baseline'!$MC$2:$MC$200=O$3)*('GMW - Baseline'!$MB$2:$MB$200=O$4),0),$E138-1973)</f>
        <v>7.8</v>
      </c>
      <c r="P138" cm="1">
        <f t="array" ref="P138">INDEX('GMW - Baseline'!$A$2:$MC$200,MATCH(1,('GMW - Baseline'!$MC$2:$MC$200=P$3)*('GMW - Baseline'!$MB$2:$MB$200=P$4),0),$E138-1973)</f>
        <v>39687.440000000002</v>
      </c>
      <c r="Q138" cm="1">
        <f t="array" ref="Q138">INDEX('GMW - Baseline'!$A$2:$MC$200,MATCH(1,('GMW - Baseline'!$MC$2:$MC$200=Q$3)*('GMW - Baseline'!$MB$2:$MB$200=Q$4),0),$E138-1973)</f>
        <v>-32173</v>
      </c>
      <c r="R138" cm="1">
        <f t="array" ref="R138">INDEX('GMW - Baseline'!$A$2:$MC$200,MATCH(1,('GMW - Baseline'!$MC$2:$MC$200=R$3)*('GMW - Baseline'!$MB$2:$MB$200=R$4),0),$E138-1973)</f>
        <v>1213320</v>
      </c>
      <c r="S138" cm="1">
        <f t="array" ref="S138">INDEX('GMW - Baseline'!$A$2:$MC$200,MATCH(1,('GMW - Baseline'!$MC$2:$MC$200=S$3)*('GMW - Baseline'!$MB$2:$MB$200=S$4),0),$E138-1973)</f>
        <v>435070</v>
      </c>
      <c r="T138" cm="1">
        <f t="array" ref="T138">INDEX('GMW - Baseline'!$A$2:$MC$200,MATCH(1,('GMW - Baseline'!$MC$2:$MC$200=T$3)*('GMW - Baseline'!$MB$2:$MB$200=T$4),0),$E138-1973)</f>
        <v>-3.7057880000000001</v>
      </c>
      <c r="U138" cm="1">
        <f t="array" ref="U138">INDEX('GMW - Baseline'!$A$2:$MC$200,MATCH(1,('GMW - Baseline'!$MC$2:$MC$200=U$3)*('GMW - Baseline'!$MB$2:$MB$200=U$4),0),$E138-1973)</f>
        <v>600044.69999999995</v>
      </c>
      <c r="V138" cm="1">
        <f t="array" ref="V138">INDEX('GMW - Baseline'!$A$2:$MC$200,MATCH(1,('GMW - Baseline'!$MC$2:$MC$200=V$3)*('GMW - Baseline'!$MB$2:$MB$200=V$4),0),$E138-1973)</f>
        <v>30757.61</v>
      </c>
      <c r="W138" cm="1">
        <f t="array" ref="W138">INDEX('GMW - Baseline'!$A$2:$MC$200,MATCH(1,('GMW - Baseline'!$MC$2:$MC$200=W$3)*('GMW - Baseline'!$MB$2:$MB$200=W$4),0),$E138-1973)</f>
        <v>31.9</v>
      </c>
      <c r="X138" cm="1">
        <f t="array" ref="X138">INDEX('GMW - Baseline'!$A$2:$MC$200,MATCH(1,('GMW - Baseline'!$MC$2:$MC$200=X$3)*('GMW - Baseline'!$MB$2:$MB$200=X$4),0),$E138-1973)</f>
        <v>530475.19999999995</v>
      </c>
      <c r="Y138" cm="1">
        <f t="array" ref="Y138">INDEX('GMW - Baseline'!$A$2:$MC$200,MATCH(1,('GMW - Baseline'!$MC$2:$MC$200=Y$3)*('GMW - Baseline'!$MB$2:$MB$200=Y$4),0),$E138-1973)</f>
        <v>41717.5</v>
      </c>
      <c r="Z138" cm="1">
        <f t="array" ref="Z138">INDEX('GMW - Baseline'!$A$2:$MC$200,MATCH(1,('GMW - Baseline'!$MC$2:$MC$200=Z$3)*('GMW - Baseline'!$MB$2:$MB$200=Z$4),0),$E138-1973)</f>
        <v>2495000</v>
      </c>
      <c r="AA138" cm="1">
        <f t="array" ref="AA138">INDEX('GMW - Baseline'!$A$2:$MC$200,MATCH(1,('GMW - Baseline'!$MC$2:$MC$200=AA$3)*('GMW - Baseline'!$MB$2:$MB$200=AA$4),0),$E138-1973)</f>
        <v>-1.5801970000000001</v>
      </c>
      <c r="AB138" cm="1">
        <f t="array" ref="AB138">INDEX('GMW - Baseline'!$A$2:$MC$200,MATCH(1,('GMW - Baseline'!$MC$2:$MC$200=AB$3)*('GMW - Baseline'!$MB$2:$MB$200=AB$4),0),$E138-1973)</f>
        <v>189959</v>
      </c>
      <c r="AC138" cm="1">
        <f t="array" ref="AC138">INDEX('GMW - Baseline'!$A$2:$MC$200,MATCH(1,('GMW - Baseline'!$MC$2:$MC$200=AC$3)*('GMW - Baseline'!$MB$2:$MB$200=AC$4),0),$E138-1973)</f>
        <v>152007</v>
      </c>
      <c r="AD138" cm="1">
        <f t="array" ref="AD138">INDEX('GMW - Baseline'!$A$2:$MC$200,MATCH(1,('GMW - Baseline'!$MC$2:$MC$200=AD$3)*('GMW - Baseline'!$MB$2:$MB$200=AD$4),0),$E138-1973)</f>
        <v>63924.5</v>
      </c>
      <c r="AE138" cm="1">
        <f t="array" ref="AE138">INDEX('GMW - Baseline'!$A$2:$MC$200,MATCH(1,('GMW - Baseline'!$MC$2:$MC$200=AE$3)*('GMW - Baseline'!$MB$2:$MB$200=AE$4),0),$E138-1973)</f>
        <v>27.642700000000001</v>
      </c>
      <c r="AF138" cm="1">
        <f t="array" ref="AF138">INDEX('GMW - Baseline'!$A$2:$MC$200,MATCH(1,('GMW - Baseline'!$MC$2:$MC$200=AF$3)*('GMW - Baseline'!$MB$2:$MB$200=AF$4),0),$E138-1973)</f>
        <v>17.769850000000002</v>
      </c>
      <c r="AG138" cm="1">
        <f t="array" ref="AG138">INDEX('GMW - Baseline'!$A$2:$MC$200,MATCH(1,('GMW - Baseline'!$MC$2:$MC$200=AG$3)*('GMW - Baseline'!$MB$2:$MB$200=AG$4),0),$E138-1973)</f>
        <v>40.077539999999999</v>
      </c>
      <c r="AH138" cm="1">
        <f t="array" ref="AH138">INDEX('GMW - Baseline'!$A$2:$MC$200,MATCH(1,('GMW - Baseline'!$MC$2:$MC$200=AH$3)*('GMW - Baseline'!$MB$2:$MB$200=AH$4),0),$E138-1973)</f>
        <v>31.385680000000001</v>
      </c>
      <c r="AI138" cm="1">
        <f t="array" ref="AI138">INDEX('GMW - Baseline'!$A$2:$MC$200,MATCH(1,('GMW - Baseline'!$MC$2:$MC$200=AI$3)*('GMW - Baseline'!$MB$2:$MB$200=AI$4),0),$E138-1973)</f>
        <v>27.29806</v>
      </c>
      <c r="AJ138" cm="1">
        <f t="array" ref="AJ138">INDEX('GMW - Baseline'!$A$2:$MC$200,MATCH(1,('GMW - Baseline'!$MC$2:$MC$200=AJ$3)*('GMW - Baseline'!$MB$2:$MB$200=AJ$4),0),$E138-1973)</f>
        <v>33.272559999999999</v>
      </c>
      <c r="AK138" cm="1">
        <f t="array" ref="AK138">INDEX('GMW - Baseline'!$A$2:$MC$200,MATCH(1,('GMW - Baseline'!$MC$2:$MC$200=AK$3)*('GMW - Baseline'!$MB$2:$MB$200=AK$4),0),$E138-1973)</f>
        <v>18.444230000000001</v>
      </c>
    </row>
    <row r="139" spans="1:37" x14ac:dyDescent="0.25">
      <c r="A139">
        <v>2013</v>
      </c>
      <c r="B139">
        <f t="shared" si="11"/>
        <v>2013</v>
      </c>
      <c r="C139">
        <f t="shared" si="11"/>
        <v>2012</v>
      </c>
      <c r="D139">
        <f t="shared" si="11"/>
        <v>2012</v>
      </c>
      <c r="E139">
        <f t="shared" si="12"/>
        <v>2112</v>
      </c>
      <c r="F139" cm="1">
        <f t="array" ref="F139">INDEX('GMW - Baseline'!$A$2:$MC$200,MATCH(1,('GMW - Baseline'!$MC$2:$MC$200=F$3)*('GMW - Baseline'!$MB$2:$MB$200=F$4),0),$E139-1973)</f>
        <v>579749</v>
      </c>
      <c r="G139" cm="1">
        <f t="array" ref="G139">INDEX('GMW - Baseline'!$A$2:$MC$200,MATCH(1,('GMW - Baseline'!$MC$2:$MC$200=G$3)*('GMW - Baseline'!$MB$2:$MB$200=G$4),0),$E139-1973)</f>
        <v>352851</v>
      </c>
      <c r="H139" cm="1">
        <f t="array" ref="H139">INDEX('GMW - Baseline'!$A$2:$MC$200,MATCH(1,('GMW - Baseline'!$MC$2:$MC$200=H$3)*('GMW - Baseline'!$MB$2:$MB$200=H$4),0),$E139-1973)</f>
        <v>368299</v>
      </c>
      <c r="I139" cm="1">
        <f t="array" ref="I139">INDEX('GMW - Baseline'!$A$2:$MC$200,MATCH(1,('GMW - Baseline'!$MC$2:$MC$200=I$3)*('GMW - Baseline'!$MB$2:$MB$200=I$4),0),$E139-1973)</f>
        <v>97.666659999999993</v>
      </c>
      <c r="J139" cm="1">
        <f t="array" ref="J139">INDEX('GMW - Baseline'!$A$2:$MC$200,MATCH(1,('GMW - Baseline'!$MC$2:$MC$200=J$3)*('GMW - Baseline'!$MB$2:$MB$200=J$4),0),$E139-1973)</f>
        <v>0.5</v>
      </c>
      <c r="K139" cm="1">
        <f t="array" ref="K139">INDEX('GMW - Baseline'!$A$2:$MC$200,MATCH(1,('GMW - Baseline'!$MC$2:$MC$200=K$3)*('GMW - Baseline'!$MB$2:$MB$200=K$4),0),$E139-1973)</f>
        <v>2.0190480000000002</v>
      </c>
      <c r="L139" cm="1">
        <f t="array" ref="L139">INDEX('GMW - Baseline'!$A$2:$MC$200,MATCH(1,('GMW - Baseline'!$MC$2:$MC$200=L$3)*('GMW - Baseline'!$MB$2:$MB$200=L$4),0),$E139-1973)</f>
        <v>29884</v>
      </c>
      <c r="M139" cm="1">
        <f t="array" ref="M139">INDEX('GMW - Baseline'!$A$2:$MC$200,MATCH(1,('GMW - Baseline'!$MC$2:$MC$200=M$3)*('GMW - Baseline'!$MB$2:$MB$200=M$4),0),$E139-1973)</f>
        <v>2540</v>
      </c>
      <c r="N139" cm="1">
        <f t="array" ref="N139">INDEX('GMW - Baseline'!$A$2:$MC$200,MATCH(1,('GMW - Baseline'!$MC$2:$MC$200=N$3)*('GMW - Baseline'!$MB$2:$MB$200=N$4),0),$E139-1973)</f>
        <v>32424</v>
      </c>
      <c r="O139" cm="1">
        <f t="array" ref="O139">INDEX('GMW - Baseline'!$A$2:$MC$200,MATCH(1,('GMW - Baseline'!$MC$2:$MC$200=O$3)*('GMW - Baseline'!$MB$2:$MB$200=O$4),0),$E139-1973)</f>
        <v>7.8</v>
      </c>
      <c r="P139" cm="1">
        <f t="array" ref="P139">INDEX('GMW - Baseline'!$A$2:$MC$200,MATCH(1,('GMW - Baseline'!$MC$2:$MC$200=P$3)*('GMW - Baseline'!$MB$2:$MB$200=P$4),0),$E139-1973)</f>
        <v>39763.94</v>
      </c>
      <c r="Q139" cm="1">
        <f t="array" ref="Q139">INDEX('GMW - Baseline'!$A$2:$MC$200,MATCH(1,('GMW - Baseline'!$MC$2:$MC$200=Q$3)*('GMW - Baseline'!$MB$2:$MB$200=Q$4),0),$E139-1973)</f>
        <v>-7430</v>
      </c>
      <c r="R139" cm="1">
        <f t="array" ref="R139">INDEX('GMW - Baseline'!$A$2:$MC$200,MATCH(1,('GMW - Baseline'!$MC$2:$MC$200=R$3)*('GMW - Baseline'!$MB$2:$MB$200=R$4),0),$E139-1973)</f>
        <v>1227473</v>
      </c>
      <c r="S139" cm="1">
        <f t="array" ref="S139">INDEX('GMW - Baseline'!$A$2:$MC$200,MATCH(1,('GMW - Baseline'!$MC$2:$MC$200=S$3)*('GMW - Baseline'!$MB$2:$MB$200=S$4),0),$E139-1973)</f>
        <v>440038</v>
      </c>
      <c r="T139" cm="1">
        <f t="array" ref="T139">INDEX('GMW - Baseline'!$A$2:$MC$200,MATCH(1,('GMW - Baseline'!$MC$2:$MC$200=T$3)*('GMW - Baseline'!$MB$2:$MB$200=T$4),0),$E139-1973)</f>
        <v>-3.682804</v>
      </c>
      <c r="U139" cm="1">
        <f t="array" ref="U139">INDEX('GMW - Baseline'!$A$2:$MC$200,MATCH(1,('GMW - Baseline'!$MC$2:$MC$200=U$3)*('GMW - Baseline'!$MB$2:$MB$200=U$4),0),$E139-1973)</f>
        <v>601498.1</v>
      </c>
      <c r="V139" cm="1">
        <f t="array" ref="V139">INDEX('GMW - Baseline'!$A$2:$MC$200,MATCH(1,('GMW - Baseline'!$MC$2:$MC$200=V$3)*('GMW - Baseline'!$MB$2:$MB$200=V$4),0),$E139-1973)</f>
        <v>30705.53</v>
      </c>
      <c r="W139" cm="1">
        <f t="array" ref="W139">INDEX('GMW - Baseline'!$A$2:$MC$200,MATCH(1,('GMW - Baseline'!$MC$2:$MC$200=W$3)*('GMW - Baseline'!$MB$2:$MB$200=W$4),0),$E139-1973)</f>
        <v>32</v>
      </c>
      <c r="X139" cm="1">
        <f t="array" ref="X139">INDEX('GMW - Baseline'!$A$2:$MC$200,MATCH(1,('GMW - Baseline'!$MC$2:$MC$200=X$3)*('GMW - Baseline'!$MB$2:$MB$200=X$4),0),$E139-1973)</f>
        <v>531774.9</v>
      </c>
      <c r="Y139" cm="1">
        <f t="array" ref="Y139">INDEX('GMW - Baseline'!$A$2:$MC$200,MATCH(1,('GMW - Baseline'!$MC$2:$MC$200=Y$3)*('GMW - Baseline'!$MB$2:$MB$200=Y$4),0),$E139-1973)</f>
        <v>41733.919999999998</v>
      </c>
      <c r="Z139" cm="1">
        <f t="array" ref="Z139">INDEX('GMW - Baseline'!$A$2:$MC$200,MATCH(1,('GMW - Baseline'!$MC$2:$MC$200=Z$3)*('GMW - Baseline'!$MB$2:$MB$200=Z$4),0),$E139-1973)</f>
        <v>2503000</v>
      </c>
      <c r="AA139" cm="1">
        <f t="array" ref="AA139">INDEX('GMW - Baseline'!$A$2:$MC$200,MATCH(1,('GMW - Baseline'!$MC$2:$MC$200=AA$3)*('GMW - Baseline'!$MB$2:$MB$200=AA$4),0),$E139-1973)</f>
        <v>-1.5803799999999999</v>
      </c>
      <c r="AB139" cm="1">
        <f t="array" ref="AB139">INDEX('GMW - Baseline'!$A$2:$MC$200,MATCH(1,('GMW - Baseline'!$MC$2:$MC$200=AB$3)*('GMW - Baseline'!$MB$2:$MB$200=AB$4),0),$E139-1973)</f>
        <v>191360</v>
      </c>
      <c r="AC139" cm="1">
        <f t="array" ref="AC139">INDEX('GMW - Baseline'!$A$2:$MC$200,MATCH(1,('GMW - Baseline'!$MC$2:$MC$200=AC$3)*('GMW - Baseline'!$MB$2:$MB$200=AC$4),0),$E139-1973)</f>
        <v>174188</v>
      </c>
      <c r="AD139" cm="1">
        <f t="array" ref="AD139">INDEX('GMW - Baseline'!$A$2:$MC$200,MATCH(1,('GMW - Baseline'!$MC$2:$MC$200=AD$3)*('GMW - Baseline'!$MB$2:$MB$200=AD$4),0),$E139-1973)</f>
        <v>64031.25</v>
      </c>
      <c r="AE139" cm="1">
        <f t="array" ref="AE139">INDEX('GMW - Baseline'!$A$2:$MC$200,MATCH(1,('GMW - Baseline'!$MC$2:$MC$200=AE$3)*('GMW - Baseline'!$MB$2:$MB$200=AE$4),0),$E139-1973)</f>
        <v>27.765090000000001</v>
      </c>
      <c r="AF139" cm="1">
        <f t="array" ref="AF139">INDEX('GMW - Baseline'!$A$2:$MC$200,MATCH(1,('GMW - Baseline'!$MC$2:$MC$200=AF$3)*('GMW - Baseline'!$MB$2:$MB$200=AF$4),0),$E139-1973)</f>
        <v>17.866779999999999</v>
      </c>
      <c r="AG139" cm="1">
        <f t="array" ref="AG139">INDEX('GMW - Baseline'!$A$2:$MC$200,MATCH(1,('GMW - Baseline'!$MC$2:$MC$200=AG$3)*('GMW - Baseline'!$MB$2:$MB$200=AG$4),0),$E139-1973)</f>
        <v>40.593980000000002</v>
      </c>
      <c r="AH139" cm="1">
        <f t="array" ref="AH139">INDEX('GMW - Baseline'!$A$2:$MC$200,MATCH(1,('GMW - Baseline'!$MC$2:$MC$200=AH$3)*('GMW - Baseline'!$MB$2:$MB$200=AH$4),0),$E139-1973)</f>
        <v>31.41629</v>
      </c>
      <c r="AI139" cm="1">
        <f t="array" ref="AI139">INDEX('GMW - Baseline'!$A$2:$MC$200,MATCH(1,('GMW - Baseline'!$MC$2:$MC$200=AI$3)*('GMW - Baseline'!$MB$2:$MB$200=AI$4),0),$E139-1973)</f>
        <v>27.479849999999999</v>
      </c>
      <c r="AJ139" cm="1">
        <f t="array" ref="AJ139">INDEX('GMW - Baseline'!$A$2:$MC$200,MATCH(1,('GMW - Baseline'!$MC$2:$MC$200=AJ$3)*('GMW - Baseline'!$MB$2:$MB$200=AJ$4),0),$E139-1973)</f>
        <v>33.392740000000003</v>
      </c>
      <c r="AK139" cm="1">
        <f t="array" ref="AK139">INDEX('GMW - Baseline'!$A$2:$MC$200,MATCH(1,('GMW - Baseline'!$MC$2:$MC$200=AK$3)*('GMW - Baseline'!$MB$2:$MB$200=AK$4),0),$E139-1973)</f>
        <v>18.57658</v>
      </c>
    </row>
    <row r="140" spans="1:37" x14ac:dyDescent="0.25">
      <c r="B140">
        <f t="shared" ref="B140:D155" si="13">+B136+1</f>
        <v>2013</v>
      </c>
      <c r="C140">
        <f t="shared" si="13"/>
        <v>2013</v>
      </c>
      <c r="E140">
        <f t="shared" si="12"/>
        <v>2113</v>
      </c>
      <c r="F140" cm="1">
        <f t="array" ref="F140">INDEX('GMW - Baseline'!$A$2:$MC$200,MATCH(1,('GMW - Baseline'!$MC$2:$MC$200=F$3)*('GMW - Baseline'!$MB$2:$MB$200=F$4),0),$E140-1973)</f>
        <v>583605</v>
      </c>
      <c r="G140" cm="1">
        <f t="array" ref="G140">INDEX('GMW - Baseline'!$A$2:$MC$200,MATCH(1,('GMW - Baseline'!$MC$2:$MC$200=G$3)*('GMW - Baseline'!$MB$2:$MB$200=G$4),0),$E140-1973)</f>
        <v>355308</v>
      </c>
      <c r="H140" cm="1">
        <f t="array" ref="H140">INDEX('GMW - Baseline'!$A$2:$MC$200,MATCH(1,('GMW - Baseline'!$MC$2:$MC$200=H$3)*('GMW - Baseline'!$MB$2:$MB$200=H$4),0),$E140-1973)</f>
        <v>375885</v>
      </c>
      <c r="I140" cm="1">
        <f t="array" ref="I140">INDEX('GMW - Baseline'!$A$2:$MC$200,MATCH(1,('GMW - Baseline'!$MC$2:$MC$200=I$3)*('GMW - Baseline'!$MB$2:$MB$200=I$4),0),$E140-1973)</f>
        <v>98.366669999999999</v>
      </c>
      <c r="J140" cm="1">
        <f t="array" ref="J140">INDEX('GMW - Baseline'!$A$2:$MC$200,MATCH(1,('GMW - Baseline'!$MC$2:$MC$200=J$3)*('GMW - Baseline'!$MB$2:$MB$200=J$4),0),$E140-1973)</f>
        <v>0.5</v>
      </c>
      <c r="K140" cm="1">
        <f t="array" ref="K140">INDEX('GMW - Baseline'!$A$2:$MC$200,MATCH(1,('GMW - Baseline'!$MC$2:$MC$200=K$3)*('GMW - Baseline'!$MB$2:$MB$200=K$4),0),$E140-1973)</f>
        <v>1.9181539999999999</v>
      </c>
      <c r="L140" cm="1">
        <f t="array" ref="L140">INDEX('GMW - Baseline'!$A$2:$MC$200,MATCH(1,('GMW - Baseline'!$MC$2:$MC$200=L$3)*('GMW - Baseline'!$MB$2:$MB$200=L$4),0),$E140-1973)</f>
        <v>29990</v>
      </c>
      <c r="M140" cm="1">
        <f t="array" ref="M140">INDEX('GMW - Baseline'!$A$2:$MC$200,MATCH(1,('GMW - Baseline'!$MC$2:$MC$200=M$3)*('GMW - Baseline'!$MB$2:$MB$200=M$4),0),$E140-1973)</f>
        <v>2515</v>
      </c>
      <c r="N140" cm="1">
        <f t="array" ref="N140">INDEX('GMW - Baseline'!$A$2:$MC$200,MATCH(1,('GMW - Baseline'!$MC$2:$MC$200=N$3)*('GMW - Baseline'!$MB$2:$MB$200=N$4),0),$E140-1973)</f>
        <v>32505</v>
      </c>
      <c r="O140" cm="1">
        <f t="array" ref="O140">INDEX('GMW - Baseline'!$A$2:$MC$200,MATCH(1,('GMW - Baseline'!$MC$2:$MC$200=O$3)*('GMW - Baseline'!$MB$2:$MB$200=O$4),0),$E140-1973)</f>
        <v>7.7</v>
      </c>
      <c r="P140" cm="1">
        <f t="array" ref="P140">INDEX('GMW - Baseline'!$A$2:$MC$200,MATCH(1,('GMW - Baseline'!$MC$2:$MC$200=P$3)*('GMW - Baseline'!$MB$2:$MB$200=P$4),0),$E140-1973)</f>
        <v>39840.44</v>
      </c>
      <c r="Q140" cm="1">
        <f t="array" ref="Q140">INDEX('GMW - Baseline'!$A$2:$MC$200,MATCH(1,('GMW - Baseline'!$MC$2:$MC$200=Q$3)*('GMW - Baseline'!$MB$2:$MB$200=Q$4),0),$E140-1973)</f>
        <v>-25239</v>
      </c>
      <c r="R140" cm="1">
        <f t="array" ref="R140">INDEX('GMW - Baseline'!$A$2:$MC$200,MATCH(1,('GMW - Baseline'!$MC$2:$MC$200=R$3)*('GMW - Baseline'!$MB$2:$MB$200=R$4),0),$E140-1973)</f>
        <v>1254198</v>
      </c>
      <c r="S140" cm="1">
        <f t="array" ref="S140">INDEX('GMW - Baseline'!$A$2:$MC$200,MATCH(1,('GMW - Baseline'!$MC$2:$MC$200=S$3)*('GMW - Baseline'!$MB$2:$MB$200=S$4),0),$E140-1973)</f>
        <v>443626</v>
      </c>
      <c r="T140" cm="1">
        <f t="array" ref="T140">INDEX('GMW - Baseline'!$A$2:$MC$200,MATCH(1,('GMW - Baseline'!$MC$2:$MC$200=T$3)*('GMW - Baseline'!$MB$2:$MB$200=T$4),0),$E140-1973)</f>
        <v>-3.3369059999999999</v>
      </c>
      <c r="U140" cm="1">
        <f t="array" ref="U140">INDEX('GMW - Baseline'!$A$2:$MC$200,MATCH(1,('GMW - Baseline'!$MC$2:$MC$200=U$3)*('GMW - Baseline'!$MB$2:$MB$200=U$4),0),$E140-1973)</f>
        <v>603407.80000000005</v>
      </c>
      <c r="V140" cm="1">
        <f t="array" ref="V140">INDEX('GMW - Baseline'!$A$2:$MC$200,MATCH(1,('GMW - Baseline'!$MC$2:$MC$200=V$3)*('GMW - Baseline'!$MB$2:$MB$200=V$4),0),$E140-1973)</f>
        <v>30782.23</v>
      </c>
      <c r="W140" cm="1">
        <f t="array" ref="W140">INDEX('GMW - Baseline'!$A$2:$MC$200,MATCH(1,('GMW - Baseline'!$MC$2:$MC$200=W$3)*('GMW - Baseline'!$MB$2:$MB$200=W$4),0),$E140-1973)</f>
        <v>32</v>
      </c>
      <c r="X140" cm="1">
        <f t="array" ref="X140">INDEX('GMW - Baseline'!$A$2:$MC$200,MATCH(1,('GMW - Baseline'!$MC$2:$MC$200=X$3)*('GMW - Baseline'!$MB$2:$MB$200=X$4),0),$E140-1973)</f>
        <v>533068.30000000005</v>
      </c>
      <c r="Y140" cm="1">
        <f t="array" ref="Y140">INDEX('GMW - Baseline'!$A$2:$MC$200,MATCH(1,('GMW - Baseline'!$MC$2:$MC$200=Y$3)*('GMW - Baseline'!$MB$2:$MB$200=Y$4),0),$E140-1973)</f>
        <v>41750.339999999997</v>
      </c>
      <c r="Z140" cm="1">
        <f t="array" ref="Z140">INDEX('GMW - Baseline'!$A$2:$MC$200,MATCH(1,('GMW - Baseline'!$MC$2:$MC$200=Z$3)*('GMW - Baseline'!$MB$2:$MB$200=Z$4),0),$E140-1973)</f>
        <v>2511000</v>
      </c>
      <c r="AA140" cm="1">
        <f t="array" ref="AA140">INDEX('GMW - Baseline'!$A$2:$MC$200,MATCH(1,('GMW - Baseline'!$MC$2:$MC$200=AA$3)*('GMW - Baseline'!$MB$2:$MB$200=AA$4),0),$E140-1973)</f>
        <v>-1.5805629999999999</v>
      </c>
      <c r="AB140" cm="1">
        <f t="array" ref="AB140">INDEX('GMW - Baseline'!$A$2:$MC$200,MATCH(1,('GMW - Baseline'!$MC$2:$MC$200=AB$3)*('GMW - Baseline'!$MB$2:$MB$200=AB$4),0),$E140-1973)</f>
        <v>187572</v>
      </c>
      <c r="AC140" cm="1">
        <f t="array" ref="AC140">INDEX('GMW - Baseline'!$A$2:$MC$200,MATCH(1,('GMW - Baseline'!$MC$2:$MC$200=AC$3)*('GMW - Baseline'!$MB$2:$MB$200=AC$4),0),$E140-1973)</f>
        <v>158856</v>
      </c>
      <c r="AD140" cm="1">
        <f t="array" ref="AD140">INDEX('GMW - Baseline'!$A$2:$MC$200,MATCH(1,('GMW - Baseline'!$MC$2:$MC$200=AD$3)*('GMW - Baseline'!$MB$2:$MB$200=AD$4),0),$E140-1973)</f>
        <v>64138</v>
      </c>
      <c r="AE140" cm="1">
        <f t="array" ref="AE140">INDEX('GMW - Baseline'!$A$2:$MC$200,MATCH(1,('GMW - Baseline'!$MC$2:$MC$200=AE$3)*('GMW - Baseline'!$MB$2:$MB$200=AE$4),0),$E140-1973)</f>
        <v>27.88701</v>
      </c>
      <c r="AF140" cm="1">
        <f t="array" ref="AF140">INDEX('GMW - Baseline'!$A$2:$MC$200,MATCH(1,('GMW - Baseline'!$MC$2:$MC$200=AF$3)*('GMW - Baseline'!$MB$2:$MB$200=AF$4),0),$E140-1973)</f>
        <v>17.972660000000001</v>
      </c>
      <c r="AG140" cm="1">
        <f t="array" ref="AG140">INDEX('GMW - Baseline'!$A$2:$MC$200,MATCH(1,('GMW - Baseline'!$MC$2:$MC$200=AG$3)*('GMW - Baseline'!$MB$2:$MB$200=AG$4),0),$E140-1973)</f>
        <v>41.107460000000003</v>
      </c>
      <c r="AH140" cm="1">
        <f t="array" ref="AH140">INDEX('GMW - Baseline'!$A$2:$MC$200,MATCH(1,('GMW - Baseline'!$MC$2:$MC$200=AH$3)*('GMW - Baseline'!$MB$2:$MB$200=AH$4),0),$E140-1973)</f>
        <v>31.446840000000002</v>
      </c>
      <c r="AI140" cm="1">
        <f t="array" ref="AI140">INDEX('GMW - Baseline'!$A$2:$MC$200,MATCH(1,('GMW - Baseline'!$MC$2:$MC$200=AI$3)*('GMW - Baseline'!$MB$2:$MB$200=AI$4),0),$E140-1973)</f>
        <v>27.66122</v>
      </c>
      <c r="AJ140" cm="1">
        <f t="array" ref="AJ140">INDEX('GMW - Baseline'!$A$2:$MC$200,MATCH(1,('GMW - Baseline'!$MC$2:$MC$200=AJ$3)*('GMW - Baseline'!$MB$2:$MB$200=AJ$4),0),$E140-1973)</f>
        <v>33.51267</v>
      </c>
      <c r="AK140" cm="1">
        <f t="array" ref="AK140">INDEX('GMW - Baseline'!$A$2:$MC$200,MATCH(1,('GMW - Baseline'!$MC$2:$MC$200=AK$3)*('GMW - Baseline'!$MB$2:$MB$200=AK$4),0),$E140-1973)</f>
        <v>18.698319999999999</v>
      </c>
    </row>
    <row r="141" spans="1:37" x14ac:dyDescent="0.25">
      <c r="B141">
        <f t="shared" si="13"/>
        <v>2013</v>
      </c>
      <c r="C141">
        <f t="shared" si="13"/>
        <v>2013</v>
      </c>
      <c r="E141">
        <f t="shared" si="12"/>
        <v>2114</v>
      </c>
      <c r="F141" cm="1">
        <f t="array" ref="F141">INDEX('GMW - Baseline'!$A$2:$MC$200,MATCH(1,('GMW - Baseline'!$MC$2:$MC$200=F$3)*('GMW - Baseline'!$MB$2:$MB$200=F$4),0),$E141-1973)</f>
        <v>588076</v>
      </c>
      <c r="G141" cm="1">
        <f t="array" ref="G141">INDEX('GMW - Baseline'!$A$2:$MC$200,MATCH(1,('GMW - Baseline'!$MC$2:$MC$200=G$3)*('GMW - Baseline'!$MB$2:$MB$200=G$4),0),$E141-1973)</f>
        <v>359151</v>
      </c>
      <c r="H141" cm="1">
        <f t="array" ref="H141">INDEX('GMW - Baseline'!$A$2:$MC$200,MATCH(1,('GMW - Baseline'!$MC$2:$MC$200=H$3)*('GMW - Baseline'!$MB$2:$MB$200=H$4),0),$E141-1973)</f>
        <v>382986</v>
      </c>
      <c r="I141" cm="1">
        <f t="array" ref="I141">INDEX('GMW - Baseline'!$A$2:$MC$200,MATCH(1,('GMW - Baseline'!$MC$2:$MC$200=I$3)*('GMW - Baseline'!$MB$2:$MB$200=I$4),0),$E141-1973)</f>
        <v>98.7</v>
      </c>
      <c r="J141" cm="1">
        <f t="array" ref="J141">INDEX('GMW - Baseline'!$A$2:$MC$200,MATCH(1,('GMW - Baseline'!$MC$2:$MC$200=J$3)*('GMW - Baseline'!$MB$2:$MB$200=J$4),0),$E141-1973)</f>
        <v>0.5</v>
      </c>
      <c r="K141" cm="1">
        <f t="array" ref="K141">INDEX('GMW - Baseline'!$A$2:$MC$200,MATCH(1,('GMW - Baseline'!$MC$2:$MC$200=K$3)*('GMW - Baseline'!$MB$2:$MB$200=K$4),0),$E141-1973)</f>
        <v>2.6212119999999999</v>
      </c>
      <c r="L141" cm="1">
        <f t="array" ref="L141">INDEX('GMW - Baseline'!$A$2:$MC$200,MATCH(1,('GMW - Baseline'!$MC$2:$MC$200=L$3)*('GMW - Baseline'!$MB$2:$MB$200=L$4),0),$E141-1973)</f>
        <v>30163</v>
      </c>
      <c r="M141" cm="1">
        <f t="array" ref="M141">INDEX('GMW - Baseline'!$A$2:$MC$200,MATCH(1,('GMW - Baseline'!$MC$2:$MC$200=M$3)*('GMW - Baseline'!$MB$2:$MB$200=M$4),0),$E141-1973)</f>
        <v>2483</v>
      </c>
      <c r="N141" cm="1">
        <f t="array" ref="N141">INDEX('GMW - Baseline'!$A$2:$MC$200,MATCH(1,('GMW - Baseline'!$MC$2:$MC$200=N$3)*('GMW - Baseline'!$MB$2:$MB$200=N$4),0),$E141-1973)</f>
        <v>32646</v>
      </c>
      <c r="O141" cm="1">
        <f t="array" ref="O141">INDEX('GMW - Baseline'!$A$2:$MC$200,MATCH(1,('GMW - Baseline'!$MC$2:$MC$200=O$3)*('GMW - Baseline'!$MB$2:$MB$200=O$4),0),$E141-1973)</f>
        <v>7.6</v>
      </c>
      <c r="P141" cm="1">
        <f t="array" ref="P141">INDEX('GMW - Baseline'!$A$2:$MC$200,MATCH(1,('GMW - Baseline'!$MC$2:$MC$200=P$3)*('GMW - Baseline'!$MB$2:$MB$200=P$4),0),$E141-1973)</f>
        <v>39925.370000000003</v>
      </c>
      <c r="Q141" cm="1">
        <f t="array" ref="Q141">INDEX('GMW - Baseline'!$A$2:$MC$200,MATCH(1,('GMW - Baseline'!$MC$2:$MC$200=Q$3)*('GMW - Baseline'!$MB$2:$MB$200=Q$4),0),$E141-1973)</f>
        <v>-19320</v>
      </c>
      <c r="R141" cm="1">
        <f t="array" ref="R141">INDEX('GMW - Baseline'!$A$2:$MC$200,MATCH(1,('GMW - Baseline'!$MC$2:$MC$200=R$3)*('GMW - Baseline'!$MB$2:$MB$200=R$4),0),$E141-1973)</f>
        <v>1260032</v>
      </c>
      <c r="S141" cm="1">
        <f t="array" ref="S141">INDEX('GMW - Baseline'!$A$2:$MC$200,MATCH(1,('GMW - Baseline'!$MC$2:$MC$200=S$3)*('GMW - Baseline'!$MB$2:$MB$200=S$4),0),$E141-1973)</f>
        <v>450725</v>
      </c>
      <c r="T141" cm="1">
        <f t="array" ref="T141">INDEX('GMW - Baseline'!$A$2:$MC$200,MATCH(1,('GMW - Baseline'!$MC$2:$MC$200=T$3)*('GMW - Baseline'!$MB$2:$MB$200=T$4),0),$E141-1973)</f>
        <v>-3.4139629999999999</v>
      </c>
      <c r="U141" cm="1">
        <f t="array" ref="U141">INDEX('GMW - Baseline'!$A$2:$MC$200,MATCH(1,('GMW - Baseline'!$MC$2:$MC$200=U$3)*('GMW - Baseline'!$MB$2:$MB$200=U$4),0),$E141-1973)</f>
        <v>608499.5</v>
      </c>
      <c r="V141" cm="1">
        <f t="array" ref="V141">INDEX('GMW - Baseline'!$A$2:$MC$200,MATCH(1,('GMW - Baseline'!$MC$2:$MC$200=V$3)*('GMW - Baseline'!$MB$2:$MB$200=V$4),0),$E141-1973)</f>
        <v>30915.759999999998</v>
      </c>
      <c r="W141" cm="1">
        <f t="array" ref="W141">INDEX('GMW - Baseline'!$A$2:$MC$200,MATCH(1,('GMW - Baseline'!$MC$2:$MC$200=W$3)*('GMW - Baseline'!$MB$2:$MB$200=W$4),0),$E141-1973)</f>
        <v>32.200000000000003</v>
      </c>
      <c r="X141" cm="1">
        <f t="array" ref="X141">INDEX('GMW - Baseline'!$A$2:$MC$200,MATCH(1,('GMW - Baseline'!$MC$2:$MC$200=X$3)*('GMW - Baseline'!$MB$2:$MB$200=X$4),0),$E141-1973)</f>
        <v>534587.6</v>
      </c>
      <c r="Y141" cm="1">
        <f t="array" ref="Y141">INDEX('GMW - Baseline'!$A$2:$MC$200,MATCH(1,('GMW - Baseline'!$MC$2:$MC$200=Y$3)*('GMW - Baseline'!$MB$2:$MB$200=Y$4),0),$E141-1973)</f>
        <v>41784.839999999997</v>
      </c>
      <c r="Z141" cm="1">
        <f t="array" ref="Z141">INDEX('GMW - Baseline'!$A$2:$MC$200,MATCH(1,('GMW - Baseline'!$MC$2:$MC$200=Z$3)*('GMW - Baseline'!$MB$2:$MB$200=Z$4),0),$E141-1973)</f>
        <v>2519000</v>
      </c>
      <c r="AA141" cm="1">
        <f t="array" ref="AA141">INDEX('GMW - Baseline'!$A$2:$MC$200,MATCH(1,('GMW - Baseline'!$MC$2:$MC$200=AA$3)*('GMW - Baseline'!$MB$2:$MB$200=AA$4),0),$E141-1973)</f>
        <v>-1.580746</v>
      </c>
      <c r="AB141" cm="1">
        <f t="array" ref="AB141">INDEX('GMW - Baseline'!$A$2:$MC$200,MATCH(1,('GMW - Baseline'!$MC$2:$MC$200=AB$3)*('GMW - Baseline'!$MB$2:$MB$200=AB$4),0),$E141-1973)</f>
        <v>187784</v>
      </c>
      <c r="AC141" cm="1">
        <f t="array" ref="AC141">INDEX('GMW - Baseline'!$A$2:$MC$200,MATCH(1,('GMW - Baseline'!$MC$2:$MC$200=AC$3)*('GMW - Baseline'!$MB$2:$MB$200=AC$4),0),$E141-1973)</f>
        <v>163692</v>
      </c>
      <c r="AD141" cm="1">
        <f t="array" ref="AD141">INDEX('GMW - Baseline'!$A$2:$MC$200,MATCH(1,('GMW - Baseline'!$MC$2:$MC$200=AD$3)*('GMW - Baseline'!$MB$2:$MB$200=AD$4),0),$E141-1973)</f>
        <v>64258.25</v>
      </c>
      <c r="AE141" cm="1">
        <f t="array" ref="AE141">INDEX('GMW - Baseline'!$A$2:$MC$200,MATCH(1,('GMW - Baseline'!$MC$2:$MC$200=AE$3)*('GMW - Baseline'!$MB$2:$MB$200=AE$4),0),$E141-1973)</f>
        <v>27.991910000000001</v>
      </c>
      <c r="AF141" cm="1">
        <f t="array" ref="AF141">INDEX('GMW - Baseline'!$A$2:$MC$200,MATCH(1,('GMW - Baseline'!$MC$2:$MC$200=AF$3)*('GMW - Baseline'!$MB$2:$MB$200=AF$4),0),$E141-1973)</f>
        <v>18.0746</v>
      </c>
      <c r="AG141" cm="1">
        <f t="array" ref="AG141">INDEX('GMW - Baseline'!$A$2:$MC$200,MATCH(1,('GMW - Baseline'!$MC$2:$MC$200=AG$3)*('GMW - Baseline'!$MB$2:$MB$200=AG$4),0),$E141-1973)</f>
        <v>41.580869999999997</v>
      </c>
      <c r="AH141" cm="1">
        <f t="array" ref="AH141">INDEX('GMW - Baseline'!$A$2:$MC$200,MATCH(1,('GMW - Baseline'!$MC$2:$MC$200=AH$3)*('GMW - Baseline'!$MB$2:$MB$200=AH$4),0),$E141-1973)</f>
        <v>31.477309999999999</v>
      </c>
      <c r="AI141" cm="1">
        <f t="array" ref="AI141">INDEX('GMW - Baseline'!$A$2:$MC$200,MATCH(1,('GMW - Baseline'!$MC$2:$MC$200=AI$3)*('GMW - Baseline'!$MB$2:$MB$200=AI$4),0),$E141-1973)</f>
        <v>27.842169999999999</v>
      </c>
      <c r="AJ141" cm="1">
        <f t="array" ref="AJ141">INDEX('GMW - Baseline'!$A$2:$MC$200,MATCH(1,('GMW - Baseline'!$MC$2:$MC$200=AJ$3)*('GMW - Baseline'!$MB$2:$MB$200=AJ$4),0),$E141-1973)</f>
        <v>33.632350000000002</v>
      </c>
      <c r="AK141" cm="1">
        <f t="array" ref="AK141">INDEX('GMW - Baseline'!$A$2:$MC$200,MATCH(1,('GMW - Baseline'!$MC$2:$MC$200=AK$3)*('GMW - Baseline'!$MB$2:$MB$200=AK$4),0),$E141-1973)</f>
        <v>18.809819999999998</v>
      </c>
    </row>
    <row r="142" spans="1:37" x14ac:dyDescent="0.25">
      <c r="B142">
        <f t="shared" si="13"/>
        <v>2013</v>
      </c>
      <c r="C142">
        <f t="shared" si="13"/>
        <v>2013</v>
      </c>
      <c r="E142">
        <f t="shared" si="12"/>
        <v>2115</v>
      </c>
      <c r="F142" cm="1">
        <f t="array" ref="F142">INDEX('GMW - Baseline'!$A$2:$MC$200,MATCH(1,('GMW - Baseline'!$MC$2:$MC$200=F$3)*('GMW - Baseline'!$MB$2:$MB$200=F$4),0),$E142-1973)</f>
        <v>591954</v>
      </c>
      <c r="G142" cm="1">
        <f t="array" ref="G142">INDEX('GMW - Baseline'!$A$2:$MC$200,MATCH(1,('GMW - Baseline'!$MC$2:$MC$200=G$3)*('GMW - Baseline'!$MB$2:$MB$200=G$4),0),$E142-1973)</f>
        <v>360080</v>
      </c>
      <c r="H142" cm="1">
        <f t="array" ref="H142">INDEX('GMW - Baseline'!$A$2:$MC$200,MATCH(1,('GMW - Baseline'!$MC$2:$MC$200=H$3)*('GMW - Baseline'!$MB$2:$MB$200=H$4),0),$E142-1973)</f>
        <v>385793</v>
      </c>
      <c r="I142" cm="1">
        <f t="array" ref="I142">INDEX('GMW - Baseline'!$A$2:$MC$200,MATCH(1,('GMW - Baseline'!$MC$2:$MC$200=I$3)*('GMW - Baseline'!$MB$2:$MB$200=I$4),0),$E142-1973)</f>
        <v>99.3</v>
      </c>
      <c r="J142" cm="1">
        <f t="array" ref="J142">INDEX('GMW - Baseline'!$A$2:$MC$200,MATCH(1,('GMW - Baseline'!$MC$2:$MC$200=J$3)*('GMW - Baseline'!$MB$2:$MB$200=J$4),0),$E142-1973)</f>
        <v>0.5</v>
      </c>
      <c r="K142" cm="1">
        <f t="array" ref="K142">INDEX('GMW - Baseline'!$A$2:$MC$200,MATCH(1,('GMW - Baseline'!$MC$2:$MC$200=K$3)*('GMW - Baseline'!$MB$2:$MB$200=K$4),0),$E142-1973)</f>
        <v>2.787344</v>
      </c>
      <c r="L142" cm="1">
        <f t="array" ref="L142">INDEX('GMW - Baseline'!$A$2:$MC$200,MATCH(1,('GMW - Baseline'!$MC$2:$MC$200=L$3)*('GMW - Baseline'!$MB$2:$MB$200=L$4),0),$E142-1973)</f>
        <v>30350</v>
      </c>
      <c r="M142" cm="1">
        <f t="array" ref="M142">INDEX('GMW - Baseline'!$A$2:$MC$200,MATCH(1,('GMW - Baseline'!$MC$2:$MC$200=M$3)*('GMW - Baseline'!$MB$2:$MB$200=M$4),0),$E142-1973)</f>
        <v>2358</v>
      </c>
      <c r="N142" cm="1">
        <f t="array" ref="N142">INDEX('GMW - Baseline'!$A$2:$MC$200,MATCH(1,('GMW - Baseline'!$MC$2:$MC$200=N$3)*('GMW - Baseline'!$MB$2:$MB$200=N$4),0),$E142-1973)</f>
        <v>32708</v>
      </c>
      <c r="O142" cm="1">
        <f t="array" ref="O142">INDEX('GMW - Baseline'!$A$2:$MC$200,MATCH(1,('GMW - Baseline'!$MC$2:$MC$200=O$3)*('GMW - Baseline'!$MB$2:$MB$200=O$4),0),$E142-1973)</f>
        <v>7.2</v>
      </c>
      <c r="P142" cm="1">
        <f t="array" ref="P142">INDEX('GMW - Baseline'!$A$2:$MC$200,MATCH(1,('GMW - Baseline'!$MC$2:$MC$200=P$3)*('GMW - Baseline'!$MB$2:$MB$200=P$4),0),$E142-1973)</f>
        <v>40010.29</v>
      </c>
      <c r="Q142" cm="1">
        <f t="array" ref="Q142">INDEX('GMW - Baseline'!$A$2:$MC$200,MATCH(1,('GMW - Baseline'!$MC$2:$MC$200=Q$3)*('GMW - Baseline'!$MB$2:$MB$200=Q$4),0),$E142-1973)</f>
        <v>-28033</v>
      </c>
      <c r="R142" cm="1">
        <f t="array" ref="R142">INDEX('GMW - Baseline'!$A$2:$MC$200,MATCH(1,('GMW - Baseline'!$MC$2:$MC$200=R$3)*('GMW - Baseline'!$MB$2:$MB$200=R$4),0),$E142-1973)</f>
        <v>1295371</v>
      </c>
      <c r="S142" cm="1">
        <f t="array" ref="S142">INDEX('GMW - Baseline'!$A$2:$MC$200,MATCH(1,('GMW - Baseline'!$MC$2:$MC$200=S$3)*('GMW - Baseline'!$MB$2:$MB$200=S$4),0),$E142-1973)</f>
        <v>454683</v>
      </c>
      <c r="T142" cm="1">
        <f t="array" ref="T142">INDEX('GMW - Baseline'!$A$2:$MC$200,MATCH(1,('GMW - Baseline'!$MC$2:$MC$200=T$3)*('GMW - Baseline'!$MB$2:$MB$200=T$4),0),$E142-1973)</f>
        <v>-2.628136</v>
      </c>
      <c r="U142" cm="1">
        <f t="array" ref="U142">INDEX('GMW - Baseline'!$A$2:$MC$200,MATCH(1,('GMW - Baseline'!$MC$2:$MC$200=U$3)*('GMW - Baseline'!$MB$2:$MB$200=U$4),0),$E142-1973)</f>
        <v>607717.9</v>
      </c>
      <c r="V142" cm="1">
        <f t="array" ref="V142">INDEX('GMW - Baseline'!$A$2:$MC$200,MATCH(1,('GMW - Baseline'!$MC$2:$MC$200=V$3)*('GMW - Baseline'!$MB$2:$MB$200=V$4),0),$E142-1973)</f>
        <v>30974.48</v>
      </c>
      <c r="W142" cm="1">
        <f t="array" ref="W142">INDEX('GMW - Baseline'!$A$2:$MC$200,MATCH(1,('GMW - Baseline'!$MC$2:$MC$200=W$3)*('GMW - Baseline'!$MB$2:$MB$200=W$4),0),$E142-1973)</f>
        <v>32</v>
      </c>
      <c r="X142" cm="1">
        <f t="array" ref="X142">INDEX('GMW - Baseline'!$A$2:$MC$200,MATCH(1,('GMW - Baseline'!$MC$2:$MC$200=X$3)*('GMW - Baseline'!$MB$2:$MB$200=X$4),0),$E142-1973)</f>
        <v>536102.19999999995</v>
      </c>
      <c r="Y142" cm="1">
        <f t="array" ref="Y142">INDEX('GMW - Baseline'!$A$2:$MC$200,MATCH(1,('GMW - Baseline'!$MC$2:$MC$200=Y$3)*('GMW - Baseline'!$MB$2:$MB$200=Y$4),0),$E142-1973)</f>
        <v>41819.339999999997</v>
      </c>
      <c r="Z142" cm="1">
        <f t="array" ref="Z142">INDEX('GMW - Baseline'!$A$2:$MC$200,MATCH(1,('GMW - Baseline'!$MC$2:$MC$200=Z$3)*('GMW - Baseline'!$MB$2:$MB$200=Z$4),0),$E142-1973)</f>
        <v>2527000</v>
      </c>
      <c r="AA142" cm="1">
        <f t="array" ref="AA142">INDEX('GMW - Baseline'!$A$2:$MC$200,MATCH(1,('GMW - Baseline'!$MC$2:$MC$200=AA$3)*('GMW - Baseline'!$MB$2:$MB$200=AA$4),0),$E142-1973)</f>
        <v>-1.5809299999999999</v>
      </c>
      <c r="AB142" cm="1">
        <f t="array" ref="AB142">INDEX('GMW - Baseline'!$A$2:$MC$200,MATCH(1,('GMW - Baseline'!$MC$2:$MC$200=AB$3)*('GMW - Baseline'!$MB$2:$MB$200=AB$4),0),$E142-1973)</f>
        <v>192064</v>
      </c>
      <c r="AC142" cm="1">
        <f t="array" ref="AC142">INDEX('GMW - Baseline'!$A$2:$MC$200,MATCH(1,('GMW - Baseline'!$MC$2:$MC$200=AC$3)*('GMW - Baseline'!$MB$2:$MB$200=AC$4),0),$E142-1973)</f>
        <v>158433</v>
      </c>
      <c r="AD142" cm="1">
        <f t="array" ref="AD142">INDEX('GMW - Baseline'!$A$2:$MC$200,MATCH(1,('GMW - Baseline'!$MC$2:$MC$200=AD$3)*('GMW - Baseline'!$MB$2:$MB$200=AD$4),0),$E142-1973)</f>
        <v>64378.5</v>
      </c>
      <c r="AE142" cm="1">
        <f t="array" ref="AE142">INDEX('GMW - Baseline'!$A$2:$MC$200,MATCH(1,('GMW - Baseline'!$MC$2:$MC$200=AE$3)*('GMW - Baseline'!$MB$2:$MB$200=AE$4),0),$E142-1973)</f>
        <v>28.096350000000001</v>
      </c>
      <c r="AF142" cm="1">
        <f t="array" ref="AF142">INDEX('GMW - Baseline'!$A$2:$MC$200,MATCH(1,('GMW - Baseline'!$MC$2:$MC$200=AF$3)*('GMW - Baseline'!$MB$2:$MB$200=AF$4),0),$E142-1973)</f>
        <v>18.177890000000001</v>
      </c>
      <c r="AG142" cm="1">
        <f t="array" ref="AG142">INDEX('GMW - Baseline'!$A$2:$MC$200,MATCH(1,('GMW - Baseline'!$MC$2:$MC$200=AG$3)*('GMW - Baseline'!$MB$2:$MB$200=AG$4),0),$E142-1973)</f>
        <v>42.013370000000002</v>
      </c>
      <c r="AH142" cm="1">
        <f t="array" ref="AH142">INDEX('GMW - Baseline'!$A$2:$MC$200,MATCH(1,('GMW - Baseline'!$MC$2:$MC$200=AH$3)*('GMW - Baseline'!$MB$2:$MB$200=AH$4),0),$E142-1973)</f>
        <v>31.507729999999999</v>
      </c>
      <c r="AI142" cm="1">
        <f t="array" ref="AI142">INDEX('GMW - Baseline'!$A$2:$MC$200,MATCH(1,('GMW - Baseline'!$MC$2:$MC$200=AI$3)*('GMW - Baseline'!$MB$2:$MB$200=AI$4),0),$E142-1973)</f>
        <v>28.0227</v>
      </c>
      <c r="AJ142" cm="1">
        <f t="array" ref="AJ142">INDEX('GMW - Baseline'!$A$2:$MC$200,MATCH(1,('GMW - Baseline'!$MC$2:$MC$200=AJ$3)*('GMW - Baseline'!$MB$2:$MB$200=AJ$4),0),$E142-1973)</f>
        <v>33.751779999999997</v>
      </c>
      <c r="AK142" cm="1">
        <f t="array" ref="AK142">INDEX('GMW - Baseline'!$A$2:$MC$200,MATCH(1,('GMW - Baseline'!$MC$2:$MC$200=AK$3)*('GMW - Baseline'!$MB$2:$MB$200=AK$4),0),$E142-1973)</f>
        <v>18.926490000000001</v>
      </c>
    </row>
    <row r="143" spans="1:37" x14ac:dyDescent="0.25">
      <c r="A143">
        <v>2014</v>
      </c>
      <c r="B143">
        <f t="shared" si="13"/>
        <v>2014</v>
      </c>
      <c r="C143">
        <f t="shared" si="13"/>
        <v>2013</v>
      </c>
      <c r="D143">
        <f t="shared" si="13"/>
        <v>2013</v>
      </c>
      <c r="E143">
        <f t="shared" si="12"/>
        <v>2116</v>
      </c>
      <c r="F143" cm="1">
        <f t="array" ref="F143">INDEX('GMW - Baseline'!$A$2:$MC$200,MATCH(1,('GMW - Baseline'!$MC$2:$MC$200=F$3)*('GMW - Baseline'!$MB$2:$MB$200=F$4),0),$E143-1973)</f>
        <v>596696</v>
      </c>
      <c r="G143" cm="1">
        <f t="array" ref="G143">INDEX('GMW - Baseline'!$A$2:$MC$200,MATCH(1,('GMW - Baseline'!$MC$2:$MC$200=G$3)*('GMW - Baseline'!$MB$2:$MB$200=G$4),0),$E143-1973)</f>
        <v>361463</v>
      </c>
      <c r="H143" cm="1">
        <f t="array" ref="H143">INDEX('GMW - Baseline'!$A$2:$MC$200,MATCH(1,('GMW - Baseline'!$MC$2:$MC$200=H$3)*('GMW - Baseline'!$MB$2:$MB$200=H$4),0),$E143-1973)</f>
        <v>385058</v>
      </c>
      <c r="I143" cm="1">
        <f t="array" ref="I143">INDEX('GMW - Baseline'!$A$2:$MC$200,MATCH(1,('GMW - Baseline'!$MC$2:$MC$200=I$3)*('GMW - Baseline'!$MB$2:$MB$200=I$4),0),$E143-1973)</f>
        <v>99.4</v>
      </c>
      <c r="J143" cm="1">
        <f t="array" ref="J143">INDEX('GMW - Baseline'!$A$2:$MC$200,MATCH(1,('GMW - Baseline'!$MC$2:$MC$200=J$3)*('GMW - Baseline'!$MB$2:$MB$200=J$4),0),$E143-1973)</f>
        <v>0.5</v>
      </c>
      <c r="K143" cm="1">
        <f t="array" ref="K143">INDEX('GMW - Baseline'!$A$2:$MC$200,MATCH(1,('GMW - Baseline'!$MC$2:$MC$200=K$3)*('GMW - Baseline'!$MB$2:$MB$200=K$4),0),$E143-1973)</f>
        <v>2.783906</v>
      </c>
      <c r="L143" cm="1">
        <f t="array" ref="L143">INDEX('GMW - Baseline'!$A$2:$MC$200,MATCH(1,('GMW - Baseline'!$MC$2:$MC$200=L$3)*('GMW - Baseline'!$MB$2:$MB$200=L$4),0),$E143-1973)</f>
        <v>30595</v>
      </c>
      <c r="M143" cm="1">
        <f t="array" ref="M143">INDEX('GMW - Baseline'!$A$2:$MC$200,MATCH(1,('GMW - Baseline'!$MC$2:$MC$200=M$3)*('GMW - Baseline'!$MB$2:$MB$200=M$4),0),$E143-1973)</f>
        <v>2212</v>
      </c>
      <c r="N143" cm="1">
        <f t="array" ref="N143">INDEX('GMW - Baseline'!$A$2:$MC$200,MATCH(1,('GMW - Baseline'!$MC$2:$MC$200=N$3)*('GMW - Baseline'!$MB$2:$MB$200=N$4),0),$E143-1973)</f>
        <v>32807</v>
      </c>
      <c r="O143" cm="1">
        <f t="array" ref="O143">INDEX('GMW - Baseline'!$A$2:$MC$200,MATCH(1,('GMW - Baseline'!$MC$2:$MC$200=O$3)*('GMW - Baseline'!$MB$2:$MB$200=O$4),0),$E143-1973)</f>
        <v>6.7</v>
      </c>
      <c r="P143" cm="1">
        <f t="array" ref="P143">INDEX('GMW - Baseline'!$A$2:$MC$200,MATCH(1,('GMW - Baseline'!$MC$2:$MC$200=P$3)*('GMW - Baseline'!$MB$2:$MB$200=P$4),0),$E143-1973)</f>
        <v>40095.22</v>
      </c>
      <c r="Q143" cm="1">
        <f t="array" ref="Q143">INDEX('GMW - Baseline'!$A$2:$MC$200,MATCH(1,('GMW - Baseline'!$MC$2:$MC$200=Q$3)*('GMW - Baseline'!$MB$2:$MB$200=Q$4),0),$E143-1973)</f>
        <v>-3546</v>
      </c>
      <c r="R143" cm="1">
        <f t="array" ref="R143">INDEX('GMW - Baseline'!$A$2:$MC$200,MATCH(1,('GMW - Baseline'!$MC$2:$MC$200=R$3)*('GMW - Baseline'!$MB$2:$MB$200=R$4),0),$E143-1973)</f>
        <v>1302978</v>
      </c>
      <c r="S143" cm="1">
        <f t="array" ref="S143">INDEX('GMW - Baseline'!$A$2:$MC$200,MATCH(1,('GMW - Baseline'!$MC$2:$MC$200=S$3)*('GMW - Baseline'!$MB$2:$MB$200=S$4),0),$E143-1973)</f>
        <v>460682</v>
      </c>
      <c r="T143" cm="1">
        <f t="array" ref="T143">INDEX('GMW - Baseline'!$A$2:$MC$200,MATCH(1,('GMW - Baseline'!$MC$2:$MC$200=T$3)*('GMW - Baseline'!$MB$2:$MB$200=T$4),0),$E143-1973)</f>
        <v>-2.3818969999999999</v>
      </c>
      <c r="U143" cm="1">
        <f t="array" ref="U143">INDEX('GMW - Baseline'!$A$2:$MC$200,MATCH(1,('GMW - Baseline'!$MC$2:$MC$200=U$3)*('GMW - Baseline'!$MB$2:$MB$200=U$4),0),$E143-1973)</f>
        <v>611079</v>
      </c>
      <c r="V143" cm="1">
        <f t="array" ref="V143">INDEX('GMW - Baseline'!$A$2:$MC$200,MATCH(1,('GMW - Baseline'!$MC$2:$MC$200=V$3)*('GMW - Baseline'!$MB$2:$MB$200=V$4),0),$E143-1973)</f>
        <v>31068.23</v>
      </c>
      <c r="W143" cm="1">
        <f t="array" ref="W143">INDEX('GMW - Baseline'!$A$2:$MC$200,MATCH(1,('GMW - Baseline'!$MC$2:$MC$200=W$3)*('GMW - Baseline'!$MB$2:$MB$200=W$4),0),$E143-1973)</f>
        <v>32.1</v>
      </c>
      <c r="X143" cm="1">
        <f t="array" ref="X143">INDEX('GMW - Baseline'!$A$2:$MC$200,MATCH(1,('GMW - Baseline'!$MC$2:$MC$200=X$3)*('GMW - Baseline'!$MB$2:$MB$200=X$4),0),$E143-1973)</f>
        <v>537612.19999999995</v>
      </c>
      <c r="Y143" cm="1">
        <f t="array" ref="Y143">INDEX('GMW - Baseline'!$A$2:$MC$200,MATCH(1,('GMW - Baseline'!$MC$2:$MC$200=Y$3)*('GMW - Baseline'!$MB$2:$MB$200=Y$4),0),$E143-1973)</f>
        <v>41853.839999999997</v>
      </c>
      <c r="Z143" cm="1">
        <f t="array" ref="Z143">INDEX('GMW - Baseline'!$A$2:$MC$200,MATCH(1,('GMW - Baseline'!$MC$2:$MC$200=Z$3)*('GMW - Baseline'!$MB$2:$MB$200=Z$4),0),$E143-1973)</f>
        <v>2538750</v>
      </c>
      <c r="AA143" cm="1">
        <f t="array" ref="AA143">INDEX('GMW - Baseline'!$A$2:$MC$200,MATCH(1,('GMW - Baseline'!$MC$2:$MC$200=AA$3)*('GMW - Baseline'!$MB$2:$MB$200=AA$4),0),$E143-1973)</f>
        <v>-1.581113</v>
      </c>
      <c r="AB143" cm="1">
        <f t="array" ref="AB143">INDEX('GMW - Baseline'!$A$2:$MC$200,MATCH(1,('GMW - Baseline'!$MC$2:$MC$200=AB$3)*('GMW - Baseline'!$MB$2:$MB$200=AB$4),0),$E143-1973)</f>
        <v>197188</v>
      </c>
      <c r="AC143" cm="1">
        <f t="array" ref="AC143">INDEX('GMW - Baseline'!$A$2:$MC$200,MATCH(1,('GMW - Baseline'!$MC$2:$MC$200=AC$3)*('GMW - Baseline'!$MB$2:$MB$200=AC$4),0),$E143-1973)</f>
        <v>181183</v>
      </c>
      <c r="AD143" cm="1">
        <f t="array" ref="AD143">INDEX('GMW - Baseline'!$A$2:$MC$200,MATCH(1,('GMW - Baseline'!$MC$2:$MC$200=AD$3)*('GMW - Baseline'!$MB$2:$MB$200=AD$4),0),$E143-1973)</f>
        <v>64498.75</v>
      </c>
      <c r="AE143" cm="1">
        <f t="array" ref="AE143">INDEX('GMW - Baseline'!$A$2:$MC$200,MATCH(1,('GMW - Baseline'!$MC$2:$MC$200=AE$3)*('GMW - Baseline'!$MB$2:$MB$200=AE$4),0),$E143-1973)</f>
        <v>28.20036</v>
      </c>
      <c r="AF143" cm="1">
        <f t="array" ref="AF143">INDEX('GMW - Baseline'!$A$2:$MC$200,MATCH(1,('GMW - Baseline'!$MC$2:$MC$200=AF$3)*('GMW - Baseline'!$MB$2:$MB$200=AF$4),0),$E143-1973)</f>
        <v>18.28753</v>
      </c>
      <c r="AG143" cm="1">
        <f t="array" ref="AG143">INDEX('GMW - Baseline'!$A$2:$MC$200,MATCH(1,('GMW - Baseline'!$MC$2:$MC$200=AG$3)*('GMW - Baseline'!$MB$2:$MB$200=AG$4),0),$E143-1973)</f>
        <v>42.472070000000002</v>
      </c>
      <c r="AH143" cm="1">
        <f t="array" ref="AH143">INDEX('GMW - Baseline'!$A$2:$MC$200,MATCH(1,('GMW - Baseline'!$MC$2:$MC$200=AH$3)*('GMW - Baseline'!$MB$2:$MB$200=AH$4),0),$E143-1973)</f>
        <v>31.58222</v>
      </c>
      <c r="AI143" cm="1">
        <f t="array" ref="AI143">INDEX('GMW - Baseline'!$A$2:$MC$200,MATCH(1,('GMW - Baseline'!$MC$2:$MC$200=AI$3)*('GMW - Baseline'!$MB$2:$MB$200=AI$4),0),$E143-1973)</f>
        <v>28.22137</v>
      </c>
      <c r="AJ143" cm="1">
        <f t="array" ref="AJ143">INDEX('GMW - Baseline'!$A$2:$MC$200,MATCH(1,('GMW - Baseline'!$MC$2:$MC$200=AJ$3)*('GMW - Baseline'!$MB$2:$MB$200=AJ$4),0),$E143-1973)</f>
        <v>33.869639999999997</v>
      </c>
      <c r="AK143" cm="1">
        <f t="array" ref="AK143">INDEX('GMW - Baseline'!$A$2:$MC$200,MATCH(1,('GMW - Baseline'!$MC$2:$MC$200=AK$3)*('GMW - Baseline'!$MB$2:$MB$200=AK$4),0),$E143-1973)</f>
        <v>19.052710000000001</v>
      </c>
    </row>
    <row r="144" spans="1:37" x14ac:dyDescent="0.25">
      <c r="B144">
        <f t="shared" si="13"/>
        <v>2014</v>
      </c>
      <c r="C144">
        <f t="shared" si="13"/>
        <v>2014</v>
      </c>
      <c r="E144">
        <f t="shared" si="12"/>
        <v>2117</v>
      </c>
      <c r="F144" cm="1">
        <f t="array" ref="F144">INDEX('GMW - Baseline'!$A$2:$MC$200,MATCH(1,('GMW - Baseline'!$MC$2:$MC$200=F$3)*('GMW - Baseline'!$MB$2:$MB$200=F$4),0),$E144-1973)</f>
        <v>602310</v>
      </c>
      <c r="G144" cm="1">
        <f t="array" ref="G144">INDEX('GMW - Baseline'!$A$2:$MC$200,MATCH(1,('GMW - Baseline'!$MC$2:$MC$200=G$3)*('GMW - Baseline'!$MB$2:$MB$200=G$4),0),$E144-1973)</f>
        <v>364739</v>
      </c>
      <c r="H144" cm="1">
        <f t="array" ref="H144">INDEX('GMW - Baseline'!$A$2:$MC$200,MATCH(1,('GMW - Baseline'!$MC$2:$MC$200=H$3)*('GMW - Baseline'!$MB$2:$MB$200=H$4),0),$E144-1973)</f>
        <v>386022</v>
      </c>
      <c r="I144" cm="1">
        <f t="array" ref="I144">INDEX('GMW - Baseline'!$A$2:$MC$200,MATCH(1,('GMW - Baseline'!$MC$2:$MC$200=I$3)*('GMW - Baseline'!$MB$2:$MB$200=I$4),0),$E144-1973)</f>
        <v>100.1</v>
      </c>
      <c r="J144" cm="1">
        <f t="array" ref="J144">INDEX('GMW - Baseline'!$A$2:$MC$200,MATCH(1,('GMW - Baseline'!$MC$2:$MC$200=J$3)*('GMW - Baseline'!$MB$2:$MB$200=J$4),0),$E144-1973)</f>
        <v>0.5</v>
      </c>
      <c r="K144" cm="1">
        <f t="array" ref="K144">INDEX('GMW - Baseline'!$A$2:$MC$200,MATCH(1,('GMW - Baseline'!$MC$2:$MC$200=K$3)*('GMW - Baseline'!$MB$2:$MB$200=K$4),0),$E144-1973)</f>
        <v>2.6696770000000001</v>
      </c>
      <c r="L144" cm="1">
        <f t="array" ref="L144">INDEX('GMW - Baseline'!$A$2:$MC$200,MATCH(1,('GMW - Baseline'!$MC$2:$MC$200=L$3)*('GMW - Baseline'!$MB$2:$MB$200=L$4),0),$E144-1973)</f>
        <v>30771</v>
      </c>
      <c r="M144" cm="1">
        <f t="array" ref="M144">INDEX('GMW - Baseline'!$A$2:$MC$200,MATCH(1,('GMW - Baseline'!$MC$2:$MC$200=M$3)*('GMW - Baseline'!$MB$2:$MB$200=M$4),0),$E144-1973)</f>
        <v>2061</v>
      </c>
      <c r="N144" cm="1">
        <f t="array" ref="N144">INDEX('GMW - Baseline'!$A$2:$MC$200,MATCH(1,('GMW - Baseline'!$MC$2:$MC$200=N$3)*('GMW - Baseline'!$MB$2:$MB$200=N$4),0),$E144-1973)</f>
        <v>32832</v>
      </c>
      <c r="O144" cm="1">
        <f t="array" ref="O144">INDEX('GMW - Baseline'!$A$2:$MC$200,MATCH(1,('GMW - Baseline'!$MC$2:$MC$200=O$3)*('GMW - Baseline'!$MB$2:$MB$200=O$4),0),$E144-1973)</f>
        <v>6.3</v>
      </c>
      <c r="P144" cm="1">
        <f t="array" ref="P144">INDEX('GMW - Baseline'!$A$2:$MC$200,MATCH(1,('GMW - Baseline'!$MC$2:$MC$200=P$3)*('GMW - Baseline'!$MB$2:$MB$200=P$4),0),$E144-1973)</f>
        <v>40180.15</v>
      </c>
      <c r="Q144" cm="1">
        <f t="array" ref="Q144">INDEX('GMW - Baseline'!$A$2:$MC$200,MATCH(1,('GMW - Baseline'!$MC$2:$MC$200=Q$3)*('GMW - Baseline'!$MB$2:$MB$200=Q$4),0),$E144-1973)</f>
        <v>-25237</v>
      </c>
      <c r="R144" cm="1">
        <f t="array" ref="R144">INDEX('GMW - Baseline'!$A$2:$MC$200,MATCH(1,('GMW - Baseline'!$MC$2:$MC$200=R$3)*('GMW - Baseline'!$MB$2:$MB$200=R$4),0),$E144-1973)</f>
        <v>1337101</v>
      </c>
      <c r="S144" cm="1">
        <f t="array" ref="S144">INDEX('GMW - Baseline'!$A$2:$MC$200,MATCH(1,('GMW - Baseline'!$MC$2:$MC$200=S$3)*('GMW - Baseline'!$MB$2:$MB$200=S$4),0),$E144-1973)</f>
        <v>464667</v>
      </c>
      <c r="T144" cm="1">
        <f t="array" ref="T144">INDEX('GMW - Baseline'!$A$2:$MC$200,MATCH(1,('GMW - Baseline'!$MC$2:$MC$200=T$3)*('GMW - Baseline'!$MB$2:$MB$200=T$4),0),$E144-1973)</f>
        <v>-1.900291</v>
      </c>
      <c r="U144" cm="1">
        <f t="array" ref="U144">INDEX('GMW - Baseline'!$A$2:$MC$200,MATCH(1,('GMW - Baseline'!$MC$2:$MC$200=U$3)*('GMW - Baseline'!$MB$2:$MB$200=U$4),0),$E144-1973)</f>
        <v>613865.1</v>
      </c>
      <c r="V144" cm="1">
        <f t="array" ref="V144">INDEX('GMW - Baseline'!$A$2:$MC$200,MATCH(1,('GMW - Baseline'!$MC$2:$MC$200=V$3)*('GMW - Baseline'!$MB$2:$MB$200=V$4),0),$E144-1973)</f>
        <v>31091.9</v>
      </c>
      <c r="W144" cm="1">
        <f t="array" ref="W144">INDEX('GMW - Baseline'!$A$2:$MC$200,MATCH(1,('GMW - Baseline'!$MC$2:$MC$200=W$3)*('GMW - Baseline'!$MB$2:$MB$200=W$4),0),$E144-1973)</f>
        <v>32.200000000000003</v>
      </c>
      <c r="X144" cm="1">
        <f t="array" ref="X144">INDEX('GMW - Baseline'!$A$2:$MC$200,MATCH(1,('GMW - Baseline'!$MC$2:$MC$200=X$3)*('GMW - Baseline'!$MB$2:$MB$200=X$4),0),$E144-1973)</f>
        <v>539117.6</v>
      </c>
      <c r="Y144" cm="1">
        <f t="array" ref="Y144">INDEX('GMW - Baseline'!$A$2:$MC$200,MATCH(1,('GMW - Baseline'!$MC$2:$MC$200=Y$3)*('GMW - Baseline'!$MB$2:$MB$200=Y$4),0),$E144-1973)</f>
        <v>41888.339999999997</v>
      </c>
      <c r="Z144" cm="1">
        <f t="array" ref="Z144">INDEX('GMW - Baseline'!$A$2:$MC$200,MATCH(1,('GMW - Baseline'!$MC$2:$MC$200=Z$3)*('GMW - Baseline'!$MB$2:$MB$200=Z$4),0),$E144-1973)</f>
        <v>2550500</v>
      </c>
      <c r="AA144" cm="1">
        <f t="array" ref="AA144">INDEX('GMW - Baseline'!$A$2:$MC$200,MATCH(1,('GMW - Baseline'!$MC$2:$MC$200=AA$3)*('GMW - Baseline'!$MB$2:$MB$200=AA$4),0),$E144-1973)</f>
        <v>-1.581296</v>
      </c>
      <c r="AB144" cm="1">
        <f t="array" ref="AB144">INDEX('GMW - Baseline'!$A$2:$MC$200,MATCH(1,('GMW - Baseline'!$MC$2:$MC$200=AB$3)*('GMW - Baseline'!$MB$2:$MB$200=AB$4),0),$E144-1973)</f>
        <v>191915</v>
      </c>
      <c r="AC144" cm="1">
        <f t="array" ref="AC144">INDEX('GMW - Baseline'!$A$2:$MC$200,MATCH(1,('GMW - Baseline'!$MC$2:$MC$200=AC$3)*('GMW - Baseline'!$MB$2:$MB$200=AC$4),0),$E144-1973)</f>
        <v>161321</v>
      </c>
      <c r="AD144" cm="1">
        <f t="array" ref="AD144">INDEX('GMW - Baseline'!$A$2:$MC$200,MATCH(1,('GMW - Baseline'!$MC$2:$MC$200=AD$3)*('GMW - Baseline'!$MB$2:$MB$200=AD$4),0),$E144-1973)</f>
        <v>64619</v>
      </c>
      <c r="AE144" cm="1">
        <f t="array" ref="AE144">INDEX('GMW - Baseline'!$A$2:$MC$200,MATCH(1,('GMW - Baseline'!$MC$2:$MC$200=AE$3)*('GMW - Baseline'!$MB$2:$MB$200=AE$4),0),$E144-1973)</f>
        <v>28.303920000000002</v>
      </c>
      <c r="AF144" cm="1">
        <f t="array" ref="AF144">INDEX('GMW - Baseline'!$A$2:$MC$200,MATCH(1,('GMW - Baseline'!$MC$2:$MC$200=AF$3)*('GMW - Baseline'!$MB$2:$MB$200=AF$4),0),$E144-1973)</f>
        <v>18.39471</v>
      </c>
      <c r="AG144" cm="1">
        <f t="array" ref="AG144">INDEX('GMW - Baseline'!$A$2:$MC$200,MATCH(1,('GMW - Baseline'!$MC$2:$MC$200=AG$3)*('GMW - Baseline'!$MB$2:$MB$200=AG$4),0),$E144-1973)</f>
        <v>42.951479999999997</v>
      </c>
      <c r="AH144" cm="1">
        <f t="array" ref="AH144">INDEX('GMW - Baseline'!$A$2:$MC$200,MATCH(1,('GMW - Baseline'!$MC$2:$MC$200=AH$3)*('GMW - Baseline'!$MB$2:$MB$200=AH$4),0),$E144-1973)</f>
        <v>31.656549999999999</v>
      </c>
      <c r="AI144" cm="1">
        <f t="array" ref="AI144">INDEX('GMW - Baseline'!$A$2:$MC$200,MATCH(1,('GMW - Baseline'!$MC$2:$MC$200=AI$3)*('GMW - Baseline'!$MB$2:$MB$200=AI$4),0),$E144-1973)</f>
        <v>28.419930000000001</v>
      </c>
      <c r="AJ144" cm="1">
        <f t="array" ref="AJ144">INDEX('GMW - Baseline'!$A$2:$MC$200,MATCH(1,('GMW - Baseline'!$MC$2:$MC$200=AJ$3)*('GMW - Baseline'!$MB$2:$MB$200=AJ$4),0),$E144-1973)</f>
        <v>33.987400000000001</v>
      </c>
      <c r="AK144" cm="1">
        <f t="array" ref="AK144">INDEX('GMW - Baseline'!$A$2:$MC$200,MATCH(1,('GMW - Baseline'!$MC$2:$MC$200=AK$3)*('GMW - Baseline'!$MB$2:$MB$200=AK$4),0),$E144-1973)</f>
        <v>19.16554</v>
      </c>
    </row>
    <row r="145" spans="1:37" x14ac:dyDescent="0.25">
      <c r="B145">
        <f t="shared" si="13"/>
        <v>2014</v>
      </c>
      <c r="C145">
        <f t="shared" si="13"/>
        <v>2014</v>
      </c>
      <c r="E145">
        <f t="shared" si="12"/>
        <v>2118</v>
      </c>
      <c r="F145" cm="1">
        <f t="array" ref="F145">INDEX('GMW - Baseline'!$A$2:$MC$200,MATCH(1,('GMW - Baseline'!$MC$2:$MC$200=F$3)*('GMW - Baseline'!$MB$2:$MB$200=F$4),0),$E145-1973)</f>
        <v>607213</v>
      </c>
      <c r="G145" cm="1">
        <f t="array" ref="G145">INDEX('GMW - Baseline'!$A$2:$MC$200,MATCH(1,('GMW - Baseline'!$MC$2:$MC$200=G$3)*('GMW - Baseline'!$MB$2:$MB$200=G$4),0),$E145-1973)</f>
        <v>371275</v>
      </c>
      <c r="H145" cm="1">
        <f t="array" ref="H145">INDEX('GMW - Baseline'!$A$2:$MC$200,MATCH(1,('GMW - Baseline'!$MC$2:$MC$200=H$3)*('GMW - Baseline'!$MB$2:$MB$200=H$4),0),$E145-1973)</f>
        <v>385571</v>
      </c>
      <c r="I145" cm="1">
        <f t="array" ref="I145">INDEX('GMW - Baseline'!$A$2:$MC$200,MATCH(1,('GMW - Baseline'!$MC$2:$MC$200=I$3)*('GMW - Baseline'!$MB$2:$MB$200=I$4),0),$E145-1973)</f>
        <v>100.13330000000001</v>
      </c>
      <c r="J145" cm="1">
        <f t="array" ref="J145">INDEX('GMW - Baseline'!$A$2:$MC$200,MATCH(1,('GMW - Baseline'!$MC$2:$MC$200=J$3)*('GMW - Baseline'!$MB$2:$MB$200=J$4),0),$E145-1973)</f>
        <v>0.5</v>
      </c>
      <c r="K145" cm="1">
        <f t="array" ref="K145">INDEX('GMW - Baseline'!$A$2:$MC$200,MATCH(1,('GMW - Baseline'!$MC$2:$MC$200=K$3)*('GMW - Baseline'!$MB$2:$MB$200=K$4),0),$E145-1973)</f>
        <v>2.5277270000000001</v>
      </c>
      <c r="L145" cm="1">
        <f t="array" ref="L145">INDEX('GMW - Baseline'!$A$2:$MC$200,MATCH(1,('GMW - Baseline'!$MC$2:$MC$200=L$3)*('GMW - Baseline'!$MB$2:$MB$200=L$4),0),$E145-1973)</f>
        <v>30899</v>
      </c>
      <c r="M145" cm="1">
        <f t="array" ref="M145">INDEX('GMW - Baseline'!$A$2:$MC$200,MATCH(1,('GMW - Baseline'!$MC$2:$MC$200=M$3)*('GMW - Baseline'!$MB$2:$MB$200=M$4),0),$E145-1973)</f>
        <v>1962</v>
      </c>
      <c r="N145" cm="1">
        <f t="array" ref="N145">INDEX('GMW - Baseline'!$A$2:$MC$200,MATCH(1,('GMW - Baseline'!$MC$2:$MC$200=N$3)*('GMW - Baseline'!$MB$2:$MB$200=N$4),0),$E145-1973)</f>
        <v>32861</v>
      </c>
      <c r="O145" cm="1">
        <f t="array" ref="O145">INDEX('GMW - Baseline'!$A$2:$MC$200,MATCH(1,('GMW - Baseline'!$MC$2:$MC$200=O$3)*('GMW - Baseline'!$MB$2:$MB$200=O$4),0),$E145-1973)</f>
        <v>6</v>
      </c>
      <c r="P145" cm="1">
        <f t="array" ref="P145">INDEX('GMW - Baseline'!$A$2:$MC$200,MATCH(1,('GMW - Baseline'!$MC$2:$MC$200=P$3)*('GMW - Baseline'!$MB$2:$MB$200=P$4),0),$E145-1973)</f>
        <v>40275.86</v>
      </c>
      <c r="Q145" cm="1">
        <f t="array" ref="Q145">INDEX('GMW - Baseline'!$A$2:$MC$200,MATCH(1,('GMW - Baseline'!$MC$2:$MC$200=Q$3)*('GMW - Baseline'!$MB$2:$MB$200=Q$4),0),$E145-1973)</f>
        <v>-17704</v>
      </c>
      <c r="R145" cm="1">
        <f t="array" ref="R145">INDEX('GMW - Baseline'!$A$2:$MC$200,MATCH(1,('GMW - Baseline'!$MC$2:$MC$200=R$3)*('GMW - Baseline'!$MB$2:$MB$200=R$4),0),$E145-1973)</f>
        <v>1344725</v>
      </c>
      <c r="S145" cm="1">
        <f t="array" ref="S145">INDEX('GMW - Baseline'!$A$2:$MC$200,MATCH(1,('GMW - Baseline'!$MC$2:$MC$200=S$3)*('GMW - Baseline'!$MB$2:$MB$200=S$4),0),$E145-1973)</f>
        <v>474115</v>
      </c>
      <c r="T145" cm="1">
        <f t="array" ref="T145">INDEX('GMW - Baseline'!$A$2:$MC$200,MATCH(1,('GMW - Baseline'!$MC$2:$MC$200=T$3)*('GMW - Baseline'!$MB$2:$MB$200=T$4),0),$E145-1973)</f>
        <v>-1.3832089999999999</v>
      </c>
      <c r="U145" cm="1">
        <f t="array" ref="U145">INDEX('GMW - Baseline'!$A$2:$MC$200,MATCH(1,('GMW - Baseline'!$MC$2:$MC$200=U$3)*('GMW - Baseline'!$MB$2:$MB$200=U$4),0),$E145-1973)</f>
        <v>615670.6</v>
      </c>
      <c r="V145" cm="1">
        <f t="array" ref="V145">INDEX('GMW - Baseline'!$A$2:$MC$200,MATCH(1,('GMW - Baseline'!$MC$2:$MC$200=V$3)*('GMW - Baseline'!$MB$2:$MB$200=V$4),0),$E145-1973)</f>
        <v>31135.8</v>
      </c>
      <c r="W145" cm="1">
        <f t="array" ref="W145">INDEX('GMW - Baseline'!$A$2:$MC$200,MATCH(1,('GMW - Baseline'!$MC$2:$MC$200=W$3)*('GMW - Baseline'!$MB$2:$MB$200=W$4),0),$E145-1973)</f>
        <v>32.200000000000003</v>
      </c>
      <c r="X145" cm="1">
        <f t="array" ref="X145">INDEX('GMW - Baseline'!$A$2:$MC$200,MATCH(1,('GMW - Baseline'!$MC$2:$MC$200=X$3)*('GMW - Baseline'!$MB$2:$MB$200=X$4),0),$E145-1973)</f>
        <v>540769.19999999995</v>
      </c>
      <c r="Y145" cm="1">
        <f t="array" ref="Y145">INDEX('GMW - Baseline'!$A$2:$MC$200,MATCH(1,('GMW - Baseline'!$MC$2:$MC$200=Y$3)*('GMW - Baseline'!$MB$2:$MB$200=Y$4),0),$E145-1973)</f>
        <v>41934.519999999997</v>
      </c>
      <c r="Z145" cm="1">
        <f t="array" ref="Z145">INDEX('GMW - Baseline'!$A$2:$MC$200,MATCH(1,('GMW - Baseline'!$MC$2:$MC$200=Z$3)*('GMW - Baseline'!$MB$2:$MB$200=Z$4),0),$E145-1973)</f>
        <v>2562250</v>
      </c>
      <c r="AA145" cm="1">
        <f t="array" ref="AA145">INDEX('GMW - Baseline'!$A$2:$MC$200,MATCH(1,('GMW - Baseline'!$MC$2:$MC$200=AA$3)*('GMW - Baseline'!$MB$2:$MB$200=AA$4),0),$E145-1973)</f>
        <v>-1.58148</v>
      </c>
      <c r="AB145" cm="1">
        <f t="array" ref="AB145">INDEX('GMW - Baseline'!$A$2:$MC$200,MATCH(1,('GMW - Baseline'!$MC$2:$MC$200=AB$3)*('GMW - Baseline'!$MB$2:$MB$200=AB$4),0),$E145-1973)</f>
        <v>195336</v>
      </c>
      <c r="AC145" cm="1">
        <f t="array" ref="AC145">INDEX('GMW - Baseline'!$A$2:$MC$200,MATCH(1,('GMW - Baseline'!$MC$2:$MC$200=AC$3)*('GMW - Baseline'!$MB$2:$MB$200=AC$4),0),$E145-1973)</f>
        <v>170350</v>
      </c>
      <c r="AD145" cm="1">
        <f t="array" ref="AD145">INDEX('GMW - Baseline'!$A$2:$MC$200,MATCH(1,('GMW - Baseline'!$MC$2:$MC$200=AD$3)*('GMW - Baseline'!$MB$2:$MB$200=AD$4),0),$E145-1973)</f>
        <v>64736</v>
      </c>
      <c r="AE145" cm="1">
        <f t="array" ref="AE145">INDEX('GMW - Baseline'!$A$2:$MC$200,MATCH(1,('GMW - Baseline'!$MC$2:$MC$200=AE$3)*('GMW - Baseline'!$MB$2:$MB$200=AE$4),0),$E145-1973)</f>
        <v>28.35239</v>
      </c>
      <c r="AF145" cm="1">
        <f t="array" ref="AF145">INDEX('GMW - Baseline'!$A$2:$MC$200,MATCH(1,('GMW - Baseline'!$MC$2:$MC$200=AF$3)*('GMW - Baseline'!$MB$2:$MB$200=AF$4),0),$E145-1973)</f>
        <v>18.496590000000001</v>
      </c>
      <c r="AG145" cm="1">
        <f t="array" ref="AG145">INDEX('GMW - Baseline'!$A$2:$MC$200,MATCH(1,('GMW - Baseline'!$MC$2:$MC$200=AG$3)*('GMW - Baseline'!$MB$2:$MB$200=AG$4),0),$E145-1973)</f>
        <v>43.374589999999998</v>
      </c>
      <c r="AH145" cm="1">
        <f t="array" ref="AH145">INDEX('GMW - Baseline'!$A$2:$MC$200,MATCH(1,('GMW - Baseline'!$MC$2:$MC$200=AH$3)*('GMW - Baseline'!$MB$2:$MB$200=AH$4),0),$E145-1973)</f>
        <v>31.730720000000002</v>
      </c>
      <c r="AI145" cm="1">
        <f t="array" ref="AI145">INDEX('GMW - Baseline'!$A$2:$MC$200,MATCH(1,('GMW - Baseline'!$MC$2:$MC$200=AI$3)*('GMW - Baseline'!$MB$2:$MB$200=AI$4),0),$E145-1973)</f>
        <v>28.618400000000001</v>
      </c>
      <c r="AJ145" cm="1">
        <f t="array" ref="AJ145">INDEX('GMW - Baseline'!$A$2:$MC$200,MATCH(1,('GMW - Baseline'!$MC$2:$MC$200=AJ$3)*('GMW - Baseline'!$MB$2:$MB$200=AJ$4),0),$E145-1973)</f>
        <v>34.105080000000001</v>
      </c>
      <c r="AK145" cm="1">
        <f t="array" ref="AK145">INDEX('GMW - Baseline'!$A$2:$MC$200,MATCH(1,('GMW - Baseline'!$MC$2:$MC$200=AK$3)*('GMW - Baseline'!$MB$2:$MB$200=AK$4),0),$E145-1973)</f>
        <v>19.274080000000001</v>
      </c>
    </row>
    <row r="146" spans="1:37" x14ac:dyDescent="0.25">
      <c r="B146">
        <f t="shared" si="13"/>
        <v>2014</v>
      </c>
      <c r="C146">
        <f t="shared" si="13"/>
        <v>2014</v>
      </c>
      <c r="E146">
        <f t="shared" si="12"/>
        <v>2119</v>
      </c>
      <c r="F146" cm="1">
        <f t="array" ref="F146">INDEX('GMW - Baseline'!$A$2:$MC$200,MATCH(1,('GMW - Baseline'!$MC$2:$MC$200=F$3)*('GMW - Baseline'!$MB$2:$MB$200=F$4),0),$E146-1973)</f>
        <v>611220</v>
      </c>
      <c r="G146" cm="1">
        <f t="array" ref="G146">INDEX('GMW - Baseline'!$A$2:$MC$200,MATCH(1,('GMW - Baseline'!$MC$2:$MC$200=G$3)*('GMW - Baseline'!$MB$2:$MB$200=G$4),0),$E146-1973)</f>
        <v>374107</v>
      </c>
      <c r="H146" cm="1">
        <f t="array" ref="H146">INDEX('GMW - Baseline'!$A$2:$MC$200,MATCH(1,('GMW - Baseline'!$MC$2:$MC$200=H$3)*('GMW - Baseline'!$MB$2:$MB$200=H$4),0),$E146-1973)</f>
        <v>391891</v>
      </c>
      <c r="I146" cm="1">
        <f t="array" ref="I146">INDEX('GMW - Baseline'!$A$2:$MC$200,MATCH(1,('GMW - Baseline'!$MC$2:$MC$200=I$3)*('GMW - Baseline'!$MB$2:$MB$200=I$4),0),$E146-1973)</f>
        <v>100.2</v>
      </c>
      <c r="J146" cm="1">
        <f t="array" ref="J146">INDEX('GMW - Baseline'!$A$2:$MC$200,MATCH(1,('GMW - Baseline'!$MC$2:$MC$200=J$3)*('GMW - Baseline'!$MB$2:$MB$200=J$4),0),$E146-1973)</f>
        <v>0.5</v>
      </c>
      <c r="K146" cm="1">
        <f t="array" ref="K146">INDEX('GMW - Baseline'!$A$2:$MC$200,MATCH(1,('GMW - Baseline'!$MC$2:$MC$200=K$3)*('GMW - Baseline'!$MB$2:$MB$200=K$4),0),$E146-1973)</f>
        <v>2.080781</v>
      </c>
      <c r="L146" cm="1">
        <f t="array" ref="L146">INDEX('GMW - Baseline'!$A$2:$MC$200,MATCH(1,('GMW - Baseline'!$MC$2:$MC$200=L$3)*('GMW - Baseline'!$MB$2:$MB$200=L$4),0),$E146-1973)</f>
        <v>31008</v>
      </c>
      <c r="M146" cm="1">
        <f t="array" ref="M146">INDEX('GMW - Baseline'!$A$2:$MC$200,MATCH(1,('GMW - Baseline'!$MC$2:$MC$200=M$3)*('GMW - Baseline'!$MB$2:$MB$200=M$4),0),$E146-1973)</f>
        <v>1870</v>
      </c>
      <c r="N146" cm="1">
        <f t="array" ref="N146">INDEX('GMW - Baseline'!$A$2:$MC$200,MATCH(1,('GMW - Baseline'!$MC$2:$MC$200=N$3)*('GMW - Baseline'!$MB$2:$MB$200=N$4),0),$E146-1973)</f>
        <v>32878</v>
      </c>
      <c r="O146" cm="1">
        <f t="array" ref="O146">INDEX('GMW - Baseline'!$A$2:$MC$200,MATCH(1,('GMW - Baseline'!$MC$2:$MC$200=O$3)*('GMW - Baseline'!$MB$2:$MB$200=O$4),0),$E146-1973)</f>
        <v>5.7</v>
      </c>
      <c r="P146" cm="1">
        <f t="array" ref="P146">INDEX('GMW - Baseline'!$A$2:$MC$200,MATCH(1,('GMW - Baseline'!$MC$2:$MC$200=P$3)*('GMW - Baseline'!$MB$2:$MB$200=P$4),0),$E146-1973)</f>
        <v>40371.57</v>
      </c>
      <c r="Q146" cm="1">
        <f t="array" ref="Q146">INDEX('GMW - Baseline'!$A$2:$MC$200,MATCH(1,('GMW - Baseline'!$MC$2:$MC$200=Q$3)*('GMW - Baseline'!$MB$2:$MB$200=Q$4),0),$E146-1973)</f>
        <v>-23624</v>
      </c>
      <c r="R146" cm="1">
        <f t="array" ref="R146">INDEX('GMW - Baseline'!$A$2:$MC$200,MATCH(1,('GMW - Baseline'!$MC$2:$MC$200=R$3)*('GMW - Baseline'!$MB$2:$MB$200=R$4),0),$E146-1973)</f>
        <v>1381363</v>
      </c>
      <c r="S146" cm="1">
        <f t="array" ref="S146">INDEX('GMW - Baseline'!$A$2:$MC$200,MATCH(1,('GMW - Baseline'!$MC$2:$MC$200=S$3)*('GMW - Baseline'!$MB$2:$MB$200=S$4),0),$E146-1973)</f>
        <v>475602</v>
      </c>
      <c r="T146" cm="1">
        <f t="array" ref="T146">INDEX('GMW - Baseline'!$A$2:$MC$200,MATCH(1,('GMW - Baseline'!$MC$2:$MC$200=T$3)*('GMW - Baseline'!$MB$2:$MB$200=T$4),0),$E146-1973)</f>
        <v>-0.99420549999999996</v>
      </c>
      <c r="U146" cm="1">
        <f t="array" ref="U146">INDEX('GMW - Baseline'!$A$2:$MC$200,MATCH(1,('GMW - Baseline'!$MC$2:$MC$200=U$3)*('GMW - Baseline'!$MB$2:$MB$200=U$4),0),$E146-1973)</f>
        <v>617327.1</v>
      </c>
      <c r="V146" cm="1">
        <f t="array" ref="V146">INDEX('GMW - Baseline'!$A$2:$MC$200,MATCH(1,('GMW - Baseline'!$MC$2:$MC$200=V$3)*('GMW - Baseline'!$MB$2:$MB$200=V$4),0),$E146-1973)</f>
        <v>31168.34</v>
      </c>
      <c r="W146" cm="1">
        <f t="array" ref="W146">INDEX('GMW - Baseline'!$A$2:$MC$200,MATCH(1,('GMW - Baseline'!$MC$2:$MC$200=W$3)*('GMW - Baseline'!$MB$2:$MB$200=W$4),0),$E146-1973)</f>
        <v>32.200000000000003</v>
      </c>
      <c r="X146" cm="1">
        <f t="array" ref="X146">INDEX('GMW - Baseline'!$A$2:$MC$200,MATCH(1,('GMW - Baseline'!$MC$2:$MC$200=X$3)*('GMW - Baseline'!$MB$2:$MB$200=X$4),0),$E146-1973)</f>
        <v>542416.9</v>
      </c>
      <c r="Y146" cm="1">
        <f t="array" ref="Y146">INDEX('GMW - Baseline'!$A$2:$MC$200,MATCH(1,('GMW - Baseline'!$MC$2:$MC$200=Y$3)*('GMW - Baseline'!$MB$2:$MB$200=Y$4),0),$E146-1973)</f>
        <v>41980.7</v>
      </c>
      <c r="Z146" cm="1">
        <f t="array" ref="Z146">INDEX('GMW - Baseline'!$A$2:$MC$200,MATCH(1,('GMW - Baseline'!$MC$2:$MC$200=Z$3)*('GMW - Baseline'!$MB$2:$MB$200=Z$4),0),$E146-1973)</f>
        <v>2574000</v>
      </c>
      <c r="AA146" cm="1">
        <f t="array" ref="AA146">INDEX('GMW - Baseline'!$A$2:$MC$200,MATCH(1,('GMW - Baseline'!$MC$2:$MC$200=AA$3)*('GMW - Baseline'!$MB$2:$MB$200=AA$4),0),$E146-1973)</f>
        <v>-1.581663</v>
      </c>
      <c r="AB146" cm="1">
        <f t="array" ref="AB146">INDEX('GMW - Baseline'!$A$2:$MC$200,MATCH(1,('GMW - Baseline'!$MC$2:$MC$200=AB$3)*('GMW - Baseline'!$MB$2:$MB$200=AB$4),0),$E146-1973)</f>
        <v>199106</v>
      </c>
      <c r="AC146" cm="1">
        <f t="array" ref="AC146">INDEX('GMW - Baseline'!$A$2:$MC$200,MATCH(1,('GMW - Baseline'!$MC$2:$MC$200=AC$3)*('GMW - Baseline'!$MB$2:$MB$200=AC$4),0),$E146-1973)</f>
        <v>166685</v>
      </c>
      <c r="AD146" cm="1">
        <f t="array" ref="AD146">INDEX('GMW - Baseline'!$A$2:$MC$200,MATCH(1,('GMW - Baseline'!$MC$2:$MC$200=AD$3)*('GMW - Baseline'!$MB$2:$MB$200=AD$4),0),$E146-1973)</f>
        <v>64853</v>
      </c>
      <c r="AE146" cm="1">
        <f t="array" ref="AE146">INDEX('GMW - Baseline'!$A$2:$MC$200,MATCH(1,('GMW - Baseline'!$MC$2:$MC$200=AE$3)*('GMW - Baseline'!$MB$2:$MB$200=AE$4),0),$E146-1973)</f>
        <v>28.40062</v>
      </c>
      <c r="AF146" cm="1">
        <f t="array" ref="AF146">INDEX('GMW - Baseline'!$A$2:$MC$200,MATCH(1,('GMW - Baseline'!$MC$2:$MC$200=AF$3)*('GMW - Baseline'!$MB$2:$MB$200=AF$4),0),$E146-1973)</f>
        <v>18.594750000000001</v>
      </c>
      <c r="AG146" cm="1">
        <f t="array" ref="AG146">INDEX('GMW - Baseline'!$A$2:$MC$200,MATCH(1,('GMW - Baseline'!$MC$2:$MC$200=AG$3)*('GMW - Baseline'!$MB$2:$MB$200=AG$4),0),$E146-1973)</f>
        <v>43.740279999999998</v>
      </c>
      <c r="AH146" cm="1">
        <f t="array" ref="AH146">INDEX('GMW - Baseline'!$A$2:$MC$200,MATCH(1,('GMW - Baseline'!$MC$2:$MC$200=AH$3)*('GMW - Baseline'!$MB$2:$MB$200=AH$4),0),$E146-1973)</f>
        <v>31.80471</v>
      </c>
      <c r="AI146" cm="1">
        <f t="array" ref="AI146">INDEX('GMW - Baseline'!$A$2:$MC$200,MATCH(1,('GMW - Baseline'!$MC$2:$MC$200=AI$3)*('GMW - Baseline'!$MB$2:$MB$200=AI$4),0),$E146-1973)</f>
        <v>28.816770000000002</v>
      </c>
      <c r="AJ146" cm="1">
        <f t="array" ref="AJ146">INDEX('GMW - Baseline'!$A$2:$MC$200,MATCH(1,('GMW - Baseline'!$MC$2:$MC$200=AJ$3)*('GMW - Baseline'!$MB$2:$MB$200=AJ$4),0),$E146-1973)</f>
        <v>34.222650000000002</v>
      </c>
      <c r="AK146" cm="1">
        <f t="array" ref="AK146">INDEX('GMW - Baseline'!$A$2:$MC$200,MATCH(1,('GMW - Baseline'!$MC$2:$MC$200=AK$3)*('GMW - Baseline'!$MB$2:$MB$200=AK$4),0),$E146-1973)</f>
        <v>19.39256</v>
      </c>
    </row>
    <row r="147" spans="1:37" x14ac:dyDescent="0.25">
      <c r="A147">
        <v>2015</v>
      </c>
      <c r="B147">
        <f t="shared" si="13"/>
        <v>2015</v>
      </c>
      <c r="C147">
        <f t="shared" si="13"/>
        <v>2014</v>
      </c>
      <c r="D147">
        <f t="shared" si="13"/>
        <v>2014</v>
      </c>
      <c r="E147">
        <f t="shared" si="12"/>
        <v>2120</v>
      </c>
      <c r="F147" cm="1">
        <f t="array" ref="F147">INDEX('GMW - Baseline'!$A$2:$MC$200,MATCH(1,('GMW - Baseline'!$MC$2:$MC$200=F$3)*('GMW - Baseline'!$MB$2:$MB$200=F$4),0),$E147-1973)</f>
        <v>613076</v>
      </c>
      <c r="G147" cm="1">
        <f t="array" ref="G147">INDEX('GMW - Baseline'!$A$2:$MC$200,MATCH(1,('GMW - Baseline'!$MC$2:$MC$200=G$3)*('GMW - Baseline'!$MB$2:$MB$200=G$4),0),$E147-1973)</f>
        <v>375994</v>
      </c>
      <c r="H147" cm="1">
        <f t="array" ref="H147">INDEX('GMW - Baseline'!$A$2:$MC$200,MATCH(1,('GMW - Baseline'!$MC$2:$MC$200=H$3)*('GMW - Baseline'!$MB$2:$MB$200=H$4),0),$E147-1973)</f>
        <v>399640</v>
      </c>
      <c r="I147" cm="1">
        <f t="array" ref="I147">INDEX('GMW - Baseline'!$A$2:$MC$200,MATCH(1,('GMW - Baseline'!$MC$2:$MC$200=I$3)*('GMW - Baseline'!$MB$2:$MB$200=I$4),0),$E147-1973)</f>
        <v>99.5</v>
      </c>
      <c r="J147" cm="1">
        <f t="array" ref="J147">INDEX('GMW - Baseline'!$A$2:$MC$200,MATCH(1,('GMW - Baseline'!$MC$2:$MC$200=J$3)*('GMW - Baseline'!$MB$2:$MB$200=J$4),0),$E147-1973)</f>
        <v>0.5</v>
      </c>
      <c r="K147" cm="1">
        <f t="array" ref="K147">INDEX('GMW - Baseline'!$A$2:$MC$200,MATCH(1,('GMW - Baseline'!$MC$2:$MC$200=K$3)*('GMW - Baseline'!$MB$2:$MB$200=K$4),0),$E147-1973)</f>
        <v>1.6357139999999999</v>
      </c>
      <c r="L147" cm="1">
        <f t="array" ref="L147">INDEX('GMW - Baseline'!$A$2:$MC$200,MATCH(1,('GMW - Baseline'!$MC$2:$MC$200=L$3)*('GMW - Baseline'!$MB$2:$MB$200=L$4),0),$E147-1973)</f>
        <v>31218</v>
      </c>
      <c r="M147" cm="1">
        <f t="array" ref="M147">INDEX('GMW - Baseline'!$A$2:$MC$200,MATCH(1,('GMW - Baseline'!$MC$2:$MC$200=M$3)*('GMW - Baseline'!$MB$2:$MB$200=M$4),0),$E147-1973)</f>
        <v>1826</v>
      </c>
      <c r="N147" cm="1">
        <f t="array" ref="N147">INDEX('GMW - Baseline'!$A$2:$MC$200,MATCH(1,('GMW - Baseline'!$MC$2:$MC$200=N$3)*('GMW - Baseline'!$MB$2:$MB$200=N$4),0),$E147-1973)</f>
        <v>33044</v>
      </c>
      <c r="O147" cm="1">
        <f t="array" ref="O147">INDEX('GMW - Baseline'!$A$2:$MC$200,MATCH(1,('GMW - Baseline'!$MC$2:$MC$200=O$3)*('GMW - Baseline'!$MB$2:$MB$200=O$4),0),$E147-1973)</f>
        <v>5.5</v>
      </c>
      <c r="P147" cm="1">
        <f t="array" ref="P147">INDEX('GMW - Baseline'!$A$2:$MC$200,MATCH(1,('GMW - Baseline'!$MC$2:$MC$200=P$3)*('GMW - Baseline'!$MB$2:$MB$200=P$4),0),$E147-1973)</f>
        <v>40467.269999999997</v>
      </c>
      <c r="Q147" cm="1">
        <f t="array" ref="Q147">INDEX('GMW - Baseline'!$A$2:$MC$200,MATCH(1,('GMW - Baseline'!$MC$2:$MC$200=Q$3)*('GMW - Baseline'!$MB$2:$MB$200=Q$4),0),$E147-1973)</f>
        <v>5479</v>
      </c>
      <c r="R147" cm="1">
        <f t="array" ref="R147">INDEX('GMW - Baseline'!$A$2:$MC$200,MATCH(1,('GMW - Baseline'!$MC$2:$MC$200=R$3)*('GMW - Baseline'!$MB$2:$MB$200=R$4),0),$E147-1973)</f>
        <v>1384016</v>
      </c>
      <c r="S147" cm="1">
        <f t="array" ref="S147">INDEX('GMW - Baseline'!$A$2:$MC$200,MATCH(1,('GMW - Baseline'!$MC$2:$MC$200=S$3)*('GMW - Baseline'!$MB$2:$MB$200=S$4),0),$E147-1973)</f>
        <v>478016</v>
      </c>
      <c r="T147" cm="1">
        <f t="array" ref="T147">INDEX('GMW - Baseline'!$A$2:$MC$200,MATCH(1,('GMW - Baseline'!$MC$2:$MC$200=T$3)*('GMW - Baseline'!$MB$2:$MB$200=T$4),0),$E147-1973)</f>
        <v>-1.084328</v>
      </c>
      <c r="U147" cm="1">
        <f t="array" ref="U147">INDEX('GMW - Baseline'!$A$2:$MC$200,MATCH(1,('GMW - Baseline'!$MC$2:$MC$200=U$3)*('GMW - Baseline'!$MB$2:$MB$200=U$4),0),$E147-1973)</f>
        <v>619759.80000000005</v>
      </c>
      <c r="V147" cm="1">
        <f t="array" ref="V147">INDEX('GMW - Baseline'!$A$2:$MC$200,MATCH(1,('GMW - Baseline'!$MC$2:$MC$200=V$3)*('GMW - Baseline'!$MB$2:$MB$200=V$4),0),$E147-1973)</f>
        <v>31358.76</v>
      </c>
      <c r="W147" cm="1">
        <f t="array" ref="W147">INDEX('GMW - Baseline'!$A$2:$MC$200,MATCH(1,('GMW - Baseline'!$MC$2:$MC$200=W$3)*('GMW - Baseline'!$MB$2:$MB$200=W$4),0),$E147-1973)</f>
        <v>32.1</v>
      </c>
      <c r="X147" cm="1">
        <f t="array" ref="X147">INDEX('GMW - Baseline'!$A$2:$MC$200,MATCH(1,('GMW - Baseline'!$MC$2:$MC$200=X$3)*('GMW - Baseline'!$MB$2:$MB$200=X$4),0),$E147-1973)</f>
        <v>544060.69999999995</v>
      </c>
      <c r="Y147" cm="1">
        <f t="array" ref="Y147">INDEX('GMW - Baseline'!$A$2:$MC$200,MATCH(1,('GMW - Baseline'!$MC$2:$MC$200=Y$3)*('GMW - Baseline'!$MB$2:$MB$200=Y$4),0),$E147-1973)</f>
        <v>42026.879999999997</v>
      </c>
      <c r="Z147" cm="1">
        <f t="array" ref="Z147">INDEX('GMW - Baseline'!$A$2:$MC$200,MATCH(1,('GMW - Baseline'!$MC$2:$MC$200=Z$3)*('GMW - Baseline'!$MB$2:$MB$200=Z$4),0),$E147-1973)</f>
        <v>2589250</v>
      </c>
      <c r="AA147" cm="1">
        <f t="array" ref="AA147">INDEX('GMW - Baseline'!$A$2:$MC$200,MATCH(1,('GMW - Baseline'!$MC$2:$MC$200=AA$3)*('GMW - Baseline'!$MB$2:$MB$200=AA$4),0),$E147-1973)</f>
        <v>-1.5818460000000001</v>
      </c>
      <c r="AB147" cm="1">
        <f t="array" ref="AB147">INDEX('GMW - Baseline'!$A$2:$MC$200,MATCH(1,('GMW - Baseline'!$MC$2:$MC$200=AB$3)*('GMW - Baseline'!$MB$2:$MB$200=AB$4),0),$E147-1973)</f>
        <v>199779</v>
      </c>
      <c r="AC147" cm="1">
        <f t="array" ref="AC147">INDEX('GMW - Baseline'!$A$2:$MC$200,MATCH(1,('GMW - Baseline'!$MC$2:$MC$200=AC$3)*('GMW - Baseline'!$MB$2:$MB$200=AC$4),0),$E147-1973)</f>
        <v>190313</v>
      </c>
      <c r="AD147" cm="1">
        <f t="array" ref="AD147">INDEX('GMW - Baseline'!$A$2:$MC$200,MATCH(1,('GMW - Baseline'!$MC$2:$MC$200=AD$3)*('GMW - Baseline'!$MB$2:$MB$200=AD$4),0),$E147-1973)</f>
        <v>64970</v>
      </c>
      <c r="AE147" cm="1">
        <f t="array" ref="AE147">INDEX('GMW - Baseline'!$A$2:$MC$200,MATCH(1,('GMW - Baseline'!$MC$2:$MC$200=AE$3)*('GMW - Baseline'!$MB$2:$MB$200=AE$4),0),$E147-1973)</f>
        <v>28.448630000000001</v>
      </c>
      <c r="AF147" cm="1">
        <f t="array" ref="AF147">INDEX('GMW - Baseline'!$A$2:$MC$200,MATCH(1,('GMW - Baseline'!$MC$2:$MC$200=AF$3)*('GMW - Baseline'!$MB$2:$MB$200=AF$4),0),$E147-1973)</f>
        <v>18.657769999999999</v>
      </c>
      <c r="AG147" cm="1">
        <f t="array" ref="AG147">INDEX('GMW - Baseline'!$A$2:$MC$200,MATCH(1,('GMW - Baseline'!$MC$2:$MC$200=AG$3)*('GMW - Baseline'!$MB$2:$MB$200=AG$4),0),$E147-1973)</f>
        <v>44.128830000000001</v>
      </c>
      <c r="AH147" cm="1">
        <f t="array" ref="AH147">INDEX('GMW - Baseline'!$A$2:$MC$200,MATCH(1,('GMW - Baseline'!$MC$2:$MC$200=AH$3)*('GMW - Baseline'!$MB$2:$MB$200=AH$4),0),$E147-1973)</f>
        <v>31.803899999999999</v>
      </c>
      <c r="AI147" cm="1">
        <f t="array" ref="AI147">INDEX('GMW - Baseline'!$A$2:$MC$200,MATCH(1,('GMW - Baseline'!$MC$2:$MC$200=AI$3)*('GMW - Baseline'!$MB$2:$MB$200=AI$4),0),$E147-1973)</f>
        <v>29.007570000000001</v>
      </c>
      <c r="AJ147" cm="1">
        <f t="array" ref="AJ147">INDEX('GMW - Baseline'!$A$2:$MC$200,MATCH(1,('GMW - Baseline'!$MC$2:$MC$200=AJ$3)*('GMW - Baseline'!$MB$2:$MB$200=AJ$4),0),$E147-1973)</f>
        <v>34.294229999999999</v>
      </c>
      <c r="AK147" cm="1">
        <f t="array" ref="AK147">INDEX('GMW - Baseline'!$A$2:$MC$200,MATCH(1,('GMW - Baseline'!$MC$2:$MC$200=AK$3)*('GMW - Baseline'!$MB$2:$MB$200=AK$4),0),$E147-1973)</f>
        <v>19.514220000000002</v>
      </c>
    </row>
    <row r="148" spans="1:37" x14ac:dyDescent="0.25">
      <c r="B148">
        <f t="shared" si="13"/>
        <v>2015</v>
      </c>
      <c r="C148">
        <f t="shared" si="13"/>
        <v>2015</v>
      </c>
      <c r="E148">
        <f t="shared" si="12"/>
        <v>2121</v>
      </c>
      <c r="F148" cm="1">
        <f t="array" ref="F148">INDEX('GMW - Baseline'!$A$2:$MC$200,MATCH(1,('GMW - Baseline'!$MC$2:$MC$200=F$3)*('GMW - Baseline'!$MB$2:$MB$200=F$4),0),$E148-1973)</f>
        <v>615875</v>
      </c>
      <c r="G148" cm="1">
        <f t="array" ref="G148">INDEX('GMW - Baseline'!$A$2:$MC$200,MATCH(1,('GMW - Baseline'!$MC$2:$MC$200=G$3)*('GMW - Baseline'!$MB$2:$MB$200=G$4),0),$E148-1973)</f>
        <v>377177</v>
      </c>
      <c r="H148" cm="1">
        <f t="array" ref="H148">INDEX('GMW - Baseline'!$A$2:$MC$200,MATCH(1,('GMW - Baseline'!$MC$2:$MC$200=H$3)*('GMW - Baseline'!$MB$2:$MB$200=H$4),0),$E148-1973)</f>
        <v>408822</v>
      </c>
      <c r="I148" cm="1">
        <f t="array" ref="I148">INDEX('GMW - Baseline'!$A$2:$MC$200,MATCH(1,('GMW - Baseline'!$MC$2:$MC$200=I$3)*('GMW - Baseline'!$MB$2:$MB$200=I$4),0),$E148-1973)</f>
        <v>100.0667</v>
      </c>
      <c r="J148" cm="1">
        <f t="array" ref="J148">INDEX('GMW - Baseline'!$A$2:$MC$200,MATCH(1,('GMW - Baseline'!$MC$2:$MC$200=J$3)*('GMW - Baseline'!$MB$2:$MB$200=J$4),0),$E148-1973)</f>
        <v>0.5</v>
      </c>
      <c r="K148" cm="1">
        <f t="array" ref="K148">INDEX('GMW - Baseline'!$A$2:$MC$200,MATCH(1,('GMW - Baseline'!$MC$2:$MC$200=K$3)*('GMW - Baseline'!$MB$2:$MB$200=K$4),0),$E148-1973)</f>
        <v>1.8674599999999999</v>
      </c>
      <c r="L148" cm="1">
        <f t="array" ref="L148">INDEX('GMW - Baseline'!$A$2:$MC$200,MATCH(1,('GMW - Baseline'!$MC$2:$MC$200=L$3)*('GMW - Baseline'!$MB$2:$MB$200=L$4),0),$E148-1973)</f>
        <v>31170</v>
      </c>
      <c r="M148" cm="1">
        <f t="array" ref="M148">INDEX('GMW - Baseline'!$A$2:$MC$200,MATCH(1,('GMW - Baseline'!$MC$2:$MC$200=M$3)*('GMW - Baseline'!$MB$2:$MB$200=M$4),0),$E148-1973)</f>
        <v>1848</v>
      </c>
      <c r="N148" cm="1">
        <f t="array" ref="N148">INDEX('GMW - Baseline'!$A$2:$MC$200,MATCH(1,('GMW - Baseline'!$MC$2:$MC$200=N$3)*('GMW - Baseline'!$MB$2:$MB$200=N$4),0),$E148-1973)</f>
        <v>33018</v>
      </c>
      <c r="O148" cm="1">
        <f t="array" ref="O148">INDEX('GMW - Baseline'!$A$2:$MC$200,MATCH(1,('GMW - Baseline'!$MC$2:$MC$200=O$3)*('GMW - Baseline'!$MB$2:$MB$200=O$4),0),$E148-1973)</f>
        <v>5.6</v>
      </c>
      <c r="P148" cm="1">
        <f t="array" ref="P148">INDEX('GMW - Baseline'!$A$2:$MC$200,MATCH(1,('GMW - Baseline'!$MC$2:$MC$200=P$3)*('GMW - Baseline'!$MB$2:$MB$200=P$4),0),$E148-1973)</f>
        <v>40562.980000000003</v>
      </c>
      <c r="Q148" cm="1">
        <f t="array" ref="Q148">INDEX('GMW - Baseline'!$A$2:$MC$200,MATCH(1,('GMW - Baseline'!$MC$2:$MC$200=Q$3)*('GMW - Baseline'!$MB$2:$MB$200=Q$4),0),$E148-1973)</f>
        <v>-20491</v>
      </c>
      <c r="R148" cm="1">
        <f t="array" ref="R148">INDEX('GMW - Baseline'!$A$2:$MC$200,MATCH(1,('GMW - Baseline'!$MC$2:$MC$200=R$3)*('GMW - Baseline'!$MB$2:$MB$200=R$4),0),$E148-1973)</f>
        <v>1406195</v>
      </c>
      <c r="S148" cm="1">
        <f t="array" ref="S148">INDEX('GMW - Baseline'!$A$2:$MC$200,MATCH(1,('GMW - Baseline'!$MC$2:$MC$200=S$3)*('GMW - Baseline'!$MB$2:$MB$200=S$4),0),$E148-1973)</f>
        <v>479382</v>
      </c>
      <c r="T148" cm="1">
        <f t="array" ref="T148">INDEX('GMW - Baseline'!$A$2:$MC$200,MATCH(1,('GMW - Baseline'!$MC$2:$MC$200=T$3)*('GMW - Baseline'!$MB$2:$MB$200=T$4),0),$E148-1973)</f>
        <v>-0.89187620000000001</v>
      </c>
      <c r="U148" cm="1">
        <f t="array" ref="U148">INDEX('GMW - Baseline'!$A$2:$MC$200,MATCH(1,('GMW - Baseline'!$MC$2:$MC$200=U$3)*('GMW - Baseline'!$MB$2:$MB$200=U$4),0),$E148-1973)</f>
        <v>621392.1</v>
      </c>
      <c r="V148" cm="1">
        <f t="array" ref="V148">INDEX('GMW - Baseline'!$A$2:$MC$200,MATCH(1,('GMW - Baseline'!$MC$2:$MC$200=V$3)*('GMW - Baseline'!$MB$2:$MB$200=V$4),0),$E148-1973)</f>
        <v>31367.1</v>
      </c>
      <c r="W148" cm="1">
        <f t="array" ref="W148">INDEX('GMW - Baseline'!$A$2:$MC$200,MATCH(1,('GMW - Baseline'!$MC$2:$MC$200=W$3)*('GMW - Baseline'!$MB$2:$MB$200=W$4),0),$E148-1973)</f>
        <v>32.1</v>
      </c>
      <c r="X148" cm="1">
        <f t="array" ref="X148">INDEX('GMW - Baseline'!$A$2:$MC$200,MATCH(1,('GMW - Baseline'!$MC$2:$MC$200=X$3)*('GMW - Baseline'!$MB$2:$MB$200=X$4),0),$E148-1973)</f>
        <v>545700.19999999995</v>
      </c>
      <c r="Y148" cm="1">
        <f t="array" ref="Y148">INDEX('GMW - Baseline'!$A$2:$MC$200,MATCH(1,('GMW - Baseline'!$MC$2:$MC$200=Y$3)*('GMW - Baseline'!$MB$2:$MB$200=Y$4),0),$E148-1973)</f>
        <v>42073.05</v>
      </c>
      <c r="Z148" cm="1">
        <f t="array" ref="Z148">INDEX('GMW - Baseline'!$A$2:$MC$200,MATCH(1,('GMW - Baseline'!$MC$2:$MC$200=Z$3)*('GMW - Baseline'!$MB$2:$MB$200=Z$4),0),$E148-1973)</f>
        <v>2604500</v>
      </c>
      <c r="AA148" cm="1">
        <f t="array" ref="AA148">INDEX('GMW - Baseline'!$A$2:$MC$200,MATCH(1,('GMW - Baseline'!$MC$2:$MC$200=AA$3)*('GMW - Baseline'!$MB$2:$MB$200=AA$4),0),$E148-1973)</f>
        <v>-1.58203</v>
      </c>
      <c r="AB148" cm="1">
        <f t="array" ref="AB148">INDEX('GMW - Baseline'!$A$2:$MC$200,MATCH(1,('GMW - Baseline'!$MC$2:$MC$200=AB$3)*('GMW - Baseline'!$MB$2:$MB$200=AB$4),0),$E148-1973)</f>
        <v>195860</v>
      </c>
      <c r="AC148" cm="1">
        <f t="array" ref="AC148">INDEX('GMW - Baseline'!$A$2:$MC$200,MATCH(1,('GMW - Baseline'!$MC$2:$MC$200=AC$3)*('GMW - Baseline'!$MB$2:$MB$200=AC$4),0),$E148-1973)</f>
        <v>168724</v>
      </c>
      <c r="AD148" cm="1">
        <f t="array" ref="AD148">INDEX('GMW - Baseline'!$A$2:$MC$200,MATCH(1,('GMW - Baseline'!$MC$2:$MC$200=AD$3)*('GMW - Baseline'!$MB$2:$MB$200=AD$4),0),$E148-1973)</f>
        <v>65087</v>
      </c>
      <c r="AE148" cm="1">
        <f t="array" ref="AE148">INDEX('GMW - Baseline'!$A$2:$MC$200,MATCH(1,('GMW - Baseline'!$MC$2:$MC$200=AE$3)*('GMW - Baseline'!$MB$2:$MB$200=AE$4),0),$E148-1973)</f>
        <v>28.496400000000001</v>
      </c>
      <c r="AF148" cm="1">
        <f t="array" ref="AF148">INDEX('GMW - Baseline'!$A$2:$MC$200,MATCH(1,('GMW - Baseline'!$MC$2:$MC$200=AF$3)*('GMW - Baseline'!$MB$2:$MB$200=AF$4),0),$E148-1973)</f>
        <v>18.756979999999999</v>
      </c>
      <c r="AG148" cm="1">
        <f t="array" ref="AG148">INDEX('GMW - Baseline'!$A$2:$MC$200,MATCH(1,('GMW - Baseline'!$MC$2:$MC$200=AG$3)*('GMW - Baseline'!$MB$2:$MB$200=AG$4),0),$E148-1973)</f>
        <v>44.54365</v>
      </c>
      <c r="AH148" cm="1">
        <f t="array" ref="AH148">INDEX('GMW - Baseline'!$A$2:$MC$200,MATCH(1,('GMW - Baseline'!$MC$2:$MC$200=AH$3)*('GMW - Baseline'!$MB$2:$MB$200=AH$4),0),$E148-1973)</f>
        <v>31.803090000000001</v>
      </c>
      <c r="AI148" cm="1">
        <f t="array" ref="AI148">INDEX('GMW - Baseline'!$A$2:$MC$200,MATCH(1,('GMW - Baseline'!$MC$2:$MC$200=AI$3)*('GMW - Baseline'!$MB$2:$MB$200=AI$4),0),$E148-1973)</f>
        <v>29.1983</v>
      </c>
      <c r="AJ148" cm="1">
        <f t="array" ref="AJ148">INDEX('GMW - Baseline'!$A$2:$MC$200,MATCH(1,('GMW - Baseline'!$MC$2:$MC$200=AJ$3)*('GMW - Baseline'!$MB$2:$MB$200=AJ$4),0),$E148-1973)</f>
        <v>34.365729999999999</v>
      </c>
      <c r="AK148" cm="1">
        <f t="array" ref="AK148">INDEX('GMW - Baseline'!$A$2:$MC$200,MATCH(1,('GMW - Baseline'!$MC$2:$MC$200=AK$3)*('GMW - Baseline'!$MB$2:$MB$200=AK$4),0),$E148-1973)</f>
        <v>19.626460000000002</v>
      </c>
    </row>
    <row r="149" spans="1:37" x14ac:dyDescent="0.25">
      <c r="B149">
        <f t="shared" si="13"/>
        <v>2015</v>
      </c>
      <c r="C149">
        <f t="shared" si="13"/>
        <v>2015</v>
      </c>
      <c r="E149">
        <f t="shared" si="12"/>
        <v>2122</v>
      </c>
      <c r="F149" cm="1">
        <f t="array" ref="F149">INDEX('GMW - Baseline'!$A$2:$MC$200,MATCH(1,('GMW - Baseline'!$MC$2:$MC$200=F$3)*('GMW - Baseline'!$MB$2:$MB$200=F$4),0),$E149-1973)</f>
        <v>618263</v>
      </c>
      <c r="G149" cm="1">
        <f t="array" ref="G149">INDEX('GMW - Baseline'!$A$2:$MC$200,MATCH(1,('GMW - Baseline'!$MC$2:$MC$200=G$3)*('GMW - Baseline'!$MB$2:$MB$200=G$4),0),$E149-1973)</f>
        <v>381986</v>
      </c>
      <c r="H149" cm="1">
        <f t="array" ref="H149">INDEX('GMW - Baseline'!$A$2:$MC$200,MATCH(1,('GMW - Baseline'!$MC$2:$MC$200=H$3)*('GMW - Baseline'!$MB$2:$MB$200=H$4),0),$E149-1973)</f>
        <v>416786</v>
      </c>
      <c r="I149" cm="1">
        <f t="array" ref="I149">INDEX('GMW - Baseline'!$A$2:$MC$200,MATCH(1,('GMW - Baseline'!$MC$2:$MC$200=I$3)*('GMW - Baseline'!$MB$2:$MB$200=I$4),0),$E149-1973)</f>
        <v>100.16670000000001</v>
      </c>
      <c r="J149" cm="1">
        <f t="array" ref="J149">INDEX('GMW - Baseline'!$A$2:$MC$200,MATCH(1,('GMW - Baseline'!$MC$2:$MC$200=J$3)*('GMW - Baseline'!$MB$2:$MB$200=J$4),0),$E149-1973)</f>
        <v>0.5</v>
      </c>
      <c r="K149" cm="1">
        <f t="array" ref="K149">INDEX('GMW - Baseline'!$A$2:$MC$200,MATCH(1,('GMW - Baseline'!$MC$2:$MC$200=K$3)*('GMW - Baseline'!$MB$2:$MB$200=K$4),0),$E149-1973)</f>
        <v>1.913538</v>
      </c>
      <c r="L149" cm="1">
        <f t="array" ref="L149">INDEX('GMW - Baseline'!$A$2:$MC$200,MATCH(1,('GMW - Baseline'!$MC$2:$MC$200=L$3)*('GMW - Baseline'!$MB$2:$MB$200=L$4),0),$E149-1973)</f>
        <v>31393</v>
      </c>
      <c r="M149" cm="1">
        <f t="array" ref="M149">INDEX('GMW - Baseline'!$A$2:$MC$200,MATCH(1,('GMW - Baseline'!$MC$2:$MC$200=M$3)*('GMW - Baseline'!$MB$2:$MB$200=M$4),0),$E149-1973)</f>
        <v>1760</v>
      </c>
      <c r="N149" cm="1">
        <f t="array" ref="N149">INDEX('GMW - Baseline'!$A$2:$MC$200,MATCH(1,('GMW - Baseline'!$MC$2:$MC$200=N$3)*('GMW - Baseline'!$MB$2:$MB$200=N$4),0),$E149-1973)</f>
        <v>33153</v>
      </c>
      <c r="O149" cm="1">
        <f t="array" ref="O149">INDEX('GMW - Baseline'!$A$2:$MC$200,MATCH(1,('GMW - Baseline'!$MC$2:$MC$200=O$3)*('GMW - Baseline'!$MB$2:$MB$200=O$4),0),$E149-1973)</f>
        <v>5.3</v>
      </c>
      <c r="P149" cm="1">
        <f t="array" ref="P149">INDEX('GMW - Baseline'!$A$2:$MC$200,MATCH(1,('GMW - Baseline'!$MC$2:$MC$200=P$3)*('GMW - Baseline'!$MB$2:$MB$200=P$4),0),$E149-1973)</f>
        <v>40670.720000000001</v>
      </c>
      <c r="Q149" cm="1">
        <f t="array" ref="Q149">INDEX('GMW - Baseline'!$A$2:$MC$200,MATCH(1,('GMW - Baseline'!$MC$2:$MC$200=Q$3)*('GMW - Baseline'!$MB$2:$MB$200=Q$4),0),$E149-1973)</f>
        <v>-14683</v>
      </c>
      <c r="R149" cm="1">
        <f t="array" ref="R149">INDEX('GMW - Baseline'!$A$2:$MC$200,MATCH(1,('GMW - Baseline'!$MC$2:$MC$200=R$3)*('GMW - Baseline'!$MB$2:$MB$200=R$4),0),$E149-1973)</f>
        <v>1418545</v>
      </c>
      <c r="S149" cm="1">
        <f t="array" ref="S149">INDEX('GMW - Baseline'!$A$2:$MC$200,MATCH(1,('GMW - Baseline'!$MC$2:$MC$200=S$3)*('GMW - Baseline'!$MB$2:$MB$200=S$4),0),$E149-1973)</f>
        <v>482690</v>
      </c>
      <c r="T149" cm="1">
        <f t="array" ref="T149">INDEX('GMW - Baseline'!$A$2:$MC$200,MATCH(1,('GMW - Baseline'!$MC$2:$MC$200=T$3)*('GMW - Baseline'!$MB$2:$MB$200=T$4),0),$E149-1973)</f>
        <v>-0.64210889999999998</v>
      </c>
      <c r="U149" cm="1">
        <f t="array" ref="U149">INDEX('GMW - Baseline'!$A$2:$MC$200,MATCH(1,('GMW - Baseline'!$MC$2:$MC$200=U$3)*('GMW - Baseline'!$MB$2:$MB$200=U$4),0),$E149-1973)</f>
        <v>622245.80000000005</v>
      </c>
      <c r="V149" cm="1">
        <f t="array" ref="V149">INDEX('GMW - Baseline'!$A$2:$MC$200,MATCH(1,('GMW - Baseline'!$MC$2:$MC$200=V$3)*('GMW - Baseline'!$MB$2:$MB$200=V$4),0),$E149-1973)</f>
        <v>31511.93</v>
      </c>
      <c r="W149" cm="1">
        <f t="array" ref="W149">INDEX('GMW - Baseline'!$A$2:$MC$200,MATCH(1,('GMW - Baseline'!$MC$2:$MC$200=W$3)*('GMW - Baseline'!$MB$2:$MB$200=W$4),0),$E149-1973)</f>
        <v>31.9</v>
      </c>
      <c r="X149" cm="1">
        <f t="array" ref="X149">INDEX('GMW - Baseline'!$A$2:$MC$200,MATCH(1,('GMW - Baseline'!$MC$2:$MC$200=X$3)*('GMW - Baseline'!$MB$2:$MB$200=X$4),0),$E149-1973)</f>
        <v>547443.1</v>
      </c>
      <c r="Y149" cm="1">
        <f t="array" ref="Y149">INDEX('GMW - Baseline'!$A$2:$MC$200,MATCH(1,('GMW - Baseline'!$MC$2:$MC$200=Y$3)*('GMW - Baseline'!$MB$2:$MB$200=Y$4),0),$E149-1973)</f>
        <v>42127.41</v>
      </c>
      <c r="Z149" cm="1">
        <f t="array" ref="Z149">INDEX('GMW - Baseline'!$A$2:$MC$200,MATCH(1,('GMW - Baseline'!$MC$2:$MC$200=Z$3)*('GMW - Baseline'!$MB$2:$MB$200=Z$4),0),$E149-1973)</f>
        <v>2619750</v>
      </c>
      <c r="AA149" cm="1">
        <f t="array" ref="AA149">INDEX('GMW - Baseline'!$A$2:$MC$200,MATCH(1,('GMW - Baseline'!$MC$2:$MC$200=AA$3)*('GMW - Baseline'!$MB$2:$MB$200=AA$4),0),$E149-1973)</f>
        <v>-1.5822130000000001</v>
      </c>
      <c r="AB149" cm="1">
        <f t="array" ref="AB149">INDEX('GMW - Baseline'!$A$2:$MC$200,MATCH(1,('GMW - Baseline'!$MC$2:$MC$200=AB$3)*('GMW - Baseline'!$MB$2:$MB$200=AB$4),0),$E149-1973)</f>
        <v>197842</v>
      </c>
      <c r="AC149" cm="1">
        <f t="array" ref="AC149">INDEX('GMW - Baseline'!$A$2:$MC$200,MATCH(1,('GMW - Baseline'!$MC$2:$MC$200=AC$3)*('GMW - Baseline'!$MB$2:$MB$200=AC$4),0),$E149-1973)</f>
        <v>175834</v>
      </c>
      <c r="AD149" cm="1">
        <f t="array" ref="AD149">INDEX('GMW - Baseline'!$A$2:$MC$200,MATCH(1,('GMW - Baseline'!$MC$2:$MC$200=AD$3)*('GMW - Baseline'!$MB$2:$MB$200=AD$4),0),$E149-1973)</f>
        <v>65216.75</v>
      </c>
      <c r="AE149" cm="1">
        <f t="array" ref="AE149">INDEX('GMW - Baseline'!$A$2:$MC$200,MATCH(1,('GMW - Baseline'!$MC$2:$MC$200=AE$3)*('GMW - Baseline'!$MB$2:$MB$200=AE$4),0),$E149-1973)</f>
        <v>28.535399999999999</v>
      </c>
      <c r="AF149" cm="1">
        <f t="array" ref="AF149">INDEX('GMW - Baseline'!$A$2:$MC$200,MATCH(1,('GMW - Baseline'!$MC$2:$MC$200=AF$3)*('GMW - Baseline'!$MB$2:$MB$200=AF$4),0),$E149-1973)</f>
        <v>18.849889999999998</v>
      </c>
      <c r="AG149" cm="1">
        <f t="array" ref="AG149">INDEX('GMW - Baseline'!$A$2:$MC$200,MATCH(1,('GMW - Baseline'!$MC$2:$MC$200=AG$3)*('GMW - Baseline'!$MB$2:$MB$200=AG$4),0),$E149-1973)</f>
        <v>44.907159999999998</v>
      </c>
      <c r="AH149" cm="1">
        <f t="array" ref="AH149">INDEX('GMW - Baseline'!$A$2:$MC$200,MATCH(1,('GMW - Baseline'!$MC$2:$MC$200=AH$3)*('GMW - Baseline'!$MB$2:$MB$200=AH$4),0),$E149-1973)</f>
        <v>31.802289999999999</v>
      </c>
      <c r="AI149" cm="1">
        <f t="array" ref="AI149">INDEX('GMW - Baseline'!$A$2:$MC$200,MATCH(1,('GMW - Baseline'!$MC$2:$MC$200=AI$3)*('GMW - Baseline'!$MB$2:$MB$200=AI$4),0),$E149-1973)</f>
        <v>29.388960000000001</v>
      </c>
      <c r="AJ149" cm="1">
        <f t="array" ref="AJ149">INDEX('GMW - Baseline'!$A$2:$MC$200,MATCH(1,('GMW - Baseline'!$MC$2:$MC$200=AJ$3)*('GMW - Baseline'!$MB$2:$MB$200=AJ$4),0),$E149-1973)</f>
        <v>34.437150000000003</v>
      </c>
      <c r="AK149" cm="1">
        <f t="array" ref="AK149">INDEX('GMW - Baseline'!$A$2:$MC$200,MATCH(1,('GMW - Baseline'!$MC$2:$MC$200=AK$3)*('GMW - Baseline'!$MB$2:$MB$200=AK$4),0),$E149-1973)</f>
        <v>19.736160000000002</v>
      </c>
    </row>
    <row r="150" spans="1:37" x14ac:dyDescent="0.25">
      <c r="B150">
        <f t="shared" si="13"/>
        <v>2015</v>
      </c>
      <c r="C150">
        <f t="shared" si="13"/>
        <v>2015</v>
      </c>
      <c r="E150">
        <f t="shared" si="12"/>
        <v>2123</v>
      </c>
      <c r="F150" cm="1">
        <f t="array" ref="F150">INDEX('GMW - Baseline'!$A$2:$MC$200,MATCH(1,('GMW - Baseline'!$MC$2:$MC$200=F$3)*('GMW - Baseline'!$MB$2:$MB$200=F$4),0),$E150-1973)</f>
        <v>621968</v>
      </c>
      <c r="G150" cm="1">
        <f t="array" ref="G150">INDEX('GMW - Baseline'!$A$2:$MC$200,MATCH(1,('GMW - Baseline'!$MC$2:$MC$200=G$3)*('GMW - Baseline'!$MB$2:$MB$200=G$4),0),$E150-1973)</f>
        <v>381066</v>
      </c>
      <c r="H150" cm="1">
        <f t="array" ref="H150">INDEX('GMW - Baseline'!$A$2:$MC$200,MATCH(1,('GMW - Baseline'!$MC$2:$MC$200=H$3)*('GMW - Baseline'!$MB$2:$MB$200=H$4),0),$E150-1973)</f>
        <v>416753</v>
      </c>
      <c r="I150" cm="1">
        <f t="array" ref="I150">INDEX('GMW - Baseline'!$A$2:$MC$200,MATCH(1,('GMW - Baseline'!$MC$2:$MC$200=I$3)*('GMW - Baseline'!$MB$2:$MB$200=I$4),0),$E150-1973)</f>
        <v>100.3</v>
      </c>
      <c r="J150" cm="1">
        <f t="array" ref="J150">INDEX('GMW - Baseline'!$A$2:$MC$200,MATCH(1,('GMW - Baseline'!$MC$2:$MC$200=J$3)*('GMW - Baseline'!$MB$2:$MB$200=J$4),0),$E150-1973)</f>
        <v>0.5</v>
      </c>
      <c r="K150" cm="1">
        <f t="array" ref="K150">INDEX('GMW - Baseline'!$A$2:$MC$200,MATCH(1,('GMW - Baseline'!$MC$2:$MC$200=K$3)*('GMW - Baseline'!$MB$2:$MB$200=K$4),0),$E150-1973)</f>
        <v>1.8778459999999999</v>
      </c>
      <c r="L150" cm="1">
        <f t="array" ref="L150">INDEX('GMW - Baseline'!$A$2:$MC$200,MATCH(1,('GMW - Baseline'!$MC$2:$MC$200=L$3)*('GMW - Baseline'!$MB$2:$MB$200=L$4),0),$E150-1973)</f>
        <v>31602</v>
      </c>
      <c r="M150" cm="1">
        <f t="array" ref="M150">INDEX('GMW - Baseline'!$A$2:$MC$200,MATCH(1,('GMW - Baseline'!$MC$2:$MC$200=M$3)*('GMW - Baseline'!$MB$2:$MB$200=M$4),0),$E150-1973)</f>
        <v>1688</v>
      </c>
      <c r="N150" cm="1">
        <f t="array" ref="N150">INDEX('GMW - Baseline'!$A$2:$MC$200,MATCH(1,('GMW - Baseline'!$MC$2:$MC$200=N$3)*('GMW - Baseline'!$MB$2:$MB$200=N$4),0),$E150-1973)</f>
        <v>33290</v>
      </c>
      <c r="O150" cm="1">
        <f t="array" ref="O150">INDEX('GMW - Baseline'!$A$2:$MC$200,MATCH(1,('GMW - Baseline'!$MC$2:$MC$200=O$3)*('GMW - Baseline'!$MB$2:$MB$200=O$4),0),$E150-1973)</f>
        <v>5.0999999999999996</v>
      </c>
      <c r="P150" cm="1">
        <f t="array" ref="P150">INDEX('GMW - Baseline'!$A$2:$MC$200,MATCH(1,('GMW - Baseline'!$MC$2:$MC$200=P$3)*('GMW - Baseline'!$MB$2:$MB$200=P$4),0),$E150-1973)</f>
        <v>40778.46</v>
      </c>
      <c r="Q150" cm="1">
        <f t="array" ref="Q150">INDEX('GMW - Baseline'!$A$2:$MC$200,MATCH(1,('GMW - Baseline'!$MC$2:$MC$200=Q$3)*('GMW - Baseline'!$MB$2:$MB$200=Q$4),0),$E150-1973)</f>
        <v>-20932</v>
      </c>
      <c r="R150" cm="1">
        <f t="array" ref="R150">INDEX('GMW - Baseline'!$A$2:$MC$200,MATCH(1,('GMW - Baseline'!$MC$2:$MC$200=R$3)*('GMW - Baseline'!$MB$2:$MB$200=R$4),0),$E150-1973)</f>
        <v>1455461</v>
      </c>
      <c r="S150" cm="1">
        <f t="array" ref="S150">INDEX('GMW - Baseline'!$A$2:$MC$200,MATCH(1,('GMW - Baseline'!$MC$2:$MC$200=S$3)*('GMW - Baseline'!$MB$2:$MB$200=S$4),0),$E150-1973)</f>
        <v>487928</v>
      </c>
      <c r="T150" cm="1">
        <f t="array" ref="T150">INDEX('GMW - Baseline'!$A$2:$MC$200,MATCH(1,('GMW - Baseline'!$MC$2:$MC$200=T$3)*('GMW - Baseline'!$MB$2:$MB$200=T$4),0),$E150-1973)</f>
        <v>-1.3993260000000001</v>
      </c>
      <c r="U150" cm="1">
        <f t="array" ref="U150">INDEX('GMW - Baseline'!$A$2:$MC$200,MATCH(1,('GMW - Baseline'!$MC$2:$MC$200=U$3)*('GMW - Baseline'!$MB$2:$MB$200=U$4),0),$E150-1973)</f>
        <v>630732.80000000005</v>
      </c>
      <c r="V150" cm="1">
        <f t="array" ref="V150">INDEX('GMW - Baseline'!$A$2:$MC$200,MATCH(1,('GMW - Baseline'!$MC$2:$MC$200=V$3)*('GMW - Baseline'!$MB$2:$MB$200=V$4),0),$E150-1973)</f>
        <v>31658.79</v>
      </c>
      <c r="W150" cm="1">
        <f t="array" ref="W150">INDEX('GMW - Baseline'!$A$2:$MC$200,MATCH(1,('GMW - Baseline'!$MC$2:$MC$200=W$3)*('GMW - Baseline'!$MB$2:$MB$200=W$4),0),$E150-1973)</f>
        <v>32.299999999999997</v>
      </c>
      <c r="X150" cm="1">
        <f t="array" ref="X150">INDEX('GMW - Baseline'!$A$2:$MC$200,MATCH(1,('GMW - Baseline'!$MC$2:$MC$200=X$3)*('GMW - Baseline'!$MB$2:$MB$200=X$4),0),$E150-1973)</f>
        <v>549182.9</v>
      </c>
      <c r="Y150" cm="1">
        <f t="array" ref="Y150">INDEX('GMW - Baseline'!$A$2:$MC$200,MATCH(1,('GMW - Baseline'!$MC$2:$MC$200=Y$3)*('GMW - Baseline'!$MB$2:$MB$200=Y$4),0),$E150-1973)</f>
        <v>42181.77</v>
      </c>
      <c r="Z150" cm="1">
        <f t="array" ref="Z150">INDEX('GMW - Baseline'!$A$2:$MC$200,MATCH(1,('GMW - Baseline'!$MC$2:$MC$200=Z$3)*('GMW - Baseline'!$MB$2:$MB$200=Z$4),0),$E150-1973)</f>
        <v>2635000</v>
      </c>
      <c r="AA150" cm="1">
        <f t="array" ref="AA150">INDEX('GMW - Baseline'!$A$2:$MC$200,MATCH(1,('GMW - Baseline'!$MC$2:$MC$200=AA$3)*('GMW - Baseline'!$MB$2:$MB$200=AA$4),0),$E150-1973)</f>
        <v>-1.5823970000000001</v>
      </c>
      <c r="AB150" cm="1">
        <f t="array" ref="AB150">INDEX('GMW - Baseline'!$A$2:$MC$200,MATCH(1,('GMW - Baseline'!$MC$2:$MC$200=AB$3)*('GMW - Baseline'!$MB$2:$MB$200=AB$4),0),$E150-1973)</f>
        <v>197001</v>
      </c>
      <c r="AC150" cm="1">
        <f t="array" ref="AC150">INDEX('GMW - Baseline'!$A$2:$MC$200,MATCH(1,('GMW - Baseline'!$MC$2:$MC$200=AC$3)*('GMW - Baseline'!$MB$2:$MB$200=AC$4),0),$E150-1973)</f>
        <v>169991</v>
      </c>
      <c r="AD150" cm="1">
        <f t="array" ref="AD150">INDEX('GMW - Baseline'!$A$2:$MC$200,MATCH(1,('GMW - Baseline'!$MC$2:$MC$200=AD$3)*('GMW - Baseline'!$MB$2:$MB$200=AD$4),0),$E150-1973)</f>
        <v>65346.5</v>
      </c>
      <c r="AE150" cm="1">
        <f t="array" ref="AE150">INDEX('GMW - Baseline'!$A$2:$MC$200,MATCH(1,('GMW - Baseline'!$MC$2:$MC$200=AE$3)*('GMW - Baseline'!$MB$2:$MB$200=AE$4),0),$E150-1973)</f>
        <v>28.574190000000002</v>
      </c>
      <c r="AF150" cm="1">
        <f t="array" ref="AF150">INDEX('GMW - Baseline'!$A$2:$MC$200,MATCH(1,('GMW - Baseline'!$MC$2:$MC$200=AF$3)*('GMW - Baseline'!$MB$2:$MB$200=AF$4),0),$E150-1973)</f>
        <v>18.948149999999998</v>
      </c>
      <c r="AG150" cm="1">
        <f t="array" ref="AG150">INDEX('GMW - Baseline'!$A$2:$MC$200,MATCH(1,('GMW - Baseline'!$MC$2:$MC$200=AG$3)*('GMW - Baseline'!$MB$2:$MB$200=AG$4),0),$E150-1973)</f>
        <v>45.218400000000003</v>
      </c>
      <c r="AH150" cm="1">
        <f t="array" ref="AH150">INDEX('GMW - Baseline'!$A$2:$MC$200,MATCH(1,('GMW - Baseline'!$MC$2:$MC$200=AH$3)*('GMW - Baseline'!$MB$2:$MB$200=AH$4),0),$E150-1973)</f>
        <v>31.801490000000001</v>
      </c>
      <c r="AI150" cm="1">
        <f t="array" ref="AI150">INDEX('GMW - Baseline'!$A$2:$MC$200,MATCH(1,('GMW - Baseline'!$MC$2:$MC$200=AI$3)*('GMW - Baseline'!$MB$2:$MB$200=AI$4),0),$E150-1973)</f>
        <v>29.579560000000001</v>
      </c>
      <c r="AJ150" cm="1">
        <f t="array" ref="AJ150">INDEX('GMW - Baseline'!$A$2:$MC$200,MATCH(1,('GMW - Baseline'!$MC$2:$MC$200=AJ$3)*('GMW - Baseline'!$MB$2:$MB$200=AJ$4),0),$E150-1973)</f>
        <v>34.508499999999998</v>
      </c>
      <c r="AK150" cm="1">
        <f t="array" ref="AK150">INDEX('GMW - Baseline'!$A$2:$MC$200,MATCH(1,('GMW - Baseline'!$MC$2:$MC$200=AK$3)*('GMW - Baseline'!$MB$2:$MB$200=AK$4),0),$E150-1973)</f>
        <v>19.862259999999999</v>
      </c>
    </row>
    <row r="151" spans="1:37" x14ac:dyDescent="0.25">
      <c r="A151">
        <v>2016</v>
      </c>
      <c r="B151">
        <f t="shared" si="13"/>
        <v>2016</v>
      </c>
      <c r="C151">
        <f t="shared" si="13"/>
        <v>2015</v>
      </c>
      <c r="D151">
        <f t="shared" si="13"/>
        <v>2015</v>
      </c>
      <c r="E151">
        <f t="shared" si="12"/>
        <v>2124</v>
      </c>
      <c r="F151" cm="1">
        <f t="array" ref="F151">INDEX('GMW - Baseline'!$A$2:$MC$200,MATCH(1,('GMW - Baseline'!$MC$2:$MC$200=F$3)*('GMW - Baseline'!$MB$2:$MB$200=F$4),0),$E151-1973)</f>
        <v>625099</v>
      </c>
      <c r="G151" cm="1">
        <f t="array" ref="G151">INDEX('GMW - Baseline'!$A$2:$MC$200,MATCH(1,('GMW - Baseline'!$MC$2:$MC$200=G$3)*('GMW - Baseline'!$MB$2:$MB$200=G$4),0),$E151-1973)</f>
        <v>388934</v>
      </c>
      <c r="H151" cm="1">
        <f t="array" ref="H151">INDEX('GMW - Baseline'!$A$2:$MC$200,MATCH(1,('GMW - Baseline'!$MC$2:$MC$200=H$3)*('GMW - Baseline'!$MB$2:$MB$200=H$4),0),$E151-1973)</f>
        <v>414877</v>
      </c>
      <c r="I151" cm="1">
        <f t="array" ref="I151">INDEX('GMW - Baseline'!$A$2:$MC$200,MATCH(1,('GMW - Baseline'!$MC$2:$MC$200=I$3)*('GMW - Baseline'!$MB$2:$MB$200=I$4),0),$E151-1973)</f>
        <v>99.833340000000007</v>
      </c>
      <c r="J151" cm="1">
        <f t="array" ref="J151">INDEX('GMW - Baseline'!$A$2:$MC$200,MATCH(1,('GMW - Baseline'!$MC$2:$MC$200=J$3)*('GMW - Baseline'!$MB$2:$MB$200=J$4),0),$E151-1973)</f>
        <v>0.5</v>
      </c>
      <c r="K151" cm="1">
        <f t="array" ref="K151">INDEX('GMW - Baseline'!$A$2:$MC$200,MATCH(1,('GMW - Baseline'!$MC$2:$MC$200=K$3)*('GMW - Baseline'!$MB$2:$MB$200=K$4),0),$E151-1973)</f>
        <v>1.5526979999999999</v>
      </c>
      <c r="L151" cm="1">
        <f t="array" ref="L151">INDEX('GMW - Baseline'!$A$2:$MC$200,MATCH(1,('GMW - Baseline'!$MC$2:$MC$200=L$3)*('GMW - Baseline'!$MB$2:$MB$200=L$4),0),$E151-1973)</f>
        <v>31636</v>
      </c>
      <c r="M151" cm="1">
        <f t="array" ref="M151">INDEX('GMW - Baseline'!$A$2:$MC$200,MATCH(1,('GMW - Baseline'!$MC$2:$MC$200=M$3)*('GMW - Baseline'!$MB$2:$MB$200=M$4),0),$E151-1973)</f>
        <v>1688</v>
      </c>
      <c r="N151" cm="1">
        <f t="array" ref="N151">INDEX('GMW - Baseline'!$A$2:$MC$200,MATCH(1,('GMW - Baseline'!$MC$2:$MC$200=N$3)*('GMW - Baseline'!$MB$2:$MB$200=N$4),0),$E151-1973)</f>
        <v>33324</v>
      </c>
      <c r="O151" cm="1">
        <f t="array" ref="O151">INDEX('GMW - Baseline'!$A$2:$MC$200,MATCH(1,('GMW - Baseline'!$MC$2:$MC$200=O$3)*('GMW - Baseline'!$MB$2:$MB$200=O$4),0),$E151-1973)</f>
        <v>5.0999999999999996</v>
      </c>
      <c r="P151" cm="1">
        <f t="array" ref="P151">INDEX('GMW - Baseline'!$A$2:$MC$200,MATCH(1,('GMW - Baseline'!$MC$2:$MC$200=P$3)*('GMW - Baseline'!$MB$2:$MB$200=P$4),0),$E151-1973)</f>
        <v>40886.21</v>
      </c>
      <c r="Q151" cm="1">
        <f t="array" ref="Q151">INDEX('GMW - Baseline'!$A$2:$MC$200,MATCH(1,('GMW - Baseline'!$MC$2:$MC$200=Q$3)*('GMW - Baseline'!$MB$2:$MB$200=Q$4),0),$E151-1973)</f>
        <v>7809</v>
      </c>
      <c r="R151" cm="1">
        <f t="array" ref="R151">INDEX('GMW - Baseline'!$A$2:$MC$200,MATCH(1,('GMW - Baseline'!$MC$2:$MC$200=R$3)*('GMW - Baseline'!$MB$2:$MB$200=R$4),0),$E151-1973)</f>
        <v>1448222</v>
      </c>
      <c r="S151" cm="1">
        <f t="array" ref="S151">INDEX('GMW - Baseline'!$A$2:$MC$200,MATCH(1,('GMW - Baseline'!$MC$2:$MC$200=S$3)*('GMW - Baseline'!$MB$2:$MB$200=S$4),0),$E151-1973)</f>
        <v>492644</v>
      </c>
      <c r="T151" cm="1">
        <f t="array" ref="T151">INDEX('GMW - Baseline'!$A$2:$MC$200,MATCH(1,('GMW - Baseline'!$MC$2:$MC$200=T$3)*('GMW - Baseline'!$MB$2:$MB$200=T$4),0),$E151-1973)</f>
        <v>-0.83503720000000003</v>
      </c>
      <c r="U151" cm="1">
        <f t="array" ref="U151">INDEX('GMW - Baseline'!$A$2:$MC$200,MATCH(1,('GMW - Baseline'!$MC$2:$MC$200=U$3)*('GMW - Baseline'!$MB$2:$MB$200=U$4),0),$E151-1973)</f>
        <v>630340.30000000005</v>
      </c>
      <c r="V151" cm="1">
        <f t="array" ref="V151">INDEX('GMW - Baseline'!$A$2:$MC$200,MATCH(1,('GMW - Baseline'!$MC$2:$MC$200=V$3)*('GMW - Baseline'!$MB$2:$MB$200=V$4),0),$E151-1973)</f>
        <v>31707.79</v>
      </c>
      <c r="W151" cm="1">
        <f t="array" ref="W151">INDEX('GMW - Baseline'!$A$2:$MC$200,MATCH(1,('GMW - Baseline'!$MC$2:$MC$200=W$3)*('GMW - Baseline'!$MB$2:$MB$200=W$4),0),$E151-1973)</f>
        <v>32.1</v>
      </c>
      <c r="X151" cm="1">
        <f t="array" ref="X151">INDEX('GMW - Baseline'!$A$2:$MC$200,MATCH(1,('GMW - Baseline'!$MC$2:$MC$200=X$3)*('GMW - Baseline'!$MB$2:$MB$200=X$4),0),$E151-1973)</f>
        <v>550921</v>
      </c>
      <c r="Y151" cm="1">
        <f t="array" ref="Y151">INDEX('GMW - Baseline'!$A$2:$MC$200,MATCH(1,('GMW - Baseline'!$MC$2:$MC$200=Y$3)*('GMW - Baseline'!$MB$2:$MB$200=Y$4),0),$E151-1973)</f>
        <v>42236.14</v>
      </c>
      <c r="Z151" cm="1">
        <f t="array" ref="Z151">INDEX('GMW - Baseline'!$A$2:$MC$200,MATCH(1,('GMW - Baseline'!$MC$2:$MC$200=Z$3)*('GMW - Baseline'!$MB$2:$MB$200=Z$4),0),$E151-1973)</f>
        <v>2652750</v>
      </c>
      <c r="AA151" cm="1">
        <f t="array" ref="AA151">INDEX('GMW - Baseline'!$A$2:$MC$200,MATCH(1,('GMW - Baseline'!$MC$2:$MC$200=AA$3)*('GMW - Baseline'!$MB$2:$MB$200=AA$4),0),$E151-1973)</f>
        <v>-1.5825800000000001</v>
      </c>
      <c r="AB151" cm="1">
        <f t="array" ref="AB151">INDEX('GMW - Baseline'!$A$2:$MC$200,MATCH(1,('GMW - Baseline'!$MC$2:$MC$200=AB$3)*('GMW - Baseline'!$MB$2:$MB$200=AB$4),0),$E151-1973)</f>
        <v>202954</v>
      </c>
      <c r="AC151" cm="1">
        <f t="array" ref="AC151">INDEX('GMW - Baseline'!$A$2:$MC$200,MATCH(1,('GMW - Baseline'!$MC$2:$MC$200=AC$3)*('GMW - Baseline'!$MB$2:$MB$200=AC$4),0),$E151-1973)</f>
        <v>198415</v>
      </c>
      <c r="AD151" cm="1">
        <f t="array" ref="AD151">INDEX('GMW - Baseline'!$A$2:$MC$200,MATCH(1,('GMW - Baseline'!$MC$2:$MC$200=AD$3)*('GMW - Baseline'!$MB$2:$MB$200=AD$4),0),$E151-1973)</f>
        <v>65476.25</v>
      </c>
      <c r="AE151" cm="1">
        <f t="array" ref="AE151">INDEX('GMW - Baseline'!$A$2:$MC$200,MATCH(1,('GMW - Baseline'!$MC$2:$MC$200=AE$3)*('GMW - Baseline'!$MB$2:$MB$200=AE$4),0),$E151-1973)</f>
        <v>28.612780000000001</v>
      </c>
      <c r="AF151" cm="1">
        <f t="array" ref="AF151">INDEX('GMW - Baseline'!$A$2:$MC$200,MATCH(1,('GMW - Baseline'!$MC$2:$MC$200=AF$3)*('GMW - Baseline'!$MB$2:$MB$200=AF$4),0),$E151-1973)</f>
        <v>19.031089999999999</v>
      </c>
      <c r="AG151" cm="1">
        <f t="array" ref="AG151">INDEX('GMW - Baseline'!$A$2:$MC$200,MATCH(1,('GMW - Baseline'!$MC$2:$MC$200=AG$3)*('GMW - Baseline'!$MB$2:$MB$200=AG$4),0),$E151-1973)</f>
        <v>45.55527</v>
      </c>
      <c r="AH151" cm="1">
        <f t="array" ref="AH151">INDEX('GMW - Baseline'!$A$2:$MC$200,MATCH(1,('GMW - Baseline'!$MC$2:$MC$200=AH$3)*('GMW - Baseline'!$MB$2:$MB$200=AH$4),0),$E151-1973)</f>
        <v>31.889790000000001</v>
      </c>
      <c r="AI151" cm="1">
        <f t="array" ref="AI151">INDEX('GMW - Baseline'!$A$2:$MC$200,MATCH(1,('GMW - Baseline'!$MC$2:$MC$200=AI$3)*('GMW - Baseline'!$MB$2:$MB$200=AI$4),0),$E151-1973)</f>
        <v>29.766020000000001</v>
      </c>
      <c r="AJ151" cm="1">
        <f t="array" ref="AJ151">INDEX('GMW - Baseline'!$A$2:$MC$200,MATCH(1,('GMW - Baseline'!$MC$2:$MC$200=AJ$3)*('GMW - Baseline'!$MB$2:$MB$200=AJ$4),0),$E151-1973)</f>
        <v>34.577889999999996</v>
      </c>
      <c r="AK151" cm="1">
        <f t="array" ref="AK151">INDEX('GMW - Baseline'!$A$2:$MC$200,MATCH(1,('GMW - Baseline'!$MC$2:$MC$200=AK$3)*('GMW - Baseline'!$MB$2:$MB$200=AK$4),0),$E151-1973)</f>
        <v>19.983930000000001</v>
      </c>
    </row>
    <row r="152" spans="1:37" x14ac:dyDescent="0.25">
      <c r="B152">
        <f t="shared" si="13"/>
        <v>2016</v>
      </c>
      <c r="C152">
        <f t="shared" si="13"/>
        <v>2016</v>
      </c>
      <c r="E152">
        <f t="shared" si="12"/>
        <v>2125</v>
      </c>
      <c r="F152" cm="1">
        <f t="array" ref="F152">INDEX('GMW - Baseline'!$A$2:$MC$200,MATCH(1,('GMW - Baseline'!$MC$2:$MC$200=F$3)*('GMW - Baseline'!$MB$2:$MB$200=F$4),0),$E152-1973)</f>
        <v>629697</v>
      </c>
      <c r="G152" cm="1">
        <f t="array" ref="G152">INDEX('GMW - Baseline'!$A$2:$MC$200,MATCH(1,('GMW - Baseline'!$MC$2:$MC$200=G$3)*('GMW - Baseline'!$MB$2:$MB$200=G$4),0),$E152-1973)</f>
        <v>392507</v>
      </c>
      <c r="H152" cm="1">
        <f t="array" ref="H152">INDEX('GMW - Baseline'!$A$2:$MC$200,MATCH(1,('GMW - Baseline'!$MC$2:$MC$200=H$3)*('GMW - Baseline'!$MB$2:$MB$200=H$4),0),$E152-1973)</f>
        <v>415968</v>
      </c>
      <c r="I152" cm="1">
        <f t="array" ref="I152">INDEX('GMW - Baseline'!$A$2:$MC$200,MATCH(1,('GMW - Baseline'!$MC$2:$MC$200=I$3)*('GMW - Baseline'!$MB$2:$MB$200=I$4),0),$E152-1973)</f>
        <v>100.4</v>
      </c>
      <c r="J152" cm="1">
        <f t="array" ref="J152">INDEX('GMW - Baseline'!$A$2:$MC$200,MATCH(1,('GMW - Baseline'!$MC$2:$MC$200=J$3)*('GMW - Baseline'!$MB$2:$MB$200=J$4),0),$E152-1973)</f>
        <v>0.5</v>
      </c>
      <c r="K152" cm="1">
        <f t="array" ref="K152">INDEX('GMW - Baseline'!$A$2:$MC$200,MATCH(1,('GMW - Baseline'!$MC$2:$MC$200=K$3)*('GMW - Baseline'!$MB$2:$MB$200=K$4),0),$E152-1973)</f>
        <v>1.3650789999999999</v>
      </c>
      <c r="L152" cm="1">
        <f t="array" ref="L152">INDEX('GMW - Baseline'!$A$2:$MC$200,MATCH(1,('GMW - Baseline'!$MC$2:$MC$200=L$3)*('GMW - Baseline'!$MB$2:$MB$200=L$4),0),$E152-1973)</f>
        <v>31813</v>
      </c>
      <c r="M152" cm="1">
        <f t="array" ref="M152">INDEX('GMW - Baseline'!$A$2:$MC$200,MATCH(1,('GMW - Baseline'!$MC$2:$MC$200=M$3)*('GMW - Baseline'!$MB$2:$MB$200=M$4),0),$E152-1973)</f>
        <v>1645</v>
      </c>
      <c r="N152" cm="1">
        <f t="array" ref="N152">INDEX('GMW - Baseline'!$A$2:$MC$200,MATCH(1,('GMW - Baseline'!$MC$2:$MC$200=N$3)*('GMW - Baseline'!$MB$2:$MB$200=N$4),0),$E152-1973)</f>
        <v>33458</v>
      </c>
      <c r="O152" cm="1">
        <f t="array" ref="O152">INDEX('GMW - Baseline'!$A$2:$MC$200,MATCH(1,('GMW - Baseline'!$MC$2:$MC$200=O$3)*('GMW - Baseline'!$MB$2:$MB$200=O$4),0),$E152-1973)</f>
        <v>4.9000000000000004</v>
      </c>
      <c r="P152" cm="1">
        <f t="array" ref="P152">INDEX('GMW - Baseline'!$A$2:$MC$200,MATCH(1,('GMW - Baseline'!$MC$2:$MC$200=P$3)*('GMW - Baseline'!$MB$2:$MB$200=P$4),0),$E152-1973)</f>
        <v>40993.949999999997</v>
      </c>
      <c r="Q152" cm="1">
        <f t="array" ref="Q152">INDEX('GMW - Baseline'!$A$2:$MC$200,MATCH(1,('GMW - Baseline'!$MC$2:$MC$200=Q$3)*('GMW - Baseline'!$MB$2:$MB$200=Q$4),0),$E152-1973)</f>
        <v>-17438</v>
      </c>
      <c r="R152" cm="1">
        <f t="array" ref="R152">INDEX('GMW - Baseline'!$A$2:$MC$200,MATCH(1,('GMW - Baseline'!$MC$2:$MC$200=R$3)*('GMW - Baseline'!$MB$2:$MB$200=R$4),0),$E152-1973)</f>
        <v>1481021</v>
      </c>
      <c r="S152" cm="1">
        <f t="array" ref="S152">INDEX('GMW - Baseline'!$A$2:$MC$200,MATCH(1,('GMW - Baseline'!$MC$2:$MC$200=S$3)*('GMW - Baseline'!$MB$2:$MB$200=S$4),0),$E152-1973)</f>
        <v>497056</v>
      </c>
      <c r="T152" cm="1">
        <f t="array" ref="T152">INDEX('GMW - Baseline'!$A$2:$MC$200,MATCH(1,('GMW - Baseline'!$MC$2:$MC$200=T$3)*('GMW - Baseline'!$MB$2:$MB$200=T$4),0),$E152-1973)</f>
        <v>-0.46672819999999998</v>
      </c>
      <c r="U152" cm="1">
        <f t="array" ref="U152">INDEX('GMW - Baseline'!$A$2:$MC$200,MATCH(1,('GMW - Baseline'!$MC$2:$MC$200=U$3)*('GMW - Baseline'!$MB$2:$MB$200=U$4),0),$E152-1973)</f>
        <v>632642.80000000005</v>
      </c>
      <c r="V152" cm="1">
        <f t="array" ref="V152">INDEX('GMW - Baseline'!$A$2:$MC$200,MATCH(1,('GMW - Baseline'!$MC$2:$MC$200=V$3)*('GMW - Baseline'!$MB$2:$MB$200=V$4),0),$E152-1973)</f>
        <v>31852.02</v>
      </c>
      <c r="W152" cm="1">
        <f t="array" ref="W152">INDEX('GMW - Baseline'!$A$2:$MC$200,MATCH(1,('GMW - Baseline'!$MC$2:$MC$200=W$3)*('GMW - Baseline'!$MB$2:$MB$200=W$4),0),$E152-1973)</f>
        <v>32</v>
      </c>
      <c r="X152" cm="1">
        <f t="array" ref="X152">INDEX('GMW - Baseline'!$A$2:$MC$200,MATCH(1,('GMW - Baseline'!$MC$2:$MC$200=X$3)*('GMW - Baseline'!$MB$2:$MB$200=X$4),0),$E152-1973)</f>
        <v>552656.9</v>
      </c>
      <c r="Y152" cm="1">
        <f t="array" ref="Y152">INDEX('GMW - Baseline'!$A$2:$MC$200,MATCH(1,('GMW - Baseline'!$MC$2:$MC$200=Y$3)*('GMW - Baseline'!$MB$2:$MB$200=Y$4),0),$E152-1973)</f>
        <v>42290.5</v>
      </c>
      <c r="Z152" cm="1">
        <f t="array" ref="Z152">INDEX('GMW - Baseline'!$A$2:$MC$200,MATCH(1,('GMW - Baseline'!$MC$2:$MC$200=Z$3)*('GMW - Baseline'!$MB$2:$MB$200=Z$4),0),$E152-1973)</f>
        <v>2670500</v>
      </c>
      <c r="AA152" cm="1">
        <f t="array" ref="AA152">INDEX('GMW - Baseline'!$A$2:$MC$200,MATCH(1,('GMW - Baseline'!$MC$2:$MC$200=AA$3)*('GMW - Baseline'!$MB$2:$MB$200=AA$4),0),$E152-1973)</f>
        <v>-1.5827640000000001</v>
      </c>
      <c r="AB152" cm="1">
        <f t="array" ref="AB152">INDEX('GMW - Baseline'!$A$2:$MC$200,MATCH(1,('GMW - Baseline'!$MC$2:$MC$200=AB$3)*('GMW - Baseline'!$MB$2:$MB$200=AB$4),0),$E152-1973)</f>
        <v>199907</v>
      </c>
      <c r="AC152" cm="1">
        <f t="array" ref="AC152">INDEX('GMW - Baseline'!$A$2:$MC$200,MATCH(1,('GMW - Baseline'!$MC$2:$MC$200=AC$3)*('GMW - Baseline'!$MB$2:$MB$200=AC$4),0),$E152-1973)</f>
        <v>175613</v>
      </c>
      <c r="AD152" cm="1">
        <f t="array" ref="AD152">INDEX('GMW - Baseline'!$A$2:$MC$200,MATCH(1,('GMW - Baseline'!$MC$2:$MC$200=AD$3)*('GMW - Baseline'!$MB$2:$MB$200=AD$4),0),$E152-1973)</f>
        <v>65606</v>
      </c>
      <c r="AE152" cm="1">
        <f t="array" ref="AE152">INDEX('GMW - Baseline'!$A$2:$MC$200,MATCH(1,('GMW - Baseline'!$MC$2:$MC$200=AE$3)*('GMW - Baseline'!$MB$2:$MB$200=AE$4),0),$E152-1973)</f>
        <v>28.65117</v>
      </c>
      <c r="AF152" cm="1">
        <f t="array" ref="AF152">INDEX('GMW - Baseline'!$A$2:$MC$200,MATCH(1,('GMW - Baseline'!$MC$2:$MC$200=AF$3)*('GMW - Baseline'!$MB$2:$MB$200=AF$4),0),$E152-1973)</f>
        <v>19.132059999999999</v>
      </c>
      <c r="AG152" cm="1">
        <f t="array" ref="AG152">INDEX('GMW - Baseline'!$A$2:$MC$200,MATCH(1,('GMW - Baseline'!$MC$2:$MC$200=AG$3)*('GMW - Baseline'!$MB$2:$MB$200=AG$4),0),$E152-1973)</f>
        <v>45.915170000000003</v>
      </c>
      <c r="AH152" cm="1">
        <f t="array" ref="AH152">INDEX('GMW - Baseline'!$A$2:$MC$200,MATCH(1,('GMW - Baseline'!$MC$2:$MC$200=AH$3)*('GMW - Baseline'!$MB$2:$MB$200=AH$4),0),$E152-1973)</f>
        <v>31.97804</v>
      </c>
      <c r="AI152" cm="1">
        <f t="array" ref="AI152">INDEX('GMW - Baseline'!$A$2:$MC$200,MATCH(1,('GMW - Baseline'!$MC$2:$MC$200=AI$3)*('GMW - Baseline'!$MB$2:$MB$200=AI$4),0),$E152-1973)</f>
        <v>29.952449999999999</v>
      </c>
      <c r="AJ152" cm="1">
        <f t="array" ref="AJ152">INDEX('GMW - Baseline'!$A$2:$MC$200,MATCH(1,('GMW - Baseline'!$MC$2:$MC$200=AJ$3)*('GMW - Baseline'!$MB$2:$MB$200=AJ$4),0),$E152-1973)</f>
        <v>34.647190000000002</v>
      </c>
      <c r="AK152" cm="1">
        <f t="array" ref="AK152">INDEX('GMW - Baseline'!$A$2:$MC$200,MATCH(1,('GMW - Baseline'!$MC$2:$MC$200=AK$3)*('GMW - Baseline'!$MB$2:$MB$200=AK$4),0),$E152-1973)</f>
        <v>20.092300000000002</v>
      </c>
    </row>
    <row r="153" spans="1:37" x14ac:dyDescent="0.25">
      <c r="B153">
        <f t="shared" si="13"/>
        <v>2016</v>
      </c>
      <c r="C153">
        <f t="shared" si="13"/>
        <v>2016</v>
      </c>
      <c r="E153">
        <f t="shared" si="12"/>
        <v>2126</v>
      </c>
      <c r="F153" cm="1">
        <f t="array" ref="F153">INDEX('GMW - Baseline'!$A$2:$MC$200,MATCH(1,('GMW - Baseline'!$MC$2:$MC$200=F$3)*('GMW - Baseline'!$MB$2:$MB$200=F$4),0),$E153-1973)</f>
        <v>632477</v>
      </c>
      <c r="G153" cm="1">
        <f t="array" ref="G153">INDEX('GMW - Baseline'!$A$2:$MC$200,MATCH(1,('GMW - Baseline'!$MC$2:$MC$200=G$3)*('GMW - Baseline'!$MB$2:$MB$200=G$4),0),$E153-1973)</f>
        <v>395501</v>
      </c>
      <c r="H153" cm="1">
        <f t="array" ref="H153">INDEX('GMW - Baseline'!$A$2:$MC$200,MATCH(1,('GMW - Baseline'!$MC$2:$MC$200=H$3)*('GMW - Baseline'!$MB$2:$MB$200=H$4),0),$E153-1973)</f>
        <v>412971</v>
      </c>
      <c r="I153" cm="1">
        <f t="array" ref="I153">INDEX('GMW - Baseline'!$A$2:$MC$200,MATCH(1,('GMW - Baseline'!$MC$2:$MC$200=I$3)*('GMW - Baseline'!$MB$2:$MB$200=I$4),0),$E153-1973)</f>
        <v>100.86669999999999</v>
      </c>
      <c r="J153" cm="1">
        <f t="array" ref="J153">INDEX('GMW - Baseline'!$A$2:$MC$200,MATCH(1,('GMW - Baseline'!$MC$2:$MC$200=J$3)*('GMW - Baseline'!$MB$2:$MB$200=J$4),0),$E153-1973)</f>
        <v>0.34090910000000002</v>
      </c>
      <c r="K153" cm="1">
        <f t="array" ref="K153">INDEX('GMW - Baseline'!$A$2:$MC$200,MATCH(1,('GMW - Baseline'!$MC$2:$MC$200=K$3)*('GMW - Baseline'!$MB$2:$MB$200=K$4),0),$E153-1973)</f>
        <v>0.7212307</v>
      </c>
      <c r="L153" cm="1">
        <f t="array" ref="L153">INDEX('GMW - Baseline'!$A$2:$MC$200,MATCH(1,('GMW - Baseline'!$MC$2:$MC$200=L$3)*('GMW - Baseline'!$MB$2:$MB$200=L$4),0),$E153-1973)</f>
        <v>31878</v>
      </c>
      <c r="M153" cm="1">
        <f t="array" ref="M153">INDEX('GMW - Baseline'!$A$2:$MC$200,MATCH(1,('GMW - Baseline'!$MC$2:$MC$200=M$3)*('GMW - Baseline'!$MB$2:$MB$200=M$4),0),$E153-1973)</f>
        <v>1619</v>
      </c>
      <c r="N153" cm="1">
        <f t="array" ref="N153">INDEX('GMW - Baseline'!$A$2:$MC$200,MATCH(1,('GMW - Baseline'!$MC$2:$MC$200=N$3)*('GMW - Baseline'!$MB$2:$MB$200=N$4),0),$E153-1973)</f>
        <v>33497</v>
      </c>
      <c r="O153" cm="1">
        <f t="array" ref="O153">INDEX('GMW - Baseline'!$A$2:$MC$200,MATCH(1,('GMW - Baseline'!$MC$2:$MC$200=O$3)*('GMW - Baseline'!$MB$2:$MB$200=O$4),0),$E153-1973)</f>
        <v>4.8</v>
      </c>
      <c r="P153" cm="1">
        <f t="array" ref="P153">INDEX('GMW - Baseline'!$A$2:$MC$200,MATCH(1,('GMW - Baseline'!$MC$2:$MC$200=P$3)*('GMW - Baseline'!$MB$2:$MB$200=P$4),0),$E153-1973)</f>
        <v>41086.300000000003</v>
      </c>
      <c r="Q153" cm="1">
        <f t="array" ref="Q153">INDEX('GMW - Baseline'!$A$2:$MC$200,MATCH(1,('GMW - Baseline'!$MC$2:$MC$200=Q$3)*('GMW - Baseline'!$MB$2:$MB$200=Q$4),0),$E153-1973)</f>
        <v>-10309</v>
      </c>
      <c r="R153" cm="1">
        <f t="array" ref="R153">INDEX('GMW - Baseline'!$A$2:$MC$200,MATCH(1,('GMW - Baseline'!$MC$2:$MC$200=R$3)*('GMW - Baseline'!$MB$2:$MB$200=R$4),0),$E153-1973)</f>
        <v>1488299</v>
      </c>
      <c r="S153" cm="1">
        <f t="array" ref="S153">INDEX('GMW - Baseline'!$A$2:$MC$200,MATCH(1,('GMW - Baseline'!$MC$2:$MC$200=S$3)*('GMW - Baseline'!$MB$2:$MB$200=S$4),0),$E153-1973)</f>
        <v>504373</v>
      </c>
      <c r="T153" cm="1">
        <f t="array" ref="T153">INDEX('GMW - Baseline'!$A$2:$MC$200,MATCH(1,('GMW - Baseline'!$MC$2:$MC$200=T$3)*('GMW - Baseline'!$MB$2:$MB$200=T$4),0),$E153-1973)</f>
        <v>-0.40664670000000003</v>
      </c>
      <c r="U153" cm="1">
        <f t="array" ref="U153">INDEX('GMW - Baseline'!$A$2:$MC$200,MATCH(1,('GMW - Baseline'!$MC$2:$MC$200=U$3)*('GMW - Baseline'!$MB$2:$MB$200=U$4),0),$E153-1973)</f>
        <v>635053.9</v>
      </c>
      <c r="V153" cm="1">
        <f t="array" ref="V153">INDEX('GMW - Baseline'!$A$2:$MC$200,MATCH(1,('GMW - Baseline'!$MC$2:$MC$200=V$3)*('GMW - Baseline'!$MB$2:$MB$200=V$4),0),$E153-1973)</f>
        <v>31905.89</v>
      </c>
      <c r="W153" cm="1">
        <f t="array" ref="W153">INDEX('GMW - Baseline'!$A$2:$MC$200,MATCH(1,('GMW - Baseline'!$MC$2:$MC$200=W$3)*('GMW - Baseline'!$MB$2:$MB$200=W$4),0),$E153-1973)</f>
        <v>32</v>
      </c>
      <c r="X153" cm="1">
        <f t="array" ref="X153">INDEX('GMW - Baseline'!$A$2:$MC$200,MATCH(1,('GMW - Baseline'!$MC$2:$MC$200=X$3)*('GMW - Baseline'!$MB$2:$MB$200=X$4),0),$E153-1973)</f>
        <v>554066.6</v>
      </c>
      <c r="Y153" cm="1">
        <f t="array" ref="Y153">INDEX('GMW - Baseline'!$A$2:$MC$200,MATCH(1,('GMW - Baseline'!$MC$2:$MC$200=Y$3)*('GMW - Baseline'!$MB$2:$MB$200=Y$4),0),$E153-1973)</f>
        <v>42320.03</v>
      </c>
      <c r="Z153" cm="1">
        <f t="array" ref="Z153">INDEX('GMW - Baseline'!$A$2:$MC$200,MATCH(1,('GMW - Baseline'!$MC$2:$MC$200=Z$3)*('GMW - Baseline'!$MB$2:$MB$200=Z$4),0),$E153-1973)</f>
        <v>2688250</v>
      </c>
      <c r="AA153" cm="1">
        <f t="array" ref="AA153">INDEX('GMW - Baseline'!$A$2:$MC$200,MATCH(1,('GMW - Baseline'!$MC$2:$MC$200=AA$3)*('GMW - Baseline'!$MB$2:$MB$200=AA$4),0),$E153-1973)</f>
        <v>-1.5829470000000001</v>
      </c>
      <c r="AB153" cm="1">
        <f t="array" ref="AB153">INDEX('GMW - Baseline'!$A$2:$MC$200,MATCH(1,('GMW - Baseline'!$MC$2:$MC$200=AB$3)*('GMW - Baseline'!$MB$2:$MB$200=AB$4),0),$E153-1973)</f>
        <v>204380</v>
      </c>
      <c r="AC153" cm="1">
        <f t="array" ref="AC153">INDEX('GMW - Baseline'!$A$2:$MC$200,MATCH(1,('GMW - Baseline'!$MC$2:$MC$200=AC$3)*('GMW - Baseline'!$MB$2:$MB$200=AC$4),0),$E153-1973)</f>
        <v>185602</v>
      </c>
      <c r="AD153" cm="1">
        <f t="array" ref="AD153">INDEX('GMW - Baseline'!$A$2:$MC$200,MATCH(1,('GMW - Baseline'!$MC$2:$MC$200=AD$3)*('GMW - Baseline'!$MB$2:$MB$200=AD$4),0),$E153-1973)</f>
        <v>65695.5</v>
      </c>
      <c r="AE153" cm="1">
        <f t="array" ref="AE153">INDEX('GMW - Baseline'!$A$2:$MC$200,MATCH(1,('GMW - Baseline'!$MC$2:$MC$200=AE$3)*('GMW - Baseline'!$MB$2:$MB$200=AE$4),0),$E153-1973)</f>
        <v>28.684360000000002</v>
      </c>
      <c r="AF153" cm="1">
        <f t="array" ref="AF153">INDEX('GMW - Baseline'!$A$2:$MC$200,MATCH(1,('GMW - Baseline'!$MC$2:$MC$200=AF$3)*('GMW - Baseline'!$MB$2:$MB$200=AF$4),0),$E153-1973)</f>
        <v>19.224779999999999</v>
      </c>
      <c r="AG153" cm="1">
        <f t="array" ref="AG153">INDEX('GMW - Baseline'!$A$2:$MC$200,MATCH(1,('GMW - Baseline'!$MC$2:$MC$200=AG$3)*('GMW - Baseline'!$MB$2:$MB$200=AG$4),0),$E153-1973)</f>
        <v>46.214759999999998</v>
      </c>
      <c r="AH153" cm="1">
        <f t="array" ref="AH153">INDEX('GMW - Baseline'!$A$2:$MC$200,MATCH(1,('GMW - Baseline'!$MC$2:$MC$200=AH$3)*('GMW - Baseline'!$MB$2:$MB$200=AH$4),0),$E153-1973)</f>
        <v>32.066249999999997</v>
      </c>
      <c r="AI153" cm="1">
        <f t="array" ref="AI153">INDEX('GMW - Baseline'!$A$2:$MC$200,MATCH(1,('GMW - Baseline'!$MC$2:$MC$200=AI$3)*('GMW - Baseline'!$MB$2:$MB$200=AI$4),0),$E153-1973)</f>
        <v>30.138839999999998</v>
      </c>
      <c r="AJ153" cm="1">
        <f t="array" ref="AJ153">INDEX('GMW - Baseline'!$A$2:$MC$200,MATCH(1,('GMW - Baseline'!$MC$2:$MC$200=AJ$3)*('GMW - Baseline'!$MB$2:$MB$200=AJ$4),0),$E153-1973)</f>
        <v>34.716410000000003</v>
      </c>
      <c r="AK153" cm="1">
        <f t="array" ref="AK153">INDEX('GMW - Baseline'!$A$2:$MC$200,MATCH(1,('GMW - Baseline'!$MC$2:$MC$200=AK$3)*('GMW - Baseline'!$MB$2:$MB$200=AK$4),0),$E153-1973)</f>
        <v>20.194459999999999</v>
      </c>
    </row>
    <row r="154" spans="1:37" x14ac:dyDescent="0.25">
      <c r="B154">
        <f t="shared" si="13"/>
        <v>2016</v>
      </c>
      <c r="C154">
        <f t="shared" si="13"/>
        <v>2016</v>
      </c>
      <c r="E154">
        <f t="shared" si="12"/>
        <v>2127</v>
      </c>
      <c r="F154" cm="1">
        <f t="array" ref="F154">INDEX('GMW - Baseline'!$A$2:$MC$200,MATCH(1,('GMW - Baseline'!$MC$2:$MC$200=F$3)*('GMW - Baseline'!$MB$2:$MB$200=F$4),0),$E154-1973)</f>
        <v>636392</v>
      </c>
      <c r="G154" cm="1">
        <f t="array" ref="G154">INDEX('GMW - Baseline'!$A$2:$MC$200,MATCH(1,('GMW - Baseline'!$MC$2:$MC$200=G$3)*('GMW - Baseline'!$MB$2:$MB$200=G$4),0),$E154-1973)</f>
        <v>395973</v>
      </c>
      <c r="H154" cm="1">
        <f t="array" ref="H154">INDEX('GMW - Baseline'!$A$2:$MC$200,MATCH(1,('GMW - Baseline'!$MC$2:$MC$200=H$3)*('GMW - Baseline'!$MB$2:$MB$200=H$4),0),$E154-1973)</f>
        <v>410163</v>
      </c>
      <c r="I154" cm="1">
        <f t="array" ref="I154">INDEX('GMW - Baseline'!$A$2:$MC$200,MATCH(1,('GMW - Baseline'!$MC$2:$MC$200=I$3)*('GMW - Baseline'!$MB$2:$MB$200=I$4),0),$E154-1973)</f>
        <v>101.5</v>
      </c>
      <c r="J154" cm="1">
        <f t="array" ref="J154">INDEX('GMW - Baseline'!$A$2:$MC$200,MATCH(1,('GMW - Baseline'!$MC$2:$MC$200=J$3)*('GMW - Baseline'!$MB$2:$MB$200=J$4),0),$E154-1973)</f>
        <v>0.25</v>
      </c>
      <c r="K154" cm="1">
        <f t="array" ref="K154">INDEX('GMW - Baseline'!$A$2:$MC$200,MATCH(1,('GMW - Baseline'!$MC$2:$MC$200=K$3)*('GMW - Baseline'!$MB$2:$MB$200=K$4),0),$E154-1973)</f>
        <v>1.2589060000000001</v>
      </c>
      <c r="L154" cm="1">
        <f t="array" ref="L154">INDEX('GMW - Baseline'!$A$2:$MC$200,MATCH(1,('GMW - Baseline'!$MC$2:$MC$200=L$3)*('GMW - Baseline'!$MB$2:$MB$200=L$4),0),$E154-1973)</f>
        <v>31914</v>
      </c>
      <c r="M154" cm="1">
        <f t="array" ref="M154">INDEX('GMW - Baseline'!$A$2:$MC$200,MATCH(1,('GMW - Baseline'!$MC$2:$MC$200=M$3)*('GMW - Baseline'!$MB$2:$MB$200=M$4),0),$E154-1973)</f>
        <v>1587</v>
      </c>
      <c r="N154" cm="1">
        <f t="array" ref="N154">INDEX('GMW - Baseline'!$A$2:$MC$200,MATCH(1,('GMW - Baseline'!$MC$2:$MC$200=N$3)*('GMW - Baseline'!$MB$2:$MB$200=N$4),0),$E154-1973)</f>
        <v>33501</v>
      </c>
      <c r="O154" cm="1">
        <f t="array" ref="O154">INDEX('GMW - Baseline'!$A$2:$MC$200,MATCH(1,('GMW - Baseline'!$MC$2:$MC$200=O$3)*('GMW - Baseline'!$MB$2:$MB$200=O$4),0),$E154-1973)</f>
        <v>4.7</v>
      </c>
      <c r="P154" cm="1">
        <f t="array" ref="P154">INDEX('GMW - Baseline'!$A$2:$MC$200,MATCH(1,('GMW - Baseline'!$MC$2:$MC$200=P$3)*('GMW - Baseline'!$MB$2:$MB$200=P$4),0),$E154-1973)</f>
        <v>41178.660000000003</v>
      </c>
      <c r="Q154" cm="1">
        <f t="array" ref="Q154">INDEX('GMW - Baseline'!$A$2:$MC$200,MATCH(1,('GMW - Baseline'!$MC$2:$MC$200=Q$3)*('GMW - Baseline'!$MB$2:$MB$200=Q$4),0),$E154-1973)</f>
        <v>-13765</v>
      </c>
      <c r="R154" cm="1">
        <f t="array" ref="R154">INDEX('GMW - Baseline'!$A$2:$MC$200,MATCH(1,('GMW - Baseline'!$MC$2:$MC$200=R$3)*('GMW - Baseline'!$MB$2:$MB$200=R$4),0),$E154-1973)</f>
        <v>1529399</v>
      </c>
      <c r="S154" cm="1">
        <f t="array" ref="S154">INDEX('GMW - Baseline'!$A$2:$MC$200,MATCH(1,('GMW - Baseline'!$MC$2:$MC$200=S$3)*('GMW - Baseline'!$MB$2:$MB$200=S$4),0),$E154-1973)</f>
        <v>510682</v>
      </c>
      <c r="T154" cm="1">
        <f t="array" ref="T154">INDEX('GMW - Baseline'!$A$2:$MC$200,MATCH(1,('GMW - Baseline'!$MC$2:$MC$200=T$3)*('GMW - Baseline'!$MB$2:$MB$200=T$4),0),$E154-1973)</f>
        <v>-0.30288700000000002</v>
      </c>
      <c r="U154" cm="1">
        <f t="array" ref="U154">INDEX('GMW - Baseline'!$A$2:$MC$200,MATCH(1,('GMW - Baseline'!$MC$2:$MC$200=U$3)*('GMW - Baseline'!$MB$2:$MB$200=U$4),0),$E154-1973)</f>
        <v>638322.4</v>
      </c>
      <c r="V154" cm="1">
        <f t="array" ref="V154">INDEX('GMW - Baseline'!$A$2:$MC$200,MATCH(1,('GMW - Baseline'!$MC$2:$MC$200=V$3)*('GMW - Baseline'!$MB$2:$MB$200=V$4),0),$E154-1973)</f>
        <v>31926.45</v>
      </c>
      <c r="W154" cm="1">
        <f t="array" ref="W154">INDEX('GMW - Baseline'!$A$2:$MC$200,MATCH(1,('GMW - Baseline'!$MC$2:$MC$200=W$3)*('GMW - Baseline'!$MB$2:$MB$200=W$4),0),$E154-1973)</f>
        <v>32.1</v>
      </c>
      <c r="X154" cm="1">
        <f t="array" ref="X154">INDEX('GMW - Baseline'!$A$2:$MC$200,MATCH(1,('GMW - Baseline'!$MC$2:$MC$200=X$3)*('GMW - Baseline'!$MB$2:$MB$200=X$4),0),$E154-1973)</f>
        <v>555473.9</v>
      </c>
      <c r="Y154" cm="1">
        <f t="array" ref="Y154">INDEX('GMW - Baseline'!$A$2:$MC$200,MATCH(1,('GMW - Baseline'!$MC$2:$MC$200=Y$3)*('GMW - Baseline'!$MB$2:$MB$200=Y$4),0),$E154-1973)</f>
        <v>42349.57</v>
      </c>
      <c r="Z154" cm="1">
        <f t="array" ref="Z154">INDEX('GMW - Baseline'!$A$2:$MC$200,MATCH(1,('GMW - Baseline'!$MC$2:$MC$200=Z$3)*('GMW - Baseline'!$MB$2:$MB$200=Z$4),0),$E154-1973)</f>
        <v>2706000</v>
      </c>
      <c r="AA154" cm="1">
        <f t="array" ref="AA154">INDEX('GMW - Baseline'!$A$2:$MC$200,MATCH(1,('GMW - Baseline'!$MC$2:$MC$200=AA$3)*('GMW - Baseline'!$MB$2:$MB$200=AA$4),0),$E154-1973)</f>
        <v>-1.5831310000000001</v>
      </c>
      <c r="AB154" cm="1">
        <f t="array" ref="AB154">INDEX('GMW - Baseline'!$A$2:$MC$200,MATCH(1,('GMW - Baseline'!$MC$2:$MC$200=AB$3)*('GMW - Baseline'!$MB$2:$MB$200=AB$4),0),$E154-1973)</f>
        <v>199952</v>
      </c>
      <c r="AC154" cm="1">
        <f t="array" ref="AC154">INDEX('GMW - Baseline'!$A$2:$MC$200,MATCH(1,('GMW - Baseline'!$MC$2:$MC$200=AC$3)*('GMW - Baseline'!$MB$2:$MB$200=AC$4),0),$E154-1973)</f>
        <v>179750</v>
      </c>
      <c r="AD154" cm="1">
        <f t="array" ref="AD154">INDEX('GMW - Baseline'!$A$2:$MC$200,MATCH(1,('GMW - Baseline'!$MC$2:$MC$200=AD$3)*('GMW - Baseline'!$MB$2:$MB$200=AD$4),0),$E154-1973)</f>
        <v>65785</v>
      </c>
      <c r="AE154" cm="1">
        <f t="array" ref="AE154">INDEX('GMW - Baseline'!$A$2:$MC$200,MATCH(1,('GMW - Baseline'!$MC$2:$MC$200=AE$3)*('GMW - Baseline'!$MB$2:$MB$200=AE$4),0),$E154-1973)</f>
        <v>28.717410000000001</v>
      </c>
      <c r="AF154" cm="1">
        <f t="array" ref="AF154">INDEX('GMW - Baseline'!$A$2:$MC$200,MATCH(1,('GMW - Baseline'!$MC$2:$MC$200=AF$3)*('GMW - Baseline'!$MB$2:$MB$200=AF$4),0),$E154-1973)</f>
        <v>19.318380000000001</v>
      </c>
      <c r="AG154" cm="1">
        <f t="array" ref="AG154">INDEX('GMW - Baseline'!$A$2:$MC$200,MATCH(1,('GMW - Baseline'!$MC$2:$MC$200=AG$3)*('GMW - Baseline'!$MB$2:$MB$200=AG$4),0),$E154-1973)</f>
        <v>46.453279999999999</v>
      </c>
      <c r="AH154" cm="1">
        <f t="array" ref="AH154">INDEX('GMW - Baseline'!$A$2:$MC$200,MATCH(1,('GMW - Baseline'!$MC$2:$MC$200=AH$3)*('GMW - Baseline'!$MB$2:$MB$200=AH$4),0),$E154-1973)</f>
        <v>32.154409999999999</v>
      </c>
      <c r="AI154" cm="1">
        <f t="array" ref="AI154">INDEX('GMW - Baseline'!$A$2:$MC$200,MATCH(1,('GMW - Baseline'!$MC$2:$MC$200=AI$3)*('GMW - Baseline'!$MB$2:$MB$200=AI$4),0),$E154-1973)</f>
        <v>30.325209999999998</v>
      </c>
      <c r="AJ154" cm="1">
        <f t="array" ref="AJ154">INDEX('GMW - Baseline'!$A$2:$MC$200,MATCH(1,('GMW - Baseline'!$MC$2:$MC$200=AJ$3)*('GMW - Baseline'!$MB$2:$MB$200=AJ$4),0),$E154-1973)</f>
        <v>34.785550000000001</v>
      </c>
      <c r="AK154" cm="1">
        <f t="array" ref="AK154">INDEX('GMW - Baseline'!$A$2:$MC$200,MATCH(1,('GMW - Baseline'!$MC$2:$MC$200=AK$3)*('GMW - Baseline'!$MB$2:$MB$200=AK$4),0),$E154-1973)</f>
        <v>20.313759999999998</v>
      </c>
    </row>
    <row r="155" spans="1:37" x14ac:dyDescent="0.25">
      <c r="A155">
        <v>2017</v>
      </c>
      <c r="B155">
        <f t="shared" si="13"/>
        <v>2017</v>
      </c>
      <c r="C155">
        <f t="shared" si="13"/>
        <v>2016</v>
      </c>
      <c r="D155">
        <f t="shared" si="13"/>
        <v>2016</v>
      </c>
      <c r="E155">
        <f t="shared" si="12"/>
        <v>2128</v>
      </c>
      <c r="F155" cm="1">
        <f t="array" ref="F155">INDEX('GMW - Baseline'!$A$2:$MC$200,MATCH(1,('GMW - Baseline'!$MC$2:$MC$200=F$3)*('GMW - Baseline'!$MB$2:$MB$200=F$4),0),$E155-1973)</f>
        <v>642463</v>
      </c>
      <c r="G155" cm="1">
        <f t="array" ref="G155">INDEX('GMW - Baseline'!$A$2:$MC$200,MATCH(1,('GMW - Baseline'!$MC$2:$MC$200=G$3)*('GMW - Baseline'!$MB$2:$MB$200=G$4),0),$E155-1973)</f>
        <v>399124</v>
      </c>
      <c r="H155" cm="1">
        <f t="array" ref="H155">INDEX('GMW - Baseline'!$A$2:$MC$200,MATCH(1,('GMW - Baseline'!$MC$2:$MC$200=H$3)*('GMW - Baseline'!$MB$2:$MB$200=H$4),0),$E155-1973)</f>
        <v>408937</v>
      </c>
      <c r="I155" cm="1">
        <f t="array" ref="I155">INDEX('GMW - Baseline'!$A$2:$MC$200,MATCH(1,('GMW - Baseline'!$MC$2:$MC$200=I$3)*('GMW - Baseline'!$MB$2:$MB$200=I$4),0),$E155-1973)</f>
        <v>102</v>
      </c>
      <c r="J155" cm="1">
        <f t="array" ref="J155">INDEX('GMW - Baseline'!$A$2:$MC$200,MATCH(1,('GMW - Baseline'!$MC$2:$MC$200=J$3)*('GMW - Baseline'!$MB$2:$MB$200=J$4),0),$E155-1973)</f>
        <v>0.25</v>
      </c>
      <c r="K155" cm="1">
        <f t="array" ref="K155">INDEX('GMW - Baseline'!$A$2:$MC$200,MATCH(1,('GMW - Baseline'!$MC$2:$MC$200=K$3)*('GMW - Baseline'!$MB$2:$MB$200=K$4),0),$E155-1973)</f>
        <v>1.278594</v>
      </c>
      <c r="L155" cm="1">
        <f t="array" ref="L155">INDEX('GMW - Baseline'!$A$2:$MC$200,MATCH(1,('GMW - Baseline'!$MC$2:$MC$200=L$3)*('GMW - Baseline'!$MB$2:$MB$200=L$4),0),$E155-1973)</f>
        <v>32017</v>
      </c>
      <c r="M155" cm="1">
        <f t="array" ref="M155">INDEX('GMW - Baseline'!$A$2:$MC$200,MATCH(1,('GMW - Baseline'!$MC$2:$MC$200=M$3)*('GMW - Baseline'!$MB$2:$MB$200=M$4),0),$E155-1973)</f>
        <v>1530</v>
      </c>
      <c r="N155" cm="1">
        <f t="array" ref="N155">INDEX('GMW - Baseline'!$A$2:$MC$200,MATCH(1,('GMW - Baseline'!$MC$2:$MC$200=N$3)*('GMW - Baseline'!$MB$2:$MB$200=N$4),0),$E155-1973)</f>
        <v>33547</v>
      </c>
      <c r="O155" cm="1">
        <f t="array" ref="O155">INDEX('GMW - Baseline'!$A$2:$MC$200,MATCH(1,('GMW - Baseline'!$MC$2:$MC$200=O$3)*('GMW - Baseline'!$MB$2:$MB$200=O$4),0),$E155-1973)</f>
        <v>4.5999999999999996</v>
      </c>
      <c r="P155" cm="1">
        <f t="array" ref="P155">INDEX('GMW - Baseline'!$A$2:$MC$200,MATCH(1,('GMW - Baseline'!$MC$2:$MC$200=P$3)*('GMW - Baseline'!$MB$2:$MB$200=P$4),0),$E155-1973)</f>
        <v>41271.01</v>
      </c>
      <c r="Q155" cm="1">
        <f t="array" ref="Q155">INDEX('GMW - Baseline'!$A$2:$MC$200,MATCH(1,('GMW - Baseline'!$MC$2:$MC$200=Q$3)*('GMW - Baseline'!$MB$2:$MB$200=Q$4),0),$E155-1973)</f>
        <v>20877</v>
      </c>
      <c r="R155" cm="1">
        <f t="array" ref="R155">INDEX('GMW - Baseline'!$A$2:$MC$200,MATCH(1,('GMW - Baseline'!$MC$2:$MC$200=R$3)*('GMW - Baseline'!$MB$2:$MB$200=R$4),0),$E155-1973)</f>
        <v>1518974</v>
      </c>
      <c r="S155" cm="1">
        <f t="array" ref="S155">INDEX('GMW - Baseline'!$A$2:$MC$200,MATCH(1,('GMW - Baseline'!$MC$2:$MC$200=S$3)*('GMW - Baseline'!$MB$2:$MB$200=S$4),0),$E155-1973)</f>
        <v>517306</v>
      </c>
      <c r="T155" cm="1">
        <f t="array" ref="T155">INDEX('GMW - Baseline'!$A$2:$MC$200,MATCH(1,('GMW - Baseline'!$MC$2:$MC$200=T$3)*('GMW - Baseline'!$MB$2:$MB$200=T$4),0),$E155-1973)</f>
        <v>5.4264069999999998E-2</v>
      </c>
      <c r="U155" cm="1">
        <f t="array" ref="U155">INDEX('GMW - Baseline'!$A$2:$MC$200,MATCH(1,('GMW - Baseline'!$MC$2:$MC$200=U$3)*('GMW - Baseline'!$MB$2:$MB$200=U$4),0),$E155-1973)</f>
        <v>642114.4</v>
      </c>
      <c r="V155" cm="1">
        <f t="array" ref="V155">INDEX('GMW - Baseline'!$A$2:$MC$200,MATCH(1,('GMW - Baseline'!$MC$2:$MC$200=V$3)*('GMW - Baseline'!$MB$2:$MB$200=V$4),0),$E155-1973)</f>
        <v>31987.06</v>
      </c>
      <c r="W155" cm="1">
        <f t="array" ref="W155">INDEX('GMW - Baseline'!$A$2:$MC$200,MATCH(1,('GMW - Baseline'!$MC$2:$MC$200=W$3)*('GMW - Baseline'!$MB$2:$MB$200=W$4),0),$E155-1973)</f>
        <v>32.200000000000003</v>
      </c>
      <c r="X155" cm="1">
        <f t="array" ref="X155">INDEX('GMW - Baseline'!$A$2:$MC$200,MATCH(1,('GMW - Baseline'!$MC$2:$MC$200=X$3)*('GMW - Baseline'!$MB$2:$MB$200=X$4),0),$E155-1973)</f>
        <v>556878.4</v>
      </c>
      <c r="Y155" cm="1">
        <f t="array" ref="Y155">INDEX('GMW - Baseline'!$A$2:$MC$200,MATCH(1,('GMW - Baseline'!$MC$2:$MC$200=Y$3)*('GMW - Baseline'!$MB$2:$MB$200=Y$4),0),$E155-1973)</f>
        <v>42379.1</v>
      </c>
      <c r="Z155" cm="1">
        <f t="array" ref="Z155">INDEX('GMW - Baseline'!$A$2:$MC$200,MATCH(1,('GMW - Baseline'!$MC$2:$MC$200=Z$3)*('GMW - Baseline'!$MB$2:$MB$200=Z$4),0),$E155-1973)</f>
        <v>2724500</v>
      </c>
      <c r="AA155" cm="1">
        <f t="array" ref="AA155">INDEX('GMW - Baseline'!$A$2:$MC$200,MATCH(1,('GMW - Baseline'!$MC$2:$MC$200=AA$3)*('GMW - Baseline'!$MB$2:$MB$200=AA$4),0),$E155-1973)</f>
        <v>-1.5833140000000001</v>
      </c>
      <c r="AB155" cm="1">
        <f t="array" ref="AB155">INDEX('GMW - Baseline'!$A$2:$MC$200,MATCH(1,('GMW - Baseline'!$MC$2:$MC$200=AB$3)*('GMW - Baseline'!$MB$2:$MB$200=AB$4),0),$E155-1973)</f>
        <v>207164</v>
      </c>
      <c r="AC155" cm="1">
        <f t="array" ref="AC155">INDEX('GMW - Baseline'!$A$2:$MC$200,MATCH(1,('GMW - Baseline'!$MC$2:$MC$200=AC$3)*('GMW - Baseline'!$MB$2:$MB$200=AC$4),0),$E155-1973)</f>
        <v>213274</v>
      </c>
      <c r="AD155" cm="1">
        <f t="array" ref="AD155">INDEX('GMW - Baseline'!$A$2:$MC$200,MATCH(1,('GMW - Baseline'!$MC$2:$MC$200=AD$3)*('GMW - Baseline'!$MB$2:$MB$200=AD$4),0),$E155-1973)</f>
        <v>65874.5</v>
      </c>
      <c r="AE155" cm="1">
        <f t="array" ref="AE155">INDEX('GMW - Baseline'!$A$2:$MC$200,MATCH(1,('GMW - Baseline'!$MC$2:$MC$200=AE$3)*('GMW - Baseline'!$MB$2:$MB$200=AE$4),0),$E155-1973)</f>
        <v>28.750309999999999</v>
      </c>
      <c r="AF155" cm="1">
        <f t="array" ref="AF155">INDEX('GMW - Baseline'!$A$2:$MC$200,MATCH(1,('GMW - Baseline'!$MC$2:$MC$200=AF$3)*('GMW - Baseline'!$MB$2:$MB$200=AF$4),0),$E155-1973)</f>
        <v>19.484739999999999</v>
      </c>
      <c r="AG155" cm="1">
        <f t="array" ref="AG155">INDEX('GMW - Baseline'!$A$2:$MC$200,MATCH(1,('GMW - Baseline'!$MC$2:$MC$200=AG$3)*('GMW - Baseline'!$MB$2:$MB$200=AG$4),0),$E155-1973)</f>
        <v>46.712510000000002</v>
      </c>
      <c r="AH155" cm="1">
        <f t="array" ref="AH155">INDEX('GMW - Baseline'!$A$2:$MC$200,MATCH(1,('GMW - Baseline'!$MC$2:$MC$200=AH$3)*('GMW - Baseline'!$MB$2:$MB$200=AH$4),0),$E155-1973)</f>
        <v>32.241579999999999</v>
      </c>
      <c r="AI155" cm="1">
        <f t="array" ref="AI155">INDEX('GMW - Baseline'!$A$2:$MC$200,MATCH(1,('GMW - Baseline'!$MC$2:$MC$200=AI$3)*('GMW - Baseline'!$MB$2:$MB$200=AI$4),0),$E155-1973)</f>
        <v>30.479420000000001</v>
      </c>
      <c r="AJ155" cm="1">
        <f t="array" ref="AJ155">INDEX('GMW - Baseline'!$A$2:$MC$200,MATCH(1,('GMW - Baseline'!$MC$2:$MC$200=AJ$3)*('GMW - Baseline'!$MB$2:$MB$200=AJ$4),0),$E155-1973)</f>
        <v>34.825049999999997</v>
      </c>
      <c r="AK155" cm="1">
        <f t="array" ref="AK155">INDEX('GMW - Baseline'!$A$2:$MC$200,MATCH(1,('GMW - Baseline'!$MC$2:$MC$200=AK$3)*('GMW - Baseline'!$MB$2:$MB$200=AK$4),0),$E155-1973)</f>
        <v>20.429569999999998</v>
      </c>
    </row>
    <row r="156" spans="1:37" x14ac:dyDescent="0.25">
      <c r="B156">
        <f t="shared" ref="B156:D171" si="14">+B152+1</f>
        <v>2017</v>
      </c>
      <c r="C156">
        <f t="shared" si="14"/>
        <v>2017</v>
      </c>
      <c r="E156">
        <f t="shared" si="12"/>
        <v>2129</v>
      </c>
      <c r="F156" cm="1">
        <f t="array" ref="F156">INDEX('GMW - Baseline'!$A$2:$MC$200,MATCH(1,('GMW - Baseline'!$MC$2:$MC$200=F$3)*('GMW - Baseline'!$MB$2:$MB$200=F$4),0),$E156-1973)</f>
        <v>647944</v>
      </c>
      <c r="G156" cm="1">
        <f t="array" ref="G156">INDEX('GMW - Baseline'!$A$2:$MC$200,MATCH(1,('GMW - Baseline'!$MC$2:$MC$200=G$3)*('GMW - Baseline'!$MB$2:$MB$200=G$4),0),$E156-1973)</f>
        <v>399139</v>
      </c>
      <c r="H156" cm="1">
        <f t="array" ref="H156">INDEX('GMW - Baseline'!$A$2:$MC$200,MATCH(1,('GMW - Baseline'!$MC$2:$MC$200=H$3)*('GMW - Baseline'!$MB$2:$MB$200=H$4),0),$E156-1973)</f>
        <v>418650</v>
      </c>
      <c r="I156" cm="1">
        <f t="array" ref="I156">INDEX('GMW - Baseline'!$A$2:$MC$200,MATCH(1,('GMW - Baseline'!$MC$2:$MC$200=I$3)*('GMW - Baseline'!$MB$2:$MB$200=I$4),0),$E156-1973)</f>
        <v>103.16670000000001</v>
      </c>
      <c r="J156" cm="1">
        <f t="array" ref="J156">INDEX('GMW - Baseline'!$A$2:$MC$200,MATCH(1,('GMW - Baseline'!$MC$2:$MC$200=J$3)*('GMW - Baseline'!$MB$2:$MB$200=J$4),0),$E156-1973)</f>
        <v>0.25</v>
      </c>
      <c r="K156" cm="1">
        <f t="array" ref="K156">INDEX('GMW - Baseline'!$A$2:$MC$200,MATCH(1,('GMW - Baseline'!$MC$2:$MC$200=K$3)*('GMW - Baseline'!$MB$2:$MB$200=K$4),0),$E156-1973)</f>
        <v>1.0693649999999999</v>
      </c>
      <c r="L156" cm="1">
        <f t="array" ref="L156">INDEX('GMW - Baseline'!$A$2:$MC$200,MATCH(1,('GMW - Baseline'!$MC$2:$MC$200=L$3)*('GMW - Baseline'!$MB$2:$MB$200=L$4),0),$E156-1973)</f>
        <v>32138</v>
      </c>
      <c r="M156" cm="1">
        <f t="array" ref="M156">INDEX('GMW - Baseline'!$A$2:$MC$200,MATCH(1,('GMW - Baseline'!$MC$2:$MC$200=M$3)*('GMW - Baseline'!$MB$2:$MB$200=M$4),0),$E156-1973)</f>
        <v>1488</v>
      </c>
      <c r="N156" cm="1">
        <f t="array" ref="N156">INDEX('GMW - Baseline'!$A$2:$MC$200,MATCH(1,('GMW - Baseline'!$MC$2:$MC$200=N$3)*('GMW - Baseline'!$MB$2:$MB$200=N$4),0),$E156-1973)</f>
        <v>33626</v>
      </c>
      <c r="O156" cm="1">
        <f t="array" ref="O156">INDEX('GMW - Baseline'!$A$2:$MC$200,MATCH(1,('GMW - Baseline'!$MC$2:$MC$200=O$3)*('GMW - Baseline'!$MB$2:$MB$200=O$4),0),$E156-1973)</f>
        <v>4.4000000000000004</v>
      </c>
      <c r="P156" cm="1">
        <f t="array" ref="P156">INDEX('GMW - Baseline'!$A$2:$MC$200,MATCH(1,('GMW - Baseline'!$MC$2:$MC$200=P$3)*('GMW - Baseline'!$MB$2:$MB$200=P$4),0),$E156-1973)</f>
        <v>41363.360000000001</v>
      </c>
      <c r="Q156" cm="1">
        <f t="array" ref="Q156">INDEX('GMW - Baseline'!$A$2:$MC$200,MATCH(1,('GMW - Baseline'!$MC$2:$MC$200=Q$3)*('GMW - Baseline'!$MB$2:$MB$200=Q$4),0),$E156-1973)</f>
        <v>-16314</v>
      </c>
      <c r="R156" cm="1">
        <f t="array" ref="R156">INDEX('GMW - Baseline'!$A$2:$MC$200,MATCH(1,('GMW - Baseline'!$MC$2:$MC$200=R$3)*('GMW - Baseline'!$MB$2:$MB$200=R$4),0),$E156-1973)</f>
        <v>1550608</v>
      </c>
      <c r="S156" cm="1">
        <f t="array" ref="S156">INDEX('GMW - Baseline'!$A$2:$MC$200,MATCH(1,('GMW - Baseline'!$MC$2:$MC$200=S$3)*('GMW - Baseline'!$MB$2:$MB$200=S$4),0),$E156-1973)</f>
        <v>521616</v>
      </c>
      <c r="T156" cm="1">
        <f t="array" ref="T156">INDEX('GMW - Baseline'!$A$2:$MC$200,MATCH(1,('GMW - Baseline'!$MC$2:$MC$200=T$3)*('GMW - Baseline'!$MB$2:$MB$200=T$4),0),$E156-1973)</f>
        <v>0.24061199999999999</v>
      </c>
      <c r="U156" cm="1">
        <f t="array" ref="U156">INDEX('GMW - Baseline'!$A$2:$MC$200,MATCH(1,('GMW - Baseline'!$MC$2:$MC$200=U$3)*('GMW - Baseline'!$MB$2:$MB$200=U$4),0),$E156-1973)</f>
        <v>646386.80000000005</v>
      </c>
      <c r="V156" cm="1">
        <f t="array" ref="V156">INDEX('GMW - Baseline'!$A$2:$MC$200,MATCH(1,('GMW - Baseline'!$MC$2:$MC$200=V$3)*('GMW - Baseline'!$MB$2:$MB$200=V$4),0),$E156-1973)</f>
        <v>32079.200000000001</v>
      </c>
      <c r="W156" cm="1">
        <f t="array" ref="W156">INDEX('GMW - Baseline'!$A$2:$MC$200,MATCH(1,('GMW - Baseline'!$MC$2:$MC$200=W$3)*('GMW - Baseline'!$MB$2:$MB$200=W$4),0),$E156-1973)</f>
        <v>32.299999999999997</v>
      </c>
      <c r="X156" cm="1">
        <f t="array" ref="X156">INDEX('GMW - Baseline'!$A$2:$MC$200,MATCH(1,('GMW - Baseline'!$MC$2:$MC$200=X$3)*('GMW - Baseline'!$MB$2:$MB$200=X$4),0),$E156-1973)</f>
        <v>558280.6</v>
      </c>
      <c r="Y156" cm="1">
        <f t="array" ref="Y156">INDEX('GMW - Baseline'!$A$2:$MC$200,MATCH(1,('GMW - Baseline'!$MC$2:$MC$200=Y$3)*('GMW - Baseline'!$MB$2:$MB$200=Y$4),0),$E156-1973)</f>
        <v>42408.63</v>
      </c>
      <c r="Z156" cm="1">
        <f t="array" ref="Z156">INDEX('GMW - Baseline'!$A$2:$MC$200,MATCH(1,('GMW - Baseline'!$MC$2:$MC$200=Z$3)*('GMW - Baseline'!$MB$2:$MB$200=Z$4),0),$E156-1973)</f>
        <v>2743000</v>
      </c>
      <c r="AA156" cm="1">
        <f t="array" ref="AA156">INDEX('GMW - Baseline'!$A$2:$MC$200,MATCH(1,('GMW - Baseline'!$MC$2:$MC$200=AA$3)*('GMW - Baseline'!$MB$2:$MB$200=AA$4),0),$E156-1973)</f>
        <v>-1.5834980000000001</v>
      </c>
      <c r="AB156" cm="1">
        <f t="array" ref="AB156">INDEX('GMW - Baseline'!$A$2:$MC$200,MATCH(1,('GMW - Baseline'!$MC$2:$MC$200=AB$3)*('GMW - Baseline'!$MB$2:$MB$200=AB$4),0),$E156-1973)</f>
        <v>210134</v>
      </c>
      <c r="AC156" cm="1">
        <f t="array" ref="AC156">INDEX('GMW - Baseline'!$A$2:$MC$200,MATCH(1,('GMW - Baseline'!$MC$2:$MC$200=AC$3)*('GMW - Baseline'!$MB$2:$MB$200=AC$4),0),$E156-1973)</f>
        <v>183906</v>
      </c>
      <c r="AD156" cm="1">
        <f t="array" ref="AD156">INDEX('GMW - Baseline'!$A$2:$MC$200,MATCH(1,('GMW - Baseline'!$MC$2:$MC$200=AD$3)*('GMW - Baseline'!$MB$2:$MB$200=AD$4),0),$E156-1973)</f>
        <v>65964</v>
      </c>
      <c r="AE156" cm="1">
        <f t="array" ref="AE156">INDEX('GMW - Baseline'!$A$2:$MC$200,MATCH(1,('GMW - Baseline'!$MC$2:$MC$200=AE$3)*('GMW - Baseline'!$MB$2:$MB$200=AE$4),0),$E156-1973)</f>
        <v>28.783069999999999</v>
      </c>
      <c r="AF156" cm="1">
        <f t="array" ref="AF156">INDEX('GMW - Baseline'!$A$2:$MC$200,MATCH(1,('GMW - Baseline'!$MC$2:$MC$200=AF$3)*('GMW - Baseline'!$MB$2:$MB$200=AF$4),0),$E156-1973)</f>
        <v>19.586819999999999</v>
      </c>
      <c r="AG156" cm="1">
        <f t="array" ref="AG156">INDEX('GMW - Baseline'!$A$2:$MC$200,MATCH(1,('GMW - Baseline'!$MC$2:$MC$200=AG$3)*('GMW - Baseline'!$MB$2:$MB$200=AG$4),0),$E156-1973)</f>
        <v>46.997480000000003</v>
      </c>
      <c r="AH156" cm="1">
        <f t="array" ref="AH156">INDEX('GMW - Baseline'!$A$2:$MC$200,MATCH(1,('GMW - Baseline'!$MC$2:$MC$200=AH$3)*('GMW - Baseline'!$MB$2:$MB$200=AH$4),0),$E156-1973)</f>
        <v>32.328740000000003</v>
      </c>
      <c r="AI156" cm="1">
        <f t="array" ref="AI156">INDEX('GMW - Baseline'!$A$2:$MC$200,MATCH(1,('GMW - Baseline'!$MC$2:$MC$200=AI$3)*('GMW - Baseline'!$MB$2:$MB$200=AI$4),0),$E156-1973)</f>
        <v>30.633500000000002</v>
      </c>
      <c r="AJ156" cm="1">
        <f t="array" ref="AJ156">INDEX('GMW - Baseline'!$A$2:$MC$200,MATCH(1,('GMW - Baseline'!$MC$2:$MC$200=AJ$3)*('GMW - Baseline'!$MB$2:$MB$200=AJ$4),0),$E156-1973)</f>
        <v>34.86448</v>
      </c>
      <c r="AK156" cm="1">
        <f t="array" ref="AK156">INDEX('GMW - Baseline'!$A$2:$MC$200,MATCH(1,('GMW - Baseline'!$MC$2:$MC$200=AK$3)*('GMW - Baseline'!$MB$2:$MB$200=AK$4),0),$E156-1973)</f>
        <v>20.53237</v>
      </c>
    </row>
    <row r="157" spans="1:37" x14ac:dyDescent="0.25">
      <c r="B157">
        <f t="shared" si="14"/>
        <v>2017</v>
      </c>
      <c r="C157">
        <f t="shared" si="14"/>
        <v>2017</v>
      </c>
      <c r="E157">
        <f t="shared" si="12"/>
        <v>2130</v>
      </c>
      <c r="F157" cm="1">
        <f t="array" ref="F157">INDEX('GMW - Baseline'!$A$2:$MC$200,MATCH(1,('GMW - Baseline'!$MC$2:$MC$200=F$3)*('GMW - Baseline'!$MB$2:$MB$200=F$4),0),$E157-1973)</f>
        <v>652329</v>
      </c>
      <c r="G157" cm="1">
        <f t="array" ref="G157">INDEX('GMW - Baseline'!$A$2:$MC$200,MATCH(1,('GMW - Baseline'!$MC$2:$MC$200=G$3)*('GMW - Baseline'!$MB$2:$MB$200=G$4),0),$E157-1973)</f>
        <v>401714</v>
      </c>
      <c r="H157" cm="1">
        <f t="array" ref="H157">INDEX('GMW - Baseline'!$A$2:$MC$200,MATCH(1,('GMW - Baseline'!$MC$2:$MC$200=H$3)*('GMW - Baseline'!$MB$2:$MB$200=H$4),0),$E157-1973)</f>
        <v>419990</v>
      </c>
      <c r="I157" cm="1">
        <f t="array" ref="I157">INDEX('GMW - Baseline'!$A$2:$MC$200,MATCH(1,('GMW - Baseline'!$MC$2:$MC$200=I$3)*('GMW - Baseline'!$MB$2:$MB$200=I$4),0),$E157-1973)</f>
        <v>103.7</v>
      </c>
      <c r="J157" cm="1">
        <f t="array" ref="J157">INDEX('GMW - Baseline'!$A$2:$MC$200,MATCH(1,('GMW - Baseline'!$MC$2:$MC$200=J$3)*('GMW - Baseline'!$MB$2:$MB$200=J$4),0),$E157-1973)</f>
        <v>0.25</v>
      </c>
      <c r="K157" cm="1">
        <f t="array" ref="K157">INDEX('GMW - Baseline'!$A$2:$MC$200,MATCH(1,('GMW - Baseline'!$MC$2:$MC$200=K$3)*('GMW - Baseline'!$MB$2:$MB$200=K$4),0),$E157-1973)</f>
        <v>1.185781</v>
      </c>
      <c r="L157" cm="1">
        <f t="array" ref="L157">INDEX('GMW - Baseline'!$A$2:$MC$200,MATCH(1,('GMW - Baseline'!$MC$2:$MC$200=L$3)*('GMW - Baseline'!$MB$2:$MB$200=L$4),0),$E157-1973)</f>
        <v>32134</v>
      </c>
      <c r="M157" cm="1">
        <f t="array" ref="M157">INDEX('GMW - Baseline'!$A$2:$MC$200,MATCH(1,('GMW - Baseline'!$MC$2:$MC$200=M$3)*('GMW - Baseline'!$MB$2:$MB$200=M$4),0),$E157-1973)</f>
        <v>1432</v>
      </c>
      <c r="N157" cm="1">
        <f t="array" ref="N157">INDEX('GMW - Baseline'!$A$2:$MC$200,MATCH(1,('GMW - Baseline'!$MC$2:$MC$200=N$3)*('GMW - Baseline'!$MB$2:$MB$200=N$4),0),$E157-1973)</f>
        <v>33566</v>
      </c>
      <c r="O157" cm="1">
        <f t="array" ref="O157">INDEX('GMW - Baseline'!$A$2:$MC$200,MATCH(1,('GMW - Baseline'!$MC$2:$MC$200=O$3)*('GMW - Baseline'!$MB$2:$MB$200=O$4),0),$E157-1973)</f>
        <v>4.3</v>
      </c>
      <c r="P157" cm="1">
        <f t="array" ref="P157">INDEX('GMW - Baseline'!$A$2:$MC$200,MATCH(1,('GMW - Baseline'!$MC$2:$MC$200=P$3)*('GMW - Baseline'!$MB$2:$MB$200=P$4),0),$E157-1973)</f>
        <v>41454.959999999999</v>
      </c>
      <c r="Q157" cm="1">
        <f t="array" ref="Q157">INDEX('GMW - Baseline'!$A$2:$MC$200,MATCH(1,('GMW - Baseline'!$MC$2:$MC$200=Q$3)*('GMW - Baseline'!$MB$2:$MB$200=Q$4),0),$E157-1973)</f>
        <v>-4937</v>
      </c>
      <c r="R157" cm="1">
        <f t="array" ref="R157">INDEX('GMW - Baseline'!$A$2:$MC$200,MATCH(1,('GMW - Baseline'!$MC$2:$MC$200=R$3)*('GMW - Baseline'!$MB$2:$MB$200=R$4),0),$E157-1973)</f>
        <v>1552855</v>
      </c>
      <c r="S157" cm="1">
        <f t="array" ref="S157">INDEX('GMW - Baseline'!$A$2:$MC$200,MATCH(1,('GMW - Baseline'!$MC$2:$MC$200=S$3)*('GMW - Baseline'!$MB$2:$MB$200=S$4),0),$E157-1973)</f>
        <v>525161</v>
      </c>
      <c r="T157" cm="1">
        <f t="array" ref="T157">INDEX('GMW - Baseline'!$A$2:$MC$200,MATCH(1,('GMW - Baseline'!$MC$2:$MC$200=T$3)*('GMW - Baseline'!$MB$2:$MB$200=T$4),0),$E157-1973)</f>
        <v>1.330948</v>
      </c>
      <c r="U157" cm="1">
        <f t="array" ref="U157">INDEX('GMW - Baseline'!$A$2:$MC$200,MATCH(1,('GMW - Baseline'!$MC$2:$MC$200=U$3)*('GMW - Baseline'!$MB$2:$MB$200=U$4),0),$E157-1973)</f>
        <v>643704.6</v>
      </c>
      <c r="V157" cm="1">
        <f t="array" ref="V157">INDEX('GMW - Baseline'!$A$2:$MC$200,MATCH(1,('GMW - Baseline'!$MC$2:$MC$200=V$3)*('GMW - Baseline'!$MB$2:$MB$200=V$4),0),$E157-1973)</f>
        <v>32038.75</v>
      </c>
      <c r="W157" cm="1">
        <f t="array" ref="W157">INDEX('GMW - Baseline'!$A$2:$MC$200,MATCH(1,('GMW - Baseline'!$MC$2:$MC$200=W$3)*('GMW - Baseline'!$MB$2:$MB$200=W$4),0),$E157-1973)</f>
        <v>32</v>
      </c>
      <c r="X157" cm="1">
        <f t="array" ref="X157">INDEX('GMW - Baseline'!$A$2:$MC$200,MATCH(1,('GMW - Baseline'!$MC$2:$MC$200=X$3)*('GMW - Baseline'!$MB$2:$MB$200=X$4),0),$E157-1973)</f>
        <v>559737.9</v>
      </c>
      <c r="Y157" cm="1">
        <f t="array" ref="Y157">INDEX('GMW - Baseline'!$A$2:$MC$200,MATCH(1,('GMW - Baseline'!$MC$2:$MC$200=Y$3)*('GMW - Baseline'!$MB$2:$MB$200=Y$4),0),$E157-1973)</f>
        <v>42442.52</v>
      </c>
      <c r="Z157" cm="1">
        <f t="array" ref="Z157">INDEX('GMW - Baseline'!$A$2:$MC$200,MATCH(1,('GMW - Baseline'!$MC$2:$MC$200=Z$3)*('GMW - Baseline'!$MB$2:$MB$200=Z$4),0),$E157-1973)</f>
        <v>2761500</v>
      </c>
      <c r="AA157" cm="1">
        <f t="array" ref="AA157">INDEX('GMW - Baseline'!$A$2:$MC$200,MATCH(1,('GMW - Baseline'!$MC$2:$MC$200=AA$3)*('GMW - Baseline'!$MB$2:$MB$200=AA$4),0),$E157-1973)</f>
        <v>-1.5836809999999999</v>
      </c>
      <c r="AB157" cm="1">
        <f t="array" ref="AB157">INDEX('GMW - Baseline'!$A$2:$MC$200,MATCH(1,('GMW - Baseline'!$MC$2:$MC$200=AB$3)*('GMW - Baseline'!$MB$2:$MB$200=AB$4),0),$E157-1973)</f>
        <v>208517</v>
      </c>
      <c r="AC157" cm="1">
        <f t="array" ref="AC157">INDEX('GMW - Baseline'!$A$2:$MC$200,MATCH(1,('GMW - Baseline'!$MC$2:$MC$200=AC$3)*('GMW - Baseline'!$MB$2:$MB$200=AC$4),0),$E157-1973)</f>
        <v>192920</v>
      </c>
      <c r="AD157" cm="1">
        <f t="array" ref="AD157">INDEX('GMW - Baseline'!$A$2:$MC$200,MATCH(1,('GMW - Baseline'!$MC$2:$MC$200=AD$3)*('GMW - Baseline'!$MB$2:$MB$200=AD$4),0),$E157-1973)</f>
        <v>66044.75</v>
      </c>
      <c r="AE157" cm="1">
        <f t="array" ref="AE157">INDEX('GMW - Baseline'!$A$2:$MC$200,MATCH(1,('GMW - Baseline'!$MC$2:$MC$200=AE$3)*('GMW - Baseline'!$MB$2:$MB$200=AE$4),0),$E157-1973)</f>
        <v>28.81485</v>
      </c>
      <c r="AF157" cm="1">
        <f t="array" ref="AF157">INDEX('GMW - Baseline'!$A$2:$MC$200,MATCH(1,('GMW - Baseline'!$MC$2:$MC$200=AF$3)*('GMW - Baseline'!$MB$2:$MB$200=AF$4),0),$E157-1973)</f>
        <v>19.683240000000001</v>
      </c>
      <c r="AG157" cm="1">
        <f t="array" ref="AG157">INDEX('GMW - Baseline'!$A$2:$MC$200,MATCH(1,('GMW - Baseline'!$MC$2:$MC$200=AG$3)*('GMW - Baseline'!$MB$2:$MB$200=AG$4),0),$E157-1973)</f>
        <v>47.232370000000003</v>
      </c>
      <c r="AH157" cm="1">
        <f t="array" ref="AH157">INDEX('GMW - Baseline'!$A$2:$MC$200,MATCH(1,('GMW - Baseline'!$MC$2:$MC$200=AH$3)*('GMW - Baseline'!$MB$2:$MB$200=AH$4),0),$E157-1973)</f>
        <v>32.415860000000002</v>
      </c>
      <c r="AI157" cm="1">
        <f t="array" ref="AI157">INDEX('GMW - Baseline'!$A$2:$MC$200,MATCH(1,('GMW - Baseline'!$MC$2:$MC$200=AI$3)*('GMW - Baseline'!$MB$2:$MB$200=AI$4),0),$E157-1973)</f>
        <v>30.787430000000001</v>
      </c>
      <c r="AJ157" cm="1">
        <f t="array" ref="AJ157">INDEX('GMW - Baseline'!$A$2:$MC$200,MATCH(1,('GMW - Baseline'!$MC$2:$MC$200=AJ$3)*('GMW - Baseline'!$MB$2:$MB$200=AJ$4),0),$E157-1973)</f>
        <v>34.903860000000002</v>
      </c>
      <c r="AK157" cm="1">
        <f t="array" ref="AK157">INDEX('GMW - Baseline'!$A$2:$MC$200,MATCH(1,('GMW - Baseline'!$MC$2:$MC$200=AK$3)*('GMW - Baseline'!$MB$2:$MB$200=AK$4),0),$E157-1973)</f>
        <v>20.628489999999999</v>
      </c>
    </row>
    <row r="158" spans="1:37" x14ac:dyDescent="0.25">
      <c r="B158">
        <f t="shared" si="14"/>
        <v>2017</v>
      </c>
      <c r="C158">
        <f t="shared" si="14"/>
        <v>2017</v>
      </c>
      <c r="E158">
        <f t="shared" si="12"/>
        <v>2131</v>
      </c>
      <c r="F158" cm="1">
        <f t="array" ref="F158">INDEX('GMW - Baseline'!$A$2:$MC$200,MATCH(1,('GMW - Baseline'!$MC$2:$MC$200=F$3)*('GMW - Baseline'!$MB$2:$MB$200=F$4),0),$E158-1973)</f>
        <v>657225</v>
      </c>
      <c r="G158" cm="1">
        <f t="array" ref="G158">INDEX('GMW - Baseline'!$A$2:$MC$200,MATCH(1,('GMW - Baseline'!$MC$2:$MC$200=G$3)*('GMW - Baseline'!$MB$2:$MB$200=G$4),0),$E158-1973)</f>
        <v>403747</v>
      </c>
      <c r="H158" cm="1">
        <f t="array" ref="H158">INDEX('GMW - Baseline'!$A$2:$MC$200,MATCH(1,('GMW - Baseline'!$MC$2:$MC$200=H$3)*('GMW - Baseline'!$MB$2:$MB$200=H$4),0),$E158-1973)</f>
        <v>421951</v>
      </c>
      <c r="I158" cm="1">
        <f t="array" ref="I158">INDEX('GMW - Baseline'!$A$2:$MC$200,MATCH(1,('GMW - Baseline'!$MC$2:$MC$200=I$3)*('GMW - Baseline'!$MB$2:$MB$200=I$4),0),$E158-1973)</f>
        <v>104.5667</v>
      </c>
      <c r="J158" cm="1">
        <f t="array" ref="J158">INDEX('GMW - Baseline'!$A$2:$MC$200,MATCH(1,('GMW - Baseline'!$MC$2:$MC$200=J$3)*('GMW - Baseline'!$MB$2:$MB$200=J$4),0),$E158-1973)</f>
        <v>0.41153849999999997</v>
      </c>
      <c r="K158" cm="1">
        <f t="array" ref="K158">INDEX('GMW - Baseline'!$A$2:$MC$200,MATCH(1,('GMW - Baseline'!$MC$2:$MC$200=K$3)*('GMW - Baseline'!$MB$2:$MB$200=K$4),0),$E158-1973)</f>
        <v>1.2876559999999999</v>
      </c>
      <c r="L158" cm="1">
        <f t="array" ref="L158">INDEX('GMW - Baseline'!$A$2:$MC$200,MATCH(1,('GMW - Baseline'!$MC$2:$MC$200=L$3)*('GMW - Baseline'!$MB$2:$MB$200=L$4),0),$E158-1973)</f>
        <v>32222</v>
      </c>
      <c r="M158" cm="1">
        <f t="array" ref="M158">INDEX('GMW - Baseline'!$A$2:$MC$200,MATCH(1,('GMW - Baseline'!$MC$2:$MC$200=M$3)*('GMW - Baseline'!$MB$2:$MB$200=M$4),0),$E158-1973)</f>
        <v>1467</v>
      </c>
      <c r="N158" cm="1">
        <f t="array" ref="N158">INDEX('GMW - Baseline'!$A$2:$MC$200,MATCH(1,('GMW - Baseline'!$MC$2:$MC$200=N$3)*('GMW - Baseline'!$MB$2:$MB$200=N$4),0),$E158-1973)</f>
        <v>33689</v>
      </c>
      <c r="O158" cm="1">
        <f t="array" ref="O158">INDEX('GMW - Baseline'!$A$2:$MC$200,MATCH(1,('GMW - Baseline'!$MC$2:$MC$200=O$3)*('GMW - Baseline'!$MB$2:$MB$200=O$4),0),$E158-1973)</f>
        <v>4.4000000000000004</v>
      </c>
      <c r="P158" cm="1">
        <f t="array" ref="P158">INDEX('GMW - Baseline'!$A$2:$MC$200,MATCH(1,('GMW - Baseline'!$MC$2:$MC$200=P$3)*('GMW - Baseline'!$MB$2:$MB$200=P$4),0),$E158-1973)</f>
        <v>41546.550000000003</v>
      </c>
      <c r="Q158" cm="1">
        <f t="array" ref="Q158">INDEX('GMW - Baseline'!$A$2:$MC$200,MATCH(1,('GMW - Baseline'!$MC$2:$MC$200=Q$3)*('GMW - Baseline'!$MB$2:$MB$200=Q$4),0),$E158-1973)</f>
        <v>-8732</v>
      </c>
      <c r="R158" cm="1">
        <f t="array" ref="R158">INDEX('GMW - Baseline'!$A$2:$MC$200,MATCH(1,('GMW - Baseline'!$MC$2:$MC$200=R$3)*('GMW - Baseline'!$MB$2:$MB$200=R$4),0),$E158-1973)</f>
        <v>1501466</v>
      </c>
      <c r="S158" cm="1">
        <f t="array" ref="S158">INDEX('GMW - Baseline'!$A$2:$MC$200,MATCH(1,('GMW - Baseline'!$MC$2:$MC$200=S$3)*('GMW - Baseline'!$MB$2:$MB$200=S$4),0),$E158-1973)</f>
        <v>533139</v>
      </c>
      <c r="T158" cm="1">
        <f t="array" ref="T158">INDEX('GMW - Baseline'!$A$2:$MC$200,MATCH(1,('GMW - Baseline'!$MC$2:$MC$200=T$3)*('GMW - Baseline'!$MB$2:$MB$200=T$4),0),$E158-1973)</f>
        <v>1.7394069999999999</v>
      </c>
      <c r="U158" cm="1">
        <f t="array" ref="U158">INDEX('GMW - Baseline'!$A$2:$MC$200,MATCH(1,('GMW - Baseline'!$MC$2:$MC$200=U$3)*('GMW - Baseline'!$MB$2:$MB$200=U$4),0),$E158-1973)</f>
        <v>645891.69999999995</v>
      </c>
      <c r="V158" cm="1">
        <f t="array" ref="V158">INDEX('GMW - Baseline'!$A$2:$MC$200,MATCH(1,('GMW - Baseline'!$MC$2:$MC$200=V$3)*('GMW - Baseline'!$MB$2:$MB$200=V$4),0),$E158-1973)</f>
        <v>32172.99</v>
      </c>
      <c r="W158" cm="1">
        <f t="array" ref="W158">INDEX('GMW - Baseline'!$A$2:$MC$200,MATCH(1,('GMW - Baseline'!$MC$2:$MC$200=W$3)*('GMW - Baseline'!$MB$2:$MB$200=W$4),0),$E158-1973)</f>
        <v>31.9</v>
      </c>
      <c r="X158" cm="1">
        <f t="array" ref="X158">INDEX('GMW - Baseline'!$A$2:$MC$200,MATCH(1,('GMW - Baseline'!$MC$2:$MC$200=X$3)*('GMW - Baseline'!$MB$2:$MB$200=X$4),0),$E158-1973)</f>
        <v>561193.1</v>
      </c>
      <c r="Y158" cm="1">
        <f t="array" ref="Y158">INDEX('GMW - Baseline'!$A$2:$MC$200,MATCH(1,('GMW - Baseline'!$MC$2:$MC$200=Y$3)*('GMW - Baseline'!$MB$2:$MB$200=Y$4),0),$E158-1973)</f>
        <v>42476.41</v>
      </c>
      <c r="Z158" cm="1">
        <f t="array" ref="Z158">INDEX('GMW - Baseline'!$A$2:$MC$200,MATCH(1,('GMW - Baseline'!$MC$2:$MC$200=Z$3)*('GMW - Baseline'!$MB$2:$MB$200=Z$4),0),$E158-1973)</f>
        <v>2780000</v>
      </c>
      <c r="AA158" cm="1">
        <f t="array" ref="AA158">INDEX('GMW - Baseline'!$A$2:$MC$200,MATCH(1,('GMW - Baseline'!$MC$2:$MC$200=AA$3)*('GMW - Baseline'!$MB$2:$MB$200=AA$4),0),$E158-1973)</f>
        <v>-1.5838650000000001</v>
      </c>
      <c r="AB158" cm="1">
        <f t="array" ref="AB158">INDEX('GMW - Baseline'!$A$2:$MC$200,MATCH(1,('GMW - Baseline'!$MC$2:$MC$200=AB$3)*('GMW - Baseline'!$MB$2:$MB$200=AB$4),0),$E158-1973)</f>
        <v>207311</v>
      </c>
      <c r="AC158" cm="1">
        <f t="array" ref="AC158">INDEX('GMW - Baseline'!$A$2:$MC$200,MATCH(1,('GMW - Baseline'!$MC$2:$MC$200=AC$3)*('GMW - Baseline'!$MB$2:$MB$200=AC$4),0),$E158-1973)</f>
        <v>188405</v>
      </c>
      <c r="AD158" cm="1">
        <f t="array" ref="AD158">INDEX('GMW - Baseline'!$A$2:$MC$200,MATCH(1,('GMW - Baseline'!$MC$2:$MC$200=AD$3)*('GMW - Baseline'!$MB$2:$MB$200=AD$4),0),$E158-1973)</f>
        <v>66125.5</v>
      </c>
      <c r="AE158" cm="1">
        <f t="array" ref="AE158">INDEX('GMW - Baseline'!$A$2:$MC$200,MATCH(1,('GMW - Baseline'!$MC$2:$MC$200=AE$3)*('GMW - Baseline'!$MB$2:$MB$200=AE$4),0),$E158-1973)</f>
        <v>28.84648</v>
      </c>
      <c r="AF158" cm="1">
        <f t="array" ref="AF158">INDEX('GMW - Baseline'!$A$2:$MC$200,MATCH(1,('GMW - Baseline'!$MC$2:$MC$200=AF$3)*('GMW - Baseline'!$MB$2:$MB$200=AF$4),0),$E158-1973)</f>
        <v>19.786390000000001</v>
      </c>
      <c r="AG158" cm="1">
        <f t="array" ref="AG158">INDEX('GMW - Baseline'!$A$2:$MC$200,MATCH(1,('GMW - Baseline'!$MC$2:$MC$200=AG$3)*('GMW - Baseline'!$MB$2:$MB$200=AG$4),0),$E158-1973)</f>
        <v>47.416780000000003</v>
      </c>
      <c r="AH158" cm="1">
        <f t="array" ref="AH158">INDEX('GMW - Baseline'!$A$2:$MC$200,MATCH(1,('GMW - Baseline'!$MC$2:$MC$200=AH$3)*('GMW - Baseline'!$MB$2:$MB$200=AH$4),0),$E158-1973)</f>
        <v>32.502960000000002</v>
      </c>
      <c r="AI158" cm="1">
        <f t="array" ref="AI158">INDEX('GMW - Baseline'!$A$2:$MC$200,MATCH(1,('GMW - Baseline'!$MC$2:$MC$200=AI$3)*('GMW - Baseline'!$MB$2:$MB$200=AI$4),0),$E158-1973)</f>
        <v>30.941230000000001</v>
      </c>
      <c r="AJ158" cm="1">
        <f t="array" ref="AJ158">INDEX('GMW - Baseline'!$A$2:$MC$200,MATCH(1,('GMW - Baseline'!$MC$2:$MC$200=AJ$3)*('GMW - Baseline'!$MB$2:$MB$200=AJ$4),0),$E158-1973)</f>
        <v>34.943179999999998</v>
      </c>
      <c r="AK158" cm="1">
        <f t="array" ref="AK158">INDEX('GMW - Baseline'!$A$2:$MC$200,MATCH(1,('GMW - Baseline'!$MC$2:$MC$200=AK$3)*('GMW - Baseline'!$MB$2:$MB$200=AK$4),0),$E158-1973)</f>
        <v>20.735800000000001</v>
      </c>
    </row>
    <row r="159" spans="1:37" x14ac:dyDescent="0.25">
      <c r="A159">
        <v>2018</v>
      </c>
      <c r="B159">
        <f t="shared" si="14"/>
        <v>2018</v>
      </c>
      <c r="C159">
        <f t="shared" si="14"/>
        <v>2017</v>
      </c>
      <c r="D159">
        <f t="shared" si="14"/>
        <v>2017</v>
      </c>
      <c r="E159">
        <f t="shared" si="12"/>
        <v>2132</v>
      </c>
      <c r="F159" cm="1">
        <f t="array" ref="F159">INDEX('GMW - Baseline'!$A$2:$MC$200,MATCH(1,('GMW - Baseline'!$MC$2:$MC$200=F$3)*('GMW - Baseline'!$MB$2:$MB$200=F$4),0),$E159-1973)</f>
        <v>657741</v>
      </c>
      <c r="G159" cm="1">
        <f t="array" ref="G159">INDEX('GMW - Baseline'!$A$2:$MC$200,MATCH(1,('GMW - Baseline'!$MC$2:$MC$200=G$3)*('GMW - Baseline'!$MB$2:$MB$200=G$4),0),$E159-1973)</f>
        <v>406073</v>
      </c>
      <c r="H159" cm="1">
        <f t="array" ref="H159">INDEX('GMW - Baseline'!$A$2:$MC$200,MATCH(1,('GMW - Baseline'!$MC$2:$MC$200=H$3)*('GMW - Baseline'!$MB$2:$MB$200=H$4),0),$E159-1973)</f>
        <v>425296</v>
      </c>
      <c r="I159" cm="1">
        <f t="array" ref="I159">INDEX('GMW - Baseline'!$A$2:$MC$200,MATCH(1,('GMW - Baseline'!$MC$2:$MC$200=I$3)*('GMW - Baseline'!$MB$2:$MB$200=I$4),0),$E159-1973)</f>
        <v>104.7667</v>
      </c>
      <c r="J159" cm="1">
        <f t="array" ref="J159">INDEX('GMW - Baseline'!$A$2:$MC$200,MATCH(1,('GMW - Baseline'!$MC$2:$MC$200=J$3)*('GMW - Baseline'!$MB$2:$MB$200=J$4),0),$E159-1973)</f>
        <v>0.5</v>
      </c>
      <c r="K159" cm="1">
        <f t="array" ref="K159">INDEX('GMW - Baseline'!$A$2:$MC$200,MATCH(1,('GMW - Baseline'!$MC$2:$MC$200=K$3)*('GMW - Baseline'!$MB$2:$MB$200=K$4),0),$E159-1973)</f>
        <v>1.4490620000000001</v>
      </c>
      <c r="L159" cm="1">
        <f t="array" ref="L159">INDEX('GMW - Baseline'!$A$2:$MC$200,MATCH(1,('GMW - Baseline'!$MC$2:$MC$200=L$3)*('GMW - Baseline'!$MB$2:$MB$200=L$4),0),$E159-1973)</f>
        <v>32410</v>
      </c>
      <c r="M159" cm="1">
        <f t="array" ref="M159">INDEX('GMW - Baseline'!$A$2:$MC$200,MATCH(1,('GMW - Baseline'!$MC$2:$MC$200=M$3)*('GMW - Baseline'!$MB$2:$MB$200=M$4),0),$E159-1973)</f>
        <v>1422</v>
      </c>
      <c r="N159" cm="1">
        <f t="array" ref="N159">INDEX('GMW - Baseline'!$A$2:$MC$200,MATCH(1,('GMW - Baseline'!$MC$2:$MC$200=N$3)*('GMW - Baseline'!$MB$2:$MB$200=N$4),0),$E159-1973)</f>
        <v>33832</v>
      </c>
      <c r="O159" cm="1">
        <f t="array" ref="O159">INDEX('GMW - Baseline'!$A$2:$MC$200,MATCH(1,('GMW - Baseline'!$MC$2:$MC$200=O$3)*('GMW - Baseline'!$MB$2:$MB$200=O$4),0),$E159-1973)</f>
        <v>4.2</v>
      </c>
      <c r="P159" cm="1">
        <f t="array" ref="P159">INDEX('GMW - Baseline'!$A$2:$MC$200,MATCH(1,('GMW - Baseline'!$MC$2:$MC$200=P$3)*('GMW - Baseline'!$MB$2:$MB$200=P$4),0),$E159-1973)</f>
        <v>41638.14</v>
      </c>
      <c r="Q159" cm="1">
        <f t="array" ref="Q159">INDEX('GMW - Baseline'!$A$2:$MC$200,MATCH(1,('GMW - Baseline'!$MC$2:$MC$200=Q$3)*('GMW - Baseline'!$MB$2:$MB$200=Q$4),0),$E159-1973)</f>
        <v>17020</v>
      </c>
      <c r="R159" cm="1">
        <f t="array" ref="R159">INDEX('GMW - Baseline'!$A$2:$MC$200,MATCH(1,('GMW - Baseline'!$MC$2:$MC$200=R$3)*('GMW - Baseline'!$MB$2:$MB$200=R$4),0),$E159-1973)</f>
        <v>1494319</v>
      </c>
      <c r="S159" cm="1">
        <f t="array" ref="S159">INDEX('GMW - Baseline'!$A$2:$MC$200,MATCH(1,('GMW - Baseline'!$MC$2:$MC$200=S$3)*('GMW - Baseline'!$MB$2:$MB$200=S$4),0),$E159-1973)</f>
        <v>535163</v>
      </c>
      <c r="T159" cm="1">
        <f t="array" ref="T159">INDEX('GMW - Baseline'!$A$2:$MC$200,MATCH(1,('GMW - Baseline'!$MC$2:$MC$200=T$3)*('GMW - Baseline'!$MB$2:$MB$200=T$4),0),$E159-1973)</f>
        <v>1.2395860000000001</v>
      </c>
      <c r="U159" cm="1">
        <f t="array" ref="U159">INDEX('GMW - Baseline'!$A$2:$MC$200,MATCH(1,('GMW - Baseline'!$MC$2:$MC$200=U$3)*('GMW - Baseline'!$MB$2:$MB$200=U$4),0),$E159-1973)</f>
        <v>649637.80000000005</v>
      </c>
      <c r="V159" cm="1">
        <f t="array" ref="V159">INDEX('GMW - Baseline'!$A$2:$MC$200,MATCH(1,('GMW - Baseline'!$MC$2:$MC$200=V$3)*('GMW - Baseline'!$MB$2:$MB$200=V$4),0),$E159-1973)</f>
        <v>32326.48</v>
      </c>
      <c r="W159" cm="1">
        <f t="array" ref="W159">INDEX('GMW - Baseline'!$A$2:$MC$200,MATCH(1,('GMW - Baseline'!$MC$2:$MC$200=W$3)*('GMW - Baseline'!$MB$2:$MB$200=W$4),0),$E159-1973)</f>
        <v>31.9</v>
      </c>
      <c r="X159" cm="1">
        <f t="array" ref="X159">INDEX('GMW - Baseline'!$A$2:$MC$200,MATCH(1,('GMW - Baseline'!$MC$2:$MC$200=X$3)*('GMW - Baseline'!$MB$2:$MB$200=X$4),0),$E159-1973)</f>
        <v>562646.1</v>
      </c>
      <c r="Y159" cm="1">
        <f t="array" ref="Y159">INDEX('GMW - Baseline'!$A$2:$MC$200,MATCH(1,('GMW - Baseline'!$MC$2:$MC$200=Y$3)*('GMW - Baseline'!$MB$2:$MB$200=Y$4),0),$E159-1973)</f>
        <v>42510.3</v>
      </c>
      <c r="Z159" cm="1">
        <f t="array" ref="Z159">INDEX('GMW - Baseline'!$A$2:$MC$200,MATCH(1,('GMW - Baseline'!$MC$2:$MC$200=Z$3)*('GMW - Baseline'!$MB$2:$MB$200=Z$4),0),$E159-1973)</f>
        <v>2794500</v>
      </c>
      <c r="AA159" cm="1">
        <f t="array" ref="AA159">INDEX('GMW - Baseline'!$A$2:$MC$200,MATCH(1,('GMW - Baseline'!$MC$2:$MC$200=AA$3)*('GMW - Baseline'!$MB$2:$MB$200=AA$4),0),$E159-1973)</f>
        <v>-1.584049</v>
      </c>
      <c r="AB159" cm="1">
        <f t="array" ref="AB159">INDEX('GMW - Baseline'!$A$2:$MC$200,MATCH(1,('GMW - Baseline'!$MC$2:$MC$200=AB$3)*('GMW - Baseline'!$MB$2:$MB$200=AB$4),0),$E159-1973)</f>
        <v>212762</v>
      </c>
      <c r="AC159" cm="1">
        <f t="array" ref="AC159">INDEX('GMW - Baseline'!$A$2:$MC$200,MATCH(1,('GMW - Baseline'!$MC$2:$MC$200=AC$3)*('GMW - Baseline'!$MB$2:$MB$200=AC$4),0),$E159-1973)</f>
        <v>214210</v>
      </c>
      <c r="AD159" cm="1">
        <f t="array" ref="AD159">INDEX('GMW - Baseline'!$A$2:$MC$200,MATCH(1,('GMW - Baseline'!$MC$2:$MC$200=AD$3)*('GMW - Baseline'!$MB$2:$MB$200=AD$4),0),$E159-1973)</f>
        <v>66206.25</v>
      </c>
      <c r="AE159" cm="1">
        <f t="array" ref="AE159">INDEX('GMW - Baseline'!$A$2:$MC$200,MATCH(1,('GMW - Baseline'!$MC$2:$MC$200=AE$3)*('GMW - Baseline'!$MB$2:$MB$200=AE$4),0),$E159-1973)</f>
        <v>28.877980000000001</v>
      </c>
      <c r="AF159" cm="1">
        <f t="array" ref="AF159">INDEX('GMW - Baseline'!$A$2:$MC$200,MATCH(1,('GMW - Baseline'!$MC$2:$MC$200=AF$3)*('GMW - Baseline'!$MB$2:$MB$200=AF$4),0),$E159-1973)</f>
        <v>19.85586</v>
      </c>
      <c r="AG159" cm="1">
        <f t="array" ref="AG159">INDEX('GMW - Baseline'!$A$2:$MC$200,MATCH(1,('GMW - Baseline'!$MC$2:$MC$200=AG$3)*('GMW - Baseline'!$MB$2:$MB$200=AG$4),0),$E159-1973)</f>
        <v>47.619419999999998</v>
      </c>
      <c r="AH159" cm="1">
        <f t="array" ref="AH159">INDEX('GMW - Baseline'!$A$2:$MC$200,MATCH(1,('GMW - Baseline'!$MC$2:$MC$200=AH$3)*('GMW - Baseline'!$MB$2:$MB$200=AH$4),0),$E159-1973)</f>
        <v>32.579920000000001</v>
      </c>
      <c r="AI159" cm="1">
        <f t="array" ref="AI159">INDEX('GMW - Baseline'!$A$2:$MC$200,MATCH(1,('GMW - Baseline'!$MC$2:$MC$200=AI$3)*('GMW - Baseline'!$MB$2:$MB$200=AI$4),0),$E159-1973)</f>
        <v>31.08464</v>
      </c>
      <c r="AJ159" cm="1">
        <f t="array" ref="AJ159">INDEX('GMW - Baseline'!$A$2:$MC$200,MATCH(1,('GMW - Baseline'!$MC$2:$MC$200=AJ$3)*('GMW - Baseline'!$MB$2:$MB$200=AJ$4),0),$E159-1973)</f>
        <v>34.996429999999997</v>
      </c>
      <c r="AK159" cm="1">
        <f t="array" ref="AK159">INDEX('GMW - Baseline'!$A$2:$MC$200,MATCH(1,('GMW - Baseline'!$MC$2:$MC$200=AK$3)*('GMW - Baseline'!$MB$2:$MB$200=AK$4),0),$E159-1973)</f>
        <v>20.832429999999999</v>
      </c>
    </row>
    <row r="160" spans="1:37" x14ac:dyDescent="0.25">
      <c r="B160">
        <f t="shared" si="14"/>
        <v>2018</v>
      </c>
      <c r="C160">
        <f t="shared" si="14"/>
        <v>2018</v>
      </c>
      <c r="E160">
        <f t="shared" si="12"/>
        <v>2133</v>
      </c>
      <c r="F160" cm="1">
        <f t="array" ref="F160">INDEX('GMW - Baseline'!$A$2:$MC$200,MATCH(1,('GMW - Baseline'!$MC$2:$MC$200=F$3)*('GMW - Baseline'!$MB$2:$MB$200=F$4),0),$E160-1973)</f>
        <v>659172</v>
      </c>
      <c r="G160" cm="1">
        <f t="array" ref="G160">INDEX('GMW - Baseline'!$A$2:$MC$200,MATCH(1,('GMW - Baseline'!$MC$2:$MC$200=G$3)*('GMW - Baseline'!$MB$2:$MB$200=G$4),0),$E160-1973)</f>
        <v>404497</v>
      </c>
      <c r="H160" cm="1">
        <f t="array" ref="H160">INDEX('GMW - Baseline'!$A$2:$MC$200,MATCH(1,('GMW - Baseline'!$MC$2:$MC$200=H$3)*('GMW - Baseline'!$MB$2:$MB$200=H$4),0),$E160-1973)</f>
        <v>422540</v>
      </c>
      <c r="I160" cm="1">
        <f t="array" ref="I160">INDEX('GMW - Baseline'!$A$2:$MC$200,MATCH(1,('GMW - Baseline'!$MC$2:$MC$200=I$3)*('GMW - Baseline'!$MB$2:$MB$200=I$4),0),$E160-1973)</f>
        <v>105.66670000000001</v>
      </c>
      <c r="J160" cm="1">
        <f t="array" ref="J160">INDEX('GMW - Baseline'!$A$2:$MC$200,MATCH(1,('GMW - Baseline'!$MC$2:$MC$200=J$3)*('GMW - Baseline'!$MB$2:$MB$200=J$4),0),$E160-1973)</f>
        <v>0.5</v>
      </c>
      <c r="K160" cm="1">
        <f t="array" ref="K160">INDEX('GMW - Baseline'!$A$2:$MC$200,MATCH(1,('GMW - Baseline'!$MC$2:$MC$200=K$3)*('GMW - Baseline'!$MB$2:$MB$200=K$4),0),$E160-1973)</f>
        <v>1.39371</v>
      </c>
      <c r="L160" cm="1">
        <f t="array" ref="L160">INDEX('GMW - Baseline'!$A$2:$MC$200,MATCH(1,('GMW - Baseline'!$MC$2:$MC$200=L$3)*('GMW - Baseline'!$MB$2:$MB$200=L$4),0),$E160-1973)</f>
        <v>32451</v>
      </c>
      <c r="M160" cm="1">
        <f t="array" ref="M160">INDEX('GMW - Baseline'!$A$2:$MC$200,MATCH(1,('GMW - Baseline'!$MC$2:$MC$200=M$3)*('GMW - Baseline'!$MB$2:$MB$200=M$4),0),$E160-1973)</f>
        <v>1367</v>
      </c>
      <c r="N160" cm="1">
        <f t="array" ref="N160">INDEX('GMW - Baseline'!$A$2:$MC$200,MATCH(1,('GMW - Baseline'!$MC$2:$MC$200=N$3)*('GMW - Baseline'!$MB$2:$MB$200=N$4),0),$E160-1973)</f>
        <v>33818</v>
      </c>
      <c r="O160" cm="1">
        <f t="array" ref="O160">INDEX('GMW - Baseline'!$A$2:$MC$200,MATCH(1,('GMW - Baseline'!$MC$2:$MC$200=O$3)*('GMW - Baseline'!$MB$2:$MB$200=O$4),0),$E160-1973)</f>
        <v>4</v>
      </c>
      <c r="P160" cm="1">
        <f t="array" ref="P160">INDEX('GMW - Baseline'!$A$2:$MC$200,MATCH(1,('GMW - Baseline'!$MC$2:$MC$200=P$3)*('GMW - Baseline'!$MB$2:$MB$200=P$4),0),$E160-1973)</f>
        <v>41729.730000000003</v>
      </c>
      <c r="Q160" cm="1">
        <f t="array" ref="Q160">INDEX('GMW - Baseline'!$A$2:$MC$200,MATCH(1,('GMW - Baseline'!$MC$2:$MC$200=Q$3)*('GMW - Baseline'!$MB$2:$MB$200=Q$4),0),$E160-1973)</f>
        <v>-10061</v>
      </c>
      <c r="R160" cm="1">
        <f t="array" ref="R160">INDEX('GMW - Baseline'!$A$2:$MC$200,MATCH(1,('GMW - Baseline'!$MC$2:$MC$200=R$3)*('GMW - Baseline'!$MB$2:$MB$200=R$4),0),$E160-1973)</f>
        <v>1511044</v>
      </c>
      <c r="S160" cm="1">
        <f t="array" ref="S160">INDEX('GMW - Baseline'!$A$2:$MC$200,MATCH(1,('GMW - Baseline'!$MC$2:$MC$200=S$3)*('GMW - Baseline'!$MB$2:$MB$200=S$4),0),$E160-1973)</f>
        <v>540719</v>
      </c>
      <c r="T160" cm="1">
        <f t="array" ref="T160">INDEX('GMW - Baseline'!$A$2:$MC$200,MATCH(1,('GMW - Baseline'!$MC$2:$MC$200=T$3)*('GMW - Baseline'!$MB$2:$MB$200=T$4),0),$E160-1973)</f>
        <v>1.232815</v>
      </c>
      <c r="U160" cm="1">
        <f t="array" ref="U160">INDEX('GMW - Baseline'!$A$2:$MC$200,MATCH(1,('GMW - Baseline'!$MC$2:$MC$200=U$3)*('GMW - Baseline'!$MB$2:$MB$200=U$4),0),$E160-1973)</f>
        <v>651095.80000000005</v>
      </c>
      <c r="V160" cm="1">
        <f t="array" ref="V160">INDEX('GMW - Baseline'!$A$2:$MC$200,MATCH(1,('GMW - Baseline'!$MC$2:$MC$200=V$3)*('GMW - Baseline'!$MB$2:$MB$200=V$4),0),$E160-1973)</f>
        <v>32330.01</v>
      </c>
      <c r="W160" cm="1">
        <f t="array" ref="W160">INDEX('GMW - Baseline'!$A$2:$MC$200,MATCH(1,('GMW - Baseline'!$MC$2:$MC$200=W$3)*('GMW - Baseline'!$MB$2:$MB$200=W$4),0),$E160-1973)</f>
        <v>31.9</v>
      </c>
      <c r="X160" cm="1">
        <f t="array" ref="X160">INDEX('GMW - Baseline'!$A$2:$MC$200,MATCH(1,('GMW - Baseline'!$MC$2:$MC$200=X$3)*('GMW - Baseline'!$MB$2:$MB$200=X$4),0),$E160-1973)</f>
        <v>564097.1</v>
      </c>
      <c r="Y160" cm="1">
        <f t="array" ref="Y160">INDEX('GMW - Baseline'!$A$2:$MC$200,MATCH(1,('GMW - Baseline'!$MC$2:$MC$200=Y$3)*('GMW - Baseline'!$MB$2:$MB$200=Y$4),0),$E160-1973)</f>
        <v>42544.19</v>
      </c>
      <c r="Z160" cm="1">
        <f t="array" ref="Z160">INDEX('GMW - Baseline'!$A$2:$MC$200,MATCH(1,('GMW - Baseline'!$MC$2:$MC$200=Z$3)*('GMW - Baseline'!$MB$2:$MB$200=Z$4),0),$E160-1973)</f>
        <v>2809000</v>
      </c>
      <c r="AA160" cm="1">
        <f t="array" ref="AA160">INDEX('GMW - Baseline'!$A$2:$MC$200,MATCH(1,('GMW - Baseline'!$MC$2:$MC$200=AA$3)*('GMW - Baseline'!$MB$2:$MB$200=AA$4),0),$E160-1973)</f>
        <v>-1.5842320000000001</v>
      </c>
      <c r="AB160" cm="1">
        <f t="array" ref="AB160">INDEX('GMW - Baseline'!$A$2:$MC$200,MATCH(1,('GMW - Baseline'!$MC$2:$MC$200=AB$3)*('GMW - Baseline'!$MB$2:$MB$200=AB$4),0),$E160-1973)</f>
        <v>209071</v>
      </c>
      <c r="AC160" cm="1">
        <f t="array" ref="AC160">INDEX('GMW - Baseline'!$A$2:$MC$200,MATCH(1,('GMW - Baseline'!$MC$2:$MC$200=AC$3)*('GMW - Baseline'!$MB$2:$MB$200=AC$4),0),$E160-1973)</f>
        <v>190444</v>
      </c>
      <c r="AD160" cm="1">
        <f t="array" ref="AD160">INDEX('GMW - Baseline'!$A$2:$MC$200,MATCH(1,('GMW - Baseline'!$MC$2:$MC$200=AD$3)*('GMW - Baseline'!$MB$2:$MB$200=AD$4),0),$E160-1973)</f>
        <v>66287</v>
      </c>
      <c r="AE160" cm="1">
        <f t="array" ref="AE160">INDEX('GMW - Baseline'!$A$2:$MC$200,MATCH(1,('GMW - Baseline'!$MC$2:$MC$200=AE$3)*('GMW - Baseline'!$MB$2:$MB$200=AE$4),0),$E160-1973)</f>
        <v>28.90934</v>
      </c>
      <c r="AF160" cm="1">
        <f t="array" ref="AF160">INDEX('GMW - Baseline'!$A$2:$MC$200,MATCH(1,('GMW - Baseline'!$MC$2:$MC$200=AF$3)*('GMW - Baseline'!$MB$2:$MB$200=AF$4),0),$E160-1973)</f>
        <v>19.961500000000001</v>
      </c>
      <c r="AG160" cm="1">
        <f t="array" ref="AG160">INDEX('GMW - Baseline'!$A$2:$MC$200,MATCH(1,('GMW - Baseline'!$MC$2:$MC$200=AG$3)*('GMW - Baseline'!$MB$2:$MB$200=AG$4),0),$E160-1973)</f>
        <v>47.843040000000002</v>
      </c>
      <c r="AH160" cm="1">
        <f t="array" ref="AH160">INDEX('GMW - Baseline'!$A$2:$MC$200,MATCH(1,('GMW - Baseline'!$MC$2:$MC$200=AH$3)*('GMW - Baseline'!$MB$2:$MB$200=AH$4),0),$E160-1973)</f>
        <v>32.656869999999998</v>
      </c>
      <c r="AI160" cm="1">
        <f t="array" ref="AI160">INDEX('GMW - Baseline'!$A$2:$MC$200,MATCH(1,('GMW - Baseline'!$MC$2:$MC$200=AI$3)*('GMW - Baseline'!$MB$2:$MB$200=AI$4),0),$E160-1973)</f>
        <v>31.227789999999999</v>
      </c>
      <c r="AJ160" cm="1">
        <f t="array" ref="AJ160">INDEX('GMW - Baseline'!$A$2:$MC$200,MATCH(1,('GMW - Baseline'!$MC$2:$MC$200=AJ$3)*('GMW - Baseline'!$MB$2:$MB$200=AJ$4),0),$E160-1973)</f>
        <v>35.049579999999999</v>
      </c>
      <c r="AK160" cm="1">
        <f t="array" ref="AK160">INDEX('GMW - Baseline'!$A$2:$MC$200,MATCH(1,('GMW - Baseline'!$MC$2:$MC$200=AK$3)*('GMW - Baseline'!$MB$2:$MB$200=AK$4),0),$E160-1973)</f>
        <v>20.916840000000001</v>
      </c>
    </row>
    <row r="161" spans="1:37" x14ac:dyDescent="0.25">
      <c r="B161">
        <f t="shared" si="14"/>
        <v>2018</v>
      </c>
      <c r="C161">
        <f t="shared" si="14"/>
        <v>2018</v>
      </c>
      <c r="E161">
        <f t="shared" si="12"/>
        <v>2134</v>
      </c>
      <c r="F161" cm="1">
        <f t="array" ref="F161">INDEX('GMW - Baseline'!$A$2:$MC$200,MATCH(1,('GMW - Baseline'!$MC$2:$MC$200=F$3)*('GMW - Baseline'!$MB$2:$MB$200=F$4),0),$E161-1973)</f>
        <v>661262</v>
      </c>
      <c r="G161" cm="1">
        <f t="array" ref="G161">INDEX('GMW - Baseline'!$A$2:$MC$200,MATCH(1,('GMW - Baseline'!$MC$2:$MC$200=G$3)*('GMW - Baseline'!$MB$2:$MB$200=G$4),0),$E161-1973)</f>
        <v>408017</v>
      </c>
      <c r="H161" cm="1">
        <f t="array" ref="H161">INDEX('GMW - Baseline'!$A$2:$MC$200,MATCH(1,('GMW - Baseline'!$MC$2:$MC$200=H$3)*('GMW - Baseline'!$MB$2:$MB$200=H$4),0),$E161-1973)</f>
        <v>424071</v>
      </c>
      <c r="I161" cm="1">
        <f t="array" ref="I161">INDEX('GMW - Baseline'!$A$2:$MC$200,MATCH(1,('GMW - Baseline'!$MC$2:$MC$200=I$3)*('GMW - Baseline'!$MB$2:$MB$200=I$4),0),$E161-1973)</f>
        <v>106.3</v>
      </c>
      <c r="J161" cm="1">
        <f t="array" ref="J161">INDEX('GMW - Baseline'!$A$2:$MC$200,MATCH(1,('GMW - Baseline'!$MC$2:$MC$200=J$3)*('GMW - Baseline'!$MB$2:$MB$200=J$4),0),$E161-1973)</f>
        <v>0.66153850000000003</v>
      </c>
      <c r="K161" cm="1">
        <f t="array" ref="K161">INDEX('GMW - Baseline'!$A$2:$MC$200,MATCH(1,('GMW - Baseline'!$MC$2:$MC$200=K$3)*('GMW - Baseline'!$MB$2:$MB$200=K$4),0),$E161-1973)</f>
        <v>1.3650770000000001</v>
      </c>
      <c r="L161" cm="1">
        <f t="array" ref="L161">INDEX('GMW - Baseline'!$A$2:$MC$200,MATCH(1,('GMW - Baseline'!$MC$2:$MC$200=L$3)*('GMW - Baseline'!$MB$2:$MB$200=L$4),0),$E161-1973)</f>
        <v>32497</v>
      </c>
      <c r="M161" cm="1">
        <f t="array" ref="M161">INDEX('GMW - Baseline'!$A$2:$MC$200,MATCH(1,('GMW - Baseline'!$MC$2:$MC$200=M$3)*('GMW - Baseline'!$MB$2:$MB$200=M$4),0),$E161-1973)</f>
        <v>1382</v>
      </c>
      <c r="N161" cm="1">
        <f t="array" ref="N161">INDEX('GMW - Baseline'!$A$2:$MC$200,MATCH(1,('GMW - Baseline'!$MC$2:$MC$200=N$3)*('GMW - Baseline'!$MB$2:$MB$200=N$4),0),$E161-1973)</f>
        <v>33879</v>
      </c>
      <c r="O161" cm="1">
        <f t="array" ref="O161">INDEX('GMW - Baseline'!$A$2:$MC$200,MATCH(1,('GMW - Baseline'!$MC$2:$MC$200=O$3)*('GMW - Baseline'!$MB$2:$MB$200=O$4),0),$E161-1973)</f>
        <v>4.0999999999999996</v>
      </c>
      <c r="P161" cm="1">
        <f t="array" ref="P161">INDEX('GMW - Baseline'!$A$2:$MC$200,MATCH(1,('GMW - Baseline'!$MC$2:$MC$200=P$3)*('GMW - Baseline'!$MB$2:$MB$200=P$4),0),$E161-1973)</f>
        <v>41854.01</v>
      </c>
      <c r="Q161" cm="1">
        <f t="array" ref="Q161">INDEX('GMW - Baseline'!$A$2:$MC$200,MATCH(1,('GMW - Baseline'!$MC$2:$MC$200=Q$3)*('GMW - Baseline'!$MB$2:$MB$200=Q$4),0),$E161-1973)</f>
        <v>-3809</v>
      </c>
      <c r="R161" cm="1">
        <f t="array" ref="R161">INDEX('GMW - Baseline'!$A$2:$MC$200,MATCH(1,('GMW - Baseline'!$MC$2:$MC$200=R$3)*('GMW - Baseline'!$MB$2:$MB$200=R$4),0),$E161-1973)</f>
        <v>1494568</v>
      </c>
      <c r="S161" cm="1">
        <f t="array" ref="S161">INDEX('GMW - Baseline'!$A$2:$MC$200,MATCH(1,('GMW - Baseline'!$MC$2:$MC$200=S$3)*('GMW - Baseline'!$MB$2:$MB$200=S$4),0),$E161-1973)</f>
        <v>545160</v>
      </c>
      <c r="T161" cm="1">
        <f t="array" ref="T161">INDEX('GMW - Baseline'!$A$2:$MC$200,MATCH(1,('GMW - Baseline'!$MC$2:$MC$200=T$3)*('GMW - Baseline'!$MB$2:$MB$200=T$4),0),$E161-1973)</f>
        <v>0.59089659999999999</v>
      </c>
      <c r="U161" cm="1">
        <f t="array" ref="U161">INDEX('GMW - Baseline'!$A$2:$MC$200,MATCH(1,('GMW - Baseline'!$MC$2:$MC$200=U$3)*('GMW - Baseline'!$MB$2:$MB$200=U$4),0),$E161-1973)</f>
        <v>657365.9</v>
      </c>
      <c r="V161" cm="1">
        <f t="array" ref="V161">INDEX('GMW - Baseline'!$A$2:$MC$200,MATCH(1,('GMW - Baseline'!$MC$2:$MC$200=V$3)*('GMW - Baseline'!$MB$2:$MB$200=V$4),0),$E161-1973)</f>
        <v>32396.79</v>
      </c>
      <c r="W161" cm="1">
        <f t="array" ref="W161">INDEX('GMW - Baseline'!$A$2:$MC$200,MATCH(1,('GMW - Baseline'!$MC$2:$MC$200=W$3)*('GMW - Baseline'!$MB$2:$MB$200=W$4),0),$E161-1973)</f>
        <v>32.200000000000003</v>
      </c>
      <c r="X161" cm="1">
        <f t="array" ref="X161">INDEX('GMW - Baseline'!$A$2:$MC$200,MATCH(1,('GMW - Baseline'!$MC$2:$MC$200=X$3)*('GMW - Baseline'!$MB$2:$MB$200=X$4),0),$E161-1973)</f>
        <v>565619.19999999995</v>
      </c>
      <c r="Y161" cm="1">
        <f t="array" ref="Y161">INDEX('GMW - Baseline'!$A$2:$MC$200,MATCH(1,('GMW - Baseline'!$MC$2:$MC$200=Y$3)*('GMW - Baseline'!$MB$2:$MB$200=Y$4),0),$E161-1973)</f>
        <v>42583.59</v>
      </c>
      <c r="Z161" cm="1">
        <f t="array" ref="Z161">INDEX('GMW - Baseline'!$A$2:$MC$200,MATCH(1,('GMW - Baseline'!$MC$2:$MC$200=Z$3)*('GMW - Baseline'!$MB$2:$MB$200=Z$4),0),$E161-1973)</f>
        <v>2823500</v>
      </c>
      <c r="AA161" cm="1">
        <f t="array" ref="AA161">INDEX('GMW - Baseline'!$A$2:$MC$200,MATCH(1,('GMW - Baseline'!$MC$2:$MC$200=AA$3)*('GMW - Baseline'!$MB$2:$MB$200=AA$4),0),$E161-1973)</f>
        <v>-1.584416</v>
      </c>
      <c r="AB161" cm="1">
        <f t="array" ref="AB161">INDEX('GMW - Baseline'!$A$2:$MC$200,MATCH(1,('GMW - Baseline'!$MC$2:$MC$200=AB$3)*('GMW - Baseline'!$MB$2:$MB$200=AB$4),0),$E161-1973)</f>
        <v>212805</v>
      </c>
      <c r="AC161" cm="1">
        <f t="array" ref="AC161">INDEX('GMW - Baseline'!$A$2:$MC$200,MATCH(1,('GMW - Baseline'!$MC$2:$MC$200=AC$3)*('GMW - Baseline'!$MB$2:$MB$200=AC$4),0),$E161-1973)</f>
        <v>199437</v>
      </c>
      <c r="AD161" cm="1">
        <f t="array" ref="AD161">INDEX('GMW - Baseline'!$A$2:$MC$200,MATCH(1,('GMW - Baseline'!$MC$2:$MC$200=AD$3)*('GMW - Baseline'!$MB$2:$MB$200=AD$4),0),$E161-1973)</f>
        <v>66372.25</v>
      </c>
      <c r="AE161" cm="1">
        <f t="array" ref="AE161">INDEX('GMW - Baseline'!$A$2:$MC$200,MATCH(1,('GMW - Baseline'!$MC$2:$MC$200=AE$3)*('GMW - Baseline'!$MB$2:$MB$200=AE$4),0),$E161-1973)</f>
        <v>28.939889999999998</v>
      </c>
      <c r="AF161" cm="1">
        <f t="array" ref="AF161">INDEX('GMW - Baseline'!$A$2:$MC$200,MATCH(1,('GMW - Baseline'!$MC$2:$MC$200=AF$3)*('GMW - Baseline'!$MB$2:$MB$200=AF$4),0),$E161-1973)</f>
        <v>20.058949999999999</v>
      </c>
      <c r="AG161" cm="1">
        <f t="array" ref="AG161">INDEX('GMW - Baseline'!$A$2:$MC$200,MATCH(1,('GMW - Baseline'!$MC$2:$MC$200=AG$3)*('GMW - Baseline'!$MB$2:$MB$200=AG$4),0),$E161-1973)</f>
        <v>48.022080000000003</v>
      </c>
      <c r="AH161" cm="1">
        <f t="array" ref="AH161">INDEX('GMW - Baseline'!$A$2:$MC$200,MATCH(1,('GMW - Baseline'!$MC$2:$MC$200=AH$3)*('GMW - Baseline'!$MB$2:$MB$200=AH$4),0),$E161-1973)</f>
        <v>32.733800000000002</v>
      </c>
      <c r="AI161" cm="1">
        <f t="array" ref="AI161">INDEX('GMW - Baseline'!$A$2:$MC$200,MATCH(1,('GMW - Baseline'!$MC$2:$MC$200=AI$3)*('GMW - Baseline'!$MB$2:$MB$200=AI$4),0),$E161-1973)</f>
        <v>31.37069</v>
      </c>
      <c r="AJ161" cm="1">
        <f t="array" ref="AJ161">INDEX('GMW - Baseline'!$A$2:$MC$200,MATCH(1,('GMW - Baseline'!$MC$2:$MC$200=AJ$3)*('GMW - Baseline'!$MB$2:$MB$200=AJ$4),0),$E161-1973)</f>
        <v>35.10266</v>
      </c>
      <c r="AK161" cm="1">
        <f t="array" ref="AK161">INDEX('GMW - Baseline'!$A$2:$MC$200,MATCH(1,('GMW - Baseline'!$MC$2:$MC$200=AK$3)*('GMW - Baseline'!$MB$2:$MB$200=AK$4),0),$E161-1973)</f>
        <v>21.01849</v>
      </c>
    </row>
    <row r="162" spans="1:37" x14ac:dyDescent="0.25">
      <c r="B162">
        <f t="shared" si="14"/>
        <v>2018</v>
      </c>
      <c r="C162">
        <f t="shared" si="14"/>
        <v>2018</v>
      </c>
      <c r="E162">
        <f t="shared" si="12"/>
        <v>2135</v>
      </c>
      <c r="F162" cm="1">
        <f t="array" ref="F162">INDEX('GMW - Baseline'!$A$2:$MC$200,MATCH(1,('GMW - Baseline'!$MC$2:$MC$200=F$3)*('GMW - Baseline'!$MB$2:$MB$200=F$4),0),$E162-1973)</f>
        <v>662120</v>
      </c>
      <c r="G162" cm="1">
        <f t="array" ref="G162">INDEX('GMW - Baseline'!$A$2:$MC$200,MATCH(1,('GMW - Baseline'!$MC$2:$MC$200=G$3)*('GMW - Baseline'!$MB$2:$MB$200=G$4),0),$E162-1973)</f>
        <v>412655</v>
      </c>
      <c r="H162" cm="1">
        <f t="array" ref="H162">INDEX('GMW - Baseline'!$A$2:$MC$200,MATCH(1,('GMW - Baseline'!$MC$2:$MC$200=H$3)*('GMW - Baseline'!$MB$2:$MB$200=H$4),0),$E162-1973)</f>
        <v>430293</v>
      </c>
      <c r="I162" cm="1">
        <f t="array" ref="I162">INDEX('GMW - Baseline'!$A$2:$MC$200,MATCH(1,('GMW - Baseline'!$MC$2:$MC$200=I$3)*('GMW - Baseline'!$MB$2:$MB$200=I$4),0),$E162-1973)</f>
        <v>106.9333</v>
      </c>
      <c r="J162" cm="1">
        <f t="array" ref="J162">INDEX('GMW - Baseline'!$A$2:$MC$200,MATCH(1,('GMW - Baseline'!$MC$2:$MC$200=J$3)*('GMW - Baseline'!$MB$2:$MB$200=J$4),0),$E162-1973)</f>
        <v>0.75</v>
      </c>
      <c r="K162" cm="1">
        <f t="array" ref="K162">INDEX('GMW - Baseline'!$A$2:$MC$200,MATCH(1,('GMW - Baseline'!$MC$2:$MC$200=K$3)*('GMW - Baseline'!$MB$2:$MB$200=K$4),0),$E162-1973)</f>
        <v>1.4342189999999999</v>
      </c>
      <c r="L162" cm="1">
        <f t="array" ref="L162">INDEX('GMW - Baseline'!$A$2:$MC$200,MATCH(1,('GMW - Baseline'!$MC$2:$MC$200=L$3)*('GMW - Baseline'!$MB$2:$MB$200=L$4),0),$E162-1973)</f>
        <v>32669</v>
      </c>
      <c r="M162" cm="1">
        <f t="array" ref="M162">INDEX('GMW - Baseline'!$A$2:$MC$200,MATCH(1,('GMW - Baseline'!$MC$2:$MC$200=M$3)*('GMW - Baseline'!$MB$2:$MB$200=M$4),0),$E162-1973)</f>
        <v>1369</v>
      </c>
      <c r="N162" cm="1">
        <f t="array" ref="N162">INDEX('GMW - Baseline'!$A$2:$MC$200,MATCH(1,('GMW - Baseline'!$MC$2:$MC$200=N$3)*('GMW - Baseline'!$MB$2:$MB$200=N$4),0),$E162-1973)</f>
        <v>34038</v>
      </c>
      <c r="O162" cm="1">
        <f t="array" ref="O162">INDEX('GMW - Baseline'!$A$2:$MC$200,MATCH(1,('GMW - Baseline'!$MC$2:$MC$200=O$3)*('GMW - Baseline'!$MB$2:$MB$200=O$4),0),$E162-1973)</f>
        <v>4</v>
      </c>
      <c r="P162" cm="1">
        <f t="array" ref="P162">INDEX('GMW - Baseline'!$A$2:$MC$200,MATCH(1,('GMW - Baseline'!$MC$2:$MC$200=P$3)*('GMW - Baseline'!$MB$2:$MB$200=P$4),0),$E162-1973)</f>
        <v>41978.28</v>
      </c>
      <c r="Q162" cm="1">
        <f t="array" ref="Q162">INDEX('GMW - Baseline'!$A$2:$MC$200,MATCH(1,('GMW - Baseline'!$MC$2:$MC$200=Q$3)*('GMW - Baseline'!$MB$2:$MB$200=Q$4),0),$E162-1973)</f>
        <v>-10578</v>
      </c>
      <c r="R162" cm="1">
        <f t="array" ref="R162">INDEX('GMW - Baseline'!$A$2:$MC$200,MATCH(1,('GMW - Baseline'!$MC$2:$MC$200=R$3)*('GMW - Baseline'!$MB$2:$MB$200=R$4),0),$E162-1973)</f>
        <v>1521760</v>
      </c>
      <c r="S162" cm="1">
        <f t="array" ref="S162">INDEX('GMW - Baseline'!$A$2:$MC$200,MATCH(1,('GMW - Baseline'!$MC$2:$MC$200=S$3)*('GMW - Baseline'!$MB$2:$MB$200=S$4),0),$E162-1973)</f>
        <v>550517</v>
      </c>
      <c r="T162" cm="1">
        <f t="array" ref="T162">INDEX('GMW - Baseline'!$A$2:$MC$200,MATCH(1,('GMW - Baseline'!$MC$2:$MC$200=T$3)*('GMW - Baseline'!$MB$2:$MB$200=T$4),0),$E162-1973)</f>
        <v>0.58965679999999998</v>
      </c>
      <c r="U162" cm="1">
        <f t="array" ref="U162">INDEX('GMW - Baseline'!$A$2:$MC$200,MATCH(1,('GMW - Baseline'!$MC$2:$MC$200=U$3)*('GMW - Baseline'!$MB$2:$MB$200=U$4),0),$E162-1973)</f>
        <v>658227.4</v>
      </c>
      <c r="V162" cm="1">
        <f t="array" ref="V162">INDEX('GMW - Baseline'!$A$2:$MC$200,MATCH(1,('GMW - Baseline'!$MC$2:$MC$200=V$3)*('GMW - Baseline'!$MB$2:$MB$200=V$4),0),$E162-1973)</f>
        <v>32557.35</v>
      </c>
      <c r="W162" cm="1">
        <f t="array" ref="W162">INDEX('GMW - Baseline'!$A$2:$MC$200,MATCH(1,('GMW - Baseline'!$MC$2:$MC$200=W$3)*('GMW - Baseline'!$MB$2:$MB$200=W$4),0),$E162-1973)</f>
        <v>32</v>
      </c>
      <c r="X162" cm="1">
        <f t="array" ref="X162">INDEX('GMW - Baseline'!$A$2:$MC$200,MATCH(1,('GMW - Baseline'!$MC$2:$MC$200=X$3)*('GMW - Baseline'!$MB$2:$MB$200=X$4),0),$E162-1973)</f>
        <v>567139.4</v>
      </c>
      <c r="Y162" cm="1">
        <f t="array" ref="Y162">INDEX('GMW - Baseline'!$A$2:$MC$200,MATCH(1,('GMW - Baseline'!$MC$2:$MC$200=Y$3)*('GMW - Baseline'!$MB$2:$MB$200=Y$4),0),$E162-1973)</f>
        <v>42622.98</v>
      </c>
      <c r="Z162" cm="1">
        <f t="array" ref="Z162">INDEX('GMW - Baseline'!$A$2:$MC$200,MATCH(1,('GMW - Baseline'!$MC$2:$MC$200=Z$3)*('GMW - Baseline'!$MB$2:$MB$200=Z$4),0),$E162-1973)</f>
        <v>2838000</v>
      </c>
      <c r="AA162" cm="1">
        <f t="array" ref="AA162">INDEX('GMW - Baseline'!$A$2:$MC$200,MATCH(1,('GMW - Baseline'!$MC$2:$MC$200=AA$3)*('GMW - Baseline'!$MB$2:$MB$200=AA$4),0),$E162-1973)</f>
        <v>-1.5846</v>
      </c>
      <c r="AB162" cm="1">
        <f t="array" ref="AB162">INDEX('GMW - Baseline'!$A$2:$MC$200,MATCH(1,('GMW - Baseline'!$MC$2:$MC$200=AB$3)*('GMW - Baseline'!$MB$2:$MB$200=AB$4),0),$E162-1973)</f>
        <v>214497</v>
      </c>
      <c r="AC162" cm="1">
        <f t="array" ref="AC162">INDEX('GMW - Baseline'!$A$2:$MC$200,MATCH(1,('GMW - Baseline'!$MC$2:$MC$200=AC$3)*('GMW - Baseline'!$MB$2:$MB$200=AC$4),0),$E162-1973)</f>
        <v>194017</v>
      </c>
      <c r="AD162" cm="1">
        <f t="array" ref="AD162">INDEX('GMW - Baseline'!$A$2:$MC$200,MATCH(1,('GMW - Baseline'!$MC$2:$MC$200=AD$3)*('GMW - Baseline'!$MB$2:$MB$200=AD$4),0),$E162-1973)</f>
        <v>66457.5</v>
      </c>
      <c r="AE162" cm="1">
        <f t="array" ref="AE162">INDEX('GMW - Baseline'!$A$2:$MC$200,MATCH(1,('GMW - Baseline'!$MC$2:$MC$200=AE$3)*('GMW - Baseline'!$MB$2:$MB$200=AE$4),0),$E162-1973)</f>
        <v>28.97025</v>
      </c>
      <c r="AF162" cm="1">
        <f t="array" ref="AF162">INDEX('GMW - Baseline'!$A$2:$MC$200,MATCH(1,('GMW - Baseline'!$MC$2:$MC$200=AF$3)*('GMW - Baseline'!$MB$2:$MB$200=AF$4),0),$E162-1973)</f>
        <v>20.16394</v>
      </c>
      <c r="AG162" cm="1">
        <f t="array" ref="AG162">INDEX('GMW - Baseline'!$A$2:$MC$200,MATCH(1,('GMW - Baseline'!$MC$2:$MC$200=AG$3)*('GMW - Baseline'!$MB$2:$MB$200=AG$4),0),$E162-1973)</f>
        <v>48.156269999999999</v>
      </c>
      <c r="AH162" cm="1">
        <f t="array" ref="AH162">INDEX('GMW - Baseline'!$A$2:$MC$200,MATCH(1,('GMW - Baseline'!$MC$2:$MC$200=AH$3)*('GMW - Baseline'!$MB$2:$MB$200=AH$4),0),$E162-1973)</f>
        <v>32.81071</v>
      </c>
      <c r="AI162" cm="1">
        <f t="array" ref="AI162">INDEX('GMW - Baseline'!$A$2:$MC$200,MATCH(1,('GMW - Baseline'!$MC$2:$MC$200=AI$3)*('GMW - Baseline'!$MB$2:$MB$200=AI$4),0),$E162-1973)</f>
        <v>31.513339999999999</v>
      </c>
      <c r="AJ162" cm="1">
        <f t="array" ref="AJ162">INDEX('GMW - Baseline'!$A$2:$MC$200,MATCH(1,('GMW - Baseline'!$MC$2:$MC$200=AJ$3)*('GMW - Baseline'!$MB$2:$MB$200=AJ$4),0),$E162-1973)</f>
        <v>35.155639999999998</v>
      </c>
      <c r="AK162" cm="1">
        <f t="array" ref="AK162">INDEX('GMW - Baseline'!$A$2:$MC$200,MATCH(1,('GMW - Baseline'!$MC$2:$MC$200=AK$3)*('GMW - Baseline'!$MB$2:$MB$200=AK$4),0),$E162-1973)</f>
        <v>21.15494</v>
      </c>
    </row>
    <row r="163" spans="1:37" x14ac:dyDescent="0.25">
      <c r="A163">
        <v>2019</v>
      </c>
      <c r="B163">
        <f t="shared" si="14"/>
        <v>2019</v>
      </c>
      <c r="C163">
        <f t="shared" si="14"/>
        <v>2018</v>
      </c>
      <c r="D163">
        <f t="shared" si="14"/>
        <v>2018</v>
      </c>
      <c r="E163">
        <f t="shared" si="12"/>
        <v>2136</v>
      </c>
      <c r="F163" cm="1">
        <f t="array" ref="F163">INDEX('GMW - Baseline'!$A$2:$MC$200,MATCH(1,('GMW - Baseline'!$MC$2:$MC$200=F$3)*('GMW - Baseline'!$MB$2:$MB$200=F$4),0),$E163-1973)</f>
        <v>665456</v>
      </c>
      <c r="G163" cm="1">
        <f t="array" ref="G163">INDEX('GMW - Baseline'!$A$2:$MC$200,MATCH(1,('GMW - Baseline'!$MC$2:$MC$200=G$3)*('GMW - Baseline'!$MB$2:$MB$200=G$4),0),$E163-1973)</f>
        <v>412090</v>
      </c>
      <c r="H163" cm="1">
        <f t="array" ref="H163">INDEX('GMW - Baseline'!$A$2:$MC$200,MATCH(1,('GMW - Baseline'!$MC$2:$MC$200=H$3)*('GMW - Baseline'!$MB$2:$MB$200=H$4),0),$E163-1973)</f>
        <v>429779</v>
      </c>
      <c r="I163" cm="1">
        <f t="array" ref="I163">INDEX('GMW - Baseline'!$A$2:$MC$200,MATCH(1,('GMW - Baseline'!$MC$2:$MC$200=I$3)*('GMW - Baseline'!$MB$2:$MB$200=I$4),0),$E163-1973)</f>
        <v>106.7</v>
      </c>
      <c r="J163" cm="1">
        <f t="array" ref="J163">INDEX('GMW - Baseline'!$A$2:$MC$200,MATCH(1,('GMW - Baseline'!$MC$2:$MC$200=J$3)*('GMW - Baseline'!$MB$2:$MB$200=J$4),0),$E163-1973)</f>
        <v>0.75</v>
      </c>
      <c r="K163" cm="1">
        <f t="array" ref="K163">INDEX('GMW - Baseline'!$A$2:$MC$200,MATCH(1,('GMW - Baseline'!$MC$2:$MC$200=K$3)*('GMW - Baseline'!$MB$2:$MB$200=K$4),0),$E163-1973)</f>
        <v>1.2109380000000001</v>
      </c>
      <c r="L163" cm="1">
        <f t="array" ref="L163">INDEX('GMW - Baseline'!$A$2:$MC$200,MATCH(1,('GMW - Baseline'!$MC$2:$MC$200=L$3)*('GMW - Baseline'!$MB$2:$MB$200=L$4),0),$E163-1973)</f>
        <v>32776</v>
      </c>
      <c r="M163" cm="1">
        <f t="array" ref="M163">INDEX('GMW - Baseline'!$A$2:$MC$200,MATCH(1,('GMW - Baseline'!$MC$2:$MC$200=M$3)*('GMW - Baseline'!$MB$2:$MB$200=M$4),0),$E163-1973)</f>
        <v>1304</v>
      </c>
      <c r="N163" cm="1">
        <f t="array" ref="N163">INDEX('GMW - Baseline'!$A$2:$MC$200,MATCH(1,('GMW - Baseline'!$MC$2:$MC$200=N$3)*('GMW - Baseline'!$MB$2:$MB$200=N$4),0),$E163-1973)</f>
        <v>34080</v>
      </c>
      <c r="O163" cm="1">
        <f t="array" ref="O163">INDEX('GMW - Baseline'!$A$2:$MC$200,MATCH(1,('GMW - Baseline'!$MC$2:$MC$200=O$3)*('GMW - Baseline'!$MB$2:$MB$200=O$4),0),$E163-1973)</f>
        <v>3.8</v>
      </c>
      <c r="P163" cm="1">
        <f t="array" ref="P163">INDEX('GMW - Baseline'!$A$2:$MC$200,MATCH(1,('GMW - Baseline'!$MC$2:$MC$200=P$3)*('GMW - Baseline'!$MB$2:$MB$200=P$4),0),$E163-1973)</f>
        <v>42102.55</v>
      </c>
      <c r="Q163" cm="1">
        <f t="array" ref="Q163">INDEX('GMW - Baseline'!$A$2:$MC$200,MATCH(1,('GMW - Baseline'!$MC$2:$MC$200=Q$3)*('GMW - Baseline'!$MB$2:$MB$200=Q$4),0),$E163-1973)</f>
        <v>25708</v>
      </c>
      <c r="R163" cm="1">
        <f t="array" ref="R163">INDEX('GMW - Baseline'!$A$2:$MC$200,MATCH(1,('GMW - Baseline'!$MC$2:$MC$200=R$3)*('GMW - Baseline'!$MB$2:$MB$200=R$4),0),$E163-1973)</f>
        <v>1477459</v>
      </c>
      <c r="S163" cm="1">
        <f t="array" ref="S163">INDEX('GMW - Baseline'!$A$2:$MC$200,MATCH(1,('GMW - Baseline'!$MC$2:$MC$200=S$3)*('GMW - Baseline'!$MB$2:$MB$200=S$4),0),$E163-1973)</f>
        <v>553984</v>
      </c>
      <c r="T163" cm="1">
        <f t="array" ref="T163">INDEX('GMW - Baseline'!$A$2:$MC$200,MATCH(1,('GMW - Baseline'!$MC$2:$MC$200=T$3)*('GMW - Baseline'!$MB$2:$MB$200=T$4),0),$E163-1973)</f>
        <v>0.17509459999999999</v>
      </c>
      <c r="U163" cm="1">
        <f t="array" ref="U163">INDEX('GMW - Baseline'!$A$2:$MC$200,MATCH(1,('GMW - Baseline'!$MC$2:$MC$200=U$3)*('GMW - Baseline'!$MB$2:$MB$200=U$4),0),$E163-1973)</f>
        <v>664291.80000000005</v>
      </c>
      <c r="V163" cm="1">
        <f t="array" ref="V163">INDEX('GMW - Baseline'!$A$2:$MC$200,MATCH(1,('GMW - Baseline'!$MC$2:$MC$200=V$3)*('GMW - Baseline'!$MB$2:$MB$200=V$4),0),$E163-1973)</f>
        <v>32606.04</v>
      </c>
      <c r="W163" cm="1">
        <f t="array" ref="W163">INDEX('GMW - Baseline'!$A$2:$MC$200,MATCH(1,('GMW - Baseline'!$MC$2:$MC$200=W$3)*('GMW - Baseline'!$MB$2:$MB$200=W$4),0),$E163-1973)</f>
        <v>32.299999999999997</v>
      </c>
      <c r="X163" cm="1">
        <f t="array" ref="X163">INDEX('GMW - Baseline'!$A$2:$MC$200,MATCH(1,('GMW - Baseline'!$MC$2:$MC$200=X$3)*('GMW - Baseline'!$MB$2:$MB$200=X$4),0),$E163-1973)</f>
        <v>568658</v>
      </c>
      <c r="Y163" cm="1">
        <f t="array" ref="Y163">INDEX('GMW - Baseline'!$A$2:$MC$200,MATCH(1,('GMW - Baseline'!$MC$2:$MC$200=Y$3)*('GMW - Baseline'!$MB$2:$MB$200=Y$4),0),$E163-1973)</f>
        <v>42662.37</v>
      </c>
      <c r="Z163" cm="1">
        <f t="array" ref="Z163">INDEX('GMW - Baseline'!$A$2:$MC$200,MATCH(1,('GMW - Baseline'!$MC$2:$MC$200=Z$3)*('GMW - Baseline'!$MB$2:$MB$200=Z$4),0),$E163-1973)</f>
        <v>2851500</v>
      </c>
      <c r="AA163" cm="1">
        <f t="array" ref="AA163">INDEX('GMW - Baseline'!$A$2:$MC$200,MATCH(1,('GMW - Baseline'!$MC$2:$MC$200=AA$3)*('GMW - Baseline'!$MB$2:$MB$200=AA$4),0),$E163-1973)</f>
        <v>-1.5847830000000001</v>
      </c>
      <c r="AB163" cm="1">
        <f t="array" ref="AB163">INDEX('GMW - Baseline'!$A$2:$MC$200,MATCH(1,('GMW - Baseline'!$MC$2:$MC$200=AB$3)*('GMW - Baseline'!$MB$2:$MB$200=AB$4),0),$E163-1973)</f>
        <v>219649</v>
      </c>
      <c r="AC163" cm="1">
        <f t="array" ref="AC163">INDEX('GMW - Baseline'!$A$2:$MC$200,MATCH(1,('GMW - Baseline'!$MC$2:$MC$200=AC$3)*('GMW - Baseline'!$MB$2:$MB$200=AC$4),0),$E163-1973)</f>
        <v>227815</v>
      </c>
      <c r="AD163" cm="1">
        <f t="array" ref="AD163">INDEX('GMW - Baseline'!$A$2:$MC$200,MATCH(1,('GMW - Baseline'!$MC$2:$MC$200=AD$3)*('GMW - Baseline'!$MB$2:$MB$200=AD$4),0),$E163-1973)</f>
        <v>66542.75</v>
      </c>
      <c r="AE163" cm="1">
        <f t="array" ref="AE163">INDEX('GMW - Baseline'!$A$2:$MC$200,MATCH(1,('GMW - Baseline'!$MC$2:$MC$200=AE$3)*('GMW - Baseline'!$MB$2:$MB$200=AE$4),0),$E163-1973)</f>
        <v>29.000440000000001</v>
      </c>
      <c r="AF163" cm="1">
        <f t="array" ref="AF163">INDEX('GMW - Baseline'!$A$2:$MC$200,MATCH(1,('GMW - Baseline'!$MC$2:$MC$200=AF$3)*('GMW - Baseline'!$MB$2:$MB$200=AF$4),0),$E163-1973)</f>
        <v>20.342320000000001</v>
      </c>
      <c r="AG163" cm="1">
        <f t="array" ref="AG163">INDEX('GMW - Baseline'!$A$2:$MC$200,MATCH(1,('GMW - Baseline'!$MC$2:$MC$200=AG$3)*('GMW - Baseline'!$MB$2:$MB$200=AG$4),0),$E163-1973)</f>
        <v>48.290779999999998</v>
      </c>
      <c r="AH163" cm="1">
        <f t="array" ref="AH163">INDEX('GMW - Baseline'!$A$2:$MC$200,MATCH(1,('GMW - Baseline'!$MC$2:$MC$200=AH$3)*('GMW - Baseline'!$MB$2:$MB$200=AH$4),0),$E163-1973)</f>
        <v>32.916229999999999</v>
      </c>
      <c r="AI163" cm="1">
        <f t="array" ref="AI163">INDEX('GMW - Baseline'!$A$2:$MC$200,MATCH(1,('GMW - Baseline'!$MC$2:$MC$200=AI$3)*('GMW - Baseline'!$MB$2:$MB$200=AI$4),0),$E163-1973)</f>
        <v>31.66253</v>
      </c>
      <c r="AJ163" cm="1">
        <f t="array" ref="AJ163">INDEX('GMW - Baseline'!$A$2:$MC$200,MATCH(1,('GMW - Baseline'!$MC$2:$MC$200=AJ$3)*('GMW - Baseline'!$MB$2:$MB$200=AJ$4),0),$E163-1973)</f>
        <v>35.283949999999997</v>
      </c>
      <c r="AK163" cm="1">
        <f t="array" ref="AK163">INDEX('GMW - Baseline'!$A$2:$MC$200,MATCH(1,('GMW - Baseline'!$MC$2:$MC$200=AK$3)*('GMW - Baseline'!$MB$2:$MB$200=AK$4),0),$E163-1973)</f>
        <v>21.294540000000001</v>
      </c>
    </row>
    <row r="164" spans="1:37" x14ac:dyDescent="0.25">
      <c r="B164">
        <f t="shared" si="14"/>
        <v>2019</v>
      </c>
      <c r="C164">
        <f t="shared" si="14"/>
        <v>2019</v>
      </c>
      <c r="E164">
        <f t="shared" si="12"/>
        <v>2137</v>
      </c>
      <c r="F164" cm="1">
        <f t="array" ref="F164">INDEX('GMW - Baseline'!$A$2:$MC$200,MATCH(1,('GMW - Baseline'!$MC$2:$MC$200=F$3)*('GMW - Baseline'!$MB$2:$MB$200=F$4),0),$E164-1973)</f>
        <v>666875</v>
      </c>
      <c r="G164" cm="1">
        <f t="array" ref="G164">INDEX('GMW - Baseline'!$A$2:$MC$200,MATCH(1,('GMW - Baseline'!$MC$2:$MC$200=G$3)*('GMW - Baseline'!$MB$2:$MB$200=G$4),0),$E164-1973)</f>
        <v>413136</v>
      </c>
      <c r="H164" cm="1">
        <f t="array" ref="H164">INDEX('GMW - Baseline'!$A$2:$MC$200,MATCH(1,('GMW - Baseline'!$MC$2:$MC$200=H$3)*('GMW - Baseline'!$MB$2:$MB$200=H$4),0),$E164-1973)</f>
        <v>435906</v>
      </c>
      <c r="I164" cm="1">
        <f t="array" ref="I164">INDEX('GMW - Baseline'!$A$2:$MC$200,MATCH(1,('GMW - Baseline'!$MC$2:$MC$200=I$3)*('GMW - Baseline'!$MB$2:$MB$200=I$4),0),$E164-1973)</f>
        <v>107.8</v>
      </c>
      <c r="J164" cm="1">
        <f t="array" ref="J164">INDEX('GMW - Baseline'!$A$2:$MC$200,MATCH(1,('GMW - Baseline'!$MC$2:$MC$200=J$3)*('GMW - Baseline'!$MB$2:$MB$200=J$4),0),$E164-1973)</f>
        <v>0.75</v>
      </c>
      <c r="K164" cm="1">
        <f t="array" ref="K164">INDEX('GMW - Baseline'!$A$2:$MC$200,MATCH(1,('GMW - Baseline'!$MC$2:$MC$200=K$3)*('GMW - Baseline'!$MB$2:$MB$200=K$4),0),$E164-1973)</f>
        <v>1.0196879999999999</v>
      </c>
      <c r="L164" cm="1">
        <f t="array" ref="L164">INDEX('GMW - Baseline'!$A$2:$MC$200,MATCH(1,('GMW - Baseline'!$MC$2:$MC$200=L$3)*('GMW - Baseline'!$MB$2:$MB$200=L$4),0),$E164-1973)</f>
        <v>32963</v>
      </c>
      <c r="M164" cm="1">
        <f t="array" ref="M164">INDEX('GMW - Baseline'!$A$2:$MC$200,MATCH(1,('GMW - Baseline'!$MC$2:$MC$200=M$3)*('GMW - Baseline'!$MB$2:$MB$200=M$4),0),$E164-1973)</f>
        <v>1332</v>
      </c>
      <c r="N164" cm="1">
        <f t="array" ref="N164">INDEX('GMW - Baseline'!$A$2:$MC$200,MATCH(1,('GMW - Baseline'!$MC$2:$MC$200=N$3)*('GMW - Baseline'!$MB$2:$MB$200=N$4),0),$E164-1973)</f>
        <v>34295</v>
      </c>
      <c r="O164" cm="1">
        <f t="array" ref="O164">INDEX('GMW - Baseline'!$A$2:$MC$200,MATCH(1,('GMW - Baseline'!$MC$2:$MC$200=O$3)*('GMW - Baseline'!$MB$2:$MB$200=O$4),0),$E164-1973)</f>
        <v>3.9</v>
      </c>
      <c r="P164" cm="1">
        <f t="array" ref="P164">INDEX('GMW - Baseline'!$A$2:$MC$200,MATCH(1,('GMW - Baseline'!$MC$2:$MC$200=P$3)*('GMW - Baseline'!$MB$2:$MB$200=P$4),0),$E164-1973)</f>
        <v>42226.83</v>
      </c>
      <c r="Q164" cm="1">
        <f t="array" ref="Q164">INDEX('GMW - Baseline'!$A$2:$MC$200,MATCH(1,('GMW - Baseline'!$MC$2:$MC$200=Q$3)*('GMW - Baseline'!$MB$2:$MB$200=Q$4),0),$E164-1973)</f>
        <v>-14703</v>
      </c>
      <c r="R164" cm="1">
        <f t="array" ref="R164">INDEX('GMW - Baseline'!$A$2:$MC$200,MATCH(1,('GMW - Baseline'!$MC$2:$MC$200=R$3)*('GMW - Baseline'!$MB$2:$MB$200=R$4),0),$E164-1973)</f>
        <v>1533810</v>
      </c>
      <c r="S164" cm="1">
        <f t="array" ref="S164">INDEX('GMW - Baseline'!$A$2:$MC$200,MATCH(1,('GMW - Baseline'!$MC$2:$MC$200=S$3)*('GMW - Baseline'!$MB$2:$MB$200=S$4),0),$E164-1973)</f>
        <v>560995</v>
      </c>
      <c r="T164" cm="1">
        <f t="array" ref="T164">INDEX('GMW - Baseline'!$A$2:$MC$200,MATCH(1,('GMW - Baseline'!$MC$2:$MC$200=T$3)*('GMW - Baseline'!$MB$2:$MB$200=T$4),0),$E164-1973)</f>
        <v>0.16603470000000001</v>
      </c>
      <c r="U164" cm="1">
        <f t="array" ref="U164">INDEX('GMW - Baseline'!$A$2:$MC$200,MATCH(1,('GMW - Baseline'!$MC$2:$MC$200=U$3)*('GMW - Baseline'!$MB$2:$MB$200=U$4),0),$E164-1973)</f>
        <v>665768.1</v>
      </c>
      <c r="V164" cm="1">
        <f t="array" ref="V164">INDEX('GMW - Baseline'!$A$2:$MC$200,MATCH(1,('GMW - Baseline'!$MC$2:$MC$200=V$3)*('GMW - Baseline'!$MB$2:$MB$200=V$4),0),$E164-1973)</f>
        <v>32820.32</v>
      </c>
      <c r="W164" cm="1">
        <f t="array" ref="W164">INDEX('GMW - Baseline'!$A$2:$MC$200,MATCH(1,('GMW - Baseline'!$MC$2:$MC$200=W$3)*('GMW - Baseline'!$MB$2:$MB$200=W$4),0),$E164-1973)</f>
        <v>32.1</v>
      </c>
      <c r="X164" cm="1">
        <f t="array" ref="X164">INDEX('GMW - Baseline'!$A$2:$MC$200,MATCH(1,('GMW - Baseline'!$MC$2:$MC$200=X$3)*('GMW - Baseline'!$MB$2:$MB$200=X$4),0),$E164-1973)</f>
        <v>570174.9</v>
      </c>
      <c r="Y164" cm="1">
        <f t="array" ref="Y164">INDEX('GMW - Baseline'!$A$2:$MC$200,MATCH(1,('GMW - Baseline'!$MC$2:$MC$200=Y$3)*('GMW - Baseline'!$MB$2:$MB$200=Y$4),0),$E164-1973)</f>
        <v>42701.760000000002</v>
      </c>
      <c r="Z164" cm="1">
        <f t="array" ref="Z164">INDEX('GMW - Baseline'!$A$2:$MC$200,MATCH(1,('GMW - Baseline'!$MC$2:$MC$200=Z$3)*('GMW - Baseline'!$MB$2:$MB$200=Z$4),0),$E164-1973)</f>
        <v>2865000</v>
      </c>
      <c r="AA164" cm="1">
        <f t="array" ref="AA164">INDEX('GMW - Baseline'!$A$2:$MC$200,MATCH(1,('GMW - Baseline'!$MC$2:$MC$200=AA$3)*('GMW - Baseline'!$MB$2:$MB$200=AA$4),0),$E164-1973)</f>
        <v>-1.584967</v>
      </c>
      <c r="AB164" cm="1">
        <f t="array" ref="AB164">INDEX('GMW - Baseline'!$A$2:$MC$200,MATCH(1,('GMW - Baseline'!$MC$2:$MC$200=AB$3)*('GMW - Baseline'!$MB$2:$MB$200=AB$4),0),$E164-1973)</f>
        <v>218263</v>
      </c>
      <c r="AC164" cm="1">
        <f t="array" ref="AC164">INDEX('GMW - Baseline'!$A$2:$MC$200,MATCH(1,('GMW - Baseline'!$MC$2:$MC$200=AC$3)*('GMW - Baseline'!$MB$2:$MB$200=AC$4),0),$E164-1973)</f>
        <v>195664</v>
      </c>
      <c r="AD164" cm="1">
        <f t="array" ref="AD164">INDEX('GMW - Baseline'!$A$2:$MC$200,MATCH(1,('GMW - Baseline'!$MC$2:$MC$200=AD$3)*('GMW - Baseline'!$MB$2:$MB$200=AD$4),0),$E164-1973)</f>
        <v>66628</v>
      </c>
      <c r="AE164" cm="1">
        <f t="array" ref="AE164">INDEX('GMW - Baseline'!$A$2:$MC$200,MATCH(1,('GMW - Baseline'!$MC$2:$MC$200=AE$3)*('GMW - Baseline'!$MB$2:$MB$200=AE$4),0),$E164-1973)</f>
        <v>29.030449999999998</v>
      </c>
      <c r="AF164" cm="1">
        <f t="array" ref="AF164">INDEX('GMW - Baseline'!$A$2:$MC$200,MATCH(1,('GMW - Baseline'!$MC$2:$MC$200=AF$3)*('GMW - Baseline'!$MB$2:$MB$200=AF$4),0),$E164-1973)</f>
        <v>20.457640000000001</v>
      </c>
      <c r="AG164" cm="1">
        <f t="array" ref="AG164">INDEX('GMW - Baseline'!$A$2:$MC$200,MATCH(1,('GMW - Baseline'!$MC$2:$MC$200=AG$3)*('GMW - Baseline'!$MB$2:$MB$200=AG$4),0),$E164-1973)</f>
        <v>48.443950000000001</v>
      </c>
      <c r="AH164" cm="1">
        <f t="array" ref="AH164">INDEX('GMW - Baseline'!$A$2:$MC$200,MATCH(1,('GMW - Baseline'!$MC$2:$MC$200=AH$3)*('GMW - Baseline'!$MB$2:$MB$200=AH$4),0),$E164-1973)</f>
        <v>33.021810000000002</v>
      </c>
      <c r="AI164" cm="1">
        <f t="array" ref="AI164">INDEX('GMW - Baseline'!$A$2:$MC$200,MATCH(1,('GMW - Baseline'!$MC$2:$MC$200=AI$3)*('GMW - Baseline'!$MB$2:$MB$200=AI$4),0),$E164-1973)</f>
        <v>31.81157</v>
      </c>
      <c r="AJ164" cm="1">
        <f t="array" ref="AJ164">INDEX('GMW - Baseline'!$A$2:$MC$200,MATCH(1,('GMW - Baseline'!$MC$2:$MC$200=AJ$3)*('GMW - Baseline'!$MB$2:$MB$200=AJ$4),0),$E164-1973)</f>
        <v>35.412430000000001</v>
      </c>
      <c r="AK164" cm="1">
        <f t="array" ref="AK164">INDEX('GMW - Baseline'!$A$2:$MC$200,MATCH(1,('GMW - Baseline'!$MC$2:$MC$200=AK$3)*('GMW - Baseline'!$MB$2:$MB$200=AK$4),0),$E164-1973)</f>
        <v>21.415669999999999</v>
      </c>
    </row>
    <row r="165" spans="1:37" x14ac:dyDescent="0.25">
      <c r="B165">
        <f t="shared" si="14"/>
        <v>2019</v>
      </c>
      <c r="C165">
        <f t="shared" si="14"/>
        <v>2019</v>
      </c>
      <c r="E165">
        <f t="shared" si="12"/>
        <v>2138</v>
      </c>
      <c r="F165" cm="1">
        <f t="array" ref="F165">INDEX('GMW - Baseline'!$A$2:$MC$200,MATCH(1,('GMW - Baseline'!$MC$2:$MC$200=F$3)*('GMW - Baseline'!$MB$2:$MB$200=F$4),0),$E165-1973)</f>
        <v>670547</v>
      </c>
      <c r="G165" cm="1">
        <f t="array" ref="G165">INDEX('GMW - Baseline'!$A$2:$MC$200,MATCH(1,('GMW - Baseline'!$MC$2:$MC$200=G$3)*('GMW - Baseline'!$MB$2:$MB$200=G$4),0),$E165-1973)</f>
        <v>412951</v>
      </c>
      <c r="H165" cm="1">
        <f t="array" ref="H165">INDEX('GMW - Baseline'!$A$2:$MC$200,MATCH(1,('GMW - Baseline'!$MC$2:$MC$200=H$3)*('GMW - Baseline'!$MB$2:$MB$200=H$4),0),$E165-1973)</f>
        <v>436856</v>
      </c>
      <c r="I165" cm="1">
        <f t="array" ref="I165">INDEX('GMW - Baseline'!$A$2:$MC$200,MATCH(1,('GMW - Baseline'!$MC$2:$MC$200=I$3)*('GMW - Baseline'!$MB$2:$MB$200=I$4),0),$E165-1973)</f>
        <v>108.2667</v>
      </c>
      <c r="J165" cm="1">
        <f t="array" ref="J165">INDEX('GMW - Baseline'!$A$2:$MC$200,MATCH(1,('GMW - Baseline'!$MC$2:$MC$200=J$3)*('GMW - Baseline'!$MB$2:$MB$200=J$4),0),$E165-1973)</f>
        <v>0.75</v>
      </c>
      <c r="K165" cm="1">
        <f t="array" ref="K165">INDEX('GMW - Baseline'!$A$2:$MC$200,MATCH(1,('GMW - Baseline'!$MC$2:$MC$200=K$3)*('GMW - Baseline'!$MB$2:$MB$200=K$4),0),$E165-1973)</f>
        <v>0.60045459999999995</v>
      </c>
      <c r="L165" cm="1">
        <f t="array" ref="L165">INDEX('GMW - Baseline'!$A$2:$MC$200,MATCH(1,('GMW - Baseline'!$MC$2:$MC$200=L$3)*('GMW - Baseline'!$MB$2:$MB$200=L$4),0),$E165-1973)</f>
        <v>32896</v>
      </c>
      <c r="M165" cm="1">
        <f t="array" ref="M165">INDEX('GMW - Baseline'!$A$2:$MC$200,MATCH(1,('GMW - Baseline'!$MC$2:$MC$200=M$3)*('GMW - Baseline'!$MB$2:$MB$200=M$4),0),$E165-1973)</f>
        <v>1325</v>
      </c>
      <c r="N165" cm="1">
        <f t="array" ref="N165">INDEX('GMW - Baseline'!$A$2:$MC$200,MATCH(1,('GMW - Baseline'!$MC$2:$MC$200=N$3)*('GMW - Baseline'!$MB$2:$MB$200=N$4),0),$E165-1973)</f>
        <v>34221</v>
      </c>
      <c r="O165" cm="1">
        <f t="array" ref="O165">INDEX('GMW - Baseline'!$A$2:$MC$200,MATCH(1,('GMW - Baseline'!$MC$2:$MC$200=O$3)*('GMW - Baseline'!$MB$2:$MB$200=O$4),0),$E165-1973)</f>
        <v>3.9</v>
      </c>
      <c r="P165" cm="1">
        <f t="array" ref="P165">INDEX('GMW - Baseline'!$A$2:$MC$200,MATCH(1,('GMW - Baseline'!$MC$2:$MC$200=P$3)*('GMW - Baseline'!$MB$2:$MB$200=P$4),0),$E165-1973)</f>
        <v>42323.73</v>
      </c>
      <c r="Q165" cm="1">
        <f t="array" ref="Q165">INDEX('GMW - Baseline'!$A$2:$MC$200,MATCH(1,('GMW - Baseline'!$MC$2:$MC$200=Q$3)*('GMW - Baseline'!$MB$2:$MB$200=Q$4),0),$E165-1973)</f>
        <v>-2124</v>
      </c>
      <c r="R165" cm="1">
        <f t="array" ref="R165">INDEX('GMW - Baseline'!$A$2:$MC$200,MATCH(1,('GMW - Baseline'!$MC$2:$MC$200=R$3)*('GMW - Baseline'!$MB$2:$MB$200=R$4),0),$E165-1973)</f>
        <v>1537445</v>
      </c>
      <c r="S165" cm="1">
        <f t="array" ref="S165">INDEX('GMW - Baseline'!$A$2:$MC$200,MATCH(1,('GMW - Baseline'!$MC$2:$MC$200=S$3)*('GMW - Baseline'!$MB$2:$MB$200=S$4),0),$E165-1973)</f>
        <v>567451</v>
      </c>
      <c r="T165" cm="1">
        <f t="array" ref="T165">INDEX('GMW - Baseline'!$A$2:$MC$200,MATCH(1,('GMW - Baseline'!$MC$2:$MC$200=T$3)*('GMW - Baseline'!$MB$2:$MB$200=T$4),0),$E165-1973)</f>
        <v>0.84257130000000002</v>
      </c>
      <c r="U165" cm="1">
        <f t="array" ref="U165">INDEX('GMW - Baseline'!$A$2:$MC$200,MATCH(1,('GMW - Baseline'!$MC$2:$MC$200=U$3)*('GMW - Baseline'!$MB$2:$MB$200=U$4),0),$E165-1973)</f>
        <v>664920.9</v>
      </c>
      <c r="V165" cm="1">
        <f t="array" ref="V165">INDEX('GMW - Baseline'!$A$2:$MC$200,MATCH(1,('GMW - Baseline'!$MC$2:$MC$200=V$3)*('GMW - Baseline'!$MB$2:$MB$200=V$4),0),$E165-1973)</f>
        <v>32758.05</v>
      </c>
      <c r="W165" cm="1">
        <f t="array" ref="W165">INDEX('GMW - Baseline'!$A$2:$MC$200,MATCH(1,('GMW - Baseline'!$MC$2:$MC$200=W$3)*('GMW - Baseline'!$MB$2:$MB$200=W$4),0),$E165-1973)</f>
        <v>32</v>
      </c>
      <c r="X165" cm="1">
        <f t="array" ref="X165">INDEX('GMW - Baseline'!$A$2:$MC$200,MATCH(1,('GMW - Baseline'!$MC$2:$MC$200=X$3)*('GMW - Baseline'!$MB$2:$MB$200=X$4),0),$E165-1973)</f>
        <v>571347.19999999995</v>
      </c>
      <c r="Y165" cm="1">
        <f t="array" ref="Y165">INDEX('GMW - Baseline'!$A$2:$MC$200,MATCH(1,('GMW - Baseline'!$MC$2:$MC$200=Y$3)*('GMW - Baseline'!$MB$2:$MB$200=Y$4),0),$E165-1973)</f>
        <v>42715.49</v>
      </c>
      <c r="Z165" cm="1">
        <f t="array" ref="Z165">INDEX('GMW - Baseline'!$A$2:$MC$200,MATCH(1,('GMW - Baseline'!$MC$2:$MC$200=Z$3)*('GMW - Baseline'!$MB$2:$MB$200=Z$4),0),$E165-1973)</f>
        <v>2878500</v>
      </c>
      <c r="AA165" cm="1">
        <f t="array" ref="AA165">INDEX('GMW - Baseline'!$A$2:$MC$200,MATCH(1,('GMW - Baseline'!$MC$2:$MC$200=AA$3)*('GMW - Baseline'!$MB$2:$MB$200=AA$4),0),$E165-1973)</f>
        <v>-1.585151</v>
      </c>
      <c r="AB165" cm="1">
        <f t="array" ref="AB165">INDEX('GMW - Baseline'!$A$2:$MC$200,MATCH(1,('GMW - Baseline'!$MC$2:$MC$200=AB$3)*('GMW - Baseline'!$MB$2:$MB$200=AB$4),0),$E165-1973)</f>
        <v>219144</v>
      </c>
      <c r="AC165" cm="1">
        <f t="array" ref="AC165">INDEX('GMW - Baseline'!$A$2:$MC$200,MATCH(1,('GMW - Baseline'!$MC$2:$MC$200=AC$3)*('GMW - Baseline'!$MB$2:$MB$200=AC$4),0),$E165-1973)</f>
        <v>206704</v>
      </c>
      <c r="AD165" cm="1">
        <f t="array" ref="AD165">INDEX('GMW - Baseline'!$A$2:$MC$200,MATCH(1,('GMW - Baseline'!$MC$2:$MC$200=AD$3)*('GMW - Baseline'!$MB$2:$MB$200=AD$4),0),$E165-1973)</f>
        <v>66656</v>
      </c>
      <c r="AE165" cm="1">
        <f t="array" ref="AE165">INDEX('GMW - Baseline'!$A$2:$MC$200,MATCH(1,('GMW - Baseline'!$MC$2:$MC$200=AE$3)*('GMW - Baseline'!$MB$2:$MB$200=AE$4),0),$E165-1973)</f>
        <v>29.033159999999999</v>
      </c>
      <c r="AF165" cm="1">
        <f t="array" ref="AF165">INDEX('GMW - Baseline'!$A$2:$MC$200,MATCH(1,('GMW - Baseline'!$MC$2:$MC$200=AF$3)*('GMW - Baseline'!$MB$2:$MB$200=AF$4),0),$E165-1973)</f>
        <v>20.565819999999999</v>
      </c>
      <c r="AG165" cm="1">
        <f t="array" ref="AG165">INDEX('GMW - Baseline'!$A$2:$MC$200,MATCH(1,('GMW - Baseline'!$MC$2:$MC$200=AG$3)*('GMW - Baseline'!$MB$2:$MB$200=AG$4),0),$E165-1973)</f>
        <v>48.596299999999999</v>
      </c>
      <c r="AH165" cm="1">
        <f t="array" ref="AH165">INDEX('GMW - Baseline'!$A$2:$MC$200,MATCH(1,('GMW - Baseline'!$MC$2:$MC$200=AH$3)*('GMW - Baseline'!$MB$2:$MB$200=AH$4),0),$E165-1973)</f>
        <v>33.127459999999999</v>
      </c>
      <c r="AI165" cm="1">
        <f t="array" ref="AI165">INDEX('GMW - Baseline'!$A$2:$MC$200,MATCH(1,('GMW - Baseline'!$MC$2:$MC$200=AI$3)*('GMW - Baseline'!$MB$2:$MB$200=AI$4),0),$E165-1973)</f>
        <v>31.960460000000001</v>
      </c>
      <c r="AJ165" cm="1">
        <f t="array" ref="AJ165">INDEX('GMW - Baseline'!$A$2:$MC$200,MATCH(1,('GMW - Baseline'!$MC$2:$MC$200=AJ$3)*('GMW - Baseline'!$MB$2:$MB$200=AJ$4),0),$E165-1973)</f>
        <v>35.541069999999998</v>
      </c>
      <c r="AK165" cm="1">
        <f t="array" ref="AK165">INDEX('GMW - Baseline'!$A$2:$MC$200,MATCH(1,('GMW - Baseline'!$MC$2:$MC$200=AK$3)*('GMW - Baseline'!$MB$2:$MB$200=AK$4),0),$E165-1973)</f>
        <v>21.509260000000001</v>
      </c>
    </row>
    <row r="166" spans="1:37" x14ac:dyDescent="0.25">
      <c r="B166">
        <f t="shared" si="14"/>
        <v>2019</v>
      </c>
      <c r="C166">
        <f t="shared" si="14"/>
        <v>2019</v>
      </c>
      <c r="E166">
        <f t="shared" si="12"/>
        <v>2139</v>
      </c>
      <c r="F166" cm="1">
        <f t="array" ref="F166">INDEX('GMW - Baseline'!$A$2:$MC$200,MATCH(1,('GMW - Baseline'!$MC$2:$MC$200=F$3)*('GMW - Baseline'!$MB$2:$MB$200=F$4),0),$E166-1973)</f>
        <v>670587</v>
      </c>
      <c r="G166" cm="1">
        <f t="array" ref="G166">INDEX('GMW - Baseline'!$A$2:$MC$200,MATCH(1,('GMW - Baseline'!$MC$2:$MC$200=G$3)*('GMW - Baseline'!$MB$2:$MB$200=G$4),0),$E166-1973)</f>
        <v>412487</v>
      </c>
      <c r="H166" cm="1">
        <f t="array" ref="H166">INDEX('GMW - Baseline'!$A$2:$MC$200,MATCH(1,('GMW - Baseline'!$MC$2:$MC$200=H$3)*('GMW - Baseline'!$MB$2:$MB$200=H$4),0),$E166-1973)</f>
        <v>440403</v>
      </c>
      <c r="I166" cm="1">
        <f t="array" ref="I166">INDEX('GMW - Baseline'!$A$2:$MC$200,MATCH(1,('GMW - Baseline'!$MC$2:$MC$200=I$3)*('GMW - Baseline'!$MB$2:$MB$200=I$4),0),$E166-1973)</f>
        <v>108.4333</v>
      </c>
      <c r="J166" cm="1">
        <f t="array" ref="J166">INDEX('GMW - Baseline'!$A$2:$MC$200,MATCH(1,('GMW - Baseline'!$MC$2:$MC$200=J$3)*('GMW - Baseline'!$MB$2:$MB$200=J$4),0),$E166-1973)</f>
        <v>0.75</v>
      </c>
      <c r="K166" cm="1">
        <f t="array" ref="K166">INDEX('GMW - Baseline'!$A$2:$MC$200,MATCH(1,('GMW - Baseline'!$MC$2:$MC$200=K$3)*('GMW - Baseline'!$MB$2:$MB$200=K$4),0),$E166-1973)</f>
        <v>0.70562499999999995</v>
      </c>
      <c r="L166" cm="1">
        <f t="array" ref="L166">INDEX('GMW - Baseline'!$A$2:$MC$200,MATCH(1,('GMW - Baseline'!$MC$2:$MC$200=L$3)*('GMW - Baseline'!$MB$2:$MB$200=L$4),0),$E166-1973)</f>
        <v>33057</v>
      </c>
      <c r="M166" cm="1">
        <f t="array" ref="M166">INDEX('GMW - Baseline'!$A$2:$MC$200,MATCH(1,('GMW - Baseline'!$MC$2:$MC$200=M$3)*('GMW - Baseline'!$MB$2:$MB$200=M$4),0),$E166-1973)</f>
        <v>1283</v>
      </c>
      <c r="N166" cm="1">
        <f t="array" ref="N166">INDEX('GMW - Baseline'!$A$2:$MC$200,MATCH(1,('GMW - Baseline'!$MC$2:$MC$200=N$3)*('GMW - Baseline'!$MB$2:$MB$200=N$4),0),$E166-1973)</f>
        <v>34340</v>
      </c>
      <c r="O166" cm="1">
        <f t="array" ref="O166">INDEX('GMW - Baseline'!$A$2:$MC$200,MATCH(1,('GMW - Baseline'!$MC$2:$MC$200=O$3)*('GMW - Baseline'!$MB$2:$MB$200=O$4),0),$E166-1973)</f>
        <v>3.7</v>
      </c>
      <c r="P166" cm="1">
        <f t="array" ref="P166">INDEX('GMW - Baseline'!$A$2:$MC$200,MATCH(1,('GMW - Baseline'!$MC$2:$MC$200=P$3)*('GMW - Baseline'!$MB$2:$MB$200=P$4),0),$E166-1973)</f>
        <v>42420.63</v>
      </c>
      <c r="Q166" cm="1">
        <f t="array" ref="Q166">INDEX('GMW - Baseline'!$A$2:$MC$200,MATCH(1,('GMW - Baseline'!$MC$2:$MC$200=Q$3)*('GMW - Baseline'!$MB$2:$MB$200=Q$4),0),$E166-1973)</f>
        <v>-14664</v>
      </c>
      <c r="R166" cm="1">
        <f t="array" ref="R166">INDEX('GMW - Baseline'!$A$2:$MC$200,MATCH(1,('GMW - Baseline'!$MC$2:$MC$200=R$3)*('GMW - Baseline'!$MB$2:$MB$200=R$4),0),$E166-1973)</f>
        <v>1586116</v>
      </c>
      <c r="S166" cm="1">
        <f t="array" ref="S166">INDEX('GMW - Baseline'!$A$2:$MC$200,MATCH(1,('GMW - Baseline'!$MC$2:$MC$200=S$3)*('GMW - Baseline'!$MB$2:$MB$200=S$4),0),$E166-1973)</f>
        <v>570531</v>
      </c>
      <c r="T166" cm="1">
        <f t="array" ref="T166">INDEX('GMW - Baseline'!$A$2:$MC$200,MATCH(1,('GMW - Baseline'!$MC$2:$MC$200=T$3)*('GMW - Baseline'!$MB$2:$MB$200=T$4),0),$E166-1973)</f>
        <v>0.81558229999999998</v>
      </c>
      <c r="U166" cm="1">
        <f t="array" ref="U166">INDEX('GMW - Baseline'!$A$2:$MC$200,MATCH(1,('GMW - Baseline'!$MC$2:$MC$200=U$3)*('GMW - Baseline'!$MB$2:$MB$200=U$4),0),$E166-1973)</f>
        <v>665140.30000000005</v>
      </c>
      <c r="V166" cm="1">
        <f t="array" ref="V166">INDEX('GMW - Baseline'!$A$2:$MC$200,MATCH(1,('GMW - Baseline'!$MC$2:$MC$200=V$3)*('GMW - Baseline'!$MB$2:$MB$200=V$4),0),$E166-1973)</f>
        <v>32880.550000000003</v>
      </c>
      <c r="W166" cm="1">
        <f t="array" ref="W166">INDEX('GMW - Baseline'!$A$2:$MC$200,MATCH(1,('GMW - Baseline'!$MC$2:$MC$200=W$3)*('GMW - Baseline'!$MB$2:$MB$200=W$4),0),$E166-1973)</f>
        <v>31.8</v>
      </c>
      <c r="X166" cm="1">
        <f t="array" ref="X166">INDEX('GMW - Baseline'!$A$2:$MC$200,MATCH(1,('GMW - Baseline'!$MC$2:$MC$200=X$3)*('GMW - Baseline'!$MB$2:$MB$200=X$4),0),$E166-1973)</f>
        <v>572517.5</v>
      </c>
      <c r="Y166" cm="1">
        <f t="array" ref="Y166">INDEX('GMW - Baseline'!$A$2:$MC$200,MATCH(1,('GMW - Baseline'!$MC$2:$MC$200=Y$3)*('GMW - Baseline'!$MB$2:$MB$200=Y$4),0),$E166-1973)</f>
        <v>42729.22</v>
      </c>
      <c r="Z166" cm="1">
        <f t="array" ref="Z166">INDEX('GMW - Baseline'!$A$2:$MC$200,MATCH(1,('GMW - Baseline'!$MC$2:$MC$200=Z$3)*('GMW - Baseline'!$MB$2:$MB$200=Z$4),0),$E166-1973)</f>
        <v>2892000</v>
      </c>
      <c r="AA166" cm="1">
        <f t="array" ref="AA166">INDEX('GMW - Baseline'!$A$2:$MC$200,MATCH(1,('GMW - Baseline'!$MC$2:$MC$200=AA$3)*('GMW - Baseline'!$MB$2:$MB$200=AA$4),0),$E166-1973)</f>
        <v>-1.5853349999999999</v>
      </c>
      <c r="AB166" cm="1">
        <f t="array" ref="AB166">INDEX('GMW - Baseline'!$A$2:$MC$200,MATCH(1,('GMW - Baseline'!$MC$2:$MC$200=AB$3)*('GMW - Baseline'!$MB$2:$MB$200=AB$4),0),$E166-1973)</f>
        <v>218531</v>
      </c>
      <c r="AC166" cm="1">
        <f t="array" ref="AC166">INDEX('GMW - Baseline'!$A$2:$MC$200,MATCH(1,('GMW - Baseline'!$MC$2:$MC$200=AC$3)*('GMW - Baseline'!$MB$2:$MB$200=AC$4),0),$E166-1973)</f>
        <v>195786</v>
      </c>
      <c r="AD166" cm="1">
        <f t="array" ref="AD166">INDEX('GMW - Baseline'!$A$2:$MC$200,MATCH(1,('GMW - Baseline'!$MC$2:$MC$200=AD$3)*('GMW - Baseline'!$MB$2:$MB$200=AD$4),0),$E166-1973)</f>
        <v>66684</v>
      </c>
      <c r="AE166" cm="1">
        <f t="array" ref="AE166">INDEX('GMW - Baseline'!$A$2:$MC$200,MATCH(1,('GMW - Baseline'!$MC$2:$MC$200=AE$3)*('GMW - Baseline'!$MB$2:$MB$200=AE$4),0),$E166-1973)</f>
        <v>29.03586</v>
      </c>
      <c r="AF166" cm="1">
        <f t="array" ref="AF166">INDEX('GMW - Baseline'!$A$2:$MC$200,MATCH(1,('GMW - Baseline'!$MC$2:$MC$200=AF$3)*('GMW - Baseline'!$MB$2:$MB$200=AF$4),0),$E166-1973)</f>
        <v>20.67259</v>
      </c>
      <c r="AG166" cm="1">
        <f t="array" ref="AG166">INDEX('GMW - Baseline'!$A$2:$MC$200,MATCH(1,('GMW - Baseline'!$MC$2:$MC$200=AG$3)*('GMW - Baseline'!$MB$2:$MB$200=AG$4),0),$E166-1973)</f>
        <v>48.747920000000001</v>
      </c>
      <c r="AH166" cm="1">
        <f t="array" ref="AH166">INDEX('GMW - Baseline'!$A$2:$MC$200,MATCH(1,('GMW - Baseline'!$MC$2:$MC$200=AH$3)*('GMW - Baseline'!$MB$2:$MB$200=AH$4),0),$E166-1973)</f>
        <v>33.233179999999997</v>
      </c>
      <c r="AI166" cm="1">
        <f t="array" ref="AI166">INDEX('GMW - Baseline'!$A$2:$MC$200,MATCH(1,('GMW - Baseline'!$MC$2:$MC$200=AI$3)*('GMW - Baseline'!$MB$2:$MB$200=AI$4),0),$E166-1973)</f>
        <v>32.109200000000001</v>
      </c>
      <c r="AJ166" cm="1">
        <f t="array" ref="AJ166">INDEX('GMW - Baseline'!$A$2:$MC$200,MATCH(1,('GMW - Baseline'!$MC$2:$MC$200=AJ$3)*('GMW - Baseline'!$MB$2:$MB$200=AJ$4),0),$E166-1973)</f>
        <v>35.66986</v>
      </c>
      <c r="AK166" cm="1">
        <f t="array" ref="AK166">INDEX('GMW - Baseline'!$A$2:$MC$200,MATCH(1,('GMW - Baseline'!$MC$2:$MC$200=AK$3)*('GMW - Baseline'!$MB$2:$MB$200=AK$4),0),$E166-1973)</f>
        <v>21.607520000000001</v>
      </c>
    </row>
    <row r="167" spans="1:37" x14ac:dyDescent="0.25">
      <c r="A167">
        <v>2020</v>
      </c>
      <c r="B167">
        <f t="shared" si="14"/>
        <v>2020</v>
      </c>
      <c r="C167">
        <f t="shared" si="14"/>
        <v>2019</v>
      </c>
      <c r="D167">
        <f t="shared" si="14"/>
        <v>2019</v>
      </c>
      <c r="E167">
        <f t="shared" si="12"/>
        <v>2140</v>
      </c>
      <c r="F167" cm="1">
        <f t="array" ref="F167">INDEX('GMW - Baseline'!$A$2:$MC$200,MATCH(1,('GMW - Baseline'!$MC$2:$MC$200=F$3)*('GMW - Baseline'!$MB$2:$MB$200=F$4),0),$E167-1973)</f>
        <v>652180</v>
      </c>
      <c r="G167" cm="1">
        <f t="array" ref="G167">INDEX('GMW - Baseline'!$A$2:$MC$200,MATCH(1,('GMW - Baseline'!$MC$2:$MC$200=G$3)*('GMW - Baseline'!$MB$2:$MB$200=G$4),0),$E167-1973)</f>
        <v>400748</v>
      </c>
      <c r="H167" cm="1">
        <f t="array" ref="H167">INDEX('GMW - Baseline'!$A$2:$MC$200,MATCH(1,('GMW - Baseline'!$MC$2:$MC$200=H$3)*('GMW - Baseline'!$MB$2:$MB$200=H$4),0),$E167-1973)</f>
        <v>432830</v>
      </c>
      <c r="I167" cm="1">
        <f t="array" ref="I167">INDEX('GMW - Baseline'!$A$2:$MC$200,MATCH(1,('GMW - Baseline'!$MC$2:$MC$200=I$3)*('GMW - Baseline'!$MB$2:$MB$200=I$4),0),$E167-1973)</f>
        <v>108.4667</v>
      </c>
      <c r="J167" cm="1">
        <f t="array" ref="J167">INDEX('GMW - Baseline'!$A$2:$MC$200,MATCH(1,('GMW - Baseline'!$MC$2:$MC$200=J$3)*('GMW - Baseline'!$MB$2:$MB$200=J$4),0),$E167-1973)</f>
        <v>0.61384620000000001</v>
      </c>
      <c r="K167" cm="1">
        <f t="array" ref="K167">INDEX('GMW - Baseline'!$A$2:$MC$200,MATCH(1,('GMW - Baseline'!$MC$2:$MC$200=K$3)*('GMW - Baseline'!$MB$2:$MB$200=K$4),0),$E167-1973)</f>
        <v>0.54578130000000002</v>
      </c>
      <c r="L167" cm="1">
        <f t="array" ref="L167">INDEX('GMW - Baseline'!$A$2:$MC$200,MATCH(1,('GMW - Baseline'!$MC$2:$MC$200=L$3)*('GMW - Baseline'!$MB$2:$MB$200=L$4),0),$E167-1973)</f>
        <v>32976</v>
      </c>
      <c r="M167" cm="1">
        <f t="array" ref="M167">INDEX('GMW - Baseline'!$A$2:$MC$200,MATCH(1,('GMW - Baseline'!$MC$2:$MC$200=M$3)*('GMW - Baseline'!$MB$2:$MB$200=M$4),0),$E167-1973)</f>
        <v>1411</v>
      </c>
      <c r="N167" cm="1">
        <f t="array" ref="N167">INDEX('GMW - Baseline'!$A$2:$MC$200,MATCH(1,('GMW - Baseline'!$MC$2:$MC$200=N$3)*('GMW - Baseline'!$MB$2:$MB$200=N$4),0),$E167-1973)</f>
        <v>34387</v>
      </c>
      <c r="O167" cm="1">
        <f t="array" ref="O167">INDEX('GMW - Baseline'!$A$2:$MC$200,MATCH(1,('GMW - Baseline'!$MC$2:$MC$200=O$3)*('GMW - Baseline'!$MB$2:$MB$200=O$4),0),$E167-1973)</f>
        <v>4.0999999999999996</v>
      </c>
      <c r="P167" cm="1">
        <f t="array" ref="P167">INDEX('GMW - Baseline'!$A$2:$MC$200,MATCH(1,('GMW - Baseline'!$MC$2:$MC$200=P$3)*('GMW - Baseline'!$MB$2:$MB$200=P$4),0),$E167-1973)</f>
        <v>42517.52</v>
      </c>
      <c r="Q167" cm="1">
        <f t="array" ref="Q167">INDEX('GMW - Baseline'!$A$2:$MC$200,MATCH(1,('GMW - Baseline'!$MC$2:$MC$200=Q$3)*('GMW - Baseline'!$MB$2:$MB$200=Q$4),0),$E167-1973)</f>
        <v>15541</v>
      </c>
      <c r="R167" cm="1">
        <f t="array" ref="R167">INDEX('GMW - Baseline'!$A$2:$MC$200,MATCH(1,('GMW - Baseline'!$MC$2:$MC$200=R$3)*('GMW - Baseline'!$MB$2:$MB$200=R$4),0),$E167-1973)</f>
        <v>1585462</v>
      </c>
      <c r="S167" cm="1">
        <f t="array" ref="S167">INDEX('GMW - Baseline'!$A$2:$MC$200,MATCH(1,('GMW - Baseline'!$MC$2:$MC$200=S$3)*('GMW - Baseline'!$MB$2:$MB$200=S$4),0),$E167-1973)</f>
        <v>559365</v>
      </c>
      <c r="T167" cm="1">
        <f t="array" ref="T167">INDEX('GMW - Baseline'!$A$2:$MC$200,MATCH(1,('GMW - Baseline'!$MC$2:$MC$200=T$3)*('GMW - Baseline'!$MB$2:$MB$200=T$4),0),$E167-1973)</f>
        <v>-0.95453259999999995</v>
      </c>
      <c r="U167" cm="1">
        <f t="array" ref="U167">INDEX('GMW - Baseline'!$A$2:$MC$200,MATCH(1,('GMW - Baseline'!$MC$2:$MC$200=U$3)*('GMW - Baseline'!$MB$2:$MB$200=U$4),0),$E167-1973)</f>
        <v>658434.9</v>
      </c>
      <c r="V167" cm="1">
        <f t="array" ref="V167">INDEX('GMW - Baseline'!$A$2:$MC$200,MATCH(1,('GMW - Baseline'!$MC$2:$MC$200=V$3)*('GMW - Baseline'!$MB$2:$MB$200=V$4),0),$E167-1973)</f>
        <v>32925.550000000003</v>
      </c>
      <c r="W167" cm="1">
        <f t="array" ref="W167">INDEX('GMW - Baseline'!$A$2:$MC$200,MATCH(1,('GMW - Baseline'!$MC$2:$MC$200=W$3)*('GMW - Baseline'!$MB$2:$MB$200=W$4),0),$E167-1973)</f>
        <v>31.2</v>
      </c>
      <c r="X167" cm="1">
        <f t="array" ref="X167">INDEX('GMW - Baseline'!$A$2:$MC$200,MATCH(1,('GMW - Baseline'!$MC$2:$MC$200=X$3)*('GMW - Baseline'!$MB$2:$MB$200=X$4),0),$E167-1973)</f>
        <v>573685.6</v>
      </c>
      <c r="Y167" cm="1">
        <f t="array" ref="Y167">INDEX('GMW - Baseline'!$A$2:$MC$200,MATCH(1,('GMW - Baseline'!$MC$2:$MC$200=Y$3)*('GMW - Baseline'!$MB$2:$MB$200=Y$4),0),$E167-1973)</f>
        <v>42742.95</v>
      </c>
      <c r="Z167" cm="1">
        <f t="array" ref="Z167">INDEX('GMW - Baseline'!$A$2:$MC$200,MATCH(1,('GMW - Baseline'!$MC$2:$MC$200=Z$3)*('GMW - Baseline'!$MB$2:$MB$200=Z$4),0),$E167-1973)</f>
        <v>2899000</v>
      </c>
      <c r="AA167" cm="1">
        <f t="array" ref="AA167">INDEX('GMW - Baseline'!$A$2:$MC$200,MATCH(1,('GMW - Baseline'!$MC$2:$MC$200=AA$3)*('GMW - Baseline'!$MB$2:$MB$200=AA$4),0),$E167-1973)</f>
        <v>-1.5861270000000001</v>
      </c>
      <c r="AB167" cm="1">
        <f t="array" ref="AB167">INDEX('GMW - Baseline'!$A$2:$MC$200,MATCH(1,('GMW - Baseline'!$MC$2:$MC$200=AB$3)*('GMW - Baseline'!$MB$2:$MB$200=AB$4),0),$E167-1973)</f>
        <v>228936</v>
      </c>
      <c r="AC167" cm="1">
        <f t="array" ref="AC167">INDEX('GMW - Baseline'!$A$2:$MC$200,MATCH(1,('GMW - Baseline'!$MC$2:$MC$200=AC$3)*('GMW - Baseline'!$MB$2:$MB$200=AC$4),0),$E167-1973)</f>
        <v>228350</v>
      </c>
      <c r="AD167" cm="1">
        <f t="array" ref="AD167">INDEX('GMW - Baseline'!$A$2:$MC$200,MATCH(1,('GMW - Baseline'!$MC$2:$MC$200=AD$3)*('GMW - Baseline'!$MB$2:$MB$200=AD$4),0),$E167-1973)</f>
        <v>66712</v>
      </c>
      <c r="AE167" cm="1">
        <f t="array" ref="AE167">INDEX('GMW - Baseline'!$A$2:$MC$200,MATCH(1,('GMW - Baseline'!$MC$2:$MC$200=AE$3)*('GMW - Baseline'!$MB$2:$MB$200=AE$4),0),$E167-1973)</f>
        <v>29.038540000000001</v>
      </c>
      <c r="AF167" cm="1">
        <f t="array" ref="AF167">INDEX('GMW - Baseline'!$A$2:$MC$200,MATCH(1,('GMW - Baseline'!$MC$2:$MC$200=AF$3)*('GMW - Baseline'!$MB$2:$MB$200=AF$4),0),$E167-1973)</f>
        <v>20.855180000000001</v>
      </c>
      <c r="AG167" cm="1">
        <f t="array" ref="AG167">INDEX('GMW - Baseline'!$A$2:$MC$200,MATCH(1,('GMW - Baseline'!$MC$2:$MC$200=AG$3)*('GMW - Baseline'!$MB$2:$MB$200=AG$4),0),$E167-1973)</f>
        <v>48.900289999999998</v>
      </c>
      <c r="AH167" cm="1">
        <f t="array" ref="AH167">INDEX('GMW - Baseline'!$A$2:$MC$200,MATCH(1,('GMW - Baseline'!$MC$2:$MC$200=AH$3)*('GMW - Baseline'!$MB$2:$MB$200=AH$4),0),$E167-1973)</f>
        <v>33.334980000000002</v>
      </c>
      <c r="AI167" cm="1">
        <f t="array" ref="AI167">INDEX('GMW - Baseline'!$A$2:$MC$200,MATCH(1,('GMW - Baseline'!$MC$2:$MC$200=AI$3)*('GMW - Baseline'!$MB$2:$MB$200=AI$4),0),$E167-1973)</f>
        <v>32.19755</v>
      </c>
      <c r="AJ167" cm="1">
        <f t="array" ref="AJ167">INDEX('GMW - Baseline'!$A$2:$MC$200,MATCH(1,('GMW - Baseline'!$MC$2:$MC$200=AJ$3)*('GMW - Baseline'!$MB$2:$MB$200=AJ$4),0),$E167-1973)</f>
        <v>35.796349999999997</v>
      </c>
      <c r="AK167" cm="1">
        <f t="array" ref="AK167">INDEX('GMW - Baseline'!$A$2:$MC$200,MATCH(1,('GMW - Baseline'!$MC$2:$MC$200=AK$3)*('GMW - Baseline'!$MB$2:$MB$200=AK$4),0),$E167-1973)</f>
        <v>21.71754</v>
      </c>
    </row>
    <row r="168" spans="1:37" x14ac:dyDescent="0.25">
      <c r="B168">
        <f t="shared" si="14"/>
        <v>2020</v>
      </c>
      <c r="C168">
        <f t="shared" si="14"/>
        <v>2020</v>
      </c>
      <c r="E168">
        <f t="shared" si="12"/>
        <v>2141</v>
      </c>
      <c r="F168" cm="1">
        <f t="array" ref="F168">INDEX('GMW - Baseline'!$A$2:$MC$200,MATCH(1,('GMW - Baseline'!$MC$2:$MC$200=F$3)*('GMW - Baseline'!$MB$2:$MB$200=F$4),0),$E168-1973)</f>
        <v>522356</v>
      </c>
      <c r="G168" cm="1">
        <f t="array" ref="G168">INDEX('GMW - Baseline'!$A$2:$MC$200,MATCH(1,('GMW - Baseline'!$MC$2:$MC$200=G$3)*('GMW - Baseline'!$MB$2:$MB$200=G$4),0),$E168-1973)</f>
        <v>308486</v>
      </c>
      <c r="H168" cm="1">
        <f t="array" ref="H168">INDEX('GMW - Baseline'!$A$2:$MC$200,MATCH(1,('GMW - Baseline'!$MC$2:$MC$200=H$3)*('GMW - Baseline'!$MB$2:$MB$200=H$4),0),$E168-1973)</f>
        <v>425033</v>
      </c>
      <c r="I168" cm="1">
        <f t="array" ref="I168">INDEX('GMW - Baseline'!$A$2:$MC$200,MATCH(1,('GMW - Baseline'!$MC$2:$MC$200=I$3)*('GMW - Baseline'!$MB$2:$MB$200=I$4),0),$E168-1973)</f>
        <v>108.5333</v>
      </c>
      <c r="J168" cm="1">
        <f t="array" ref="J168">INDEX('GMW - Baseline'!$A$2:$MC$200,MATCH(1,('GMW - Baseline'!$MC$2:$MC$200=J$3)*('GMW - Baseline'!$MB$2:$MB$200=J$4),0),$E168-1973)</f>
        <v>0.1</v>
      </c>
      <c r="K168" cm="1">
        <f t="array" ref="K168">INDEX('GMW - Baseline'!$A$2:$MC$200,MATCH(1,('GMW - Baseline'!$MC$2:$MC$200=K$3)*('GMW - Baseline'!$MB$2:$MB$200=K$4),0),$E168-1973)</f>
        <v>0.25615389999999999</v>
      </c>
      <c r="L168" cm="1">
        <f t="array" ref="L168">INDEX('GMW - Baseline'!$A$2:$MC$200,MATCH(1,('GMW - Baseline'!$MC$2:$MC$200=L$3)*('GMW - Baseline'!$MB$2:$MB$200=L$4),0),$E168-1973)</f>
        <v>32634</v>
      </c>
      <c r="M168" cm="1">
        <f t="array" ref="M168">INDEX('GMW - Baseline'!$A$2:$MC$200,MATCH(1,('GMW - Baseline'!$MC$2:$MC$200=M$3)*('GMW - Baseline'!$MB$2:$MB$200=M$4),0),$E168-1973)</f>
        <v>1390</v>
      </c>
      <c r="N168" cm="1">
        <f t="array" ref="N168">INDEX('GMW - Baseline'!$A$2:$MC$200,MATCH(1,('GMW - Baseline'!$MC$2:$MC$200=N$3)*('GMW - Baseline'!$MB$2:$MB$200=N$4),0),$E168-1973)</f>
        <v>34024</v>
      </c>
      <c r="O168" cm="1">
        <f t="array" ref="O168">INDEX('GMW - Baseline'!$A$2:$MC$200,MATCH(1,('GMW - Baseline'!$MC$2:$MC$200=O$3)*('GMW - Baseline'!$MB$2:$MB$200=O$4),0),$E168-1973)</f>
        <v>4.0999999999999996</v>
      </c>
      <c r="P168" cm="1">
        <f t="array" ref="P168">INDEX('GMW - Baseline'!$A$2:$MC$200,MATCH(1,('GMW - Baseline'!$MC$2:$MC$200=P$3)*('GMW - Baseline'!$MB$2:$MB$200=P$4),0),$E168-1973)</f>
        <v>42614.42</v>
      </c>
      <c r="Q168" cm="1">
        <f t="array" ref="Q168">INDEX('GMW - Baseline'!$A$2:$MC$200,MATCH(1,('GMW - Baseline'!$MC$2:$MC$200=Q$3)*('GMW - Baseline'!$MB$2:$MB$200=Q$4),0),$E168-1973)</f>
        <v>-110611</v>
      </c>
      <c r="R168" cm="1">
        <f t="array" ref="R168">INDEX('GMW - Baseline'!$A$2:$MC$200,MATCH(1,('GMW - Baseline'!$MC$2:$MC$200=R$3)*('GMW - Baseline'!$MB$2:$MB$200=R$4),0),$E168-1973)</f>
        <v>1753321</v>
      </c>
      <c r="S168" cm="1">
        <f t="array" ref="S168">INDEX('GMW - Baseline'!$A$2:$MC$200,MATCH(1,('GMW - Baseline'!$MC$2:$MC$200=S$3)*('GMW - Baseline'!$MB$2:$MB$200=S$4),0),$E168-1973)</f>
        <v>481227</v>
      </c>
      <c r="T168" cm="1">
        <f t="array" ref="T168">INDEX('GMW - Baseline'!$A$2:$MC$200,MATCH(1,('GMW - Baseline'!$MC$2:$MC$200=T$3)*('GMW - Baseline'!$MB$2:$MB$200=T$4),0),$E168-1973)</f>
        <v>-10.17914</v>
      </c>
      <c r="U168" cm="1">
        <f t="array" ref="U168">INDEX('GMW - Baseline'!$A$2:$MC$200,MATCH(1,('GMW - Baseline'!$MC$2:$MC$200=U$3)*('GMW - Baseline'!$MB$2:$MB$200=U$4),0),$E168-1973)</f>
        <v>578327.5</v>
      </c>
      <c r="V168" cm="1">
        <f t="array" ref="V168">INDEX('GMW - Baseline'!$A$2:$MC$200,MATCH(1,('GMW - Baseline'!$MC$2:$MC$200=V$3)*('GMW - Baseline'!$MB$2:$MB$200=V$4),0),$E168-1973)</f>
        <v>32577.98</v>
      </c>
      <c r="W168" cm="1">
        <f t="array" ref="W168">INDEX('GMW - Baseline'!$A$2:$MC$200,MATCH(1,('GMW - Baseline'!$MC$2:$MC$200=W$3)*('GMW - Baseline'!$MB$2:$MB$200=W$4),0),$E168-1973)</f>
        <v>25.9</v>
      </c>
      <c r="X168" cm="1">
        <f t="array" ref="X168">INDEX('GMW - Baseline'!$A$2:$MC$200,MATCH(1,('GMW - Baseline'!$MC$2:$MC$200=X$3)*('GMW - Baseline'!$MB$2:$MB$200=X$4),0),$E168-1973)</f>
        <v>574851.5</v>
      </c>
      <c r="Y168" cm="1">
        <f t="array" ref="Y168">INDEX('GMW - Baseline'!$A$2:$MC$200,MATCH(1,('GMW - Baseline'!$MC$2:$MC$200=Y$3)*('GMW - Baseline'!$MB$2:$MB$200=Y$4),0),$E168-1973)</f>
        <v>42756.69</v>
      </c>
      <c r="Z168" cm="1">
        <f t="array" ref="Z168">INDEX('GMW - Baseline'!$A$2:$MC$200,MATCH(1,('GMW - Baseline'!$MC$2:$MC$200=Z$3)*('GMW - Baseline'!$MB$2:$MB$200=Z$4),0),$E168-1973)</f>
        <v>2906000</v>
      </c>
      <c r="AA168" cm="1">
        <f t="array" ref="AA168">INDEX('GMW - Baseline'!$A$2:$MC$200,MATCH(1,('GMW - Baseline'!$MC$2:$MC$200=AA$3)*('GMW - Baseline'!$MB$2:$MB$200=AA$4),0),$E168-1973)</f>
        <v>-1.5892999999999999</v>
      </c>
      <c r="AB168" cm="1">
        <f t="array" ref="AB168">INDEX('GMW - Baseline'!$A$2:$MC$200,MATCH(1,('GMW - Baseline'!$MC$2:$MC$200=AB$3)*('GMW - Baseline'!$MB$2:$MB$200=AB$4),0),$E168-1973)</f>
        <v>300797</v>
      </c>
      <c r="AC168" cm="1">
        <f t="array" ref="AC168">INDEX('GMW - Baseline'!$A$2:$MC$200,MATCH(1,('GMW - Baseline'!$MC$2:$MC$200=AC$3)*('GMW - Baseline'!$MB$2:$MB$200=AC$4),0),$E168-1973)</f>
        <v>168500</v>
      </c>
      <c r="AD168" cm="1">
        <f t="array" ref="AD168">INDEX('GMW - Baseline'!$A$2:$MC$200,MATCH(1,('GMW - Baseline'!$MC$2:$MC$200=AD$3)*('GMW - Baseline'!$MB$2:$MB$200=AD$4),0),$E168-1973)</f>
        <v>66740</v>
      </c>
      <c r="AE168" cm="1">
        <f t="array" ref="AE168">INDEX('GMW - Baseline'!$A$2:$MC$200,MATCH(1,('GMW - Baseline'!$MC$2:$MC$200=AE$3)*('GMW - Baseline'!$MB$2:$MB$200=AE$4),0),$E168-1973)</f>
        <v>29.04121</v>
      </c>
      <c r="AF168" cm="1">
        <f t="array" ref="AF168">INDEX('GMW - Baseline'!$A$2:$MC$200,MATCH(1,('GMW - Baseline'!$MC$2:$MC$200=AF$3)*('GMW - Baseline'!$MB$2:$MB$200=AF$4),0),$E168-1973)</f>
        <v>20.969200000000001</v>
      </c>
      <c r="AG168" cm="1">
        <f t="array" ref="AG168">INDEX('GMW - Baseline'!$A$2:$MC$200,MATCH(1,('GMW - Baseline'!$MC$2:$MC$200=AG$3)*('GMW - Baseline'!$MB$2:$MB$200=AG$4),0),$E168-1973)</f>
        <v>49.053489999999996</v>
      </c>
      <c r="AH168" cm="1">
        <f t="array" ref="AH168">INDEX('GMW - Baseline'!$A$2:$MC$200,MATCH(1,('GMW - Baseline'!$MC$2:$MC$200=AH$3)*('GMW - Baseline'!$MB$2:$MB$200=AH$4),0),$E168-1973)</f>
        <v>33.436889999999998</v>
      </c>
      <c r="AI168" cm="1">
        <f t="array" ref="AI168">INDEX('GMW - Baseline'!$A$2:$MC$200,MATCH(1,('GMW - Baseline'!$MC$2:$MC$200=AI$3)*('GMW - Baseline'!$MB$2:$MB$200=AI$4),0),$E168-1973)</f>
        <v>32.28566</v>
      </c>
      <c r="AJ168" cm="1">
        <f t="array" ref="AJ168">INDEX('GMW - Baseline'!$A$2:$MC$200,MATCH(1,('GMW - Baseline'!$MC$2:$MC$200=AJ$3)*('GMW - Baseline'!$MB$2:$MB$200=AJ$4),0),$E168-1973)</f>
        <v>35.923369999999998</v>
      </c>
      <c r="AK168" cm="1">
        <f t="array" ref="AK168">INDEX('GMW - Baseline'!$A$2:$MC$200,MATCH(1,('GMW - Baseline'!$MC$2:$MC$200=AK$3)*('GMW - Baseline'!$MB$2:$MB$200=AK$4),0),$E168-1973)</f>
        <v>21.842030000000001</v>
      </c>
    </row>
    <row r="169" spans="1:37" x14ac:dyDescent="0.25">
      <c r="B169">
        <f t="shared" si="14"/>
        <v>2020</v>
      </c>
      <c r="C169">
        <f t="shared" si="14"/>
        <v>2020</v>
      </c>
      <c r="E169">
        <f t="shared" si="12"/>
        <v>2142</v>
      </c>
      <c r="F169" cm="1">
        <f t="array" ref="F169">INDEX('GMW - Baseline'!$A$2:$MC$200,MATCH(1,('GMW - Baseline'!$MC$2:$MC$200=F$3)*('GMW - Baseline'!$MB$2:$MB$200=F$4),0),$E169-1973)</f>
        <v>610972</v>
      </c>
      <c r="G169" cm="1">
        <f t="array" ref="G169">INDEX('GMW - Baseline'!$A$2:$MC$200,MATCH(1,('GMW - Baseline'!$MC$2:$MC$200=G$3)*('GMW - Baseline'!$MB$2:$MB$200=G$4),0),$E169-1973)</f>
        <v>369291</v>
      </c>
      <c r="H169" cm="1">
        <f t="array" ref="H169">INDEX('GMW - Baseline'!$A$2:$MC$200,MATCH(1,('GMW - Baseline'!$MC$2:$MC$200=H$3)*('GMW - Baseline'!$MB$2:$MB$200=H$4),0),$E169-1973)</f>
        <v>436890</v>
      </c>
      <c r="I169" cm="1">
        <f t="array" ref="I169">INDEX('GMW - Baseline'!$A$2:$MC$200,MATCH(1,('GMW - Baseline'!$MC$2:$MC$200=I$3)*('GMW - Baseline'!$MB$2:$MB$200=I$4),0),$E169-1973)</f>
        <v>108.9333</v>
      </c>
      <c r="J169" cm="1">
        <f t="array" ref="J169">INDEX('GMW - Baseline'!$A$2:$MC$200,MATCH(1,('GMW - Baseline'!$MC$2:$MC$200=J$3)*('GMW - Baseline'!$MB$2:$MB$200=J$4),0),$E169-1973)</f>
        <v>0.1</v>
      </c>
      <c r="K169" cm="1">
        <f t="array" ref="K169">INDEX('GMW - Baseline'!$A$2:$MC$200,MATCH(1,('GMW - Baseline'!$MC$2:$MC$200=K$3)*('GMW - Baseline'!$MB$2:$MB$200=K$4),0),$E169-1973)</f>
        <v>0.19318179999999999</v>
      </c>
      <c r="L169" cm="1">
        <f t="array" ref="L169">INDEX('GMW - Baseline'!$A$2:$MC$200,MATCH(1,('GMW - Baseline'!$MC$2:$MC$200=L$3)*('GMW - Baseline'!$MB$2:$MB$200=L$4),0),$E169-1973)</f>
        <v>32357</v>
      </c>
      <c r="M169" cm="1">
        <f t="array" ref="M169">INDEX('GMW - Baseline'!$A$2:$MC$200,MATCH(1,('GMW - Baseline'!$MC$2:$MC$200=M$3)*('GMW - Baseline'!$MB$2:$MB$200=M$4),0),$E169-1973)</f>
        <v>1688</v>
      </c>
      <c r="N169" cm="1">
        <f t="array" ref="N169">INDEX('GMW - Baseline'!$A$2:$MC$200,MATCH(1,('GMW - Baseline'!$MC$2:$MC$200=N$3)*('GMW - Baseline'!$MB$2:$MB$200=N$4),0),$E169-1973)</f>
        <v>34045</v>
      </c>
      <c r="O169" cm="1">
        <f t="array" ref="O169">INDEX('GMW - Baseline'!$A$2:$MC$200,MATCH(1,('GMW - Baseline'!$MC$2:$MC$200=O$3)*('GMW - Baseline'!$MB$2:$MB$200=O$4),0),$E169-1973)</f>
        <v>5</v>
      </c>
      <c r="P169" cm="1">
        <f t="array" ref="P169">INDEX('GMW - Baseline'!$A$2:$MC$200,MATCH(1,('GMW - Baseline'!$MC$2:$MC$200=P$3)*('GMW - Baseline'!$MB$2:$MB$200=P$4),0),$E169-1973)</f>
        <v>42672.160000000003</v>
      </c>
      <c r="Q169" cm="1">
        <f t="array" ref="Q169">INDEX('GMW - Baseline'!$A$2:$MC$200,MATCH(1,('GMW - Baseline'!$MC$2:$MC$200=Q$3)*('GMW - Baseline'!$MB$2:$MB$200=Q$4),0),$E169-1973)</f>
        <v>-57583</v>
      </c>
      <c r="R169" cm="1">
        <f t="array" ref="R169">INDEX('GMW - Baseline'!$A$2:$MC$200,MATCH(1,('GMW - Baseline'!$MC$2:$MC$200=R$3)*('GMW - Baseline'!$MB$2:$MB$200=R$4),0),$E169-1973)</f>
        <v>1770031</v>
      </c>
      <c r="S169" cm="1">
        <f t="array" ref="S169">INDEX('GMW - Baseline'!$A$2:$MC$200,MATCH(1,('GMW - Baseline'!$MC$2:$MC$200=S$3)*('GMW - Baseline'!$MB$2:$MB$200=S$4),0),$E169-1973)</f>
        <v>540319</v>
      </c>
      <c r="T169" cm="1">
        <f t="array" ref="T169">INDEX('GMW - Baseline'!$A$2:$MC$200,MATCH(1,('GMW - Baseline'!$MC$2:$MC$200=T$3)*('GMW - Baseline'!$MB$2:$MB$200=T$4),0),$E169-1973)</f>
        <v>-1.5926360000000001E-2</v>
      </c>
      <c r="U169" cm="1">
        <f t="array" ref="U169">INDEX('GMW - Baseline'!$A$2:$MC$200,MATCH(1,('GMW - Baseline'!$MC$2:$MC$200=U$3)*('GMW - Baseline'!$MB$2:$MB$200=U$4),0),$E169-1973)</f>
        <v>611069.4</v>
      </c>
      <c r="V169" cm="1">
        <f t="array" ref="V169">INDEX('GMW - Baseline'!$A$2:$MC$200,MATCH(1,('GMW - Baseline'!$MC$2:$MC$200=V$3)*('GMW - Baseline'!$MB$2:$MB$200=V$4),0),$E169-1973)</f>
        <v>32598.09</v>
      </c>
      <c r="W169" cm="1">
        <f t="array" ref="W169">INDEX('GMW - Baseline'!$A$2:$MC$200,MATCH(1,('GMW - Baseline'!$MC$2:$MC$200=W$3)*('GMW - Baseline'!$MB$2:$MB$200=W$4),0),$E169-1973)</f>
        <v>28.2</v>
      </c>
      <c r="X169" cm="1">
        <f t="array" ref="X169">INDEX('GMW - Baseline'!$A$2:$MC$200,MATCH(1,('GMW - Baseline'!$MC$2:$MC$200=X$3)*('GMW - Baseline'!$MB$2:$MB$200=X$4),0),$E169-1973)</f>
        <v>576324.9</v>
      </c>
      <c r="Y169" cm="1">
        <f t="array" ref="Y169">INDEX('GMW - Baseline'!$A$2:$MC$200,MATCH(1,('GMW - Baseline'!$MC$2:$MC$200=Y$3)*('GMW - Baseline'!$MB$2:$MB$200=Y$4),0),$E169-1973)</f>
        <v>42793.42</v>
      </c>
      <c r="Z169" cm="1">
        <f t="array" ref="Z169">INDEX('GMW - Baseline'!$A$2:$MC$200,MATCH(1,('GMW - Baseline'!$MC$2:$MC$200=Z$3)*('GMW - Baseline'!$MB$2:$MB$200=Z$4),0),$E169-1973)</f>
        <v>2913000</v>
      </c>
      <c r="AA169" cm="1">
        <f t="array" ref="AA169">INDEX('GMW - Baseline'!$A$2:$MC$200,MATCH(1,('GMW - Baseline'!$MC$2:$MC$200=AA$3)*('GMW - Baseline'!$MB$2:$MB$200=AA$4),0),$E169-1973)</f>
        <v>-1.591286</v>
      </c>
      <c r="AB169" cm="1">
        <f t="array" ref="AB169">INDEX('GMW - Baseline'!$A$2:$MC$200,MATCH(1,('GMW - Baseline'!$MC$2:$MC$200=AB$3)*('GMW - Baseline'!$MB$2:$MB$200=AB$4),0),$E169-1973)</f>
        <v>264260</v>
      </c>
      <c r="AC169" cm="1">
        <f t="array" ref="AC169">INDEX('GMW - Baseline'!$A$2:$MC$200,MATCH(1,('GMW - Baseline'!$MC$2:$MC$200=AC$3)*('GMW - Baseline'!$MB$2:$MB$200=AC$4),0),$E169-1973)</f>
        <v>190412</v>
      </c>
      <c r="AD169" cm="1">
        <f t="array" ref="AD169">INDEX('GMW - Baseline'!$A$2:$MC$200,MATCH(1,('GMW - Baseline'!$MC$2:$MC$200=AD$3)*('GMW - Baseline'!$MB$2:$MB$200=AD$4),0),$E169-1973)</f>
        <v>66799.5</v>
      </c>
      <c r="AE169" cm="1">
        <f t="array" ref="AE169">INDEX('GMW - Baseline'!$A$2:$MC$200,MATCH(1,('GMW - Baseline'!$MC$2:$MC$200=AE$3)*('GMW - Baseline'!$MB$2:$MB$200=AE$4),0),$E169-1973)</f>
        <v>29.10033</v>
      </c>
      <c r="AF169" cm="1">
        <f t="array" ref="AF169">INDEX('GMW - Baseline'!$A$2:$MC$200,MATCH(1,('GMW - Baseline'!$MC$2:$MC$200=AF$3)*('GMW - Baseline'!$MB$2:$MB$200=AF$4),0),$E169-1973)</f>
        <v>21.042899999999999</v>
      </c>
      <c r="AG169" cm="1">
        <f t="array" ref="AG169">INDEX('GMW - Baseline'!$A$2:$MC$200,MATCH(1,('GMW - Baseline'!$MC$2:$MC$200=AG$3)*('GMW - Baseline'!$MB$2:$MB$200=AG$4),0),$E169-1973)</f>
        <v>49.206409999999998</v>
      </c>
      <c r="AH169" cm="1">
        <f t="array" ref="AH169">INDEX('GMW - Baseline'!$A$2:$MC$200,MATCH(1,('GMW - Baseline'!$MC$2:$MC$200=AH$3)*('GMW - Baseline'!$MB$2:$MB$200=AH$4),0),$E169-1973)</f>
        <v>33.538919999999997</v>
      </c>
      <c r="AI169" cm="1">
        <f t="array" ref="AI169">INDEX('GMW - Baseline'!$A$2:$MC$200,MATCH(1,('GMW - Baseline'!$MC$2:$MC$200=AI$3)*('GMW - Baseline'!$MB$2:$MB$200=AI$4),0),$E169-1973)</f>
        <v>32.373550000000002</v>
      </c>
      <c r="AJ169" cm="1">
        <f t="array" ref="AJ169">INDEX('GMW - Baseline'!$A$2:$MC$200,MATCH(1,('GMW - Baseline'!$MC$2:$MC$200=AJ$3)*('GMW - Baseline'!$MB$2:$MB$200=AJ$4),0),$E169-1973)</f>
        <v>36.050910000000002</v>
      </c>
      <c r="AK169" cm="1">
        <f t="array" ref="AK169">INDEX('GMW - Baseline'!$A$2:$MC$200,MATCH(1,('GMW - Baseline'!$MC$2:$MC$200=AK$3)*('GMW - Baseline'!$MB$2:$MB$200=AK$4),0),$E169-1973)</f>
        <v>21.971520000000002</v>
      </c>
    </row>
    <row r="170" spans="1:37" x14ac:dyDescent="0.25">
      <c r="B170">
        <f t="shared" si="14"/>
        <v>2020</v>
      </c>
      <c r="C170">
        <f t="shared" si="14"/>
        <v>2020</v>
      </c>
      <c r="E170">
        <f t="shared" si="12"/>
        <v>2143</v>
      </c>
      <c r="F170" cm="1">
        <f t="array" ref="F170">INDEX('GMW - Baseline'!$A$2:$MC$200,MATCH(1,('GMW - Baseline'!$MC$2:$MC$200=F$3)*('GMW - Baseline'!$MB$2:$MB$200=F$4),0),$E170-1973)</f>
        <v>619330</v>
      </c>
      <c r="G170" cm="1">
        <f t="array" ref="G170">INDEX('GMW - Baseline'!$A$2:$MC$200,MATCH(1,('GMW - Baseline'!$MC$2:$MC$200=G$3)*('GMW - Baseline'!$MB$2:$MB$200=G$4),0),$E170-1973)</f>
        <v>362708</v>
      </c>
      <c r="H170" cm="1">
        <f t="array" ref="H170">INDEX('GMW - Baseline'!$A$2:$MC$200,MATCH(1,('GMW - Baseline'!$MC$2:$MC$200=H$3)*('GMW - Baseline'!$MB$2:$MB$200=H$4),0),$E170-1973)</f>
        <v>438712</v>
      </c>
      <c r="I170" cm="1">
        <f t="array" ref="I170">INDEX('GMW - Baseline'!$A$2:$MC$200,MATCH(1,('GMW - Baseline'!$MC$2:$MC$200=I$3)*('GMW - Baseline'!$MB$2:$MB$200=I$4),0),$E170-1973)</f>
        <v>109.0667</v>
      </c>
      <c r="J170" cm="1">
        <f t="array" ref="J170">INDEX('GMW - Baseline'!$A$2:$MC$200,MATCH(1,('GMW - Baseline'!$MC$2:$MC$200=J$3)*('GMW - Baseline'!$MB$2:$MB$200=J$4),0),$E170-1973)</f>
        <v>0.1</v>
      </c>
      <c r="K170" cm="1">
        <f t="array" ref="K170">INDEX('GMW - Baseline'!$A$2:$MC$200,MATCH(1,('GMW - Baseline'!$MC$2:$MC$200=K$3)*('GMW - Baseline'!$MB$2:$MB$200=K$4),0),$E170-1973)</f>
        <v>0.27338459999999998</v>
      </c>
      <c r="L170" cm="1">
        <f t="array" ref="L170">INDEX('GMW - Baseline'!$A$2:$MC$200,MATCH(1,('GMW - Baseline'!$MC$2:$MC$200=L$3)*('GMW - Baseline'!$MB$2:$MB$200=L$4),0),$E170-1973)</f>
        <v>32268</v>
      </c>
      <c r="M170" cm="1">
        <f t="array" ref="M170">INDEX('GMW - Baseline'!$A$2:$MC$200,MATCH(1,('GMW - Baseline'!$MC$2:$MC$200=M$3)*('GMW - Baseline'!$MB$2:$MB$200=M$4),0),$E170-1973)</f>
        <v>1791</v>
      </c>
      <c r="N170" cm="1">
        <f t="array" ref="N170">INDEX('GMW - Baseline'!$A$2:$MC$200,MATCH(1,('GMW - Baseline'!$MC$2:$MC$200=N$3)*('GMW - Baseline'!$MB$2:$MB$200=N$4),0),$E170-1973)</f>
        <v>34059</v>
      </c>
      <c r="O170" cm="1">
        <f t="array" ref="O170">INDEX('GMW - Baseline'!$A$2:$MC$200,MATCH(1,('GMW - Baseline'!$MC$2:$MC$200=O$3)*('GMW - Baseline'!$MB$2:$MB$200=O$4),0),$E170-1973)</f>
        <v>5.3</v>
      </c>
      <c r="P170" cm="1">
        <f t="array" ref="P170">INDEX('GMW - Baseline'!$A$2:$MC$200,MATCH(1,('GMW - Baseline'!$MC$2:$MC$200=P$3)*('GMW - Baseline'!$MB$2:$MB$200=P$4),0),$E170-1973)</f>
        <v>42729.91</v>
      </c>
      <c r="Q170" cm="1">
        <f t="array" ref="Q170">INDEX('GMW - Baseline'!$A$2:$MC$200,MATCH(1,('GMW - Baseline'!$MC$2:$MC$200=Q$3)*('GMW - Baseline'!$MB$2:$MB$200=Q$4),0),$E170-1973)</f>
        <v>-50385</v>
      </c>
      <c r="R170" cm="1">
        <f t="array" ref="R170">INDEX('GMW - Baseline'!$A$2:$MC$200,MATCH(1,('GMW - Baseline'!$MC$2:$MC$200=R$3)*('GMW - Baseline'!$MB$2:$MB$200=R$4),0),$E170-1973)</f>
        <v>1837306</v>
      </c>
      <c r="S170" cm="1">
        <f t="array" ref="S170">INDEX('GMW - Baseline'!$A$2:$MC$200,MATCH(1,('GMW - Baseline'!$MC$2:$MC$200=S$3)*('GMW - Baseline'!$MB$2:$MB$200=S$4),0),$E170-1973)</f>
        <v>543809</v>
      </c>
      <c r="T170" cm="1">
        <f t="array" ref="T170">INDEX('GMW - Baseline'!$A$2:$MC$200,MATCH(1,('GMW - Baseline'!$MC$2:$MC$200=T$3)*('GMW - Baseline'!$MB$2:$MB$200=T$4),0),$E170-1973)</f>
        <v>-3.1136509999999999</v>
      </c>
      <c r="U170" cm="1">
        <f t="array" ref="U170">INDEX('GMW - Baseline'!$A$2:$MC$200,MATCH(1,('GMW - Baseline'!$MC$2:$MC$200=U$3)*('GMW - Baseline'!$MB$2:$MB$200=U$4),0),$E170-1973)</f>
        <v>638917.1</v>
      </c>
      <c r="V170" cm="1">
        <f t="array" ref="V170">INDEX('GMW - Baseline'!$A$2:$MC$200,MATCH(1,('GMW - Baseline'!$MC$2:$MC$200=V$3)*('GMW - Baseline'!$MB$2:$MB$200=V$4),0),$E170-1973)</f>
        <v>32611.49</v>
      </c>
      <c r="W170" cm="1">
        <f t="array" ref="W170">INDEX('GMW - Baseline'!$A$2:$MC$200,MATCH(1,('GMW - Baseline'!$MC$2:$MC$200=W$3)*('GMW - Baseline'!$MB$2:$MB$200=W$4),0),$E170-1973)</f>
        <v>30.2</v>
      </c>
      <c r="X170" cm="1">
        <f t="array" ref="X170">INDEX('GMW - Baseline'!$A$2:$MC$200,MATCH(1,('GMW - Baseline'!$MC$2:$MC$200=X$3)*('GMW - Baseline'!$MB$2:$MB$200=X$4),0),$E170-1973)</f>
        <v>577797.30000000005</v>
      </c>
      <c r="Y170" cm="1">
        <f t="array" ref="Y170">INDEX('GMW - Baseline'!$A$2:$MC$200,MATCH(1,('GMW - Baseline'!$MC$2:$MC$200=Y$3)*('GMW - Baseline'!$MB$2:$MB$200=Y$4),0),$E170-1973)</f>
        <v>42830.15</v>
      </c>
      <c r="Z170" cm="1">
        <f t="array" ref="Z170">INDEX('GMW - Baseline'!$A$2:$MC$200,MATCH(1,('GMW - Baseline'!$MC$2:$MC$200=Z$3)*('GMW - Baseline'!$MB$2:$MB$200=Z$4),0),$E170-1973)</f>
        <v>2920000</v>
      </c>
      <c r="AA170" cm="1">
        <f t="array" ref="AA170">INDEX('GMW - Baseline'!$A$2:$MC$200,MATCH(1,('GMW - Baseline'!$MC$2:$MC$200=AA$3)*('GMW - Baseline'!$MB$2:$MB$200=AA$4),0),$E170-1973)</f>
        <v>-1.592878</v>
      </c>
      <c r="AB170" cm="1">
        <f t="array" ref="AB170">INDEX('GMW - Baseline'!$A$2:$MC$200,MATCH(1,('GMW - Baseline'!$MC$2:$MC$200=AB$3)*('GMW - Baseline'!$MB$2:$MB$200=AB$4),0),$E170-1973)</f>
        <v>261686</v>
      </c>
      <c r="AC170" cm="1">
        <f t="array" ref="AC170">INDEX('GMW - Baseline'!$A$2:$MC$200,MATCH(1,('GMW - Baseline'!$MC$2:$MC$200=AC$3)*('GMW - Baseline'!$MB$2:$MB$200=AC$4),0),$E170-1973)</f>
        <v>198426</v>
      </c>
      <c r="AD170" cm="1">
        <f t="array" ref="AD170">INDEX('GMW - Baseline'!$A$2:$MC$200,MATCH(1,('GMW - Baseline'!$MC$2:$MC$200=AD$3)*('GMW - Baseline'!$MB$2:$MB$200=AD$4),0),$E170-1973)</f>
        <v>66859</v>
      </c>
      <c r="AE170" cm="1">
        <f t="array" ref="AE170">INDEX('GMW - Baseline'!$A$2:$MC$200,MATCH(1,('GMW - Baseline'!$MC$2:$MC$200=AE$3)*('GMW - Baseline'!$MB$2:$MB$200=AE$4),0),$E170-1973)</f>
        <v>29.159289999999999</v>
      </c>
      <c r="AF170" cm="1">
        <f t="array" ref="AF170">INDEX('GMW - Baseline'!$A$2:$MC$200,MATCH(1,('GMW - Baseline'!$MC$2:$MC$200=AF$3)*('GMW - Baseline'!$MB$2:$MB$200=AF$4),0),$E170-1973)</f>
        <v>21.133299999999998</v>
      </c>
      <c r="AG170" cm="1">
        <f t="array" ref="AG170">INDEX('GMW - Baseline'!$A$2:$MC$200,MATCH(1,('GMW - Baseline'!$MC$2:$MC$200=AG$3)*('GMW - Baseline'!$MB$2:$MB$200=AG$4),0),$E170-1973)</f>
        <v>49.359189999999998</v>
      </c>
      <c r="AH170" cm="1">
        <f t="array" ref="AH170">INDEX('GMW - Baseline'!$A$2:$MC$200,MATCH(1,('GMW - Baseline'!$MC$2:$MC$200=AH$3)*('GMW - Baseline'!$MB$2:$MB$200=AH$4),0),$E170-1973)</f>
        <v>33.641060000000003</v>
      </c>
      <c r="AI170" cm="1">
        <f t="array" ref="AI170">INDEX('GMW - Baseline'!$A$2:$MC$200,MATCH(1,('GMW - Baseline'!$MC$2:$MC$200=AI$3)*('GMW - Baseline'!$MB$2:$MB$200=AI$4),0),$E170-1973)</f>
        <v>32.461210000000001</v>
      </c>
      <c r="AJ170" cm="1">
        <f t="array" ref="AJ170">INDEX('GMW - Baseline'!$A$2:$MC$200,MATCH(1,('GMW - Baseline'!$MC$2:$MC$200=AJ$3)*('GMW - Baseline'!$MB$2:$MB$200=AJ$4),0),$E170-1973)</f>
        <v>36.17897</v>
      </c>
      <c r="AK170" cm="1">
        <f t="array" ref="AK170">INDEX('GMW - Baseline'!$A$2:$MC$200,MATCH(1,('GMW - Baseline'!$MC$2:$MC$200=AK$3)*('GMW - Baseline'!$MB$2:$MB$200=AK$4),0),$E170-1973)</f>
        <v>22.120940000000001</v>
      </c>
    </row>
    <row r="171" spans="1:37" x14ac:dyDescent="0.25">
      <c r="A171">
        <v>2021</v>
      </c>
      <c r="B171">
        <f t="shared" si="14"/>
        <v>2021</v>
      </c>
      <c r="C171">
        <f t="shared" si="14"/>
        <v>2020</v>
      </c>
      <c r="D171">
        <f t="shared" si="14"/>
        <v>2020</v>
      </c>
      <c r="E171">
        <f t="shared" si="12"/>
        <v>2144</v>
      </c>
      <c r="F171" cm="1">
        <f t="array" ref="F171">INDEX('GMW - Baseline'!$A$2:$MC$200,MATCH(1,('GMW - Baseline'!$MC$2:$MC$200=F$3)*('GMW - Baseline'!$MB$2:$MB$200=F$4),0),$E171-1973)</f>
        <v>612665</v>
      </c>
      <c r="G171" cm="1">
        <f t="array" ref="G171">INDEX('GMW - Baseline'!$A$2:$MC$200,MATCH(1,('GMW - Baseline'!$MC$2:$MC$200=G$3)*('GMW - Baseline'!$MB$2:$MB$200=G$4),0),$E171-1973)</f>
        <v>349378</v>
      </c>
      <c r="H171" cm="1">
        <f t="array" ref="H171">INDEX('GMW - Baseline'!$A$2:$MC$200,MATCH(1,('GMW - Baseline'!$MC$2:$MC$200=H$3)*('GMW - Baseline'!$MB$2:$MB$200=H$4),0),$E171-1973)</f>
        <v>442878</v>
      </c>
      <c r="I171" cm="1">
        <f t="array" ref="I171">INDEX('GMW - Baseline'!$A$2:$MC$200,MATCH(1,('GMW - Baseline'!$MC$2:$MC$200=I$3)*('GMW - Baseline'!$MB$2:$MB$200=I$4),0),$E171-1973)</f>
        <v>109.16670000000001</v>
      </c>
      <c r="J171" cm="1">
        <f t="array" ref="J171">INDEX('GMW - Baseline'!$A$2:$MC$200,MATCH(1,('GMW - Baseline'!$MC$2:$MC$200=J$3)*('GMW - Baseline'!$MB$2:$MB$200=J$4),0),$E171-1973)</f>
        <v>0.1</v>
      </c>
      <c r="K171" cm="1">
        <f t="array" ref="K171">INDEX('GMW - Baseline'!$A$2:$MC$200,MATCH(1,('GMW - Baseline'!$MC$2:$MC$200=K$3)*('GMW - Baseline'!$MB$2:$MB$200=K$4),0),$E171-1973)</f>
        <v>0.55333330000000003</v>
      </c>
      <c r="L171" cm="1">
        <f t="array" ref="L171">INDEX('GMW - Baseline'!$A$2:$MC$200,MATCH(1,('GMW - Baseline'!$MC$2:$MC$200=L$3)*('GMW - Baseline'!$MB$2:$MB$200=L$4),0),$E171-1973)</f>
        <v>32314</v>
      </c>
      <c r="M171" cm="1">
        <f t="array" ref="M171">INDEX('GMW - Baseline'!$A$2:$MC$200,MATCH(1,('GMW - Baseline'!$MC$2:$MC$200=M$3)*('GMW - Baseline'!$MB$2:$MB$200=M$4),0),$E171-1973)</f>
        <v>1667</v>
      </c>
      <c r="N171" cm="1">
        <f t="array" ref="N171">INDEX('GMW - Baseline'!$A$2:$MC$200,MATCH(1,('GMW - Baseline'!$MC$2:$MC$200=N$3)*('GMW - Baseline'!$MB$2:$MB$200=N$4),0),$E171-1973)</f>
        <v>33981</v>
      </c>
      <c r="O171" cm="1">
        <f t="array" ref="O171">INDEX('GMW - Baseline'!$A$2:$MC$200,MATCH(1,('GMW - Baseline'!$MC$2:$MC$200=O$3)*('GMW - Baseline'!$MB$2:$MB$200=O$4),0),$E171-1973)</f>
        <v>4.9000000000000004</v>
      </c>
      <c r="P171" cm="1">
        <f t="array" ref="P171">INDEX('GMW - Baseline'!$A$2:$MC$200,MATCH(1,('GMW - Baseline'!$MC$2:$MC$200=P$3)*('GMW - Baseline'!$MB$2:$MB$200=P$4),0),$E171-1973)</f>
        <v>42787.66</v>
      </c>
      <c r="Q171" cm="1">
        <f t="array" ref="Q171">INDEX('GMW - Baseline'!$A$2:$MC$200,MATCH(1,('GMW - Baseline'!$MC$2:$MC$200=Q$3)*('GMW - Baseline'!$MB$2:$MB$200=Q$4),0),$E171-1973)</f>
        <v>-20533</v>
      </c>
      <c r="R171" cm="1">
        <f t="array" ref="R171">INDEX('GMW - Baseline'!$A$2:$MC$200,MATCH(1,('GMW - Baseline'!$MC$2:$MC$200=R$3)*('GMW - Baseline'!$MB$2:$MB$200=R$4),0),$E171-1973)</f>
        <v>1849577</v>
      </c>
      <c r="S171" cm="1">
        <f t="array" ref="S171">INDEX('GMW - Baseline'!$A$2:$MC$200,MATCH(1,('GMW - Baseline'!$MC$2:$MC$200=S$3)*('GMW - Baseline'!$MB$2:$MB$200=S$4),0),$E171-1973)</f>
        <v>545116</v>
      </c>
      <c r="T171" cm="1">
        <f t="array" ref="T171">INDEX('GMW - Baseline'!$A$2:$MC$200,MATCH(1,('GMW - Baseline'!$MC$2:$MC$200=T$3)*('GMW - Baseline'!$MB$2:$MB$200=T$4),0),$E171-1973)</f>
        <v>-2.5772089999999999</v>
      </c>
      <c r="U171" cm="1">
        <f t="array" ref="U171">INDEX('GMW - Baseline'!$A$2:$MC$200,MATCH(1,('GMW - Baseline'!$MC$2:$MC$200=U$3)*('GMW - Baseline'!$MB$2:$MB$200=U$4),0),$E171-1973)</f>
        <v>628659.80000000005</v>
      </c>
      <c r="V171" cm="1">
        <f t="array" ref="V171">INDEX('GMW - Baseline'!$A$2:$MC$200,MATCH(1,('GMW - Baseline'!$MC$2:$MC$200=V$3)*('GMW - Baseline'!$MB$2:$MB$200=V$4),0),$E171-1973)</f>
        <v>32536.81</v>
      </c>
      <c r="W171" cm="1">
        <f t="array" ref="W171">INDEX('GMW - Baseline'!$A$2:$MC$200,MATCH(1,('GMW - Baseline'!$MC$2:$MC$200=W$3)*('GMW - Baseline'!$MB$2:$MB$200=W$4),0),$E171-1973)</f>
        <v>29.5</v>
      </c>
      <c r="X171" cm="1">
        <f t="array" ref="X171">INDEX('GMW - Baseline'!$A$2:$MC$200,MATCH(1,('GMW - Baseline'!$MC$2:$MC$200=X$3)*('GMW - Baseline'!$MB$2:$MB$200=X$4),0),$E171-1973)</f>
        <v>579268.80000000005</v>
      </c>
      <c r="Y171" cm="1">
        <f t="array" ref="Y171">INDEX('GMW - Baseline'!$A$2:$MC$200,MATCH(1,('GMW - Baseline'!$MC$2:$MC$200=Y$3)*('GMW - Baseline'!$MB$2:$MB$200=Y$4),0),$E171-1973)</f>
        <v>42866.879999999997</v>
      </c>
      <c r="Z171" cm="1">
        <f t="array" ref="Z171">INDEX('GMW - Baseline'!$A$2:$MC$200,MATCH(1,('GMW - Baseline'!$MC$2:$MC$200=Z$3)*('GMW - Baseline'!$MB$2:$MB$200=Z$4),0),$E171-1973)</f>
        <v>2931750</v>
      </c>
      <c r="AA171" cm="1">
        <f t="array" ref="AA171">INDEX('GMW - Baseline'!$A$2:$MC$200,MATCH(1,('GMW - Baseline'!$MC$2:$MC$200=AA$3)*('GMW - Baseline'!$MB$2:$MB$200=AA$4),0),$E171-1973)</f>
        <v>-1.593674</v>
      </c>
      <c r="AB171" cm="1">
        <f t="array" ref="AB171">INDEX('GMW - Baseline'!$A$2:$MC$200,MATCH(1,('GMW - Baseline'!$MC$2:$MC$200=AB$3)*('GMW - Baseline'!$MB$2:$MB$200=AB$4),0),$E171-1973)</f>
        <v>276118</v>
      </c>
      <c r="AC171" cm="1">
        <f t="array" ref="AC171">INDEX('GMW - Baseline'!$A$2:$MC$200,MATCH(1,('GMW - Baseline'!$MC$2:$MC$200=AC$3)*('GMW - Baseline'!$MB$2:$MB$200=AC$4),0),$E171-1973)</f>
        <v>234549</v>
      </c>
      <c r="AD171" cm="1">
        <f t="array" ref="AD171">INDEX('GMW - Baseline'!$A$2:$MC$200,MATCH(1,('GMW - Baseline'!$MC$2:$MC$200=AD$3)*('GMW - Baseline'!$MB$2:$MB$200=AD$4),0),$E171-1973)</f>
        <v>66918.5</v>
      </c>
      <c r="AE171" cm="1">
        <f t="array" ref="AE171">INDEX('GMW - Baseline'!$A$2:$MC$200,MATCH(1,('GMW - Baseline'!$MC$2:$MC$200=AE$3)*('GMW - Baseline'!$MB$2:$MB$200=AE$4),0),$E171-1973)</f>
        <v>29.21808</v>
      </c>
      <c r="AF171" cm="1">
        <f t="array" ref="AF171">INDEX('GMW - Baseline'!$A$2:$MC$200,MATCH(1,('GMW - Baseline'!$MC$2:$MC$200=AF$3)*('GMW - Baseline'!$MB$2:$MB$200=AF$4),0),$E171-1973)</f>
        <v>21.27553</v>
      </c>
      <c r="AG171" cm="1">
        <f t="array" ref="AG171">INDEX('GMW - Baseline'!$A$2:$MC$200,MATCH(1,('GMW - Baseline'!$MC$2:$MC$200=AG$3)*('GMW - Baseline'!$MB$2:$MB$200=AG$4),0),$E171-1973)</f>
        <v>49.53828</v>
      </c>
      <c r="AH171" cm="1">
        <f t="array" ref="AH171">INDEX('GMW - Baseline'!$A$2:$MC$200,MATCH(1,('GMW - Baseline'!$MC$2:$MC$200=AH$3)*('GMW - Baseline'!$MB$2:$MB$200=AH$4),0),$E171-1973)</f>
        <v>33.724679999999999</v>
      </c>
      <c r="AI171" cm="1">
        <f t="array" ref="AI171">INDEX('GMW - Baseline'!$A$2:$MC$200,MATCH(1,('GMW - Baseline'!$MC$2:$MC$200=AI$3)*('GMW - Baseline'!$MB$2:$MB$200=AI$4),0),$E171-1973)</f>
        <v>32.538179999999997</v>
      </c>
      <c r="AJ171" cm="1">
        <f t="array" ref="AJ171">INDEX('GMW - Baseline'!$A$2:$MC$200,MATCH(1,('GMW - Baseline'!$MC$2:$MC$200=AJ$3)*('GMW - Baseline'!$MB$2:$MB$200=AJ$4),0),$E171-1973)</f>
        <v>36.269620000000003</v>
      </c>
      <c r="AK171" cm="1">
        <f t="array" ref="AK171">INDEX('GMW - Baseline'!$A$2:$MC$200,MATCH(1,('GMW - Baseline'!$MC$2:$MC$200=AK$3)*('GMW - Baseline'!$MB$2:$MB$200=AK$4),0),$E171-1973)</f>
        <v>22.28003</v>
      </c>
    </row>
    <row r="172" spans="1:37" x14ac:dyDescent="0.25">
      <c r="B172">
        <f t="shared" ref="B172:D187" si="15">+B168+1</f>
        <v>2021</v>
      </c>
      <c r="C172">
        <f t="shared" si="15"/>
        <v>2021</v>
      </c>
      <c r="E172">
        <f t="shared" si="12"/>
        <v>2145</v>
      </c>
      <c r="F172" cm="1">
        <f t="array" ref="F172">INDEX('GMW - Baseline'!$A$2:$MC$200,MATCH(1,('GMW - Baseline'!$MC$2:$MC$200=F$3)*('GMW - Baseline'!$MB$2:$MB$200=F$4),0),$E172-1973)</f>
        <v>655443</v>
      </c>
      <c r="G172" cm="1">
        <f t="array" ref="G172">INDEX('GMW - Baseline'!$A$2:$MC$200,MATCH(1,('GMW - Baseline'!$MC$2:$MC$200=G$3)*('GMW - Baseline'!$MB$2:$MB$200=G$4),0),$E172-1973)</f>
        <v>389324</v>
      </c>
      <c r="H172" cm="1">
        <f t="array" ref="H172">INDEX('GMW - Baseline'!$A$2:$MC$200,MATCH(1,('GMW - Baseline'!$MC$2:$MC$200=H$3)*('GMW - Baseline'!$MB$2:$MB$200=H$4),0),$E172-1973)</f>
        <v>444323</v>
      </c>
      <c r="I172" cm="1">
        <f t="array" ref="I172">INDEX('GMW - Baseline'!$A$2:$MC$200,MATCH(1,('GMW - Baseline'!$MC$2:$MC$200=I$3)*('GMW - Baseline'!$MB$2:$MB$200=I$4),0),$E172-1973)</f>
        <v>110.7333</v>
      </c>
      <c r="J172" cm="1">
        <f t="array" ref="J172">INDEX('GMW - Baseline'!$A$2:$MC$200,MATCH(1,('GMW - Baseline'!$MC$2:$MC$200=J$3)*('GMW - Baseline'!$MB$2:$MB$200=J$4),0),$E172-1973)</f>
        <v>0.1</v>
      </c>
      <c r="K172" cm="1">
        <f t="array" ref="K172">INDEX('GMW - Baseline'!$A$2:$MC$200,MATCH(1,('GMW - Baseline'!$MC$2:$MC$200=K$3)*('GMW - Baseline'!$MB$2:$MB$200=K$4),0),$E172-1973)</f>
        <v>0.78874999999999995</v>
      </c>
      <c r="L172" cm="1">
        <f t="array" ref="L172">INDEX('GMW - Baseline'!$A$2:$MC$200,MATCH(1,('GMW - Baseline'!$MC$2:$MC$200=L$3)*('GMW - Baseline'!$MB$2:$MB$200=L$4),0),$E172-1973)</f>
        <v>32450</v>
      </c>
      <c r="M172" cm="1">
        <f t="array" ref="M172">INDEX('GMW - Baseline'!$A$2:$MC$200,MATCH(1,('GMW - Baseline'!$MC$2:$MC$200=M$3)*('GMW - Baseline'!$MB$2:$MB$200=M$4),0),$E172-1973)</f>
        <v>1589</v>
      </c>
      <c r="N172" cm="1">
        <f t="array" ref="N172">INDEX('GMW - Baseline'!$A$2:$MC$200,MATCH(1,('GMW - Baseline'!$MC$2:$MC$200=N$3)*('GMW - Baseline'!$MB$2:$MB$200=N$4),0),$E172-1973)</f>
        <v>34039</v>
      </c>
      <c r="O172" cm="1">
        <f t="array" ref="O172">INDEX('GMW - Baseline'!$A$2:$MC$200,MATCH(1,('GMW - Baseline'!$MC$2:$MC$200=O$3)*('GMW - Baseline'!$MB$2:$MB$200=O$4),0),$E172-1973)</f>
        <v>4.7</v>
      </c>
      <c r="P172" cm="1">
        <f t="array" ref="P172">INDEX('GMW - Baseline'!$A$2:$MC$200,MATCH(1,('GMW - Baseline'!$MC$2:$MC$200=P$3)*('GMW - Baseline'!$MB$2:$MB$200=P$4),0),$E172-1973)</f>
        <v>42845.41</v>
      </c>
      <c r="Q172" cm="1">
        <f t="array" ref="Q172">INDEX('GMW - Baseline'!$A$2:$MC$200,MATCH(1,('GMW - Baseline'!$MC$2:$MC$200=Q$3)*('GMW - Baseline'!$MB$2:$MB$200=Q$4),0),$E172-1973)</f>
        <v>-47506</v>
      </c>
      <c r="R172" cm="1">
        <f t="array" ref="R172">INDEX('GMW - Baseline'!$A$2:$MC$200,MATCH(1,('GMW - Baseline'!$MC$2:$MC$200=R$3)*('GMW - Baseline'!$MB$2:$MB$200=R$4),0),$E172-1973)</f>
        <v>1901020</v>
      </c>
      <c r="S172" cm="1">
        <f t="array" ref="S172">INDEX('GMW - Baseline'!$A$2:$MC$200,MATCH(1,('GMW - Baseline'!$MC$2:$MC$200=S$3)*('GMW - Baseline'!$MB$2:$MB$200=S$4),0),$E172-1973)</f>
        <v>576525</v>
      </c>
      <c r="T172" cm="1">
        <f t="array" ref="T172">INDEX('GMW - Baseline'!$A$2:$MC$200,MATCH(1,('GMW - Baseline'!$MC$2:$MC$200=T$3)*('GMW - Baseline'!$MB$2:$MB$200=T$4),0),$E172-1973)</f>
        <v>0.65240860000000001</v>
      </c>
      <c r="U172" cm="1">
        <f t="array" ref="U172">INDEX('GMW - Baseline'!$A$2:$MC$200,MATCH(1,('GMW - Baseline'!$MC$2:$MC$200=U$3)*('GMW - Baseline'!$MB$2:$MB$200=U$4),0),$E172-1973)</f>
        <v>651180.6</v>
      </c>
      <c r="V172" cm="1">
        <f t="array" ref="V172">INDEX('GMW - Baseline'!$A$2:$MC$200,MATCH(1,('GMW - Baseline'!$MC$2:$MC$200=V$3)*('GMW - Baseline'!$MB$2:$MB$200=V$4),0),$E172-1973)</f>
        <v>32609.360000000001</v>
      </c>
      <c r="W172" cm="1">
        <f t="array" ref="W172">INDEX('GMW - Baseline'!$A$2:$MC$200,MATCH(1,('GMW - Baseline'!$MC$2:$MC$200=W$3)*('GMW - Baseline'!$MB$2:$MB$200=W$4),0),$E172-1973)</f>
        <v>31</v>
      </c>
      <c r="X172" cm="1">
        <f t="array" ref="X172">INDEX('GMW - Baseline'!$A$2:$MC$200,MATCH(1,('GMW - Baseline'!$MC$2:$MC$200=X$3)*('GMW - Baseline'!$MB$2:$MB$200=X$4),0),$E172-1973)</f>
        <v>580739.6</v>
      </c>
      <c r="Y172" cm="1">
        <f t="array" ref="Y172">INDEX('GMW - Baseline'!$A$2:$MC$200,MATCH(1,('GMW - Baseline'!$MC$2:$MC$200=Y$3)*('GMW - Baseline'!$MB$2:$MB$200=Y$4),0),$E172-1973)</f>
        <v>42903.62</v>
      </c>
      <c r="Z172" cm="1">
        <f t="array" ref="Z172">INDEX('GMW - Baseline'!$A$2:$MC$200,MATCH(1,('GMW - Baseline'!$MC$2:$MC$200=Z$3)*('GMW - Baseline'!$MB$2:$MB$200=Z$4),0),$E172-1973)</f>
        <v>2943500</v>
      </c>
      <c r="AA172" cm="1">
        <f t="array" ref="AA172">INDEX('GMW - Baseline'!$A$2:$MC$200,MATCH(1,('GMW - Baseline'!$MC$2:$MC$200=AA$3)*('GMW - Baseline'!$MB$2:$MB$200=AA$4),0),$E172-1973)</f>
        <v>-1.5940719999999999</v>
      </c>
      <c r="AB172" cm="1">
        <f t="array" ref="AB172">INDEX('GMW - Baseline'!$A$2:$MC$200,MATCH(1,('GMW - Baseline'!$MC$2:$MC$200=AB$3)*('GMW - Baseline'!$MB$2:$MB$200=AB$4),0),$E172-1973)</f>
        <v>263839</v>
      </c>
      <c r="AC172" cm="1">
        <f t="array" ref="AC172">INDEX('GMW - Baseline'!$A$2:$MC$200,MATCH(1,('GMW - Baseline'!$MC$2:$MC$200=AC$3)*('GMW - Baseline'!$MB$2:$MB$200=AC$4),0),$E172-1973)</f>
        <v>204471</v>
      </c>
      <c r="AD172" cm="1">
        <f t="array" ref="AD172">INDEX('GMW - Baseline'!$A$2:$MC$200,MATCH(1,('GMW - Baseline'!$MC$2:$MC$200=AD$3)*('GMW - Baseline'!$MB$2:$MB$200=AD$4),0),$E172-1973)</f>
        <v>66978</v>
      </c>
      <c r="AE172" cm="1">
        <f t="array" ref="AE172">INDEX('GMW - Baseline'!$A$2:$MC$200,MATCH(1,('GMW - Baseline'!$MC$2:$MC$200=AE$3)*('GMW - Baseline'!$MB$2:$MB$200=AE$4),0),$E172-1973)</f>
        <v>29.276720000000001</v>
      </c>
      <c r="AF172" cm="1">
        <f t="array" ref="AF172">INDEX('GMW - Baseline'!$A$2:$MC$200,MATCH(1,('GMW - Baseline'!$MC$2:$MC$200=AF$3)*('GMW - Baseline'!$MB$2:$MB$200=AF$4),0),$E172-1973)</f>
        <v>21.383610000000001</v>
      </c>
      <c r="AG172" cm="1">
        <f t="array" ref="AG172">INDEX('GMW - Baseline'!$A$2:$MC$200,MATCH(1,('GMW - Baseline'!$MC$2:$MC$200=AG$3)*('GMW - Baseline'!$MB$2:$MB$200=AG$4),0),$E172-1973)</f>
        <v>49.717700000000001</v>
      </c>
      <c r="AH172" cm="1">
        <f t="array" ref="AH172">INDEX('GMW - Baseline'!$A$2:$MC$200,MATCH(1,('GMW - Baseline'!$MC$2:$MC$200=AH$3)*('GMW - Baseline'!$MB$2:$MB$200=AH$4),0),$E172-1973)</f>
        <v>33.808329999999998</v>
      </c>
      <c r="AI172" cm="1">
        <f t="array" ref="AI172">INDEX('GMW - Baseline'!$A$2:$MC$200,MATCH(1,('GMW - Baseline'!$MC$2:$MC$200=AI$3)*('GMW - Baseline'!$MB$2:$MB$200=AI$4),0),$E172-1973)</f>
        <v>32.614849999999997</v>
      </c>
      <c r="AJ172" cm="1">
        <f t="array" ref="AJ172">INDEX('GMW - Baseline'!$A$2:$MC$200,MATCH(1,('GMW - Baseline'!$MC$2:$MC$200=AJ$3)*('GMW - Baseline'!$MB$2:$MB$200=AJ$4),0),$E172-1973)</f>
        <v>36.36036</v>
      </c>
      <c r="AK172" cm="1">
        <f t="array" ref="AK172">INDEX('GMW - Baseline'!$A$2:$MC$200,MATCH(1,('GMW - Baseline'!$MC$2:$MC$200=AK$3)*('GMW - Baseline'!$MB$2:$MB$200=AK$4),0),$E172-1973)</f>
        <v>22.43282</v>
      </c>
    </row>
    <row r="173" spans="1:37" x14ac:dyDescent="0.25">
      <c r="B173">
        <f t="shared" si="15"/>
        <v>2021</v>
      </c>
      <c r="C173">
        <f t="shared" si="15"/>
        <v>2021</v>
      </c>
      <c r="E173">
        <f t="shared" si="12"/>
        <v>2146</v>
      </c>
      <c r="F173" cm="1">
        <f t="array" ref="F173">INDEX('GMW - Baseline'!$A$2:$MC$200,MATCH(1,('GMW - Baseline'!$MC$2:$MC$200=F$3)*('GMW - Baseline'!$MB$2:$MB$200=F$4),0),$E173-1973)</f>
        <v>666498</v>
      </c>
      <c r="G173" cm="1">
        <f t="array" ref="G173">INDEX('GMW - Baseline'!$A$2:$MC$200,MATCH(1,('GMW - Baseline'!$MC$2:$MC$200=G$3)*('GMW - Baseline'!$MB$2:$MB$200=G$4),0),$E173-1973)</f>
        <v>401314</v>
      </c>
      <c r="H173" cm="1">
        <f t="array" ref="H173">INDEX('GMW - Baseline'!$A$2:$MC$200,MATCH(1,('GMW - Baseline'!$MC$2:$MC$200=H$3)*('GMW - Baseline'!$MB$2:$MB$200=H$4),0),$E173-1973)</f>
        <v>441572</v>
      </c>
      <c r="I173" cm="1">
        <f t="array" ref="I173">INDEX('GMW - Baseline'!$A$2:$MC$200,MATCH(1,('GMW - Baseline'!$MC$2:$MC$200=I$3)*('GMW - Baseline'!$MB$2:$MB$200=I$4),0),$E173-1973)</f>
        <v>111.9333</v>
      </c>
      <c r="J173" cm="1">
        <f t="array" ref="J173">INDEX('GMW - Baseline'!$A$2:$MC$200,MATCH(1,('GMW - Baseline'!$MC$2:$MC$200=J$3)*('GMW - Baseline'!$MB$2:$MB$200=J$4),0),$E173-1973)</f>
        <v>0.1</v>
      </c>
      <c r="K173" cm="1">
        <f t="array" ref="K173">INDEX('GMW - Baseline'!$A$2:$MC$200,MATCH(1,('GMW - Baseline'!$MC$2:$MC$200=K$3)*('GMW - Baseline'!$MB$2:$MB$200=K$4),0),$E173-1973)</f>
        <v>0.66666669999999995</v>
      </c>
      <c r="L173" cm="1">
        <f t="array" ref="L173">INDEX('GMW - Baseline'!$A$2:$MC$200,MATCH(1,('GMW - Baseline'!$MC$2:$MC$200=L$3)*('GMW - Baseline'!$MB$2:$MB$200=L$4),0),$E173-1973)</f>
        <v>32724</v>
      </c>
      <c r="M173" cm="1">
        <f t="array" ref="M173">INDEX('GMW - Baseline'!$A$2:$MC$200,MATCH(1,('GMW - Baseline'!$MC$2:$MC$200=M$3)*('GMW - Baseline'!$MB$2:$MB$200=M$4),0),$E173-1973)</f>
        <v>1497</v>
      </c>
      <c r="N173" cm="1">
        <f t="array" ref="N173">INDEX('GMW - Baseline'!$A$2:$MC$200,MATCH(1,('GMW - Baseline'!$MC$2:$MC$200=N$3)*('GMW - Baseline'!$MB$2:$MB$200=N$4),0),$E173-1973)</f>
        <v>34221</v>
      </c>
      <c r="O173" cm="1">
        <f t="array" ref="O173">INDEX('GMW - Baseline'!$A$2:$MC$200,MATCH(1,('GMW - Baseline'!$MC$2:$MC$200=O$3)*('GMW - Baseline'!$MB$2:$MB$200=O$4),0),$E173-1973)</f>
        <v>4.4000000000000004</v>
      </c>
      <c r="P173" cm="1">
        <f t="array" ref="P173">INDEX('GMW - Baseline'!$A$2:$MC$200,MATCH(1,('GMW - Baseline'!$MC$2:$MC$200=P$3)*('GMW - Baseline'!$MB$2:$MB$200=P$4),0),$E173-1973)</f>
        <v>42938.36</v>
      </c>
      <c r="Q173" cm="1">
        <f t="array" ref="Q173">INDEX('GMW - Baseline'!$A$2:$MC$200,MATCH(1,('GMW - Baseline'!$MC$2:$MC$200=Q$3)*('GMW - Baseline'!$MB$2:$MB$200=Q$4),0),$E173-1973)</f>
        <v>-22494</v>
      </c>
      <c r="R173" cm="1">
        <f t="array" ref="R173">INDEX('GMW - Baseline'!$A$2:$MC$200,MATCH(1,('GMW - Baseline'!$MC$2:$MC$200=R$3)*('GMW - Baseline'!$MB$2:$MB$200=R$4),0),$E173-1973)</f>
        <v>1921644</v>
      </c>
      <c r="S173" cm="1">
        <f t="array" ref="S173">INDEX('GMW - Baseline'!$A$2:$MC$200,MATCH(1,('GMW - Baseline'!$MC$2:$MC$200=S$3)*('GMW - Baseline'!$MB$2:$MB$200=S$4),0),$E173-1973)</f>
        <v>592707</v>
      </c>
      <c r="T173" cm="1">
        <f t="array" ref="T173">INDEX('GMW - Baseline'!$A$2:$MC$200,MATCH(1,('GMW - Baseline'!$MC$2:$MC$200=T$3)*('GMW - Baseline'!$MB$2:$MB$200=T$4),0),$E173-1973)</f>
        <v>0.54016109999999995</v>
      </c>
      <c r="U173" cm="1">
        <f t="array" ref="U173">INDEX('GMW - Baseline'!$A$2:$MC$200,MATCH(1,('GMW - Baseline'!$MC$2:$MC$200=U$3)*('GMW - Baseline'!$MB$2:$MB$200=U$4),0),$E173-1973)</f>
        <v>662907.30000000005</v>
      </c>
      <c r="V173" cm="1">
        <f t="array" ref="V173">INDEX('GMW - Baseline'!$A$2:$MC$200,MATCH(1,('GMW - Baseline'!$MC$2:$MC$200=V$3)*('GMW - Baseline'!$MB$2:$MB$200=V$4),0),$E173-1973)</f>
        <v>32800.83</v>
      </c>
      <c r="W173" cm="1">
        <f t="array" ref="W173">INDEX('GMW - Baseline'!$A$2:$MC$200,MATCH(1,('GMW - Baseline'!$MC$2:$MC$200=W$3)*('GMW - Baseline'!$MB$2:$MB$200=W$4),0),$E173-1973)</f>
        <v>31.6</v>
      </c>
      <c r="X173" cm="1">
        <f t="array" ref="X173">INDEX('GMW - Baseline'!$A$2:$MC$200,MATCH(1,('GMW - Baseline'!$MC$2:$MC$200=X$3)*('GMW - Baseline'!$MB$2:$MB$200=X$4),0),$E173-1973)</f>
        <v>582981.6</v>
      </c>
      <c r="Y173" cm="1">
        <f t="array" ref="Y173">INDEX('GMW - Baseline'!$A$2:$MC$200,MATCH(1,('GMW - Baseline'!$MC$2:$MC$200=Y$3)*('GMW - Baseline'!$MB$2:$MB$200=Y$4),0),$E173-1973)</f>
        <v>42997.35</v>
      </c>
      <c r="Z173" cm="1">
        <f t="array" ref="Z173">INDEX('GMW - Baseline'!$A$2:$MC$200,MATCH(1,('GMW - Baseline'!$MC$2:$MC$200=Z$3)*('GMW - Baseline'!$MB$2:$MB$200=Z$4),0),$E173-1973)</f>
        <v>2955250</v>
      </c>
      <c r="AA173" cm="1">
        <f t="array" ref="AA173">INDEX('GMW - Baseline'!$A$2:$MC$200,MATCH(1,('GMW - Baseline'!$MC$2:$MC$200=AA$3)*('GMW - Baseline'!$MB$2:$MB$200=AA$4),0),$E173-1973)</f>
        <v>-1.5943909999999999</v>
      </c>
      <c r="AB173" cm="1">
        <f t="array" ref="AB173">INDEX('GMW - Baseline'!$A$2:$MC$200,MATCH(1,('GMW - Baseline'!$MC$2:$MC$200=AB$3)*('GMW - Baseline'!$MB$2:$MB$200=AB$4),0),$E173-1973)</f>
        <v>256196</v>
      </c>
      <c r="AC173" cm="1">
        <f t="array" ref="AC173">INDEX('GMW - Baseline'!$A$2:$MC$200,MATCH(1,('GMW - Baseline'!$MC$2:$MC$200=AC$3)*('GMW - Baseline'!$MB$2:$MB$200=AC$4),0),$E173-1973)</f>
        <v>221219</v>
      </c>
      <c r="AD173" cm="1">
        <f t="array" ref="AD173">INDEX('GMW - Baseline'!$A$2:$MC$200,MATCH(1,('GMW - Baseline'!$MC$2:$MC$200=AD$3)*('GMW - Baseline'!$MB$2:$MB$200=AD$4),0),$E173-1973)</f>
        <v>67142.5</v>
      </c>
      <c r="AE173" cm="1">
        <f t="array" ref="AE173">INDEX('GMW - Baseline'!$A$2:$MC$200,MATCH(1,('GMW - Baseline'!$MC$2:$MC$200=AE$3)*('GMW - Baseline'!$MB$2:$MB$200=AE$4),0),$E173-1973)</f>
        <v>29.326160000000002</v>
      </c>
      <c r="AF173" cm="1">
        <f t="array" ref="AF173">INDEX('GMW - Baseline'!$A$2:$MC$200,MATCH(1,('GMW - Baseline'!$MC$2:$MC$200=AF$3)*('GMW - Baseline'!$MB$2:$MB$200=AF$4),0),$E173-1973)</f>
        <v>21.494119999999999</v>
      </c>
      <c r="AG173" cm="1">
        <f t="array" ref="AG173">INDEX('GMW - Baseline'!$A$2:$MC$200,MATCH(1,('GMW - Baseline'!$MC$2:$MC$200=AG$3)*('GMW - Baseline'!$MB$2:$MB$200=AG$4),0),$E173-1973)</f>
        <v>49.834029999999998</v>
      </c>
      <c r="AH173" cm="1">
        <f t="array" ref="AH173">INDEX('GMW - Baseline'!$A$2:$MC$200,MATCH(1,('GMW - Baseline'!$MC$2:$MC$200=AH$3)*('GMW - Baseline'!$MB$2:$MB$200=AH$4),0),$E173-1973)</f>
        <v>33.892020000000002</v>
      </c>
      <c r="AI173" cm="1">
        <f t="array" ref="AI173">INDEX('GMW - Baseline'!$A$2:$MC$200,MATCH(1,('GMW - Baseline'!$MC$2:$MC$200=AI$3)*('GMW - Baseline'!$MB$2:$MB$200=AI$4),0),$E173-1973)</f>
        <v>32.691229999999997</v>
      </c>
      <c r="AJ173" cm="1">
        <f t="array" ref="AJ173">INDEX('GMW - Baseline'!$A$2:$MC$200,MATCH(1,('GMW - Baseline'!$MC$2:$MC$200=AJ$3)*('GMW - Baseline'!$MB$2:$MB$200=AJ$4),0),$E173-1973)</f>
        <v>36.451210000000003</v>
      </c>
      <c r="AK173" cm="1">
        <f t="array" ref="AK173">INDEX('GMW - Baseline'!$A$2:$MC$200,MATCH(1,('GMW - Baseline'!$MC$2:$MC$200=AK$3)*('GMW - Baseline'!$MB$2:$MB$200=AK$4),0),$E173-1973)</f>
        <v>22.562270000000002</v>
      </c>
    </row>
    <row r="174" spans="1:37" x14ac:dyDescent="0.25">
      <c r="B174">
        <f t="shared" si="15"/>
        <v>2021</v>
      </c>
      <c r="C174">
        <f t="shared" si="15"/>
        <v>2021</v>
      </c>
      <c r="E174">
        <f t="shared" si="12"/>
        <v>2147</v>
      </c>
      <c r="F174" cm="1">
        <f t="array" ref="F174">INDEX('GMW - Baseline'!$A$2:$MC$200,MATCH(1,('GMW - Baseline'!$MC$2:$MC$200=F$3)*('GMW - Baseline'!$MB$2:$MB$200=F$4),0),$E174-1973)</f>
        <v>675680</v>
      </c>
      <c r="G174" cm="1">
        <f t="array" ref="G174">INDEX('GMW - Baseline'!$A$2:$MC$200,MATCH(1,('GMW - Baseline'!$MC$2:$MC$200=G$3)*('GMW - Baseline'!$MB$2:$MB$200=G$4),0),$E174-1973)</f>
        <v>402019</v>
      </c>
      <c r="H174" cm="1">
        <f t="array" ref="H174">INDEX('GMW - Baseline'!$A$2:$MC$200,MATCH(1,('GMW - Baseline'!$MC$2:$MC$200=H$3)*('GMW - Baseline'!$MB$2:$MB$200=H$4),0),$E174-1973)</f>
        <v>434088</v>
      </c>
      <c r="I174" cm="1">
        <f t="array" ref="I174">INDEX('GMW - Baseline'!$A$2:$MC$200,MATCH(1,('GMW - Baseline'!$MC$2:$MC$200=I$3)*('GMW - Baseline'!$MB$2:$MB$200=I$4),0),$E174-1973)</f>
        <v>114.4</v>
      </c>
      <c r="J174" cm="1">
        <f t="array" ref="J174">INDEX('GMW - Baseline'!$A$2:$MC$200,MATCH(1,('GMW - Baseline'!$MC$2:$MC$200=J$3)*('GMW - Baseline'!$MB$2:$MB$200=J$4),0),$E174-1973)</f>
        <v>0.12727269999999999</v>
      </c>
      <c r="K174" cm="1">
        <f t="array" ref="K174">INDEX('GMW - Baseline'!$A$2:$MC$200,MATCH(1,('GMW - Baseline'!$MC$2:$MC$200=K$3)*('GMW - Baseline'!$MB$2:$MB$200=K$4),0),$E174-1973)</f>
        <v>0.94876919999999998</v>
      </c>
      <c r="L174" cm="1">
        <f t="array" ref="L174">INDEX('GMW - Baseline'!$A$2:$MC$200,MATCH(1,('GMW - Baseline'!$MC$2:$MC$200=L$3)*('GMW - Baseline'!$MB$2:$MB$200=L$4),0),$E174-1973)</f>
        <v>32732</v>
      </c>
      <c r="M174" cm="1">
        <f t="array" ref="M174">INDEX('GMW - Baseline'!$A$2:$MC$200,MATCH(1,('GMW - Baseline'!$MC$2:$MC$200=M$3)*('GMW - Baseline'!$MB$2:$MB$200=M$4),0),$E174-1973)</f>
        <v>1426</v>
      </c>
      <c r="N174" cm="1">
        <f t="array" ref="N174">INDEX('GMW - Baseline'!$A$2:$MC$200,MATCH(1,('GMW - Baseline'!$MC$2:$MC$200=N$3)*('GMW - Baseline'!$MB$2:$MB$200=N$4),0),$E174-1973)</f>
        <v>34158</v>
      </c>
      <c r="O174" cm="1">
        <f t="array" ref="O174">INDEX('GMW - Baseline'!$A$2:$MC$200,MATCH(1,('GMW - Baseline'!$MC$2:$MC$200=O$3)*('GMW - Baseline'!$MB$2:$MB$200=O$4),0),$E174-1973)</f>
        <v>4.2</v>
      </c>
      <c r="P174" cm="1">
        <f t="array" ref="P174">INDEX('GMW - Baseline'!$A$2:$MC$200,MATCH(1,('GMW - Baseline'!$MC$2:$MC$200=P$3)*('GMW - Baseline'!$MB$2:$MB$200=P$4),0),$E174-1973)</f>
        <v>43031.3</v>
      </c>
      <c r="Q174" cm="1">
        <f t="array" ref="Q174">INDEX('GMW - Baseline'!$A$2:$MC$200,MATCH(1,('GMW - Baseline'!$MC$2:$MC$200=Q$3)*('GMW - Baseline'!$MB$2:$MB$200=Q$4),0),$E174-1973)</f>
        <v>-16129</v>
      </c>
      <c r="R174" cm="1">
        <f t="array" ref="R174">INDEX('GMW - Baseline'!$A$2:$MC$200,MATCH(1,('GMW - Baseline'!$MC$2:$MC$200=R$3)*('GMW - Baseline'!$MB$2:$MB$200=R$4),0),$E174-1973)</f>
        <v>1976975</v>
      </c>
      <c r="S174" cm="1">
        <f t="array" ref="S174">INDEX('GMW - Baseline'!$A$2:$MC$200,MATCH(1,('GMW - Baseline'!$MC$2:$MC$200=S$3)*('GMW - Baseline'!$MB$2:$MB$200=S$4),0),$E174-1973)</f>
        <v>608304</v>
      </c>
      <c r="T174" cm="1">
        <f t="array" ref="T174">INDEX('GMW - Baseline'!$A$2:$MC$200,MATCH(1,('GMW - Baseline'!$MC$2:$MC$200=T$3)*('GMW - Baseline'!$MB$2:$MB$200=T$4),0),$E174-1973)</f>
        <v>1.6156200000000001</v>
      </c>
      <c r="U174" cm="1">
        <f t="array" ref="U174">INDEX('GMW - Baseline'!$A$2:$MC$200,MATCH(1,('GMW - Baseline'!$MC$2:$MC$200=U$3)*('GMW - Baseline'!$MB$2:$MB$200=U$4),0),$E174-1973)</f>
        <v>664851.69999999995</v>
      </c>
      <c r="V174" cm="1">
        <f t="array" ref="V174">INDEX('GMW - Baseline'!$A$2:$MC$200,MATCH(1,('GMW - Baseline'!$MC$2:$MC$200=V$3)*('GMW - Baseline'!$MB$2:$MB$200=V$4),0),$E174-1973)</f>
        <v>32757.52</v>
      </c>
      <c r="W174" cm="1">
        <f t="array" ref="W174">INDEX('GMW - Baseline'!$A$2:$MC$200,MATCH(1,('GMW - Baseline'!$MC$2:$MC$200=W$3)*('GMW - Baseline'!$MB$2:$MB$200=W$4),0),$E174-1973)</f>
        <v>31.7</v>
      </c>
      <c r="X174" cm="1">
        <f t="array" ref="X174">INDEX('GMW - Baseline'!$A$2:$MC$200,MATCH(1,('GMW - Baseline'!$MC$2:$MC$200=X$3)*('GMW - Baseline'!$MB$2:$MB$200=X$4),0),$E174-1973)</f>
        <v>585224.9</v>
      </c>
      <c r="Y174" cm="1">
        <f t="array" ref="Y174">INDEX('GMW - Baseline'!$A$2:$MC$200,MATCH(1,('GMW - Baseline'!$MC$2:$MC$200=Y$3)*('GMW - Baseline'!$MB$2:$MB$200=Y$4),0),$E174-1973)</f>
        <v>43091.07</v>
      </c>
      <c r="Z174" cm="1">
        <f t="array" ref="Z174">INDEX('GMW - Baseline'!$A$2:$MC$200,MATCH(1,('GMW - Baseline'!$MC$2:$MC$200=Z$3)*('GMW - Baseline'!$MB$2:$MB$200=Z$4),0),$E174-1973)</f>
        <v>2967000</v>
      </c>
      <c r="AA174" cm="1">
        <f t="array" ref="AA174">INDEX('GMW - Baseline'!$A$2:$MC$200,MATCH(1,('GMW - Baseline'!$MC$2:$MC$200=AA$3)*('GMW - Baseline'!$MB$2:$MB$200=AA$4),0),$E174-1973)</f>
        <v>-1.5945510000000001</v>
      </c>
      <c r="AB174" cm="1">
        <f t="array" ref="AB174">INDEX('GMW - Baseline'!$A$2:$MC$200,MATCH(1,('GMW - Baseline'!$MC$2:$MC$200=AB$3)*('GMW - Baseline'!$MB$2:$MB$200=AB$4),0),$E174-1973)</f>
        <v>251407</v>
      </c>
      <c r="AC174" cm="1">
        <f t="array" ref="AC174">INDEX('GMW - Baseline'!$A$2:$MC$200,MATCH(1,('GMW - Baseline'!$MC$2:$MC$200=AC$3)*('GMW - Baseline'!$MB$2:$MB$200=AC$4),0),$E174-1973)</f>
        <v>226205</v>
      </c>
      <c r="AD174" cm="1">
        <f t="array" ref="AD174">INDEX('GMW - Baseline'!$A$2:$MC$200,MATCH(1,('GMW - Baseline'!$MC$2:$MC$200=AD$3)*('GMW - Baseline'!$MB$2:$MB$200=AD$4),0),$E174-1973)</f>
        <v>67307</v>
      </c>
      <c r="AE174" cm="1">
        <f t="array" ref="AE174">INDEX('GMW - Baseline'!$A$2:$MC$200,MATCH(1,('GMW - Baseline'!$MC$2:$MC$200=AE$3)*('GMW - Baseline'!$MB$2:$MB$200=AE$4),0),$E174-1973)</f>
        <v>29.37538</v>
      </c>
      <c r="AF174" cm="1">
        <f t="array" ref="AF174">INDEX('GMW - Baseline'!$A$2:$MC$200,MATCH(1,('GMW - Baseline'!$MC$2:$MC$200=AF$3)*('GMW - Baseline'!$MB$2:$MB$200=AF$4),0),$E174-1973)</f>
        <v>21.60295</v>
      </c>
      <c r="AG174" cm="1">
        <f t="array" ref="AG174">INDEX('GMW - Baseline'!$A$2:$MC$200,MATCH(1,('GMW - Baseline'!$MC$2:$MC$200=AG$3)*('GMW - Baseline'!$MB$2:$MB$200=AG$4),0),$E174-1973)</f>
        <v>49.886850000000003</v>
      </c>
      <c r="AH174" cm="1">
        <f t="array" ref="AH174">INDEX('GMW - Baseline'!$A$2:$MC$200,MATCH(1,('GMW - Baseline'!$MC$2:$MC$200=AH$3)*('GMW - Baseline'!$MB$2:$MB$200=AH$4),0),$E174-1973)</f>
        <v>33.975740000000002</v>
      </c>
      <c r="AI174" cm="1">
        <f t="array" ref="AI174">INDEX('GMW - Baseline'!$A$2:$MC$200,MATCH(1,('GMW - Baseline'!$MC$2:$MC$200=AI$3)*('GMW - Baseline'!$MB$2:$MB$200=AI$4),0),$E174-1973)</f>
        <v>32.767319999999998</v>
      </c>
      <c r="AJ174" cm="1">
        <f t="array" ref="AJ174">INDEX('GMW - Baseline'!$A$2:$MC$200,MATCH(1,('GMW - Baseline'!$MC$2:$MC$200=AJ$3)*('GMW - Baseline'!$MB$2:$MB$200=AJ$4),0),$E174-1973)</f>
        <v>36.542140000000003</v>
      </c>
      <c r="AK174" cm="1">
        <f t="array" ref="AK174">INDEX('GMW - Baseline'!$A$2:$MC$200,MATCH(1,('GMW - Baseline'!$MC$2:$MC$200=AK$3)*('GMW - Baseline'!$MB$2:$MB$200=AK$4),0),$E174-1973)</f>
        <v>22.682390000000002</v>
      </c>
    </row>
    <row r="175" spans="1:37" x14ac:dyDescent="0.25">
      <c r="A175">
        <v>2022</v>
      </c>
      <c r="B175">
        <f t="shared" si="15"/>
        <v>2022</v>
      </c>
      <c r="C175">
        <f t="shared" si="15"/>
        <v>2021</v>
      </c>
      <c r="D175">
        <f t="shared" si="15"/>
        <v>2021</v>
      </c>
      <c r="E175">
        <f t="shared" si="12"/>
        <v>2148</v>
      </c>
      <c r="F175" cm="1">
        <f t="array" ref="F175">INDEX('GMW - Baseline'!$A$2:$MC$200,MATCH(1,('GMW - Baseline'!$MC$2:$MC$200=F$3)*('GMW - Baseline'!$MB$2:$MB$200=F$4),0),$E175-1973)</f>
        <v>682527</v>
      </c>
      <c r="G175" cm="1">
        <f t="array" ref="G175">INDEX('GMW - Baseline'!$A$2:$MC$200,MATCH(1,('GMW - Baseline'!$MC$2:$MC$200=G$3)*('GMW - Baseline'!$MB$2:$MB$200=G$4),0),$E175-1973)</f>
        <v>407981</v>
      </c>
      <c r="H175" cm="1">
        <f t="array" ref="H175">INDEX('GMW - Baseline'!$A$2:$MC$200,MATCH(1,('GMW - Baseline'!$MC$2:$MC$200=H$3)*('GMW - Baseline'!$MB$2:$MB$200=H$4),0),$E175-1973)</f>
        <v>436195</v>
      </c>
      <c r="I175" cm="1">
        <f t="array" ref="I175">INDEX('GMW - Baseline'!$A$2:$MC$200,MATCH(1,('GMW - Baseline'!$MC$2:$MC$200=I$3)*('GMW - Baseline'!$MB$2:$MB$200=I$4),0),$E175-1973)</f>
        <v>115.9333</v>
      </c>
      <c r="J175" cm="1">
        <f t="array" ref="J175">INDEX('GMW - Baseline'!$A$2:$MC$200,MATCH(1,('GMW - Baseline'!$MC$2:$MC$200=J$3)*('GMW - Baseline'!$MB$2:$MB$200=J$4),0),$E175-1973)</f>
        <v>0.453125</v>
      </c>
      <c r="K175" cm="1">
        <f t="array" ref="K175">INDEX('GMW - Baseline'!$A$2:$MC$200,MATCH(1,('GMW - Baseline'!$MC$2:$MC$200=K$3)*('GMW - Baseline'!$MB$2:$MB$200=K$4),0),$E175-1973)</f>
        <v>1.3817189999999999</v>
      </c>
      <c r="L175" cm="1">
        <f t="array" ref="L175">INDEX('GMW - Baseline'!$A$2:$MC$200,MATCH(1,('GMW - Baseline'!$MC$2:$MC$200=L$3)*('GMW - Baseline'!$MB$2:$MB$200=L$4),0),$E175-1973)</f>
        <v>32790</v>
      </c>
      <c r="M175" cm="1">
        <f t="array" ref="M175">INDEX('GMW - Baseline'!$A$2:$MC$200,MATCH(1,('GMW - Baseline'!$MC$2:$MC$200=M$3)*('GMW - Baseline'!$MB$2:$MB$200=M$4),0),$E175-1973)</f>
        <v>1292</v>
      </c>
      <c r="N175" cm="1">
        <f t="array" ref="N175">INDEX('GMW - Baseline'!$A$2:$MC$200,MATCH(1,('GMW - Baseline'!$MC$2:$MC$200=N$3)*('GMW - Baseline'!$MB$2:$MB$200=N$4),0),$E175-1973)</f>
        <v>34082</v>
      </c>
      <c r="O175" cm="1">
        <f t="array" ref="O175">INDEX('GMW - Baseline'!$A$2:$MC$200,MATCH(1,('GMW - Baseline'!$MC$2:$MC$200=O$3)*('GMW - Baseline'!$MB$2:$MB$200=O$4),0),$E175-1973)</f>
        <v>3.8</v>
      </c>
      <c r="P175" cm="1">
        <f t="array" ref="P175">INDEX('GMW - Baseline'!$A$2:$MC$200,MATCH(1,('GMW - Baseline'!$MC$2:$MC$200=P$3)*('GMW - Baseline'!$MB$2:$MB$200=P$4),0),$E175-1973)</f>
        <v>43124.25</v>
      </c>
      <c r="Q175" cm="1">
        <f t="array" ref="Q175">INDEX('GMW - Baseline'!$A$2:$MC$200,MATCH(1,('GMW - Baseline'!$MC$2:$MC$200=Q$3)*('GMW - Baseline'!$MB$2:$MB$200=Q$4),0),$E175-1973)</f>
        <v>18757</v>
      </c>
      <c r="R175" cm="1">
        <f t="array" ref="R175">INDEX('GMW - Baseline'!$A$2:$MC$200,MATCH(1,('GMW - Baseline'!$MC$2:$MC$200=R$3)*('GMW - Baseline'!$MB$2:$MB$200=R$4),0),$E175-1973)</f>
        <v>1982655</v>
      </c>
      <c r="S175" cm="1">
        <f t="array" ref="S175">INDEX('GMW - Baseline'!$A$2:$MC$200,MATCH(1,('GMW - Baseline'!$MC$2:$MC$200=S$3)*('GMW - Baseline'!$MB$2:$MB$200=S$4),0),$E175-1973)</f>
        <v>623014</v>
      </c>
      <c r="T175" cm="1">
        <f t="array" ref="T175">INDEX('GMW - Baseline'!$A$2:$MC$200,MATCH(1,('GMW - Baseline'!$MC$2:$MC$200=T$3)*('GMW - Baseline'!$MB$2:$MB$200=T$4),0),$E175-1973)</f>
        <v>2.3912429999999998</v>
      </c>
      <c r="U175" cm="1">
        <f t="array" ref="U175">INDEX('GMW - Baseline'!$A$2:$MC$200,MATCH(1,('GMW - Baseline'!$MC$2:$MC$200=U$3)*('GMW - Baseline'!$MB$2:$MB$200=U$4),0),$E175-1973)</f>
        <v>666399.5</v>
      </c>
      <c r="V175" cm="1">
        <f t="array" ref="V175">INDEX('GMW - Baseline'!$A$2:$MC$200,MATCH(1,('GMW - Baseline'!$MC$2:$MC$200=V$3)*('GMW - Baseline'!$MB$2:$MB$200=V$4),0),$E175-1973)</f>
        <v>32684.639999999999</v>
      </c>
      <c r="W175" cm="1">
        <f t="array" ref="W175">INDEX('GMW - Baseline'!$A$2:$MC$200,MATCH(1,('GMW - Baseline'!$MC$2:$MC$200=W$3)*('GMW - Baseline'!$MB$2:$MB$200=W$4),0),$E175-1973)</f>
        <v>31.8</v>
      </c>
      <c r="X175" cm="1">
        <f t="array" ref="X175">INDEX('GMW - Baseline'!$A$2:$MC$200,MATCH(1,('GMW - Baseline'!$MC$2:$MC$200=X$3)*('GMW - Baseline'!$MB$2:$MB$200=X$4),0),$E175-1973)</f>
        <v>587469.5</v>
      </c>
      <c r="Y175" cm="1">
        <f t="array" ref="Y175">INDEX('GMW - Baseline'!$A$2:$MC$200,MATCH(1,('GMW - Baseline'!$MC$2:$MC$200=Y$3)*('GMW - Baseline'!$MB$2:$MB$200=Y$4),0),$E175-1973)</f>
        <v>43184.800000000003</v>
      </c>
      <c r="Z175" cm="1">
        <f t="array" ref="Z175">INDEX('GMW - Baseline'!$A$2:$MC$200,MATCH(1,('GMW - Baseline'!$MC$2:$MC$200=Z$3)*('GMW - Baseline'!$MB$2:$MB$200=Z$4),0),$E175-1973)</f>
        <v>2982250</v>
      </c>
      <c r="AA175" cm="1">
        <f t="array" ref="AA175">INDEX('GMW - Baseline'!$A$2:$MC$200,MATCH(1,('GMW - Baseline'!$MC$2:$MC$200=AA$3)*('GMW - Baseline'!$MB$2:$MB$200=AA$4),0),$E175-1973)</f>
        <v>-1.5947100000000001</v>
      </c>
      <c r="AB175" cm="1">
        <f t="array" ref="AB175">INDEX('GMW - Baseline'!$A$2:$MC$200,MATCH(1,('GMW - Baseline'!$MC$2:$MC$200=AB$3)*('GMW - Baseline'!$MB$2:$MB$200=AB$4),0),$E175-1973)</f>
        <v>269427</v>
      </c>
      <c r="AC175" cm="1">
        <f t="array" ref="AC175">INDEX('GMW - Baseline'!$A$2:$MC$200,MATCH(1,('GMW - Baseline'!$MC$2:$MC$200=AC$3)*('GMW - Baseline'!$MB$2:$MB$200=AC$4),0),$E175-1973)</f>
        <v>268754</v>
      </c>
      <c r="AD175" cm="1">
        <f t="array" ref="AD175">INDEX('GMW - Baseline'!$A$2:$MC$200,MATCH(1,('GMW - Baseline'!$MC$2:$MC$200=AD$3)*('GMW - Baseline'!$MB$2:$MB$200=AD$4),0),$E175-1973)</f>
        <v>67471.5</v>
      </c>
      <c r="AE175" cm="1">
        <f t="array" ref="AE175">INDEX('GMW - Baseline'!$A$2:$MC$200,MATCH(1,('GMW - Baseline'!$MC$2:$MC$200=AE$3)*('GMW - Baseline'!$MB$2:$MB$200=AE$4),0),$E175-1973)</f>
        <v>29.424389999999999</v>
      </c>
      <c r="AF175" cm="1">
        <f t="array" ref="AF175">INDEX('GMW - Baseline'!$A$2:$MC$200,MATCH(1,('GMW - Baseline'!$MC$2:$MC$200=AF$3)*('GMW - Baseline'!$MB$2:$MB$200=AF$4),0),$E175-1973)</f>
        <v>21.645399999999999</v>
      </c>
      <c r="AG175" cm="1">
        <f t="array" ref="AG175">INDEX('GMW - Baseline'!$A$2:$MC$200,MATCH(1,('GMW - Baseline'!$MC$2:$MC$200=AG$3)*('GMW - Baseline'!$MB$2:$MB$200=AG$4),0),$E175-1973)</f>
        <v>49.946530000000003</v>
      </c>
      <c r="AH175" cm="1">
        <f t="array" ref="AH175">INDEX('GMW - Baseline'!$A$2:$MC$200,MATCH(1,('GMW - Baseline'!$MC$2:$MC$200=AH$3)*('GMW - Baseline'!$MB$2:$MB$200=AH$4),0),$E175-1973)</f>
        <v>34.00121</v>
      </c>
      <c r="AI175" cm="1">
        <f t="array" ref="AI175">INDEX('GMW - Baseline'!$A$2:$MC$200,MATCH(1,('GMW - Baseline'!$MC$2:$MC$200=AI$3)*('GMW - Baseline'!$MB$2:$MB$200=AI$4),0),$E175-1973)</f>
        <v>32.85248</v>
      </c>
      <c r="AJ175" cm="1">
        <f t="array" ref="AJ175">INDEX('GMW - Baseline'!$A$2:$MC$200,MATCH(1,('GMW - Baseline'!$MC$2:$MC$200=AJ$3)*('GMW - Baseline'!$MB$2:$MB$200=AJ$4),0),$E175-1973)</f>
        <v>36.608789999999999</v>
      </c>
      <c r="AK175" cm="1">
        <f t="array" ref="AK175">INDEX('GMW - Baseline'!$A$2:$MC$200,MATCH(1,('GMW - Baseline'!$MC$2:$MC$200=AK$3)*('GMW - Baseline'!$MB$2:$MB$200=AK$4),0),$E175-1973)</f>
        <v>22.794540000000001</v>
      </c>
    </row>
    <row r="176" spans="1:37" x14ac:dyDescent="0.25">
      <c r="B176">
        <f t="shared" si="15"/>
        <v>2022</v>
      </c>
      <c r="C176">
        <f t="shared" si="15"/>
        <v>2022</v>
      </c>
      <c r="E176">
        <f t="shared" si="12"/>
        <v>2149</v>
      </c>
      <c r="F176" cm="1">
        <f t="array" ref="F176">INDEX('GMW - Baseline'!$A$2:$MC$200,MATCH(1,('GMW - Baseline'!$MC$2:$MC$200=F$3)*('GMW - Baseline'!$MB$2:$MB$200=F$4),0),$E176-1973)</f>
        <v>686335</v>
      </c>
      <c r="G176" cm="1">
        <f t="array" ref="G176">INDEX('GMW - Baseline'!$A$2:$MC$200,MATCH(1,('GMW - Baseline'!$MC$2:$MC$200=G$3)*('GMW - Baseline'!$MB$2:$MB$200=G$4),0),$E176-1973)</f>
        <v>415833</v>
      </c>
      <c r="H176" cm="1">
        <f t="array" ref="H176">INDEX('GMW - Baseline'!$A$2:$MC$200,MATCH(1,('GMW - Baseline'!$MC$2:$MC$200=H$3)*('GMW - Baseline'!$MB$2:$MB$200=H$4),0),$E176-1973)</f>
        <v>426836</v>
      </c>
      <c r="I176" cm="1">
        <f t="array" ref="I176">INDEX('GMW - Baseline'!$A$2:$MC$200,MATCH(1,('GMW - Baseline'!$MC$2:$MC$200=I$3)*('GMW - Baseline'!$MB$2:$MB$200=I$4),0),$E176-1973)</f>
        <v>120.86669999999999</v>
      </c>
      <c r="J176" cm="1">
        <f t="array" ref="J176">INDEX('GMW - Baseline'!$A$2:$MC$200,MATCH(1,('GMW - Baseline'!$MC$2:$MC$200=J$3)*('GMW - Baseline'!$MB$2:$MB$200=J$4),0),$E176-1973)</f>
        <v>0.95</v>
      </c>
      <c r="K176" cm="1">
        <f t="array" ref="K176">INDEX('GMW - Baseline'!$A$2:$MC$200,MATCH(1,('GMW - Baseline'!$MC$2:$MC$200=K$3)*('GMW - Baseline'!$MB$2:$MB$200=K$4),0),$E176-1973)</f>
        <v>2.0390769999999998</v>
      </c>
      <c r="L176" cm="1">
        <f t="array" ref="L176">INDEX('GMW - Baseline'!$A$2:$MC$200,MATCH(1,('GMW - Baseline'!$MC$2:$MC$200=L$3)*('GMW - Baseline'!$MB$2:$MB$200=L$4),0),$E176-1973)</f>
        <v>33002</v>
      </c>
      <c r="M176" cm="1">
        <f t="array" ref="M176">INDEX('GMW - Baseline'!$A$2:$MC$200,MATCH(1,('GMW - Baseline'!$MC$2:$MC$200=M$3)*('GMW - Baseline'!$MB$2:$MB$200=M$4),0),$E176-1973)</f>
        <v>1298</v>
      </c>
      <c r="N176" cm="1">
        <f t="array" ref="N176">INDEX('GMW - Baseline'!$A$2:$MC$200,MATCH(1,('GMW - Baseline'!$MC$2:$MC$200=N$3)*('GMW - Baseline'!$MB$2:$MB$200=N$4),0),$E176-1973)</f>
        <v>34300</v>
      </c>
      <c r="O176" cm="1">
        <f t="array" ref="O176">INDEX('GMW - Baseline'!$A$2:$MC$200,MATCH(1,('GMW - Baseline'!$MC$2:$MC$200=O$3)*('GMW - Baseline'!$MB$2:$MB$200=O$4),0),$E176-1973)</f>
        <v>3.8</v>
      </c>
      <c r="P176" cm="1">
        <f t="array" ref="P176">INDEX('GMW - Baseline'!$A$2:$MC$200,MATCH(1,('GMW - Baseline'!$MC$2:$MC$200=P$3)*('GMW - Baseline'!$MB$2:$MB$200=P$4),0),$E176-1973)</f>
        <v>43217.2</v>
      </c>
      <c r="Q176" cm="1">
        <f t="array" ref="Q176">INDEX('GMW - Baseline'!$A$2:$MC$200,MATCH(1,('GMW - Baseline'!$MC$2:$MC$200=Q$3)*('GMW - Baseline'!$MB$2:$MB$200=Q$4),0),$E176-1973)</f>
        <v>-33821</v>
      </c>
      <c r="R176" cm="1">
        <f t="array" ref="R176">INDEX('GMW - Baseline'!$A$2:$MC$200,MATCH(1,('GMW - Baseline'!$MC$2:$MC$200=R$3)*('GMW - Baseline'!$MB$2:$MB$200=R$4),0),$E176-1973)</f>
        <v>2023112</v>
      </c>
      <c r="S176" cm="1">
        <f t="array" ref="S176">INDEX('GMW - Baseline'!$A$2:$MC$200,MATCH(1,('GMW - Baseline'!$MC$2:$MC$200=S$3)*('GMW - Baseline'!$MB$2:$MB$200=S$4),0),$E176-1973)</f>
        <v>639293</v>
      </c>
      <c r="T176" cm="1">
        <f t="array" ref="T176">INDEX('GMW - Baseline'!$A$2:$MC$200,MATCH(1,('GMW - Baseline'!$MC$2:$MC$200=T$3)*('GMW - Baseline'!$MB$2:$MB$200=T$4),0),$E176-1973)</f>
        <v>2.5250430000000001</v>
      </c>
      <c r="U176" cm="1">
        <f t="array" ref="U176">INDEX('GMW - Baseline'!$A$2:$MC$200,MATCH(1,('GMW - Baseline'!$MC$2:$MC$200=U$3)*('GMW - Baseline'!$MB$2:$MB$200=U$4),0),$E176-1973)</f>
        <v>669221.9</v>
      </c>
      <c r="V176" cm="1">
        <f t="array" ref="V176">INDEX('GMW - Baseline'!$A$2:$MC$200,MATCH(1,('GMW - Baseline'!$MC$2:$MC$200=V$3)*('GMW - Baseline'!$MB$2:$MB$200=V$4),0),$E176-1973)</f>
        <v>32893.699999999997</v>
      </c>
      <c r="W176" cm="1">
        <f t="array" ref="W176">INDEX('GMW - Baseline'!$A$2:$MC$200,MATCH(1,('GMW - Baseline'!$MC$2:$MC$200=W$3)*('GMW - Baseline'!$MB$2:$MB$200=W$4),0),$E176-1973)</f>
        <v>31.7</v>
      </c>
      <c r="X176" cm="1">
        <f t="array" ref="X176">INDEX('GMW - Baseline'!$A$2:$MC$200,MATCH(1,('GMW - Baseline'!$MC$2:$MC$200=X$3)*('GMW - Baseline'!$MB$2:$MB$200=X$4),0),$E176-1973)</f>
        <v>589715.6</v>
      </c>
      <c r="Y176" cm="1">
        <f t="array" ref="Y176">INDEX('GMW - Baseline'!$A$2:$MC$200,MATCH(1,('GMW - Baseline'!$MC$2:$MC$200=Y$3)*('GMW - Baseline'!$MB$2:$MB$200=Y$4),0),$E176-1973)</f>
        <v>43278.54</v>
      </c>
      <c r="Z176" cm="1">
        <f t="array" ref="Z176">INDEX('GMW - Baseline'!$A$2:$MC$200,MATCH(1,('GMW - Baseline'!$MC$2:$MC$200=Z$3)*('GMW - Baseline'!$MB$2:$MB$200=Z$4),0),$E176-1973)</f>
        <v>2997500</v>
      </c>
      <c r="AA176" cm="1">
        <f t="array" ref="AA176">INDEX('GMW - Baseline'!$A$2:$MC$200,MATCH(1,('GMW - Baseline'!$MC$2:$MC$200=AA$3)*('GMW - Baseline'!$MB$2:$MB$200=AA$4),0),$E176-1973)</f>
        <v>-1.59487</v>
      </c>
      <c r="AB176" cm="1">
        <f t="array" ref="AB176">INDEX('GMW - Baseline'!$A$2:$MC$200,MATCH(1,('GMW - Baseline'!$MC$2:$MC$200=AB$3)*('GMW - Baseline'!$MB$2:$MB$200=AB$4),0),$E176-1973)</f>
        <v>275027</v>
      </c>
      <c r="AC176" cm="1">
        <f t="array" ref="AC176">INDEX('GMW - Baseline'!$A$2:$MC$200,MATCH(1,('GMW - Baseline'!$MC$2:$MC$200=AC$3)*('GMW - Baseline'!$MB$2:$MB$200=AC$4),0),$E176-1973)</f>
        <v>234000</v>
      </c>
      <c r="AD176" cm="1">
        <f t="array" ref="AD176">INDEX('GMW - Baseline'!$A$2:$MC$200,MATCH(1,('GMW - Baseline'!$MC$2:$MC$200=AD$3)*('GMW - Baseline'!$MB$2:$MB$200=AD$4),0),$E176-1973)</f>
        <v>67636</v>
      </c>
      <c r="AE176" cm="1">
        <f t="array" ref="AE176">INDEX('GMW - Baseline'!$A$2:$MC$200,MATCH(1,('GMW - Baseline'!$MC$2:$MC$200=AE$3)*('GMW - Baseline'!$MB$2:$MB$200=AE$4),0),$E176-1973)</f>
        <v>29.473189999999999</v>
      </c>
      <c r="AF176" cm="1">
        <f t="array" ref="AF176">INDEX('GMW - Baseline'!$A$2:$MC$200,MATCH(1,('GMW - Baseline'!$MC$2:$MC$200=AF$3)*('GMW - Baseline'!$MB$2:$MB$200=AF$4),0),$E176-1973)</f>
        <v>21.76275</v>
      </c>
      <c r="AG176" cm="1">
        <f t="array" ref="AG176">INDEX('GMW - Baseline'!$A$2:$MC$200,MATCH(1,('GMW - Baseline'!$MC$2:$MC$200=AG$3)*('GMW - Baseline'!$MB$2:$MB$200=AG$4),0),$E176-1973)</f>
        <v>50.03219</v>
      </c>
      <c r="AH176" cm="1">
        <f t="array" ref="AH176">INDEX('GMW - Baseline'!$A$2:$MC$200,MATCH(1,('GMW - Baseline'!$MC$2:$MC$200=AH$3)*('GMW - Baseline'!$MB$2:$MB$200=AH$4),0),$E176-1973)</f>
        <v>34.026670000000003</v>
      </c>
      <c r="AI176" cm="1">
        <f t="array" ref="AI176">INDEX('GMW - Baseline'!$A$2:$MC$200,MATCH(1,('GMW - Baseline'!$MC$2:$MC$200=AI$3)*('GMW - Baseline'!$MB$2:$MB$200=AI$4),0),$E176-1973)</f>
        <v>32.937440000000002</v>
      </c>
      <c r="AJ176" cm="1">
        <f t="array" ref="AJ176">INDEX('GMW - Baseline'!$A$2:$MC$200,MATCH(1,('GMW - Baseline'!$MC$2:$MC$200=AJ$3)*('GMW - Baseline'!$MB$2:$MB$200=AJ$4),0),$E176-1973)</f>
        <v>36.675370000000001</v>
      </c>
      <c r="AK176" cm="1">
        <f t="array" ref="AK176">INDEX('GMW - Baseline'!$A$2:$MC$200,MATCH(1,('GMW - Baseline'!$MC$2:$MC$200=AK$3)*('GMW - Baseline'!$MB$2:$MB$200=AK$4),0),$E176-1973)</f>
        <v>22.896270000000001</v>
      </c>
    </row>
    <row r="177" spans="1:37" x14ac:dyDescent="0.25">
      <c r="B177">
        <f t="shared" si="15"/>
        <v>2022</v>
      </c>
      <c r="C177">
        <f t="shared" si="15"/>
        <v>2022</v>
      </c>
      <c r="E177">
        <f t="shared" si="12"/>
        <v>2150</v>
      </c>
      <c r="F177" cm="1">
        <f t="array" ref="F177">INDEX('GMW - Baseline'!$A$2:$MC$200,MATCH(1,('GMW - Baseline'!$MC$2:$MC$200=F$3)*('GMW - Baseline'!$MB$2:$MB$200=F$4),0),$E177-1973)</f>
        <v>687029</v>
      </c>
      <c r="G177" cm="1">
        <f t="array" ref="G177">INDEX('GMW - Baseline'!$A$2:$MC$200,MATCH(1,('GMW - Baseline'!$MC$2:$MC$200=G$3)*('GMW - Baseline'!$MB$2:$MB$200=G$4),0),$E177-1973)</f>
        <v>416076</v>
      </c>
      <c r="H177" cm="1">
        <f t="array" ref="H177">INDEX('GMW - Baseline'!$A$2:$MC$200,MATCH(1,('GMW - Baseline'!$MC$2:$MC$200=H$3)*('GMW - Baseline'!$MB$2:$MB$200=H$4),0),$E177-1973)</f>
        <v>427417</v>
      </c>
      <c r="I177" cm="1">
        <f t="array" ref="I177">INDEX('GMW - Baseline'!$A$2:$MC$200,MATCH(1,('GMW - Baseline'!$MC$2:$MC$200=I$3)*('GMW - Baseline'!$MB$2:$MB$200=I$4),0),$E177-1973)</f>
        <v>123.13330000000001</v>
      </c>
      <c r="J177" cm="1">
        <f t="array" ref="J177">INDEX('GMW - Baseline'!$A$2:$MC$200,MATCH(1,('GMW - Baseline'!$MC$2:$MC$200=J$3)*('GMW - Baseline'!$MB$2:$MB$200=J$4),0),$E177-1973)</f>
        <v>1.6212120000000001</v>
      </c>
      <c r="K177" cm="1">
        <f t="array" ref="K177">INDEX('GMW - Baseline'!$A$2:$MC$200,MATCH(1,('GMW - Baseline'!$MC$2:$MC$200=K$3)*('GMW - Baseline'!$MB$2:$MB$200=K$4),0),$E177-1973)</f>
        <v>2.5759089999999998</v>
      </c>
      <c r="L177" cm="1">
        <f t="array" ref="L177">INDEX('GMW - Baseline'!$A$2:$MC$200,MATCH(1,('GMW - Baseline'!$MC$2:$MC$200=L$3)*('GMW - Baseline'!$MB$2:$MB$200=L$4),0),$E177-1973)</f>
        <v>32921</v>
      </c>
      <c r="M177" cm="1">
        <f t="array" ref="M177">INDEX('GMW - Baseline'!$A$2:$MC$200,MATCH(1,('GMW - Baseline'!$MC$2:$MC$200=M$3)*('GMW - Baseline'!$MB$2:$MB$200=M$4),0),$E177-1973)</f>
        <v>1275</v>
      </c>
      <c r="N177" cm="1">
        <f t="array" ref="N177">INDEX('GMW - Baseline'!$A$2:$MC$200,MATCH(1,('GMW - Baseline'!$MC$2:$MC$200=N$3)*('GMW - Baseline'!$MB$2:$MB$200=N$4),0),$E177-1973)</f>
        <v>34196</v>
      </c>
      <c r="O177" cm="1">
        <f t="array" ref="O177">INDEX('GMW - Baseline'!$A$2:$MC$200,MATCH(1,('GMW - Baseline'!$MC$2:$MC$200=O$3)*('GMW - Baseline'!$MB$2:$MB$200=O$4),0),$E177-1973)</f>
        <v>3.7</v>
      </c>
      <c r="P177" cm="1">
        <f t="array" ref="P177">INDEX('GMW - Baseline'!$A$2:$MC$200,MATCH(1,('GMW - Baseline'!$MC$2:$MC$200=P$3)*('GMW - Baseline'!$MB$2:$MB$200=P$4),0),$E177-1973)</f>
        <v>43366.59</v>
      </c>
      <c r="Q177" cm="1">
        <f t="array" ref="Q177">INDEX('GMW - Baseline'!$A$2:$MC$200,MATCH(1,('GMW - Baseline'!$MC$2:$MC$200=Q$3)*('GMW - Baseline'!$MB$2:$MB$200=Q$4),0),$E177-1973)</f>
        <v>-13212</v>
      </c>
      <c r="R177" cm="1">
        <f t="array" ref="R177">INDEX('GMW - Baseline'!$A$2:$MC$200,MATCH(1,('GMW - Baseline'!$MC$2:$MC$200=R$3)*('GMW - Baseline'!$MB$2:$MB$200=R$4),0),$E177-1973)</f>
        <v>2038348</v>
      </c>
      <c r="S177" cm="1">
        <f t="array" ref="S177">INDEX('GMW - Baseline'!$A$2:$MC$200,MATCH(1,('GMW - Baseline'!$MC$2:$MC$200=S$3)*('GMW - Baseline'!$MB$2:$MB$200=S$4),0),$E177-1973)</f>
        <v>650233</v>
      </c>
      <c r="T177" cm="1">
        <f t="array" ref="T177">INDEX('GMW - Baseline'!$A$2:$MC$200,MATCH(1,('GMW - Baseline'!$MC$2:$MC$200=T$3)*('GMW - Baseline'!$MB$2:$MB$200=T$4),0),$E177-1973)</f>
        <v>2.4070740000000002</v>
      </c>
      <c r="U177" cm="1">
        <f t="array" ref="U177">INDEX('GMW - Baseline'!$A$2:$MC$200,MATCH(1,('GMW - Baseline'!$MC$2:$MC$200=U$3)*('GMW - Baseline'!$MB$2:$MB$200=U$4),0),$E177-1973)</f>
        <v>670689.6</v>
      </c>
      <c r="V177" cm="1">
        <f t="array" ref="V177">INDEX('GMW - Baseline'!$A$2:$MC$200,MATCH(1,('GMW - Baseline'!$MC$2:$MC$200=V$3)*('GMW - Baseline'!$MB$2:$MB$200=V$4),0),$E177-1973)</f>
        <v>32793.96</v>
      </c>
      <c r="W177" cm="1">
        <f t="array" ref="W177">INDEX('GMW - Baseline'!$A$2:$MC$200,MATCH(1,('GMW - Baseline'!$MC$2:$MC$200=W$3)*('GMW - Baseline'!$MB$2:$MB$200=W$4),0),$E177-1973)</f>
        <v>31.8</v>
      </c>
      <c r="X177" cm="1">
        <f t="array" ref="X177">INDEX('GMW - Baseline'!$A$2:$MC$200,MATCH(1,('GMW - Baseline'!$MC$2:$MC$200=X$3)*('GMW - Baseline'!$MB$2:$MB$200=X$4),0),$E177-1973)</f>
        <v>592775.4</v>
      </c>
      <c r="Y177" cm="1">
        <f t="array" ref="Y177">INDEX('GMW - Baseline'!$A$2:$MC$200,MATCH(1,('GMW - Baseline'!$MC$2:$MC$200=Y$3)*('GMW - Baseline'!$MB$2:$MB$200=Y$4),0),$E177-1973)</f>
        <v>43431.86</v>
      </c>
      <c r="Z177" cm="1">
        <f t="array" ref="Z177">INDEX('GMW - Baseline'!$A$2:$MC$200,MATCH(1,('GMW - Baseline'!$MC$2:$MC$200=Z$3)*('GMW - Baseline'!$MB$2:$MB$200=Z$4),0),$E177-1973)</f>
        <v>3012750</v>
      </c>
      <c r="AA177" cm="1">
        <f t="array" ref="AA177">INDEX('GMW - Baseline'!$A$2:$MC$200,MATCH(1,('GMW - Baseline'!$MC$2:$MC$200=AA$3)*('GMW - Baseline'!$MB$2:$MB$200=AA$4),0),$E177-1973)</f>
        <v>-1.595029</v>
      </c>
      <c r="AB177" cm="1">
        <f t="array" ref="AB177">INDEX('GMW - Baseline'!$A$2:$MC$200,MATCH(1,('GMW - Baseline'!$MC$2:$MC$200=AB$3)*('GMW - Baseline'!$MB$2:$MB$200=AB$4),0),$E177-1973)</f>
        <v>276137</v>
      </c>
      <c r="AC177" cm="1">
        <f t="array" ref="AC177">INDEX('GMW - Baseline'!$A$2:$MC$200,MATCH(1,('GMW - Baseline'!$MC$2:$MC$200=AC$3)*('GMW - Baseline'!$MB$2:$MB$200=AC$4),0),$E177-1973)</f>
        <v>252316</v>
      </c>
      <c r="AD177" cm="1">
        <f t="array" ref="AD177">INDEX('GMW - Baseline'!$A$2:$MC$200,MATCH(1,('GMW - Baseline'!$MC$2:$MC$200=AD$3)*('GMW - Baseline'!$MB$2:$MB$200=AD$4),0),$E177-1973)</f>
        <v>67858.5</v>
      </c>
      <c r="AE177" cm="1">
        <f t="array" ref="AE177">INDEX('GMW - Baseline'!$A$2:$MC$200,MATCH(1,('GMW - Baseline'!$MC$2:$MC$200=AE$3)*('GMW - Baseline'!$MB$2:$MB$200=AE$4),0),$E177-1973)</f>
        <v>29.48199</v>
      </c>
      <c r="AF177" cm="1">
        <f t="array" ref="AF177">INDEX('GMW - Baseline'!$A$2:$MC$200,MATCH(1,('GMW - Baseline'!$MC$2:$MC$200=AF$3)*('GMW - Baseline'!$MB$2:$MB$200=AF$4),0),$E177-1973)</f>
        <v>21.875620000000001</v>
      </c>
      <c r="AG177" cm="1">
        <f t="array" ref="AG177">INDEX('GMW - Baseline'!$A$2:$MC$200,MATCH(1,('GMW - Baseline'!$MC$2:$MC$200=AG$3)*('GMW - Baseline'!$MB$2:$MB$200=AG$4),0),$E177-1973)</f>
        <v>50.099890000000002</v>
      </c>
      <c r="AH177" cm="1">
        <f t="array" ref="AH177">INDEX('GMW - Baseline'!$A$2:$MC$200,MATCH(1,('GMW - Baseline'!$MC$2:$MC$200=AH$3)*('GMW - Baseline'!$MB$2:$MB$200=AH$4),0),$E177-1973)</f>
        <v>34.052140000000001</v>
      </c>
      <c r="AI177" cm="1">
        <f t="array" ref="AI177">INDEX('GMW - Baseline'!$A$2:$MC$200,MATCH(1,('GMW - Baseline'!$MC$2:$MC$200=AI$3)*('GMW - Baseline'!$MB$2:$MB$200=AI$4),0),$E177-1973)</f>
        <v>33.022190000000002</v>
      </c>
      <c r="AJ177" cm="1">
        <f t="array" ref="AJ177">INDEX('GMW - Baseline'!$A$2:$MC$200,MATCH(1,('GMW - Baseline'!$MC$2:$MC$200=AJ$3)*('GMW - Baseline'!$MB$2:$MB$200=AJ$4),0),$E177-1973)</f>
        <v>36.741889999999998</v>
      </c>
      <c r="AK177" cm="1">
        <f t="array" ref="AK177">INDEX('GMW - Baseline'!$A$2:$MC$200,MATCH(1,('GMW - Baseline'!$MC$2:$MC$200=AK$3)*('GMW - Baseline'!$MB$2:$MB$200=AK$4),0),$E177-1973)</f>
        <v>22.98413</v>
      </c>
    </row>
    <row r="178" spans="1:37" x14ac:dyDescent="0.25">
      <c r="B178">
        <f t="shared" si="15"/>
        <v>2022</v>
      </c>
      <c r="C178">
        <f t="shared" si="15"/>
        <v>2022</v>
      </c>
      <c r="E178">
        <f t="shared" si="12"/>
        <v>2151</v>
      </c>
      <c r="F178" cm="1">
        <f t="array" ref="F178">INDEX('GMW - Baseline'!$A$2:$MC$200,MATCH(1,('GMW - Baseline'!$MC$2:$MC$200=F$3)*('GMW - Baseline'!$MB$2:$MB$200=F$4),0),$E178-1973)</f>
        <v>688817</v>
      </c>
      <c r="G178" cm="1">
        <f t="array" ref="G178">INDEX('GMW - Baseline'!$A$2:$MC$200,MATCH(1,('GMW - Baseline'!$MC$2:$MC$200=G$3)*('GMW - Baseline'!$MB$2:$MB$200=G$4),0),$E178-1973)</f>
        <v>417728</v>
      </c>
      <c r="H178" cm="1">
        <f t="array" ref="H178">INDEX('GMW - Baseline'!$A$2:$MC$200,MATCH(1,('GMW - Baseline'!$MC$2:$MC$200=H$3)*('GMW - Baseline'!$MB$2:$MB$200=H$4),0),$E178-1973)</f>
        <v>434778</v>
      </c>
      <c r="I178" cm="1">
        <f t="array" ref="I178">INDEX('GMW - Baseline'!$A$2:$MC$200,MATCH(1,('GMW - Baseline'!$MC$2:$MC$200=I$3)*('GMW - Baseline'!$MB$2:$MB$200=I$4),0),$E178-1973)</f>
        <v>126.7</v>
      </c>
      <c r="J178" cm="1">
        <f t="array" ref="J178">INDEX('GMW - Baseline'!$A$2:$MC$200,MATCH(1,('GMW - Baseline'!$MC$2:$MC$200=J$3)*('GMW - Baseline'!$MB$2:$MB$200=J$4),0),$E178-1973)</f>
        <v>2.8269229999999999</v>
      </c>
      <c r="K178" cm="1">
        <f t="array" ref="K178">INDEX('GMW - Baseline'!$A$2:$MC$200,MATCH(1,('GMW - Baseline'!$MC$2:$MC$200=K$3)*('GMW - Baseline'!$MB$2:$MB$200=K$4),0),$E178-1973)</f>
        <v>3.5372309999999998</v>
      </c>
      <c r="L178" cm="1">
        <f t="array" ref="L178">INDEX('GMW - Baseline'!$A$2:$MC$200,MATCH(1,('GMW - Baseline'!$MC$2:$MC$200=L$3)*('GMW - Baseline'!$MB$2:$MB$200=L$4),0),$E178-1973)</f>
        <v>33116</v>
      </c>
      <c r="M178" cm="1">
        <f t="array" ref="M178">INDEX('GMW - Baseline'!$A$2:$MC$200,MATCH(1,('GMW - Baseline'!$MC$2:$MC$200=M$3)*('GMW - Baseline'!$MB$2:$MB$200=M$4),0),$E178-1973)</f>
        <v>1350</v>
      </c>
      <c r="N178" cm="1">
        <f t="array" ref="N178">INDEX('GMW - Baseline'!$A$2:$MC$200,MATCH(1,('GMW - Baseline'!$MC$2:$MC$200=N$3)*('GMW - Baseline'!$MB$2:$MB$200=N$4),0),$E178-1973)</f>
        <v>34466</v>
      </c>
      <c r="O178" cm="1">
        <f t="array" ref="O178">INDEX('GMW - Baseline'!$A$2:$MC$200,MATCH(1,('GMW - Baseline'!$MC$2:$MC$200=O$3)*('GMW - Baseline'!$MB$2:$MB$200=O$4),0),$E178-1973)</f>
        <v>3.9</v>
      </c>
      <c r="P178" cm="1">
        <f t="array" ref="P178">INDEX('GMW - Baseline'!$A$2:$MC$200,MATCH(1,('GMW - Baseline'!$MC$2:$MC$200=P$3)*('GMW - Baseline'!$MB$2:$MB$200=P$4),0),$E178-1973)</f>
        <v>43515.97</v>
      </c>
      <c r="Q178" cm="1">
        <f t="array" ref="Q178">INDEX('GMW - Baseline'!$A$2:$MC$200,MATCH(1,('GMW - Baseline'!$MC$2:$MC$200=Q$3)*('GMW - Baseline'!$MB$2:$MB$200=Q$4),0),$E178-1973)</f>
        <v>-42642</v>
      </c>
      <c r="R178" cm="1">
        <f t="array" ref="R178">INDEX('GMW - Baseline'!$A$2:$MC$200,MATCH(1,('GMW - Baseline'!$MC$2:$MC$200=R$3)*('GMW - Baseline'!$MB$2:$MB$200=R$4),0),$E178-1973)</f>
        <v>2104197</v>
      </c>
      <c r="S178" cm="1">
        <f t="array" ref="S178">INDEX('GMW - Baseline'!$A$2:$MC$200,MATCH(1,('GMW - Baseline'!$MC$2:$MC$200=S$3)*('GMW - Baseline'!$MB$2:$MB$200=S$4),0),$E178-1973)</f>
        <v>668409</v>
      </c>
      <c r="T178" cm="1">
        <f t="array" ref="T178">INDEX('GMW - Baseline'!$A$2:$MC$200,MATCH(1,('GMW - Baseline'!$MC$2:$MC$200=T$3)*('GMW - Baseline'!$MB$2:$MB$200=T$4),0),$E178-1973)</f>
        <v>2.1498680000000001</v>
      </c>
      <c r="U178" cm="1">
        <f t="array" ref="U178">INDEX('GMW - Baseline'!$A$2:$MC$200,MATCH(1,('GMW - Baseline'!$MC$2:$MC$200=U$3)*('GMW - Baseline'!$MB$2:$MB$200=U$4),0),$E178-1973)</f>
        <v>674166.4</v>
      </c>
      <c r="V178" cm="1">
        <f t="array" ref="V178">INDEX('GMW - Baseline'!$A$2:$MC$200,MATCH(1,('GMW - Baseline'!$MC$2:$MC$200=V$3)*('GMW - Baseline'!$MB$2:$MB$200=V$4),0),$E178-1973)</f>
        <v>33052.89</v>
      </c>
      <c r="W178" cm="1">
        <f t="array" ref="W178">INDEX('GMW - Baseline'!$A$2:$MC$200,MATCH(1,('GMW - Baseline'!$MC$2:$MC$200=W$3)*('GMW - Baseline'!$MB$2:$MB$200=W$4),0),$E178-1973)</f>
        <v>31.7</v>
      </c>
      <c r="X178" cm="1">
        <f t="array" ref="X178">INDEX('GMW - Baseline'!$A$2:$MC$200,MATCH(1,('GMW - Baseline'!$MC$2:$MC$200=X$3)*('GMW - Baseline'!$MB$2:$MB$200=X$4),0),$E178-1973)</f>
        <v>595838.80000000005</v>
      </c>
      <c r="Y178" cm="1">
        <f t="array" ref="Y178">INDEX('GMW - Baseline'!$A$2:$MC$200,MATCH(1,('GMW - Baseline'!$MC$2:$MC$200=Y$3)*('GMW - Baseline'!$MB$2:$MB$200=Y$4),0),$E178-1973)</f>
        <v>43585.19</v>
      </c>
      <c r="Z178" cm="1">
        <f t="array" ref="Z178">INDEX('GMW - Baseline'!$A$2:$MC$200,MATCH(1,('GMW - Baseline'!$MC$2:$MC$200=Z$3)*('GMW - Baseline'!$MB$2:$MB$200=Z$4),0),$E178-1973)</f>
        <v>3028000</v>
      </c>
      <c r="AA178" cm="1">
        <f t="array" ref="AA178">INDEX('GMW - Baseline'!$A$2:$MC$200,MATCH(1,('GMW - Baseline'!$MC$2:$MC$200=AA$3)*('GMW - Baseline'!$MB$2:$MB$200=AA$4),0),$E178-1973)</f>
        <v>-1.595189</v>
      </c>
      <c r="AB178" cm="1">
        <f t="array" ref="AB178">INDEX('GMW - Baseline'!$A$2:$MC$200,MATCH(1,('GMW - Baseline'!$MC$2:$MC$200=AB$3)*('GMW - Baseline'!$MB$2:$MB$200=AB$4),0),$E178-1973)</f>
        <v>292668</v>
      </c>
      <c r="AC178" cm="1">
        <f t="array" ref="AC178">INDEX('GMW - Baseline'!$A$2:$MC$200,MATCH(1,('GMW - Baseline'!$MC$2:$MC$200=AC$3)*('GMW - Baseline'!$MB$2:$MB$200=AC$4),0),$E178-1973)</f>
        <v>250071</v>
      </c>
      <c r="AD178" cm="1">
        <f t="array" ref="AD178">INDEX('GMW - Baseline'!$A$2:$MC$200,MATCH(1,('GMW - Baseline'!$MC$2:$MC$200=AD$3)*('GMW - Baseline'!$MB$2:$MB$200=AD$4),0),$E178-1973)</f>
        <v>68081</v>
      </c>
      <c r="AE178" cm="1">
        <f t="array" ref="AE178">INDEX('GMW - Baseline'!$A$2:$MC$200,MATCH(1,('GMW - Baseline'!$MC$2:$MC$200=AE$3)*('GMW - Baseline'!$MB$2:$MB$200=AE$4),0),$E178-1973)</f>
        <v>29.49072</v>
      </c>
      <c r="AF178" cm="1">
        <f t="array" ref="AF178">INDEX('GMW - Baseline'!$A$2:$MC$200,MATCH(1,('GMW - Baseline'!$MC$2:$MC$200=AF$3)*('GMW - Baseline'!$MB$2:$MB$200=AF$4),0),$E178-1973)</f>
        <v>21.989629999999998</v>
      </c>
      <c r="AG178" cm="1">
        <f t="array" ref="AG178">INDEX('GMW - Baseline'!$A$2:$MC$200,MATCH(1,('GMW - Baseline'!$MC$2:$MC$200=AG$3)*('GMW - Baseline'!$MB$2:$MB$200=AG$4),0),$E178-1973)</f>
        <v>50.149509999999999</v>
      </c>
      <c r="AH178" cm="1">
        <f t="array" ref="AH178">INDEX('GMW - Baseline'!$A$2:$MC$200,MATCH(1,('GMW - Baseline'!$MC$2:$MC$200=AH$3)*('GMW - Baseline'!$MB$2:$MB$200=AH$4),0),$E178-1973)</f>
        <v>34.077599999999997</v>
      </c>
      <c r="AI178" cm="1">
        <f t="array" ref="AI178">INDEX('GMW - Baseline'!$A$2:$MC$200,MATCH(1,('GMW - Baseline'!$MC$2:$MC$200=AI$3)*('GMW - Baseline'!$MB$2:$MB$200=AI$4),0),$E178-1973)</f>
        <v>33.106740000000002</v>
      </c>
      <c r="AJ178" cm="1">
        <f t="array" ref="AJ178">INDEX('GMW - Baseline'!$A$2:$MC$200,MATCH(1,('GMW - Baseline'!$MC$2:$MC$200=AJ$3)*('GMW - Baseline'!$MB$2:$MB$200=AJ$4),0),$E178-1973)</f>
        <v>36.808349999999997</v>
      </c>
      <c r="AK178" cm="1">
        <f t="array" ref="AK178">INDEX('GMW - Baseline'!$A$2:$MC$200,MATCH(1,('GMW - Baseline'!$MC$2:$MC$200=AK$3)*('GMW - Baseline'!$MB$2:$MB$200=AK$4),0),$E178-1973)</f>
        <v>23.072700000000001</v>
      </c>
    </row>
    <row r="179" spans="1:37" x14ac:dyDescent="0.25">
      <c r="A179">
        <v>2023</v>
      </c>
      <c r="B179">
        <f t="shared" si="15"/>
        <v>2023</v>
      </c>
      <c r="C179">
        <f t="shared" si="15"/>
        <v>2022</v>
      </c>
      <c r="D179">
        <f t="shared" si="15"/>
        <v>2022</v>
      </c>
      <c r="E179">
        <f t="shared" si="12"/>
        <v>2152</v>
      </c>
      <c r="F179" cm="1">
        <f t="array" ref="F179">INDEX('GMW - Baseline'!$A$2:$MC$200,MATCH(1,('GMW - Baseline'!$MC$2:$MC$200=F$3)*('GMW - Baseline'!$MB$2:$MB$200=F$4),0),$E179-1973)</f>
        <v>689206</v>
      </c>
      <c r="G179" cm="1">
        <f t="array" ref="G179">INDEX('GMW - Baseline'!$A$2:$MC$200,MATCH(1,('GMW - Baseline'!$MC$2:$MC$200=G$3)*('GMW - Baseline'!$MB$2:$MB$200=G$4),0),$E179-1973)</f>
        <v>415180</v>
      </c>
      <c r="H179" cm="1">
        <f t="array" ref="H179">INDEX('GMW - Baseline'!$A$2:$MC$200,MATCH(1,('GMW - Baseline'!$MC$2:$MC$200=H$3)*('GMW - Baseline'!$MB$2:$MB$200=H$4),0),$E179-1973)</f>
        <v>430646</v>
      </c>
      <c r="I179" cm="1">
        <f t="array" ref="I179">INDEX('GMW - Baseline'!$A$2:$MC$200,MATCH(1,('GMW - Baseline'!$MC$2:$MC$200=I$3)*('GMW - Baseline'!$MB$2:$MB$200=I$4),0),$E179-1973)</f>
        <v>127.7333</v>
      </c>
      <c r="J179" cm="1">
        <f t="array" ref="J179">INDEX('GMW - Baseline'!$A$2:$MC$200,MATCH(1,('GMW - Baseline'!$MC$2:$MC$200=J$3)*('GMW - Baseline'!$MB$2:$MB$200=J$4),0),$E179-1973)</f>
        <v>3.85</v>
      </c>
      <c r="K179" cm="1">
        <f t="array" ref="K179">INDEX('GMW - Baseline'!$A$2:$MC$200,MATCH(1,('GMW - Baseline'!$MC$2:$MC$200=K$3)*('GMW - Baseline'!$MB$2:$MB$200=K$4),0),$E179-1973)</f>
        <v>3.466923</v>
      </c>
      <c r="L179" cm="1">
        <f t="array" ref="L179">INDEX('GMW - Baseline'!$A$2:$MC$200,MATCH(1,('GMW - Baseline'!$MC$2:$MC$200=L$3)*('GMW - Baseline'!$MB$2:$MB$200=L$4),0),$E179-1973)</f>
        <v>33325</v>
      </c>
      <c r="M179" cm="1">
        <f t="array" ref="M179">INDEX('GMW - Baseline'!$A$2:$MC$200,MATCH(1,('GMW - Baseline'!$MC$2:$MC$200=M$3)*('GMW - Baseline'!$MB$2:$MB$200=M$4),0),$E179-1973)</f>
        <v>1389</v>
      </c>
      <c r="N179" cm="1">
        <f t="array" ref="N179">INDEX('GMW - Baseline'!$A$2:$MC$200,MATCH(1,('GMW - Baseline'!$MC$2:$MC$200=N$3)*('GMW - Baseline'!$MB$2:$MB$200=N$4),0),$E179-1973)</f>
        <v>34714</v>
      </c>
      <c r="O179" cm="1">
        <f t="array" ref="O179">INDEX('GMW - Baseline'!$A$2:$MC$200,MATCH(1,('GMW - Baseline'!$MC$2:$MC$200=O$3)*('GMW - Baseline'!$MB$2:$MB$200=O$4),0),$E179-1973)</f>
        <v>4</v>
      </c>
      <c r="P179" cm="1">
        <f t="array" ref="P179">INDEX('GMW - Baseline'!$A$2:$MC$200,MATCH(1,('GMW - Baseline'!$MC$2:$MC$200=P$3)*('GMW - Baseline'!$MB$2:$MB$200=P$4),0),$E179-1973)</f>
        <v>43665.36</v>
      </c>
      <c r="Q179" cm="1">
        <f t="array" ref="Q179">INDEX('GMW - Baseline'!$A$2:$MC$200,MATCH(1,('GMW - Baseline'!$MC$2:$MC$200=Q$3)*('GMW - Baseline'!$MB$2:$MB$200=Q$4),0),$E179-1973)</f>
        <v>9003</v>
      </c>
      <c r="R179" cm="1">
        <f t="array" ref="R179">INDEX('GMW - Baseline'!$A$2:$MC$200,MATCH(1,('GMW - Baseline'!$MC$2:$MC$200=R$3)*('GMW - Baseline'!$MB$2:$MB$200=R$4),0),$E179-1973)</f>
        <v>2157672</v>
      </c>
      <c r="S179" cm="1">
        <f t="array" ref="S179">INDEX('GMW - Baseline'!$A$2:$MC$200,MATCH(1,('GMW - Baseline'!$MC$2:$MC$200=S$3)*('GMW - Baseline'!$MB$2:$MB$200=S$4),0),$E179-1973)</f>
        <v>679194</v>
      </c>
      <c r="T179" cm="1">
        <f t="array" ref="T179">INDEX('GMW - Baseline'!$A$2:$MC$200,MATCH(1,('GMW - Baseline'!$MC$2:$MC$200=T$3)*('GMW - Baseline'!$MB$2:$MB$200=T$4),0),$E179-1973)</f>
        <v>1.5308379999999999</v>
      </c>
      <c r="U179" cm="1">
        <f t="array" ref="U179">INDEX('GMW - Baseline'!$A$2:$MC$200,MATCH(1,('GMW - Baseline'!$MC$2:$MC$200=U$3)*('GMW - Baseline'!$MB$2:$MB$200=U$4),0),$E179-1973)</f>
        <v>678735.5</v>
      </c>
      <c r="V179" cm="1">
        <f t="array" ref="V179">INDEX('GMW - Baseline'!$A$2:$MC$200,MATCH(1,('GMW - Baseline'!$MC$2:$MC$200=V$3)*('GMW - Baseline'!$MB$2:$MB$200=V$4),0),$E179-1973)</f>
        <v>33290.730000000003</v>
      </c>
      <c r="W179" cm="1">
        <f t="array" ref="W179">INDEX('GMW - Baseline'!$A$2:$MC$200,MATCH(1,('GMW - Baseline'!$MC$2:$MC$200=W$3)*('GMW - Baseline'!$MB$2:$MB$200=W$4),0),$E179-1973)</f>
        <v>31.7</v>
      </c>
      <c r="X179" cm="1">
        <f t="array" ref="X179">INDEX('GMW - Baseline'!$A$2:$MC$200,MATCH(1,('GMW - Baseline'!$MC$2:$MC$200=X$3)*('GMW - Baseline'!$MB$2:$MB$200=X$4),0),$E179-1973)</f>
        <v>598905.30000000005</v>
      </c>
      <c r="Y179" cm="1">
        <f t="array" ref="Y179">INDEX('GMW - Baseline'!$A$2:$MC$200,MATCH(1,('GMW - Baseline'!$MC$2:$MC$200=Y$3)*('GMW - Baseline'!$MB$2:$MB$200=Y$4),0),$E179-1973)</f>
        <v>43738.52</v>
      </c>
      <c r="Z179" cm="1">
        <f t="array" ref="Z179">INDEX('GMW - Baseline'!$A$2:$MC$200,MATCH(1,('GMW - Baseline'!$MC$2:$MC$200=Z$3)*('GMW - Baseline'!$MB$2:$MB$200=Z$4),0),$E179-1973)</f>
        <v>3044750</v>
      </c>
      <c r="AA179" cm="1">
        <f t="array" ref="AA179">INDEX('GMW - Baseline'!$A$2:$MC$200,MATCH(1,('GMW - Baseline'!$MC$2:$MC$200=AA$3)*('GMW - Baseline'!$MB$2:$MB$200=AA$4),0),$E179-1973)</f>
        <v>-1.595348</v>
      </c>
      <c r="AB179" cm="1">
        <f t="array" ref="AB179">INDEX('GMW - Baseline'!$A$2:$MC$200,MATCH(1,('GMW - Baseline'!$MC$2:$MC$200=AB$3)*('GMW - Baseline'!$MB$2:$MB$200=AB$4),0),$E179-1973)</f>
        <v>316842</v>
      </c>
      <c r="AC179" cm="1">
        <f t="array" ref="AC179">INDEX('GMW - Baseline'!$A$2:$MC$200,MATCH(1,('GMW - Baseline'!$MC$2:$MC$200=AC$3)*('GMW - Baseline'!$MB$2:$MB$200=AC$4),0),$E179-1973)</f>
        <v>296927</v>
      </c>
      <c r="AD179" cm="1">
        <f t="array" ref="AD179">INDEX('GMW - Baseline'!$A$2:$MC$200,MATCH(1,('GMW - Baseline'!$MC$2:$MC$200=AD$3)*('GMW - Baseline'!$MB$2:$MB$200=AD$4),0),$E179-1973)</f>
        <v>68303.5</v>
      </c>
      <c r="AE179" cm="1">
        <f t="array" ref="AE179">INDEX('GMW - Baseline'!$A$2:$MC$200,MATCH(1,('GMW - Baseline'!$MC$2:$MC$200=AE$3)*('GMW - Baseline'!$MB$2:$MB$200=AE$4),0),$E179-1973)</f>
        <v>29.499390000000002</v>
      </c>
      <c r="AF179" cm="1">
        <f t="array" ref="AF179">INDEX('GMW - Baseline'!$A$2:$MC$200,MATCH(1,('GMW - Baseline'!$MC$2:$MC$200=AF$3)*('GMW - Baseline'!$MB$2:$MB$200=AF$4),0),$E179-1973)</f>
        <v>22.029859999999999</v>
      </c>
      <c r="AG179" cm="1">
        <f t="array" ref="AG179">INDEX('GMW - Baseline'!$A$2:$MC$200,MATCH(1,('GMW - Baseline'!$MC$2:$MC$200=AG$3)*('GMW - Baseline'!$MB$2:$MB$200=AG$4),0),$E179-1973)</f>
        <v>50.18674</v>
      </c>
      <c r="AH179" cm="1">
        <f t="array" ref="AH179">INDEX('GMW - Baseline'!$A$2:$MC$200,MATCH(1,('GMW - Baseline'!$MC$2:$MC$200=AH$3)*('GMW - Baseline'!$MB$2:$MB$200=AH$4),0),$E179-1973)</f>
        <v>34.135159999999999</v>
      </c>
      <c r="AI179" cm="1">
        <f t="array" ref="AI179">INDEX('GMW - Baseline'!$A$2:$MC$200,MATCH(1,('GMW - Baseline'!$MC$2:$MC$200=AI$3)*('GMW - Baseline'!$MB$2:$MB$200=AI$4),0),$E179-1973)</f>
        <v>33.209110000000003</v>
      </c>
      <c r="AJ179" cm="1">
        <f t="array" ref="AJ179">INDEX('GMW - Baseline'!$A$2:$MC$200,MATCH(1,('GMW - Baseline'!$MC$2:$MC$200=AJ$3)*('GMW - Baseline'!$MB$2:$MB$200=AJ$4),0),$E179-1973)</f>
        <v>36.911790000000003</v>
      </c>
      <c r="AK179" cm="1">
        <f t="array" ref="AK179">INDEX('GMW - Baseline'!$A$2:$MC$200,MATCH(1,('GMW - Baseline'!$MC$2:$MC$200=AK$3)*('GMW - Baseline'!$MB$2:$MB$200=AK$4),0),$E179-1973)</f>
        <v>23.124459999999999</v>
      </c>
    </row>
    <row r="180" spans="1:37" x14ac:dyDescent="0.25">
      <c r="B180">
        <f t="shared" si="15"/>
        <v>2023</v>
      </c>
      <c r="C180">
        <f t="shared" si="15"/>
        <v>2023</v>
      </c>
      <c r="E180">
        <f t="shared" si="12"/>
        <v>2153</v>
      </c>
      <c r="F180" cm="1">
        <f t="array" ref="F180">INDEX('GMW - Baseline'!$A$2:$MC$200,MATCH(1,('GMW - Baseline'!$MC$2:$MC$200=F$3)*('GMW - Baseline'!$MB$2:$MB$200=F$4),0),$E180-1973)</f>
        <v>689491</v>
      </c>
      <c r="G180" cm="1">
        <f t="array" ref="G180">INDEX('GMW - Baseline'!$A$2:$MC$200,MATCH(1,('GMW - Baseline'!$MC$2:$MC$200=G$3)*('GMW - Baseline'!$MB$2:$MB$200=G$4),0),$E180-1973)</f>
        <v>416034</v>
      </c>
      <c r="H180" cm="1">
        <f t="array" ref="H180">INDEX('GMW - Baseline'!$A$2:$MC$200,MATCH(1,('GMW - Baseline'!$MC$2:$MC$200=H$3)*('GMW - Baseline'!$MB$2:$MB$200=H$4),0),$E180-1973)</f>
        <v>436064</v>
      </c>
      <c r="I180" cm="1">
        <f t="array" ref="I180">INDEX('GMW - Baseline'!$A$2:$MC$200,MATCH(1,('GMW - Baseline'!$MC$2:$MC$200=I$3)*('GMW - Baseline'!$MB$2:$MB$200=I$4),0),$E180-1973)</f>
        <v>131.0667</v>
      </c>
      <c r="J180" cm="1">
        <f t="array" ref="J180">INDEX('GMW - Baseline'!$A$2:$MC$200,MATCH(1,('GMW - Baseline'!$MC$2:$MC$200=J$3)*('GMW - Baseline'!$MB$2:$MB$200=J$4),0),$E180-1973)</f>
        <v>4.4461539999999999</v>
      </c>
      <c r="K180" cm="1">
        <f t="array" ref="K180">INDEX('GMW - Baseline'!$A$2:$MC$200,MATCH(1,('GMW - Baseline'!$MC$2:$MC$200=K$3)*('GMW - Baseline'!$MB$2:$MB$200=K$4),0),$E180-1973)</f>
        <v>3.9911669999999999</v>
      </c>
      <c r="L180" cm="1">
        <f t="array" ref="L180">INDEX('GMW - Baseline'!$A$2:$MC$200,MATCH(1,('GMW - Baseline'!$MC$2:$MC$200=L$3)*('GMW - Baseline'!$MB$2:$MB$200=L$4),0),$E180-1973)</f>
        <v>33350</v>
      </c>
      <c r="M180" cm="1">
        <f t="array" ref="M180">INDEX('GMW - Baseline'!$A$2:$MC$200,MATCH(1,('GMW - Baseline'!$MC$2:$MC$200=M$3)*('GMW - Baseline'!$MB$2:$MB$200=M$4),0),$E180-1973)</f>
        <v>1472</v>
      </c>
      <c r="N180" cm="1">
        <f t="array" ref="N180">INDEX('GMW - Baseline'!$A$2:$MC$200,MATCH(1,('GMW - Baseline'!$MC$2:$MC$200=N$3)*('GMW - Baseline'!$MB$2:$MB$200=N$4),0),$E180-1973)</f>
        <v>34822</v>
      </c>
      <c r="O180" cm="1">
        <f t="array" ref="O180">INDEX('GMW - Baseline'!$A$2:$MC$200,MATCH(1,('GMW - Baseline'!$MC$2:$MC$200=O$3)*('GMW - Baseline'!$MB$2:$MB$200=O$4),0),$E180-1973)</f>
        <v>4.2</v>
      </c>
      <c r="P180" cm="1">
        <f t="array" ref="P180">INDEX('GMW - Baseline'!$A$2:$MC$200,MATCH(1,('GMW - Baseline'!$MC$2:$MC$200=P$3)*('GMW - Baseline'!$MB$2:$MB$200=P$4),0),$E180-1973)</f>
        <v>43814.75</v>
      </c>
      <c r="Q180" cm="1">
        <f t="array" ref="Q180">INDEX('GMW - Baseline'!$A$2:$MC$200,MATCH(1,('GMW - Baseline'!$MC$2:$MC$200=Q$3)*('GMW - Baseline'!$MB$2:$MB$200=Q$4),0),$E180-1973)</f>
        <v>-44482</v>
      </c>
      <c r="R180" cm="1">
        <f t="array" ref="R180">INDEX('GMW - Baseline'!$A$2:$MC$200,MATCH(1,('GMW - Baseline'!$MC$2:$MC$200=R$3)*('GMW - Baseline'!$MB$2:$MB$200=R$4),0),$E180-1973)</f>
        <v>2221600</v>
      </c>
      <c r="S180" cm="1">
        <f t="array" ref="S180">INDEX('GMW - Baseline'!$A$2:$MC$200,MATCH(1,('GMW - Baseline'!$MC$2:$MC$200=S$3)*('GMW - Baseline'!$MB$2:$MB$200=S$4),0),$E180-1973)</f>
        <v>689618</v>
      </c>
      <c r="T180" cm="1">
        <f t="array" ref="T180">INDEX('GMW - Baseline'!$A$2:$MC$200,MATCH(1,('GMW - Baseline'!$MC$2:$MC$200=T$3)*('GMW - Baseline'!$MB$2:$MB$200=T$4),0),$E180-1973)</f>
        <v>1.350212</v>
      </c>
      <c r="U180" cm="1">
        <f t="array" ref="U180">INDEX('GMW - Baseline'!$A$2:$MC$200,MATCH(1,('GMW - Baseline'!$MC$2:$MC$200=U$3)*('GMW - Baseline'!$MB$2:$MB$200=U$4),0),$E180-1973)</f>
        <v>680244.4</v>
      </c>
      <c r="V180" cm="1">
        <f t="array" ref="V180">INDEX('GMW - Baseline'!$A$2:$MC$200,MATCH(1,('GMW - Baseline'!$MC$2:$MC$200=V$3)*('GMW - Baseline'!$MB$2:$MB$200=V$4),0),$E180-1973)</f>
        <v>33394.300000000003</v>
      </c>
      <c r="W180" cm="1">
        <f t="array" ref="W180">INDEX('GMW - Baseline'!$A$2:$MC$200,MATCH(1,('GMW - Baseline'!$MC$2:$MC$200=W$3)*('GMW - Baseline'!$MB$2:$MB$200=W$4),0),$E180-1973)</f>
        <v>31.6</v>
      </c>
      <c r="X180" cm="1">
        <f t="array" ref="X180">INDEX('GMW - Baseline'!$A$2:$MC$200,MATCH(1,('GMW - Baseline'!$MC$2:$MC$200=X$3)*('GMW - Baseline'!$MB$2:$MB$200=X$4),0),$E180-1973)</f>
        <v>601975.19999999995</v>
      </c>
      <c r="Y180" cm="1">
        <f t="array" ref="Y180">INDEX('GMW - Baseline'!$A$2:$MC$200,MATCH(1,('GMW - Baseline'!$MC$2:$MC$200=Y$3)*('GMW - Baseline'!$MB$2:$MB$200=Y$4),0),$E180-1973)</f>
        <v>43891.85</v>
      </c>
      <c r="Z180" cm="1">
        <f t="array" ref="Z180">INDEX('GMW - Baseline'!$A$2:$MC$200,MATCH(1,('GMW - Baseline'!$MC$2:$MC$200=Z$3)*('GMW - Baseline'!$MB$2:$MB$200=Z$4),0),$E180-1973)</f>
        <v>3061500</v>
      </c>
      <c r="AA180" cm="1">
        <f t="array" ref="AA180">INDEX('GMW - Baseline'!$A$2:$MC$200,MATCH(1,('GMW - Baseline'!$MC$2:$MC$200=AA$3)*('GMW - Baseline'!$MB$2:$MB$200=AA$4),0),$E180-1973)</f>
        <v>-1.5955079999999999</v>
      </c>
      <c r="AB180" cm="1">
        <f t="array" ref="AB180">INDEX('GMW - Baseline'!$A$2:$MC$200,MATCH(1,('GMW - Baseline'!$MC$2:$MC$200=AB$3)*('GMW - Baseline'!$MB$2:$MB$200=AB$4),0),$E180-1973)</f>
        <v>308455</v>
      </c>
      <c r="AC180" cm="1">
        <f t="array" ref="AC180">INDEX('GMW - Baseline'!$A$2:$MC$200,MATCH(1,('GMW - Baseline'!$MC$2:$MC$200=AC$3)*('GMW - Baseline'!$MB$2:$MB$200=AC$4),0),$E180-1973)</f>
        <v>254017</v>
      </c>
      <c r="AD180" cm="1">
        <f t="array" ref="AD180">INDEX('GMW - Baseline'!$A$2:$MC$200,MATCH(1,('GMW - Baseline'!$MC$2:$MC$200=AD$3)*('GMW - Baseline'!$MB$2:$MB$200=AD$4),0),$E180-1973)</f>
        <v>68526</v>
      </c>
      <c r="AE180" cm="1">
        <f t="array" ref="AE180">INDEX('GMW - Baseline'!$A$2:$MC$200,MATCH(1,('GMW - Baseline'!$MC$2:$MC$200=AE$3)*('GMW - Baseline'!$MB$2:$MB$200=AE$4),0),$E180-1973)</f>
        <v>29.507999999999999</v>
      </c>
      <c r="AF180" cm="1">
        <f t="array" ref="AF180">INDEX('GMW - Baseline'!$A$2:$MC$200,MATCH(1,('GMW - Baseline'!$MC$2:$MC$200=AF$3)*('GMW - Baseline'!$MB$2:$MB$200=AF$4),0),$E180-1973)</f>
        <v>22.14631</v>
      </c>
      <c r="AG180" cm="1">
        <f t="array" ref="AG180">INDEX('GMW - Baseline'!$A$2:$MC$200,MATCH(1,('GMW - Baseline'!$MC$2:$MC$200=AG$3)*('GMW - Baseline'!$MB$2:$MB$200=AG$4),0),$E180-1973)</f>
        <v>50.231760000000001</v>
      </c>
      <c r="AH180" cm="1">
        <f t="array" ref="AH180">INDEX('GMW - Baseline'!$A$2:$MC$200,MATCH(1,('GMW - Baseline'!$MC$2:$MC$200=AH$3)*('GMW - Baseline'!$MB$2:$MB$200=AH$4),0),$E180-1973)</f>
        <v>34.192570000000003</v>
      </c>
      <c r="AI180" cm="1">
        <f t="array" ref="AI180">INDEX('GMW - Baseline'!$A$2:$MC$200,MATCH(1,('GMW - Baseline'!$MC$2:$MC$200=AI$3)*('GMW - Baseline'!$MB$2:$MB$200=AI$4),0),$E180-1973)</f>
        <v>33.311239999999998</v>
      </c>
      <c r="AJ180" cm="1">
        <f t="array" ref="AJ180">INDEX('GMW - Baseline'!$A$2:$MC$200,MATCH(1,('GMW - Baseline'!$MC$2:$MC$200=AJ$3)*('GMW - Baseline'!$MB$2:$MB$200=AJ$4),0),$E180-1973)</f>
        <v>37.015160000000002</v>
      </c>
      <c r="AK180" cm="1">
        <f t="array" ref="AK180">INDEX('GMW - Baseline'!$A$2:$MC$200,MATCH(1,('GMW - Baseline'!$MC$2:$MC$200=AK$3)*('GMW - Baseline'!$MB$2:$MB$200=AK$4),0),$E180-1973)</f>
        <v>23.143940000000001</v>
      </c>
    </row>
    <row r="181" spans="1:37" x14ac:dyDescent="0.25">
      <c r="B181">
        <f t="shared" si="15"/>
        <v>2023</v>
      </c>
      <c r="C181">
        <f t="shared" si="15"/>
        <v>2023</v>
      </c>
      <c r="E181">
        <f t="shared" si="12"/>
        <v>2154</v>
      </c>
      <c r="F181" cm="1">
        <f t="array" ref="F181">INDEX('GMW - Baseline'!$A$2:$MC$200,MATCH(1,('GMW - Baseline'!$MC$2:$MC$200=F$3)*('GMW - Baseline'!$MB$2:$MB$200=F$4),0),$E181-1973)</f>
        <v>687839</v>
      </c>
      <c r="G181" cm="1">
        <f t="array" ref="G181">INDEX('GMW - Baseline'!$A$2:$MC$200,MATCH(1,('GMW - Baseline'!$MC$2:$MC$200=G$3)*('GMW - Baseline'!$MB$2:$MB$200=G$4),0),$E181-1973)</f>
        <v>410873</v>
      </c>
      <c r="H181" cm="1">
        <f t="array" ref="H181">INDEX('GMW - Baseline'!$A$2:$MC$200,MATCH(1,('GMW - Baseline'!$MC$2:$MC$200=H$3)*('GMW - Baseline'!$MB$2:$MB$200=H$4),0),$E181-1973)</f>
        <v>435489</v>
      </c>
      <c r="I181" cm="1">
        <f t="array" ref="I181">INDEX('GMW - Baseline'!$A$2:$MC$200,MATCH(1,('GMW - Baseline'!$MC$2:$MC$200=I$3)*('GMW - Baseline'!$MB$2:$MB$200=I$4),0),$E181-1973)</f>
        <v>131.4</v>
      </c>
      <c r="J181" cm="1">
        <f t="array" ref="J181">INDEX('GMW - Baseline'!$A$2:$MC$200,MATCH(1,('GMW - Baseline'!$MC$2:$MC$200=J$3)*('GMW - Baseline'!$MB$2:$MB$200=J$4),0),$E181-1973)</f>
        <v>5.1615390000000003</v>
      </c>
      <c r="K181" cm="1">
        <f t="array" ref="K181">INDEX('GMW - Baseline'!$A$2:$MC$200,MATCH(1,('GMW - Baseline'!$MC$2:$MC$200=K$3)*('GMW - Baseline'!$MB$2:$MB$200=K$4),0),$E181-1973)</f>
        <v>4.4327690000000004</v>
      </c>
      <c r="L181" cm="1">
        <f t="array" ref="L181">INDEX('GMW - Baseline'!$A$2:$MC$200,MATCH(1,('GMW - Baseline'!$MC$2:$MC$200=L$3)*('GMW - Baseline'!$MB$2:$MB$200=L$4),0),$E181-1973)</f>
        <v>33350</v>
      </c>
      <c r="M181" cm="1">
        <f t="array" ref="M181">INDEX('GMW - Baseline'!$A$2:$MC$200,MATCH(1,('GMW - Baseline'!$MC$2:$MC$200=M$3)*('GMW - Baseline'!$MB$2:$MB$200=M$4),0),$E181-1973)</f>
        <v>1428</v>
      </c>
      <c r="N181" cm="1">
        <f t="array" ref="N181">INDEX('GMW - Baseline'!$A$2:$MC$200,MATCH(1,('GMW - Baseline'!$MC$2:$MC$200=N$3)*('GMW - Baseline'!$MB$2:$MB$200=N$4),0),$E181-1973)</f>
        <v>34778</v>
      </c>
      <c r="O181" cm="1">
        <f t="array" ref="O181">INDEX('GMW - Baseline'!$A$2:$MC$200,MATCH(1,('GMW - Baseline'!$MC$2:$MC$200=O$3)*('GMW - Baseline'!$MB$2:$MB$200=O$4),0),$E181-1973)</f>
        <v>4.0999999999999996</v>
      </c>
      <c r="P181" cm="1">
        <f t="array" ref="P181">INDEX('GMW - Baseline'!$A$2:$MC$200,MATCH(1,('GMW - Baseline'!$MC$2:$MC$200=P$3)*('GMW - Baseline'!$MB$2:$MB$200=P$4),0),$E181-1973)</f>
        <v>43935.16</v>
      </c>
      <c r="Q181" cm="1">
        <f t="array" ref="Q181">INDEX('GMW - Baseline'!$A$2:$MC$200,MATCH(1,('GMW - Baseline'!$MC$2:$MC$200=Q$3)*('GMW - Baseline'!$MB$2:$MB$200=Q$4),0),$E181-1973)</f>
        <v>-16417</v>
      </c>
      <c r="R181" cm="1">
        <f t="array" ref="R181">INDEX('GMW - Baseline'!$A$2:$MC$200,MATCH(1,('GMW - Baseline'!$MC$2:$MC$200=R$3)*('GMW - Baseline'!$MB$2:$MB$200=R$4),0),$E181-1973)</f>
        <v>2199638</v>
      </c>
      <c r="S181" cm="1">
        <f t="array" ref="S181">INDEX('GMW - Baseline'!$A$2:$MC$200,MATCH(1,('GMW - Baseline'!$MC$2:$MC$200=S$3)*('GMW - Baseline'!$MB$2:$MB$200=S$4),0),$E181-1973)</f>
        <v>692982</v>
      </c>
      <c r="T181" cm="1">
        <f t="array" ref="T181">INDEX('GMW - Baseline'!$A$2:$MC$200,MATCH(1,('GMW - Baseline'!$MC$2:$MC$200=T$3)*('GMW - Baseline'!$MB$2:$MB$200=T$4),0),$E181-1973)</f>
        <v>1.166248</v>
      </c>
      <c r="U181" cm="1">
        <f t="array" ref="U181">INDEX('GMW - Baseline'!$A$2:$MC$200,MATCH(1,('GMW - Baseline'!$MC$2:$MC$200=U$3)*('GMW - Baseline'!$MB$2:$MB$200=U$4),0),$E181-1973)</f>
        <v>679863.4</v>
      </c>
      <c r="V181" cm="1">
        <f t="array" ref="V181">INDEX('GMW - Baseline'!$A$2:$MC$200,MATCH(1,('GMW - Baseline'!$MC$2:$MC$200=V$3)*('GMW - Baseline'!$MB$2:$MB$200=V$4),0),$E181-1973)</f>
        <v>33352.1</v>
      </c>
      <c r="W181" cm="1">
        <f t="array" ref="W181">INDEX('GMW - Baseline'!$A$2:$MC$200,MATCH(1,('GMW - Baseline'!$MC$2:$MC$200=W$3)*('GMW - Baseline'!$MB$2:$MB$200=W$4),0),$E181-1973)</f>
        <v>31.5</v>
      </c>
      <c r="X181" cm="1">
        <f t="array" ref="X181">INDEX('GMW - Baseline'!$A$2:$MC$200,MATCH(1,('GMW - Baseline'!$MC$2:$MC$200=X$3)*('GMW - Baseline'!$MB$2:$MB$200=X$4),0),$E181-1973)</f>
        <v>604555.6</v>
      </c>
      <c r="Y181" cm="1">
        <f t="array" ref="Y181">INDEX('GMW - Baseline'!$A$2:$MC$200,MATCH(1,('GMW - Baseline'!$MC$2:$MC$200=Y$3)*('GMW - Baseline'!$MB$2:$MB$200=Y$4),0),$E181-1973)</f>
        <v>44009.29</v>
      </c>
      <c r="Z181" cm="1">
        <f t="array" ref="Z181">INDEX('GMW - Baseline'!$A$2:$MC$200,MATCH(1,('GMW - Baseline'!$MC$2:$MC$200=Z$3)*('GMW - Baseline'!$MB$2:$MB$200=Z$4),0),$E181-1973)</f>
        <v>3078250</v>
      </c>
      <c r="AA181" cm="1">
        <f t="array" ref="AA181">INDEX('GMW - Baseline'!$A$2:$MC$200,MATCH(1,('GMW - Baseline'!$MC$2:$MC$200=AA$3)*('GMW - Baseline'!$MB$2:$MB$200=AA$4),0),$E181-1973)</f>
        <v>-1.5955870000000001</v>
      </c>
      <c r="AB181" cm="1">
        <f t="array" ref="AB181">INDEX('GMW - Baseline'!$A$2:$MC$200,MATCH(1,('GMW - Baseline'!$MC$2:$MC$200=AB$3)*('GMW - Baseline'!$MB$2:$MB$200=AB$4),0),$E181-1973)</f>
        <v>297258</v>
      </c>
      <c r="AC181" cm="1">
        <f t="array" ref="AC181">INDEX('GMW - Baseline'!$A$2:$MC$200,MATCH(1,('GMW - Baseline'!$MC$2:$MC$200=AC$3)*('GMW - Baseline'!$MB$2:$MB$200=AC$4),0),$E181-1973)</f>
        <v>267646</v>
      </c>
      <c r="AD181" cm="1">
        <f t="array" ref="AD181">INDEX('GMW - Baseline'!$A$2:$MC$200,MATCH(1,('GMW - Baseline'!$MC$2:$MC$200=AD$3)*('GMW - Baseline'!$MB$2:$MB$200=AD$4),0),$E181-1973)</f>
        <v>68714.75</v>
      </c>
      <c r="AE181" cm="1">
        <f t="array" ref="AE181">INDEX('GMW - Baseline'!$A$2:$MC$200,MATCH(1,('GMW - Baseline'!$MC$2:$MC$200=AE$3)*('GMW - Baseline'!$MB$2:$MB$200=AE$4),0),$E181-1973)</f>
        <v>29.5596</v>
      </c>
      <c r="AF181" cm="1">
        <f t="array" ref="AF181">INDEX('GMW - Baseline'!$A$2:$MC$200,MATCH(1,('GMW - Baseline'!$MC$2:$MC$200=AF$3)*('GMW - Baseline'!$MB$2:$MB$200=AF$4),0),$E181-1973)</f>
        <v>22.2516</v>
      </c>
      <c r="AG181" cm="1">
        <f t="array" ref="AG181">INDEX('GMW - Baseline'!$A$2:$MC$200,MATCH(1,('GMW - Baseline'!$MC$2:$MC$200=AG$3)*('GMW - Baseline'!$MB$2:$MB$200=AG$4),0),$E181-1973)</f>
        <v>50.307259999999999</v>
      </c>
      <c r="AH181" cm="1">
        <f t="array" ref="AH181">INDEX('GMW - Baseline'!$A$2:$MC$200,MATCH(1,('GMW - Baseline'!$MC$2:$MC$200=AH$3)*('GMW - Baseline'!$MB$2:$MB$200=AH$4),0),$E181-1973)</f>
        <v>34.249839999999999</v>
      </c>
      <c r="AI181" cm="1">
        <f t="array" ref="AI181">INDEX('GMW - Baseline'!$A$2:$MC$200,MATCH(1,('GMW - Baseline'!$MC$2:$MC$200=AI$3)*('GMW - Baseline'!$MB$2:$MB$200=AI$4),0),$E181-1973)</f>
        <v>33.413130000000002</v>
      </c>
      <c r="AJ181" cm="1">
        <f t="array" ref="AJ181">INDEX('GMW - Baseline'!$A$2:$MC$200,MATCH(1,('GMW - Baseline'!$MC$2:$MC$200=AJ$3)*('GMW - Baseline'!$MB$2:$MB$200=AJ$4),0),$E181-1973)</f>
        <v>37.118479999999998</v>
      </c>
      <c r="AK181" cm="1">
        <f t="array" ref="AK181">INDEX('GMW - Baseline'!$A$2:$MC$200,MATCH(1,('GMW - Baseline'!$MC$2:$MC$200=AK$3)*('GMW - Baseline'!$MB$2:$MB$200=AK$4),0),$E181-1973)</f>
        <v>23.15082</v>
      </c>
    </row>
    <row r="182" spans="1:37" x14ac:dyDescent="0.25">
      <c r="B182">
        <f t="shared" si="15"/>
        <v>2023</v>
      </c>
      <c r="C182">
        <f t="shared" si="15"/>
        <v>2023</v>
      </c>
      <c r="E182">
        <f t="shared" si="12"/>
        <v>2155</v>
      </c>
      <c r="F182" cm="1">
        <f t="array" ref="F182">INDEX('GMW - Baseline'!$A$2:$MC$200,MATCH(1,('GMW - Baseline'!$MC$2:$MC$200=F$3)*('GMW - Baseline'!$MB$2:$MB$200=F$4),0),$E182-1973)</f>
        <v>685628</v>
      </c>
      <c r="G182" cm="1">
        <f t="array" ref="G182">INDEX('GMW - Baseline'!$A$2:$MC$200,MATCH(1,('GMW - Baseline'!$MC$2:$MC$200=G$3)*('GMW - Baseline'!$MB$2:$MB$200=G$4),0),$E182-1973)</f>
        <v>410194</v>
      </c>
      <c r="H182" cm="1">
        <f t="array" ref="H182">INDEX('GMW - Baseline'!$A$2:$MC$200,MATCH(1,('GMW - Baseline'!$MC$2:$MC$200=H$3)*('GMW - Baseline'!$MB$2:$MB$200=H$4),0),$E182-1973)</f>
        <v>437951</v>
      </c>
      <c r="I182" cm="1">
        <f t="array" ref="I182">INDEX('GMW - Baseline'!$A$2:$MC$200,MATCH(1,('GMW - Baseline'!$MC$2:$MC$200=I$3)*('GMW - Baseline'!$MB$2:$MB$200=I$4),0),$E182-1973)</f>
        <v>131.9667</v>
      </c>
      <c r="J182" cm="1">
        <f t="array" ref="J182">INDEX('GMW - Baseline'!$A$2:$MC$200,MATCH(1,('GMW - Baseline'!$MC$2:$MC$200=J$3)*('GMW - Baseline'!$MB$2:$MB$200=J$4),0),$E182-1973)</f>
        <v>5.25</v>
      </c>
      <c r="K182" cm="1">
        <f t="array" ref="K182">INDEX('GMW - Baseline'!$A$2:$MC$200,MATCH(1,('GMW - Baseline'!$MC$2:$MC$200=K$3)*('GMW - Baseline'!$MB$2:$MB$200=K$4),0),$E182-1973)</f>
        <v>4.2</v>
      </c>
      <c r="L182" cm="1">
        <f t="array" ref="L182">INDEX('GMW - Baseline'!$A$2:$MC$200,MATCH(1,('GMW - Baseline'!$MC$2:$MC$200=L$3)*('GMW - Baseline'!$MB$2:$MB$200=L$4),0),$E182-1973)</f>
        <v>33379</v>
      </c>
      <c r="M182" cm="1">
        <f t="array" ref="M182">INDEX('GMW - Baseline'!$A$2:$MC$200,MATCH(1,('GMW - Baseline'!$MC$2:$MC$200=M$3)*('GMW - Baseline'!$MB$2:$MB$200=M$4),0),$E182-1973)</f>
        <v>1339</v>
      </c>
      <c r="N182" cm="1">
        <f t="array" ref="N182">INDEX('GMW - Baseline'!$A$2:$MC$200,MATCH(1,('GMW - Baseline'!$MC$2:$MC$200=N$3)*('GMW - Baseline'!$MB$2:$MB$200=N$4),0),$E182-1973)</f>
        <v>34718</v>
      </c>
      <c r="O182" cm="1">
        <f t="array" ref="O182">INDEX('GMW - Baseline'!$A$2:$MC$200,MATCH(1,('GMW - Baseline'!$MC$2:$MC$200=O$3)*('GMW - Baseline'!$MB$2:$MB$200=O$4),0),$E182-1973)</f>
        <v>3.9</v>
      </c>
      <c r="P182" cm="1">
        <f t="array" ref="P182">INDEX('GMW - Baseline'!$A$2:$MC$200,MATCH(1,('GMW - Baseline'!$MC$2:$MC$200=P$3)*('GMW - Baseline'!$MB$2:$MB$200=P$4),0),$E182-1973)</f>
        <v>44055.57</v>
      </c>
      <c r="Q182" cm="1">
        <f t="array" ref="Q182">INDEX('GMW - Baseline'!$A$2:$MC$200,MATCH(1,('GMW - Baseline'!$MC$2:$MC$200=Q$3)*('GMW - Baseline'!$MB$2:$MB$200=Q$4),0),$E182-1973)</f>
        <v>-26802</v>
      </c>
      <c r="R182" cm="1">
        <f t="array" ref="R182">INDEX('GMW - Baseline'!$A$2:$MC$200,MATCH(1,('GMW - Baseline'!$MC$2:$MC$200=R$3)*('GMW - Baseline'!$MB$2:$MB$200=R$4),0),$E182-1973)</f>
        <v>2287494</v>
      </c>
      <c r="S182" cm="1">
        <f t="array" ref="S182">INDEX('GMW - Baseline'!$A$2:$MC$200,MATCH(1,('GMW - Baseline'!$MC$2:$MC$200=S$3)*('GMW - Baseline'!$MB$2:$MB$200=S$4),0),$E182-1973)</f>
        <v>690370</v>
      </c>
      <c r="T182" cm="1">
        <f t="array" ref="T182">INDEX('GMW - Baseline'!$A$2:$MC$200,MATCH(1,('GMW - Baseline'!$MC$2:$MC$200=T$3)*('GMW - Baseline'!$MB$2:$MB$200=T$4),0),$E182-1973)</f>
        <v>0.31423570000000001</v>
      </c>
      <c r="U182" cm="1">
        <f t="array" ref="U182">INDEX('GMW - Baseline'!$A$2:$MC$200,MATCH(1,('GMW - Baseline'!$MC$2:$MC$200=U$3)*('GMW - Baseline'!$MB$2:$MB$200=U$4),0),$E182-1973)</f>
        <v>683476.8</v>
      </c>
      <c r="V182" cm="1">
        <f t="array" ref="V182">INDEX('GMW - Baseline'!$A$2:$MC$200,MATCH(1,('GMW - Baseline'!$MC$2:$MC$200=V$3)*('GMW - Baseline'!$MB$2:$MB$200=V$4),0),$E182-1973)</f>
        <v>33294.559999999998</v>
      </c>
      <c r="W182" cm="1">
        <f t="array" ref="W182">INDEX('GMW - Baseline'!$A$2:$MC$200,MATCH(1,('GMW - Baseline'!$MC$2:$MC$200=W$3)*('GMW - Baseline'!$MB$2:$MB$200=W$4),0),$E182-1973)</f>
        <v>31.7</v>
      </c>
      <c r="X182" cm="1">
        <f t="array" ref="X182">INDEX('GMW - Baseline'!$A$2:$MC$200,MATCH(1,('GMW - Baseline'!$MC$2:$MC$200=X$3)*('GMW - Baseline'!$MB$2:$MB$200=X$4),0),$E182-1973)</f>
        <v>607137.9</v>
      </c>
      <c r="Y182" cm="1">
        <f t="array" ref="Y182">INDEX('GMW - Baseline'!$A$2:$MC$200,MATCH(1,('GMW - Baseline'!$MC$2:$MC$200=Y$3)*('GMW - Baseline'!$MB$2:$MB$200=Y$4),0),$E182-1973)</f>
        <v>44126.74</v>
      </c>
      <c r="Z182" cm="1">
        <f t="array" ref="Z182">INDEX('GMW - Baseline'!$A$2:$MC$200,MATCH(1,('GMW - Baseline'!$MC$2:$MC$200=Z$3)*('GMW - Baseline'!$MB$2:$MB$200=Z$4),0),$E182-1973)</f>
        <v>3095000</v>
      </c>
      <c r="AA182" cm="1">
        <f t="array" ref="AA182">INDEX('GMW - Baseline'!$A$2:$MC$200,MATCH(1,('GMW - Baseline'!$MC$2:$MC$200=AA$3)*('GMW - Baseline'!$MB$2:$MB$200=AA$4),0),$E182-1973)</f>
        <v>-1.5956669999999999</v>
      </c>
      <c r="AB182" cm="1">
        <f t="array" ref="AB182">INDEX('GMW - Baseline'!$A$2:$MC$200,MATCH(1,('GMW - Baseline'!$MC$2:$MC$200=AB$3)*('GMW - Baseline'!$MB$2:$MB$200=AB$4),0),$E182-1973)</f>
        <v>304071</v>
      </c>
      <c r="AC182" cm="1">
        <f t="array" ref="AC182">INDEX('GMW - Baseline'!$A$2:$MC$200,MATCH(1,('GMW - Baseline'!$MC$2:$MC$200=AC$3)*('GMW - Baseline'!$MB$2:$MB$200=AC$4),0),$E182-1973)</f>
        <v>264488</v>
      </c>
      <c r="AD182" cm="1">
        <f t="array" ref="AD182">INDEX('GMW - Baseline'!$A$2:$MC$200,MATCH(1,('GMW - Baseline'!$MC$2:$MC$200=AD$3)*('GMW - Baseline'!$MB$2:$MB$200=AD$4),0),$E182-1973)</f>
        <v>68903.5</v>
      </c>
      <c r="AE182" cm="1">
        <f t="array" ref="AE182">INDEX('GMW - Baseline'!$A$2:$MC$200,MATCH(1,('GMW - Baseline'!$MC$2:$MC$200=AE$3)*('GMW - Baseline'!$MB$2:$MB$200=AE$4),0),$E182-1973)</f>
        <v>29.61092</v>
      </c>
      <c r="AF182" cm="1">
        <f t="array" ref="AF182">INDEX('GMW - Baseline'!$A$2:$MC$200,MATCH(1,('GMW - Baseline'!$MC$2:$MC$200=AF$3)*('GMW - Baseline'!$MB$2:$MB$200=AF$4),0),$E182-1973)</f>
        <v>22.352830000000001</v>
      </c>
      <c r="AG182" cm="1">
        <f t="array" ref="AG182">INDEX('GMW - Baseline'!$A$2:$MC$200,MATCH(1,('GMW - Baseline'!$MC$2:$MC$200=AG$3)*('GMW - Baseline'!$MB$2:$MB$200=AG$4),0),$E182-1973)</f>
        <v>50.413400000000003</v>
      </c>
      <c r="AH182" cm="1">
        <f t="array" ref="AH182">INDEX('GMW - Baseline'!$A$2:$MC$200,MATCH(1,('GMW - Baseline'!$MC$2:$MC$200=AH$3)*('GMW - Baseline'!$MB$2:$MB$200=AH$4),0),$E182-1973)</f>
        <v>34.30697</v>
      </c>
      <c r="AI182" cm="1">
        <f t="array" ref="AI182">INDEX('GMW - Baseline'!$A$2:$MC$200,MATCH(1,('GMW - Baseline'!$MC$2:$MC$200=AI$3)*('GMW - Baseline'!$MB$2:$MB$200=AI$4),0),$E182-1973)</f>
        <v>33.514780000000002</v>
      </c>
      <c r="AJ182" cm="1">
        <f t="array" ref="AJ182">INDEX('GMW - Baseline'!$A$2:$MC$200,MATCH(1,('GMW - Baseline'!$MC$2:$MC$200=AJ$3)*('GMW - Baseline'!$MB$2:$MB$200=AJ$4),0),$E182-1973)</f>
        <v>37.22175</v>
      </c>
      <c r="AK182" cm="1">
        <f t="array" ref="AK182">INDEX('GMW - Baseline'!$A$2:$MC$200,MATCH(1,('GMW - Baseline'!$MC$2:$MC$200=AK$3)*('GMW - Baseline'!$MB$2:$MB$200=AK$4),0),$E182-1973)</f>
        <v>23.169049999999999</v>
      </c>
    </row>
    <row r="183" spans="1:37" x14ac:dyDescent="0.25">
      <c r="A183">
        <v>2024</v>
      </c>
      <c r="B183">
        <f t="shared" si="15"/>
        <v>2024</v>
      </c>
      <c r="C183">
        <f t="shared" si="15"/>
        <v>2023</v>
      </c>
      <c r="D183">
        <f t="shared" si="15"/>
        <v>2023</v>
      </c>
      <c r="E183">
        <f t="shared" si="12"/>
        <v>2156</v>
      </c>
      <c r="F183" cm="1">
        <f t="array" ref="F183">INDEX('GMW - Baseline'!$A$2:$MC$200,MATCH(1,('GMW - Baseline'!$MC$2:$MC$200=F$3)*('GMW - Baseline'!$MB$2:$MB$200=F$4),0),$E183-1973)</f>
        <v>690904</v>
      </c>
      <c r="G183" cm="1">
        <f t="array" ref="G183">INDEX('GMW - Baseline'!$A$2:$MC$200,MATCH(1,('GMW - Baseline'!$MC$2:$MC$200=G$3)*('GMW - Baseline'!$MB$2:$MB$200=G$4),0),$E183-1973)</f>
        <v>411441</v>
      </c>
      <c r="H183" cm="1">
        <f t="array" ref="H183">INDEX('GMW - Baseline'!$A$2:$MC$200,MATCH(1,('GMW - Baseline'!$MC$2:$MC$200=H$3)*('GMW - Baseline'!$MB$2:$MB$200=H$4),0),$E183-1973)</f>
        <v>444999</v>
      </c>
      <c r="I183" cm="1">
        <f t="array" ref="I183">INDEX('GMW - Baseline'!$A$2:$MC$200,MATCH(1,('GMW - Baseline'!$MC$2:$MC$200=I$3)*('GMW - Baseline'!$MB$2:$MB$200=I$4),0),$E183-1973)</f>
        <v>132.26669999999999</v>
      </c>
      <c r="J183" cm="1">
        <f t="array" ref="J183">INDEX('GMW - Baseline'!$A$2:$MC$200,MATCH(1,('GMW - Baseline'!$MC$2:$MC$200=J$3)*('GMW - Baseline'!$MB$2:$MB$200=J$4),0),$E183-1973)</f>
        <v>5.25</v>
      </c>
      <c r="K183" cm="1">
        <f t="array" ref="K183">INDEX('GMW - Baseline'!$A$2:$MC$200,MATCH(1,('GMW - Baseline'!$MC$2:$MC$200=K$3)*('GMW - Baseline'!$MB$2:$MB$200=K$4),0),$E183-1973)</f>
        <v>3.9720309999999999</v>
      </c>
      <c r="L183" cm="1">
        <f t="array" ref="L183">INDEX('GMW - Baseline'!$A$2:$MC$200,MATCH(1,('GMW - Baseline'!$MC$2:$MC$200=L$3)*('GMW - Baseline'!$MB$2:$MB$200=L$4),0),$E183-1973)</f>
        <v>33335</v>
      </c>
      <c r="M183" cm="1">
        <f t="array" ref="M183">INDEX('GMW - Baseline'!$A$2:$MC$200,MATCH(1,('GMW - Baseline'!$MC$2:$MC$200=M$3)*('GMW - Baseline'!$MB$2:$MB$200=M$4),0),$E183-1973)</f>
        <v>1513</v>
      </c>
      <c r="N183" cm="1">
        <f t="array" ref="N183">INDEX('GMW - Baseline'!$A$2:$MC$200,MATCH(1,('GMW - Baseline'!$MC$2:$MC$200=N$3)*('GMW - Baseline'!$MB$2:$MB$200=N$4),0),$E183-1973)</f>
        <v>34848</v>
      </c>
      <c r="O183" cm="1">
        <f t="array" ref="O183">INDEX('GMW - Baseline'!$A$2:$MC$200,MATCH(1,('GMW - Baseline'!$MC$2:$MC$200=O$3)*('GMW - Baseline'!$MB$2:$MB$200=O$4),0),$E183-1973)</f>
        <v>4.3</v>
      </c>
      <c r="P183" cm="1">
        <f t="array" ref="P183">INDEX('GMW - Baseline'!$A$2:$MC$200,MATCH(1,('GMW - Baseline'!$MC$2:$MC$200=P$3)*('GMW - Baseline'!$MB$2:$MB$200=P$4),0),$E183-1973)</f>
        <v>44175.99</v>
      </c>
      <c r="Q183" cm="1">
        <f t="array" ref="Q183">INDEX('GMW - Baseline'!$A$2:$MC$200,MATCH(1,('GMW - Baseline'!$MC$2:$MC$200=Q$3)*('GMW - Baseline'!$MB$2:$MB$200=Q$4),0),$E183-1973)</f>
        <v>20821</v>
      </c>
      <c r="R183" cm="1">
        <f t="array" ref="R183">INDEX('GMW - Baseline'!$A$2:$MC$200,MATCH(1,('GMW - Baseline'!$MC$2:$MC$200=R$3)*('GMW - Baseline'!$MB$2:$MB$200=R$4),0),$E183-1973)</f>
        <v>2268056</v>
      </c>
      <c r="S183" cm="1">
        <f t="array" ref="S183">INDEX('GMW - Baseline'!$A$2:$MC$200,MATCH(1,('GMW - Baseline'!$MC$2:$MC$200=S$3)*('GMW - Baseline'!$MB$2:$MB$200=S$4),0),$E183-1973)</f>
        <v>705573</v>
      </c>
      <c r="T183" cm="1">
        <f t="array" ref="T183">INDEX('GMW - Baseline'!$A$2:$MC$200,MATCH(1,('GMW - Baseline'!$MC$2:$MC$200=T$3)*('GMW - Baseline'!$MB$2:$MB$200=T$4),0),$E183-1973)</f>
        <v>-4.0054319999999997E-3</v>
      </c>
      <c r="U183" cm="1">
        <f t="array" ref="U183">INDEX('GMW - Baseline'!$A$2:$MC$200,MATCH(1,('GMW - Baseline'!$MC$2:$MC$200=U$3)*('GMW - Baseline'!$MB$2:$MB$200=U$4),0),$E183-1973)</f>
        <v>690931.6</v>
      </c>
      <c r="V183" cm="1">
        <f t="array" ref="V183">INDEX('GMW - Baseline'!$A$2:$MC$200,MATCH(1,('GMW - Baseline'!$MC$2:$MC$200=V$3)*('GMW - Baseline'!$MB$2:$MB$200=V$4),0),$E183-1973)</f>
        <v>33419.230000000003</v>
      </c>
      <c r="W183" cm="1">
        <f t="array" ref="W183">INDEX('GMW - Baseline'!$A$2:$MC$200,MATCH(1,('GMW - Baseline'!$MC$2:$MC$200=W$3)*('GMW - Baseline'!$MB$2:$MB$200=W$4),0),$E183-1973)</f>
        <v>32</v>
      </c>
      <c r="X183" cm="1">
        <f t="array" ref="X183">INDEX('GMW - Baseline'!$A$2:$MC$200,MATCH(1,('GMW - Baseline'!$MC$2:$MC$200=X$3)*('GMW - Baseline'!$MB$2:$MB$200=X$4),0),$E183-1973)</f>
        <v>609722.19999999995</v>
      </c>
      <c r="Y183" cm="1">
        <f t="array" ref="Y183">INDEX('GMW - Baseline'!$A$2:$MC$200,MATCH(1,('GMW - Baseline'!$MC$2:$MC$200=Y$3)*('GMW - Baseline'!$MB$2:$MB$200=Y$4),0),$E183-1973)</f>
        <v>44244.18</v>
      </c>
      <c r="Z183" cm="1">
        <f t="array" ref="Z183">INDEX('GMW - Baseline'!$A$2:$MC$200,MATCH(1,('GMW - Baseline'!$MC$2:$MC$200=Z$3)*('GMW - Baseline'!$MB$2:$MB$200=Z$4),0),$E183-1973)</f>
        <v>3109500</v>
      </c>
      <c r="AA183" cm="1">
        <f t="array" ref="AA183">INDEX('GMW - Baseline'!$A$2:$MC$200,MATCH(1,('GMW - Baseline'!$MC$2:$MC$200=AA$3)*('GMW - Baseline'!$MB$2:$MB$200=AA$4),0),$E183-1973)</f>
        <v>-1.595747</v>
      </c>
      <c r="AB183" cm="1">
        <f t="array" ref="AB183">INDEX('GMW - Baseline'!$A$2:$MC$200,MATCH(1,('GMW - Baseline'!$MC$2:$MC$200=AB$3)*('GMW - Baseline'!$MB$2:$MB$200=AB$4),0),$E183-1973)</f>
        <v>320962</v>
      </c>
      <c r="AC183" cm="1">
        <f t="array" ref="AC183">INDEX('GMW - Baseline'!$A$2:$MC$200,MATCH(1,('GMW - Baseline'!$MC$2:$MC$200=AC$3)*('GMW - Baseline'!$MB$2:$MB$200=AC$4),0),$E183-1973)</f>
        <v>309637</v>
      </c>
      <c r="AD183" cm="1">
        <f t="array" ref="AD183">INDEX('GMW - Baseline'!$A$2:$MC$200,MATCH(1,('GMW - Baseline'!$MC$2:$MC$200=AD$3)*('GMW - Baseline'!$MB$2:$MB$200=AD$4),0),$E183-1973)</f>
        <v>69092.25</v>
      </c>
      <c r="AE183" cm="1">
        <f t="array" ref="AE183">INDEX('GMW - Baseline'!$A$2:$MC$200,MATCH(1,('GMW - Baseline'!$MC$2:$MC$200=AE$3)*('GMW - Baseline'!$MB$2:$MB$200=AE$4),0),$E183-1973)</f>
        <v>29.661960000000001</v>
      </c>
      <c r="AF183" cm="1">
        <f t="array" ref="AF183">INDEX('GMW - Baseline'!$A$2:$MC$200,MATCH(1,('GMW - Baseline'!$MC$2:$MC$200=AF$3)*('GMW - Baseline'!$MB$2:$MB$200=AF$4),0),$E183-1973)</f>
        <v>22.515160000000002</v>
      </c>
      <c r="AG183" cm="1">
        <f t="array" ref="AG183">INDEX('GMW - Baseline'!$A$2:$MC$200,MATCH(1,('GMW - Baseline'!$MC$2:$MC$200=AG$3)*('GMW - Baseline'!$MB$2:$MB$200=AG$4),0),$E183-1973)</f>
        <v>50.52055</v>
      </c>
      <c r="AH183" cm="1">
        <f t="array" ref="AH183">INDEX('GMW - Baseline'!$A$2:$MC$200,MATCH(1,('GMW - Baseline'!$MC$2:$MC$200=AH$3)*('GMW - Baseline'!$MB$2:$MB$200=AH$4),0),$E183-1973)</f>
        <v>34.406019999999998</v>
      </c>
      <c r="AI183" cm="1">
        <f t="array" ref="AI183">INDEX('GMW - Baseline'!$A$2:$MC$200,MATCH(1,('GMW - Baseline'!$MC$2:$MC$200=AI$3)*('GMW - Baseline'!$MB$2:$MB$200=AI$4),0),$E183-1973)</f>
        <v>33.64058</v>
      </c>
      <c r="AJ183" cm="1">
        <f t="array" ref="AJ183">INDEX('GMW - Baseline'!$A$2:$MC$200,MATCH(1,('GMW - Baseline'!$MC$2:$MC$200=AJ$3)*('GMW - Baseline'!$MB$2:$MB$200=AJ$4),0),$E183-1973)</f>
        <v>37.33381</v>
      </c>
      <c r="AK183" cm="1">
        <f t="array" ref="AK183">INDEX('GMW - Baseline'!$A$2:$MC$200,MATCH(1,('GMW - Baseline'!$MC$2:$MC$200=AK$3)*('GMW - Baseline'!$MB$2:$MB$200=AK$4),0),$E183-1973)</f>
        <v>23.171900000000001</v>
      </c>
    </row>
    <row r="184" spans="1:37" x14ac:dyDescent="0.25">
      <c r="B184">
        <f t="shared" si="15"/>
        <v>2024</v>
      </c>
      <c r="C184">
        <f t="shared" si="15"/>
        <v>2024</v>
      </c>
      <c r="E184">
        <f t="shared" si="12"/>
        <v>2157</v>
      </c>
      <c r="F184" cm="1">
        <f t="array" ref="F184">INDEX('GMW - Baseline'!$A$2:$MC$200,MATCH(1,('GMW - Baseline'!$MC$2:$MC$200=F$3)*('GMW - Baseline'!$MB$2:$MB$200=F$4),0),$E184-1973)</f>
        <v>695145</v>
      </c>
      <c r="G184" cm="1">
        <f t="array" ref="G184">INDEX('GMW - Baseline'!$A$2:$MC$200,MATCH(1,('GMW - Baseline'!$MC$2:$MC$200=G$3)*('GMW - Baseline'!$MB$2:$MB$200=G$4),0),$E184-1973)</f>
        <v>411111</v>
      </c>
      <c r="H184" cm="1">
        <f t="array" ref="H184">INDEX('GMW - Baseline'!$A$2:$MC$200,MATCH(1,('GMW - Baseline'!$MC$2:$MC$200=H$3)*('GMW - Baseline'!$MB$2:$MB$200=H$4),0),$E184-1973)</f>
        <v>447471</v>
      </c>
      <c r="I184" cm="1">
        <f t="array" ref="I184">INDEX('GMW - Baseline'!$A$2:$MC$200,MATCH(1,('GMW - Baseline'!$MC$2:$MC$200=I$3)*('GMW - Baseline'!$MB$2:$MB$200=I$4),0),$E184-1973)</f>
        <v>133.83330000000001</v>
      </c>
      <c r="J184" cm="1">
        <f t="array" ref="J184">INDEX('GMW - Baseline'!$A$2:$MC$200,MATCH(1,('GMW - Baseline'!$MC$2:$MC$200=J$3)*('GMW - Baseline'!$MB$2:$MB$200=J$4),0),$E184-1973)</f>
        <v>5.25</v>
      </c>
      <c r="K184" cm="1">
        <f t="array" ref="K184">INDEX('GMW - Baseline'!$A$2:$MC$200,MATCH(1,('GMW - Baseline'!$MC$2:$MC$200=K$3)*('GMW - Baseline'!$MB$2:$MB$200=K$4),0),$E184-1973)</f>
        <v>4.1839680000000001</v>
      </c>
      <c r="L184" cm="1">
        <f t="array" ref="L184">INDEX('GMW - Baseline'!$A$2:$MC$200,MATCH(1,('GMW - Baseline'!$MC$2:$MC$200=L$3)*('GMW - Baseline'!$MB$2:$MB$200=L$4),0),$E184-1973)</f>
        <v>33489</v>
      </c>
      <c r="M184" cm="1">
        <f t="array" ref="M184">INDEX('GMW - Baseline'!$A$2:$MC$200,MATCH(1,('GMW - Baseline'!$MC$2:$MC$200=M$3)*('GMW - Baseline'!$MB$2:$MB$200=M$4),0),$E184-1973)</f>
        <v>1467</v>
      </c>
      <c r="N184" cm="1">
        <f t="array" ref="N184">INDEX('GMW - Baseline'!$A$2:$MC$200,MATCH(1,('GMW - Baseline'!$MC$2:$MC$200=N$3)*('GMW - Baseline'!$MB$2:$MB$200=N$4),0),$E184-1973)</f>
        <v>34956</v>
      </c>
      <c r="O184" cm="1">
        <f t="array" ref="O184">INDEX('GMW - Baseline'!$A$2:$MC$200,MATCH(1,('GMW - Baseline'!$MC$2:$MC$200=O$3)*('GMW - Baseline'!$MB$2:$MB$200=O$4),0),$E184-1973)</f>
        <v>4.2</v>
      </c>
      <c r="P184" cm="1">
        <f t="array" ref="P184">INDEX('GMW - Baseline'!$A$2:$MC$200,MATCH(1,('GMW - Baseline'!$MC$2:$MC$200=P$3)*('GMW - Baseline'!$MB$2:$MB$200=P$4),0),$E184-1973)</f>
        <v>44296.4</v>
      </c>
      <c r="Q184" cm="1">
        <f t="array" ref="Q184">INDEX('GMW - Baseline'!$A$2:$MC$200,MATCH(1,('GMW - Baseline'!$MC$2:$MC$200=Q$3)*('GMW - Baseline'!$MB$2:$MB$200=Q$4),0),$E184-1973)</f>
        <v>-39507</v>
      </c>
      <c r="R184" cm="1">
        <f t="array" ref="R184">INDEX('GMW - Baseline'!$A$2:$MC$200,MATCH(1,('GMW - Baseline'!$MC$2:$MC$200=R$3)*('GMW - Baseline'!$MB$2:$MB$200=R$4),0),$E184-1973)</f>
        <v>2325056</v>
      </c>
      <c r="S184" cm="1">
        <f t="array" ref="S184">INDEX('GMW - Baseline'!$A$2:$MC$200,MATCH(1,('GMW - Baseline'!$MC$2:$MC$200=S$3)*('GMW - Baseline'!$MB$2:$MB$200=S$4),0),$E184-1973)</f>
        <v>717865</v>
      </c>
      <c r="T184" cm="1">
        <f t="array" ref="T184">INDEX('GMW - Baseline'!$A$2:$MC$200,MATCH(1,('GMW - Baseline'!$MC$2:$MC$200=T$3)*('GMW - Baseline'!$MB$2:$MB$200=T$4),0),$E184-1973)</f>
        <v>0.20380019999999999</v>
      </c>
      <c r="U184" cm="1">
        <f t="array" ref="U184">INDEX('GMW - Baseline'!$A$2:$MC$200,MATCH(1,('GMW - Baseline'!$MC$2:$MC$200=U$3)*('GMW - Baseline'!$MB$2:$MB$200=U$4),0),$E184-1973)</f>
        <v>693730</v>
      </c>
      <c r="V184" cm="1">
        <f t="array" ref="V184">INDEX('GMW - Baseline'!$A$2:$MC$200,MATCH(1,('GMW - Baseline'!$MC$2:$MC$200=V$3)*('GMW - Baseline'!$MB$2:$MB$200=V$4),0),$E184-1973)</f>
        <v>33522.800000000003</v>
      </c>
      <c r="W184" cm="1">
        <f t="array" ref="W184">INDEX('GMW - Baseline'!$A$2:$MC$200,MATCH(1,('GMW - Baseline'!$MC$2:$MC$200=W$3)*('GMW - Baseline'!$MB$2:$MB$200=W$4),0),$E184-1973)</f>
        <v>32</v>
      </c>
      <c r="X184" cm="1">
        <f t="array" ref="X184">INDEX('GMW - Baseline'!$A$2:$MC$200,MATCH(1,('GMW - Baseline'!$MC$2:$MC$200=X$3)*('GMW - Baseline'!$MB$2:$MB$200=X$4),0),$E184-1973)</f>
        <v>612308.4</v>
      </c>
      <c r="Y184" cm="1">
        <f t="array" ref="Y184">INDEX('GMW - Baseline'!$A$2:$MC$200,MATCH(1,('GMW - Baseline'!$MC$2:$MC$200=Y$3)*('GMW - Baseline'!$MB$2:$MB$200=Y$4),0),$E184-1973)</f>
        <v>44361.63</v>
      </c>
      <c r="Z184" cm="1">
        <f t="array" ref="Z184">INDEX('GMW - Baseline'!$A$2:$MC$200,MATCH(1,('GMW - Baseline'!$MC$2:$MC$200=Z$3)*('GMW - Baseline'!$MB$2:$MB$200=Z$4),0),$E184-1973)</f>
        <v>3124000</v>
      </c>
      <c r="AA184" cm="1">
        <f t="array" ref="AA184">INDEX('GMW - Baseline'!$A$2:$MC$200,MATCH(1,('GMW - Baseline'!$MC$2:$MC$200=AA$3)*('GMW - Baseline'!$MB$2:$MB$200=AA$4),0),$E184-1973)</f>
        <v>-1.5958270000000001</v>
      </c>
      <c r="AB184" cm="1">
        <f t="array" ref="AB184">INDEX('GMW - Baseline'!$A$2:$MC$200,MATCH(1,('GMW - Baseline'!$MC$2:$MC$200=AB$3)*('GMW - Baseline'!$MB$2:$MB$200=AB$4),0),$E184-1973)</f>
        <v>312490</v>
      </c>
      <c r="AC184" cm="1">
        <f t="array" ref="AC184">INDEX('GMW - Baseline'!$A$2:$MC$200,MATCH(1,('GMW - Baseline'!$MC$2:$MC$200=AC$3)*('GMW - Baseline'!$MB$2:$MB$200=AC$4),0),$E184-1973)</f>
        <v>261075</v>
      </c>
      <c r="AD184" cm="1">
        <f t="array" ref="AD184">INDEX('GMW - Baseline'!$A$2:$MC$200,MATCH(1,('GMW - Baseline'!$MC$2:$MC$200=AD$3)*('GMW - Baseline'!$MB$2:$MB$200=AD$4),0),$E184-1973)</f>
        <v>69281</v>
      </c>
      <c r="AE184" cm="1">
        <f t="array" ref="AE184">INDEX('GMW - Baseline'!$A$2:$MC$200,MATCH(1,('GMW - Baseline'!$MC$2:$MC$200=AE$3)*('GMW - Baseline'!$MB$2:$MB$200=AE$4),0),$E184-1973)</f>
        <v>29.712720000000001</v>
      </c>
      <c r="AF184" cm="1">
        <f t="array" ref="AF184">INDEX('GMW - Baseline'!$A$2:$MC$200,MATCH(1,('GMW - Baseline'!$MC$2:$MC$200=AF$3)*('GMW - Baseline'!$MB$2:$MB$200=AF$4),0),$E184-1973)</f>
        <v>22.625</v>
      </c>
      <c r="AG184" cm="1">
        <f t="array" ref="AG184">INDEX('GMW - Baseline'!$A$2:$MC$200,MATCH(1,('GMW - Baseline'!$MC$2:$MC$200=AG$3)*('GMW - Baseline'!$MB$2:$MB$200=AG$4),0),$E184-1973)</f>
        <v>50.615549999999999</v>
      </c>
      <c r="AH184" cm="1">
        <f t="array" ref="AH184">INDEX('GMW - Baseline'!$A$2:$MC$200,MATCH(1,('GMW - Baseline'!$MC$2:$MC$200=AH$3)*('GMW - Baseline'!$MB$2:$MB$200=AH$4),0),$E184-1973)</f>
        <v>34.505049999999997</v>
      </c>
      <c r="AI184" cm="1">
        <f t="array" ref="AI184">INDEX('GMW - Baseline'!$A$2:$MC$200,MATCH(1,('GMW - Baseline'!$MC$2:$MC$200=AI$3)*('GMW - Baseline'!$MB$2:$MB$200=AI$4),0),$E184-1973)</f>
        <v>33.766280000000002</v>
      </c>
      <c r="AJ184" cm="1">
        <f t="array" ref="AJ184">INDEX('GMW - Baseline'!$A$2:$MC$200,MATCH(1,('GMW - Baseline'!$MC$2:$MC$200=AJ$3)*('GMW - Baseline'!$MB$2:$MB$200=AJ$4),0),$E184-1973)</f>
        <v>37.445819999999998</v>
      </c>
      <c r="AK184" cm="1">
        <f t="array" ref="AK184">INDEX('GMW - Baseline'!$A$2:$MC$200,MATCH(1,('GMW - Baseline'!$MC$2:$MC$200=AK$3)*('GMW - Baseline'!$MB$2:$MB$200=AK$4),0),$E184-1973)</f>
        <v>23.161190000000001</v>
      </c>
    </row>
    <row r="185" spans="1:37" x14ac:dyDescent="0.25">
      <c r="B185">
        <f t="shared" si="15"/>
        <v>2024</v>
      </c>
      <c r="C185">
        <f t="shared" si="15"/>
        <v>2024</v>
      </c>
      <c r="E185">
        <f t="shared" si="12"/>
        <v>2158</v>
      </c>
      <c r="F185" cm="1">
        <f t="array" ref="F185">INDEX('GMW - Baseline'!$A$2:$MC$200,MATCH(1,('GMW - Baseline'!$MC$2:$MC$200=F$3)*('GMW - Baseline'!$MB$2:$MB$200=F$4),0),$E185-1973)</f>
        <v>696752</v>
      </c>
      <c r="G185" cm="1">
        <f t="array" ref="G185">INDEX('GMW - Baseline'!$A$2:$MC$200,MATCH(1,('GMW - Baseline'!$MC$2:$MC$200=G$3)*('GMW - Baseline'!$MB$2:$MB$200=G$4),0),$E185-1973)</f>
        <v>413697</v>
      </c>
      <c r="H185" cm="1">
        <f t="array" ref="H185">INDEX('GMW - Baseline'!$A$2:$MC$200,MATCH(1,('GMW - Baseline'!$MC$2:$MC$200=H$3)*('GMW - Baseline'!$MB$2:$MB$200=H$4),0),$E185-1973)</f>
        <v>454998</v>
      </c>
      <c r="I185" cm="1">
        <f t="array" ref="I185">INDEX('GMW - Baseline'!$A$2:$MC$200,MATCH(1,('GMW - Baseline'!$MC$2:$MC$200=I$3)*('GMW - Baseline'!$MB$2:$MB$200=I$4),0),$E185-1973)</f>
        <v>134.1</v>
      </c>
      <c r="J185" cm="1">
        <f t="array" ref="J185">INDEX('GMW - Baseline'!$A$2:$MC$200,MATCH(1,('GMW - Baseline'!$MC$2:$MC$200=J$3)*('GMW - Baseline'!$MB$2:$MB$200=J$4),0),$E185-1973)</f>
        <v>5.0871209999999998</v>
      </c>
      <c r="K185" cm="1">
        <f t="array" ref="K185">INDEX('GMW - Baseline'!$A$2:$MC$200,MATCH(1,('GMW - Baseline'!$MC$2:$MC$200=K$3)*('GMW - Baseline'!$MB$2:$MB$200=K$4),0),$E185-1973)</f>
        <v>3.9860609999999999</v>
      </c>
      <c r="L185" cm="1">
        <f t="array" ref="L185">INDEX('GMW - Baseline'!$A$2:$MC$200,MATCH(1,('GMW - Baseline'!$MC$2:$MC$200=L$3)*('GMW - Baseline'!$MB$2:$MB$200=L$4),0),$E185-1973)</f>
        <v>33775</v>
      </c>
      <c r="M185" cm="1">
        <f t="array" ref="M185">INDEX('GMW - Baseline'!$A$2:$MC$200,MATCH(1,('GMW - Baseline'!$MC$2:$MC$200=M$3)*('GMW - Baseline'!$MB$2:$MB$200=M$4),0),$E185-1973)</f>
        <v>1507</v>
      </c>
      <c r="N185" cm="1">
        <f t="array" ref="N185">INDEX('GMW - Baseline'!$A$2:$MC$200,MATCH(1,('GMW - Baseline'!$MC$2:$MC$200=N$3)*('GMW - Baseline'!$MB$2:$MB$200=N$4),0),$E185-1973)</f>
        <v>35282</v>
      </c>
      <c r="O185" cm="1">
        <f t="array" ref="O185">INDEX('GMW - Baseline'!$A$2:$MC$200,MATCH(1,('GMW - Baseline'!$MC$2:$MC$200=O$3)*('GMW - Baseline'!$MB$2:$MB$200=O$4),0),$E185-1973)</f>
        <v>4.3</v>
      </c>
      <c r="P185" cm="1">
        <f t="array" ref="P185">INDEX('GMW - Baseline'!$A$2:$MC$200,MATCH(1,('GMW - Baseline'!$MC$2:$MC$200=P$3)*('GMW - Baseline'!$MB$2:$MB$200=P$4),0),$E185-1973)</f>
        <v>44308.35</v>
      </c>
      <c r="Q185" cm="1">
        <f t="array" ref="Q185">INDEX('GMW - Baseline'!$A$2:$MC$200,MATCH(1,('GMW - Baseline'!$MC$2:$MC$200=Q$3)*('GMW - Baseline'!$MB$2:$MB$200=Q$4),0),$E185-1973)</f>
        <v>-21755</v>
      </c>
      <c r="R185" cm="1">
        <f t="array" ref="R185">INDEX('GMW - Baseline'!$A$2:$MC$200,MATCH(1,('GMW - Baseline'!$MC$2:$MC$200=R$3)*('GMW - Baseline'!$MB$2:$MB$200=R$4),0),$E185-1973)</f>
        <v>2364351</v>
      </c>
      <c r="S185" cm="1">
        <f t="array" ref="S185">INDEX('GMW - Baseline'!$A$2:$MC$200,MATCH(1,('GMW - Baseline'!$MC$2:$MC$200=S$3)*('GMW - Baseline'!$MB$2:$MB$200=S$4),0),$E185-1973)</f>
        <v>729877</v>
      </c>
      <c r="T185" cm="1">
        <f t="array" ref="T185">INDEX('GMW - Baseline'!$A$2:$MC$200,MATCH(1,('GMW - Baseline'!$MC$2:$MC$200=T$3)*('GMW - Baseline'!$MB$2:$MB$200=T$4),0),$E185-1973)</f>
        <v>-0.57344439999999997</v>
      </c>
      <c r="U185" cm="1">
        <f t="array" ref="U185">INDEX('GMW - Baseline'!$A$2:$MC$200,MATCH(1,('GMW - Baseline'!$MC$2:$MC$200=U$3)*('GMW - Baseline'!$MB$2:$MB$200=U$4),0),$E185-1973)</f>
        <v>700758.8</v>
      </c>
      <c r="V185" cm="1">
        <f t="array" ref="V185">INDEX('GMW - Baseline'!$A$2:$MC$200,MATCH(1,('GMW - Baseline'!$MC$2:$MC$200=V$3)*('GMW - Baseline'!$MB$2:$MB$200=V$4),0),$E185-1973)</f>
        <v>33835.440000000002</v>
      </c>
      <c r="W185" cm="1">
        <f t="array" ref="W185">INDEX('GMW - Baseline'!$A$2:$MC$200,MATCH(1,('GMW - Baseline'!$MC$2:$MC$200=W$3)*('GMW - Baseline'!$MB$2:$MB$200=W$4),0),$E185-1973)</f>
        <v>32.1</v>
      </c>
      <c r="X185" cm="1">
        <f t="array" ref="X185">INDEX('GMW - Baseline'!$A$2:$MC$200,MATCH(1,('GMW - Baseline'!$MC$2:$MC$200=X$3)*('GMW - Baseline'!$MB$2:$MB$200=X$4),0),$E185-1973)</f>
        <v>613951.1</v>
      </c>
      <c r="Y185" cm="1">
        <f t="array" ref="Y185">INDEX('GMW - Baseline'!$A$2:$MC$200,MATCH(1,('GMW - Baseline'!$MC$2:$MC$200=Y$3)*('GMW - Baseline'!$MB$2:$MB$200=Y$4),0),$E185-1973)</f>
        <v>44410.69</v>
      </c>
      <c r="Z185" cm="1">
        <f t="array" ref="Z185">INDEX('GMW - Baseline'!$A$2:$MC$200,MATCH(1,('GMW - Baseline'!$MC$2:$MC$200=Z$3)*('GMW - Baseline'!$MB$2:$MB$200=Z$4),0),$E185-1973)</f>
        <v>3138500</v>
      </c>
      <c r="AA185" cm="1">
        <f t="array" ref="AA185">INDEX('GMW - Baseline'!$A$2:$MC$200,MATCH(1,('GMW - Baseline'!$MC$2:$MC$200=AA$3)*('GMW - Baseline'!$MB$2:$MB$200=AA$4),0),$E185-1973)</f>
        <v>-1.595907</v>
      </c>
      <c r="AB185" cm="1">
        <f t="array" ref="AB185">INDEX('GMW - Baseline'!$A$2:$MC$200,MATCH(1,('GMW - Baseline'!$MC$2:$MC$200=AB$3)*('GMW - Baseline'!$MB$2:$MB$200=AB$4),0),$E185-1973)</f>
        <v>313164</v>
      </c>
      <c r="AC185" cm="1">
        <f t="array" ref="AC185">INDEX('GMW - Baseline'!$A$2:$MC$200,MATCH(1,('GMW - Baseline'!$MC$2:$MC$200=AC$3)*('GMW - Baseline'!$MB$2:$MB$200=AC$4),0),$E185-1973)</f>
        <v>275761</v>
      </c>
      <c r="AD185" cm="1">
        <f t="array" ref="AD185">INDEX('GMW - Baseline'!$A$2:$MC$200,MATCH(1,('GMW - Baseline'!$MC$2:$MC$200=AD$3)*('GMW - Baseline'!$MB$2:$MB$200=AD$4),0),$E185-1973)</f>
        <v>69332.5</v>
      </c>
      <c r="AE185" cm="1">
        <f t="array" ref="AE185">INDEX('GMW - Baseline'!$A$2:$MC$200,MATCH(1,('GMW - Baseline'!$MC$2:$MC$200=AE$3)*('GMW - Baseline'!$MB$2:$MB$200=AE$4),0),$E185-1973)</f>
        <v>29.793569999999999</v>
      </c>
      <c r="AF185" cm="1">
        <f t="array" ref="AF185">INDEX('GMW - Baseline'!$A$2:$MC$200,MATCH(1,('GMW - Baseline'!$MC$2:$MC$200=AF$3)*('GMW - Baseline'!$MB$2:$MB$200=AF$4),0),$E185-1973)</f>
        <v>22.729330000000001</v>
      </c>
      <c r="AG185" cm="1">
        <f t="array" ref="AG185">INDEX('GMW - Baseline'!$A$2:$MC$200,MATCH(1,('GMW - Baseline'!$MC$2:$MC$200=AG$3)*('GMW - Baseline'!$MB$2:$MB$200=AG$4),0),$E185-1973)</f>
        <v>50.709760000000003</v>
      </c>
      <c r="AH185" cm="1">
        <f t="array" ref="AH185">INDEX('GMW - Baseline'!$A$2:$MC$200,MATCH(1,('GMW - Baseline'!$MC$2:$MC$200=AH$3)*('GMW - Baseline'!$MB$2:$MB$200=AH$4),0),$E185-1973)</f>
        <v>34.604050000000001</v>
      </c>
      <c r="AI185" cm="1">
        <f t="array" ref="AI185">INDEX('GMW - Baseline'!$A$2:$MC$200,MATCH(1,('GMW - Baseline'!$MC$2:$MC$200=AI$3)*('GMW - Baseline'!$MB$2:$MB$200=AI$4),0),$E185-1973)</f>
        <v>33.89188</v>
      </c>
      <c r="AJ185" cm="1">
        <f t="array" ref="AJ185">INDEX('GMW - Baseline'!$A$2:$MC$200,MATCH(1,('GMW - Baseline'!$MC$2:$MC$200=AJ$3)*('GMW - Baseline'!$MB$2:$MB$200=AJ$4),0),$E185-1973)</f>
        <v>37.5578</v>
      </c>
      <c r="AK185" cm="1">
        <f t="array" ref="AK185">INDEX('GMW - Baseline'!$A$2:$MC$200,MATCH(1,('GMW - Baseline'!$MC$2:$MC$200=AK$3)*('GMW - Baseline'!$MB$2:$MB$200=AK$4),0),$E185-1973)</f>
        <v>23.15042</v>
      </c>
    </row>
    <row r="186" spans="1:37" x14ac:dyDescent="0.25">
      <c r="B186">
        <f t="shared" si="15"/>
        <v>2024</v>
      </c>
      <c r="C186">
        <f t="shared" si="15"/>
        <v>2024</v>
      </c>
      <c r="E186">
        <f t="shared" si="12"/>
        <v>2159</v>
      </c>
      <c r="F186" cm="1">
        <f t="array" ref="F186">INDEX('GMW - Baseline'!$A$2:$MC$200,MATCH(1,('GMW - Baseline'!$MC$2:$MC$200=F$3)*('GMW - Baseline'!$MB$2:$MB$200=F$4),0),$E186-1973)</f>
        <v>699094</v>
      </c>
      <c r="G186" cm="1">
        <f t="array" ref="G186">INDEX('GMW - Baseline'!$A$2:$MC$200,MATCH(1,('GMW - Baseline'!$MC$2:$MC$200=G$3)*('GMW - Baseline'!$MB$2:$MB$200=G$4),0),$E186-1973)</f>
        <v>414478</v>
      </c>
      <c r="H186" cm="1">
        <f t="array" ref="H186">INDEX('GMW - Baseline'!$A$2:$MC$200,MATCH(1,('GMW - Baseline'!$MC$2:$MC$200=H$3)*('GMW - Baseline'!$MB$2:$MB$200=H$4),0),$E186-1973)</f>
        <v>460971</v>
      </c>
      <c r="I186" cm="1">
        <f t="array" ref="I186">INDEX('GMW - Baseline'!$A$2:$MC$200,MATCH(1,('GMW - Baseline'!$MC$2:$MC$200=I$3)*('GMW - Baseline'!$MB$2:$MB$200=I$4),0),$E186-1973)</f>
        <v>135.23330000000001</v>
      </c>
      <c r="J186" cm="1">
        <f t="array" ref="J186">INDEX('GMW - Baseline'!$A$2:$MC$200,MATCH(1,('GMW - Baseline'!$MC$2:$MC$200=J$3)*('GMW - Baseline'!$MB$2:$MB$200=J$4),0),$E186-1973)</f>
        <v>4.8522730000000003</v>
      </c>
      <c r="K186" cm="1">
        <f t="array" ref="K186">INDEX('GMW - Baseline'!$A$2:$MC$200,MATCH(1,('GMW - Baseline'!$MC$2:$MC$200=K$3)*('GMW - Baseline'!$MB$2:$MB$200=K$4),0),$E186-1973)</f>
        <v>4.3412699999999997</v>
      </c>
      <c r="L186" cm="1">
        <f t="array" ref="L186">INDEX('GMW - Baseline'!$A$2:$MC$200,MATCH(1,('GMW - Baseline'!$MC$2:$MC$200=L$3)*('GMW - Baseline'!$MB$2:$MB$200=L$4),0),$E186-1973)</f>
        <v>33863</v>
      </c>
      <c r="M186" cm="1">
        <f t="array" ref="M186">INDEX('GMW - Baseline'!$A$2:$MC$200,MATCH(1,('GMW - Baseline'!$MC$2:$MC$200=M$3)*('GMW - Baseline'!$MB$2:$MB$200=M$4),0),$E186-1973)</f>
        <v>1552</v>
      </c>
      <c r="N186" cm="1">
        <f t="array" ref="N186">INDEX('GMW - Baseline'!$A$2:$MC$200,MATCH(1,('GMW - Baseline'!$MC$2:$MC$200=N$3)*('GMW - Baseline'!$MB$2:$MB$200=N$4),0),$E186-1973)</f>
        <v>35415</v>
      </c>
      <c r="O186" cm="1">
        <f t="array" ref="O186">INDEX('GMW - Baseline'!$A$2:$MC$200,MATCH(1,('GMW - Baseline'!$MC$2:$MC$200=O$3)*('GMW - Baseline'!$MB$2:$MB$200=O$4),0),$E186-1973)</f>
        <v>4.4000000000000004</v>
      </c>
      <c r="P186" cm="1">
        <f t="array" ref="P186">INDEX('GMW - Baseline'!$A$2:$MC$200,MATCH(1,('GMW - Baseline'!$MC$2:$MC$200=P$3)*('GMW - Baseline'!$MB$2:$MB$200=P$4),0),$E186-1973)</f>
        <v>44320.3</v>
      </c>
      <c r="Q186" cm="1">
        <f t="array" ref="Q186">INDEX('GMW - Baseline'!$A$2:$MC$200,MATCH(1,('GMW - Baseline'!$MC$2:$MC$200=Q$3)*('GMW - Baseline'!$MB$2:$MB$200=Q$4),0),$E186-1973)</f>
        <v>-34856</v>
      </c>
      <c r="R186" cm="1">
        <f t="array" ref="R186">INDEX('GMW - Baseline'!$A$2:$MC$200,MATCH(1,('GMW - Baseline'!$MC$2:$MC$200=R$3)*('GMW - Baseline'!$MB$2:$MB$200=R$4),0),$E186-1973)</f>
        <v>2452835</v>
      </c>
      <c r="S186" cm="1">
        <f t="array" ref="S186">INDEX('GMW - Baseline'!$A$2:$MC$200,MATCH(1,('GMW - Baseline'!$MC$2:$MC$200=S$3)*('GMW - Baseline'!$MB$2:$MB$200=S$4),0),$E186-1973)</f>
        <v>738129</v>
      </c>
      <c r="T186" cm="1">
        <f t="array" ref="T186">INDEX('GMW - Baseline'!$A$2:$MC$200,MATCH(1,('GMW - Baseline'!$MC$2:$MC$200=T$3)*('GMW - Baseline'!$MB$2:$MB$200=T$4),0),$E186-1973)</f>
        <v>-7.3242189999999999E-2</v>
      </c>
      <c r="U186" cm="1">
        <f t="array" ref="U186">INDEX('GMW - Baseline'!$A$2:$MC$200,MATCH(1,('GMW - Baseline'!$MC$2:$MC$200=U$3)*('GMW - Baseline'!$MB$2:$MB$200=U$4),0),$E186-1973)</f>
        <v>699606.2</v>
      </c>
      <c r="V186" cm="1">
        <f t="array" ref="V186">INDEX('GMW - Baseline'!$A$2:$MC$200,MATCH(1,('GMW - Baseline'!$MC$2:$MC$200=V$3)*('GMW - Baseline'!$MB$2:$MB$200=V$4),0),$E186-1973)</f>
        <v>33962.980000000003</v>
      </c>
      <c r="W186" cm="1">
        <f t="array" ref="W186">INDEX('GMW - Baseline'!$A$2:$MC$200,MATCH(1,('GMW - Baseline'!$MC$2:$MC$200=W$3)*('GMW - Baseline'!$MB$2:$MB$200=W$4),0),$E186-1973)</f>
        <v>31.8</v>
      </c>
      <c r="X186" cm="1">
        <f t="array" ref="X186">INDEX('GMW - Baseline'!$A$2:$MC$200,MATCH(1,('GMW - Baseline'!$MC$2:$MC$200=X$3)*('GMW - Baseline'!$MB$2:$MB$200=X$4),0),$E186-1973)</f>
        <v>615592.4</v>
      </c>
      <c r="Y186" cm="1">
        <f t="array" ref="Y186">INDEX('GMW - Baseline'!$A$2:$MC$200,MATCH(1,('GMW - Baseline'!$MC$2:$MC$200=Y$3)*('GMW - Baseline'!$MB$2:$MB$200=Y$4),0),$E186-1973)</f>
        <v>44459.75</v>
      </c>
      <c r="Z186" cm="1">
        <f t="array" ref="Z186">INDEX('GMW - Baseline'!$A$2:$MC$200,MATCH(1,('GMW - Baseline'!$MC$2:$MC$200=Z$3)*('GMW - Baseline'!$MB$2:$MB$200=Z$4),0),$E186-1973)</f>
        <v>3153000</v>
      </c>
      <c r="AA186" cm="1">
        <f t="array" ref="AA186">INDEX('GMW - Baseline'!$A$2:$MC$200,MATCH(1,('GMW - Baseline'!$MC$2:$MC$200=AA$3)*('GMW - Baseline'!$MB$2:$MB$200=AA$4),0),$E186-1973)</f>
        <v>-1.595987</v>
      </c>
      <c r="AB186" cm="1">
        <f t="array" ref="AB186">INDEX('GMW - Baseline'!$A$2:$MC$200,MATCH(1,('GMW - Baseline'!$MC$2:$MC$200=AB$3)*('GMW - Baseline'!$MB$2:$MB$200=AB$4),0),$E186-1973)</f>
        <v>325104</v>
      </c>
      <c r="AC186" cm="1">
        <f t="array" ref="AC186">INDEX('GMW - Baseline'!$A$2:$MC$200,MATCH(1,('GMW - Baseline'!$MC$2:$MC$200=AC$3)*('GMW - Baseline'!$MB$2:$MB$200=AC$4),0),$E186-1973)</f>
        <v>273792</v>
      </c>
      <c r="AD186" cm="1">
        <f t="array" ref="AD186">INDEX('GMW - Baseline'!$A$2:$MC$200,MATCH(1,('GMW - Baseline'!$MC$2:$MC$200=AD$3)*('GMW - Baseline'!$MB$2:$MB$200=AD$4),0),$E186-1973)</f>
        <v>69384</v>
      </c>
      <c r="AE186" cm="1">
        <f t="array" ref="AE186">INDEX('GMW - Baseline'!$A$2:$MC$200,MATCH(1,('GMW - Baseline'!$MC$2:$MC$200=AE$3)*('GMW - Baseline'!$MB$2:$MB$200=AE$4),0),$E186-1973)</f>
        <v>29.874569999999999</v>
      </c>
      <c r="AF186" cm="1">
        <f t="array" ref="AF186">INDEX('GMW - Baseline'!$A$2:$MC$200,MATCH(1,('GMW - Baseline'!$MC$2:$MC$200=AF$3)*('GMW - Baseline'!$MB$2:$MB$200=AF$4),0),$E186-1973)</f>
        <v>22.841629999999999</v>
      </c>
      <c r="AG186" cm="1">
        <f t="array" ref="AG186">INDEX('GMW - Baseline'!$A$2:$MC$200,MATCH(1,('GMW - Baseline'!$MC$2:$MC$200=AG$3)*('GMW - Baseline'!$MB$2:$MB$200=AG$4),0),$E186-1973)</f>
        <v>50.80321</v>
      </c>
      <c r="AH186" cm="1">
        <f t="array" ref="AH186">INDEX('GMW - Baseline'!$A$2:$MC$200,MATCH(1,('GMW - Baseline'!$MC$2:$MC$200=AH$3)*('GMW - Baseline'!$MB$2:$MB$200=AH$4),0),$E186-1973)</f>
        <v>34.703020000000002</v>
      </c>
      <c r="AI186" cm="1">
        <f t="array" ref="AI186">INDEX('GMW - Baseline'!$A$2:$MC$200,MATCH(1,('GMW - Baseline'!$MC$2:$MC$200=AI$3)*('GMW - Baseline'!$MB$2:$MB$200=AI$4),0),$E186-1973)</f>
        <v>34.049840000000003</v>
      </c>
      <c r="AJ186" cm="1">
        <f t="array" ref="AJ186">INDEX('GMW - Baseline'!$A$2:$MC$200,MATCH(1,('GMW - Baseline'!$MC$2:$MC$200=AJ$3)*('GMW - Baseline'!$MB$2:$MB$200=AJ$4),0),$E186-1973)</f>
        <v>37.669739999999997</v>
      </c>
      <c r="AK186" cm="1">
        <f t="array" ref="AK186">INDEX('GMW - Baseline'!$A$2:$MC$200,MATCH(1,('GMW - Baseline'!$MC$2:$MC$200=AK$3)*('GMW - Baseline'!$MB$2:$MB$200=AK$4),0),$E186-1973)</f>
        <v>23.194019999999998</v>
      </c>
    </row>
    <row r="187" spans="1:37" x14ac:dyDescent="0.25">
      <c r="A187">
        <v>2025</v>
      </c>
      <c r="B187">
        <f t="shared" si="15"/>
        <v>2025</v>
      </c>
      <c r="C187">
        <f t="shared" si="15"/>
        <v>2024</v>
      </c>
      <c r="D187">
        <f t="shared" si="15"/>
        <v>2024</v>
      </c>
      <c r="E187">
        <f t="shared" si="12"/>
        <v>2160</v>
      </c>
      <c r="F187" cm="1">
        <f t="array" ref="F187">INDEX('GMW - Baseline'!$A$2:$MC$200,MATCH(1,('GMW - Baseline'!$MC$2:$MC$200=F$3)*('GMW - Baseline'!$MB$2:$MB$200=F$4),0),$E187-1973)</f>
        <v>703655</v>
      </c>
      <c r="G187" cm="1">
        <f t="array" ref="G187">INDEX('GMW - Baseline'!$A$2:$MC$200,MATCH(1,('GMW - Baseline'!$MC$2:$MC$200=G$3)*('GMW - Baseline'!$MB$2:$MB$200=G$4),0),$E187-1973)</f>
        <v>415543</v>
      </c>
      <c r="H187" cm="1">
        <f t="array" ref="H187">INDEX('GMW - Baseline'!$A$2:$MC$200,MATCH(1,('GMW - Baseline'!$MC$2:$MC$200=H$3)*('GMW - Baseline'!$MB$2:$MB$200=H$4),0),$E187-1973)</f>
        <v>457263</v>
      </c>
      <c r="I187" cm="1">
        <f t="array" ref="I187">INDEX('GMW - Baseline'!$A$2:$MC$200,MATCH(1,('GMW - Baseline'!$MC$2:$MC$200=I$3)*('GMW - Baseline'!$MB$2:$MB$200=I$4),0),$E187-1973)</f>
        <v>135.9667</v>
      </c>
      <c r="J187" cm="1">
        <f t="array" ref="J187">INDEX('GMW - Baseline'!$A$2:$MC$200,MATCH(1,('GMW - Baseline'!$MC$2:$MC$200=J$3)*('GMW - Baseline'!$MB$2:$MB$200=J$4),0),$E187-1973)</f>
        <v>4.6015629999999996</v>
      </c>
      <c r="K187" cm="1">
        <f t="array" ref="K187">INDEX('GMW - Baseline'!$A$2:$MC$200,MATCH(1,('GMW - Baseline'!$MC$2:$MC$200=K$3)*('GMW - Baseline'!$MB$2:$MB$200=K$4),0),$E187-1973)</f>
        <v>4.6271430000000002</v>
      </c>
      <c r="L187" cm="1">
        <f t="array" ref="L187">INDEX('GMW - Baseline'!$A$2:$MC$200,MATCH(1,('GMW - Baseline'!$MC$2:$MC$200=L$3)*('GMW - Baseline'!$MB$2:$MB$200=L$4),0),$E187-1973)</f>
        <v>33975</v>
      </c>
      <c r="M187" cm="1">
        <f t="array" ref="M187">INDEX('GMW - Baseline'!$A$2:$MC$200,MATCH(1,('GMW - Baseline'!$MC$2:$MC$200=M$3)*('GMW - Baseline'!$MB$2:$MB$200=M$4),0),$E187-1973)</f>
        <v>1614</v>
      </c>
      <c r="N187" cm="1">
        <f t="array" ref="N187">INDEX('GMW - Baseline'!$A$2:$MC$200,MATCH(1,('GMW - Baseline'!$MC$2:$MC$200=N$3)*('GMW - Baseline'!$MB$2:$MB$200=N$4),0),$E187-1973)</f>
        <v>35589</v>
      </c>
      <c r="O187" cm="1">
        <f t="array" ref="O187">INDEX('GMW - Baseline'!$A$2:$MC$200,MATCH(1,('GMW - Baseline'!$MC$2:$MC$200=O$3)*('GMW - Baseline'!$MB$2:$MB$200=O$4),0),$E187-1973)</f>
        <v>4.5</v>
      </c>
      <c r="P187" cm="1">
        <f t="array" ref="P187">INDEX('GMW - Baseline'!$A$2:$MC$200,MATCH(1,('GMW - Baseline'!$MC$2:$MC$200=P$3)*('GMW - Baseline'!$MB$2:$MB$200=P$4),0),$E187-1973)</f>
        <v>44332.25</v>
      </c>
      <c r="Q187" cm="1">
        <f t="array" ref="Q187">INDEX('GMW - Baseline'!$A$2:$MC$200,MATCH(1,('GMW - Baseline'!$MC$2:$MC$200=Q$3)*('GMW - Baseline'!$MB$2:$MB$200=Q$4),0),$E187-1973)</f>
        <v>20120</v>
      </c>
      <c r="R187" cm="1">
        <f t="array" ref="R187">INDEX('GMW - Baseline'!$A$2:$MC$200,MATCH(1,('GMW - Baseline'!$MC$2:$MC$200=R$3)*('GMW - Baseline'!$MB$2:$MB$200=R$4),0),$E187-1973)</f>
        <v>2437615</v>
      </c>
      <c r="S187" cm="1">
        <f t="array" ref="S187">INDEX('GMW - Baseline'!$A$2:$MC$200,MATCH(1,('GMW - Baseline'!$MC$2:$MC$200=S$3)*('GMW - Baseline'!$MB$2:$MB$200=S$4),0),$E187-1973)</f>
        <v>748000</v>
      </c>
      <c r="T187" cm="1">
        <f t="array" ref="T187">INDEX('GMW - Baseline'!$A$2:$MC$200,MATCH(1,('GMW - Baseline'!$MC$2:$MC$200=T$3)*('GMW - Baseline'!$MB$2:$MB$200=T$4),0),$E187-1973)</f>
        <v>5.8269500000000002E-2</v>
      </c>
      <c r="U187" cm="1">
        <f t="array" ref="U187">INDEX('GMW - Baseline'!$A$2:$MC$200,MATCH(1,('GMW - Baseline'!$MC$2:$MC$200=U$3)*('GMW - Baseline'!$MB$2:$MB$200=U$4),0),$E187-1973)</f>
        <v>703245.2</v>
      </c>
      <c r="V187" cm="1">
        <f t="array" ref="V187">INDEX('GMW - Baseline'!$A$2:$MC$200,MATCH(1,('GMW - Baseline'!$MC$2:$MC$200=V$3)*('GMW - Baseline'!$MB$2:$MB$200=V$4),0),$E187-1973)</f>
        <v>34129.85</v>
      </c>
      <c r="W187" cm="1">
        <f t="array" ref="W187">INDEX('GMW - Baseline'!$A$2:$MC$200,MATCH(1,('GMW - Baseline'!$MC$2:$MC$200=W$3)*('GMW - Baseline'!$MB$2:$MB$200=W$4),0),$E187-1973)</f>
        <v>31.8</v>
      </c>
      <c r="X187" cm="1">
        <f t="array" ref="X187">INDEX('GMW - Baseline'!$A$2:$MC$200,MATCH(1,('GMW - Baseline'!$MC$2:$MC$200=X$3)*('GMW - Baseline'!$MB$2:$MB$200=X$4),0),$E187-1973)</f>
        <v>617232.4</v>
      </c>
      <c r="Y187" cm="1">
        <f t="array" ref="Y187">INDEX('GMW - Baseline'!$A$2:$MC$200,MATCH(1,('GMW - Baseline'!$MC$2:$MC$200=Y$3)*('GMW - Baseline'!$MB$2:$MB$200=Y$4),0),$E187-1973)</f>
        <v>44508.81</v>
      </c>
      <c r="Z187" cm="1">
        <f t="array" ref="Z187">INDEX('GMW - Baseline'!$A$2:$MC$200,MATCH(1,('GMW - Baseline'!$MC$2:$MC$200=Z$3)*('GMW - Baseline'!$MB$2:$MB$200=Z$4),0),$E187-1973)</f>
        <v>3170583</v>
      </c>
      <c r="AA187" cm="1">
        <f t="array" ref="AA187">INDEX('GMW - Baseline'!$A$2:$MC$200,MATCH(1,('GMW - Baseline'!$MC$2:$MC$200=AA$3)*('GMW - Baseline'!$MB$2:$MB$200=AA$4),0),$E187-1973)</f>
        <v>-1.596066</v>
      </c>
      <c r="AB187" cm="1">
        <f t="array" ref="AB187">INDEX('GMW - Baseline'!$A$2:$MC$200,MATCH(1,('GMW - Baseline'!$MC$2:$MC$200=AB$3)*('GMW - Baseline'!$MB$2:$MB$200=AB$4),0),$E187-1973)</f>
        <v>339803</v>
      </c>
      <c r="AC187" cm="1">
        <f t="array" ref="AC187">INDEX('GMW - Baseline'!$A$2:$MC$200,MATCH(1,('GMW - Baseline'!$MC$2:$MC$200=AC$3)*('GMW - Baseline'!$MB$2:$MB$200=AC$4),0),$E187-1973)</f>
        <v>328169</v>
      </c>
      <c r="AD187" cm="1">
        <f t="array" ref="AD187">INDEX('GMW - Baseline'!$A$2:$MC$200,MATCH(1,('GMW - Baseline'!$MC$2:$MC$200=AD$3)*('GMW - Baseline'!$MB$2:$MB$200=AD$4),0),$E187-1973)</f>
        <v>69435.5</v>
      </c>
      <c r="AE187" cm="1">
        <f t="array" ref="AE187">INDEX('GMW - Baseline'!$A$2:$MC$200,MATCH(1,('GMW - Baseline'!$MC$2:$MC$200=AE$3)*('GMW - Baseline'!$MB$2:$MB$200=AE$4),0),$E187-1973)</f>
        <v>29.95553</v>
      </c>
      <c r="AF187" cm="1">
        <f t="array" ref="AF187">INDEX('GMW - Baseline'!$A$2:$MC$200,MATCH(1,('GMW - Baseline'!$MC$2:$MC$200=AF$3)*('GMW - Baseline'!$MB$2:$MB$200=AF$4),0),$E187-1973)</f>
        <v>22.718540000000001</v>
      </c>
      <c r="AG187" cm="1">
        <f t="array" ref="AG187">INDEX('GMW - Baseline'!$A$2:$MC$200,MATCH(1,('GMW - Baseline'!$MC$2:$MC$200=AG$3)*('GMW - Baseline'!$MB$2:$MB$200=AG$4),0),$E187-1973)</f>
        <v>50.89911</v>
      </c>
      <c r="AH187" cm="1">
        <f t="array" ref="AH187">INDEX('GMW - Baseline'!$A$2:$MC$200,MATCH(1,('GMW - Baseline'!$MC$2:$MC$200=AH$3)*('GMW - Baseline'!$MB$2:$MB$200=AH$4),0),$E187-1973)</f>
        <v>34.854210000000002</v>
      </c>
      <c r="AI187" cm="1">
        <f t="array" ref="AI187">INDEX('GMW - Baseline'!$A$2:$MC$200,MATCH(1,('GMW - Baseline'!$MC$2:$MC$200=AI$3)*('GMW - Baseline'!$MB$2:$MB$200=AI$4),0),$E187-1973)</f>
        <v>34.180309999999999</v>
      </c>
      <c r="AJ187" cm="1">
        <f t="array" ref="AJ187">INDEX('GMW - Baseline'!$A$2:$MC$200,MATCH(1,('GMW - Baseline'!$MC$2:$MC$200=AJ$3)*('GMW - Baseline'!$MB$2:$MB$200=AJ$4),0),$E187-1973)</f>
        <v>37.799259999999997</v>
      </c>
      <c r="AK187" cm="1">
        <f t="array" ref="AK187">INDEX('GMW - Baseline'!$A$2:$MC$200,MATCH(1,('GMW - Baseline'!$MC$2:$MC$200=AK$3)*('GMW - Baseline'!$MB$2:$MB$200=AK$4),0),$E187-1973)</f>
        <v>23.288519999999998</v>
      </c>
    </row>
    <row r="188" spans="1:37" x14ac:dyDescent="0.25">
      <c r="B188">
        <f t="shared" ref="B188:D203" si="16">+B184+1</f>
        <v>2025</v>
      </c>
      <c r="C188">
        <f t="shared" si="16"/>
        <v>2025</v>
      </c>
      <c r="E188">
        <f t="shared" si="12"/>
        <v>2161</v>
      </c>
      <c r="F188" cm="1">
        <f t="array" ref="F188">INDEX('GMW - Baseline'!$A$2:$MC$200,MATCH(1,('GMW - Baseline'!$MC$2:$MC$200=F$3)*('GMW - Baseline'!$MB$2:$MB$200=F$4),0),$E188-1973)</f>
        <v>705117</v>
      </c>
      <c r="G188" cm="1">
        <f t="array" ref="G188">INDEX('GMW - Baseline'!$A$2:$MC$200,MATCH(1,('GMW - Baseline'!$MC$2:$MC$200=G$3)*('GMW - Baseline'!$MB$2:$MB$200=G$4),0),$E188-1973)</f>
        <v>415740</v>
      </c>
      <c r="H188" cm="1">
        <f t="array" ref="H188">INDEX('GMW - Baseline'!$A$2:$MC$200,MATCH(1,('GMW - Baseline'!$MC$2:$MC$200=H$3)*('GMW - Baseline'!$MB$2:$MB$200=H$4),0),$E188-1973)</f>
        <v>458516</v>
      </c>
      <c r="I188" cm="1">
        <f t="array" ref="I188">INDEX('GMW - Baseline'!$A$2:$MC$200,MATCH(1,('GMW - Baseline'!$MC$2:$MC$200=I$3)*('GMW - Baseline'!$MB$2:$MB$200=I$4),0),$E188-1973)</f>
        <v>138.5</v>
      </c>
      <c r="J188" cm="1">
        <f t="array" ref="J188">INDEX('GMW - Baseline'!$A$2:$MC$200,MATCH(1,('GMW - Baseline'!$MC$2:$MC$200=J$3)*('GMW - Baseline'!$MB$2:$MB$200=J$4),0),$E188-1973)</f>
        <v>4.3538459999999999</v>
      </c>
      <c r="K188" cm="1">
        <f t="array" ref="K188">INDEX('GMW - Baseline'!$A$2:$MC$200,MATCH(1,('GMW - Baseline'!$MC$2:$MC$200=K$3)*('GMW - Baseline'!$MB$2:$MB$200=K$4),0),$E188-1973)</f>
        <v>4.5846770000000001</v>
      </c>
      <c r="L188" cm="1">
        <f t="array" ref="L188">INDEX('GMW - Baseline'!$A$2:$MC$200,MATCH(1,('GMW - Baseline'!$MC$2:$MC$200=L$3)*('GMW - Baseline'!$MB$2:$MB$200=L$4),0),$E188-1973)</f>
        <v>34214</v>
      </c>
      <c r="M188" cm="1">
        <f t="array" ref="M188">INDEX('GMW - Baseline'!$A$2:$MC$200,MATCH(1,('GMW - Baseline'!$MC$2:$MC$200=M$3)*('GMW - Baseline'!$MB$2:$MB$200=M$4),0),$E188-1973)</f>
        <v>1672</v>
      </c>
      <c r="N188" cm="1">
        <f t="array" ref="N188">INDEX('GMW - Baseline'!$A$2:$MC$200,MATCH(1,('GMW - Baseline'!$MC$2:$MC$200=N$3)*('GMW - Baseline'!$MB$2:$MB$200=N$4),0),$E188-1973)</f>
        <v>35886</v>
      </c>
      <c r="O188" cm="1">
        <f t="array" ref="O188">INDEX('GMW - Baseline'!$A$2:$MC$200,MATCH(1,('GMW - Baseline'!$MC$2:$MC$200=O$3)*('GMW - Baseline'!$MB$2:$MB$200=O$4),0),$E188-1973)</f>
        <v>4.7</v>
      </c>
      <c r="P188" cm="1">
        <f t="array" ref="P188">INDEX('GMW - Baseline'!$A$2:$MC$200,MATCH(1,('GMW - Baseline'!$MC$2:$MC$200=P$3)*('GMW - Baseline'!$MB$2:$MB$200=P$4),0),$E188-1973)</f>
        <v>44344.2</v>
      </c>
      <c r="Q188" cm="1">
        <f t="array" ref="Q188">INDEX('GMW - Baseline'!$A$2:$MC$200,MATCH(1,('GMW - Baseline'!$MC$2:$MC$200=Q$3)*('GMW - Baseline'!$MB$2:$MB$200=Q$4),0),$E188-1973)</f>
        <v>-48955</v>
      </c>
      <c r="R188" cm="1">
        <f t="array" ref="R188">INDEX('GMW - Baseline'!$A$2:$MC$200,MATCH(1,('GMW - Baseline'!$MC$2:$MC$200=R$3)*('GMW - Baseline'!$MB$2:$MB$200=R$4),0),$E188-1973)</f>
        <v>2509193</v>
      </c>
      <c r="S188" cm="1">
        <f t="array" ref="S188">INDEX('GMW - Baseline'!$A$2:$MC$200,MATCH(1,('GMW - Baseline'!$MC$2:$MC$200=S$3)*('GMW - Baseline'!$MB$2:$MB$200=S$4),0),$E188-1973)</f>
        <v>757927</v>
      </c>
      <c r="T188" cm="1">
        <f t="array" ref="T188">INDEX('GMW - Baseline'!$A$2:$MC$200,MATCH(1,('GMW - Baseline'!$MC$2:$MC$200=T$3)*('GMW - Baseline'!$MB$2:$MB$200=T$4),0),$E188-1973)</f>
        <v>-0.71153639999999996</v>
      </c>
      <c r="U188" cm="1">
        <f t="array" ref="U188">INDEX('GMW - Baseline'!$A$2:$MC$200,MATCH(1,('GMW - Baseline'!$MC$2:$MC$200=U$3)*('GMW - Baseline'!$MB$2:$MB$200=U$4),0),$E188-1973)</f>
        <v>710151.9</v>
      </c>
      <c r="V188" cm="1">
        <f t="array" ref="V188">INDEX('GMW - Baseline'!$A$2:$MC$200,MATCH(1,('GMW - Baseline'!$MC$2:$MC$200=V$3)*('GMW - Baseline'!$MB$2:$MB$200=V$4),0),$E188-1973)</f>
        <v>34414.67</v>
      </c>
      <c r="W188" cm="1">
        <f t="array" ref="W188">INDEX('GMW - Baseline'!$A$2:$MC$200,MATCH(1,('GMW - Baseline'!$MC$2:$MC$200=W$3)*('GMW - Baseline'!$MB$2:$MB$200=W$4),0),$E188-1973)</f>
        <v>31.9</v>
      </c>
      <c r="X188" cm="1">
        <f t="array" ref="X188">INDEX('GMW - Baseline'!$A$2:$MC$200,MATCH(1,('GMW - Baseline'!$MC$2:$MC$200=X$3)*('GMW - Baseline'!$MB$2:$MB$200=X$4),0),$E188-1973)</f>
        <v>618871.4</v>
      </c>
      <c r="Y188" cm="1">
        <f t="array" ref="Y188">INDEX('GMW - Baseline'!$A$2:$MC$200,MATCH(1,('GMW - Baseline'!$MC$2:$MC$200=Y$3)*('GMW - Baseline'!$MB$2:$MB$200=Y$4),0),$E188-1973)</f>
        <v>44557.87</v>
      </c>
      <c r="Z188" cm="1">
        <f t="array" ref="Z188">INDEX('GMW - Baseline'!$A$2:$MC$200,MATCH(1,('GMW - Baseline'!$MC$2:$MC$200=Z$3)*('GMW - Baseline'!$MB$2:$MB$200=Z$4),0),$E188-1973)</f>
        <v>3185632</v>
      </c>
      <c r="AA188" cm="1">
        <f t="array" ref="AA188">INDEX('GMW - Baseline'!$A$2:$MC$200,MATCH(1,('GMW - Baseline'!$MC$2:$MC$200=AA$3)*('GMW - Baseline'!$MB$2:$MB$200=AA$4),0),$E188-1973)</f>
        <v>-1.5961460000000001</v>
      </c>
      <c r="AB188" cm="1">
        <f t="array" ref="AB188">INDEX('GMW - Baseline'!$A$2:$MC$200,MATCH(1,('GMW - Baseline'!$MC$2:$MC$200=AB$3)*('GMW - Baseline'!$MB$2:$MB$200=AB$4),0),$E188-1973)</f>
        <v>340135</v>
      </c>
      <c r="AC188" cm="1">
        <f t="array" ref="AC188">INDEX('GMW - Baseline'!$A$2:$MC$200,MATCH(1,('GMW - Baseline'!$MC$2:$MC$200=AC$3)*('GMW - Baseline'!$MB$2:$MB$200=AC$4),0),$E188-1973)</f>
        <v>277233</v>
      </c>
      <c r="AD188" cm="1">
        <f t="array" ref="AD188">INDEX('GMW - Baseline'!$A$2:$MC$200,MATCH(1,('GMW - Baseline'!$MC$2:$MC$200=AD$3)*('GMW - Baseline'!$MB$2:$MB$200=AD$4),0),$E188-1973)</f>
        <v>69487</v>
      </c>
      <c r="AE188" cm="1">
        <f t="array" ref="AE188">INDEX('GMW - Baseline'!$A$2:$MC$200,MATCH(1,('GMW - Baseline'!$MC$2:$MC$200=AE$3)*('GMW - Baseline'!$MB$2:$MB$200=AE$4),0),$E188-1973)</f>
        <v>30.036470000000001</v>
      </c>
      <c r="AF188" cm="1">
        <f t="array" ref="AF188">INDEX('GMW - Baseline'!$A$2:$MC$200,MATCH(1,('GMW - Baseline'!$MC$2:$MC$200=AF$3)*('GMW - Baseline'!$MB$2:$MB$200=AF$4),0),$E188-1973)</f>
        <v>22.833570000000002</v>
      </c>
      <c r="AG188" cm="1">
        <f t="array" ref="AG188">INDEX('GMW - Baseline'!$A$2:$MC$200,MATCH(1,('GMW - Baseline'!$MC$2:$MC$200=AG$3)*('GMW - Baseline'!$MB$2:$MB$200=AG$4),0),$E188-1973)</f>
        <v>50.995629999999998</v>
      </c>
      <c r="AH188" cm="1">
        <f t="array" ref="AH188">INDEX('GMW - Baseline'!$A$2:$MC$200,MATCH(1,('GMW - Baseline'!$MC$2:$MC$200=AH$3)*('GMW - Baseline'!$MB$2:$MB$200=AH$4),0),$E188-1973)</f>
        <v>35.005629999999996</v>
      </c>
      <c r="AI188" cm="1">
        <f t="array" ref="AI188">INDEX('GMW - Baseline'!$A$2:$MC$200,MATCH(1,('GMW - Baseline'!$MC$2:$MC$200=AI$3)*('GMW - Baseline'!$MB$2:$MB$200=AI$4),0),$E188-1973)</f>
        <v>34.310670000000002</v>
      </c>
      <c r="AJ188" cm="1">
        <f t="array" ref="AJ188">INDEX('GMW - Baseline'!$A$2:$MC$200,MATCH(1,('GMW - Baseline'!$MC$2:$MC$200=AJ$3)*('GMW - Baseline'!$MB$2:$MB$200=AJ$4),0),$E188-1973)</f>
        <v>37.92877</v>
      </c>
      <c r="AK188" cm="1">
        <f t="array" ref="AK188">INDEX('GMW - Baseline'!$A$2:$MC$200,MATCH(1,('GMW - Baseline'!$MC$2:$MC$200=AK$3)*('GMW - Baseline'!$MB$2:$MB$200=AK$4),0),$E188-1973)</f>
        <v>23.396270000000001</v>
      </c>
    </row>
    <row r="189" spans="1:37" x14ac:dyDescent="0.25">
      <c r="B189">
        <f t="shared" si="16"/>
        <v>2025</v>
      </c>
      <c r="C189">
        <f t="shared" si="16"/>
        <v>2025</v>
      </c>
      <c r="E189">
        <f t="shared" si="12"/>
        <v>2162</v>
      </c>
      <c r="F189" cm="1">
        <f t="array" ref="F189">INDEX('GMW - Baseline'!$A$2:$MC$200,MATCH(1,('GMW - Baseline'!$MC$2:$MC$200=F$3)*('GMW - Baseline'!$MB$2:$MB$200=F$4),0),$E189-1973)</f>
        <v>705681</v>
      </c>
      <c r="G189" cm="1">
        <f t="array" ref="G189">INDEX('GMW - Baseline'!$A$2:$MC$200,MATCH(1,('GMW - Baseline'!$MC$2:$MC$200=G$3)*('GMW - Baseline'!$MB$2:$MB$200=G$4),0),$E189-1973)</f>
        <v>416050</v>
      </c>
      <c r="H189" cm="1">
        <f t="array" ref="H189">INDEX('GMW - Baseline'!$A$2:$MC$200,MATCH(1,('GMW - Baseline'!$MC$2:$MC$200=H$3)*('GMW - Baseline'!$MB$2:$MB$200=H$4),0),$E189-1973)</f>
        <v>453773</v>
      </c>
      <c r="I189" cm="1">
        <f t="array" ref="I189">INDEX('GMW - Baseline'!$A$2:$MC$200,MATCH(1,('GMW - Baseline'!$MC$2:$MC$200=I$3)*('GMW - Baseline'!$MB$2:$MB$200=I$4),0),$E189-1973)</f>
        <v>139.19999999999999</v>
      </c>
      <c r="J189" cm="1">
        <f t="array" ref="J189">INDEX('GMW - Baseline'!$A$2:$MC$200,MATCH(1,('GMW - Baseline'!$MC$2:$MC$200=J$3)*('GMW - Baseline'!$MB$2:$MB$200=J$4),0),$E189-1973)</f>
        <v>4.1022730000000003</v>
      </c>
      <c r="K189" cm="1">
        <f t="array" ref="K189">INDEX('GMW - Baseline'!$A$2:$MC$200,MATCH(1,('GMW - Baseline'!$MC$2:$MC$200=K$3)*('GMW - Baseline'!$MB$2:$MB$200=K$4),0),$E189-1973)</f>
        <v>4.6416919999999999</v>
      </c>
      <c r="L189" cm="1">
        <f t="array" ref="L189">INDEX('GMW - Baseline'!$A$2:$MC$200,MATCH(1,('GMW - Baseline'!$MC$2:$MC$200=L$3)*('GMW - Baseline'!$MB$2:$MB$200=L$4),0),$E189-1973)</f>
        <v>34192</v>
      </c>
      <c r="M189" cm="1">
        <f t="array" ref="M189">INDEX('GMW - Baseline'!$A$2:$MC$200,MATCH(1,('GMW - Baseline'!$MC$2:$MC$200=M$3)*('GMW - Baseline'!$MB$2:$MB$200=M$4),0),$E189-1973)</f>
        <v>1789</v>
      </c>
      <c r="N189" cm="1">
        <f t="array" ref="N189">INDEX('GMW - Baseline'!$A$2:$MC$200,MATCH(1,('GMW - Baseline'!$MC$2:$MC$200=N$3)*('GMW - Baseline'!$MB$2:$MB$200=N$4),0),$E189-1973)</f>
        <v>35981</v>
      </c>
      <c r="O189" cm="1">
        <f t="array" ref="O189">INDEX('GMW - Baseline'!$A$2:$MC$200,MATCH(1,('GMW - Baseline'!$MC$2:$MC$200=O$3)*('GMW - Baseline'!$MB$2:$MB$200=O$4),0),$E189-1973)</f>
        <v>5</v>
      </c>
      <c r="P189" cm="1">
        <f t="array" ref="P189">INDEX('GMW - Baseline'!$A$2:$MC$200,MATCH(1,('GMW - Baseline'!$MC$2:$MC$200=P$3)*('GMW - Baseline'!$MB$2:$MB$200=P$4),0),$E189-1973)</f>
        <v>44380.32</v>
      </c>
      <c r="Q189" cm="1">
        <f t="array" ref="Q189">INDEX('GMW - Baseline'!$A$2:$MC$200,MATCH(1,('GMW - Baseline'!$MC$2:$MC$200=Q$3)*('GMW - Baseline'!$MB$2:$MB$200=Q$4),0),$E189-1973)</f>
        <v>-24303</v>
      </c>
      <c r="R189" cm="1">
        <f t="array" ref="R189">INDEX('GMW - Baseline'!$A$2:$MC$200,MATCH(1,('GMW - Baseline'!$MC$2:$MC$200=R$3)*('GMW - Baseline'!$MB$2:$MB$200=R$4),0),$E189-1973)</f>
        <v>2557176</v>
      </c>
      <c r="S189" cm="1">
        <f t="array" ref="S189">INDEX('GMW - Baseline'!$A$2:$MC$200,MATCH(1,('GMW - Baseline'!$MC$2:$MC$200=S$3)*('GMW - Baseline'!$MB$2:$MB$200=S$4),0),$E189-1973)</f>
        <v>764673</v>
      </c>
      <c r="T189" cm="1">
        <f t="array" ref="T189">INDEX('GMW - Baseline'!$A$2:$MC$200,MATCH(1,('GMW - Baseline'!$MC$2:$MC$200=T$3)*('GMW - Baseline'!$MB$2:$MB$200=T$4),0),$E189-1973)</f>
        <v>-0.80327990000000005</v>
      </c>
      <c r="U189" cm="1">
        <f t="array" ref="U189">INDEX('GMW - Baseline'!$A$2:$MC$200,MATCH(1,('GMW - Baseline'!$MC$2:$MC$200=U$3)*('GMW - Baseline'!$MB$2:$MB$200=U$4),0),$E189-1973)</f>
        <v>711372.7</v>
      </c>
      <c r="V189" cm="1">
        <f t="array" ref="V189">INDEX('GMW - Baseline'!$A$2:$MC$200,MATCH(1,('GMW - Baseline'!$MC$2:$MC$200=V$3)*('GMW - Baseline'!$MB$2:$MB$200=V$4),0),$E189-1973)</f>
        <v>34505.78</v>
      </c>
      <c r="W189" cm="1">
        <f t="array" ref="W189">INDEX('GMW - Baseline'!$A$2:$MC$200,MATCH(1,('GMW - Baseline'!$MC$2:$MC$200=W$3)*('GMW - Baseline'!$MB$2:$MB$200=W$4),0),$E189-1973)</f>
        <v>31.8</v>
      </c>
      <c r="X189" cm="1">
        <f t="array" ref="X189">INDEX('GMW - Baseline'!$A$2:$MC$200,MATCH(1,('GMW - Baseline'!$MC$2:$MC$200=X$3)*('GMW - Baseline'!$MB$2:$MB$200=X$4),0),$E189-1973)</f>
        <v>619868.6</v>
      </c>
      <c r="Y189" cm="1">
        <f t="array" ref="Y189">INDEX('GMW - Baseline'!$A$2:$MC$200,MATCH(1,('GMW - Baseline'!$MC$2:$MC$200=Y$3)*('GMW - Baseline'!$MB$2:$MB$200=Y$4),0),$E189-1973)</f>
        <v>44560.93</v>
      </c>
      <c r="Z189" cm="1">
        <f t="array" ref="Z189">INDEX('GMW - Baseline'!$A$2:$MC$200,MATCH(1,('GMW - Baseline'!$MC$2:$MC$200=Z$3)*('GMW - Baseline'!$MB$2:$MB$200=Z$4),0),$E189-1973)</f>
        <v>3200150</v>
      </c>
      <c r="AA189" cm="1">
        <f t="array" ref="AA189">INDEX('GMW - Baseline'!$A$2:$MC$200,MATCH(1,('GMW - Baseline'!$MC$2:$MC$200=AA$3)*('GMW - Baseline'!$MB$2:$MB$200=AA$4),0),$E189-1973)</f>
        <v>-1.5962259999999999</v>
      </c>
      <c r="AB189" cm="1">
        <f t="array" ref="AB189">INDEX('GMW - Baseline'!$A$2:$MC$200,MATCH(1,('GMW - Baseline'!$MC$2:$MC$200=AB$3)*('GMW - Baseline'!$MB$2:$MB$200=AB$4),0),$E189-1973)</f>
        <v>338094</v>
      </c>
      <c r="AC189" cm="1">
        <f t="array" ref="AC189">INDEX('GMW - Baseline'!$A$2:$MC$200,MATCH(1,('GMW - Baseline'!$MC$2:$MC$200=AC$3)*('GMW - Baseline'!$MB$2:$MB$200=AC$4),0),$E189-1973)</f>
        <v>298091</v>
      </c>
      <c r="AD189" cm="1">
        <f t="array" ref="AD189">INDEX('GMW - Baseline'!$A$2:$MC$200,MATCH(1,('GMW - Baseline'!$MC$2:$MC$200=AD$3)*('GMW - Baseline'!$MB$2:$MB$200=AD$4),0),$E189-1973)</f>
        <v>69513.48</v>
      </c>
      <c r="AE189" cm="1">
        <f t="array" ref="AE189">INDEX('GMW - Baseline'!$A$2:$MC$200,MATCH(1,('GMW - Baseline'!$MC$2:$MC$200=AE$3)*('GMW - Baseline'!$MB$2:$MB$200=AE$4),0),$E189-1973)</f>
        <v>30.158729999999998</v>
      </c>
      <c r="AF189" cm="1">
        <f t="array" ref="AF189">INDEX('GMW - Baseline'!$A$2:$MC$200,MATCH(1,('GMW - Baseline'!$MC$2:$MC$200=AF$3)*('GMW - Baseline'!$MB$2:$MB$200=AF$4),0),$E189-1973)</f>
        <v>22.941109999999998</v>
      </c>
      <c r="AG189" cm="1">
        <f t="array" ref="AG189">INDEX('GMW - Baseline'!$A$2:$MC$200,MATCH(1,('GMW - Baseline'!$MC$2:$MC$200=AG$3)*('GMW - Baseline'!$MB$2:$MB$200=AG$4),0),$E189-1973)</f>
        <v>51.087000000000003</v>
      </c>
      <c r="AH189" cm="1">
        <f t="array" ref="AH189">INDEX('GMW - Baseline'!$A$2:$MC$200,MATCH(1,('GMW - Baseline'!$MC$2:$MC$200=AH$3)*('GMW - Baseline'!$MB$2:$MB$200=AH$4),0),$E189-1973)</f>
        <v>35.157299999999999</v>
      </c>
      <c r="AI189" cm="1">
        <f t="array" ref="AI189">INDEX('GMW - Baseline'!$A$2:$MC$200,MATCH(1,('GMW - Baseline'!$MC$2:$MC$200=AI$3)*('GMW - Baseline'!$MB$2:$MB$200=AI$4),0),$E189-1973)</f>
        <v>34.440989999999999</v>
      </c>
      <c r="AJ189" cm="1">
        <f t="array" ref="AJ189">INDEX('GMW - Baseline'!$A$2:$MC$200,MATCH(1,('GMW - Baseline'!$MC$2:$MC$200=AJ$3)*('GMW - Baseline'!$MB$2:$MB$200=AJ$4),0),$E189-1973)</f>
        <v>38.05827</v>
      </c>
      <c r="AK189" cm="1">
        <f t="array" ref="AK189">INDEX('GMW - Baseline'!$A$2:$MC$200,MATCH(1,('GMW - Baseline'!$MC$2:$MC$200=AK$3)*('GMW - Baseline'!$MB$2:$MB$200=AK$4),0),$E189-1973)</f>
        <v>23.50751</v>
      </c>
    </row>
    <row r="190" spans="1:37" x14ac:dyDescent="0.25">
      <c r="B190">
        <f t="shared" si="16"/>
        <v>2025</v>
      </c>
      <c r="C190">
        <f t="shared" si="16"/>
        <v>2025</v>
      </c>
      <c r="E190">
        <f t="shared" si="12"/>
        <v>2163</v>
      </c>
      <c r="F190" cm="1">
        <f t="array" ref="F190">INDEX('GMW - Baseline'!$A$2:$MC$200,MATCH(1,('GMW - Baseline'!$MC$2:$MC$200=F$3)*('GMW - Baseline'!$MB$2:$MB$200=F$4),0),$E190-1973)</f>
        <v>706067</v>
      </c>
      <c r="G190" cm="1">
        <f t="array" ref="G190">INDEX('GMW - Baseline'!$A$2:$MC$200,MATCH(1,('GMW - Baseline'!$MC$2:$MC$200=G$3)*('GMW - Baseline'!$MB$2:$MB$200=G$4),0),$E190-1973)</f>
        <v>416308</v>
      </c>
      <c r="H190" cm="1">
        <f t="array" ref="H190">INDEX('GMW - Baseline'!$A$2:$MC$200,MATCH(1,('GMW - Baseline'!$MC$2:$MC$200=H$3)*('GMW - Baseline'!$MB$2:$MB$200=H$4),0),$E190-1973)</f>
        <v>459218</v>
      </c>
      <c r="I190" cm="1">
        <f t="array" ref="I190">INDEX('GMW - Baseline'!$A$2:$MC$200,MATCH(1,('GMW - Baseline'!$MC$2:$MC$200=I$3)*('GMW - Baseline'!$MB$2:$MB$200=I$4),0),$E190-1973)</f>
        <v>139.80000000000001</v>
      </c>
      <c r="J190" cm="1">
        <f t="array" ref="J190">INDEX('GMW - Baseline'!$A$2:$MC$200,MATCH(1,('GMW - Baseline'!$MC$2:$MC$200=J$3)*('GMW - Baseline'!$MB$2:$MB$200=J$4),0),$E190-1973)</f>
        <v>3.9621209999999998</v>
      </c>
      <c r="K190" cm="1">
        <f t="array" ref="K190">INDEX('GMW - Baseline'!$A$2:$MC$200,MATCH(1,('GMW - Baseline'!$MC$2:$MC$200=K$3)*('GMW - Baseline'!$MB$2:$MB$200=K$4),0),$E190-1973)</f>
        <v>4.5149999999999997</v>
      </c>
      <c r="L190" cm="1">
        <f t="array" ref="L190">INDEX('GMW - Baseline'!$A$2:$MC$200,MATCH(1,('GMW - Baseline'!$MC$2:$MC$200=L$3)*('GMW - Baseline'!$MB$2:$MB$200=L$4),0),$E190-1973)</f>
        <v>34244</v>
      </c>
      <c r="M190" cm="1">
        <f t="array" ref="M190">INDEX('GMW - Baseline'!$A$2:$MC$200,MATCH(1,('GMW - Baseline'!$MC$2:$MC$200=M$3)*('GMW - Baseline'!$MB$2:$MB$200=M$4),0),$E190-1973)</f>
        <v>1883</v>
      </c>
      <c r="N190" cm="1">
        <f t="array" ref="N190">INDEX('GMW - Baseline'!$A$2:$MC$200,MATCH(1,('GMW - Baseline'!$MC$2:$MC$200=N$3)*('GMW - Baseline'!$MB$2:$MB$200=N$4),0),$E190-1973)</f>
        <v>36127</v>
      </c>
      <c r="O190" cm="1">
        <f t="array" ref="O190">INDEX('GMW - Baseline'!$A$2:$MC$200,MATCH(1,('GMW - Baseline'!$MC$2:$MC$200=O$3)*('GMW - Baseline'!$MB$2:$MB$200=O$4),0),$E190-1973)</f>
        <v>5.2</v>
      </c>
      <c r="P190" cm="1">
        <f t="array" ref="P190">INDEX('GMW - Baseline'!$A$2:$MC$200,MATCH(1,('GMW - Baseline'!$MC$2:$MC$200=P$3)*('GMW - Baseline'!$MB$2:$MB$200=P$4),0),$E190-1973)</f>
        <v>44416.44</v>
      </c>
      <c r="Q190" cm="1">
        <f t="array" ref="Q190">INDEX('GMW - Baseline'!$A$2:$MC$200,MATCH(1,('GMW - Baseline'!$MC$2:$MC$200=Q$3)*('GMW - Baseline'!$MB$2:$MB$200=Q$4),0),$E190-1973)</f>
        <v>-24250</v>
      </c>
      <c r="R190" cm="1">
        <f t="array" ref="R190">INDEX('GMW - Baseline'!$A$2:$MC$200,MATCH(1,('GMW - Baseline'!$MC$2:$MC$200=R$3)*('GMW - Baseline'!$MB$2:$MB$200=R$4),0),$E190-1973)</f>
        <v>2596795</v>
      </c>
      <c r="S190" cm="1">
        <f t="array" ref="S190">INDEX('GMW - Baseline'!$A$2:$MC$200,MATCH(1,('GMW - Baseline'!$MC$2:$MC$200=S$3)*('GMW - Baseline'!$MB$2:$MB$200=S$4),0),$E190-1973)</f>
        <v>769261</v>
      </c>
      <c r="T190" cm="1">
        <f t="array" ref="T190">INDEX('GMW - Baseline'!$A$2:$MC$200,MATCH(1,('GMW - Baseline'!$MC$2:$MC$200=T$3)*('GMW - Baseline'!$MB$2:$MB$200=T$4),0),$E190-1973)</f>
        <v>-1.4130590000000001</v>
      </c>
      <c r="U190" cm="1">
        <f t="array" ref="U190">INDEX('GMW - Baseline'!$A$2:$MC$200,MATCH(1,('GMW - Baseline'!$MC$2:$MC$200=U$3)*('GMW - Baseline'!$MB$2:$MB$200=U$4),0),$E190-1973)</f>
        <v>716114.9</v>
      </c>
      <c r="V190" cm="1">
        <f t="array" ref="V190">INDEX('GMW - Baseline'!$A$2:$MC$200,MATCH(1,('GMW - Baseline'!$MC$2:$MC$200=V$3)*('GMW - Baseline'!$MB$2:$MB$200=V$4),0),$E190-1973)</f>
        <v>34645.79</v>
      </c>
      <c r="W190" cm="1">
        <f t="array" ref="W190">INDEX('GMW - Baseline'!$A$2:$MC$200,MATCH(1,('GMW - Baseline'!$MC$2:$MC$200=W$3)*('GMW - Baseline'!$MB$2:$MB$200=W$4),0),$E190-1973)</f>
        <v>31.9</v>
      </c>
      <c r="X190" cm="1">
        <f t="array" ref="X190">INDEX('GMW - Baseline'!$A$2:$MC$200,MATCH(1,('GMW - Baseline'!$MC$2:$MC$200=X$3)*('GMW - Baseline'!$MB$2:$MB$200=X$4),0),$E190-1973)</f>
        <v>620861.9</v>
      </c>
      <c r="Y190" cm="1">
        <f t="array" ref="Y190">INDEX('GMW - Baseline'!$A$2:$MC$200,MATCH(1,('GMW - Baseline'!$MC$2:$MC$200=Y$3)*('GMW - Baseline'!$MB$2:$MB$200=Y$4),0),$E190-1973)</f>
        <v>44563.98</v>
      </c>
      <c r="Z190" cm="1">
        <f t="array" ref="Z190">INDEX('GMW - Baseline'!$A$2:$MC$200,MATCH(1,('GMW - Baseline'!$MC$2:$MC$200=Z$3)*('GMW - Baseline'!$MB$2:$MB$200=Z$4),0),$E190-1973)</f>
        <v>3213812</v>
      </c>
      <c r="AA190" cm="1">
        <f t="array" ref="AA190">INDEX('GMW - Baseline'!$A$2:$MC$200,MATCH(1,('GMW - Baseline'!$MC$2:$MC$200=AA$3)*('GMW - Baseline'!$MB$2:$MB$200=AA$4),0),$E190-1973)</f>
        <v>-1.596306</v>
      </c>
      <c r="AB190" cm="1">
        <f t="array" ref="AB190">INDEX('GMW - Baseline'!$A$2:$MC$200,MATCH(1,('GMW - Baseline'!$MC$2:$MC$200=AB$3)*('GMW - Baseline'!$MB$2:$MB$200=AB$4),0),$E190-1973)</f>
        <v>334685</v>
      </c>
      <c r="AC190" cm="1">
        <f t="array" ref="AC190">INDEX('GMW - Baseline'!$A$2:$MC$200,MATCH(1,('GMW - Baseline'!$MC$2:$MC$200=AC$3)*('GMW - Baseline'!$MB$2:$MB$200=AC$4),0),$E190-1973)</f>
        <v>294200</v>
      </c>
      <c r="AD190" cm="1">
        <f t="array" ref="AD190">INDEX('GMW - Baseline'!$A$2:$MC$200,MATCH(1,('GMW - Baseline'!$MC$2:$MC$200=AD$3)*('GMW - Baseline'!$MB$2:$MB$200=AD$4),0),$E190-1973)</f>
        <v>69539.960000000006</v>
      </c>
      <c r="AE190" cm="1">
        <f t="array" ref="AE190">INDEX('GMW - Baseline'!$A$2:$MC$200,MATCH(1,('GMW - Baseline'!$MC$2:$MC$200=AE$3)*('GMW - Baseline'!$MB$2:$MB$200=AE$4),0),$E190-1973)</f>
        <v>30.280809999999999</v>
      </c>
      <c r="AF190" cm="1">
        <f t="array" ref="AF190">INDEX('GMW - Baseline'!$A$2:$MC$200,MATCH(1,('GMW - Baseline'!$MC$2:$MC$200=AF$3)*('GMW - Baseline'!$MB$2:$MB$200=AF$4),0),$E190-1973)</f>
        <v>23.030049999999999</v>
      </c>
      <c r="AG190" cm="1">
        <f t="array" ref="AG190">INDEX('GMW - Baseline'!$A$2:$MC$200,MATCH(1,('GMW - Baseline'!$MC$2:$MC$200=AG$3)*('GMW - Baseline'!$MB$2:$MB$200=AG$4),0),$E190-1973)</f>
        <v>51.173189999999998</v>
      </c>
      <c r="AH190" cm="1">
        <f t="array" ref="AH190">INDEX('GMW - Baseline'!$A$2:$MC$200,MATCH(1,('GMW - Baseline'!$MC$2:$MC$200=AH$3)*('GMW - Baseline'!$MB$2:$MB$200=AH$4),0),$E190-1973)</f>
        <v>35.309199999999997</v>
      </c>
      <c r="AI190" cm="1">
        <f t="array" ref="AI190">INDEX('GMW - Baseline'!$A$2:$MC$200,MATCH(1,('GMW - Baseline'!$MC$2:$MC$200=AI$3)*('GMW - Baseline'!$MB$2:$MB$200=AI$4),0),$E190-1973)</f>
        <v>34.571190000000001</v>
      </c>
      <c r="AJ190" cm="1">
        <f t="array" ref="AJ190">INDEX('GMW - Baseline'!$A$2:$MC$200,MATCH(1,('GMW - Baseline'!$MC$2:$MC$200=AJ$3)*('GMW - Baseline'!$MB$2:$MB$200=AJ$4),0),$E190-1973)</f>
        <v>38.187759999999997</v>
      </c>
      <c r="AK190" cm="1">
        <f t="array" ref="AK190">INDEX('GMW - Baseline'!$A$2:$MC$200,MATCH(1,('GMW - Baseline'!$MC$2:$MC$200=AK$3)*('GMW - Baseline'!$MB$2:$MB$200=AK$4),0),$E190-1973)</f>
        <v>23.628419999999998</v>
      </c>
    </row>
    <row r="191" spans="1:37" x14ac:dyDescent="0.25">
      <c r="A191">
        <v>2026</v>
      </c>
      <c r="B191">
        <f t="shared" si="16"/>
        <v>2026</v>
      </c>
      <c r="C191">
        <f t="shared" si="16"/>
        <v>2025</v>
      </c>
      <c r="D191">
        <f t="shared" si="16"/>
        <v>2025</v>
      </c>
      <c r="E191">
        <f t="shared" si="12"/>
        <v>2164</v>
      </c>
      <c r="F191" cm="1">
        <f t="array" ref="F191">INDEX('GMW - Baseline'!$A$2:$MC$200,MATCH(1,('GMW - Baseline'!$MC$2:$MC$200=F$3)*('GMW - Baseline'!$MB$2:$MB$200=F$4),0),$E191-1973)</f>
        <v>707517.2</v>
      </c>
      <c r="G191" cm="1">
        <f t="array" ref="G191">INDEX('GMW - Baseline'!$A$2:$MC$200,MATCH(1,('GMW - Baseline'!$MC$2:$MC$200=G$3)*('GMW - Baseline'!$MB$2:$MB$200=G$4),0),$E191-1973)</f>
        <v>417140.6</v>
      </c>
      <c r="H191" cm="1">
        <f t="array" ref="H191">INDEX('GMW - Baseline'!$A$2:$MC$200,MATCH(1,('GMW - Baseline'!$MC$2:$MC$200=H$3)*('GMW - Baseline'!$MB$2:$MB$200=H$4),0),$E191-1973)</f>
        <v>457841.7</v>
      </c>
      <c r="I191" cm="1">
        <f t="array" ref="I191">INDEX('GMW - Baseline'!$A$2:$MC$200,MATCH(1,('GMW - Baseline'!$MC$2:$MC$200=I$3)*('GMW - Baseline'!$MB$2:$MB$200=I$4),0),$E191-1973)</f>
        <v>140.11000000000001</v>
      </c>
      <c r="J191" cm="1">
        <f t="array" ref="J191">INDEX('GMW - Baseline'!$A$2:$MC$200,MATCH(1,('GMW - Baseline'!$MC$2:$MC$200=J$3)*('GMW - Baseline'!$MB$2:$MB$200=J$4),0),$E191-1973)</f>
        <v>3.75</v>
      </c>
      <c r="K191" cm="1">
        <f t="array" ref="K191">INDEX('GMW - Baseline'!$A$2:$MC$200,MATCH(1,('GMW - Baseline'!$MC$2:$MC$200=K$3)*('GMW - Baseline'!$MB$2:$MB$200=K$4),0),$E191-1973)</f>
        <v>4.5492059999999999</v>
      </c>
      <c r="L191" cm="1">
        <f t="array" ref="L191">INDEX('GMW - Baseline'!$A$2:$MC$200,MATCH(1,('GMW - Baseline'!$MC$2:$MC$200=L$3)*('GMW - Baseline'!$MB$2:$MB$200=L$4),0),$E191-1973)</f>
        <v>34242.79</v>
      </c>
      <c r="M191" cm="1">
        <f t="array" ref="M191">INDEX('GMW - Baseline'!$A$2:$MC$200,MATCH(1,('GMW - Baseline'!$MC$2:$MC$200=M$3)*('GMW - Baseline'!$MB$2:$MB$200=M$4),0),$E191-1973)</f>
        <v>1894.1410000000001</v>
      </c>
      <c r="N191" cm="1">
        <f t="array" ref="N191">INDEX('GMW - Baseline'!$A$2:$MC$200,MATCH(1,('GMW - Baseline'!$MC$2:$MC$200=N$3)*('GMW - Baseline'!$MB$2:$MB$200=N$4),0),$E191-1973)</f>
        <v>36136.93</v>
      </c>
      <c r="O191" cm="1">
        <f t="array" ref="O191">INDEX('GMW - Baseline'!$A$2:$MC$200,MATCH(1,('GMW - Baseline'!$MC$2:$MC$200=O$3)*('GMW - Baseline'!$MB$2:$MB$200=O$4),0),$E191-1973)</f>
        <v>5.2415649999999996</v>
      </c>
      <c r="P191" cm="1">
        <f t="array" ref="P191">INDEX('GMW - Baseline'!$A$2:$MC$200,MATCH(1,('GMW - Baseline'!$MC$2:$MC$200=P$3)*('GMW - Baseline'!$MB$2:$MB$200=P$4),0),$E191-1973)</f>
        <v>44452.57</v>
      </c>
      <c r="Q191" cm="1">
        <f t="array" ref="Q191">INDEX('GMW - Baseline'!$A$2:$MC$200,MATCH(1,('GMW - Baseline'!$MC$2:$MC$200=Q$3)*('GMW - Baseline'!$MB$2:$MB$200=Q$4),0),$E191-1973)</f>
        <v>39771.360000000001</v>
      </c>
      <c r="R191" cm="1">
        <f t="array" ref="R191">INDEX('GMW - Baseline'!$A$2:$MC$200,MATCH(1,('GMW - Baseline'!$MC$2:$MC$200=R$3)*('GMW - Baseline'!$MB$2:$MB$200=R$4),0),$E191-1973)</f>
        <v>2557025</v>
      </c>
      <c r="S191" cm="1">
        <f t="array" ref="S191">INDEX('GMW - Baseline'!$A$2:$MC$200,MATCH(1,('GMW - Baseline'!$MC$2:$MC$200=S$3)*('GMW - Baseline'!$MB$2:$MB$200=S$4),0),$E191-1973)</f>
        <v>773384.4</v>
      </c>
      <c r="T191" cm="1">
        <f t="array" ref="T191">INDEX('GMW - Baseline'!$A$2:$MC$200,MATCH(1,('GMW - Baseline'!$MC$2:$MC$200=T$3)*('GMW - Baseline'!$MB$2:$MB$200=T$4),0),$E191-1973)</f>
        <v>-1.4046670000000001</v>
      </c>
      <c r="U191" cm="1">
        <f t="array" ref="U191">INDEX('GMW - Baseline'!$A$2:$MC$200,MATCH(1,('GMW - Baseline'!$MC$2:$MC$200=U$3)*('GMW - Baseline'!$MB$2:$MB$200=U$4),0),$E191-1973)</f>
        <v>717525.2</v>
      </c>
      <c r="V191" cm="1">
        <f t="array" ref="V191">INDEX('GMW - Baseline'!$A$2:$MC$200,MATCH(1,('GMW - Baseline'!$MC$2:$MC$200=V$3)*('GMW - Baseline'!$MB$2:$MB$200=V$4),0),$E191-1973)</f>
        <v>34655.32</v>
      </c>
      <c r="W191" cm="1">
        <f t="array" ref="W191">INDEX('GMW - Baseline'!$A$2:$MC$200,MATCH(1,('GMW - Baseline'!$MC$2:$MC$200=W$3)*('GMW - Baseline'!$MB$2:$MB$200=W$4),0),$E191-1973)</f>
        <v>31.9</v>
      </c>
      <c r="X191" cm="1">
        <f t="array" ref="X191">INDEX('GMW - Baseline'!$A$2:$MC$200,MATCH(1,('GMW - Baseline'!$MC$2:$MC$200=X$3)*('GMW - Baseline'!$MB$2:$MB$200=X$4),0),$E191-1973)</f>
        <v>621850.19999999995</v>
      </c>
      <c r="Y191" cm="1">
        <f t="array" ref="Y191">INDEX('GMW - Baseline'!$A$2:$MC$200,MATCH(1,('GMW - Baseline'!$MC$2:$MC$200=Y$3)*('GMW - Baseline'!$MB$2:$MB$200=Y$4),0),$E191-1973)</f>
        <v>44567.040000000001</v>
      </c>
      <c r="Z191" cm="1">
        <f t="array" ref="Z191">INDEX('GMW - Baseline'!$A$2:$MC$200,MATCH(1,('GMW - Baseline'!$MC$2:$MC$200=Z$3)*('GMW - Baseline'!$MB$2:$MB$200=Z$4),0),$E191-1973)</f>
        <v>3225098</v>
      </c>
      <c r="AA191" cm="1">
        <f t="array" ref="AA191">INDEX('GMW - Baseline'!$A$2:$MC$200,MATCH(1,('GMW - Baseline'!$MC$2:$MC$200=AA$3)*('GMW - Baseline'!$MB$2:$MB$200=AA$4),0),$E191-1973)</f>
        <v>-1.596465</v>
      </c>
      <c r="AB191" cm="1">
        <f t="array" ref="AB191">INDEX('GMW - Baseline'!$A$2:$MC$200,MATCH(1,('GMW - Baseline'!$MC$2:$MC$200=AB$3)*('GMW - Baseline'!$MB$2:$MB$200=AB$4),0),$E191-1973)</f>
        <v>355117.8</v>
      </c>
      <c r="AC191" cm="1">
        <f t="array" ref="AC191">INDEX('GMW - Baseline'!$A$2:$MC$200,MATCH(1,('GMW - Baseline'!$MC$2:$MC$200=AC$3)*('GMW - Baseline'!$MB$2:$MB$200=AC$4),0),$E191-1973)</f>
        <v>357217.9</v>
      </c>
      <c r="AD191" cm="1">
        <f t="array" ref="AD191">INDEX('GMW - Baseline'!$A$2:$MC$200,MATCH(1,('GMW - Baseline'!$MC$2:$MC$200=AD$3)*('GMW - Baseline'!$MB$2:$MB$200=AD$4),0),$E191-1973)</f>
        <v>69566.44</v>
      </c>
      <c r="AE191" cm="1">
        <f t="array" ref="AE191">INDEX('GMW - Baseline'!$A$2:$MC$200,MATCH(1,('GMW - Baseline'!$MC$2:$MC$200=AE$3)*('GMW - Baseline'!$MB$2:$MB$200=AE$4),0),$E191-1973)</f>
        <v>30.402699999999999</v>
      </c>
      <c r="AF191" cm="1">
        <f t="array" ref="AF191">INDEX('GMW - Baseline'!$A$2:$MC$200,MATCH(1,('GMW - Baseline'!$MC$2:$MC$200=AF$3)*('GMW - Baseline'!$MB$2:$MB$200=AF$4),0),$E191-1973)</f>
        <v>23.175149999999999</v>
      </c>
      <c r="AG191" cm="1">
        <f t="array" ref="AG191">INDEX('GMW - Baseline'!$A$2:$MC$200,MATCH(1,('GMW - Baseline'!$MC$2:$MC$200=AG$3)*('GMW - Baseline'!$MB$2:$MB$200=AG$4),0),$E191-1973)</f>
        <v>51.260269999999998</v>
      </c>
      <c r="AH191" cm="1">
        <f t="array" ref="AH191">INDEX('GMW - Baseline'!$A$2:$MC$200,MATCH(1,('GMW - Baseline'!$MC$2:$MC$200=AH$3)*('GMW - Baseline'!$MB$2:$MB$200=AH$4),0),$E191-1973)</f>
        <v>35.486849999999997</v>
      </c>
      <c r="AI191" cm="1">
        <f t="array" ref="AI191">INDEX('GMW - Baseline'!$A$2:$MC$200,MATCH(1,('GMW - Baseline'!$MC$2:$MC$200=AI$3)*('GMW - Baseline'!$MB$2:$MB$200=AI$4),0),$E191-1973)</f>
        <v>34.710970000000003</v>
      </c>
      <c r="AJ191" cm="1">
        <f t="array" ref="AJ191">INDEX('GMW - Baseline'!$A$2:$MC$200,MATCH(1,('GMW - Baseline'!$MC$2:$MC$200=AJ$3)*('GMW - Baseline'!$MB$2:$MB$200=AJ$4),0),$E191-1973)</f>
        <v>38.344580000000001</v>
      </c>
      <c r="AK191" cm="1">
        <f t="array" ref="AK191">INDEX('GMW - Baseline'!$A$2:$MC$200,MATCH(1,('GMW - Baseline'!$MC$2:$MC$200=AK$3)*('GMW - Baseline'!$MB$2:$MB$200=AK$4),0),$E191-1973)</f>
        <v>23.783159999999999</v>
      </c>
    </row>
    <row r="192" spans="1:37" x14ac:dyDescent="0.25">
      <c r="B192">
        <f t="shared" si="16"/>
        <v>2026</v>
      </c>
      <c r="C192">
        <f t="shared" si="16"/>
        <v>2026</v>
      </c>
      <c r="E192">
        <f t="shared" si="12"/>
        <v>2165</v>
      </c>
      <c r="F192" cm="1">
        <f t="array" ref="F192">INDEX('GMW - Baseline'!$A$2:$MC$200,MATCH(1,('GMW - Baseline'!$MC$2:$MC$200=F$3)*('GMW - Baseline'!$MB$2:$MB$200=F$4),0),$E192-1973)</f>
        <v>707609.5</v>
      </c>
      <c r="G192" cm="1">
        <f t="array" ref="G192">INDEX('GMW - Baseline'!$A$2:$MC$200,MATCH(1,('GMW - Baseline'!$MC$2:$MC$200=G$3)*('GMW - Baseline'!$MB$2:$MB$200=G$4),0),$E192-1973)</f>
        <v>416932.1</v>
      </c>
      <c r="H192" cm="1">
        <f t="array" ref="H192">INDEX('GMW - Baseline'!$A$2:$MC$200,MATCH(1,('GMW - Baseline'!$MC$2:$MC$200=H$3)*('GMW - Baseline'!$MB$2:$MB$200=H$4),0),$E192-1973)</f>
        <v>457022.2</v>
      </c>
      <c r="I192" cm="1">
        <f t="array" ref="I192">INDEX('GMW - Baseline'!$A$2:$MC$200,MATCH(1,('GMW - Baseline'!$MC$2:$MC$200=I$3)*('GMW - Baseline'!$MB$2:$MB$200=I$4),0),$E192-1973)</f>
        <v>143.45769999999999</v>
      </c>
      <c r="J192" cm="1">
        <f t="array" ref="J192">INDEX('GMW - Baseline'!$A$2:$MC$200,MATCH(1,('GMW - Baseline'!$MC$2:$MC$200=J$3)*('GMW - Baseline'!$MB$2:$MB$200=J$4),0),$E192-1973)</f>
        <v>3.7500010000000001</v>
      </c>
      <c r="K192" cm="1">
        <f t="array" ref="K192">INDEX('GMW - Baseline'!$A$2:$MC$200,MATCH(1,('GMW - Baseline'!$MC$2:$MC$200=K$3)*('GMW - Baseline'!$MB$2:$MB$200=K$4),0),$E192-1973)</f>
        <v>4.8098549999999998</v>
      </c>
      <c r="L192" cm="1">
        <f t="array" ref="L192">INDEX('GMW - Baseline'!$A$2:$MC$200,MATCH(1,('GMW - Baseline'!$MC$2:$MC$200=L$3)*('GMW - Baseline'!$MB$2:$MB$200=L$4),0),$E192-1973)</f>
        <v>34206.449999999997</v>
      </c>
      <c r="M192" cm="1">
        <f t="array" ref="M192">INDEX('GMW - Baseline'!$A$2:$MC$200,MATCH(1,('GMW - Baseline'!$MC$2:$MC$200=M$3)*('GMW - Baseline'!$MB$2:$MB$200=M$4),0),$E192-1973)</f>
        <v>1941.32</v>
      </c>
      <c r="N192" cm="1">
        <f t="array" ref="N192">INDEX('GMW - Baseline'!$A$2:$MC$200,MATCH(1,('GMW - Baseline'!$MC$2:$MC$200=N$3)*('GMW - Baseline'!$MB$2:$MB$200=N$4),0),$E192-1973)</f>
        <v>36147.769999999997</v>
      </c>
      <c r="O192" cm="1">
        <f t="array" ref="O192">INDEX('GMW - Baseline'!$A$2:$MC$200,MATCH(1,('GMW - Baseline'!$MC$2:$MC$200=O$3)*('GMW - Baseline'!$MB$2:$MB$200=O$4),0),$E192-1973)</f>
        <v>5.3705119999999997</v>
      </c>
      <c r="P192" cm="1">
        <f t="array" ref="P192">INDEX('GMW - Baseline'!$A$2:$MC$200,MATCH(1,('GMW - Baseline'!$MC$2:$MC$200=P$3)*('GMW - Baseline'!$MB$2:$MB$200=P$4),0),$E192-1973)</f>
        <v>44488.69</v>
      </c>
      <c r="Q192" cm="1">
        <f t="array" ref="Q192">INDEX('GMW - Baseline'!$A$2:$MC$200,MATCH(1,('GMW - Baseline'!$MC$2:$MC$200=Q$3)*('GMW - Baseline'!$MB$2:$MB$200=Q$4),0),$E192-1973)</f>
        <v>-40055.919999999998</v>
      </c>
      <c r="R192" cm="1">
        <f t="array" ref="R192">INDEX('GMW - Baseline'!$A$2:$MC$200,MATCH(1,('GMW - Baseline'!$MC$2:$MC$200=R$3)*('GMW - Baseline'!$MB$2:$MB$200=R$4),0),$E192-1973)</f>
        <v>2607495</v>
      </c>
      <c r="S192" cm="1">
        <f t="array" ref="S192">INDEX('GMW - Baseline'!$A$2:$MC$200,MATCH(1,('GMW - Baseline'!$MC$2:$MC$200=S$3)*('GMW - Baseline'!$MB$2:$MB$200=S$4),0),$E192-1973)</f>
        <v>778745.1</v>
      </c>
      <c r="T192" cm="1">
        <f t="array" ref="T192">INDEX('GMW - Baseline'!$A$2:$MC$200,MATCH(1,('GMW - Baseline'!$MC$2:$MC$200=T$3)*('GMW - Baseline'!$MB$2:$MB$200=T$4),0),$E192-1973)</f>
        <v>-1.6309739999999999</v>
      </c>
      <c r="U192" cm="1">
        <f t="array" ref="U192">INDEX('GMW - Baseline'!$A$2:$MC$200,MATCH(1,('GMW - Baseline'!$MC$2:$MC$200=U$3)*('GMW - Baseline'!$MB$2:$MB$200=U$4),0),$E192-1973)</f>
        <v>719244.9</v>
      </c>
      <c r="V192" cm="1">
        <f t="array" ref="V192">INDEX('GMW - Baseline'!$A$2:$MC$200,MATCH(1,('GMW - Baseline'!$MC$2:$MC$200=V$3)*('GMW - Baseline'!$MB$2:$MB$200=V$4),0),$E192-1973)</f>
        <v>34665.71</v>
      </c>
      <c r="W192" cm="1">
        <f t="array" ref="W192">INDEX('GMW - Baseline'!$A$2:$MC$200,MATCH(1,('GMW - Baseline'!$MC$2:$MC$200=W$3)*('GMW - Baseline'!$MB$2:$MB$200=W$4),0),$E192-1973)</f>
        <v>31.933330000000002</v>
      </c>
      <c r="X192" cm="1">
        <f t="array" ref="X192">INDEX('GMW - Baseline'!$A$2:$MC$200,MATCH(1,('GMW - Baseline'!$MC$2:$MC$200=X$3)*('GMW - Baseline'!$MB$2:$MB$200=X$4),0),$E192-1973)</f>
        <v>622833.4</v>
      </c>
      <c r="Y192" cm="1">
        <f t="array" ref="Y192">INDEX('GMW - Baseline'!$A$2:$MC$200,MATCH(1,('GMW - Baseline'!$MC$2:$MC$200=Y$3)*('GMW - Baseline'!$MB$2:$MB$200=Y$4),0),$E192-1973)</f>
        <v>44570.09</v>
      </c>
      <c r="Z192" cm="1">
        <f t="array" ref="Z192">INDEX('GMW - Baseline'!$A$2:$MC$200,MATCH(1,('GMW - Baseline'!$MC$2:$MC$200=Z$3)*('GMW - Baseline'!$MB$2:$MB$200=Z$4),0),$E192-1973)</f>
        <v>3235940</v>
      </c>
      <c r="AA192" cm="1">
        <f t="array" ref="AA192">INDEX('GMW - Baseline'!$A$2:$MC$200,MATCH(1,('GMW - Baseline'!$MC$2:$MC$200=AA$3)*('GMW - Baseline'!$MB$2:$MB$200=AA$4),0),$E192-1973)</f>
        <v>-1.596625</v>
      </c>
      <c r="AB192" cm="1">
        <f t="array" ref="AB192">INDEX('GMW - Baseline'!$A$2:$MC$200,MATCH(1,('GMW - Baseline'!$MC$2:$MC$200=AB$3)*('GMW - Baseline'!$MB$2:$MB$200=AB$4),0),$E192-1973)</f>
        <v>351680.9</v>
      </c>
      <c r="AC192" cm="1">
        <f t="array" ref="AC192">INDEX('GMW - Baseline'!$A$2:$MC$200,MATCH(1,('GMW - Baseline'!$MC$2:$MC$200=AC$3)*('GMW - Baseline'!$MB$2:$MB$200=AC$4),0),$E192-1973)</f>
        <v>299254.40000000002</v>
      </c>
      <c r="AD192" cm="1">
        <f t="array" ref="AD192">INDEX('GMW - Baseline'!$A$2:$MC$200,MATCH(1,('GMW - Baseline'!$MC$2:$MC$200=AD$3)*('GMW - Baseline'!$MB$2:$MB$200=AD$4),0),$E192-1973)</f>
        <v>69592.92</v>
      </c>
      <c r="AE192" cm="1">
        <f t="array" ref="AE192">INDEX('GMW - Baseline'!$A$2:$MC$200,MATCH(1,('GMW - Baseline'!$MC$2:$MC$200=AE$3)*('GMW - Baseline'!$MB$2:$MB$200=AE$4),0),$E192-1973)</f>
        <v>30.52439</v>
      </c>
      <c r="AF192" cm="1">
        <f t="array" ref="AF192">INDEX('GMW - Baseline'!$A$2:$MC$200,MATCH(1,('GMW - Baseline'!$MC$2:$MC$200=AF$3)*('GMW - Baseline'!$MB$2:$MB$200=AF$4),0),$E192-1973)</f>
        <v>23.514040000000001</v>
      </c>
      <c r="AG192" cm="1">
        <f t="array" ref="AG192">INDEX('GMW - Baseline'!$A$2:$MC$200,MATCH(1,('GMW - Baseline'!$MC$2:$MC$200=AG$3)*('GMW - Baseline'!$MB$2:$MB$200=AG$4),0),$E192-1973)</f>
        <v>51.349780000000003</v>
      </c>
      <c r="AH192" cm="1">
        <f t="array" ref="AH192">INDEX('GMW - Baseline'!$A$2:$MC$200,MATCH(1,('GMW - Baseline'!$MC$2:$MC$200=AH$3)*('GMW - Baseline'!$MB$2:$MB$200=AH$4),0),$E192-1973)</f>
        <v>35.664839999999998</v>
      </c>
      <c r="AI192" cm="1">
        <f t="array" ref="AI192">INDEX('GMW - Baseline'!$A$2:$MC$200,MATCH(1,('GMW - Baseline'!$MC$2:$MC$200=AI$3)*('GMW - Baseline'!$MB$2:$MB$200=AI$4),0),$E192-1973)</f>
        <v>34.850729999999999</v>
      </c>
      <c r="AJ192" cm="1">
        <f t="array" ref="AJ192">INDEX('GMW - Baseline'!$A$2:$MC$200,MATCH(1,('GMW - Baseline'!$MC$2:$MC$200=AJ$3)*('GMW - Baseline'!$MB$2:$MB$200=AJ$4),0),$E192-1973)</f>
        <v>38.501480000000001</v>
      </c>
      <c r="AK192" cm="1">
        <f t="array" ref="AK192">INDEX('GMW - Baseline'!$A$2:$MC$200,MATCH(1,('GMW - Baseline'!$MC$2:$MC$200=AK$3)*('GMW - Baseline'!$MB$2:$MB$200=AK$4),0),$E192-1973)</f>
        <v>23.969439999999999</v>
      </c>
    </row>
    <row r="193" spans="1:37" x14ac:dyDescent="0.25">
      <c r="B193">
        <f t="shared" si="16"/>
        <v>2026</v>
      </c>
      <c r="C193">
        <f t="shared" si="16"/>
        <v>2026</v>
      </c>
      <c r="E193">
        <f t="shared" si="12"/>
        <v>2166</v>
      </c>
      <c r="F193" cm="1">
        <f t="array" ref="F193">INDEX('GMW - Baseline'!$A$2:$MC$200,MATCH(1,('GMW - Baseline'!$MC$2:$MC$200=F$3)*('GMW - Baseline'!$MB$2:$MB$200=F$4),0),$E193-1973)</f>
        <v>707824.5</v>
      </c>
      <c r="G193" cm="1">
        <f t="array" ref="G193">INDEX('GMW - Baseline'!$A$2:$MC$200,MATCH(1,('GMW - Baseline'!$MC$2:$MC$200=G$3)*('GMW - Baseline'!$MB$2:$MB$200=G$4),0),$E193-1973)</f>
        <v>416848.7</v>
      </c>
      <c r="H193" cm="1">
        <f t="array" ref="H193">INDEX('GMW - Baseline'!$A$2:$MC$200,MATCH(1,('GMW - Baseline'!$MC$2:$MC$200=H$3)*('GMW - Baseline'!$MB$2:$MB$200=H$4),0),$E193-1973)</f>
        <v>454350.5</v>
      </c>
      <c r="I193" cm="1">
        <f t="array" ref="I193">INDEX('GMW - Baseline'!$A$2:$MC$200,MATCH(1,('GMW - Baseline'!$MC$2:$MC$200=I$3)*('GMW - Baseline'!$MB$2:$MB$200=I$4),0),$E193-1973)</f>
        <v>145.3126</v>
      </c>
      <c r="J193" cm="1">
        <f t="array" ref="J193">INDEX('GMW - Baseline'!$A$2:$MC$200,MATCH(1,('GMW - Baseline'!$MC$2:$MC$200=J$3)*('GMW - Baseline'!$MB$2:$MB$200=J$4),0),$E193-1973)</f>
        <v>3.7500010000000001</v>
      </c>
      <c r="K193" cm="1">
        <f t="array" ref="K193">INDEX('GMW - Baseline'!$A$2:$MC$200,MATCH(1,('GMW - Baseline'!$MC$2:$MC$200=K$3)*('GMW - Baseline'!$MB$2:$MB$200=K$4),0),$E193-1973)</f>
        <v>4.7892590000000004</v>
      </c>
      <c r="L193" cm="1">
        <f t="array" ref="L193">INDEX('GMW - Baseline'!$A$2:$MC$200,MATCH(1,('GMW - Baseline'!$MC$2:$MC$200=L$3)*('GMW - Baseline'!$MB$2:$MB$200=L$4),0),$E193-1973)</f>
        <v>34175.440000000002</v>
      </c>
      <c r="M193" cm="1">
        <f t="array" ref="M193">INDEX('GMW - Baseline'!$A$2:$MC$200,MATCH(1,('GMW - Baseline'!$MC$2:$MC$200=M$3)*('GMW - Baseline'!$MB$2:$MB$200=M$4),0),$E193-1973)</f>
        <v>2008.5</v>
      </c>
      <c r="N193" cm="1">
        <f t="array" ref="N193">INDEX('GMW - Baseline'!$A$2:$MC$200,MATCH(1,('GMW - Baseline'!$MC$2:$MC$200=N$3)*('GMW - Baseline'!$MB$2:$MB$200=N$4),0),$E193-1973)</f>
        <v>36183.919999999998</v>
      </c>
      <c r="O193" cm="1">
        <f t="array" ref="O193">INDEX('GMW - Baseline'!$A$2:$MC$200,MATCH(1,('GMW - Baseline'!$MC$2:$MC$200=O$3)*('GMW - Baseline'!$MB$2:$MB$200=O$4),0),$E193-1973)</f>
        <v>5.550808</v>
      </c>
      <c r="P193" cm="1">
        <f t="array" ref="P193">INDEX('GMW - Baseline'!$A$2:$MC$200,MATCH(1,('GMW - Baseline'!$MC$2:$MC$200=P$3)*('GMW - Baseline'!$MB$2:$MB$200=P$4),0),$E193-1973)</f>
        <v>44602.46</v>
      </c>
      <c r="Q193" cm="1">
        <f t="array" ref="Q193">INDEX('GMW - Baseline'!$A$2:$MC$200,MATCH(1,('GMW - Baseline'!$MC$2:$MC$200=Q$3)*('GMW - Baseline'!$MB$2:$MB$200=Q$4),0),$E193-1973)</f>
        <v>-13268.39</v>
      </c>
      <c r="R193" cm="1">
        <f t="array" ref="R193">INDEX('GMW - Baseline'!$A$2:$MC$200,MATCH(1,('GMW - Baseline'!$MC$2:$MC$200=R$3)*('GMW - Baseline'!$MB$2:$MB$200=R$4),0),$E193-1973)</f>
        <v>2635131</v>
      </c>
      <c r="S193" cm="1">
        <f t="array" ref="S193">INDEX('GMW - Baseline'!$A$2:$MC$200,MATCH(1,('GMW - Baseline'!$MC$2:$MC$200=S$3)*('GMW - Baseline'!$MB$2:$MB$200=S$4),0),$E193-1973)</f>
        <v>785914.4</v>
      </c>
      <c r="T193" cm="1">
        <f t="array" ref="T193">INDEX('GMW - Baseline'!$A$2:$MC$200,MATCH(1,('GMW - Baseline'!$MC$2:$MC$200=T$3)*('GMW - Baseline'!$MB$2:$MB$200=T$4),0),$E193-1973)</f>
        <v>-1.879883</v>
      </c>
      <c r="U193" cm="1">
        <f t="array" ref="U193">INDEX('GMW - Baseline'!$A$2:$MC$200,MATCH(1,('GMW - Baseline'!$MC$2:$MC$200=U$3)*('GMW - Baseline'!$MB$2:$MB$200=U$4),0),$E193-1973)</f>
        <v>721256.8</v>
      </c>
      <c r="V193" cm="1">
        <f t="array" ref="V193">INDEX('GMW - Baseline'!$A$2:$MC$200,MATCH(1,('GMW - Baseline'!$MC$2:$MC$200=V$3)*('GMW - Baseline'!$MB$2:$MB$200=V$4),0),$E193-1973)</f>
        <v>34700.379999999997</v>
      </c>
      <c r="W193" cm="1">
        <f t="array" ref="W193">INDEX('GMW - Baseline'!$A$2:$MC$200,MATCH(1,('GMW - Baseline'!$MC$2:$MC$200=W$3)*('GMW - Baseline'!$MB$2:$MB$200=W$4),0),$E193-1973)</f>
        <v>31.966670000000001</v>
      </c>
      <c r="X193" cm="1">
        <f t="array" ref="X193">INDEX('GMW - Baseline'!$A$2:$MC$200,MATCH(1,('GMW - Baseline'!$MC$2:$MC$200=X$3)*('GMW - Baseline'!$MB$2:$MB$200=X$4),0),$E193-1973)</f>
        <v>623852.6</v>
      </c>
      <c r="Y193" cm="1">
        <f t="array" ref="Y193">INDEX('GMW - Baseline'!$A$2:$MC$200,MATCH(1,('GMW - Baseline'!$MC$2:$MC$200=Y$3)*('GMW - Baseline'!$MB$2:$MB$200=Y$4),0),$E193-1973)</f>
        <v>44576.11</v>
      </c>
      <c r="Z193" cm="1">
        <f t="array" ref="Z193">INDEX('GMW - Baseline'!$A$2:$MC$200,MATCH(1,('GMW - Baseline'!$MC$2:$MC$200=Z$3)*('GMW - Baseline'!$MB$2:$MB$200=Z$4),0),$E193-1973)</f>
        <v>3246270</v>
      </c>
      <c r="AA193" cm="1">
        <f t="array" ref="AA193">INDEX('GMW - Baseline'!$A$2:$MC$200,MATCH(1,('GMW - Baseline'!$MC$2:$MC$200=AA$3)*('GMW - Baseline'!$MB$2:$MB$200=AA$4),0),$E193-1973)</f>
        <v>-1.5967849999999999</v>
      </c>
      <c r="AB193" cm="1">
        <f t="array" ref="AB193">INDEX('GMW - Baseline'!$A$2:$MC$200,MATCH(1,('GMW - Baseline'!$MC$2:$MC$200=AB$3)*('GMW - Baseline'!$MB$2:$MB$200=AB$4),0),$E193-1973)</f>
        <v>347587.8</v>
      </c>
      <c r="AC193" cm="1">
        <f t="array" ref="AC193">INDEX('GMW - Baseline'!$A$2:$MC$200,MATCH(1,('GMW - Baseline'!$MC$2:$MC$200=AC$3)*('GMW - Baseline'!$MB$2:$MB$200=AC$4),0),$E193-1973)</f>
        <v>317996.40000000002</v>
      </c>
      <c r="AD193" cm="1">
        <f t="array" ref="AD193">INDEX('GMW - Baseline'!$A$2:$MC$200,MATCH(1,('GMW - Baseline'!$MC$2:$MC$200=AD$3)*('GMW - Baseline'!$MB$2:$MB$200=AD$4),0),$E193-1973)</f>
        <v>69630.41</v>
      </c>
      <c r="AE193" cm="1">
        <f t="array" ref="AE193">INDEX('GMW - Baseline'!$A$2:$MC$200,MATCH(1,('GMW - Baseline'!$MC$2:$MC$200=AE$3)*('GMW - Baseline'!$MB$2:$MB$200=AE$4),0),$E193-1973)</f>
        <v>30.604479999999999</v>
      </c>
      <c r="AF193" cm="1">
        <f t="array" ref="AF193">INDEX('GMW - Baseline'!$A$2:$MC$200,MATCH(1,('GMW - Baseline'!$MC$2:$MC$200=AF$3)*('GMW - Baseline'!$MB$2:$MB$200=AF$4),0),$E193-1973)</f>
        <v>23.638459999999998</v>
      </c>
      <c r="AG193" cm="1">
        <f t="array" ref="AG193">INDEX('GMW - Baseline'!$A$2:$MC$200,MATCH(1,('GMW - Baseline'!$MC$2:$MC$200=AG$3)*('GMW - Baseline'!$MB$2:$MB$200=AG$4),0),$E193-1973)</f>
        <v>51.437869999999997</v>
      </c>
      <c r="AH193" cm="1">
        <f t="array" ref="AH193">INDEX('GMW - Baseline'!$A$2:$MC$200,MATCH(1,('GMW - Baseline'!$MC$2:$MC$200=AH$3)*('GMW - Baseline'!$MB$2:$MB$200=AH$4),0),$E193-1973)</f>
        <v>35.843200000000003</v>
      </c>
      <c r="AI193" cm="1">
        <f t="array" ref="AI193">INDEX('GMW - Baseline'!$A$2:$MC$200,MATCH(1,('GMW - Baseline'!$MC$2:$MC$200=AI$3)*('GMW - Baseline'!$MB$2:$MB$200=AI$4),0),$E193-1973)</f>
        <v>34.990490000000001</v>
      </c>
      <c r="AJ193" cm="1">
        <f t="array" ref="AJ193">INDEX('GMW - Baseline'!$A$2:$MC$200,MATCH(1,('GMW - Baseline'!$MC$2:$MC$200=AJ$3)*('GMW - Baseline'!$MB$2:$MB$200=AJ$4),0),$E193-1973)</f>
        <v>38.658470000000001</v>
      </c>
      <c r="AK193" cm="1">
        <f t="array" ref="AK193">INDEX('GMW - Baseline'!$A$2:$MC$200,MATCH(1,('GMW - Baseline'!$MC$2:$MC$200=AK$3)*('GMW - Baseline'!$MB$2:$MB$200=AK$4),0),$E193-1973)</f>
        <v>24.16949</v>
      </c>
    </row>
    <row r="194" spans="1:37" x14ac:dyDescent="0.25">
      <c r="B194">
        <f t="shared" si="16"/>
        <v>2026</v>
      </c>
      <c r="C194">
        <f t="shared" si="16"/>
        <v>2026</v>
      </c>
      <c r="E194">
        <f t="shared" si="12"/>
        <v>2167</v>
      </c>
      <c r="F194" cm="1">
        <f t="array" ref="F194">INDEX('GMW - Baseline'!$A$2:$MC$200,MATCH(1,('GMW - Baseline'!$MC$2:$MC$200=F$3)*('GMW - Baseline'!$MB$2:$MB$200=F$4),0),$E194-1973)</f>
        <v>708804.8</v>
      </c>
      <c r="G194" cm="1">
        <f t="array" ref="G194">INDEX('GMW - Baseline'!$A$2:$MC$200,MATCH(1,('GMW - Baseline'!$MC$2:$MC$200=G$3)*('GMW - Baseline'!$MB$2:$MB$200=G$4),0),$E194-1973)</f>
        <v>417078</v>
      </c>
      <c r="H194" cm="1">
        <f t="array" ref="H194">INDEX('GMW - Baseline'!$A$2:$MC$200,MATCH(1,('GMW - Baseline'!$MC$2:$MC$200=H$3)*('GMW - Baseline'!$MB$2:$MB$200=H$4),0),$E194-1973)</f>
        <v>454150.6</v>
      </c>
      <c r="I194" cm="1">
        <f t="array" ref="I194">INDEX('GMW - Baseline'!$A$2:$MC$200,MATCH(1,('GMW - Baseline'!$MC$2:$MC$200=I$3)*('GMW - Baseline'!$MB$2:$MB$200=I$4),0),$E194-1973)</f>
        <v>146.05940000000001</v>
      </c>
      <c r="J194" cm="1">
        <f t="array" ref="J194">INDEX('GMW - Baseline'!$A$2:$MC$200,MATCH(1,('GMW - Baseline'!$MC$2:$MC$200=J$3)*('GMW - Baseline'!$MB$2:$MB$200=J$4),0),$E194-1973)</f>
        <v>3.7500019999999998</v>
      </c>
      <c r="K194" cm="1">
        <f t="array" ref="K194">INDEX('GMW - Baseline'!$A$2:$MC$200,MATCH(1,('GMW - Baseline'!$MC$2:$MC$200=K$3)*('GMW - Baseline'!$MB$2:$MB$200=K$4),0),$E194-1973)</f>
        <v>4.7577369999999997</v>
      </c>
      <c r="L194" cm="1">
        <f t="array" ref="L194">INDEX('GMW - Baseline'!$A$2:$MC$200,MATCH(1,('GMW - Baseline'!$MC$2:$MC$200=L$3)*('GMW - Baseline'!$MB$2:$MB$200=L$4),0),$E194-1973)</f>
        <v>34182.519999999997</v>
      </c>
      <c r="M194" cm="1">
        <f t="array" ref="M194">INDEX('GMW - Baseline'!$A$2:$MC$200,MATCH(1,('GMW - Baseline'!$MC$2:$MC$200=M$3)*('GMW - Baseline'!$MB$2:$MB$200=M$4),0),$E194-1973)</f>
        <v>2041.1990000000001</v>
      </c>
      <c r="N194" cm="1">
        <f t="array" ref="N194">INDEX('GMW - Baseline'!$A$2:$MC$200,MATCH(1,('GMW - Baseline'!$MC$2:$MC$200=N$3)*('GMW - Baseline'!$MB$2:$MB$200=N$4),0),$E194-1973)</f>
        <v>36223.72</v>
      </c>
      <c r="O194" cm="1">
        <f t="array" ref="O194">INDEX('GMW - Baseline'!$A$2:$MC$200,MATCH(1,('GMW - Baseline'!$MC$2:$MC$200=O$3)*('GMW - Baseline'!$MB$2:$MB$200=O$4),0),$E194-1973)</f>
        <v>5.6349799999999997</v>
      </c>
      <c r="P194" cm="1">
        <f t="array" ref="P194">INDEX('GMW - Baseline'!$A$2:$MC$200,MATCH(1,('GMW - Baseline'!$MC$2:$MC$200=P$3)*('GMW - Baseline'!$MB$2:$MB$200=P$4),0),$E194-1973)</f>
        <v>44716.24</v>
      </c>
      <c r="Q194" cm="1">
        <f t="array" ref="Q194">INDEX('GMW - Baseline'!$A$2:$MC$200,MATCH(1,('GMW - Baseline'!$MC$2:$MC$200=Q$3)*('GMW - Baseline'!$MB$2:$MB$200=Q$4),0),$E194-1973)</f>
        <v>-34051.040000000001</v>
      </c>
      <c r="R194" cm="1">
        <f t="array" ref="R194">INDEX('GMW - Baseline'!$A$2:$MC$200,MATCH(1,('GMW - Baseline'!$MC$2:$MC$200=R$3)*('GMW - Baseline'!$MB$2:$MB$200=R$4),0),$E194-1973)</f>
        <v>2683736</v>
      </c>
      <c r="S194" cm="1">
        <f t="array" ref="S194">INDEX('GMW - Baseline'!$A$2:$MC$200,MATCH(1,('GMW - Baseline'!$MC$2:$MC$200=S$3)*('GMW - Baseline'!$MB$2:$MB$200=S$4),0),$E194-1973)</f>
        <v>792354.5</v>
      </c>
      <c r="T194" cm="1">
        <f t="array" ref="T194">INDEX('GMW - Baseline'!$A$2:$MC$200,MATCH(1,('GMW - Baseline'!$MC$2:$MC$200=T$3)*('GMW - Baseline'!$MB$2:$MB$200=T$4),0),$E194-1973)</f>
        <v>-2.020931</v>
      </c>
      <c r="U194" cm="1">
        <f t="array" ref="U194">INDEX('GMW - Baseline'!$A$2:$MC$200,MATCH(1,('GMW - Baseline'!$MC$2:$MC$200=U$3)*('GMW - Baseline'!$MB$2:$MB$200=U$4),0),$E194-1973)</f>
        <v>723274.9</v>
      </c>
      <c r="V194" cm="1">
        <f t="array" ref="V194">INDEX('GMW - Baseline'!$A$2:$MC$200,MATCH(1,('GMW - Baseline'!$MC$2:$MC$200=V$3)*('GMW - Baseline'!$MB$2:$MB$200=V$4),0),$E194-1973)</f>
        <v>34738.550000000003</v>
      </c>
      <c r="W194" cm="1">
        <f t="array" ref="W194">INDEX('GMW - Baseline'!$A$2:$MC$200,MATCH(1,('GMW - Baseline'!$MC$2:$MC$200=W$3)*('GMW - Baseline'!$MB$2:$MB$200=W$4),0),$E194-1973)</f>
        <v>32</v>
      </c>
      <c r="X194" cm="1">
        <f t="array" ref="X194">INDEX('GMW - Baseline'!$A$2:$MC$200,MATCH(1,('GMW - Baseline'!$MC$2:$MC$200=X$3)*('GMW - Baseline'!$MB$2:$MB$200=X$4),0),$E194-1973)</f>
        <v>624866.69999999995</v>
      </c>
      <c r="Y194" cm="1">
        <f t="array" ref="Y194">INDEX('GMW - Baseline'!$A$2:$MC$200,MATCH(1,('GMW - Baseline'!$MC$2:$MC$200=Y$3)*('GMW - Baseline'!$MB$2:$MB$200=Y$4),0),$E194-1973)</f>
        <v>44582.14</v>
      </c>
      <c r="Z194" cm="1">
        <f t="array" ref="Z194">INDEX('GMW - Baseline'!$A$2:$MC$200,MATCH(1,('GMW - Baseline'!$MC$2:$MC$200=Z$3)*('GMW - Baseline'!$MB$2:$MB$200=Z$4),0),$E194-1973)</f>
        <v>3256403</v>
      </c>
      <c r="AA194" cm="1">
        <f t="array" ref="AA194">INDEX('GMW - Baseline'!$A$2:$MC$200,MATCH(1,('GMW - Baseline'!$MC$2:$MC$200=AA$3)*('GMW - Baseline'!$MB$2:$MB$200=AA$4),0),$E194-1973)</f>
        <v>-1.5969439999999999</v>
      </c>
      <c r="AB194" cm="1">
        <f t="array" ref="AB194">INDEX('GMW - Baseline'!$A$2:$MC$200,MATCH(1,('GMW - Baseline'!$MC$2:$MC$200=AB$3)*('GMW - Baseline'!$MB$2:$MB$200=AB$4),0),$E194-1973)</f>
        <v>365604.9</v>
      </c>
      <c r="AC194" cm="1">
        <f t="array" ref="AC194">INDEX('GMW - Baseline'!$A$2:$MC$200,MATCH(1,('GMW - Baseline'!$MC$2:$MC$200=AC$3)*('GMW - Baseline'!$MB$2:$MB$200=AC$4),0),$E194-1973)</f>
        <v>315043.8</v>
      </c>
      <c r="AD194" cm="1">
        <f t="array" ref="AD194">INDEX('GMW - Baseline'!$A$2:$MC$200,MATCH(1,('GMW - Baseline'!$MC$2:$MC$200=AD$3)*('GMW - Baseline'!$MB$2:$MB$200=AD$4),0),$E194-1973)</f>
        <v>69667.91</v>
      </c>
      <c r="AE194" cm="1">
        <f t="array" ref="AE194">INDEX('GMW - Baseline'!$A$2:$MC$200,MATCH(1,('GMW - Baseline'!$MC$2:$MC$200=AE$3)*('GMW - Baseline'!$MB$2:$MB$200=AE$4),0),$E194-1973)</f>
        <v>30.684180000000001</v>
      </c>
      <c r="AF194" cm="1">
        <f t="array" ref="AF194">INDEX('GMW - Baseline'!$A$2:$MC$200,MATCH(1,('GMW - Baseline'!$MC$2:$MC$200=AF$3)*('GMW - Baseline'!$MB$2:$MB$200=AF$4),0),$E194-1973)</f>
        <v>23.751860000000001</v>
      </c>
      <c r="AG194" cm="1">
        <f t="array" ref="AG194">INDEX('GMW - Baseline'!$A$2:$MC$200,MATCH(1,('GMW - Baseline'!$MC$2:$MC$200=AG$3)*('GMW - Baseline'!$MB$2:$MB$200=AG$4),0),$E194-1973)</f>
        <v>51.524540000000002</v>
      </c>
      <c r="AH194" cm="1">
        <f t="array" ref="AH194">INDEX('GMW - Baseline'!$A$2:$MC$200,MATCH(1,('GMW - Baseline'!$MC$2:$MC$200=AH$3)*('GMW - Baseline'!$MB$2:$MB$200=AH$4),0),$E194-1973)</f>
        <v>36.021900000000002</v>
      </c>
      <c r="AI194" cm="1">
        <f t="array" ref="AI194">INDEX('GMW - Baseline'!$A$2:$MC$200,MATCH(1,('GMW - Baseline'!$MC$2:$MC$200=AI$3)*('GMW - Baseline'!$MB$2:$MB$200=AI$4),0),$E194-1973)</f>
        <v>35.13026</v>
      </c>
      <c r="AJ194" cm="1">
        <f t="array" ref="AJ194">INDEX('GMW - Baseline'!$A$2:$MC$200,MATCH(1,('GMW - Baseline'!$MC$2:$MC$200=AJ$3)*('GMW - Baseline'!$MB$2:$MB$200=AJ$4),0),$E194-1973)</f>
        <v>38.815539999999999</v>
      </c>
      <c r="AK194" cm="1">
        <f t="array" ref="AK194">INDEX('GMW - Baseline'!$A$2:$MC$200,MATCH(1,('GMW - Baseline'!$MC$2:$MC$200=AK$3)*('GMW - Baseline'!$MB$2:$MB$200=AK$4),0),$E194-1973)</f>
        <v>24.35472</v>
      </c>
    </row>
    <row r="195" spans="1:37" x14ac:dyDescent="0.25">
      <c r="A195">
        <v>2027</v>
      </c>
      <c r="B195">
        <f t="shared" si="16"/>
        <v>2027</v>
      </c>
      <c r="C195">
        <f t="shared" si="16"/>
        <v>2026</v>
      </c>
      <c r="D195">
        <f t="shared" si="16"/>
        <v>2026</v>
      </c>
      <c r="E195">
        <f t="shared" si="12"/>
        <v>2168</v>
      </c>
      <c r="F195" cm="1">
        <f t="array" ref="F195">INDEX('GMW - Baseline'!$A$2:$MC$200,MATCH(1,('GMW - Baseline'!$MC$2:$MC$200=F$3)*('GMW - Baseline'!$MB$2:$MB$200=F$4),0),$E195-1973)</f>
        <v>710718.4</v>
      </c>
      <c r="G195" cm="1">
        <f t="array" ref="G195">INDEX('GMW - Baseline'!$A$2:$MC$200,MATCH(1,('GMW - Baseline'!$MC$2:$MC$200=G$3)*('GMW - Baseline'!$MB$2:$MB$200=G$4),0),$E195-1973)</f>
        <v>417619.8</v>
      </c>
      <c r="H195" cm="1">
        <f t="array" ref="H195">INDEX('GMW - Baseline'!$A$2:$MC$200,MATCH(1,('GMW - Baseline'!$MC$2:$MC$200=H$3)*('GMW - Baseline'!$MB$2:$MB$200=H$4),0),$E195-1973)</f>
        <v>455459.8</v>
      </c>
      <c r="I195" cm="1">
        <f t="array" ref="I195">INDEX('GMW - Baseline'!$A$2:$MC$200,MATCH(1,('GMW - Baseline'!$MC$2:$MC$200=I$3)*('GMW - Baseline'!$MB$2:$MB$200=I$4),0),$E195-1973)</f>
        <v>146.02860000000001</v>
      </c>
      <c r="J195" cm="1">
        <f t="array" ref="J195">INDEX('GMW - Baseline'!$A$2:$MC$200,MATCH(1,('GMW - Baseline'!$MC$2:$MC$200=J$3)*('GMW - Baseline'!$MB$2:$MB$200=J$4),0),$E195-1973)</f>
        <v>3.750003</v>
      </c>
      <c r="K195" cm="1">
        <f t="array" ref="K195">INDEX('GMW - Baseline'!$A$2:$MC$200,MATCH(1,('GMW - Baseline'!$MC$2:$MC$200=K$3)*('GMW - Baseline'!$MB$2:$MB$200=K$4),0),$E195-1973)</f>
        <v>4.6993270000000003</v>
      </c>
      <c r="L195" cm="1">
        <f t="array" ref="L195">INDEX('GMW - Baseline'!$A$2:$MC$200,MATCH(1,('GMW - Baseline'!$MC$2:$MC$200=L$3)*('GMW - Baseline'!$MB$2:$MB$200=L$4),0),$E195-1973)</f>
        <v>34234.04</v>
      </c>
      <c r="M195" cm="1">
        <f t="array" ref="M195">INDEX('GMW - Baseline'!$A$2:$MC$200,MATCH(1,('GMW - Baseline'!$MC$2:$MC$200=M$3)*('GMW - Baseline'!$MB$2:$MB$200=M$4),0),$E195-1973)</f>
        <v>2040.1410000000001</v>
      </c>
      <c r="N195" cm="1">
        <f t="array" ref="N195">INDEX('GMW - Baseline'!$A$2:$MC$200,MATCH(1,('GMW - Baseline'!$MC$2:$MC$200=N$3)*('GMW - Baseline'!$MB$2:$MB$200=N$4),0),$E195-1973)</f>
        <v>36274.18</v>
      </c>
      <c r="O195" cm="1">
        <f t="array" ref="O195">INDEX('GMW - Baseline'!$A$2:$MC$200,MATCH(1,('GMW - Baseline'!$MC$2:$MC$200=O$3)*('GMW - Baseline'!$MB$2:$MB$200=O$4),0),$E195-1973)</f>
        <v>5.6242219999999996</v>
      </c>
      <c r="P195" cm="1">
        <f t="array" ref="P195">INDEX('GMW - Baseline'!$A$2:$MC$200,MATCH(1,('GMW - Baseline'!$MC$2:$MC$200=P$3)*('GMW - Baseline'!$MB$2:$MB$200=P$4),0),$E195-1973)</f>
        <v>44830.01</v>
      </c>
      <c r="Q195" cm="1">
        <f t="array" ref="Q195">INDEX('GMW - Baseline'!$A$2:$MC$200,MATCH(1,('GMW - Baseline'!$MC$2:$MC$200=Q$3)*('GMW - Baseline'!$MB$2:$MB$200=Q$4),0),$E195-1973)</f>
        <v>28071.61</v>
      </c>
      <c r="R195" cm="1">
        <f t="array" ref="R195">INDEX('GMW - Baseline'!$A$2:$MC$200,MATCH(1,('GMW - Baseline'!$MC$2:$MC$200=R$3)*('GMW - Baseline'!$MB$2:$MB$200=R$4),0),$E195-1973)</f>
        <v>2690048</v>
      </c>
      <c r="S195" cm="1">
        <f t="array" ref="S195">INDEX('GMW - Baseline'!$A$2:$MC$200,MATCH(1,('GMW - Baseline'!$MC$2:$MC$200=S$3)*('GMW - Baseline'!$MB$2:$MB$200=S$4),0),$E195-1973)</f>
        <v>800849.6</v>
      </c>
      <c r="T195" cm="1">
        <f t="array" ref="T195">INDEX('GMW - Baseline'!$A$2:$MC$200,MATCH(1,('GMW - Baseline'!$MC$2:$MC$200=T$3)*('GMW - Baseline'!$MB$2:$MB$200=T$4),0),$E195-1973)</f>
        <v>-1.994896</v>
      </c>
      <c r="U195" cm="1">
        <f t="array" ref="U195">INDEX('GMW - Baseline'!$A$2:$MC$200,MATCH(1,('GMW - Baseline'!$MC$2:$MC$200=U$3)*('GMW - Baseline'!$MB$2:$MB$200=U$4),0),$E195-1973)</f>
        <v>725038.8</v>
      </c>
      <c r="V195" cm="1">
        <f t="array" ref="V195">INDEX('GMW - Baseline'!$A$2:$MC$200,MATCH(1,('GMW - Baseline'!$MC$2:$MC$200=V$3)*('GMW - Baseline'!$MB$2:$MB$200=V$4),0),$E195-1973)</f>
        <v>34786.94</v>
      </c>
      <c r="W195" cm="1">
        <f t="array" ref="W195">INDEX('GMW - Baseline'!$A$2:$MC$200,MATCH(1,('GMW - Baseline'!$MC$2:$MC$200=W$3)*('GMW - Baseline'!$MB$2:$MB$200=W$4),0),$E195-1973)</f>
        <v>31.999790000000001</v>
      </c>
      <c r="X195" cm="1">
        <f t="array" ref="X195">INDEX('GMW - Baseline'!$A$2:$MC$200,MATCH(1,('GMW - Baseline'!$MC$2:$MC$200=X$3)*('GMW - Baseline'!$MB$2:$MB$200=X$4),0),$E195-1973)</f>
        <v>625875.1</v>
      </c>
      <c r="Y195" cm="1">
        <f t="array" ref="Y195">INDEX('GMW - Baseline'!$A$2:$MC$200,MATCH(1,('GMW - Baseline'!$MC$2:$MC$200=Y$3)*('GMW - Baseline'!$MB$2:$MB$200=Y$4),0),$E195-1973)</f>
        <v>44588.160000000003</v>
      </c>
      <c r="Z195" cm="1">
        <f t="array" ref="Z195">INDEX('GMW - Baseline'!$A$2:$MC$200,MATCH(1,('GMW - Baseline'!$MC$2:$MC$200=Z$3)*('GMW - Baseline'!$MB$2:$MB$200=Z$4),0),$E195-1973)</f>
        <v>3266472</v>
      </c>
      <c r="AA195" cm="1">
        <f t="array" ref="AA195">INDEX('GMW - Baseline'!$A$2:$MC$200,MATCH(1,('GMW - Baseline'!$MC$2:$MC$200=AA$3)*('GMW - Baseline'!$MB$2:$MB$200=AA$4),0),$E195-1973)</f>
        <v>-1.5969439999999999</v>
      </c>
      <c r="AB195" cm="1">
        <f t="array" ref="AB195">INDEX('GMW - Baseline'!$A$2:$MC$200,MATCH(1,('GMW - Baseline'!$MC$2:$MC$200=AB$3)*('GMW - Baseline'!$MB$2:$MB$200=AB$4),0),$E195-1973)</f>
        <v>381766.9</v>
      </c>
      <c r="AC195" cm="1">
        <f t="array" ref="AC195">INDEX('GMW - Baseline'!$A$2:$MC$200,MATCH(1,('GMW - Baseline'!$MC$2:$MC$200=AC$3)*('GMW - Baseline'!$MB$2:$MB$200=AC$4),0),$E195-1973)</f>
        <v>373498.5</v>
      </c>
      <c r="AD195" cm="1">
        <f t="array" ref="AD195">INDEX('GMW - Baseline'!$A$2:$MC$200,MATCH(1,('GMW - Baseline'!$MC$2:$MC$200=AD$3)*('GMW - Baseline'!$MB$2:$MB$200=AD$4),0),$E195-1973)</f>
        <v>69705.41</v>
      </c>
      <c r="AE195" cm="1">
        <f t="array" ref="AE195">INDEX('GMW - Baseline'!$A$2:$MC$200,MATCH(1,('GMW - Baseline'!$MC$2:$MC$200=AE$3)*('GMW - Baseline'!$MB$2:$MB$200=AE$4),0),$E195-1973)</f>
        <v>30.763449999999999</v>
      </c>
      <c r="AF195" cm="1">
        <f t="array" ref="AF195">INDEX('GMW - Baseline'!$A$2:$MC$200,MATCH(1,('GMW - Baseline'!$MC$2:$MC$200=AF$3)*('GMW - Baseline'!$MB$2:$MB$200=AF$4),0),$E195-1973)</f>
        <v>23.86506</v>
      </c>
      <c r="AG195" cm="1">
        <f t="array" ref="AG195">INDEX('GMW - Baseline'!$A$2:$MC$200,MATCH(1,('GMW - Baseline'!$MC$2:$MC$200=AG$3)*('GMW - Baseline'!$MB$2:$MB$200=AG$4),0),$E195-1973)</f>
        <v>51.60877</v>
      </c>
      <c r="AH195" cm="1">
        <f t="array" ref="AH195">INDEX('GMW - Baseline'!$A$2:$MC$200,MATCH(1,('GMW - Baseline'!$MC$2:$MC$200=AH$3)*('GMW - Baseline'!$MB$2:$MB$200=AH$4),0),$E195-1973)</f>
        <v>36.204790000000003</v>
      </c>
      <c r="AI195" cm="1">
        <f t="array" ref="AI195">INDEX('GMW - Baseline'!$A$2:$MC$200,MATCH(1,('GMW - Baseline'!$MC$2:$MC$200=AI$3)*('GMW - Baseline'!$MB$2:$MB$200=AI$4),0),$E195-1973)</f>
        <v>35.270409999999998</v>
      </c>
      <c r="AJ195" cm="1">
        <f t="array" ref="AJ195">INDEX('GMW - Baseline'!$A$2:$MC$200,MATCH(1,('GMW - Baseline'!$MC$2:$MC$200=AJ$3)*('GMW - Baseline'!$MB$2:$MB$200=AJ$4),0),$E195-1973)</f>
        <v>38.988750000000003</v>
      </c>
      <c r="AK195" cm="1">
        <f t="array" ref="AK195">INDEX('GMW - Baseline'!$A$2:$MC$200,MATCH(1,('GMW - Baseline'!$MC$2:$MC$200=AK$3)*('GMW - Baseline'!$MB$2:$MB$200=AK$4),0),$E195-1973)</f>
        <v>24.519449999999999</v>
      </c>
    </row>
    <row r="196" spans="1:37" x14ac:dyDescent="0.25">
      <c r="B196">
        <f t="shared" si="16"/>
        <v>2027</v>
      </c>
      <c r="C196">
        <f t="shared" si="16"/>
        <v>2027</v>
      </c>
      <c r="E196">
        <f t="shared" si="12"/>
        <v>2169</v>
      </c>
      <c r="F196" cm="1">
        <f t="array" ref="F196">INDEX('GMW - Baseline'!$A$2:$MC$200,MATCH(1,('GMW - Baseline'!$MC$2:$MC$200=F$3)*('GMW - Baseline'!$MB$2:$MB$200=F$4),0),$E196-1973)</f>
        <v>713134.7</v>
      </c>
      <c r="G196" cm="1">
        <f t="array" ref="G196">INDEX('GMW - Baseline'!$A$2:$MC$200,MATCH(1,('GMW - Baseline'!$MC$2:$MC$200=G$3)*('GMW - Baseline'!$MB$2:$MB$200=G$4),0),$E196-1973)</f>
        <v>418287.9</v>
      </c>
      <c r="H196" cm="1">
        <f t="array" ref="H196">INDEX('GMW - Baseline'!$A$2:$MC$200,MATCH(1,('GMW - Baseline'!$MC$2:$MC$200=H$3)*('GMW - Baseline'!$MB$2:$MB$200=H$4),0),$E196-1973)</f>
        <v>456565.3</v>
      </c>
      <c r="I196" cm="1">
        <f t="array" ref="I196">INDEX('GMW - Baseline'!$A$2:$MC$200,MATCH(1,('GMW - Baseline'!$MC$2:$MC$200=I$3)*('GMW - Baseline'!$MB$2:$MB$200=I$4),0),$E196-1973)</f>
        <v>147.4974</v>
      </c>
      <c r="J196" cm="1">
        <f t="array" ref="J196">INDEX('GMW - Baseline'!$A$2:$MC$200,MATCH(1,('GMW - Baseline'!$MC$2:$MC$200=J$3)*('GMW - Baseline'!$MB$2:$MB$200=J$4),0),$E196-1973)</f>
        <v>3.750003</v>
      </c>
      <c r="K196" cm="1">
        <f t="array" ref="K196">INDEX('GMW - Baseline'!$A$2:$MC$200,MATCH(1,('GMW - Baseline'!$MC$2:$MC$200=K$3)*('GMW - Baseline'!$MB$2:$MB$200=K$4),0),$E196-1973)</f>
        <v>4.6014730000000004</v>
      </c>
      <c r="L196" cm="1">
        <f t="array" ref="L196">INDEX('GMW - Baseline'!$A$2:$MC$200,MATCH(1,('GMW - Baseline'!$MC$2:$MC$200=L$3)*('GMW - Baseline'!$MB$2:$MB$200=L$4),0),$E196-1973)</f>
        <v>34307.660000000003</v>
      </c>
      <c r="M196" cm="1">
        <f t="array" ref="M196">INDEX('GMW - Baseline'!$A$2:$MC$200,MATCH(1,('GMW - Baseline'!$MC$2:$MC$200=M$3)*('GMW - Baseline'!$MB$2:$MB$200=M$4),0),$E196-1973)</f>
        <v>2017.3009999999999</v>
      </c>
      <c r="N196" cm="1">
        <f t="array" ref="N196">INDEX('GMW - Baseline'!$A$2:$MC$200,MATCH(1,('GMW - Baseline'!$MC$2:$MC$200=N$3)*('GMW - Baseline'!$MB$2:$MB$200=N$4),0),$E196-1973)</f>
        <v>36324.959999999999</v>
      </c>
      <c r="O196" cm="1">
        <f t="array" ref="O196">INDEX('GMW - Baseline'!$A$2:$MC$200,MATCH(1,('GMW - Baseline'!$MC$2:$MC$200=O$3)*('GMW - Baseline'!$MB$2:$MB$200=O$4),0),$E196-1973)</f>
        <v>5.5534829999999999</v>
      </c>
      <c r="P196" cm="1">
        <f t="array" ref="P196">INDEX('GMW - Baseline'!$A$2:$MC$200,MATCH(1,('GMW - Baseline'!$MC$2:$MC$200=P$3)*('GMW - Baseline'!$MB$2:$MB$200=P$4),0),$E196-1973)</f>
        <v>44943.79</v>
      </c>
      <c r="Q196" cm="1">
        <f t="array" ref="Q196">INDEX('GMW - Baseline'!$A$2:$MC$200,MATCH(1,('GMW - Baseline'!$MC$2:$MC$200=Q$3)*('GMW - Baseline'!$MB$2:$MB$200=Q$4),0),$E196-1973)</f>
        <v>-31282.43</v>
      </c>
      <c r="R196" cm="1">
        <f t="array" ref="R196">INDEX('GMW - Baseline'!$A$2:$MC$200,MATCH(1,('GMW - Baseline'!$MC$2:$MC$200=R$3)*('GMW - Baseline'!$MB$2:$MB$200=R$4),0),$E196-1973)</f>
        <v>2737110</v>
      </c>
      <c r="S196" cm="1">
        <f t="array" ref="S196">INDEX('GMW - Baseline'!$A$2:$MC$200,MATCH(1,('GMW - Baseline'!$MC$2:$MC$200=S$3)*('GMW - Baseline'!$MB$2:$MB$200=S$4),0),$E196-1973)</f>
        <v>808715.4</v>
      </c>
      <c r="T196" cm="1">
        <f t="array" ref="T196">INDEX('GMW - Baseline'!$A$2:$MC$200,MATCH(1,('GMW - Baseline'!$MC$2:$MC$200=T$3)*('GMW - Baseline'!$MB$2:$MB$200=T$4),0),$E196-1973)</f>
        <v>-1.8980030000000001</v>
      </c>
      <c r="U196" cm="1">
        <f t="array" ref="U196">INDEX('GMW - Baseline'!$A$2:$MC$200,MATCH(1,('GMW - Baseline'!$MC$2:$MC$200=U$3)*('GMW - Baseline'!$MB$2:$MB$200=U$4),0),$E196-1973)</f>
        <v>726799.2</v>
      </c>
      <c r="V196" cm="1">
        <f t="array" ref="V196">INDEX('GMW - Baseline'!$A$2:$MC$200,MATCH(1,('GMW - Baseline'!$MC$2:$MC$200=V$3)*('GMW - Baseline'!$MB$2:$MB$200=V$4),0),$E196-1973)</f>
        <v>34835.64</v>
      </c>
      <c r="W196" cm="1">
        <f t="array" ref="W196">INDEX('GMW - Baseline'!$A$2:$MC$200,MATCH(1,('GMW - Baseline'!$MC$2:$MC$200=W$3)*('GMW - Baseline'!$MB$2:$MB$200=W$4),0),$E196-1973)</f>
        <v>31.999580000000002</v>
      </c>
      <c r="X196" cm="1">
        <f t="array" ref="X196">INDEX('GMW - Baseline'!$A$2:$MC$200,MATCH(1,('GMW - Baseline'!$MC$2:$MC$200=X$3)*('GMW - Baseline'!$MB$2:$MB$200=X$4),0),$E196-1973)</f>
        <v>626878.30000000005</v>
      </c>
      <c r="Y196" cm="1">
        <f t="array" ref="Y196">INDEX('GMW - Baseline'!$A$2:$MC$200,MATCH(1,('GMW - Baseline'!$MC$2:$MC$200=Y$3)*('GMW - Baseline'!$MB$2:$MB$200=Y$4),0),$E196-1973)</f>
        <v>44594.18</v>
      </c>
      <c r="Z196" cm="1">
        <f t="array" ref="Z196">INDEX('GMW - Baseline'!$A$2:$MC$200,MATCH(1,('GMW - Baseline'!$MC$2:$MC$200=Z$3)*('GMW - Baseline'!$MB$2:$MB$200=Z$4),0),$E196-1973)</f>
        <v>3276662</v>
      </c>
      <c r="AA196" cm="1">
        <f t="array" ref="AA196">INDEX('GMW - Baseline'!$A$2:$MC$200,MATCH(1,('GMW - Baseline'!$MC$2:$MC$200=AA$3)*('GMW - Baseline'!$MB$2:$MB$200=AA$4),0),$E196-1973)</f>
        <v>-1.5969439999999999</v>
      </c>
      <c r="AB196" cm="1">
        <f t="array" ref="AB196">INDEX('GMW - Baseline'!$A$2:$MC$200,MATCH(1,('GMW - Baseline'!$MC$2:$MC$200=AB$3)*('GMW - Baseline'!$MB$2:$MB$200=AB$4),0),$E196-1973)</f>
        <v>361240.7</v>
      </c>
      <c r="AC196" cm="1">
        <f t="array" ref="AC196">INDEX('GMW - Baseline'!$A$2:$MC$200,MATCH(1,('GMW - Baseline'!$MC$2:$MC$200=AC$3)*('GMW - Baseline'!$MB$2:$MB$200=AC$4),0),$E196-1973)</f>
        <v>316015.3</v>
      </c>
      <c r="AD196" cm="1">
        <f t="array" ref="AD196">INDEX('GMW - Baseline'!$A$2:$MC$200,MATCH(1,('GMW - Baseline'!$MC$2:$MC$200=AD$3)*('GMW - Baseline'!$MB$2:$MB$200=AD$4),0),$E196-1973)</f>
        <v>69742.899999999994</v>
      </c>
      <c r="AE196" cm="1">
        <f t="array" ref="AE196">INDEX('GMW - Baseline'!$A$2:$MC$200,MATCH(1,('GMW - Baseline'!$MC$2:$MC$200=AE$3)*('GMW - Baseline'!$MB$2:$MB$200=AE$4),0),$E196-1973)</f>
        <v>30.84235</v>
      </c>
      <c r="AF196" cm="1">
        <f t="array" ref="AF196">INDEX('GMW - Baseline'!$A$2:$MC$200,MATCH(1,('GMW - Baseline'!$MC$2:$MC$200=AF$3)*('GMW - Baseline'!$MB$2:$MB$200=AF$4),0),$E196-1973)</f>
        <v>23.977969999999999</v>
      </c>
      <c r="AG196" cm="1">
        <f t="array" ref="AG196">INDEX('GMW - Baseline'!$A$2:$MC$200,MATCH(1,('GMW - Baseline'!$MC$2:$MC$200=AG$3)*('GMW - Baseline'!$MB$2:$MB$200=AG$4),0),$E196-1973)</f>
        <v>51.693989999999999</v>
      </c>
      <c r="AH196" cm="1">
        <f t="array" ref="AH196">INDEX('GMW - Baseline'!$A$2:$MC$200,MATCH(1,('GMW - Baseline'!$MC$2:$MC$200=AH$3)*('GMW - Baseline'!$MB$2:$MB$200=AH$4),0),$E196-1973)</f>
        <v>36.388039999999997</v>
      </c>
      <c r="AI196" cm="1">
        <f t="array" ref="AI196">INDEX('GMW - Baseline'!$A$2:$MC$200,MATCH(1,('GMW - Baseline'!$MC$2:$MC$200=AI$3)*('GMW - Baseline'!$MB$2:$MB$200=AI$4),0),$E196-1973)</f>
        <v>35.410620000000002</v>
      </c>
      <c r="AJ196" cm="1">
        <f t="array" ref="AJ196">INDEX('GMW - Baseline'!$A$2:$MC$200,MATCH(1,('GMW - Baseline'!$MC$2:$MC$200=AJ$3)*('GMW - Baseline'!$MB$2:$MB$200=AJ$4),0),$E196-1973)</f>
        <v>39.162109999999998</v>
      </c>
      <c r="AK196" cm="1">
        <f t="array" ref="AK196">INDEX('GMW - Baseline'!$A$2:$MC$200,MATCH(1,('GMW - Baseline'!$MC$2:$MC$200=AK$3)*('GMW - Baseline'!$MB$2:$MB$200=AK$4),0),$E196-1973)</f>
        <v>24.641169999999999</v>
      </c>
    </row>
    <row r="197" spans="1:37" x14ac:dyDescent="0.25">
      <c r="B197">
        <f t="shared" si="16"/>
        <v>2027</v>
      </c>
      <c r="C197">
        <f t="shared" si="16"/>
        <v>2027</v>
      </c>
      <c r="E197">
        <f t="shared" si="12"/>
        <v>2170</v>
      </c>
      <c r="F197" cm="1">
        <f t="array" ref="F197">INDEX('GMW - Baseline'!$A$2:$MC$200,MATCH(1,('GMW - Baseline'!$MC$2:$MC$200=F$3)*('GMW - Baseline'!$MB$2:$MB$200=F$4),0),$E197-1973)</f>
        <v>715844.8</v>
      </c>
      <c r="G197" cm="1">
        <f t="array" ref="G197">INDEX('GMW - Baseline'!$A$2:$MC$200,MATCH(1,('GMW - Baseline'!$MC$2:$MC$200=G$3)*('GMW - Baseline'!$MB$2:$MB$200=G$4),0),$E197-1973)</f>
        <v>419208.1</v>
      </c>
      <c r="H197" cm="1">
        <f t="array" ref="H197">INDEX('GMW - Baseline'!$A$2:$MC$200,MATCH(1,('GMW - Baseline'!$MC$2:$MC$200=H$3)*('GMW - Baseline'!$MB$2:$MB$200=H$4),0),$E197-1973)</f>
        <v>458549.2</v>
      </c>
      <c r="I197" cm="1">
        <f t="array" ref="I197">INDEX('GMW - Baseline'!$A$2:$MC$200,MATCH(1,('GMW - Baseline'!$MC$2:$MC$200=I$3)*('GMW - Baseline'!$MB$2:$MB$200=I$4),0),$E197-1973)</f>
        <v>148.0401</v>
      </c>
      <c r="J197" cm="1">
        <f t="array" ref="J197">INDEX('GMW - Baseline'!$A$2:$MC$200,MATCH(1,('GMW - Baseline'!$MC$2:$MC$200=J$3)*('GMW - Baseline'!$MB$2:$MB$200=J$4),0),$E197-1973)</f>
        <v>3.7500100000000001</v>
      </c>
      <c r="K197" cm="1">
        <f t="array" ref="K197">INDEX('GMW - Baseline'!$A$2:$MC$200,MATCH(1,('GMW - Baseline'!$MC$2:$MC$200=K$3)*('GMW - Baseline'!$MB$2:$MB$200=K$4),0),$E197-1973)</f>
        <v>4.4647819999999996</v>
      </c>
      <c r="L197" cm="1">
        <f t="array" ref="L197">INDEX('GMW - Baseline'!$A$2:$MC$200,MATCH(1,('GMW - Baseline'!$MC$2:$MC$200=L$3)*('GMW - Baseline'!$MB$2:$MB$200=L$4),0),$E197-1973)</f>
        <v>34392.94</v>
      </c>
      <c r="M197" cm="1">
        <f t="array" ref="M197">INDEX('GMW - Baseline'!$A$2:$MC$200,MATCH(1,('GMW - Baseline'!$MC$2:$MC$200=M$3)*('GMW - Baseline'!$MB$2:$MB$200=M$4),0),$E197-1973)</f>
        <v>1982.8789999999999</v>
      </c>
      <c r="N197" cm="1">
        <f t="array" ref="N197">INDEX('GMW - Baseline'!$A$2:$MC$200,MATCH(1,('GMW - Baseline'!$MC$2:$MC$200=N$3)*('GMW - Baseline'!$MB$2:$MB$200=N$4),0),$E197-1973)</f>
        <v>36375.82</v>
      </c>
      <c r="O197" cm="1">
        <f t="array" ref="O197">INDEX('GMW - Baseline'!$A$2:$MC$200,MATCH(1,('GMW - Baseline'!$MC$2:$MC$200=O$3)*('GMW - Baseline'!$MB$2:$MB$200=O$4),0),$E197-1973)</f>
        <v>5.4510899999999998</v>
      </c>
      <c r="P197" cm="1">
        <f t="array" ref="P197">INDEX('GMW - Baseline'!$A$2:$MC$200,MATCH(1,('GMW - Baseline'!$MC$2:$MC$200=P$3)*('GMW - Baseline'!$MB$2:$MB$200=P$4),0),$E197-1973)</f>
        <v>45035.28</v>
      </c>
      <c r="Q197" cm="1">
        <f t="array" ref="Q197">INDEX('GMW - Baseline'!$A$2:$MC$200,MATCH(1,('GMW - Baseline'!$MC$2:$MC$200=Q$3)*('GMW - Baseline'!$MB$2:$MB$200=Q$4),0),$E197-1973)</f>
        <v>-3265.25</v>
      </c>
      <c r="R197" cm="1">
        <f t="array" ref="R197">INDEX('GMW - Baseline'!$A$2:$MC$200,MATCH(1,('GMW - Baseline'!$MC$2:$MC$200=R$3)*('GMW - Baseline'!$MB$2:$MB$200=R$4),0),$E197-1973)</f>
        <v>2760609</v>
      </c>
      <c r="S197" cm="1">
        <f t="array" ref="S197">INDEX('GMW - Baseline'!$A$2:$MC$200,MATCH(1,('GMW - Baseline'!$MC$2:$MC$200=S$3)*('GMW - Baseline'!$MB$2:$MB$200=S$4),0),$E197-1973)</f>
        <v>816335.3</v>
      </c>
      <c r="T197" cm="1">
        <f t="array" ref="T197">INDEX('GMW - Baseline'!$A$2:$MC$200,MATCH(1,('GMW - Baseline'!$MC$2:$MC$200=T$3)*('GMW - Baseline'!$MB$2:$MB$200=T$4),0),$E197-1973)</f>
        <v>-1.769733</v>
      </c>
      <c r="U197" cm="1">
        <f t="array" ref="U197">INDEX('GMW - Baseline'!$A$2:$MC$200,MATCH(1,('GMW - Baseline'!$MC$2:$MC$200=U$3)*('GMW - Baseline'!$MB$2:$MB$200=U$4),0),$E197-1973)</f>
        <v>728625.9</v>
      </c>
      <c r="V197" cm="1">
        <f t="array" ref="V197">INDEX('GMW - Baseline'!$A$2:$MC$200,MATCH(1,('GMW - Baseline'!$MC$2:$MC$200=V$3)*('GMW - Baseline'!$MB$2:$MB$200=V$4),0),$E197-1973)</f>
        <v>34884.410000000003</v>
      </c>
      <c r="W197" cm="1">
        <f t="array" ref="W197">INDEX('GMW - Baseline'!$A$2:$MC$200,MATCH(1,('GMW - Baseline'!$MC$2:$MC$200=W$3)*('GMW - Baseline'!$MB$2:$MB$200=W$4),0),$E197-1973)</f>
        <v>31.999369999999999</v>
      </c>
      <c r="X197" cm="1">
        <f t="array" ref="X197">INDEX('GMW - Baseline'!$A$2:$MC$200,MATCH(1,('GMW - Baseline'!$MC$2:$MC$200=X$3)*('GMW - Baseline'!$MB$2:$MB$200=X$4),0),$E197-1973)</f>
        <v>627857.9</v>
      </c>
      <c r="Y197" cm="1">
        <f t="array" ref="Y197">INDEX('GMW - Baseline'!$A$2:$MC$200,MATCH(1,('GMW - Baseline'!$MC$2:$MC$200=Y$3)*('GMW - Baseline'!$MB$2:$MB$200=Y$4),0),$E197-1973)</f>
        <v>44598.95</v>
      </c>
      <c r="Z197" cm="1">
        <f t="array" ref="Z197">INDEX('GMW - Baseline'!$A$2:$MC$200,MATCH(1,('GMW - Baseline'!$MC$2:$MC$200=Z$3)*('GMW - Baseline'!$MB$2:$MB$200=Z$4),0),$E197-1973)</f>
        <v>3287060</v>
      </c>
      <c r="AA197" cm="1">
        <f t="array" ref="AA197">INDEX('GMW - Baseline'!$A$2:$MC$200,MATCH(1,('GMW - Baseline'!$MC$2:$MC$200=AA$3)*('GMW - Baseline'!$MB$2:$MB$200=AA$4),0),$E197-1973)</f>
        <v>-1.596865</v>
      </c>
      <c r="AB197" cm="1">
        <f t="array" ref="AB197">INDEX('GMW - Baseline'!$A$2:$MC$200,MATCH(1,('GMW - Baseline'!$MC$2:$MC$200=AB$3)*('GMW - Baseline'!$MB$2:$MB$200=AB$4),0),$E197-1973)</f>
        <v>357470.3</v>
      </c>
      <c r="AC197" cm="1">
        <f t="array" ref="AC197">INDEX('GMW - Baseline'!$A$2:$MC$200,MATCH(1,('GMW - Baseline'!$MC$2:$MC$200=AC$3)*('GMW - Baseline'!$MB$2:$MB$200=AC$4),0),$E197-1973)</f>
        <v>335807.2</v>
      </c>
      <c r="AD197" cm="1">
        <f t="array" ref="AD197">INDEX('GMW - Baseline'!$A$2:$MC$200,MATCH(1,('GMW - Baseline'!$MC$2:$MC$200=AD$3)*('GMW - Baseline'!$MB$2:$MB$200=AD$4),0),$E197-1973)</f>
        <v>69788.820000000007</v>
      </c>
      <c r="AE197" cm="1">
        <f t="array" ref="AE197">INDEX('GMW - Baseline'!$A$2:$MC$200,MATCH(1,('GMW - Baseline'!$MC$2:$MC$200=AE$3)*('GMW - Baseline'!$MB$2:$MB$200=AE$4),0),$E197-1973)</f>
        <v>30.941849999999999</v>
      </c>
      <c r="AF197" cm="1">
        <f t="array" ref="AF197">INDEX('GMW - Baseline'!$A$2:$MC$200,MATCH(1,('GMW - Baseline'!$MC$2:$MC$200=AF$3)*('GMW - Baseline'!$MB$2:$MB$200=AF$4),0),$E197-1973)</f>
        <v>24.09076</v>
      </c>
      <c r="AG197" cm="1">
        <f t="array" ref="AG197">INDEX('GMW - Baseline'!$A$2:$MC$200,MATCH(1,('GMW - Baseline'!$MC$2:$MC$200=AG$3)*('GMW - Baseline'!$MB$2:$MB$200=AG$4),0),$E197-1973)</f>
        <v>51.786110000000001</v>
      </c>
      <c r="AH197" cm="1">
        <f t="array" ref="AH197">INDEX('GMW - Baseline'!$A$2:$MC$200,MATCH(1,('GMW - Baseline'!$MC$2:$MC$200=AH$3)*('GMW - Baseline'!$MB$2:$MB$200=AH$4),0),$E197-1973)</f>
        <v>36.571660000000001</v>
      </c>
      <c r="AI197" cm="1">
        <f t="array" ref="AI197">INDEX('GMW - Baseline'!$A$2:$MC$200,MATCH(1,('GMW - Baseline'!$MC$2:$MC$200=AI$3)*('GMW - Baseline'!$MB$2:$MB$200=AI$4),0),$E197-1973)</f>
        <v>35.550849999999997</v>
      </c>
      <c r="AJ197" cm="1">
        <f t="array" ref="AJ197">INDEX('GMW - Baseline'!$A$2:$MC$200,MATCH(1,('GMW - Baseline'!$MC$2:$MC$200=AJ$3)*('GMW - Baseline'!$MB$2:$MB$200=AJ$4),0),$E197-1973)</f>
        <v>39.335619999999999</v>
      </c>
      <c r="AK197" cm="1">
        <f t="array" ref="AK197">INDEX('GMW - Baseline'!$A$2:$MC$200,MATCH(1,('GMW - Baseline'!$MC$2:$MC$200=AK$3)*('GMW - Baseline'!$MB$2:$MB$200=AK$4),0),$E197-1973)</f>
        <v>24.754439999999999</v>
      </c>
    </row>
    <row r="198" spans="1:37" x14ac:dyDescent="0.25">
      <c r="B198">
        <f t="shared" si="16"/>
        <v>2027</v>
      </c>
      <c r="C198">
        <f t="shared" si="16"/>
        <v>2027</v>
      </c>
      <c r="E198">
        <f t="shared" si="12"/>
        <v>2171</v>
      </c>
      <c r="F198" cm="1">
        <f t="array" ref="F198">INDEX('GMW - Baseline'!$A$2:$MC$200,MATCH(1,('GMW - Baseline'!$MC$2:$MC$200=F$3)*('GMW - Baseline'!$MB$2:$MB$200=F$4),0),$E198-1973)</f>
        <v>718923.1</v>
      </c>
      <c r="G198" cm="1">
        <f t="array" ref="G198">INDEX('GMW - Baseline'!$A$2:$MC$200,MATCH(1,('GMW - Baseline'!$MC$2:$MC$200=G$3)*('GMW - Baseline'!$MB$2:$MB$200=G$4),0),$E198-1973)</f>
        <v>420507.7</v>
      </c>
      <c r="H198" cm="1">
        <f t="array" ref="H198">INDEX('GMW - Baseline'!$A$2:$MC$200,MATCH(1,('GMW - Baseline'!$MC$2:$MC$200=H$3)*('GMW - Baseline'!$MB$2:$MB$200=H$4),0),$E198-1973)</f>
        <v>460483</v>
      </c>
      <c r="I198" cm="1">
        <f t="array" ref="I198">INDEX('GMW - Baseline'!$A$2:$MC$200,MATCH(1,('GMW - Baseline'!$MC$2:$MC$200=I$3)*('GMW - Baseline'!$MB$2:$MB$200=I$4),0),$E198-1973)</f>
        <v>148.59350000000001</v>
      </c>
      <c r="J198" cm="1">
        <f t="array" ref="J198">INDEX('GMW - Baseline'!$A$2:$MC$200,MATCH(1,('GMW - Baseline'!$MC$2:$MC$200=J$3)*('GMW - Baseline'!$MB$2:$MB$200=J$4),0),$E198-1973)</f>
        <v>3.590932</v>
      </c>
      <c r="K198" cm="1">
        <f t="array" ref="K198">INDEX('GMW - Baseline'!$A$2:$MC$200,MATCH(1,('GMW - Baseline'!$MC$2:$MC$200=K$3)*('GMW - Baseline'!$MB$2:$MB$200=K$4),0),$E198-1973)</f>
        <v>4.3008980000000001</v>
      </c>
      <c r="L198" cm="1">
        <f t="array" ref="L198">INDEX('GMW - Baseline'!$A$2:$MC$200,MATCH(1,('GMW - Baseline'!$MC$2:$MC$200=L$3)*('GMW - Baseline'!$MB$2:$MB$200=L$4),0),$E198-1973)</f>
        <v>34497.040000000001</v>
      </c>
      <c r="M198" cm="1">
        <f t="array" ref="M198">INDEX('GMW - Baseline'!$A$2:$MC$200,MATCH(1,('GMW - Baseline'!$MC$2:$MC$200=M$3)*('GMW - Baseline'!$MB$2:$MB$200=M$4),0),$E198-1973)</f>
        <v>1933.34</v>
      </c>
      <c r="N198" cm="1">
        <f t="array" ref="N198">INDEX('GMW - Baseline'!$A$2:$MC$200,MATCH(1,('GMW - Baseline'!$MC$2:$MC$200=N$3)*('GMW - Baseline'!$MB$2:$MB$200=N$4),0),$E198-1973)</f>
        <v>36430.379999999997</v>
      </c>
      <c r="O198" cm="1">
        <f t="array" ref="O198">INDEX('GMW - Baseline'!$A$2:$MC$200,MATCH(1,('GMW - Baseline'!$MC$2:$MC$200=O$3)*('GMW - Baseline'!$MB$2:$MB$200=O$4),0),$E198-1973)</f>
        <v>5.3069439999999997</v>
      </c>
      <c r="P198" cm="1">
        <f t="array" ref="P198">INDEX('GMW - Baseline'!$A$2:$MC$200,MATCH(1,('GMW - Baseline'!$MC$2:$MC$200=P$3)*('GMW - Baseline'!$MB$2:$MB$200=P$4),0),$E198-1973)</f>
        <v>45126.77</v>
      </c>
      <c r="Q198" cm="1">
        <f t="array" ref="Q198">INDEX('GMW - Baseline'!$A$2:$MC$200,MATCH(1,('GMW - Baseline'!$MC$2:$MC$200=Q$3)*('GMW - Baseline'!$MB$2:$MB$200=Q$4),0),$E198-1973)</f>
        <v>-24611.9</v>
      </c>
      <c r="R198" cm="1">
        <f t="array" ref="R198">INDEX('GMW - Baseline'!$A$2:$MC$200,MATCH(1,('GMW - Baseline'!$MC$2:$MC$200=R$3)*('GMW - Baseline'!$MB$2:$MB$200=R$4),0),$E198-1973)</f>
        <v>2805665</v>
      </c>
      <c r="S198" cm="1">
        <f t="array" ref="S198">INDEX('GMW - Baseline'!$A$2:$MC$200,MATCH(1,('GMW - Baseline'!$MC$2:$MC$200=S$3)*('GMW - Baseline'!$MB$2:$MB$200=S$4),0),$E198-1973)</f>
        <v>824272.9</v>
      </c>
      <c r="T198" cm="1">
        <f t="array" ref="T198">INDEX('GMW - Baseline'!$A$2:$MC$200,MATCH(1,('GMW - Baseline'!$MC$2:$MC$200=T$3)*('GMW - Baseline'!$MB$2:$MB$200=T$4),0),$E198-1973)</f>
        <v>-1.607704</v>
      </c>
      <c r="U198" cm="1">
        <f t="array" ref="U198">INDEX('GMW - Baseline'!$A$2:$MC$200,MATCH(1,('GMW - Baseline'!$MC$2:$MC$200=U$3)*('GMW - Baseline'!$MB$2:$MB$200=U$4),0),$E198-1973)</f>
        <v>730574.8</v>
      </c>
      <c r="V198" cm="1">
        <f t="array" ref="V198">INDEX('GMW - Baseline'!$A$2:$MC$200,MATCH(1,('GMW - Baseline'!$MC$2:$MC$200=V$3)*('GMW - Baseline'!$MB$2:$MB$200=V$4),0),$E198-1973)</f>
        <v>34936.730000000003</v>
      </c>
      <c r="W198" cm="1">
        <f t="array" ref="W198">INDEX('GMW - Baseline'!$A$2:$MC$200,MATCH(1,('GMW - Baseline'!$MC$2:$MC$200=W$3)*('GMW - Baseline'!$MB$2:$MB$200=W$4),0),$E198-1973)</f>
        <v>31.999169999999999</v>
      </c>
      <c r="X198" cm="1">
        <f t="array" ref="X198">INDEX('GMW - Baseline'!$A$2:$MC$200,MATCH(1,('GMW - Baseline'!$MC$2:$MC$200=X$3)*('GMW - Baseline'!$MB$2:$MB$200=X$4),0),$E198-1973)</f>
        <v>628831.4</v>
      </c>
      <c r="Y198" cm="1">
        <f t="array" ref="Y198">INDEX('GMW - Baseline'!$A$2:$MC$200,MATCH(1,('GMW - Baseline'!$MC$2:$MC$200=Y$3)*('GMW - Baseline'!$MB$2:$MB$200=Y$4),0),$E198-1973)</f>
        <v>44603.71</v>
      </c>
      <c r="Z198" cm="1">
        <f t="array" ref="Z198">INDEX('GMW - Baseline'!$A$2:$MC$200,MATCH(1,('GMW - Baseline'!$MC$2:$MC$200=Z$3)*('GMW - Baseline'!$MB$2:$MB$200=Z$4),0),$E198-1973)</f>
        <v>3297804</v>
      </c>
      <c r="AA198" cm="1">
        <f t="array" ref="AA198">INDEX('GMW - Baseline'!$A$2:$MC$200,MATCH(1,('GMW - Baseline'!$MC$2:$MC$200=AA$3)*('GMW - Baseline'!$MB$2:$MB$200=AA$4),0),$E198-1973)</f>
        <v>-1.596705</v>
      </c>
      <c r="AB198" cm="1">
        <f t="array" ref="AB198">INDEX('GMW - Baseline'!$A$2:$MC$200,MATCH(1,('GMW - Baseline'!$MC$2:$MC$200=AB$3)*('GMW - Baseline'!$MB$2:$MB$200=AB$4),0),$E198-1973)</f>
        <v>375909.5</v>
      </c>
      <c r="AC198" cm="1">
        <f t="array" ref="AC198">INDEX('GMW - Baseline'!$A$2:$MC$200,MATCH(1,('GMW - Baseline'!$MC$2:$MC$200=AC$3)*('GMW - Baseline'!$MB$2:$MB$200=AC$4),0),$E198-1973)</f>
        <v>332689.2</v>
      </c>
      <c r="AD198" cm="1">
        <f t="array" ref="AD198">INDEX('GMW - Baseline'!$A$2:$MC$200,MATCH(1,('GMW - Baseline'!$MC$2:$MC$200=AD$3)*('GMW - Baseline'!$MB$2:$MB$200=AD$4),0),$E198-1973)</f>
        <v>69834.73</v>
      </c>
      <c r="AE198" cm="1">
        <f t="array" ref="AE198">INDEX('GMW - Baseline'!$A$2:$MC$200,MATCH(1,('GMW - Baseline'!$MC$2:$MC$200=AE$3)*('GMW - Baseline'!$MB$2:$MB$200=AE$4),0),$E198-1973)</f>
        <v>31.040980000000001</v>
      </c>
      <c r="AF198" cm="1">
        <f t="array" ref="AF198">INDEX('GMW - Baseline'!$A$2:$MC$200,MATCH(1,('GMW - Baseline'!$MC$2:$MC$200=AF$3)*('GMW - Baseline'!$MB$2:$MB$200=AF$4),0),$E198-1973)</f>
        <v>24.197220000000002</v>
      </c>
      <c r="AG198" cm="1">
        <f t="array" ref="AG198">INDEX('GMW - Baseline'!$A$2:$MC$200,MATCH(1,('GMW - Baseline'!$MC$2:$MC$200=AG$3)*('GMW - Baseline'!$MB$2:$MB$200=AG$4),0),$E198-1973)</f>
        <v>51.885179999999998</v>
      </c>
      <c r="AH198" cm="1">
        <f t="array" ref="AH198">INDEX('GMW - Baseline'!$A$2:$MC$200,MATCH(1,('GMW - Baseline'!$MC$2:$MC$200=AH$3)*('GMW - Baseline'!$MB$2:$MB$200=AH$4),0),$E198-1973)</f>
        <v>36.75564</v>
      </c>
      <c r="AI198" cm="1">
        <f t="array" ref="AI198">INDEX('GMW - Baseline'!$A$2:$MC$200,MATCH(1,('GMW - Baseline'!$MC$2:$MC$200=AI$3)*('GMW - Baseline'!$MB$2:$MB$200=AI$4),0),$E198-1973)</f>
        <v>35.691119999999998</v>
      </c>
      <c r="AJ198" cm="1">
        <f t="array" ref="AJ198">INDEX('GMW - Baseline'!$A$2:$MC$200,MATCH(1,('GMW - Baseline'!$MC$2:$MC$200=AJ$3)*('GMW - Baseline'!$MB$2:$MB$200=AJ$4),0),$E198-1973)</f>
        <v>39.509279999999997</v>
      </c>
      <c r="AK198" cm="1">
        <f t="array" ref="AK198">INDEX('GMW - Baseline'!$A$2:$MC$200,MATCH(1,('GMW - Baseline'!$MC$2:$MC$200=AK$3)*('GMW - Baseline'!$MB$2:$MB$200=AK$4),0),$E198-1973)</f>
        <v>24.879439999999999</v>
      </c>
    </row>
    <row r="199" spans="1:37" x14ac:dyDescent="0.25">
      <c r="A199">
        <v>2028</v>
      </c>
      <c r="B199">
        <f t="shared" si="16"/>
        <v>2028</v>
      </c>
      <c r="C199">
        <f t="shared" si="16"/>
        <v>2027</v>
      </c>
      <c r="D199">
        <f t="shared" si="16"/>
        <v>2027</v>
      </c>
      <c r="E199">
        <f t="shared" si="12"/>
        <v>2172</v>
      </c>
      <c r="F199" cm="1">
        <f t="array" ref="F199">INDEX('GMW - Baseline'!$A$2:$MC$200,MATCH(1,('GMW - Baseline'!$MC$2:$MC$200=F$3)*('GMW - Baseline'!$MB$2:$MB$200=F$4),0),$E199-1973)</f>
        <v>722230.4</v>
      </c>
      <c r="G199" cm="1">
        <f t="array" ref="G199">INDEX('GMW - Baseline'!$A$2:$MC$200,MATCH(1,('GMW - Baseline'!$MC$2:$MC$200=G$3)*('GMW - Baseline'!$MB$2:$MB$200=G$4),0),$E199-1973)</f>
        <v>422063.6</v>
      </c>
      <c r="H199" cm="1">
        <f t="array" ref="H199">INDEX('GMW - Baseline'!$A$2:$MC$200,MATCH(1,('GMW - Baseline'!$MC$2:$MC$200=H$3)*('GMW - Baseline'!$MB$2:$MB$200=H$4),0),$E199-1973)</f>
        <v>462824</v>
      </c>
      <c r="I199" cm="1">
        <f t="array" ref="I199">INDEX('GMW - Baseline'!$A$2:$MC$200,MATCH(1,('GMW - Baseline'!$MC$2:$MC$200=I$3)*('GMW - Baseline'!$MB$2:$MB$200=I$4),0),$E199-1973)</f>
        <v>148.7004</v>
      </c>
      <c r="J199" cm="1">
        <f t="array" ref="J199">INDEX('GMW - Baseline'!$A$2:$MC$200,MATCH(1,('GMW - Baseline'!$MC$2:$MC$200=J$3)*('GMW - Baseline'!$MB$2:$MB$200=J$4),0),$E199-1973)</f>
        <v>3.3385039999999999</v>
      </c>
      <c r="K199" cm="1">
        <f t="array" ref="K199">INDEX('GMW - Baseline'!$A$2:$MC$200,MATCH(1,('GMW - Baseline'!$MC$2:$MC$200=K$3)*('GMW - Baseline'!$MB$2:$MB$200=K$4),0),$E199-1973)</f>
        <v>4.1352739999999999</v>
      </c>
      <c r="L199" cm="1">
        <f t="array" ref="L199">INDEX('GMW - Baseline'!$A$2:$MC$200,MATCH(1,('GMW - Baseline'!$MC$2:$MC$200=L$3)*('GMW - Baseline'!$MB$2:$MB$200=L$4),0),$E199-1973)</f>
        <v>34609.25</v>
      </c>
      <c r="M199" cm="1">
        <f t="array" ref="M199">INDEX('GMW - Baseline'!$A$2:$MC$200,MATCH(1,('GMW - Baseline'!$MC$2:$MC$200=M$3)*('GMW - Baseline'!$MB$2:$MB$200=M$4),0),$E199-1973)</f>
        <v>1879.422</v>
      </c>
      <c r="N199" cm="1">
        <f t="array" ref="N199">INDEX('GMW - Baseline'!$A$2:$MC$200,MATCH(1,('GMW - Baseline'!$MC$2:$MC$200=N$3)*('GMW - Baseline'!$MB$2:$MB$200=N$4),0),$E199-1973)</f>
        <v>36488.67</v>
      </c>
      <c r="O199" cm="1">
        <f t="array" ref="O199">INDEX('GMW - Baseline'!$A$2:$MC$200,MATCH(1,('GMW - Baseline'!$MC$2:$MC$200=O$3)*('GMW - Baseline'!$MB$2:$MB$200=O$4),0),$E199-1973)</f>
        <v>5.1506999999999996</v>
      </c>
      <c r="P199" cm="1">
        <f t="array" ref="P199">INDEX('GMW - Baseline'!$A$2:$MC$200,MATCH(1,('GMW - Baseline'!$MC$2:$MC$200=P$3)*('GMW - Baseline'!$MB$2:$MB$200=P$4),0),$E199-1973)</f>
        <v>45218.25</v>
      </c>
      <c r="Q199" cm="1">
        <f t="array" ref="Q199">INDEX('GMW - Baseline'!$A$2:$MC$200,MATCH(1,('GMW - Baseline'!$MC$2:$MC$200=Q$3)*('GMW - Baseline'!$MB$2:$MB$200=Q$4),0),$E199-1973)</f>
        <v>40866.620000000003</v>
      </c>
      <c r="R199" cm="1">
        <f t="array" ref="R199">INDEX('GMW - Baseline'!$A$2:$MC$200,MATCH(1,('GMW - Baseline'!$MC$2:$MC$200=R$3)*('GMW - Baseline'!$MB$2:$MB$200=R$4),0),$E199-1973)</f>
        <v>2807594</v>
      </c>
      <c r="S199" cm="1">
        <f t="array" ref="S199">INDEX('GMW - Baseline'!$A$2:$MC$200,MATCH(1,('GMW - Baseline'!$MC$2:$MC$200=S$3)*('GMW - Baseline'!$MB$2:$MB$200=S$4),0),$E199-1973)</f>
        <v>832370.6</v>
      </c>
      <c r="T199" cm="1">
        <f t="array" ref="T199">INDEX('GMW - Baseline'!$A$2:$MC$200,MATCH(1,('GMW - Baseline'!$MC$2:$MC$200=T$3)*('GMW - Baseline'!$MB$2:$MB$200=T$4),0),$E199-1973)</f>
        <v>-1.425362</v>
      </c>
      <c r="U199" cm="1">
        <f t="array" ref="U199">INDEX('GMW - Baseline'!$A$2:$MC$200,MATCH(1,('GMW - Baseline'!$MC$2:$MC$200=U$3)*('GMW - Baseline'!$MB$2:$MB$200=U$4),0),$E199-1973)</f>
        <v>732598.8</v>
      </c>
      <c r="V199" cm="1">
        <f t="array" ref="V199">INDEX('GMW - Baseline'!$A$2:$MC$200,MATCH(1,('GMW - Baseline'!$MC$2:$MC$200=V$3)*('GMW - Baseline'!$MB$2:$MB$200=V$4),0),$E199-1973)</f>
        <v>34992.639999999999</v>
      </c>
      <c r="W199" cm="1">
        <f t="array" ref="W199">INDEX('GMW - Baseline'!$A$2:$MC$200,MATCH(1,('GMW - Baseline'!$MC$2:$MC$200=W$3)*('GMW - Baseline'!$MB$2:$MB$200=W$4),0),$E199-1973)</f>
        <v>31.99896</v>
      </c>
      <c r="X199" cm="1">
        <f t="array" ref="X199">INDEX('GMW - Baseline'!$A$2:$MC$200,MATCH(1,('GMW - Baseline'!$MC$2:$MC$200=X$3)*('GMW - Baseline'!$MB$2:$MB$200=X$4),0),$E199-1973)</f>
        <v>629799.1</v>
      </c>
      <c r="Y199" cm="1">
        <f t="array" ref="Y199">INDEX('GMW - Baseline'!$A$2:$MC$200,MATCH(1,('GMW - Baseline'!$MC$2:$MC$200=Y$3)*('GMW - Baseline'!$MB$2:$MB$200=Y$4),0),$E199-1973)</f>
        <v>44608.480000000003</v>
      </c>
      <c r="Z199" cm="1">
        <f t="array" ref="Z199">INDEX('GMW - Baseline'!$A$2:$MC$200,MATCH(1,('GMW - Baseline'!$MC$2:$MC$200=Z$3)*('GMW - Baseline'!$MB$2:$MB$200=Z$4),0),$E199-1973)</f>
        <v>3308826</v>
      </c>
      <c r="AA199" cm="1">
        <f t="array" ref="AA199">INDEX('GMW - Baseline'!$A$2:$MC$200,MATCH(1,('GMW - Baseline'!$MC$2:$MC$200=AA$3)*('GMW - Baseline'!$MB$2:$MB$200=AA$4),0),$E199-1973)</f>
        <v>-1.5965450000000001</v>
      </c>
      <c r="AB199" cm="1">
        <f t="array" ref="AB199">INDEX('GMW - Baseline'!$A$2:$MC$200,MATCH(1,('GMW - Baseline'!$MC$2:$MC$200=AB$3)*('GMW - Baseline'!$MB$2:$MB$200=AB$4),0),$E199-1973)</f>
        <v>394510.2</v>
      </c>
      <c r="AC199" cm="1">
        <f t="array" ref="AC199">INDEX('GMW - Baseline'!$A$2:$MC$200,MATCH(1,('GMW - Baseline'!$MC$2:$MC$200=AC$3)*('GMW - Baseline'!$MB$2:$MB$200=AC$4),0),$E199-1973)</f>
        <v>394418</v>
      </c>
      <c r="AD199" cm="1">
        <f t="array" ref="AD199">INDEX('GMW - Baseline'!$A$2:$MC$200,MATCH(1,('GMW - Baseline'!$MC$2:$MC$200=AD$3)*('GMW - Baseline'!$MB$2:$MB$200=AD$4),0),$E199-1973)</f>
        <v>69880.649999999994</v>
      </c>
      <c r="AE199" cm="1">
        <f t="array" ref="AE199">INDEX('GMW - Baseline'!$A$2:$MC$200,MATCH(1,('GMW - Baseline'!$MC$2:$MC$200=AE$3)*('GMW - Baseline'!$MB$2:$MB$200=AE$4),0),$E199-1973)</f>
        <v>31.139679999999998</v>
      </c>
      <c r="AF199" cm="1">
        <f t="array" ref="AF199">INDEX('GMW - Baseline'!$A$2:$MC$200,MATCH(1,('GMW - Baseline'!$MC$2:$MC$200=AF$3)*('GMW - Baseline'!$MB$2:$MB$200=AF$4),0),$E199-1973)</f>
        <v>24.29316</v>
      </c>
      <c r="AG199" cm="1">
        <f t="array" ref="AG199">INDEX('GMW - Baseline'!$A$2:$MC$200,MATCH(1,('GMW - Baseline'!$MC$2:$MC$200=AG$3)*('GMW - Baseline'!$MB$2:$MB$200=AG$4),0),$E199-1973)</f>
        <v>51.976799999999997</v>
      </c>
      <c r="AH199" cm="1">
        <f t="array" ref="AH199">INDEX('GMW - Baseline'!$A$2:$MC$200,MATCH(1,('GMW - Baseline'!$MC$2:$MC$200=AH$3)*('GMW - Baseline'!$MB$2:$MB$200=AH$4),0),$E199-1973)</f>
        <v>36.958840000000002</v>
      </c>
      <c r="AI199" cm="1">
        <f t="array" ref="AI199">INDEX('GMW - Baseline'!$A$2:$MC$200,MATCH(1,('GMW - Baseline'!$MC$2:$MC$200=AI$3)*('GMW - Baseline'!$MB$2:$MB$200=AI$4),0),$E199-1973)</f>
        <v>35.84816</v>
      </c>
      <c r="AJ199" cm="1">
        <f t="array" ref="AJ199">INDEX('GMW - Baseline'!$A$2:$MC$200,MATCH(1,('GMW - Baseline'!$MC$2:$MC$200=AJ$3)*('GMW - Baseline'!$MB$2:$MB$200=AJ$4),0),$E199-1973)</f>
        <v>39.7117</v>
      </c>
      <c r="AK199" cm="1">
        <f t="array" ref="AK199">INDEX('GMW - Baseline'!$A$2:$MC$200,MATCH(1,('GMW - Baseline'!$MC$2:$MC$200=AK$3)*('GMW - Baseline'!$MB$2:$MB$200=AK$4),0),$E199-1973)</f>
        <v>25.005839999999999</v>
      </c>
    </row>
    <row r="200" spans="1:37" x14ac:dyDescent="0.25">
      <c r="B200">
        <f t="shared" si="16"/>
        <v>2028</v>
      </c>
      <c r="C200">
        <f t="shared" si="16"/>
        <v>2028</v>
      </c>
      <c r="E200">
        <f t="shared" si="12"/>
        <v>2173</v>
      </c>
      <c r="F200" cm="1">
        <f t="array" ref="F200">INDEX('GMW - Baseline'!$A$2:$MC$200,MATCH(1,('GMW - Baseline'!$MC$2:$MC$200=F$3)*('GMW - Baseline'!$MB$2:$MB$200=F$4),0),$E200-1973)</f>
        <v>725697.9</v>
      </c>
      <c r="G200" cm="1">
        <f t="array" ref="G200">INDEX('GMW - Baseline'!$A$2:$MC$200,MATCH(1,('GMW - Baseline'!$MC$2:$MC$200=G$3)*('GMW - Baseline'!$MB$2:$MB$200=G$4),0),$E200-1973)</f>
        <v>423963.3</v>
      </c>
      <c r="H200" cm="1">
        <f t="array" ref="H200">INDEX('GMW - Baseline'!$A$2:$MC$200,MATCH(1,('GMW - Baseline'!$MC$2:$MC$200=H$3)*('GMW - Baseline'!$MB$2:$MB$200=H$4),0),$E200-1973)</f>
        <v>464785.1</v>
      </c>
      <c r="I200" cm="1">
        <f t="array" ref="I200">INDEX('GMW - Baseline'!$A$2:$MC$200,MATCH(1,('GMW - Baseline'!$MC$2:$MC$200=I$3)*('GMW - Baseline'!$MB$2:$MB$200=I$4),0),$E200-1973)</f>
        <v>149.8826</v>
      </c>
      <c r="J200" cm="1">
        <f t="array" ref="J200">INDEX('GMW - Baseline'!$A$2:$MC$200,MATCH(1,('GMW - Baseline'!$MC$2:$MC$200=J$3)*('GMW - Baseline'!$MB$2:$MB$200=J$4),0),$E200-1973)</f>
        <v>3.0885250000000002</v>
      </c>
      <c r="K200" cm="1">
        <f t="array" ref="K200">INDEX('GMW - Baseline'!$A$2:$MC$200,MATCH(1,('GMW - Baseline'!$MC$2:$MC$200=K$3)*('GMW - Baseline'!$MB$2:$MB$200=K$4),0),$E200-1973)</f>
        <v>4.0066579999999998</v>
      </c>
      <c r="L200" cm="1">
        <f t="array" ref="L200">INDEX('GMW - Baseline'!$A$2:$MC$200,MATCH(1,('GMW - Baseline'!$MC$2:$MC$200=L$3)*('GMW - Baseline'!$MB$2:$MB$200=L$4),0),$E200-1973)</f>
        <v>34726.43</v>
      </c>
      <c r="M200" cm="1">
        <f t="array" ref="M200">INDEX('GMW - Baseline'!$A$2:$MC$200,MATCH(1,('GMW - Baseline'!$MC$2:$MC$200=M$3)*('GMW - Baseline'!$MB$2:$MB$200=M$4),0),$E200-1973)</f>
        <v>1820.6210000000001</v>
      </c>
      <c r="N200" cm="1">
        <f t="array" ref="N200">INDEX('GMW - Baseline'!$A$2:$MC$200,MATCH(1,('GMW - Baseline'!$MC$2:$MC$200=N$3)*('GMW - Baseline'!$MB$2:$MB$200=N$4),0),$E200-1973)</f>
        <v>36547.050000000003</v>
      </c>
      <c r="O200" cm="1">
        <f t="array" ref="O200">INDEX('GMW - Baseline'!$A$2:$MC$200,MATCH(1,('GMW - Baseline'!$MC$2:$MC$200=O$3)*('GMW - Baseline'!$MB$2:$MB$200=O$4),0),$E200-1973)</f>
        <v>4.9815820000000004</v>
      </c>
      <c r="P200" cm="1">
        <f t="array" ref="P200">INDEX('GMW - Baseline'!$A$2:$MC$200,MATCH(1,('GMW - Baseline'!$MC$2:$MC$200=P$3)*('GMW - Baseline'!$MB$2:$MB$200=P$4),0),$E200-1973)</f>
        <v>45309.74</v>
      </c>
      <c r="Q200" cm="1">
        <f t="array" ref="Q200">INDEX('GMW - Baseline'!$A$2:$MC$200,MATCH(1,('GMW - Baseline'!$MC$2:$MC$200=Q$3)*('GMW - Baseline'!$MB$2:$MB$200=Q$4),0),$E200-1973)</f>
        <v>-28360.54</v>
      </c>
      <c r="R200" cm="1">
        <f t="array" ref="R200">INDEX('GMW - Baseline'!$A$2:$MC$200,MATCH(1,('GMW - Baseline'!$MC$2:$MC$200=R$3)*('GMW - Baseline'!$MB$2:$MB$200=R$4),0),$E200-1973)</f>
        <v>2851542</v>
      </c>
      <c r="S200" cm="1">
        <f t="array" ref="S200">INDEX('GMW - Baseline'!$A$2:$MC$200,MATCH(1,('GMW - Baseline'!$MC$2:$MC$200=S$3)*('GMW - Baseline'!$MB$2:$MB$200=S$4),0),$E200-1973)</f>
        <v>840632.5</v>
      </c>
      <c r="T200" cm="1">
        <f t="array" ref="T200">INDEX('GMW - Baseline'!$A$2:$MC$200,MATCH(1,('GMW - Baseline'!$MC$2:$MC$200=T$3)*('GMW - Baseline'!$MB$2:$MB$200=T$4),0),$E200-1973)</f>
        <v>-1.2291909999999999</v>
      </c>
      <c r="U200" cm="1">
        <f t="array" ref="U200">INDEX('GMW - Baseline'!$A$2:$MC$200,MATCH(1,('GMW - Baseline'!$MC$2:$MC$200=U$3)*('GMW - Baseline'!$MB$2:$MB$200=U$4),0),$E200-1973)</f>
        <v>734673.3</v>
      </c>
      <c r="V200" cm="1">
        <f t="array" ref="V200">INDEX('GMW - Baseline'!$A$2:$MC$200,MATCH(1,('GMW - Baseline'!$MC$2:$MC$200=V$3)*('GMW - Baseline'!$MB$2:$MB$200=V$4),0),$E200-1973)</f>
        <v>35048.620000000003</v>
      </c>
      <c r="W200" cm="1">
        <f t="array" ref="W200">INDEX('GMW - Baseline'!$A$2:$MC$200,MATCH(1,('GMW - Baseline'!$MC$2:$MC$200=W$3)*('GMW - Baseline'!$MB$2:$MB$200=W$4),0),$E200-1973)</f>
        <v>31.998750000000001</v>
      </c>
      <c r="X200" cm="1">
        <f t="array" ref="X200">INDEX('GMW - Baseline'!$A$2:$MC$200,MATCH(1,('GMW - Baseline'!$MC$2:$MC$200=X$3)*('GMW - Baseline'!$MB$2:$MB$200=X$4),0),$E200-1973)</f>
        <v>630760.80000000005</v>
      </c>
      <c r="Y200" cm="1">
        <f t="array" ref="Y200">INDEX('GMW - Baseline'!$A$2:$MC$200,MATCH(1,('GMW - Baseline'!$MC$2:$MC$200=Y$3)*('GMW - Baseline'!$MB$2:$MB$200=Y$4),0),$E200-1973)</f>
        <v>44613.25</v>
      </c>
      <c r="Z200" cm="1">
        <f t="array" ref="Z200">INDEX('GMW - Baseline'!$A$2:$MC$200,MATCH(1,('GMW - Baseline'!$MC$2:$MC$200=Z$3)*('GMW - Baseline'!$MB$2:$MB$200=Z$4),0),$E200-1973)</f>
        <v>3320110</v>
      </c>
      <c r="AA200" cm="1">
        <f t="array" ref="AA200">INDEX('GMW - Baseline'!$A$2:$MC$200,MATCH(1,('GMW - Baseline'!$MC$2:$MC$200=AA$3)*('GMW - Baseline'!$MB$2:$MB$200=AA$4),0),$E200-1973)</f>
        <v>-1.596346</v>
      </c>
      <c r="AB200" cm="1">
        <f t="array" ref="AB200">INDEX('GMW - Baseline'!$A$2:$MC$200,MATCH(1,('GMW - Baseline'!$MC$2:$MC$200=AB$3)*('GMW - Baseline'!$MB$2:$MB$200=AB$4),0),$E200-1973)</f>
        <v>370376.1</v>
      </c>
      <c r="AC200" cm="1">
        <f t="array" ref="AC200">INDEX('GMW - Baseline'!$A$2:$MC$200,MATCH(1,('GMW - Baseline'!$MC$2:$MC$200=AC$3)*('GMW - Baseline'!$MB$2:$MB$200=AC$4),0),$E200-1973)</f>
        <v>328467.59999999998</v>
      </c>
      <c r="AD200" cm="1">
        <f t="array" ref="AD200">INDEX('GMW - Baseline'!$A$2:$MC$200,MATCH(1,('GMW - Baseline'!$MC$2:$MC$200=AD$3)*('GMW - Baseline'!$MB$2:$MB$200=AD$4),0),$E200-1973)</f>
        <v>69926.570000000007</v>
      </c>
      <c r="AE200" cm="1">
        <f t="array" ref="AE200">INDEX('GMW - Baseline'!$A$2:$MC$200,MATCH(1,('GMW - Baseline'!$MC$2:$MC$200=AE$3)*('GMW - Baseline'!$MB$2:$MB$200=AE$4),0),$E200-1973)</f>
        <v>31.238009999999999</v>
      </c>
      <c r="AF200" cm="1">
        <f t="array" ref="AF200">INDEX('GMW - Baseline'!$A$2:$MC$200,MATCH(1,('GMW - Baseline'!$MC$2:$MC$200=AF$3)*('GMW - Baseline'!$MB$2:$MB$200=AF$4),0),$E200-1973)</f>
        <v>24.388750000000002</v>
      </c>
      <c r="AG200" cm="1">
        <f t="array" ref="AG200">INDEX('GMW - Baseline'!$A$2:$MC$200,MATCH(1,('GMW - Baseline'!$MC$2:$MC$200=AG$3)*('GMW - Baseline'!$MB$2:$MB$200=AG$4),0),$E200-1973)</f>
        <v>52.06617</v>
      </c>
      <c r="AH200" cm="1">
        <f t="array" ref="AH200">INDEX('GMW - Baseline'!$A$2:$MC$200,MATCH(1,('GMW - Baseline'!$MC$2:$MC$200=AH$3)*('GMW - Baseline'!$MB$2:$MB$200=AH$4),0),$E200-1973)</f>
        <v>37.162469999999999</v>
      </c>
      <c r="AI200" cm="1">
        <f t="array" ref="AI200">INDEX('GMW - Baseline'!$A$2:$MC$200,MATCH(1,('GMW - Baseline'!$MC$2:$MC$200=AI$3)*('GMW - Baseline'!$MB$2:$MB$200=AI$4),0),$E200-1973)</f>
        <v>36.005249999999997</v>
      </c>
      <c r="AJ200" cm="1">
        <f t="array" ref="AJ200">INDEX('GMW - Baseline'!$A$2:$MC$200,MATCH(1,('GMW - Baseline'!$MC$2:$MC$200=AJ$3)*('GMW - Baseline'!$MB$2:$MB$200=AJ$4),0),$E200-1973)</f>
        <v>39.914400000000001</v>
      </c>
      <c r="AK200" cm="1">
        <f t="array" ref="AK200">INDEX('GMW - Baseline'!$A$2:$MC$200,MATCH(1,('GMW - Baseline'!$MC$2:$MC$200=AK$3)*('GMW - Baseline'!$MB$2:$MB$200=AK$4),0),$E200-1973)</f>
        <v>25.1267</v>
      </c>
    </row>
    <row r="201" spans="1:37" x14ac:dyDescent="0.25">
      <c r="B201">
        <f t="shared" si="16"/>
        <v>2028</v>
      </c>
      <c r="C201">
        <f t="shared" si="16"/>
        <v>2028</v>
      </c>
      <c r="E201">
        <f t="shared" ref="E201:E330" si="17">+E200+1</f>
        <v>2174</v>
      </c>
      <c r="F201" cm="1">
        <f t="array" ref="F201">INDEX('GMW - Baseline'!$A$2:$MC$200,MATCH(1,('GMW - Baseline'!$MC$2:$MC$200=F$3)*('GMW - Baseline'!$MB$2:$MB$200=F$4),0),$E201-1973)</f>
        <v>729108.6</v>
      </c>
      <c r="G201" cm="1">
        <f t="array" ref="G201">INDEX('GMW - Baseline'!$A$2:$MC$200,MATCH(1,('GMW - Baseline'!$MC$2:$MC$200=G$3)*('GMW - Baseline'!$MB$2:$MB$200=G$4),0),$E201-1973)</f>
        <v>425998.7</v>
      </c>
      <c r="H201" cm="1">
        <f t="array" ref="H201">INDEX('GMW - Baseline'!$A$2:$MC$200,MATCH(1,('GMW - Baseline'!$MC$2:$MC$200=H$3)*('GMW - Baseline'!$MB$2:$MB$200=H$4),0),$E201-1973)</f>
        <v>467188.5</v>
      </c>
      <c r="I201" cm="1">
        <f t="array" ref="I201">INDEX('GMW - Baseline'!$A$2:$MC$200,MATCH(1,('GMW - Baseline'!$MC$2:$MC$200=I$3)*('GMW - Baseline'!$MB$2:$MB$200=I$4),0),$E201-1973)</f>
        <v>150.52459999999999</v>
      </c>
      <c r="J201" cm="1">
        <f t="array" ref="J201">INDEX('GMW - Baseline'!$A$2:$MC$200,MATCH(1,('GMW - Baseline'!$MC$2:$MC$200=J$3)*('GMW - Baseline'!$MB$2:$MB$200=J$4),0),$E201-1973)</f>
        <v>3.0000719999999998</v>
      </c>
      <c r="K201" cm="1">
        <f t="array" ref="K201">INDEX('GMW - Baseline'!$A$2:$MC$200,MATCH(1,('GMW - Baseline'!$MC$2:$MC$200=K$3)*('GMW - Baseline'!$MB$2:$MB$200=K$4),0),$E201-1973)</f>
        <v>3.9238270000000002</v>
      </c>
      <c r="L201" cm="1">
        <f t="array" ref="L201">INDEX('GMW - Baseline'!$A$2:$MC$200,MATCH(1,('GMW - Baseline'!$MC$2:$MC$200=L$3)*('GMW - Baseline'!$MB$2:$MB$200=L$4),0),$E201-1973)</f>
        <v>34838.089999999997</v>
      </c>
      <c r="M201" cm="1">
        <f t="array" ref="M201">INDEX('GMW - Baseline'!$A$2:$MC$200,MATCH(1,('GMW - Baseline'!$MC$2:$MC$200=M$3)*('GMW - Baseline'!$MB$2:$MB$200=M$4),0),$E201-1973)</f>
        <v>1767.441</v>
      </c>
      <c r="N201" cm="1">
        <f t="array" ref="N201">INDEX('GMW - Baseline'!$A$2:$MC$200,MATCH(1,('GMW - Baseline'!$MC$2:$MC$200=N$3)*('GMW - Baseline'!$MB$2:$MB$200=N$4),0),$E201-1973)</f>
        <v>36605.53</v>
      </c>
      <c r="O201" cm="1">
        <f t="array" ref="O201">INDEX('GMW - Baseline'!$A$2:$MC$200,MATCH(1,('GMW - Baseline'!$MC$2:$MC$200=O$3)*('GMW - Baseline'!$MB$2:$MB$200=O$4),0),$E201-1973)</f>
        <v>4.8283449999999997</v>
      </c>
      <c r="P201" cm="1">
        <f t="array" ref="P201">INDEX('GMW - Baseline'!$A$2:$MC$200,MATCH(1,('GMW - Baseline'!$MC$2:$MC$200=P$3)*('GMW - Baseline'!$MB$2:$MB$200=P$4),0),$E201-1973)</f>
        <v>45324.52</v>
      </c>
      <c r="Q201" cm="1">
        <f t="array" ref="Q201">INDEX('GMW - Baseline'!$A$2:$MC$200,MATCH(1,('GMW - Baseline'!$MC$2:$MC$200=Q$3)*('GMW - Baseline'!$MB$2:$MB$200=Q$4),0),$E201-1973)</f>
        <v>656.04690000000005</v>
      </c>
      <c r="R201" cm="1">
        <f t="array" ref="R201">INDEX('GMW - Baseline'!$A$2:$MC$200,MATCH(1,('GMW - Baseline'!$MC$2:$MC$200=R$3)*('GMW - Baseline'!$MB$2:$MB$200=R$4),0),$E201-1973)</f>
        <v>2870802</v>
      </c>
      <c r="S201" cm="1">
        <f t="array" ref="S201">INDEX('GMW - Baseline'!$A$2:$MC$200,MATCH(1,('GMW - Baseline'!$MC$2:$MC$200=S$3)*('GMW - Baseline'!$MB$2:$MB$200=S$4),0),$E201-1973)</f>
        <v>848806.40000000002</v>
      </c>
      <c r="T201" cm="1">
        <f t="array" ref="T201">INDEX('GMW - Baseline'!$A$2:$MC$200,MATCH(1,('GMW - Baseline'!$MC$2:$MC$200=T$3)*('GMW - Baseline'!$MB$2:$MB$200=T$4),0),$E201-1973)</f>
        <v>-1.0452269999999999</v>
      </c>
      <c r="U201" cm="1">
        <f t="array" ref="U201">INDEX('GMW - Baseline'!$A$2:$MC$200,MATCH(1,('GMW - Baseline'!$MC$2:$MC$200=U$3)*('GMW - Baseline'!$MB$2:$MB$200=U$4),0),$E201-1973)</f>
        <v>736769.8</v>
      </c>
      <c r="V201" cm="1">
        <f t="array" ref="V201">INDEX('GMW - Baseline'!$A$2:$MC$200,MATCH(1,('GMW - Baseline'!$MC$2:$MC$200=V$3)*('GMW - Baseline'!$MB$2:$MB$200=V$4),0),$E201-1973)</f>
        <v>35104.699999999997</v>
      </c>
      <c r="W201" cm="1">
        <f t="array" ref="W201">INDEX('GMW - Baseline'!$A$2:$MC$200,MATCH(1,('GMW - Baseline'!$MC$2:$MC$200=W$3)*('GMW - Baseline'!$MB$2:$MB$200=W$4),0),$E201-1973)</f>
        <v>31.998539999999998</v>
      </c>
      <c r="X201" cm="1">
        <f t="array" ref="X201">INDEX('GMW - Baseline'!$A$2:$MC$200,MATCH(1,('GMW - Baseline'!$MC$2:$MC$200=X$3)*('GMW - Baseline'!$MB$2:$MB$200=X$4),0),$E201-1973)</f>
        <v>631678.19999999995</v>
      </c>
      <c r="Y201" cm="1">
        <f t="array" ref="Y201">INDEX('GMW - Baseline'!$A$2:$MC$200,MATCH(1,('GMW - Baseline'!$MC$2:$MC$200=Y$3)*('GMW - Baseline'!$MB$2:$MB$200=Y$4),0),$E201-1973)</f>
        <v>44615.35</v>
      </c>
      <c r="Z201" cm="1">
        <f t="array" ref="Z201">INDEX('GMW - Baseline'!$A$2:$MC$200,MATCH(1,('GMW - Baseline'!$MC$2:$MC$200=Z$3)*('GMW - Baseline'!$MB$2:$MB$200=Z$4),0),$E201-1973)</f>
        <v>3331662</v>
      </c>
      <c r="AA201" cm="1">
        <f t="array" ref="AA201">INDEX('GMW - Baseline'!$A$2:$MC$200,MATCH(1,('GMW - Baseline'!$MC$2:$MC$200=AA$3)*('GMW - Baseline'!$MB$2:$MB$200=AA$4),0),$E201-1973)</f>
        <v>-1.5961460000000001</v>
      </c>
      <c r="AB201" cm="1">
        <f t="array" ref="AB201">INDEX('GMW - Baseline'!$A$2:$MC$200,MATCH(1,('GMW - Baseline'!$MC$2:$MC$200=AB$3)*('GMW - Baseline'!$MB$2:$MB$200=AB$4),0),$E201-1973)</f>
        <v>366260.1</v>
      </c>
      <c r="AC201" cm="1">
        <f t="array" ref="AC201">INDEX('GMW - Baseline'!$A$2:$MC$200,MATCH(1,('GMW - Baseline'!$MC$2:$MC$200=AC$3)*('GMW - Baseline'!$MB$2:$MB$200=AC$4),0),$E201-1973)</f>
        <v>349039.6</v>
      </c>
      <c r="AD201" cm="1">
        <f t="array" ref="AD201">INDEX('GMW - Baseline'!$A$2:$MC$200,MATCH(1,('GMW - Baseline'!$MC$2:$MC$200=AD$3)*('GMW - Baseline'!$MB$2:$MB$200=AD$4),0),$E201-1973)</f>
        <v>69977.48</v>
      </c>
      <c r="AE201" cm="1">
        <f t="array" ref="AE201">INDEX('GMW - Baseline'!$A$2:$MC$200,MATCH(1,('GMW - Baseline'!$MC$2:$MC$200=AE$3)*('GMW - Baseline'!$MB$2:$MB$200=AE$4),0),$E201-1973)</f>
        <v>31.393830000000001</v>
      </c>
      <c r="AF201" cm="1">
        <f t="array" ref="AF201">INDEX('GMW - Baseline'!$A$2:$MC$200,MATCH(1,('GMW - Baseline'!$MC$2:$MC$200=AF$3)*('GMW - Baseline'!$MB$2:$MB$200=AF$4),0),$E201-1973)</f>
        <v>24.48405</v>
      </c>
      <c r="AG201" cm="1">
        <f t="array" ref="AG201">INDEX('GMW - Baseline'!$A$2:$MC$200,MATCH(1,('GMW - Baseline'!$MC$2:$MC$200=AG$3)*('GMW - Baseline'!$MB$2:$MB$200=AG$4),0),$E201-1973)</f>
        <v>52.175240000000002</v>
      </c>
      <c r="AH201" cm="1">
        <f t="array" ref="AH201">INDEX('GMW - Baseline'!$A$2:$MC$200,MATCH(1,('GMW - Baseline'!$MC$2:$MC$200=AH$3)*('GMW - Baseline'!$MB$2:$MB$200=AH$4),0),$E201-1973)</f>
        <v>37.366540000000001</v>
      </c>
      <c r="AI201" cm="1">
        <f t="array" ref="AI201">INDEX('GMW - Baseline'!$A$2:$MC$200,MATCH(1,('GMW - Baseline'!$MC$2:$MC$200=AI$3)*('GMW - Baseline'!$MB$2:$MB$200=AI$4),0),$E201-1973)</f>
        <v>36.162430000000001</v>
      </c>
      <c r="AJ201" cm="1">
        <f t="array" ref="AJ201">INDEX('GMW - Baseline'!$A$2:$MC$200,MATCH(1,('GMW - Baseline'!$MC$2:$MC$200=AJ$3)*('GMW - Baseline'!$MB$2:$MB$200=AJ$4),0),$E201-1973)</f>
        <v>40.11739</v>
      </c>
      <c r="AK201" cm="1">
        <f t="array" ref="AK201">INDEX('GMW - Baseline'!$A$2:$MC$200,MATCH(1,('GMW - Baseline'!$MC$2:$MC$200=AK$3)*('GMW - Baseline'!$MB$2:$MB$200=AK$4),0),$E201-1973)</f>
        <v>25.24248</v>
      </c>
    </row>
    <row r="202" spans="1:37" x14ac:dyDescent="0.25">
      <c r="B202">
        <f t="shared" si="16"/>
        <v>2028</v>
      </c>
      <c r="C202">
        <f t="shared" si="16"/>
        <v>2028</v>
      </c>
      <c r="E202">
        <f t="shared" si="17"/>
        <v>2175</v>
      </c>
      <c r="F202" cm="1">
        <f t="array" ref="F202">INDEX('GMW - Baseline'!$A$2:$MC$200,MATCH(1,('GMW - Baseline'!$MC$2:$MC$200=F$3)*('GMW - Baseline'!$MB$2:$MB$200=F$4),0),$E202-1973)</f>
        <v>732462.4</v>
      </c>
      <c r="G202" cm="1">
        <f t="array" ref="G202">INDEX('GMW - Baseline'!$A$2:$MC$200,MATCH(1,('GMW - Baseline'!$MC$2:$MC$200=G$3)*('GMW - Baseline'!$MB$2:$MB$200=G$4),0),$E202-1973)</f>
        <v>428085.7</v>
      </c>
      <c r="H202" cm="1">
        <f t="array" ref="H202">INDEX('GMW - Baseline'!$A$2:$MC$200,MATCH(1,('GMW - Baseline'!$MC$2:$MC$200=H$3)*('GMW - Baseline'!$MB$2:$MB$200=H$4),0),$E202-1973)</f>
        <v>469476.5</v>
      </c>
      <c r="I202" cm="1">
        <f t="array" ref="I202">INDEX('GMW - Baseline'!$A$2:$MC$200,MATCH(1,('GMW - Baseline'!$MC$2:$MC$200=I$3)*('GMW - Baseline'!$MB$2:$MB$200=I$4),0),$E202-1973)</f>
        <v>151.16470000000001</v>
      </c>
      <c r="J202" cm="1">
        <f t="array" ref="J202">INDEX('GMW - Baseline'!$A$2:$MC$200,MATCH(1,('GMW - Baseline'!$MC$2:$MC$200=J$3)*('GMW - Baseline'!$MB$2:$MB$200=J$4),0),$E202-1973)</f>
        <v>3.0000710000000002</v>
      </c>
      <c r="K202" cm="1">
        <f t="array" ref="K202">INDEX('GMW - Baseline'!$A$2:$MC$200,MATCH(1,('GMW - Baseline'!$MC$2:$MC$200=K$3)*('GMW - Baseline'!$MB$2:$MB$200=K$4),0),$E202-1973)</f>
        <v>3.8611439999999999</v>
      </c>
      <c r="L202" cm="1">
        <f t="array" ref="L202">INDEX('GMW - Baseline'!$A$2:$MC$200,MATCH(1,('GMW - Baseline'!$MC$2:$MC$200=L$3)*('GMW - Baseline'!$MB$2:$MB$200=L$4),0),$E202-1973)</f>
        <v>34943.85</v>
      </c>
      <c r="M202" cm="1">
        <f t="array" ref="M202">INDEX('GMW - Baseline'!$A$2:$MC$200,MATCH(1,('GMW - Baseline'!$MC$2:$MC$200=M$3)*('GMW - Baseline'!$MB$2:$MB$200=M$4),0),$E202-1973)</f>
        <v>1720.25</v>
      </c>
      <c r="N202" cm="1">
        <f t="array" ref="N202">INDEX('GMW - Baseline'!$A$2:$MC$200,MATCH(1,('GMW - Baseline'!$MC$2:$MC$200=N$3)*('GMW - Baseline'!$MB$2:$MB$200=N$4),0),$E202-1973)</f>
        <v>36664.1</v>
      </c>
      <c r="O202" cm="1">
        <f t="array" ref="O202">INDEX('GMW - Baseline'!$A$2:$MC$200,MATCH(1,('GMW - Baseline'!$MC$2:$MC$200=O$3)*('GMW - Baseline'!$MB$2:$MB$200=O$4),0),$E202-1973)</f>
        <v>4.6919190000000004</v>
      </c>
      <c r="P202" cm="1">
        <f t="array" ref="P202">INDEX('GMW - Baseline'!$A$2:$MC$200,MATCH(1,('GMW - Baseline'!$MC$2:$MC$200=P$3)*('GMW - Baseline'!$MB$2:$MB$200=P$4),0),$E202-1973)</f>
        <v>45339.3</v>
      </c>
      <c r="Q202" cm="1">
        <f t="array" ref="Q202">INDEX('GMW - Baseline'!$A$2:$MC$200,MATCH(1,('GMW - Baseline'!$MC$2:$MC$200=Q$3)*('GMW - Baseline'!$MB$2:$MB$200=Q$4),0),$E202-1973)</f>
        <v>-21299.39</v>
      </c>
      <c r="R202" cm="1">
        <f t="array" ref="R202">INDEX('GMW - Baseline'!$A$2:$MC$200,MATCH(1,('GMW - Baseline'!$MC$2:$MC$200=R$3)*('GMW - Baseline'!$MB$2:$MB$200=R$4),0),$E202-1973)</f>
        <v>2912222</v>
      </c>
      <c r="S202" cm="1">
        <f t="array" ref="S202">INDEX('GMW - Baseline'!$A$2:$MC$200,MATCH(1,('GMW - Baseline'!$MC$2:$MC$200=S$3)*('GMW - Baseline'!$MB$2:$MB$200=S$4),0),$E202-1973)</f>
        <v>856633.6</v>
      </c>
      <c r="T202" cm="1">
        <f t="array" ref="T202">INDEX('GMW - Baseline'!$A$2:$MC$200,MATCH(1,('GMW - Baseline'!$MC$2:$MC$200=T$3)*('GMW - Baseline'!$MB$2:$MB$200=T$4),0),$E202-1973)</f>
        <v>-0.87699890000000003</v>
      </c>
      <c r="U202" cm="1">
        <f t="array" ref="U202">INDEX('GMW - Baseline'!$A$2:$MC$200,MATCH(1,('GMW - Baseline'!$MC$2:$MC$200=U$3)*('GMW - Baseline'!$MB$2:$MB$200=U$4),0),$E202-1973)</f>
        <v>738914.6</v>
      </c>
      <c r="V202" cm="1">
        <f t="array" ref="V202">INDEX('GMW - Baseline'!$A$2:$MC$200,MATCH(1,('GMW - Baseline'!$MC$2:$MC$200=V$3)*('GMW - Baseline'!$MB$2:$MB$200=V$4),0),$E202-1973)</f>
        <v>35160.879999999997</v>
      </c>
      <c r="W202" cm="1">
        <f t="array" ref="W202">INDEX('GMW - Baseline'!$A$2:$MC$200,MATCH(1,('GMW - Baseline'!$MC$2:$MC$200=W$3)*('GMW - Baseline'!$MB$2:$MB$200=W$4),0),$E202-1973)</f>
        <v>31.998329999999999</v>
      </c>
      <c r="X202" cm="1">
        <f t="array" ref="X202">INDEX('GMW - Baseline'!$A$2:$MC$200,MATCH(1,('GMW - Baseline'!$MC$2:$MC$200=X$3)*('GMW - Baseline'!$MB$2:$MB$200=X$4),0),$E202-1973)</f>
        <v>632589.4</v>
      </c>
      <c r="Y202" cm="1">
        <f t="array" ref="Y202">INDEX('GMW - Baseline'!$A$2:$MC$200,MATCH(1,('GMW - Baseline'!$MC$2:$MC$200=Y$3)*('GMW - Baseline'!$MB$2:$MB$200=Y$4),0),$E202-1973)</f>
        <v>44617.46</v>
      </c>
      <c r="Z202" cm="1">
        <f t="array" ref="Z202">INDEX('GMW - Baseline'!$A$2:$MC$200,MATCH(1,('GMW - Baseline'!$MC$2:$MC$200=Z$3)*('GMW - Baseline'!$MB$2:$MB$200=Z$4),0),$E202-1973)</f>
        <v>3343371</v>
      </c>
      <c r="AA202" cm="1">
        <f t="array" ref="AA202">INDEX('GMW - Baseline'!$A$2:$MC$200,MATCH(1,('GMW - Baseline'!$MC$2:$MC$200=AA$3)*('GMW - Baseline'!$MB$2:$MB$200=AA$4),0),$E202-1973)</f>
        <v>-1.595907</v>
      </c>
      <c r="AB202" cm="1">
        <f t="array" ref="AB202">INDEX('GMW - Baseline'!$A$2:$MC$200,MATCH(1,('GMW - Baseline'!$MC$2:$MC$200=AB$3)*('GMW - Baseline'!$MB$2:$MB$200=AB$4),0),$E202-1973)</f>
        <v>385179.2</v>
      </c>
      <c r="AC202" cm="1">
        <f t="array" ref="AC202">INDEX('GMW - Baseline'!$A$2:$MC$200,MATCH(1,('GMW - Baseline'!$MC$2:$MC$200=AC$3)*('GMW - Baseline'!$MB$2:$MB$200=AC$4),0),$E202-1973)</f>
        <v>345798.7</v>
      </c>
      <c r="AD202" cm="1">
        <f t="array" ref="AD202">INDEX('GMW - Baseline'!$A$2:$MC$200,MATCH(1,('GMW - Baseline'!$MC$2:$MC$200=AD$3)*('GMW - Baseline'!$MB$2:$MB$200=AD$4),0),$E202-1973)</f>
        <v>70028.39</v>
      </c>
      <c r="AE202" cm="1">
        <f t="array" ref="AE202">INDEX('GMW - Baseline'!$A$2:$MC$200,MATCH(1,('GMW - Baseline'!$MC$2:$MC$200=AE$3)*('GMW - Baseline'!$MB$2:$MB$200=AE$4),0),$E202-1973)</f>
        <v>31.54954</v>
      </c>
      <c r="AF202" cm="1">
        <f t="array" ref="AF202">INDEX('GMW - Baseline'!$A$2:$MC$200,MATCH(1,('GMW - Baseline'!$MC$2:$MC$200=AF$3)*('GMW - Baseline'!$MB$2:$MB$200=AF$4),0),$E202-1973)</f>
        <v>24.573989999999998</v>
      </c>
      <c r="AG202" cm="1">
        <f t="array" ref="AG202">INDEX('GMW - Baseline'!$A$2:$MC$200,MATCH(1,('GMW - Baseline'!$MC$2:$MC$200=AG$3)*('GMW - Baseline'!$MB$2:$MB$200=AG$4),0),$E202-1973)</f>
        <v>52.30415</v>
      </c>
      <c r="AH202" cm="1">
        <f t="array" ref="AH202">INDEX('GMW - Baseline'!$A$2:$MC$200,MATCH(1,('GMW - Baseline'!$MC$2:$MC$200=AH$3)*('GMW - Baseline'!$MB$2:$MB$200=AH$4),0),$E202-1973)</f>
        <v>37.57105</v>
      </c>
      <c r="AI202" cm="1">
        <f t="array" ref="AI202">INDEX('GMW - Baseline'!$A$2:$MC$200,MATCH(1,('GMW - Baseline'!$MC$2:$MC$200=AI$3)*('GMW - Baseline'!$MB$2:$MB$200=AI$4),0),$E202-1973)</f>
        <v>36.31964</v>
      </c>
      <c r="AJ202" cm="1">
        <f t="array" ref="AJ202">INDEX('GMW - Baseline'!$A$2:$MC$200,MATCH(1,('GMW - Baseline'!$MC$2:$MC$200=AJ$3)*('GMW - Baseline'!$MB$2:$MB$200=AJ$4),0),$E202-1973)</f>
        <v>40.320650000000001</v>
      </c>
      <c r="AK202" cm="1">
        <f t="array" ref="AK202">INDEX('GMW - Baseline'!$A$2:$MC$200,MATCH(1,('GMW - Baseline'!$MC$2:$MC$200=AK$3)*('GMW - Baseline'!$MB$2:$MB$200=AK$4),0),$E202-1973)</f>
        <v>25.35324</v>
      </c>
    </row>
    <row r="203" spans="1:37" x14ac:dyDescent="0.25">
      <c r="A203">
        <v>2029</v>
      </c>
      <c r="B203">
        <f t="shared" si="16"/>
        <v>2029</v>
      </c>
      <c r="C203">
        <f t="shared" si="16"/>
        <v>2028</v>
      </c>
      <c r="D203">
        <f t="shared" si="16"/>
        <v>2028</v>
      </c>
      <c r="E203">
        <f t="shared" si="17"/>
        <v>2176</v>
      </c>
      <c r="F203" cm="1">
        <f t="array" ref="F203">INDEX('GMW - Baseline'!$A$2:$MC$200,MATCH(1,('GMW - Baseline'!$MC$2:$MC$200=F$3)*('GMW - Baseline'!$MB$2:$MB$200=F$4),0),$E203-1973)</f>
        <v>735611.5</v>
      </c>
      <c r="G203" cm="1">
        <f t="array" ref="G203">INDEX('GMW - Baseline'!$A$2:$MC$200,MATCH(1,('GMW - Baseline'!$MC$2:$MC$200=G$3)*('GMW - Baseline'!$MB$2:$MB$200=G$4),0),$E203-1973)</f>
        <v>430097.3</v>
      </c>
      <c r="H203" cm="1">
        <f t="array" ref="H203">INDEX('GMW - Baseline'!$A$2:$MC$200,MATCH(1,('GMW - Baseline'!$MC$2:$MC$200=H$3)*('GMW - Baseline'!$MB$2:$MB$200=H$4),0),$E203-1973)</f>
        <v>472253.2</v>
      </c>
      <c r="I203" cm="1">
        <f t="array" ref="I203">INDEX('GMW - Baseline'!$A$2:$MC$200,MATCH(1,('GMW - Baseline'!$MC$2:$MC$200=I$3)*('GMW - Baseline'!$MB$2:$MB$200=I$4),0),$E203-1973)</f>
        <v>151.38929999999999</v>
      </c>
      <c r="J203" cm="1">
        <f t="array" ref="J203">INDEX('GMW - Baseline'!$A$2:$MC$200,MATCH(1,('GMW - Baseline'!$MC$2:$MC$200=J$3)*('GMW - Baseline'!$MB$2:$MB$200=J$4),0),$E203-1973)</f>
        <v>3.000051</v>
      </c>
      <c r="K203" cm="1">
        <f t="array" ref="K203">INDEX('GMW - Baseline'!$A$2:$MC$200,MATCH(1,('GMW - Baseline'!$MC$2:$MC$200=K$3)*('GMW - Baseline'!$MB$2:$MB$200=K$4),0),$E203-1973)</f>
        <v>3.8026279999999999</v>
      </c>
      <c r="L203" cm="1">
        <f t="array" ref="L203">INDEX('GMW - Baseline'!$A$2:$MC$200,MATCH(1,('GMW - Baseline'!$MC$2:$MC$200=L$3)*('GMW - Baseline'!$MB$2:$MB$200=L$4),0),$E203-1973)</f>
        <v>35036.5</v>
      </c>
      <c r="M203" cm="1">
        <f t="array" ref="M203">INDEX('GMW - Baseline'!$A$2:$MC$200,MATCH(1,('GMW - Baseline'!$MC$2:$MC$200=M$3)*('GMW - Baseline'!$MB$2:$MB$200=M$4),0),$E203-1973)</f>
        <v>1682.59</v>
      </c>
      <c r="N203" cm="1">
        <f t="array" ref="N203">INDEX('GMW - Baseline'!$A$2:$MC$200,MATCH(1,('GMW - Baseline'!$MC$2:$MC$200=N$3)*('GMW - Baseline'!$MB$2:$MB$200=N$4),0),$E203-1973)</f>
        <v>36719.089999999997</v>
      </c>
      <c r="O203" cm="1">
        <f t="array" ref="O203">INDEX('GMW - Baseline'!$A$2:$MC$200,MATCH(1,('GMW - Baseline'!$MC$2:$MC$200=O$3)*('GMW - Baseline'!$MB$2:$MB$200=O$4),0),$E203-1973)</f>
        <v>4.5823299999999998</v>
      </c>
      <c r="P203" cm="1">
        <f t="array" ref="P203">INDEX('GMW - Baseline'!$A$2:$MC$200,MATCH(1,('GMW - Baseline'!$MC$2:$MC$200=P$3)*('GMW - Baseline'!$MB$2:$MB$200=P$4),0),$E203-1973)</f>
        <v>45354.080000000002</v>
      </c>
      <c r="Q203" cm="1">
        <f t="array" ref="Q203">INDEX('GMW - Baseline'!$A$2:$MC$200,MATCH(1,('GMW - Baseline'!$MC$2:$MC$200=Q$3)*('GMW - Baseline'!$MB$2:$MB$200=Q$4),0),$E203-1973)</f>
        <v>46711.55</v>
      </c>
      <c r="R203" cm="1">
        <f t="array" ref="R203">INDEX('GMW - Baseline'!$A$2:$MC$200,MATCH(1,('GMW - Baseline'!$MC$2:$MC$200=R$3)*('GMW - Baseline'!$MB$2:$MB$200=R$4),0),$E203-1973)</f>
        <v>2907348</v>
      </c>
      <c r="S203" cm="1">
        <f t="array" ref="S203">INDEX('GMW - Baseline'!$A$2:$MC$200,MATCH(1,('GMW - Baseline'!$MC$2:$MC$200=S$3)*('GMW - Baseline'!$MB$2:$MB$200=S$4),0),$E203-1973)</f>
        <v>864273.2</v>
      </c>
      <c r="T203" cm="1">
        <f t="array" ref="T203">INDEX('GMW - Baseline'!$A$2:$MC$200,MATCH(1,('GMW - Baseline'!$MC$2:$MC$200=T$3)*('GMW - Baseline'!$MB$2:$MB$200=T$4),0),$E203-1973)</f>
        <v>-0.73328020000000005</v>
      </c>
      <c r="U203" cm="1">
        <f t="array" ref="U203">INDEX('GMW - Baseline'!$A$2:$MC$200,MATCH(1,('GMW - Baseline'!$MC$2:$MC$200=U$3)*('GMW - Baseline'!$MB$2:$MB$200=U$4),0),$E203-1973)</f>
        <v>741025.2</v>
      </c>
      <c r="V203" cm="1">
        <f t="array" ref="V203">INDEX('GMW - Baseline'!$A$2:$MC$200,MATCH(1,('GMW - Baseline'!$MC$2:$MC$200=V$3)*('GMW - Baseline'!$MB$2:$MB$200=V$4),0),$E203-1973)</f>
        <v>35213.61</v>
      </c>
      <c r="W203" cm="1">
        <f t="array" ref="W203">INDEX('GMW - Baseline'!$A$2:$MC$200,MATCH(1,('GMW - Baseline'!$MC$2:$MC$200=W$3)*('GMW - Baseline'!$MB$2:$MB$200=W$4),0),$E203-1973)</f>
        <v>31.99813</v>
      </c>
      <c r="X203" cm="1">
        <f t="array" ref="X203">INDEX('GMW - Baseline'!$A$2:$MC$200,MATCH(1,('GMW - Baseline'!$MC$2:$MC$200=X$3)*('GMW - Baseline'!$MB$2:$MB$200=X$4),0),$E203-1973)</f>
        <v>633493.9</v>
      </c>
      <c r="Y203" cm="1">
        <f t="array" ref="Y203">INDEX('GMW - Baseline'!$A$2:$MC$200,MATCH(1,('GMW - Baseline'!$MC$2:$MC$200=Y$3)*('GMW - Baseline'!$MB$2:$MB$200=Y$4),0),$E203-1973)</f>
        <v>44619.56</v>
      </c>
      <c r="Z203" cm="1">
        <f t="array" ref="Z203">INDEX('GMW - Baseline'!$A$2:$MC$200,MATCH(1,('GMW - Baseline'!$MC$2:$MC$200=Z$3)*('GMW - Baseline'!$MB$2:$MB$200=Z$4),0),$E203-1973)</f>
        <v>3355214</v>
      </c>
      <c r="AA203" cm="1">
        <f t="array" ref="AA203">INDEX('GMW - Baseline'!$A$2:$MC$200,MATCH(1,('GMW - Baseline'!$MC$2:$MC$200=AA$3)*('GMW - Baseline'!$MB$2:$MB$200=AA$4),0),$E203-1973)</f>
        <v>-1.5956669999999999</v>
      </c>
      <c r="AB203" cm="1">
        <f t="array" ref="AB203">INDEX('GMW - Baseline'!$A$2:$MC$200,MATCH(1,('GMW - Baseline'!$MC$2:$MC$200=AB$3)*('GMW - Baseline'!$MB$2:$MB$200=AB$4),0),$E203-1973)</f>
        <v>403046.5</v>
      </c>
      <c r="AC203" cm="1">
        <f t="array" ref="AC203">INDEX('GMW - Baseline'!$A$2:$MC$200,MATCH(1,('GMW - Baseline'!$MC$2:$MC$200=AC$3)*('GMW - Baseline'!$MB$2:$MB$200=AC$4),0),$E203-1973)</f>
        <v>409959.8</v>
      </c>
      <c r="AD203" cm="1">
        <f t="array" ref="AD203">INDEX('GMW - Baseline'!$A$2:$MC$200,MATCH(1,('GMW - Baseline'!$MC$2:$MC$200=AD$3)*('GMW - Baseline'!$MB$2:$MB$200=AD$4),0),$E203-1973)</f>
        <v>70079.3</v>
      </c>
      <c r="AE203" cm="1">
        <f t="array" ref="AE203">INDEX('GMW - Baseline'!$A$2:$MC$200,MATCH(1,('GMW - Baseline'!$MC$2:$MC$200=AE$3)*('GMW - Baseline'!$MB$2:$MB$200=AE$4),0),$E203-1973)</f>
        <v>31.70515</v>
      </c>
      <c r="AF203" cm="1">
        <f t="array" ref="AF203">INDEX('GMW - Baseline'!$A$2:$MC$200,MATCH(1,('GMW - Baseline'!$MC$2:$MC$200=AF$3)*('GMW - Baseline'!$MB$2:$MB$200=AF$4),0),$E203-1973)</f>
        <v>24.663640000000001</v>
      </c>
      <c r="AG203" cm="1">
        <f t="array" ref="AG203">INDEX('GMW - Baseline'!$A$2:$MC$200,MATCH(1,('GMW - Baseline'!$MC$2:$MC$200=AG$3)*('GMW - Baseline'!$MB$2:$MB$200=AG$4),0),$E203-1973)</f>
        <v>52.422179999999997</v>
      </c>
      <c r="AH203" cm="1">
        <f t="array" ref="AH203">INDEX('GMW - Baseline'!$A$2:$MC$200,MATCH(1,('GMW - Baseline'!$MC$2:$MC$200=AH$3)*('GMW - Baseline'!$MB$2:$MB$200=AH$4),0),$E203-1973)</f>
        <v>37.806440000000002</v>
      </c>
      <c r="AI203" cm="1">
        <f t="array" ref="AI203">INDEX('GMW - Baseline'!$A$2:$MC$200,MATCH(1,('GMW - Baseline'!$MC$2:$MC$200=AI$3)*('GMW - Baseline'!$MB$2:$MB$200=AI$4),0),$E203-1973)</f>
        <v>36.479660000000003</v>
      </c>
      <c r="AJ203" cm="1">
        <f t="array" ref="AJ203">INDEX('GMW - Baseline'!$A$2:$MC$200,MATCH(1,('GMW - Baseline'!$MC$2:$MC$200=AJ$3)*('GMW - Baseline'!$MB$2:$MB$200=AJ$4),0),$E203-1973)</f>
        <v>40.566310000000001</v>
      </c>
      <c r="AK203" cm="1">
        <f t="array" ref="AK203">INDEX('GMW - Baseline'!$A$2:$MC$200,MATCH(1,('GMW - Baseline'!$MC$2:$MC$200=AK$3)*('GMW - Baseline'!$MB$2:$MB$200=AK$4),0),$E203-1973)</f>
        <v>25.46838</v>
      </c>
    </row>
    <row r="204" spans="1:37" x14ac:dyDescent="0.25">
      <c r="B204">
        <f t="shared" ref="B204:D219" si="18">+B200+1</f>
        <v>2029</v>
      </c>
      <c r="C204">
        <f t="shared" si="18"/>
        <v>2029</v>
      </c>
      <c r="E204">
        <f t="shared" si="17"/>
        <v>2177</v>
      </c>
      <c r="F204" cm="1">
        <f t="array" ref="F204">INDEX('GMW - Baseline'!$A$2:$MC$200,MATCH(1,('GMW - Baseline'!$MC$2:$MC$200=F$3)*('GMW - Baseline'!$MB$2:$MB$200=F$4),0),$E204-1973)</f>
        <v>738553.4</v>
      </c>
      <c r="G204" cm="1">
        <f t="array" ref="G204">INDEX('GMW - Baseline'!$A$2:$MC$200,MATCH(1,('GMW - Baseline'!$MC$2:$MC$200=G$3)*('GMW - Baseline'!$MB$2:$MB$200=G$4),0),$E204-1973)</f>
        <v>431989.3</v>
      </c>
      <c r="H204" cm="1">
        <f t="array" ref="H204">INDEX('GMW - Baseline'!$A$2:$MC$200,MATCH(1,('GMW - Baseline'!$MC$2:$MC$200=H$3)*('GMW - Baseline'!$MB$2:$MB$200=H$4),0),$E204-1973)</f>
        <v>473560</v>
      </c>
      <c r="I204" cm="1">
        <f t="array" ref="I204">INDEX('GMW - Baseline'!$A$2:$MC$200,MATCH(1,('GMW - Baseline'!$MC$2:$MC$200=I$3)*('GMW - Baseline'!$MB$2:$MB$200=I$4),0),$E204-1973)</f>
        <v>152.636</v>
      </c>
      <c r="J204" cm="1">
        <f t="array" ref="J204">INDEX('GMW - Baseline'!$A$2:$MC$200,MATCH(1,('GMW - Baseline'!$MC$2:$MC$200=J$3)*('GMW - Baseline'!$MB$2:$MB$200=J$4),0),$E204-1973)</f>
        <v>2.842333</v>
      </c>
      <c r="K204" cm="1">
        <f t="array" ref="K204">INDEX('GMW - Baseline'!$A$2:$MC$200,MATCH(1,('GMW - Baseline'!$MC$2:$MC$200=K$3)*('GMW - Baseline'!$MB$2:$MB$200=K$4),0),$E204-1973)</f>
        <v>3.7489140000000001</v>
      </c>
      <c r="L204" cm="1">
        <f t="array" ref="L204">INDEX('GMW - Baseline'!$A$2:$MC$200,MATCH(1,('GMW - Baseline'!$MC$2:$MC$200=L$3)*('GMW - Baseline'!$MB$2:$MB$200=L$4),0),$E204-1973)</f>
        <v>35115.629999999997</v>
      </c>
      <c r="M204" cm="1">
        <f t="array" ref="M204">INDEX('GMW - Baseline'!$A$2:$MC$200,MATCH(1,('GMW - Baseline'!$MC$2:$MC$200=M$3)*('GMW - Baseline'!$MB$2:$MB$200=M$4),0),$E204-1973)</f>
        <v>1654.867</v>
      </c>
      <c r="N204" cm="1">
        <f t="array" ref="N204">INDEX('GMW - Baseline'!$A$2:$MC$200,MATCH(1,('GMW - Baseline'!$MC$2:$MC$200=N$3)*('GMW - Baseline'!$MB$2:$MB$200=N$4),0),$E204-1973)</f>
        <v>36770.5</v>
      </c>
      <c r="O204" cm="1">
        <f t="array" ref="O204">INDEX('GMW - Baseline'!$A$2:$MC$200,MATCH(1,('GMW - Baseline'!$MC$2:$MC$200=O$3)*('GMW - Baseline'!$MB$2:$MB$200=O$4),0),$E204-1973)</f>
        <v>4.5005290000000002</v>
      </c>
      <c r="P204" cm="1">
        <f t="array" ref="P204">INDEX('GMW - Baseline'!$A$2:$MC$200,MATCH(1,('GMW - Baseline'!$MC$2:$MC$200=P$3)*('GMW - Baseline'!$MB$2:$MB$200=P$4),0),$E204-1973)</f>
        <v>45368.86</v>
      </c>
      <c r="Q204" cm="1">
        <f t="array" ref="Q204">INDEX('GMW - Baseline'!$A$2:$MC$200,MATCH(1,('GMW - Baseline'!$MC$2:$MC$200=Q$3)*('GMW - Baseline'!$MB$2:$MB$200=Q$4),0),$E204-1973)</f>
        <v>-29350.39</v>
      </c>
      <c r="R204" cm="1">
        <f t="array" ref="R204">INDEX('GMW - Baseline'!$A$2:$MC$200,MATCH(1,('GMW - Baseline'!$MC$2:$MC$200=R$3)*('GMW - Baseline'!$MB$2:$MB$200=R$4),0),$E204-1973)</f>
        <v>2952136</v>
      </c>
      <c r="S204" cm="1">
        <f t="array" ref="S204">INDEX('GMW - Baseline'!$A$2:$MC$200,MATCH(1,('GMW - Baseline'!$MC$2:$MC$200=S$3)*('GMW - Baseline'!$MB$2:$MB$200=S$4),0),$E204-1973)</f>
        <v>871677.9</v>
      </c>
      <c r="T204" cm="1">
        <f t="array" ref="T204">INDEX('GMW - Baseline'!$A$2:$MC$200,MATCH(1,('GMW - Baseline'!$MC$2:$MC$200=T$3)*('GMW - Baseline'!$MB$2:$MB$200=T$4),0),$E204-1973)</f>
        <v>-0.6215096</v>
      </c>
      <c r="U204" cm="1">
        <f t="array" ref="U204">INDEX('GMW - Baseline'!$A$2:$MC$200,MATCH(1,('GMW - Baseline'!$MC$2:$MC$200=U$3)*('GMW - Baseline'!$MB$2:$MB$200=U$4),0),$E204-1973)</f>
        <v>743157.6</v>
      </c>
      <c r="V204" cm="1">
        <f t="array" ref="V204">INDEX('GMW - Baseline'!$A$2:$MC$200,MATCH(1,('GMW - Baseline'!$MC$2:$MC$200=V$3)*('GMW - Baseline'!$MB$2:$MB$200=V$4),0),$E204-1973)</f>
        <v>35262.910000000003</v>
      </c>
      <c r="W204" cm="1">
        <f t="array" ref="W204">INDEX('GMW - Baseline'!$A$2:$MC$200,MATCH(1,('GMW - Baseline'!$MC$2:$MC$200=W$3)*('GMW - Baseline'!$MB$2:$MB$200=W$4),0),$E204-1973)</f>
        <v>31.997920000000001</v>
      </c>
      <c r="X204" cm="1">
        <f t="array" ref="X204">INDEX('GMW - Baseline'!$A$2:$MC$200,MATCH(1,('GMW - Baseline'!$MC$2:$MC$200=X$3)*('GMW - Baseline'!$MB$2:$MB$200=X$4),0),$E204-1973)</f>
        <v>634392</v>
      </c>
      <c r="Y204" cm="1">
        <f t="array" ref="Y204">INDEX('GMW - Baseline'!$A$2:$MC$200,MATCH(1,('GMW - Baseline'!$MC$2:$MC$200=Y$3)*('GMW - Baseline'!$MB$2:$MB$200=Y$4),0),$E204-1973)</f>
        <v>44621.66</v>
      </c>
      <c r="Z204" cm="1">
        <f t="array" ref="Z204">INDEX('GMW - Baseline'!$A$2:$MC$200,MATCH(1,('GMW - Baseline'!$MC$2:$MC$200=Z$3)*('GMW - Baseline'!$MB$2:$MB$200=Z$4),0),$E204-1973)</f>
        <v>3367216</v>
      </c>
      <c r="AA204" cm="1">
        <f t="array" ref="AA204">INDEX('GMW - Baseline'!$A$2:$MC$200,MATCH(1,('GMW - Baseline'!$MC$2:$MC$200=AA$3)*('GMW - Baseline'!$MB$2:$MB$200=AA$4),0),$E204-1973)</f>
        <v>-1.595348</v>
      </c>
      <c r="AB204" cm="1">
        <f t="array" ref="AB204">INDEX('GMW - Baseline'!$A$2:$MC$200,MATCH(1,('GMW - Baseline'!$MC$2:$MC$200=AB$3)*('GMW - Baseline'!$MB$2:$MB$200=AB$4),0),$E204-1973)</f>
        <v>381439</v>
      </c>
      <c r="AC204" cm="1">
        <f t="array" ref="AC204">INDEX('GMW - Baseline'!$A$2:$MC$200,MATCH(1,('GMW - Baseline'!$MC$2:$MC$200=AC$3)*('GMW - Baseline'!$MB$2:$MB$200=AC$4),0),$E204-1973)</f>
        <v>338895.1</v>
      </c>
      <c r="AD204" cm="1">
        <f t="array" ref="AD204">INDEX('GMW - Baseline'!$A$2:$MC$200,MATCH(1,('GMW - Baseline'!$MC$2:$MC$200=AD$3)*('GMW - Baseline'!$MB$2:$MB$200=AD$4),0),$E204-1973)</f>
        <v>70130.22</v>
      </c>
      <c r="AE204" cm="1">
        <f t="array" ref="AE204">INDEX('GMW - Baseline'!$A$2:$MC$200,MATCH(1,('GMW - Baseline'!$MC$2:$MC$200=AE$3)*('GMW - Baseline'!$MB$2:$MB$200=AE$4),0),$E204-1973)</f>
        <v>31.860659999999999</v>
      </c>
      <c r="AF204" cm="1">
        <f t="array" ref="AF204">INDEX('GMW - Baseline'!$A$2:$MC$200,MATCH(1,('GMW - Baseline'!$MC$2:$MC$200=AF$3)*('GMW - Baseline'!$MB$2:$MB$200=AF$4),0),$E204-1973)</f>
        <v>24.75301</v>
      </c>
      <c r="AG204" cm="1">
        <f t="array" ref="AG204">INDEX('GMW - Baseline'!$A$2:$MC$200,MATCH(1,('GMW - Baseline'!$MC$2:$MC$200=AG$3)*('GMW - Baseline'!$MB$2:$MB$200=AG$4),0),$E204-1973)</f>
        <v>52.532969999999999</v>
      </c>
      <c r="AH204" cm="1">
        <f t="array" ref="AH204">INDEX('GMW - Baseline'!$A$2:$MC$200,MATCH(1,('GMW - Baseline'!$MC$2:$MC$200=AH$3)*('GMW - Baseline'!$MB$2:$MB$200=AH$4),0),$E204-1973)</f>
        <v>38.042639999999999</v>
      </c>
      <c r="AI204" cm="1">
        <f t="array" ref="AI204">INDEX('GMW - Baseline'!$A$2:$MC$200,MATCH(1,('GMW - Baseline'!$MC$2:$MC$200=AI$3)*('GMW - Baseline'!$MB$2:$MB$200=AI$4),0),$E204-1973)</f>
        <v>36.639719999999997</v>
      </c>
      <c r="AJ204" cm="1">
        <f t="array" ref="AJ204">INDEX('GMW - Baseline'!$A$2:$MC$200,MATCH(1,('GMW - Baseline'!$MC$2:$MC$200=AJ$3)*('GMW - Baseline'!$MB$2:$MB$200=AJ$4),0),$E204-1973)</f>
        <v>40.812379999999997</v>
      </c>
      <c r="AK204" cm="1">
        <f t="array" ref="AK204">INDEX('GMW - Baseline'!$A$2:$MC$200,MATCH(1,('GMW - Baseline'!$MC$2:$MC$200=AK$3)*('GMW - Baseline'!$MB$2:$MB$200=AK$4),0),$E204-1973)</f>
        <v>25.58473</v>
      </c>
    </row>
    <row r="205" spans="1:37" x14ac:dyDescent="0.25">
      <c r="B205">
        <f t="shared" si="18"/>
        <v>2029</v>
      </c>
      <c r="C205">
        <f t="shared" si="18"/>
        <v>2029</v>
      </c>
      <c r="E205">
        <f t="shared" si="17"/>
        <v>2178</v>
      </c>
      <c r="F205" cm="1">
        <f t="array" ref="F205">INDEX('GMW - Baseline'!$A$2:$MC$200,MATCH(1,('GMW - Baseline'!$MC$2:$MC$200=F$3)*('GMW - Baseline'!$MB$2:$MB$200=F$4),0),$E205-1973)</f>
        <v>741286.40000000002</v>
      </c>
      <c r="G205" cm="1">
        <f t="array" ref="G205">INDEX('GMW - Baseline'!$A$2:$MC$200,MATCH(1,('GMW - Baseline'!$MC$2:$MC$200=G$3)*('GMW - Baseline'!$MB$2:$MB$200=G$4),0),$E205-1973)</f>
        <v>433717.3</v>
      </c>
      <c r="H205" cm="1">
        <f t="array" ref="H205">INDEX('GMW - Baseline'!$A$2:$MC$200,MATCH(1,('GMW - Baseline'!$MC$2:$MC$200=H$3)*('GMW - Baseline'!$MB$2:$MB$200=H$4),0),$E205-1973)</f>
        <v>475395.4</v>
      </c>
      <c r="I205" cm="1">
        <f t="array" ref="I205">INDEX('GMW - Baseline'!$A$2:$MC$200,MATCH(1,('GMW - Baseline'!$MC$2:$MC$200=I$3)*('GMW - Baseline'!$MB$2:$MB$200=I$4),0),$E205-1973)</f>
        <v>153.31209999999999</v>
      </c>
      <c r="J205" cm="1">
        <f t="array" ref="J205">INDEX('GMW - Baseline'!$A$2:$MC$200,MATCH(1,('GMW - Baseline'!$MC$2:$MC$200=J$3)*('GMW - Baseline'!$MB$2:$MB$200=J$4),0),$E205-1973)</f>
        <v>2.7499920000000002</v>
      </c>
      <c r="K205" cm="1">
        <f t="array" ref="K205">INDEX('GMW - Baseline'!$A$2:$MC$200,MATCH(1,('GMW - Baseline'!$MC$2:$MC$200=K$3)*('GMW - Baseline'!$MB$2:$MB$200=K$4),0),$E205-1973)</f>
        <v>3.7012830000000001</v>
      </c>
      <c r="L205" cm="1">
        <f t="array" ref="L205">INDEX('GMW - Baseline'!$A$2:$MC$200,MATCH(1,('GMW - Baseline'!$MC$2:$MC$200=L$3)*('GMW - Baseline'!$MB$2:$MB$200=L$4),0),$E205-1973)</f>
        <v>35182.720000000001</v>
      </c>
      <c r="M205" cm="1">
        <f t="array" ref="M205">INDEX('GMW - Baseline'!$A$2:$MC$200,MATCH(1,('GMW - Baseline'!$MC$2:$MC$200=M$3)*('GMW - Baseline'!$MB$2:$MB$200=M$4),0),$E205-1973)</f>
        <v>1639.258</v>
      </c>
      <c r="N205" cm="1">
        <f t="array" ref="N205">INDEX('GMW - Baseline'!$A$2:$MC$200,MATCH(1,('GMW - Baseline'!$MC$2:$MC$200=N$3)*('GMW - Baseline'!$MB$2:$MB$200=N$4),0),$E205-1973)</f>
        <v>36821.980000000003</v>
      </c>
      <c r="O205" cm="1">
        <f t="array" ref="O205">INDEX('GMW - Baseline'!$A$2:$MC$200,MATCH(1,('GMW - Baseline'!$MC$2:$MC$200=O$3)*('GMW - Baseline'!$MB$2:$MB$200=O$4),0),$E205-1973)</f>
        <v>4.4518459999999997</v>
      </c>
      <c r="P205" cm="1">
        <f t="array" ref="P205">INDEX('GMW - Baseline'!$A$2:$MC$200,MATCH(1,('GMW - Baseline'!$MC$2:$MC$200=P$3)*('GMW - Baseline'!$MB$2:$MB$200=P$4),0),$E205-1973)</f>
        <v>45380.480000000003</v>
      </c>
      <c r="Q205" cm="1">
        <f t="array" ref="Q205">INDEX('GMW - Baseline'!$A$2:$MC$200,MATCH(1,('GMW - Baseline'!$MC$2:$MC$200=Q$3)*('GMW - Baseline'!$MB$2:$MB$200=Q$4),0),$E205-1973)</f>
        <v>587.50980000000004</v>
      </c>
      <c r="R205" cm="1">
        <f t="array" ref="R205">INDEX('GMW - Baseline'!$A$2:$MC$200,MATCH(1,('GMW - Baseline'!$MC$2:$MC$200=R$3)*('GMW - Baseline'!$MB$2:$MB$200=R$4),0),$E205-1973)</f>
        <v>2971201</v>
      </c>
      <c r="S205" cm="1">
        <f t="array" ref="S205">INDEX('GMW - Baseline'!$A$2:$MC$200,MATCH(1,('GMW - Baseline'!$MC$2:$MC$200=S$3)*('GMW - Baseline'!$MB$2:$MB$200=S$4),0),$E205-1973)</f>
        <v>878883.2</v>
      </c>
      <c r="T205" cm="1">
        <f t="array" ref="T205">INDEX('GMW - Baseline'!$A$2:$MC$200,MATCH(1,('GMW - Baseline'!$MC$2:$MC$200=T$3)*('GMW - Baseline'!$MB$2:$MB$200=T$4),0),$E205-1973)</f>
        <v>-0.54683689999999996</v>
      </c>
      <c r="U205" cm="1">
        <f t="array" ref="U205">INDEX('GMW - Baseline'!$A$2:$MC$200,MATCH(1,('GMW - Baseline'!$MC$2:$MC$200=U$3)*('GMW - Baseline'!$MB$2:$MB$200=U$4),0),$E205-1973)</f>
        <v>745351.5</v>
      </c>
      <c r="V205" cm="1">
        <f t="array" ref="V205">INDEX('GMW - Baseline'!$A$2:$MC$200,MATCH(1,('GMW - Baseline'!$MC$2:$MC$200=V$3)*('GMW - Baseline'!$MB$2:$MB$200=V$4),0),$E205-1973)</f>
        <v>35315.96</v>
      </c>
      <c r="W205" cm="1">
        <f t="array" ref="W205">INDEX('GMW - Baseline'!$A$2:$MC$200,MATCH(1,('GMW - Baseline'!$MC$2:$MC$200=W$3)*('GMW - Baseline'!$MB$2:$MB$200=W$4),0),$E205-1973)</f>
        <v>31.997710000000001</v>
      </c>
      <c r="X205" cm="1">
        <f t="array" ref="X205">INDEX('GMW - Baseline'!$A$2:$MC$200,MATCH(1,('GMW - Baseline'!$MC$2:$MC$200=X$3)*('GMW - Baseline'!$MB$2:$MB$200=X$4),0),$E205-1973)</f>
        <v>635324.6</v>
      </c>
      <c r="Y205" cm="1">
        <f t="array" ref="Y205">INDEX('GMW - Baseline'!$A$2:$MC$200,MATCH(1,('GMW - Baseline'!$MC$2:$MC$200=Y$3)*('GMW - Baseline'!$MB$2:$MB$200=Y$4),0),$E205-1973)</f>
        <v>44626.7</v>
      </c>
      <c r="Z205" cm="1">
        <f t="array" ref="Z205">INDEX('GMW - Baseline'!$A$2:$MC$200,MATCH(1,('GMW - Baseline'!$MC$2:$MC$200=Z$3)*('GMW - Baseline'!$MB$2:$MB$200=Z$4),0),$E205-1973)</f>
        <v>3379310</v>
      </c>
      <c r="AA205" cm="1">
        <f t="array" ref="AA205">INDEX('GMW - Baseline'!$A$2:$MC$200,MATCH(1,('GMW - Baseline'!$MC$2:$MC$200=AA$3)*('GMW - Baseline'!$MB$2:$MB$200=AA$4),0),$E205-1973)</f>
        <v>-1.595029</v>
      </c>
      <c r="AB205" cm="1">
        <f t="array" ref="AB205">INDEX('GMW - Baseline'!$A$2:$MC$200,MATCH(1,('GMW - Baseline'!$MC$2:$MC$200=AB$3)*('GMW - Baseline'!$MB$2:$MB$200=AB$4),0),$E205-1973)</f>
        <v>376941</v>
      </c>
      <c r="AC205" cm="1">
        <f t="array" ref="AC205">INDEX('GMW - Baseline'!$A$2:$MC$200,MATCH(1,('GMW - Baseline'!$MC$2:$MC$200=AC$3)*('GMW - Baseline'!$MB$2:$MB$200=AC$4),0),$E205-1973)</f>
        <v>360119.8</v>
      </c>
      <c r="AD205" cm="1">
        <f t="array" ref="AD205">INDEX('GMW - Baseline'!$A$2:$MC$200,MATCH(1,('GMW - Baseline'!$MC$2:$MC$200=AD$3)*('GMW - Baseline'!$MB$2:$MB$200=AD$4),0),$E205-1973)</f>
        <v>70185.539999999994</v>
      </c>
      <c r="AE205" cm="1">
        <f t="array" ref="AE205">INDEX('GMW - Baseline'!$A$2:$MC$200,MATCH(1,('GMW - Baseline'!$MC$2:$MC$200=AE$3)*('GMW - Baseline'!$MB$2:$MB$200=AE$4),0),$E205-1973)</f>
        <v>32.018189999999997</v>
      </c>
      <c r="AF205" cm="1">
        <f t="array" ref="AF205">INDEX('GMW - Baseline'!$A$2:$MC$200,MATCH(1,('GMW - Baseline'!$MC$2:$MC$200=AF$3)*('GMW - Baseline'!$MB$2:$MB$200=AF$4),0),$E205-1973)</f>
        <v>24.842089999999999</v>
      </c>
      <c r="AG205" cm="1">
        <f t="array" ref="AG205">INDEX('GMW - Baseline'!$A$2:$MC$200,MATCH(1,('GMW - Baseline'!$MC$2:$MC$200=AG$3)*('GMW - Baseline'!$MB$2:$MB$200=AG$4),0),$E205-1973)</f>
        <v>52.672809999999998</v>
      </c>
      <c r="AH205" cm="1">
        <f t="array" ref="AH205">INDEX('GMW - Baseline'!$A$2:$MC$200,MATCH(1,('GMW - Baseline'!$MC$2:$MC$200=AH$3)*('GMW - Baseline'!$MB$2:$MB$200=AH$4),0),$E205-1973)</f>
        <v>38.279670000000003</v>
      </c>
      <c r="AI205" cm="1">
        <f t="array" ref="AI205">INDEX('GMW - Baseline'!$A$2:$MC$200,MATCH(1,('GMW - Baseline'!$MC$2:$MC$200=AI$3)*('GMW - Baseline'!$MB$2:$MB$200=AI$4),0),$E205-1973)</f>
        <v>36.799860000000002</v>
      </c>
      <c r="AJ205" cm="1">
        <f t="array" ref="AJ205">INDEX('GMW - Baseline'!$A$2:$MC$200,MATCH(1,('GMW - Baseline'!$MC$2:$MC$200=AJ$3)*('GMW - Baseline'!$MB$2:$MB$200=AJ$4),0),$E205-1973)</f>
        <v>41.058860000000003</v>
      </c>
      <c r="AK205" cm="1">
        <f t="array" ref="AK205">INDEX('GMW - Baseline'!$A$2:$MC$200,MATCH(1,('GMW - Baseline'!$MC$2:$MC$200=AK$3)*('GMW - Baseline'!$MB$2:$MB$200=AK$4),0),$E205-1973)</f>
        <v>25.68852</v>
      </c>
    </row>
    <row r="206" spans="1:37" x14ac:dyDescent="0.25">
      <c r="B206">
        <f t="shared" si="18"/>
        <v>2029</v>
      </c>
      <c r="C206">
        <f t="shared" si="18"/>
        <v>2029</v>
      </c>
      <c r="E206">
        <f t="shared" si="17"/>
        <v>2179</v>
      </c>
      <c r="F206" cm="1">
        <f t="array" ref="F206">INDEX('GMW - Baseline'!$A$2:$MC$200,MATCH(1,('GMW - Baseline'!$MC$2:$MC$200=F$3)*('GMW - Baseline'!$MB$2:$MB$200=F$4),0),$E206-1973)</f>
        <v>743917.6</v>
      </c>
      <c r="G206" cm="1">
        <f t="array" ref="G206">INDEX('GMW - Baseline'!$A$2:$MC$200,MATCH(1,('GMW - Baseline'!$MC$2:$MC$200=G$3)*('GMW - Baseline'!$MB$2:$MB$200=G$4),0),$E206-1973)</f>
        <v>435300.8</v>
      </c>
      <c r="H206" cm="1">
        <f t="array" ref="H206">INDEX('GMW - Baseline'!$A$2:$MC$200,MATCH(1,('GMW - Baseline'!$MC$2:$MC$200=H$3)*('GMW - Baseline'!$MB$2:$MB$200=H$4),0),$E206-1973)</f>
        <v>477201.7</v>
      </c>
      <c r="I206" cm="1">
        <f t="array" ref="I206">INDEX('GMW - Baseline'!$A$2:$MC$200,MATCH(1,('GMW - Baseline'!$MC$2:$MC$200=I$3)*('GMW - Baseline'!$MB$2:$MB$200=I$4),0),$E206-1973)</f>
        <v>153.93450000000001</v>
      </c>
      <c r="J206" cm="1">
        <f t="array" ref="J206">INDEX('GMW - Baseline'!$A$2:$MC$200,MATCH(1,('GMW - Baseline'!$MC$2:$MC$200=J$3)*('GMW - Baseline'!$MB$2:$MB$200=J$4),0),$E206-1973)</f>
        <v>2.7499479999999998</v>
      </c>
      <c r="K206" cm="1">
        <f t="array" ref="K206">INDEX('GMW - Baseline'!$A$2:$MC$200,MATCH(1,('GMW - Baseline'!$MC$2:$MC$200=K$3)*('GMW - Baseline'!$MB$2:$MB$200=K$4),0),$E206-1973)</f>
        <v>3.6569980000000002</v>
      </c>
      <c r="L206" cm="1">
        <f t="array" ref="L206">INDEX('GMW - Baseline'!$A$2:$MC$200,MATCH(1,('GMW - Baseline'!$MC$2:$MC$200=L$3)*('GMW - Baseline'!$MB$2:$MB$200=L$4),0),$E206-1973)</f>
        <v>35242.36</v>
      </c>
      <c r="M206" cm="1">
        <f t="array" ref="M206">INDEX('GMW - Baseline'!$A$2:$MC$200,MATCH(1,('GMW - Baseline'!$MC$2:$MC$200=M$3)*('GMW - Baseline'!$MB$2:$MB$200=M$4),0),$E206-1973)</f>
        <v>1631.1679999999999</v>
      </c>
      <c r="N206" cm="1">
        <f t="array" ref="N206">INDEX('GMW - Baseline'!$A$2:$MC$200,MATCH(1,('GMW - Baseline'!$MC$2:$MC$200=N$3)*('GMW - Baseline'!$MB$2:$MB$200=N$4),0),$E206-1973)</f>
        <v>36873.53</v>
      </c>
      <c r="O206" cm="1">
        <f t="array" ref="O206">INDEX('GMW - Baseline'!$A$2:$MC$200,MATCH(1,('GMW - Baseline'!$MC$2:$MC$200=O$3)*('GMW - Baseline'!$MB$2:$MB$200=O$4),0),$E206-1973)</f>
        <v>4.4236829999999996</v>
      </c>
      <c r="P206" cm="1">
        <f t="array" ref="P206">INDEX('GMW - Baseline'!$A$2:$MC$200,MATCH(1,('GMW - Baseline'!$MC$2:$MC$200=P$3)*('GMW - Baseline'!$MB$2:$MB$200=P$4),0),$E206-1973)</f>
        <v>45392.1</v>
      </c>
      <c r="Q206" cm="1">
        <f t="array" ref="Q206">INDEX('GMW - Baseline'!$A$2:$MC$200,MATCH(1,('GMW - Baseline'!$MC$2:$MC$200=Q$3)*('GMW - Baseline'!$MB$2:$MB$200=Q$4),0),$E206-1973)</f>
        <v>-22065.919999999998</v>
      </c>
      <c r="R206" cm="1">
        <f t="array" ref="R206">INDEX('GMW - Baseline'!$A$2:$MC$200,MATCH(1,('GMW - Baseline'!$MC$2:$MC$200=R$3)*('GMW - Baseline'!$MB$2:$MB$200=R$4),0),$E206-1973)</f>
        <v>3013118</v>
      </c>
      <c r="S206" cm="1">
        <f t="array" ref="S206">INDEX('GMW - Baseline'!$A$2:$MC$200,MATCH(1,('GMW - Baseline'!$MC$2:$MC$200=S$3)*('GMW - Baseline'!$MB$2:$MB$200=S$4),0),$E206-1973)</f>
        <v>886148.5</v>
      </c>
      <c r="T206" cm="1">
        <f t="array" ref="T206">INDEX('GMW - Baseline'!$A$2:$MC$200,MATCH(1,('GMW - Baseline'!$MC$2:$MC$200=T$3)*('GMW - Baseline'!$MB$2:$MB$200=T$4),0),$E206-1973)</f>
        <v>-0.4955292</v>
      </c>
      <c r="U206" cm="1">
        <f t="array" ref="U206">INDEX('GMW - Baseline'!$A$2:$MC$200,MATCH(1,('GMW - Baseline'!$MC$2:$MC$200=U$3)*('GMW - Baseline'!$MB$2:$MB$200=U$4),0),$E206-1973)</f>
        <v>747612.5</v>
      </c>
      <c r="V206" cm="1">
        <f t="array" ref="V206">INDEX('GMW - Baseline'!$A$2:$MC$200,MATCH(1,('GMW - Baseline'!$MC$2:$MC$200=V$3)*('GMW - Baseline'!$MB$2:$MB$200=V$4),0),$E206-1973)</f>
        <v>35369.089999999997</v>
      </c>
      <c r="W206" cm="1">
        <f t="array" ref="W206">INDEX('GMW - Baseline'!$A$2:$MC$200,MATCH(1,('GMW - Baseline'!$MC$2:$MC$200=W$3)*('GMW - Baseline'!$MB$2:$MB$200=W$4),0),$E206-1973)</f>
        <v>31.997499999999999</v>
      </c>
      <c r="X206" cm="1">
        <f t="array" ref="X206">INDEX('GMW - Baseline'!$A$2:$MC$200,MATCH(1,('GMW - Baseline'!$MC$2:$MC$200=X$3)*('GMW - Baseline'!$MB$2:$MB$200=X$4),0),$E206-1973)</f>
        <v>636250.1</v>
      </c>
      <c r="Y206" cm="1">
        <f t="array" ref="Y206">INDEX('GMW - Baseline'!$A$2:$MC$200,MATCH(1,('GMW - Baseline'!$MC$2:$MC$200=Y$3)*('GMW - Baseline'!$MB$2:$MB$200=Y$4),0),$E206-1973)</f>
        <v>44631.74</v>
      </c>
      <c r="Z206" cm="1">
        <f t="array" ref="Z206">INDEX('GMW - Baseline'!$A$2:$MC$200,MATCH(1,('GMW - Baseline'!$MC$2:$MC$200=Z$3)*('GMW - Baseline'!$MB$2:$MB$200=Z$4),0),$E206-1973)</f>
        <v>3391448</v>
      </c>
      <c r="AA206" cm="1">
        <f t="array" ref="AA206">INDEX('GMW - Baseline'!$A$2:$MC$200,MATCH(1,('GMW - Baseline'!$MC$2:$MC$200=AA$3)*('GMW - Baseline'!$MB$2:$MB$200=AA$4),0),$E206-1973)</f>
        <v>-1.59463</v>
      </c>
      <c r="AB206" cm="1">
        <f t="array" ref="AB206">INDEX('GMW - Baseline'!$A$2:$MC$200,MATCH(1,('GMW - Baseline'!$MC$2:$MC$200=AB$3)*('GMW - Baseline'!$MB$2:$MB$200=AB$4),0),$E206-1973)</f>
        <v>396449.8</v>
      </c>
      <c r="AC206" cm="1">
        <f t="array" ref="AC206">INDEX('GMW - Baseline'!$A$2:$MC$200,MATCH(1,('GMW - Baseline'!$MC$2:$MC$200=AC$3)*('GMW - Baseline'!$MB$2:$MB$200=AC$4),0),$E206-1973)</f>
        <v>356775.9</v>
      </c>
      <c r="AD206" cm="1">
        <f t="array" ref="AD206">INDEX('GMW - Baseline'!$A$2:$MC$200,MATCH(1,('GMW - Baseline'!$MC$2:$MC$200=AD$3)*('GMW - Baseline'!$MB$2:$MB$200=AD$4),0),$E206-1973)</f>
        <v>70240.86</v>
      </c>
      <c r="AE206" cm="1">
        <f t="array" ref="AE206">INDEX('GMW - Baseline'!$A$2:$MC$200,MATCH(1,('GMW - Baseline'!$MC$2:$MC$200=AE$3)*('GMW - Baseline'!$MB$2:$MB$200=AE$4),0),$E206-1973)</f>
        <v>32.175640000000001</v>
      </c>
      <c r="AF206" cm="1">
        <f t="array" ref="AF206">INDEX('GMW - Baseline'!$A$2:$MC$200,MATCH(1,('GMW - Baseline'!$MC$2:$MC$200=AF$3)*('GMW - Baseline'!$MB$2:$MB$200=AF$4),0),$E206-1973)</f>
        <v>24.918430000000001</v>
      </c>
      <c r="AG206" cm="1">
        <f t="array" ref="AG206">INDEX('GMW - Baseline'!$A$2:$MC$200,MATCH(1,('GMW - Baseline'!$MC$2:$MC$200=AG$3)*('GMW - Baseline'!$MB$2:$MB$200=AG$4),0),$E206-1973)</f>
        <v>52.841970000000003</v>
      </c>
      <c r="AH206" cm="1">
        <f t="array" ref="AH206">INDEX('GMW - Baseline'!$A$2:$MC$200,MATCH(1,('GMW - Baseline'!$MC$2:$MC$200=AH$3)*('GMW - Baseline'!$MB$2:$MB$200=AH$4),0),$E206-1973)</f>
        <v>38.517519999999998</v>
      </c>
      <c r="AI206" cm="1">
        <f t="array" ref="AI206">INDEX('GMW - Baseline'!$A$2:$MC$200,MATCH(1,('GMW - Baseline'!$MC$2:$MC$200=AI$3)*('GMW - Baseline'!$MB$2:$MB$200=AI$4),0),$E206-1973)</f>
        <v>36.960059999999999</v>
      </c>
      <c r="AJ206" cm="1">
        <f t="array" ref="AJ206">INDEX('GMW - Baseline'!$A$2:$MC$200,MATCH(1,('GMW - Baseline'!$MC$2:$MC$200=AJ$3)*('GMW - Baseline'!$MB$2:$MB$200=AJ$4),0),$E206-1973)</f>
        <v>41.305759999999999</v>
      </c>
      <c r="AK206" cm="1">
        <f t="array" ref="AK206">INDEX('GMW - Baseline'!$A$2:$MC$200,MATCH(1,('GMW - Baseline'!$MC$2:$MC$200=AK$3)*('GMW - Baseline'!$MB$2:$MB$200=AK$4),0),$E206-1973)</f>
        <v>25.77983</v>
      </c>
    </row>
    <row r="207" spans="1:37" x14ac:dyDescent="0.25">
      <c r="A207">
        <v>2030</v>
      </c>
      <c r="B207">
        <f t="shared" si="18"/>
        <v>2030</v>
      </c>
      <c r="C207">
        <f t="shared" si="18"/>
        <v>2029</v>
      </c>
      <c r="D207">
        <f t="shared" si="18"/>
        <v>2029</v>
      </c>
      <c r="E207">
        <f t="shared" si="17"/>
        <v>2180</v>
      </c>
      <c r="F207" cm="1">
        <f t="array" ref="F207">INDEX('GMW - Baseline'!$A$2:$MC$200,MATCH(1,('GMW - Baseline'!$MC$2:$MC$200=F$3)*('GMW - Baseline'!$MB$2:$MB$200=F$4),0),$E207-1973)</f>
        <v>746670.2</v>
      </c>
      <c r="G207" cm="1">
        <f t="array" ref="G207">INDEX('GMW - Baseline'!$A$2:$MC$200,MATCH(1,('GMW - Baseline'!$MC$2:$MC$200=G$3)*('GMW - Baseline'!$MB$2:$MB$200=G$4),0),$E207-1973)</f>
        <v>436824</v>
      </c>
      <c r="H207" cm="1">
        <f t="array" ref="H207">INDEX('GMW - Baseline'!$A$2:$MC$200,MATCH(1,('GMW - Baseline'!$MC$2:$MC$200=H$3)*('GMW - Baseline'!$MB$2:$MB$200=H$4),0),$E207-1973)</f>
        <v>479443.9</v>
      </c>
      <c r="I207" cm="1">
        <f t="array" ref="I207">INDEX('GMW - Baseline'!$A$2:$MC$200,MATCH(1,('GMW - Baseline'!$MC$2:$MC$200=I$3)*('GMW - Baseline'!$MB$2:$MB$200=I$4),0),$E207-1973)</f>
        <v>154.1388</v>
      </c>
      <c r="J207" cm="1">
        <f t="array" ref="J207">INDEX('GMW - Baseline'!$A$2:$MC$200,MATCH(1,('GMW - Baseline'!$MC$2:$MC$200=J$3)*('GMW - Baseline'!$MB$2:$MB$200=J$4),0),$E207-1973)</f>
        <v>2.7499099999999999</v>
      </c>
      <c r="K207" cm="1">
        <f t="array" ref="K207">INDEX('GMW - Baseline'!$A$2:$MC$200,MATCH(1,('GMW - Baseline'!$MC$2:$MC$200=K$3)*('GMW - Baseline'!$MB$2:$MB$200=K$4),0),$E207-1973)</f>
        <v>3.6094979999999999</v>
      </c>
      <c r="L207" cm="1">
        <f t="array" ref="L207">INDEX('GMW - Baseline'!$A$2:$MC$200,MATCH(1,('GMW - Baseline'!$MC$2:$MC$200=L$3)*('GMW - Baseline'!$MB$2:$MB$200=L$4),0),$E207-1973)</f>
        <v>35306.449999999997</v>
      </c>
      <c r="M207" cm="1">
        <f t="array" ref="M207">INDEX('GMW - Baseline'!$A$2:$MC$200,MATCH(1,('GMW - Baseline'!$MC$2:$MC$200=M$3)*('GMW - Baseline'!$MB$2:$MB$200=M$4),0),$E207-1973)</f>
        <v>1618.6990000000001</v>
      </c>
      <c r="N207" cm="1">
        <f t="array" ref="N207">INDEX('GMW - Baseline'!$A$2:$MC$200,MATCH(1,('GMW - Baseline'!$MC$2:$MC$200=N$3)*('GMW - Baseline'!$MB$2:$MB$200=N$4),0),$E207-1973)</f>
        <v>36925.15</v>
      </c>
      <c r="O207" cm="1">
        <f t="array" ref="O207">INDEX('GMW - Baseline'!$A$2:$MC$200,MATCH(1,('GMW - Baseline'!$MC$2:$MC$200=O$3)*('GMW - Baseline'!$MB$2:$MB$200=O$4),0),$E207-1973)</f>
        <v>4.383731</v>
      </c>
      <c r="P207" cm="1">
        <f t="array" ref="P207">INDEX('GMW - Baseline'!$A$2:$MC$200,MATCH(1,('GMW - Baseline'!$MC$2:$MC$200=P$3)*('GMW - Baseline'!$MB$2:$MB$200=P$4),0),$E207-1973)</f>
        <v>45403.72</v>
      </c>
      <c r="Q207" cm="1">
        <f t="array" ref="Q207">INDEX('GMW - Baseline'!$A$2:$MC$200,MATCH(1,('GMW - Baseline'!$MC$2:$MC$200=Q$3)*('GMW - Baseline'!$MB$2:$MB$200=Q$4),0),$E207-1973)</f>
        <v>48104.13</v>
      </c>
      <c r="R207" cm="1">
        <f t="array" ref="R207">INDEX('GMW - Baseline'!$A$2:$MC$200,MATCH(1,('GMW - Baseline'!$MC$2:$MC$200=R$3)*('GMW - Baseline'!$MB$2:$MB$200=R$4),0),$E207-1973)</f>
        <v>3006014</v>
      </c>
      <c r="S207" cm="1">
        <f t="array" ref="S207">INDEX('GMW - Baseline'!$A$2:$MC$200,MATCH(1,('GMW - Baseline'!$MC$2:$MC$200=S$3)*('GMW - Baseline'!$MB$2:$MB$200=S$4),0),$E207-1973)</f>
        <v>893696.7</v>
      </c>
      <c r="T207" cm="1">
        <f t="array" ref="T207">INDEX('GMW - Baseline'!$A$2:$MC$200,MATCH(1,('GMW - Baseline'!$MC$2:$MC$200=T$3)*('GMW - Baseline'!$MB$2:$MB$200=T$4),0),$E207-1973)</f>
        <v>-0.42877199999999999</v>
      </c>
      <c r="U207" cm="1">
        <f t="array" ref="U207">INDEX('GMW - Baseline'!$A$2:$MC$200,MATCH(1,('GMW - Baseline'!$MC$2:$MC$200=U$3)*('GMW - Baseline'!$MB$2:$MB$200=U$4),0),$E207-1973)</f>
        <v>749878.2</v>
      </c>
      <c r="V207" cm="1">
        <f t="array" ref="V207">INDEX('GMW - Baseline'!$A$2:$MC$200,MATCH(1,('GMW - Baseline'!$MC$2:$MC$200=V$3)*('GMW - Baseline'!$MB$2:$MB$200=V$4),0),$E207-1973)</f>
        <v>35422.29</v>
      </c>
      <c r="W207" cm="1">
        <f t="array" ref="W207">INDEX('GMW - Baseline'!$A$2:$MC$200,MATCH(1,('GMW - Baseline'!$MC$2:$MC$200=W$3)*('GMW - Baseline'!$MB$2:$MB$200=W$4),0),$E207-1973)</f>
        <v>31.99729</v>
      </c>
      <c r="X207" cm="1">
        <f t="array" ref="X207">INDEX('GMW - Baseline'!$A$2:$MC$200,MATCH(1,('GMW - Baseline'!$MC$2:$MC$200=X$3)*('GMW - Baseline'!$MB$2:$MB$200=X$4),0),$E207-1973)</f>
        <v>637168.4</v>
      </c>
      <c r="Y207" cm="1">
        <f t="array" ref="Y207">INDEX('GMW - Baseline'!$A$2:$MC$200,MATCH(1,('GMW - Baseline'!$MC$2:$MC$200=Y$3)*('GMW - Baseline'!$MB$2:$MB$200=Y$4),0),$E207-1973)</f>
        <v>44636.78</v>
      </c>
      <c r="Z207" cm="1">
        <f t="array" ref="Z207">INDEX('GMW - Baseline'!$A$2:$MC$200,MATCH(1,('GMW - Baseline'!$MC$2:$MC$200=Z$3)*('GMW - Baseline'!$MB$2:$MB$200=Z$4),0),$E207-1973)</f>
        <v>3403766</v>
      </c>
      <c r="AA207" cm="1">
        <f t="array" ref="AA207">INDEX('GMW - Baseline'!$A$2:$MC$200,MATCH(1,('GMW - Baseline'!$MC$2:$MC$200=AA$3)*('GMW - Baseline'!$MB$2:$MB$200=AA$4),0),$E207-1973)</f>
        <v>-1.5942320000000001</v>
      </c>
      <c r="AB207" cm="1">
        <f t="array" ref="AB207">INDEX('GMW - Baseline'!$A$2:$MC$200,MATCH(1,('GMW - Baseline'!$MC$2:$MC$200=AB$3)*('GMW - Baseline'!$MB$2:$MB$200=AB$4),0),$E207-1973)</f>
        <v>413626.3</v>
      </c>
      <c r="AC207" cm="1">
        <f t="array" ref="AC207">INDEX('GMW - Baseline'!$A$2:$MC$200,MATCH(1,('GMW - Baseline'!$MC$2:$MC$200=AC$3)*('GMW - Baseline'!$MB$2:$MB$200=AC$4),0),$E207-1973)</f>
        <v>422973.7</v>
      </c>
      <c r="AD207" cm="1">
        <f t="array" ref="AD207">INDEX('GMW - Baseline'!$A$2:$MC$200,MATCH(1,('GMW - Baseline'!$MC$2:$MC$200=AD$3)*('GMW - Baseline'!$MB$2:$MB$200=AD$4),0),$E207-1973)</f>
        <v>70296.179999999993</v>
      </c>
      <c r="AE207" cm="1">
        <f t="array" ref="AE207">INDEX('GMW - Baseline'!$A$2:$MC$200,MATCH(1,('GMW - Baseline'!$MC$2:$MC$200=AE$3)*('GMW - Baseline'!$MB$2:$MB$200=AE$4),0),$E207-1973)</f>
        <v>32.333010000000002</v>
      </c>
      <c r="AF207" cm="1">
        <f t="array" ref="AF207">INDEX('GMW - Baseline'!$A$2:$MC$200,MATCH(1,('GMW - Baseline'!$MC$2:$MC$200=AF$3)*('GMW - Baseline'!$MB$2:$MB$200=AF$4),0),$E207-1973)</f>
        <v>24.994530000000001</v>
      </c>
      <c r="AG207" cm="1">
        <f t="array" ref="AG207">INDEX('GMW - Baseline'!$A$2:$MC$200,MATCH(1,('GMW - Baseline'!$MC$2:$MC$200=AG$3)*('GMW - Baseline'!$MB$2:$MB$200=AG$4),0),$E207-1973)</f>
        <v>53.036250000000003</v>
      </c>
      <c r="AH207" cm="1">
        <f t="array" ref="AH207">INDEX('GMW - Baseline'!$A$2:$MC$200,MATCH(1,('GMW - Baseline'!$MC$2:$MC$200=AH$3)*('GMW - Baseline'!$MB$2:$MB$200=AH$4),0),$E207-1973)</f>
        <v>38.748309999999996</v>
      </c>
      <c r="AI207" cm="1">
        <f t="array" ref="AI207">INDEX('GMW - Baseline'!$A$2:$MC$200,MATCH(1,('GMW - Baseline'!$MC$2:$MC$200=AI$3)*('GMW - Baseline'!$MB$2:$MB$200=AI$4),0),$E207-1973)</f>
        <v>37.120840000000001</v>
      </c>
      <c r="AJ207" cm="1">
        <f t="array" ref="AJ207">INDEX('GMW - Baseline'!$A$2:$MC$200,MATCH(1,('GMW - Baseline'!$MC$2:$MC$200=AJ$3)*('GMW - Baseline'!$MB$2:$MB$200=AJ$4),0),$E207-1973)</f>
        <v>41.553080000000001</v>
      </c>
      <c r="AK207" cm="1">
        <f t="array" ref="AK207">INDEX('GMW - Baseline'!$A$2:$MC$200,MATCH(1,('GMW - Baseline'!$MC$2:$MC$200=AK$3)*('GMW - Baseline'!$MB$2:$MB$200=AK$4),0),$E207-1973)</f>
        <v>25.880019999999998</v>
      </c>
    </row>
    <row r="208" spans="1:37" x14ac:dyDescent="0.25">
      <c r="B208">
        <f t="shared" si="18"/>
        <v>2030</v>
      </c>
      <c r="C208">
        <f t="shared" si="18"/>
        <v>2030</v>
      </c>
      <c r="E208">
        <f t="shared" si="17"/>
        <v>2181</v>
      </c>
      <c r="F208" cm="1">
        <f t="array" ref="F208">INDEX('GMW - Baseline'!$A$2:$MC$200,MATCH(1,('GMW - Baseline'!$MC$2:$MC$200=F$3)*('GMW - Baseline'!$MB$2:$MB$200=F$4),0),$E208-1973)</f>
        <v>749395.6</v>
      </c>
      <c r="G208" cm="1">
        <f t="array" ref="G208">INDEX('GMW - Baseline'!$A$2:$MC$200,MATCH(1,('GMW - Baseline'!$MC$2:$MC$200=G$3)*('GMW - Baseline'!$MB$2:$MB$200=G$4),0),$E208-1973)</f>
        <v>438335.1</v>
      </c>
      <c r="H208" cm="1">
        <f t="array" ref="H208">INDEX('GMW - Baseline'!$A$2:$MC$200,MATCH(1,('GMW - Baseline'!$MC$2:$MC$200=H$3)*('GMW - Baseline'!$MB$2:$MB$200=H$4),0),$E208-1973)</f>
        <v>480540.3</v>
      </c>
      <c r="I208" cm="1">
        <f t="array" ref="I208">INDEX('GMW - Baseline'!$A$2:$MC$200,MATCH(1,('GMW - Baseline'!$MC$2:$MC$200=I$3)*('GMW - Baseline'!$MB$2:$MB$200=I$4),0),$E208-1973)</f>
        <v>155.38300000000001</v>
      </c>
      <c r="J208" cm="1">
        <f t="array" ref="J208">INDEX('GMW - Baseline'!$A$2:$MC$200,MATCH(1,('GMW - Baseline'!$MC$2:$MC$200=J$3)*('GMW - Baseline'!$MB$2:$MB$200=J$4),0),$E208-1973)</f>
        <v>2.5922000000000001</v>
      </c>
      <c r="K208" cm="1">
        <f t="array" ref="K208">INDEX('GMW - Baseline'!$A$2:$MC$200,MATCH(1,('GMW - Baseline'!$MC$2:$MC$200=K$3)*('GMW - Baseline'!$MB$2:$MB$200=K$4),0),$E208-1973)</f>
        <v>3.5600429999999998</v>
      </c>
      <c r="L208" cm="1">
        <f t="array" ref="L208">INDEX('GMW - Baseline'!$A$2:$MC$200,MATCH(1,('GMW - Baseline'!$MC$2:$MC$200=L$3)*('GMW - Baseline'!$MB$2:$MB$200=L$4),0),$E208-1973)</f>
        <v>35368.42</v>
      </c>
      <c r="M208" cm="1">
        <f t="array" ref="M208">INDEX('GMW - Baseline'!$A$2:$MC$200,MATCH(1,('GMW - Baseline'!$MC$2:$MC$200=M$3)*('GMW - Baseline'!$MB$2:$MB$200=M$4),0),$E208-1973)</f>
        <v>1608.43</v>
      </c>
      <c r="N208" cm="1">
        <f t="array" ref="N208">INDEX('GMW - Baseline'!$A$2:$MC$200,MATCH(1,('GMW - Baseline'!$MC$2:$MC$200=N$3)*('GMW - Baseline'!$MB$2:$MB$200=N$4),0),$E208-1973)</f>
        <v>36976.85</v>
      </c>
      <c r="O208" cm="1">
        <f t="array" ref="O208">INDEX('GMW - Baseline'!$A$2:$MC$200,MATCH(1,('GMW - Baseline'!$MC$2:$MC$200=O$3)*('GMW - Baseline'!$MB$2:$MB$200=O$4),0),$E208-1973)</f>
        <v>4.3498289999999997</v>
      </c>
      <c r="P208" cm="1">
        <f t="array" ref="P208">INDEX('GMW - Baseline'!$A$2:$MC$200,MATCH(1,('GMW - Baseline'!$MC$2:$MC$200=P$3)*('GMW - Baseline'!$MB$2:$MB$200=P$4),0),$E208-1973)</f>
        <v>45415.34</v>
      </c>
      <c r="Q208" cm="1">
        <f t="array" ref="Q208">INDEX('GMW - Baseline'!$A$2:$MC$200,MATCH(1,('GMW - Baseline'!$MC$2:$MC$200=Q$3)*('GMW - Baseline'!$MB$2:$MB$200=Q$4),0),$E208-1973)</f>
        <v>-27930.23</v>
      </c>
      <c r="R208" cm="1">
        <f t="array" ref="R208">INDEX('GMW - Baseline'!$A$2:$MC$200,MATCH(1,('GMW - Baseline'!$MC$2:$MC$200=R$3)*('GMW - Baseline'!$MB$2:$MB$200=R$4),0),$E208-1973)</f>
        <v>3049662</v>
      </c>
      <c r="S208" cm="1">
        <f t="array" ref="S208">INDEX('GMW - Baseline'!$A$2:$MC$200,MATCH(1,('GMW - Baseline'!$MC$2:$MC$200=S$3)*('GMW - Baseline'!$MB$2:$MB$200=S$4),0),$E208-1973)</f>
        <v>901533.4</v>
      </c>
      <c r="T208" cm="1">
        <f t="array" ref="T208">INDEX('GMW - Baseline'!$A$2:$MC$200,MATCH(1,('GMW - Baseline'!$MC$2:$MC$200=T$3)*('GMW - Baseline'!$MB$2:$MB$200=T$4),0),$E208-1973)</f>
        <v>-0.37584299999999998</v>
      </c>
      <c r="U208" cm="1">
        <f t="array" ref="U208">INDEX('GMW - Baseline'!$A$2:$MC$200,MATCH(1,('GMW - Baseline'!$MC$2:$MC$200=U$3)*('GMW - Baseline'!$MB$2:$MB$200=U$4),0),$E208-1973)</f>
        <v>752217.5</v>
      </c>
      <c r="V208" cm="1">
        <f t="array" ref="V208">INDEX('GMW - Baseline'!$A$2:$MC$200,MATCH(1,('GMW - Baseline'!$MC$2:$MC$200=V$3)*('GMW - Baseline'!$MB$2:$MB$200=V$4),0),$E208-1973)</f>
        <v>35475.589999999997</v>
      </c>
      <c r="W208" cm="1">
        <f t="array" ref="W208">INDEX('GMW - Baseline'!$A$2:$MC$200,MATCH(1,('GMW - Baseline'!$MC$2:$MC$200=W$3)*('GMW - Baseline'!$MB$2:$MB$200=W$4),0),$E208-1973)</f>
        <v>31.99708</v>
      </c>
      <c r="X208" cm="1">
        <f t="array" ref="X208">INDEX('GMW - Baseline'!$A$2:$MC$200,MATCH(1,('GMW - Baseline'!$MC$2:$MC$200=X$3)*('GMW - Baseline'!$MB$2:$MB$200=X$4),0),$E208-1973)</f>
        <v>638079.5</v>
      </c>
      <c r="Y208" cm="1">
        <f t="array" ref="Y208">INDEX('GMW - Baseline'!$A$2:$MC$200,MATCH(1,('GMW - Baseline'!$MC$2:$MC$200=Y$3)*('GMW - Baseline'!$MB$2:$MB$200=Y$4),0),$E208-1973)</f>
        <v>44641.82</v>
      </c>
      <c r="Z208" cm="1">
        <f t="array" ref="Z208">INDEX('GMW - Baseline'!$A$2:$MC$200,MATCH(1,('GMW - Baseline'!$MC$2:$MC$200=Z$3)*('GMW - Baseline'!$MB$2:$MB$200=Z$4),0),$E208-1973)</f>
        <v>3416200</v>
      </c>
      <c r="AA208" cm="1">
        <f t="array" ref="AA208">INDEX('GMW - Baseline'!$A$2:$MC$200,MATCH(1,('GMW - Baseline'!$MC$2:$MC$200=AA$3)*('GMW - Baseline'!$MB$2:$MB$200=AA$4),0),$E208-1973)</f>
        <v>-1.593753</v>
      </c>
      <c r="AB208" cm="1">
        <f t="array" ref="AB208">INDEX('GMW - Baseline'!$A$2:$MC$200,MATCH(1,('GMW - Baseline'!$MC$2:$MC$200=AB$3)*('GMW - Baseline'!$MB$2:$MB$200=AB$4),0),$E208-1973)</f>
        <v>394796.3</v>
      </c>
      <c r="AC208" cm="1">
        <f t="array" ref="AC208">INDEX('GMW - Baseline'!$A$2:$MC$200,MATCH(1,('GMW - Baseline'!$MC$2:$MC$200=AC$3)*('GMW - Baseline'!$MB$2:$MB$200=AC$4),0),$E208-1973)</f>
        <v>353316.8</v>
      </c>
      <c r="AD208" cm="1">
        <f t="array" ref="AD208">INDEX('GMW - Baseline'!$A$2:$MC$200,MATCH(1,('GMW - Baseline'!$MC$2:$MC$200=AD$3)*('GMW - Baseline'!$MB$2:$MB$200=AD$4),0),$E208-1973)</f>
        <v>70351.5</v>
      </c>
      <c r="AE208" cm="1">
        <f t="array" ref="AE208">INDEX('GMW - Baseline'!$A$2:$MC$200,MATCH(1,('GMW - Baseline'!$MC$2:$MC$200=AE$3)*('GMW - Baseline'!$MB$2:$MB$200=AE$4),0),$E208-1973)</f>
        <v>32.490299999999998</v>
      </c>
      <c r="AF208" cm="1">
        <f t="array" ref="AF208">INDEX('GMW - Baseline'!$A$2:$MC$200,MATCH(1,('GMW - Baseline'!$MC$2:$MC$200=AF$3)*('GMW - Baseline'!$MB$2:$MB$200=AF$4),0),$E208-1973)</f>
        <v>25.070399999999999</v>
      </c>
      <c r="AG208" cm="1">
        <f t="array" ref="AG208">INDEX('GMW - Baseline'!$A$2:$MC$200,MATCH(1,('GMW - Baseline'!$MC$2:$MC$200=AG$3)*('GMW - Baseline'!$MB$2:$MB$200=AG$4),0),$E208-1973)</f>
        <v>53.219110000000001</v>
      </c>
      <c r="AH208" cm="1">
        <f t="array" ref="AH208">INDEX('GMW - Baseline'!$A$2:$MC$200,MATCH(1,('GMW - Baseline'!$MC$2:$MC$200=AH$3)*('GMW - Baseline'!$MB$2:$MB$200=AH$4),0),$E208-1973)</f>
        <v>38.979930000000003</v>
      </c>
      <c r="AI208" cm="1">
        <f t="array" ref="AI208">INDEX('GMW - Baseline'!$A$2:$MC$200,MATCH(1,('GMW - Baseline'!$MC$2:$MC$200=AI$3)*('GMW - Baseline'!$MB$2:$MB$200=AI$4),0),$E208-1973)</f>
        <v>37.281739999999999</v>
      </c>
      <c r="AJ208" cm="1">
        <f t="array" ref="AJ208">INDEX('GMW - Baseline'!$A$2:$MC$200,MATCH(1,('GMW - Baseline'!$MC$2:$MC$200=AJ$3)*('GMW - Baseline'!$MB$2:$MB$200=AJ$4),0),$E208-1973)</f>
        <v>41.800939999999997</v>
      </c>
      <c r="AK208" cm="1">
        <f t="array" ref="AK208">INDEX('GMW - Baseline'!$A$2:$MC$200,MATCH(1,('GMW - Baseline'!$MC$2:$MC$200=AK$3)*('GMW - Baseline'!$MB$2:$MB$200=AK$4),0),$E208-1973)</f>
        <v>25.984400000000001</v>
      </c>
    </row>
    <row r="209" spans="1:37" x14ac:dyDescent="0.25">
      <c r="B209">
        <f t="shared" si="18"/>
        <v>2030</v>
      </c>
      <c r="C209">
        <f t="shared" si="18"/>
        <v>2030</v>
      </c>
      <c r="E209">
        <f t="shared" si="17"/>
        <v>2182</v>
      </c>
      <c r="F209" cm="1">
        <f t="array" ref="F209">INDEX('GMW - Baseline'!$A$2:$MC$200,MATCH(1,('GMW - Baseline'!$MC$2:$MC$200=F$3)*('GMW - Baseline'!$MB$2:$MB$200=F$4),0),$E209-1973)</f>
        <v>752206.5</v>
      </c>
      <c r="G209" cm="1">
        <f t="array" ref="G209">INDEX('GMW - Baseline'!$A$2:$MC$200,MATCH(1,('GMW - Baseline'!$MC$2:$MC$200=G$3)*('GMW - Baseline'!$MB$2:$MB$200=G$4),0),$E209-1973)</f>
        <v>439829.9</v>
      </c>
      <c r="H209" cm="1">
        <f t="array" ref="H209">INDEX('GMW - Baseline'!$A$2:$MC$200,MATCH(1,('GMW - Baseline'!$MC$2:$MC$200=H$3)*('GMW - Baseline'!$MB$2:$MB$200=H$4),0),$E209-1973)</f>
        <v>482060.79999999999</v>
      </c>
      <c r="I209" cm="1">
        <f t="array" ref="I209">INDEX('GMW - Baseline'!$A$2:$MC$200,MATCH(1,('GMW - Baseline'!$MC$2:$MC$200=I$3)*('GMW - Baseline'!$MB$2:$MB$200=I$4),0),$E209-1973)</f>
        <v>156.06700000000001</v>
      </c>
      <c r="J209" cm="1">
        <f t="array" ref="J209">INDEX('GMW - Baseline'!$A$2:$MC$200,MATCH(1,('GMW - Baseline'!$MC$2:$MC$200=J$3)*('GMW - Baseline'!$MB$2:$MB$200=J$4),0),$E209-1973)</f>
        <v>2.4999030000000002</v>
      </c>
      <c r="K209" cm="1">
        <f t="array" ref="K209">INDEX('GMW - Baseline'!$A$2:$MC$200,MATCH(1,('GMW - Baseline'!$MC$2:$MC$200=K$3)*('GMW - Baseline'!$MB$2:$MB$200=K$4),0),$E209-1973)</f>
        <v>3.5219429999999998</v>
      </c>
      <c r="L209" cm="1">
        <f t="array" ref="L209">INDEX('GMW - Baseline'!$A$2:$MC$200,MATCH(1,('GMW - Baseline'!$MC$2:$MC$200=L$3)*('GMW - Baseline'!$MB$2:$MB$200=L$4),0),$E209-1973)</f>
        <v>35433.730000000003</v>
      </c>
      <c r="M209" cm="1">
        <f t="array" ref="M209">INDEX('GMW - Baseline'!$A$2:$MC$200,MATCH(1,('GMW - Baseline'!$MC$2:$MC$200=M$3)*('GMW - Baseline'!$MB$2:$MB$200=M$4),0),$E209-1973)</f>
        <v>1594.8910000000001</v>
      </c>
      <c r="N209" cm="1">
        <f t="array" ref="N209">INDEX('GMW - Baseline'!$A$2:$MC$200,MATCH(1,('GMW - Baseline'!$MC$2:$MC$200=N$3)*('GMW - Baseline'!$MB$2:$MB$200=N$4),0),$E209-1973)</f>
        <v>37028.620000000003</v>
      </c>
      <c r="O209" cm="1">
        <f t="array" ref="O209">INDEX('GMW - Baseline'!$A$2:$MC$200,MATCH(1,('GMW - Baseline'!$MC$2:$MC$200=O$3)*('GMW - Baseline'!$MB$2:$MB$200=O$4),0),$E209-1973)</f>
        <v>4.3071840000000003</v>
      </c>
      <c r="P209" cm="1">
        <f t="array" ref="P209">INDEX('GMW - Baseline'!$A$2:$MC$200,MATCH(1,('GMW - Baseline'!$MC$2:$MC$200=P$3)*('GMW - Baseline'!$MB$2:$MB$200=P$4),0),$E209-1973)</f>
        <v>45427.199999999997</v>
      </c>
      <c r="Q209" cm="1">
        <f t="array" ref="Q209">INDEX('GMW - Baseline'!$A$2:$MC$200,MATCH(1,('GMW - Baseline'!$MC$2:$MC$200=Q$3)*('GMW - Baseline'!$MB$2:$MB$200=Q$4),0),$E209-1973)</f>
        <v>3217.92</v>
      </c>
      <c r="R209" cm="1">
        <f t="array" ref="R209">INDEX('GMW - Baseline'!$A$2:$MC$200,MATCH(1,('GMW - Baseline'!$MC$2:$MC$200=R$3)*('GMW - Baseline'!$MB$2:$MB$200=R$4),0),$E209-1973)</f>
        <v>3066492</v>
      </c>
      <c r="S209" cm="1">
        <f t="array" ref="S209">INDEX('GMW - Baseline'!$A$2:$MC$200,MATCH(1,('GMW - Baseline'!$MC$2:$MC$200=S$3)*('GMW - Baseline'!$MB$2:$MB$200=S$4),0),$E209-1973)</f>
        <v>909619.8</v>
      </c>
      <c r="T209" cm="1">
        <f t="array" ref="T209">INDEX('GMW - Baseline'!$A$2:$MC$200,MATCH(1,('GMW - Baseline'!$MC$2:$MC$200=T$3)*('GMW - Baseline'!$MB$2:$MB$200=T$4),0),$E209-1973)</f>
        <v>-0.31337739999999997</v>
      </c>
      <c r="U209" cm="1">
        <f t="array" ref="U209">INDEX('GMW - Baseline'!$A$2:$MC$200,MATCH(1,('GMW - Baseline'!$MC$2:$MC$200=U$3)*('GMW - Baseline'!$MB$2:$MB$200=U$4),0),$E209-1973)</f>
        <v>754566.9</v>
      </c>
      <c r="V209" cm="1">
        <f t="array" ref="V209">INDEX('GMW - Baseline'!$A$2:$MC$200,MATCH(1,('GMW - Baseline'!$MC$2:$MC$200=V$3)*('GMW - Baseline'!$MB$2:$MB$200=V$4),0),$E209-1973)</f>
        <v>35528.959999999999</v>
      </c>
      <c r="W209" cm="1">
        <f t="array" ref="W209">INDEX('GMW - Baseline'!$A$2:$MC$200,MATCH(1,('GMW - Baseline'!$MC$2:$MC$200=W$3)*('GMW - Baseline'!$MB$2:$MB$200=W$4),0),$E209-1973)</f>
        <v>31.996880000000001</v>
      </c>
      <c r="X209" cm="1">
        <f t="array" ref="X209">INDEX('GMW - Baseline'!$A$2:$MC$200,MATCH(1,('GMW - Baseline'!$MC$2:$MC$200=X$3)*('GMW - Baseline'!$MB$2:$MB$200=X$4),0),$E209-1973)</f>
        <v>639111.80000000005</v>
      </c>
      <c r="Y209" cm="1">
        <f t="array" ref="Y209">INDEX('GMW - Baseline'!$A$2:$MC$200,MATCH(1,('GMW - Baseline'!$MC$2:$MC$200=Y$3)*('GMW - Baseline'!$MB$2:$MB$200=Y$4),0),$E209-1973)</f>
        <v>44655.79</v>
      </c>
      <c r="Z209" cm="1">
        <f t="array" ref="Z209">INDEX('GMW - Baseline'!$A$2:$MC$200,MATCH(1,('GMW - Baseline'!$MC$2:$MC$200=Z$3)*('GMW - Baseline'!$MB$2:$MB$200=Z$4),0),$E209-1973)</f>
        <v>3428858</v>
      </c>
      <c r="AA209" cm="1">
        <f t="array" ref="AA209">INDEX('GMW - Baseline'!$A$2:$MC$200,MATCH(1,('GMW - Baseline'!$MC$2:$MC$200=AA$3)*('GMW - Baseline'!$MB$2:$MB$200=AA$4),0),$E209-1973)</f>
        <v>-1.593275</v>
      </c>
      <c r="AB209" cm="1">
        <f t="array" ref="AB209">INDEX('GMW - Baseline'!$A$2:$MC$200,MATCH(1,('GMW - Baseline'!$MC$2:$MC$200=AB$3)*('GMW - Baseline'!$MB$2:$MB$200=AB$4),0),$E209-1973)</f>
        <v>390105.2</v>
      </c>
      <c r="AC209" cm="1">
        <f t="array" ref="AC209">INDEX('GMW - Baseline'!$A$2:$MC$200,MATCH(1,('GMW - Baseline'!$MC$2:$MC$200=AC$3)*('GMW - Baseline'!$MB$2:$MB$200=AC$4),0),$E209-1973)</f>
        <v>375444.8</v>
      </c>
      <c r="AD209" cm="1">
        <f t="array" ref="AD209">INDEX('GMW - Baseline'!$A$2:$MC$200,MATCH(1,('GMW - Baseline'!$MC$2:$MC$200=AD$3)*('GMW - Baseline'!$MB$2:$MB$200=AD$4),0),$E209-1973)</f>
        <v>70410.289999999994</v>
      </c>
      <c r="AE209" cm="1">
        <f t="array" ref="AE209">INDEX('GMW - Baseline'!$A$2:$MC$200,MATCH(1,('GMW - Baseline'!$MC$2:$MC$200=AE$3)*('GMW - Baseline'!$MB$2:$MB$200=AE$4),0),$E209-1973)</f>
        <v>32.63794</v>
      </c>
      <c r="AF209" cm="1">
        <f t="array" ref="AF209">INDEX('GMW - Baseline'!$A$2:$MC$200,MATCH(1,('GMW - Baseline'!$MC$2:$MC$200=AF$3)*('GMW - Baseline'!$MB$2:$MB$200=AF$4),0),$E209-1973)</f>
        <v>25.14603</v>
      </c>
      <c r="AG209" cm="1">
        <f t="array" ref="AG209">INDEX('GMW - Baseline'!$A$2:$MC$200,MATCH(1,('GMW - Baseline'!$MC$2:$MC$200=AG$3)*('GMW - Baseline'!$MB$2:$MB$200=AG$4),0),$E209-1973)</f>
        <v>53.343089999999997</v>
      </c>
      <c r="AH209" cm="1">
        <f t="array" ref="AH209">INDEX('GMW - Baseline'!$A$2:$MC$200,MATCH(1,('GMW - Baseline'!$MC$2:$MC$200=AH$3)*('GMW - Baseline'!$MB$2:$MB$200=AH$4),0),$E209-1973)</f>
        <v>39.212389999999999</v>
      </c>
      <c r="AI209" cm="1">
        <f t="array" ref="AI209">INDEX('GMW - Baseline'!$A$2:$MC$200,MATCH(1,('GMW - Baseline'!$MC$2:$MC$200=AI$3)*('GMW - Baseline'!$MB$2:$MB$200=AI$4),0),$E209-1973)</f>
        <v>37.442799999999998</v>
      </c>
      <c r="AJ209" cm="1">
        <f t="array" ref="AJ209">INDEX('GMW - Baseline'!$A$2:$MC$200,MATCH(1,('GMW - Baseline'!$MC$2:$MC$200=AJ$3)*('GMW - Baseline'!$MB$2:$MB$200=AJ$4),0),$E209-1973)</f>
        <v>42.049340000000001</v>
      </c>
      <c r="AK209" cm="1">
        <f t="array" ref="AK209">INDEX('GMW - Baseline'!$A$2:$MC$200,MATCH(1,('GMW - Baseline'!$MC$2:$MC$200=AK$3)*('GMW - Baseline'!$MB$2:$MB$200=AK$4),0),$E209-1973)</f>
        <v>26.065270000000002</v>
      </c>
    </row>
    <row r="210" spans="1:37" x14ac:dyDescent="0.25">
      <c r="B210">
        <f t="shared" si="18"/>
        <v>2030</v>
      </c>
      <c r="C210">
        <f t="shared" si="18"/>
        <v>2030</v>
      </c>
      <c r="E210">
        <f t="shared" si="17"/>
        <v>2183</v>
      </c>
      <c r="F210" cm="1">
        <f t="array" ref="F210">INDEX('GMW - Baseline'!$A$2:$MC$200,MATCH(1,('GMW - Baseline'!$MC$2:$MC$200=F$3)*('GMW - Baseline'!$MB$2:$MB$200=F$4),0),$E210-1973)</f>
        <v>755102.8</v>
      </c>
      <c r="G210" cm="1">
        <f t="array" ref="G210">INDEX('GMW - Baseline'!$A$2:$MC$200,MATCH(1,('GMW - Baseline'!$MC$2:$MC$200=G$3)*('GMW - Baseline'!$MB$2:$MB$200=G$4),0),$E210-1973)</f>
        <v>441395.8</v>
      </c>
      <c r="H210" cm="1">
        <f t="array" ref="H210">INDEX('GMW - Baseline'!$A$2:$MC$200,MATCH(1,('GMW - Baseline'!$MC$2:$MC$200=H$3)*('GMW - Baseline'!$MB$2:$MB$200=H$4),0),$E210-1973)</f>
        <v>483413.7</v>
      </c>
      <c r="I210" cm="1">
        <f t="array" ref="I210">INDEX('GMW - Baseline'!$A$2:$MC$200,MATCH(1,('GMW - Baseline'!$MC$2:$MC$200=I$3)*('GMW - Baseline'!$MB$2:$MB$200=I$4),0),$E210-1973)</f>
        <v>156.7259</v>
      </c>
      <c r="J210" cm="1">
        <f t="array" ref="J210">INDEX('GMW - Baseline'!$A$2:$MC$200,MATCH(1,('GMW - Baseline'!$MC$2:$MC$200=J$3)*('GMW - Baseline'!$MB$2:$MB$200=J$4),0),$E210-1973)</f>
        <v>2.499943</v>
      </c>
      <c r="K210" cm="1">
        <f t="array" ref="K210">INDEX('GMW - Baseline'!$A$2:$MC$200,MATCH(1,('GMW - Baseline'!$MC$2:$MC$200=K$3)*('GMW - Baseline'!$MB$2:$MB$200=K$4),0),$E210-1973)</f>
        <v>3.503946</v>
      </c>
      <c r="L210" cm="1">
        <f t="array" ref="L210">INDEX('GMW - Baseline'!$A$2:$MC$200,MATCH(1,('GMW - Baseline'!$MC$2:$MC$200=L$3)*('GMW - Baseline'!$MB$2:$MB$200=L$4),0),$E210-1973)</f>
        <v>35502.75</v>
      </c>
      <c r="M210" cm="1">
        <f t="array" ref="M210">INDEX('GMW - Baseline'!$A$2:$MC$200,MATCH(1,('GMW - Baseline'!$MC$2:$MC$200=M$3)*('GMW - Baseline'!$MB$2:$MB$200=M$4),0),$E210-1973)</f>
        <v>1577.7149999999999</v>
      </c>
      <c r="N210" cm="1">
        <f t="array" ref="N210">INDEX('GMW - Baseline'!$A$2:$MC$200,MATCH(1,('GMW - Baseline'!$MC$2:$MC$200=N$3)*('GMW - Baseline'!$MB$2:$MB$200=N$4),0),$E210-1973)</f>
        <v>37080.46</v>
      </c>
      <c r="O210" cm="1">
        <f t="array" ref="O210">INDEX('GMW - Baseline'!$A$2:$MC$200,MATCH(1,('GMW - Baseline'!$MC$2:$MC$200=O$3)*('GMW - Baseline'!$MB$2:$MB$200=O$4),0),$E210-1973)</f>
        <v>4.2548409999999999</v>
      </c>
      <c r="P210" cm="1">
        <f t="array" ref="P210">INDEX('GMW - Baseline'!$A$2:$MC$200,MATCH(1,('GMW - Baseline'!$MC$2:$MC$200=P$3)*('GMW - Baseline'!$MB$2:$MB$200=P$4),0),$E210-1973)</f>
        <v>45439.05</v>
      </c>
      <c r="Q210" cm="1">
        <f t="array" ref="Q210">INDEX('GMW - Baseline'!$A$2:$MC$200,MATCH(1,('GMW - Baseline'!$MC$2:$MC$200=Q$3)*('GMW - Baseline'!$MB$2:$MB$200=Q$4),0),$E210-1973)</f>
        <v>-20256.98</v>
      </c>
      <c r="R210" cm="1">
        <f t="array" ref="R210">INDEX('GMW - Baseline'!$A$2:$MC$200,MATCH(1,('GMW - Baseline'!$MC$2:$MC$200=R$3)*('GMW - Baseline'!$MB$2:$MB$200=R$4),0),$E210-1973)</f>
        <v>3107000</v>
      </c>
      <c r="S210" cm="1">
        <f t="array" ref="S210">INDEX('GMW - Baseline'!$A$2:$MC$200,MATCH(1,('GMW - Baseline'!$MC$2:$MC$200=S$3)*('GMW - Baseline'!$MB$2:$MB$200=S$4),0),$E210-1973)</f>
        <v>917916.4</v>
      </c>
      <c r="T210" cm="1">
        <f t="array" ref="T210">INDEX('GMW - Baseline'!$A$2:$MC$200,MATCH(1,('GMW - Baseline'!$MC$2:$MC$200=T$3)*('GMW - Baseline'!$MB$2:$MB$200=T$4),0),$E210-1973)</f>
        <v>-0.2501488</v>
      </c>
      <c r="U210" cm="1">
        <f t="array" ref="U210">INDEX('GMW - Baseline'!$A$2:$MC$200,MATCH(1,('GMW - Baseline'!$MC$2:$MC$200=U$3)*('GMW - Baseline'!$MB$2:$MB$200=U$4),0),$E210-1973)</f>
        <v>756993.8</v>
      </c>
      <c r="V210" cm="1">
        <f t="array" ref="V210">INDEX('GMW - Baseline'!$A$2:$MC$200,MATCH(1,('GMW - Baseline'!$MC$2:$MC$200=V$3)*('GMW - Baseline'!$MB$2:$MB$200=V$4),0),$E210-1973)</f>
        <v>35582.410000000003</v>
      </c>
      <c r="W210" cm="1">
        <f t="array" ref="W210">INDEX('GMW - Baseline'!$A$2:$MC$200,MATCH(1,('GMW - Baseline'!$MC$2:$MC$200=W$3)*('GMW - Baseline'!$MB$2:$MB$200=W$4),0),$E210-1973)</f>
        <v>31.996670000000002</v>
      </c>
      <c r="X210" cm="1">
        <f t="array" ref="X210">INDEX('GMW - Baseline'!$A$2:$MC$200,MATCH(1,('GMW - Baseline'!$MC$2:$MC$200=X$3)*('GMW - Baseline'!$MB$2:$MB$200=X$4),0),$E210-1973)</f>
        <v>640137.6</v>
      </c>
      <c r="Y210" cm="1">
        <f t="array" ref="Y210">INDEX('GMW - Baseline'!$A$2:$MC$200,MATCH(1,('GMW - Baseline'!$MC$2:$MC$200=Y$3)*('GMW - Baseline'!$MB$2:$MB$200=Y$4),0),$E210-1973)</f>
        <v>44669.75</v>
      </c>
      <c r="Z210" cm="1">
        <f t="array" ref="Z210">INDEX('GMW - Baseline'!$A$2:$MC$200,MATCH(1,('GMW - Baseline'!$MC$2:$MC$200=Z$3)*('GMW - Baseline'!$MB$2:$MB$200=Z$4),0),$E210-1973)</f>
        <v>3441703</v>
      </c>
      <c r="AA210" cm="1">
        <f t="array" ref="AA210">INDEX('GMW - Baseline'!$A$2:$MC$200,MATCH(1,('GMW - Baseline'!$MC$2:$MC$200=AA$3)*('GMW - Baseline'!$MB$2:$MB$200=AA$4),0),$E210-1973)</f>
        <v>-1.5927180000000001</v>
      </c>
      <c r="AB210" cm="1">
        <f t="array" ref="AB210">INDEX('GMW - Baseline'!$A$2:$MC$200,MATCH(1,('GMW - Baseline'!$MC$2:$MC$200=AB$3)*('GMW - Baseline'!$MB$2:$MB$200=AB$4),0),$E210-1973)</f>
        <v>410299.4</v>
      </c>
      <c r="AC210" cm="1">
        <f t="array" ref="AC210">INDEX('GMW - Baseline'!$A$2:$MC$200,MATCH(1,('GMW - Baseline'!$MC$2:$MC$200=AC$3)*('GMW - Baseline'!$MB$2:$MB$200=AC$4),0),$E210-1973)</f>
        <v>371959.4</v>
      </c>
      <c r="AD210" cm="1">
        <f t="array" ref="AD210">INDEX('GMW - Baseline'!$A$2:$MC$200,MATCH(1,('GMW - Baseline'!$MC$2:$MC$200=AD$3)*('GMW - Baseline'!$MB$2:$MB$200=AD$4),0),$E210-1973)</f>
        <v>70469.08</v>
      </c>
      <c r="AE210" cm="1">
        <f t="array" ref="AE210">INDEX('GMW - Baseline'!$A$2:$MC$200,MATCH(1,('GMW - Baseline'!$MC$2:$MC$200=AE$3)*('GMW - Baseline'!$MB$2:$MB$200=AE$4),0),$E210-1973)</f>
        <v>32.785499999999999</v>
      </c>
      <c r="AF210" cm="1">
        <f t="array" ref="AF210">INDEX('GMW - Baseline'!$A$2:$MC$200,MATCH(1,('GMW - Baseline'!$MC$2:$MC$200=AF$3)*('GMW - Baseline'!$MB$2:$MB$200=AF$4),0),$E210-1973)</f>
        <v>25.197089999999999</v>
      </c>
      <c r="AG210" cm="1">
        <f t="array" ref="AG210">INDEX('GMW - Baseline'!$A$2:$MC$200,MATCH(1,('GMW - Baseline'!$MC$2:$MC$200=AG$3)*('GMW - Baseline'!$MB$2:$MB$200=AG$4),0),$E210-1973)</f>
        <v>53.407699999999998</v>
      </c>
      <c r="AH210" cm="1">
        <f t="array" ref="AH210">INDEX('GMW - Baseline'!$A$2:$MC$200,MATCH(1,('GMW - Baseline'!$MC$2:$MC$200=AH$3)*('GMW - Baseline'!$MB$2:$MB$200=AH$4),0),$E210-1973)</f>
        <v>39.445689999999999</v>
      </c>
      <c r="AI210" cm="1">
        <f t="array" ref="AI210">INDEX('GMW - Baseline'!$A$2:$MC$200,MATCH(1,('GMW - Baseline'!$MC$2:$MC$200=AI$3)*('GMW - Baseline'!$MB$2:$MB$200=AI$4),0),$E210-1973)</f>
        <v>37.604019999999998</v>
      </c>
      <c r="AJ210" cm="1">
        <f t="array" ref="AJ210">INDEX('GMW - Baseline'!$A$2:$MC$200,MATCH(1,('GMW - Baseline'!$MC$2:$MC$200=AJ$3)*('GMW - Baseline'!$MB$2:$MB$200=AJ$4),0),$E210-1973)</f>
        <v>42.298290000000001</v>
      </c>
      <c r="AK210" cm="1">
        <f t="array" ref="AK210">INDEX('GMW - Baseline'!$A$2:$MC$200,MATCH(1,('GMW - Baseline'!$MC$2:$MC$200=AK$3)*('GMW - Baseline'!$MB$2:$MB$200=AK$4),0),$E210-1973)</f>
        <v>26.122800000000002</v>
      </c>
    </row>
    <row r="211" spans="1:37" x14ac:dyDescent="0.25">
      <c r="A211">
        <v>2031</v>
      </c>
      <c r="B211">
        <f t="shared" si="18"/>
        <v>2031</v>
      </c>
      <c r="C211">
        <f t="shared" si="18"/>
        <v>2030</v>
      </c>
      <c r="D211">
        <f t="shared" si="18"/>
        <v>2030</v>
      </c>
      <c r="E211">
        <f t="shared" si="17"/>
        <v>2184</v>
      </c>
      <c r="F211" cm="1">
        <f t="array" ref="F211">INDEX('GMW - Baseline'!$A$2:$MC$200,MATCH(1,('GMW - Baseline'!$MC$2:$MC$200=F$3)*('GMW - Baseline'!$MB$2:$MB$200=F$4),0),$E211-1973)</f>
        <v>758010.5</v>
      </c>
      <c r="G211" cm="1">
        <f t="array" ref="G211">INDEX('GMW - Baseline'!$A$2:$MC$200,MATCH(1,('GMW - Baseline'!$MC$2:$MC$200=G$3)*('GMW - Baseline'!$MB$2:$MB$200=G$4),0),$E211-1973)</f>
        <v>442975</v>
      </c>
      <c r="H211" cm="1">
        <f t="array" ref="H211">INDEX('GMW - Baseline'!$A$2:$MC$200,MATCH(1,('GMW - Baseline'!$MC$2:$MC$200=H$3)*('GMW - Baseline'!$MB$2:$MB$200=H$4),0),$E211-1973)</f>
        <v>485582</v>
      </c>
      <c r="I211" cm="1">
        <f t="array" ref="I211">INDEX('GMW - Baseline'!$A$2:$MC$200,MATCH(1,('GMW - Baseline'!$MC$2:$MC$200=I$3)*('GMW - Baseline'!$MB$2:$MB$200=I$4),0),$E211-1973)</f>
        <v>157.00409999999999</v>
      </c>
      <c r="J211" cm="1">
        <f t="array" ref="J211">INDEX('GMW - Baseline'!$A$2:$MC$200,MATCH(1,('GMW - Baseline'!$MC$2:$MC$200=J$3)*('GMW - Baseline'!$MB$2:$MB$200=J$4),0),$E211-1973)</f>
        <v>2.499997</v>
      </c>
      <c r="K211" cm="1">
        <f t="array" ref="K211">INDEX('GMW - Baseline'!$A$2:$MC$200,MATCH(1,('GMW - Baseline'!$MC$2:$MC$200=K$3)*('GMW - Baseline'!$MB$2:$MB$200=K$4),0),$E211-1973)</f>
        <v>3.5000040000000001</v>
      </c>
      <c r="L211" cm="1">
        <f t="array" ref="L211">INDEX('GMW - Baseline'!$A$2:$MC$200,MATCH(1,('GMW - Baseline'!$MC$2:$MC$200=L$3)*('GMW - Baseline'!$MB$2:$MB$200=L$4),0),$E211-1973)</f>
        <v>35571.980000000003</v>
      </c>
      <c r="M211" cm="1">
        <f t="array" ref="M211">INDEX('GMW - Baseline'!$A$2:$MC$200,MATCH(1,('GMW - Baseline'!$MC$2:$MC$200=M$3)*('GMW - Baseline'!$MB$2:$MB$200=M$4),0),$E211-1973)</f>
        <v>1560.395</v>
      </c>
      <c r="N211" cm="1">
        <f t="array" ref="N211">INDEX('GMW - Baseline'!$A$2:$MC$200,MATCH(1,('GMW - Baseline'!$MC$2:$MC$200=N$3)*('GMW - Baseline'!$MB$2:$MB$200=N$4),0),$E211-1973)</f>
        <v>37132.370000000003</v>
      </c>
      <c r="O211" cm="1">
        <f t="array" ref="O211">INDEX('GMW - Baseline'!$A$2:$MC$200,MATCH(1,('GMW - Baseline'!$MC$2:$MC$200=O$3)*('GMW - Baseline'!$MB$2:$MB$200=O$4),0),$E211-1973)</f>
        <v>4.2022490000000001</v>
      </c>
      <c r="P211" cm="1">
        <f t="array" ref="P211">INDEX('GMW - Baseline'!$A$2:$MC$200,MATCH(1,('GMW - Baseline'!$MC$2:$MC$200=P$3)*('GMW - Baseline'!$MB$2:$MB$200=P$4),0),$E211-1973)</f>
        <v>45450.91</v>
      </c>
      <c r="Q211" cm="1">
        <f t="array" ref="Q211">INDEX('GMW - Baseline'!$A$2:$MC$200,MATCH(1,('GMW - Baseline'!$MC$2:$MC$200=Q$3)*('GMW - Baseline'!$MB$2:$MB$200=Q$4),0),$E211-1973)</f>
        <v>52870.83</v>
      </c>
      <c r="R211" cm="1">
        <f t="array" ref="R211">INDEX('GMW - Baseline'!$A$2:$MC$200,MATCH(1,('GMW - Baseline'!$MC$2:$MC$200=R$3)*('GMW - Baseline'!$MB$2:$MB$200=R$4),0),$E211-1973)</f>
        <v>3096100</v>
      </c>
      <c r="S211" cm="1">
        <f t="array" ref="S211">INDEX('GMW - Baseline'!$A$2:$MC$200,MATCH(1,('GMW - Baseline'!$MC$2:$MC$200=S$3)*('GMW - Baseline'!$MB$2:$MB$200=S$4),0),$E211-1973)</f>
        <v>926312.1</v>
      </c>
      <c r="T211" cm="1">
        <f t="array" ref="T211">INDEX('GMW - Baseline'!$A$2:$MC$200,MATCH(1,('GMW - Baseline'!$MC$2:$MC$200=T$3)*('GMW - Baseline'!$MB$2:$MB$200=T$4),0),$E211-1973)</f>
        <v>-0.18777849999999999</v>
      </c>
      <c r="U211" cm="1">
        <f t="array" ref="U211">INDEX('GMW - Baseline'!$A$2:$MC$200,MATCH(1,('GMW - Baseline'!$MC$2:$MC$200=U$3)*('GMW - Baseline'!$MB$2:$MB$200=U$4),0),$E211-1973)</f>
        <v>759435.7</v>
      </c>
      <c r="V211" cm="1">
        <f t="array" ref="V211">INDEX('GMW - Baseline'!$A$2:$MC$200,MATCH(1,('GMW - Baseline'!$MC$2:$MC$200=V$3)*('GMW - Baseline'!$MB$2:$MB$200=V$4),0),$E211-1973)</f>
        <v>35635.94</v>
      </c>
      <c r="W211" cm="1">
        <f t="array" ref="W211">INDEX('GMW - Baseline'!$A$2:$MC$200,MATCH(1,('GMW - Baseline'!$MC$2:$MC$200=W$3)*('GMW - Baseline'!$MB$2:$MB$200=W$4),0),$E211-1973)</f>
        <v>31.996459999999999</v>
      </c>
      <c r="X211" cm="1">
        <f t="array" ref="X211">INDEX('GMW - Baseline'!$A$2:$MC$200,MATCH(1,('GMW - Baseline'!$MC$2:$MC$200=X$3)*('GMW - Baseline'!$MB$2:$MB$200=X$4),0),$E211-1973)</f>
        <v>641152</v>
      </c>
      <c r="Y211" cm="1">
        <f t="array" ref="Y211">INDEX('GMW - Baseline'!$A$2:$MC$200,MATCH(1,('GMW - Baseline'!$MC$2:$MC$200=Y$3)*('GMW - Baseline'!$MB$2:$MB$200=Y$4),0),$E211-1973)</f>
        <v>44683.72</v>
      </c>
      <c r="Z211" cm="1">
        <f t="array" ref="Z211">INDEX('GMW - Baseline'!$A$2:$MC$200,MATCH(1,('GMW - Baseline'!$MC$2:$MC$200=Z$3)*('GMW - Baseline'!$MB$2:$MB$200=Z$4),0),$E211-1973)</f>
        <v>3454693</v>
      </c>
      <c r="AA211" cm="1">
        <f t="array" ref="AA211">INDEX('GMW - Baseline'!$A$2:$MC$200,MATCH(1,('GMW - Baseline'!$MC$2:$MC$200=AA$3)*('GMW - Baseline'!$MB$2:$MB$200=AA$4),0),$E211-1973)</f>
        <v>-1.59216</v>
      </c>
      <c r="AB211" cm="1">
        <f t="array" ref="AB211">INDEX('GMW - Baseline'!$A$2:$MC$200,MATCH(1,('GMW - Baseline'!$MC$2:$MC$200=AB$3)*('GMW - Baseline'!$MB$2:$MB$200=AB$4),0),$E211-1973)</f>
        <v>427907</v>
      </c>
      <c r="AC211" cm="1">
        <f t="array" ref="AC211">INDEX('GMW - Baseline'!$A$2:$MC$200,MATCH(1,('GMW - Baseline'!$MC$2:$MC$200=AC$3)*('GMW - Baseline'!$MB$2:$MB$200=AC$4),0),$E211-1973)</f>
        <v>440975.4</v>
      </c>
      <c r="AD211" cm="1">
        <f t="array" ref="AD211">INDEX('GMW - Baseline'!$A$2:$MC$200,MATCH(1,('GMW - Baseline'!$MC$2:$MC$200=AD$3)*('GMW - Baseline'!$MB$2:$MB$200=AD$4),0),$E211-1973)</f>
        <v>70527.87</v>
      </c>
      <c r="AE211" cm="1">
        <f t="array" ref="AE211">INDEX('GMW - Baseline'!$A$2:$MC$200,MATCH(1,('GMW - Baseline'!$MC$2:$MC$200=AE$3)*('GMW - Baseline'!$MB$2:$MB$200=AE$4),0),$E211-1973)</f>
        <v>32.932960000000001</v>
      </c>
      <c r="AF211" cm="1">
        <f t="array" ref="AF211">INDEX('GMW - Baseline'!$A$2:$MC$200,MATCH(1,('GMW - Baseline'!$MC$2:$MC$200=AF$3)*('GMW - Baseline'!$MB$2:$MB$200=AF$4),0),$E211-1973)</f>
        <v>25.248000000000001</v>
      </c>
      <c r="AG211" cm="1">
        <f t="array" ref="AG211">INDEX('GMW - Baseline'!$A$2:$MC$200,MATCH(1,('GMW - Baseline'!$MC$2:$MC$200=AG$3)*('GMW - Baseline'!$MB$2:$MB$200=AG$4),0),$E211-1973)</f>
        <v>53.462699999999998</v>
      </c>
      <c r="AH211" cm="1">
        <f t="array" ref="AH211">INDEX('GMW - Baseline'!$A$2:$MC$200,MATCH(1,('GMW - Baseline'!$MC$2:$MC$200=AH$3)*('GMW - Baseline'!$MB$2:$MB$200=AH$4),0),$E211-1973)</f>
        <v>39.675409999999999</v>
      </c>
      <c r="AI211" cm="1">
        <f t="array" ref="AI211">INDEX('GMW - Baseline'!$A$2:$MC$200,MATCH(1,('GMW - Baseline'!$MC$2:$MC$200=AI$3)*('GMW - Baseline'!$MB$2:$MB$200=AI$4),0),$E211-1973)</f>
        <v>37.766849999999998</v>
      </c>
      <c r="AJ211" cm="1">
        <f t="array" ref="AJ211">INDEX('GMW - Baseline'!$A$2:$MC$200,MATCH(1,('GMW - Baseline'!$MC$2:$MC$200=AJ$3)*('GMW - Baseline'!$MB$2:$MB$200=AJ$4),0),$E211-1973)</f>
        <v>42.562170000000002</v>
      </c>
      <c r="AK211" cm="1">
        <f t="array" ref="AK211">INDEX('GMW - Baseline'!$A$2:$MC$200,MATCH(1,('GMW - Baseline'!$MC$2:$MC$200=AK$3)*('GMW - Baseline'!$MB$2:$MB$200=AK$4),0),$E211-1973)</f>
        <v>26.184660000000001</v>
      </c>
    </row>
    <row r="212" spans="1:37" x14ac:dyDescent="0.25">
      <c r="B212">
        <f t="shared" si="18"/>
        <v>2031</v>
      </c>
      <c r="C212">
        <f t="shared" si="18"/>
        <v>2031</v>
      </c>
      <c r="E212">
        <f t="shared" si="17"/>
        <v>2185</v>
      </c>
      <c r="F212" cm="1">
        <f t="array" ref="F212">INDEX('GMW - Baseline'!$A$2:$MC$200,MATCH(1,('GMW - Baseline'!$MC$2:$MC$200=F$3)*('GMW - Baseline'!$MB$2:$MB$200=F$4),0),$E212-1973)</f>
        <v>760853.4</v>
      </c>
      <c r="G212" cm="1">
        <f t="array" ref="G212">INDEX('GMW - Baseline'!$A$2:$MC$200,MATCH(1,('GMW - Baseline'!$MC$2:$MC$200=G$3)*('GMW - Baseline'!$MB$2:$MB$200=G$4),0),$E212-1973)</f>
        <v>444561.9</v>
      </c>
      <c r="H212" cm="1">
        <f t="array" ref="H212">INDEX('GMW - Baseline'!$A$2:$MC$200,MATCH(1,('GMW - Baseline'!$MC$2:$MC$200=H$3)*('GMW - Baseline'!$MB$2:$MB$200=H$4),0),$E212-1973)</f>
        <v>487338.4</v>
      </c>
      <c r="I212" cm="1">
        <f t="array" ref="I212">INDEX('GMW - Baseline'!$A$2:$MC$200,MATCH(1,('GMW - Baseline'!$MC$2:$MC$200=I$3)*('GMW - Baseline'!$MB$2:$MB$200=I$4),0),$E212-1973)</f>
        <v>158.3441</v>
      </c>
      <c r="J212" cm="1">
        <f t="array" ref="J212">INDEX('GMW - Baseline'!$A$2:$MC$200,MATCH(1,('GMW - Baseline'!$MC$2:$MC$200=J$3)*('GMW - Baseline'!$MB$2:$MB$200=J$4),0),$E212-1973)</f>
        <v>2.500035</v>
      </c>
      <c r="K212" cm="1">
        <f t="array" ref="K212">INDEX('GMW - Baseline'!$A$2:$MC$200,MATCH(1,('GMW - Baseline'!$MC$2:$MC$200=K$3)*('GMW - Baseline'!$MB$2:$MB$200=K$4),0),$E212-1973)</f>
        <v>3.5000010000000001</v>
      </c>
      <c r="L212" cm="1">
        <f t="array" ref="L212">INDEX('GMW - Baseline'!$A$2:$MC$200,MATCH(1,('GMW - Baseline'!$MC$2:$MC$200=L$3)*('GMW - Baseline'!$MB$2:$MB$200=L$4),0),$E212-1973)</f>
        <v>35638.879999999997</v>
      </c>
      <c r="M212" cm="1">
        <f t="array" ref="M212">INDEX('GMW - Baseline'!$A$2:$MC$200,MATCH(1,('GMW - Baseline'!$MC$2:$MC$200=M$3)*('GMW - Baseline'!$MB$2:$MB$200=M$4),0),$E212-1973)</f>
        <v>1545.48</v>
      </c>
      <c r="N212" cm="1">
        <f t="array" ref="N212">INDEX('GMW - Baseline'!$A$2:$MC$200,MATCH(1,('GMW - Baseline'!$MC$2:$MC$200=N$3)*('GMW - Baseline'!$MB$2:$MB$200=N$4),0),$E212-1973)</f>
        <v>37184.36</v>
      </c>
      <c r="O212" cm="1">
        <f t="array" ref="O212">INDEX('GMW - Baseline'!$A$2:$MC$200,MATCH(1,('GMW - Baseline'!$MC$2:$MC$200=O$3)*('GMW - Baseline'!$MB$2:$MB$200=O$4),0),$E212-1973)</f>
        <v>4.1562650000000003</v>
      </c>
      <c r="P212" cm="1">
        <f t="array" ref="P212">INDEX('GMW - Baseline'!$A$2:$MC$200,MATCH(1,('GMW - Baseline'!$MC$2:$MC$200=P$3)*('GMW - Baseline'!$MB$2:$MB$200=P$4),0),$E212-1973)</f>
        <v>45462.76</v>
      </c>
      <c r="Q212" cm="1">
        <f t="array" ref="Q212">INDEX('GMW - Baseline'!$A$2:$MC$200,MATCH(1,('GMW - Baseline'!$MC$2:$MC$200=Q$3)*('GMW - Baseline'!$MB$2:$MB$200=Q$4),0),$E212-1973)</f>
        <v>-30697.63</v>
      </c>
      <c r="R212" cm="1">
        <f t="array" ref="R212">INDEX('GMW - Baseline'!$A$2:$MC$200,MATCH(1,('GMW - Baseline'!$MC$2:$MC$200=R$3)*('GMW - Baseline'!$MB$2:$MB$200=R$4),0),$E212-1973)</f>
        <v>3143078</v>
      </c>
      <c r="S212" cm="1">
        <f t="array" ref="S212">INDEX('GMW - Baseline'!$A$2:$MC$200,MATCH(1,('GMW - Baseline'!$MC$2:$MC$200=S$3)*('GMW - Baseline'!$MB$2:$MB$200=S$4),0),$E212-1973)</f>
        <v>934806.8</v>
      </c>
      <c r="T212" cm="1">
        <f t="array" ref="T212">INDEX('GMW - Baseline'!$A$2:$MC$200,MATCH(1,('GMW - Baseline'!$MC$2:$MC$200=T$3)*('GMW - Baseline'!$MB$2:$MB$200=T$4),0),$E212-1973)</f>
        <v>-0.1439095</v>
      </c>
      <c r="U212" cm="1">
        <f t="array" ref="U212">INDEX('GMW - Baseline'!$A$2:$MC$200,MATCH(1,('GMW - Baseline'!$MC$2:$MC$200=U$3)*('GMW - Baseline'!$MB$2:$MB$200=U$4),0),$E212-1973)</f>
        <v>761949.4</v>
      </c>
      <c r="V212" cm="1">
        <f t="array" ref="V212">INDEX('GMW - Baseline'!$A$2:$MC$200,MATCH(1,('GMW - Baseline'!$MC$2:$MC$200=V$3)*('GMW - Baseline'!$MB$2:$MB$200=V$4),0),$E212-1973)</f>
        <v>35689.550000000003</v>
      </c>
      <c r="W212" cm="1">
        <f t="array" ref="W212">INDEX('GMW - Baseline'!$A$2:$MC$200,MATCH(1,('GMW - Baseline'!$MC$2:$MC$200=W$3)*('GMW - Baseline'!$MB$2:$MB$200=W$4),0),$E212-1973)</f>
        <v>31.99625</v>
      </c>
      <c r="X212" cm="1">
        <f t="array" ref="X212">INDEX('GMW - Baseline'!$A$2:$MC$200,MATCH(1,('GMW - Baseline'!$MC$2:$MC$200=X$3)*('GMW - Baseline'!$MB$2:$MB$200=X$4),0),$E212-1973)</f>
        <v>642155.1</v>
      </c>
      <c r="Y212" cm="1">
        <f t="array" ref="Y212">INDEX('GMW - Baseline'!$A$2:$MC$200,MATCH(1,('GMW - Baseline'!$MC$2:$MC$200=Y$3)*('GMW - Baseline'!$MB$2:$MB$200=Y$4),0),$E212-1973)</f>
        <v>44697.69</v>
      </c>
      <c r="Z212" cm="1">
        <f t="array" ref="Z212">INDEX('GMW - Baseline'!$A$2:$MC$200,MATCH(1,('GMW - Baseline'!$MC$2:$MC$200=Z$3)*('GMW - Baseline'!$MB$2:$MB$200=Z$4),0),$E212-1973)</f>
        <v>3467867</v>
      </c>
      <c r="AA212" cm="1">
        <f t="array" ref="AA212">INDEX('GMW - Baseline'!$A$2:$MC$200,MATCH(1,('GMW - Baseline'!$MC$2:$MC$200=AA$3)*('GMW - Baseline'!$MB$2:$MB$200=AA$4),0),$E212-1973)</f>
        <v>-1.591523</v>
      </c>
      <c r="AB212" cm="1">
        <f t="array" ref="AB212">INDEX('GMW - Baseline'!$A$2:$MC$200,MATCH(1,('GMW - Baseline'!$MC$2:$MC$200=AB$3)*('GMW - Baseline'!$MB$2:$MB$200=AB$4),0),$E212-1973)</f>
        <v>410459.6</v>
      </c>
      <c r="AC212" cm="1">
        <f t="array" ref="AC212">INDEX('GMW - Baseline'!$A$2:$MC$200,MATCH(1,('GMW - Baseline'!$MC$2:$MC$200=AC$3)*('GMW - Baseline'!$MB$2:$MB$200=AC$4),0),$E212-1973)</f>
        <v>365650.5</v>
      </c>
      <c r="AD212" cm="1">
        <f t="array" ref="AD212">INDEX('GMW - Baseline'!$A$2:$MC$200,MATCH(1,('GMW - Baseline'!$MC$2:$MC$200=AD$3)*('GMW - Baseline'!$MB$2:$MB$200=AD$4),0),$E212-1973)</f>
        <v>70586.66</v>
      </c>
      <c r="AE212" cm="1">
        <f t="array" ref="AE212">INDEX('GMW - Baseline'!$A$2:$MC$200,MATCH(1,('GMW - Baseline'!$MC$2:$MC$200=AE$3)*('GMW - Baseline'!$MB$2:$MB$200=AE$4),0),$E212-1973)</f>
        <v>33.080370000000002</v>
      </c>
      <c r="AF212" cm="1">
        <f t="array" ref="AF212">INDEX('GMW - Baseline'!$A$2:$MC$200,MATCH(1,('GMW - Baseline'!$MC$2:$MC$200=AF$3)*('GMW - Baseline'!$MB$2:$MB$200=AF$4),0),$E212-1973)</f>
        <v>25.298760000000001</v>
      </c>
      <c r="AG212" cm="1">
        <f t="array" ref="AG212">INDEX('GMW - Baseline'!$A$2:$MC$200,MATCH(1,('GMW - Baseline'!$MC$2:$MC$200=AG$3)*('GMW - Baseline'!$MB$2:$MB$200=AG$4),0),$E212-1973)</f>
        <v>53.542450000000002</v>
      </c>
      <c r="AH212" cm="1">
        <f t="array" ref="AH212">INDEX('GMW - Baseline'!$A$2:$MC$200,MATCH(1,('GMW - Baseline'!$MC$2:$MC$200=AH$3)*('GMW - Baseline'!$MB$2:$MB$200=AH$4),0),$E212-1973)</f>
        <v>39.905900000000003</v>
      </c>
      <c r="AI212" cm="1">
        <f t="array" ref="AI212">INDEX('GMW - Baseline'!$A$2:$MC$200,MATCH(1,('GMW - Baseline'!$MC$2:$MC$200=AI$3)*('GMW - Baseline'!$MB$2:$MB$200=AI$4),0),$E212-1973)</f>
        <v>37.92989</v>
      </c>
      <c r="AJ212" cm="1">
        <f t="array" ref="AJ212">INDEX('GMW - Baseline'!$A$2:$MC$200,MATCH(1,('GMW - Baseline'!$MC$2:$MC$200=AJ$3)*('GMW - Baseline'!$MB$2:$MB$200=AJ$4),0),$E212-1973)</f>
        <v>42.826819999999998</v>
      </c>
      <c r="AK212" cm="1">
        <f t="array" ref="AK212">INDEX('GMW - Baseline'!$A$2:$MC$200,MATCH(1,('GMW - Baseline'!$MC$2:$MC$200=AK$3)*('GMW - Baseline'!$MB$2:$MB$200=AK$4),0),$E212-1973)</f>
        <v>26.25534</v>
      </c>
    </row>
    <row r="213" spans="1:37" x14ac:dyDescent="0.25">
      <c r="B213">
        <f t="shared" si="18"/>
        <v>2031</v>
      </c>
      <c r="C213">
        <f t="shared" si="18"/>
        <v>2031</v>
      </c>
      <c r="E213">
        <f t="shared" si="17"/>
        <v>2186</v>
      </c>
      <c r="F213" cm="1">
        <f t="array" ref="F213">INDEX('GMW - Baseline'!$A$2:$MC$200,MATCH(1,('GMW - Baseline'!$MC$2:$MC$200=F$3)*('GMW - Baseline'!$MB$2:$MB$200=F$4),0),$E213-1973)</f>
        <v>763669</v>
      </c>
      <c r="G213" cm="1">
        <f t="array" ref="G213">INDEX('GMW - Baseline'!$A$2:$MC$200,MATCH(1,('GMW - Baseline'!$MC$2:$MC$200=G$3)*('GMW - Baseline'!$MB$2:$MB$200=G$4),0),$E213-1973)</f>
        <v>446122.4</v>
      </c>
      <c r="H213" cm="1">
        <f t="array" ref="H213">INDEX('GMW - Baseline'!$A$2:$MC$200,MATCH(1,('GMW - Baseline'!$MC$2:$MC$200=H$3)*('GMW - Baseline'!$MB$2:$MB$200=H$4),0),$E213-1973)</f>
        <v>489169.6</v>
      </c>
      <c r="I213" cm="1">
        <f t="array" ref="I213">INDEX('GMW - Baseline'!$A$2:$MC$200,MATCH(1,('GMW - Baseline'!$MC$2:$MC$200=I$3)*('GMW - Baseline'!$MB$2:$MB$200=I$4),0),$E213-1973)</f>
        <v>159.1121</v>
      </c>
      <c r="J213" cm="1">
        <f t="array" ref="J213">INDEX('GMW - Baseline'!$A$2:$MC$200,MATCH(1,('GMW - Baseline'!$MC$2:$MC$200=J$3)*('GMW - Baseline'!$MB$2:$MB$200=J$4),0),$E213-1973)</f>
        <v>2.5000559999999998</v>
      </c>
      <c r="K213" cm="1">
        <f t="array" ref="K213">INDEX('GMW - Baseline'!$A$2:$MC$200,MATCH(1,('GMW - Baseline'!$MC$2:$MC$200=K$3)*('GMW - Baseline'!$MB$2:$MB$200=K$4),0),$E213-1973)</f>
        <v>3.4999959999999999</v>
      </c>
      <c r="L213" cm="1">
        <f t="array" ref="L213">INDEX('GMW - Baseline'!$A$2:$MC$200,MATCH(1,('GMW - Baseline'!$MC$2:$MC$200=L$3)*('GMW - Baseline'!$MB$2:$MB$200=L$4),0),$E213-1973)</f>
        <v>35700.480000000003</v>
      </c>
      <c r="M213" cm="1">
        <f t="array" ref="M213">INDEX('GMW - Baseline'!$A$2:$MC$200,MATCH(1,('GMW - Baseline'!$MC$2:$MC$200=M$3)*('GMW - Baseline'!$MB$2:$MB$200=M$4),0),$E213-1973)</f>
        <v>1535.93</v>
      </c>
      <c r="N213" cm="1">
        <f t="array" ref="N213">INDEX('GMW - Baseline'!$A$2:$MC$200,MATCH(1,('GMW - Baseline'!$MC$2:$MC$200=N$3)*('GMW - Baseline'!$MB$2:$MB$200=N$4),0),$E213-1973)</f>
        <v>37236.410000000003</v>
      </c>
      <c r="O213" cm="1">
        <f t="array" ref="O213">INDEX('GMW - Baseline'!$A$2:$MC$200,MATCH(1,('GMW - Baseline'!$MC$2:$MC$200=O$3)*('GMW - Baseline'!$MB$2:$MB$200=O$4),0),$E213-1973)</f>
        <v>4.1248060000000004</v>
      </c>
      <c r="P213" cm="1">
        <f t="array" ref="P213">INDEX('GMW - Baseline'!$A$2:$MC$200,MATCH(1,('GMW - Baseline'!$MC$2:$MC$200=P$3)*('GMW - Baseline'!$MB$2:$MB$200=P$4),0),$E213-1973)</f>
        <v>45479.48</v>
      </c>
      <c r="Q213" cm="1">
        <f t="array" ref="Q213">INDEX('GMW - Baseline'!$A$2:$MC$200,MATCH(1,('GMW - Baseline'!$MC$2:$MC$200=Q$3)*('GMW - Baseline'!$MB$2:$MB$200=Q$4),0),$E213-1973)</f>
        <v>1483.3889999999999</v>
      </c>
      <c r="R213" cm="1">
        <f t="array" ref="R213">INDEX('GMW - Baseline'!$A$2:$MC$200,MATCH(1,('GMW - Baseline'!$MC$2:$MC$200=R$3)*('GMW - Baseline'!$MB$2:$MB$200=R$4),0),$E213-1973)</f>
        <v>3162390</v>
      </c>
      <c r="S213" cm="1">
        <f t="array" ref="S213">INDEX('GMW - Baseline'!$A$2:$MC$200,MATCH(1,('GMW - Baseline'!$MC$2:$MC$200=S$3)*('GMW - Baseline'!$MB$2:$MB$200=S$4),0),$E213-1973)</f>
        <v>943332.8</v>
      </c>
      <c r="T213" cm="1">
        <f t="array" ref="T213">INDEX('GMW - Baseline'!$A$2:$MC$200,MATCH(1,('GMW - Baseline'!$MC$2:$MC$200=T$3)*('GMW - Baseline'!$MB$2:$MB$200=T$4),0),$E213-1973)</f>
        <v>-0.105381</v>
      </c>
      <c r="U213" cm="1">
        <f t="array" ref="U213">INDEX('GMW - Baseline'!$A$2:$MC$200,MATCH(1,('GMW - Baseline'!$MC$2:$MC$200=U$3)*('GMW - Baseline'!$MB$2:$MB$200=U$4),0),$E213-1973)</f>
        <v>764474.3</v>
      </c>
      <c r="V213" cm="1">
        <f t="array" ref="V213">INDEX('GMW - Baseline'!$A$2:$MC$200,MATCH(1,('GMW - Baseline'!$MC$2:$MC$200=V$3)*('GMW - Baseline'!$MB$2:$MB$200=V$4),0),$E213-1973)</f>
        <v>35743.230000000003</v>
      </c>
      <c r="W213" cm="1">
        <f t="array" ref="W213">INDEX('GMW - Baseline'!$A$2:$MC$200,MATCH(1,('GMW - Baseline'!$MC$2:$MC$200=W$3)*('GMW - Baseline'!$MB$2:$MB$200=W$4),0),$E213-1973)</f>
        <v>31.996040000000001</v>
      </c>
      <c r="X213" cm="1">
        <f t="array" ref="X213">INDEX('GMW - Baseline'!$A$2:$MC$200,MATCH(1,('GMW - Baseline'!$MC$2:$MC$200=X$3)*('GMW - Baseline'!$MB$2:$MB$200=X$4),0),$E213-1973)</f>
        <v>643139.80000000005</v>
      </c>
      <c r="Y213" cm="1">
        <f t="array" ref="Y213">INDEX('GMW - Baseline'!$A$2:$MC$200,MATCH(1,('GMW - Baseline'!$MC$2:$MC$200=Y$3)*('GMW - Baseline'!$MB$2:$MB$200=Y$4),0),$E213-1973)</f>
        <v>44711.25</v>
      </c>
      <c r="Z213" cm="1">
        <f t="array" ref="Z213">INDEX('GMW - Baseline'!$A$2:$MC$200,MATCH(1,('GMW - Baseline'!$MC$2:$MC$200=Z$3)*('GMW - Baseline'!$MB$2:$MB$200=Z$4),0),$E213-1973)</f>
        <v>3481236</v>
      </c>
      <c r="AA213" cm="1">
        <f t="array" ref="AA213">INDEX('GMW - Baseline'!$A$2:$MC$200,MATCH(1,('GMW - Baseline'!$MC$2:$MC$200=AA$3)*('GMW - Baseline'!$MB$2:$MB$200=AA$4),0),$E213-1973)</f>
        <v>-1.5908869999999999</v>
      </c>
      <c r="AB213" cm="1">
        <f t="array" ref="AB213">INDEX('GMW - Baseline'!$A$2:$MC$200,MATCH(1,('GMW - Baseline'!$MC$2:$MC$200=AB$3)*('GMW - Baseline'!$MB$2:$MB$200=AB$4),0),$E213-1973)</f>
        <v>405753.5</v>
      </c>
      <c r="AC213" cm="1">
        <f t="array" ref="AC213">INDEX('GMW - Baseline'!$A$2:$MC$200,MATCH(1,('GMW - Baseline'!$MC$2:$MC$200=AC$3)*('GMW - Baseline'!$MB$2:$MB$200=AC$4),0),$E213-1973)</f>
        <v>388609.4</v>
      </c>
      <c r="AD213" cm="1">
        <f t="array" ref="AD213">INDEX('GMW - Baseline'!$A$2:$MC$200,MATCH(1,('GMW - Baseline'!$MC$2:$MC$200=AD$3)*('GMW - Baseline'!$MB$2:$MB$200=AD$4),0),$E213-1973)</f>
        <v>70648.800000000003</v>
      </c>
      <c r="AE213" cm="1">
        <f t="array" ref="AE213">INDEX('GMW - Baseline'!$A$2:$MC$200,MATCH(1,('GMW - Baseline'!$MC$2:$MC$200=AE$3)*('GMW - Baseline'!$MB$2:$MB$200=AE$4),0),$E213-1973)</f>
        <v>33.21931</v>
      </c>
      <c r="AF213" cm="1">
        <f t="array" ref="AF213">INDEX('GMW - Baseline'!$A$2:$MC$200,MATCH(1,('GMW - Baseline'!$MC$2:$MC$200=AF$3)*('GMW - Baseline'!$MB$2:$MB$200=AF$4),0),$E213-1973)</f>
        <v>25.34938</v>
      </c>
      <c r="AG213" cm="1">
        <f t="array" ref="AG213">INDEX('GMW - Baseline'!$A$2:$MC$200,MATCH(1,('GMW - Baseline'!$MC$2:$MC$200=AG$3)*('GMW - Baseline'!$MB$2:$MB$200=AG$4),0),$E213-1973)</f>
        <v>53.645380000000003</v>
      </c>
      <c r="AH213" cm="1">
        <f t="array" ref="AH213">INDEX('GMW - Baseline'!$A$2:$MC$200,MATCH(1,('GMW - Baseline'!$MC$2:$MC$200=AH$3)*('GMW - Baseline'!$MB$2:$MB$200=AH$4),0),$E213-1973)</f>
        <v>40.137169999999998</v>
      </c>
      <c r="AI213" cm="1">
        <f t="array" ref="AI213">INDEX('GMW - Baseline'!$A$2:$MC$200,MATCH(1,('GMW - Baseline'!$MC$2:$MC$200=AI$3)*('GMW - Baseline'!$MB$2:$MB$200=AI$4),0),$E213-1973)</f>
        <v>38.093130000000002</v>
      </c>
      <c r="AJ213" cm="1">
        <f t="array" ref="AJ213">INDEX('GMW - Baseline'!$A$2:$MC$200,MATCH(1,('GMW - Baseline'!$MC$2:$MC$200=AJ$3)*('GMW - Baseline'!$MB$2:$MB$200=AJ$4),0),$E213-1973)</f>
        <v>43.092239999999997</v>
      </c>
      <c r="AK213" cm="1">
        <f t="array" ref="AK213">INDEX('GMW - Baseline'!$A$2:$MC$200,MATCH(1,('GMW - Baseline'!$MC$2:$MC$200=AK$3)*('GMW - Baseline'!$MB$2:$MB$200=AK$4),0),$E213-1973)</f>
        <v>26.308109999999999</v>
      </c>
    </row>
    <row r="214" spans="1:37" x14ac:dyDescent="0.25">
      <c r="B214">
        <f t="shared" si="18"/>
        <v>2031</v>
      </c>
      <c r="C214">
        <f t="shared" si="18"/>
        <v>2031</v>
      </c>
      <c r="E214">
        <f t="shared" si="17"/>
        <v>2187</v>
      </c>
      <c r="F214" cm="1">
        <f t="array" ref="F214">INDEX('GMW - Baseline'!$A$2:$MC$200,MATCH(1,('GMW - Baseline'!$MC$2:$MC$200=F$3)*('GMW - Baseline'!$MB$2:$MB$200=F$4),0),$E214-1973)</f>
        <v>766532.7</v>
      </c>
      <c r="G214" cm="1">
        <f t="array" ref="G214">INDEX('GMW - Baseline'!$A$2:$MC$200,MATCH(1,('GMW - Baseline'!$MC$2:$MC$200=G$3)*('GMW - Baseline'!$MB$2:$MB$200=G$4),0),$E214-1973)</f>
        <v>447697.6</v>
      </c>
      <c r="H214" cm="1">
        <f t="array" ref="H214">INDEX('GMW - Baseline'!$A$2:$MC$200,MATCH(1,('GMW - Baseline'!$MC$2:$MC$200=H$3)*('GMW - Baseline'!$MB$2:$MB$200=H$4),0),$E214-1973)</f>
        <v>490946</v>
      </c>
      <c r="I214" cm="1">
        <f t="array" ref="I214">INDEX('GMW - Baseline'!$A$2:$MC$200,MATCH(1,('GMW - Baseline'!$MC$2:$MC$200=I$3)*('GMW - Baseline'!$MB$2:$MB$200=I$4),0),$E214-1973)</f>
        <v>159.81319999999999</v>
      </c>
      <c r="J214" cm="1">
        <f t="array" ref="J214">INDEX('GMW - Baseline'!$A$2:$MC$200,MATCH(1,('GMW - Baseline'!$MC$2:$MC$200=J$3)*('GMW - Baseline'!$MB$2:$MB$200=J$4),0),$E214-1973)</f>
        <v>2.5000499999999999</v>
      </c>
      <c r="K214" cm="1">
        <f t="array" ref="K214">INDEX('GMW - Baseline'!$A$2:$MC$200,MATCH(1,('GMW - Baseline'!$MC$2:$MC$200=K$3)*('GMW - Baseline'!$MB$2:$MB$200=K$4),0),$E214-1973)</f>
        <v>3.4999880000000001</v>
      </c>
      <c r="L214" cm="1">
        <f t="array" ref="L214">INDEX('GMW - Baseline'!$A$2:$MC$200,MATCH(1,('GMW - Baseline'!$MC$2:$MC$200=L$3)*('GMW - Baseline'!$MB$2:$MB$200=L$4),0),$E214-1973)</f>
        <v>35763.42</v>
      </c>
      <c r="M214" cm="1">
        <f t="array" ref="M214">INDEX('GMW - Baseline'!$A$2:$MC$200,MATCH(1,('GMW - Baseline'!$MC$2:$MC$200=M$3)*('GMW - Baseline'!$MB$2:$MB$200=M$4),0),$E214-1973)</f>
        <v>1525.117</v>
      </c>
      <c r="N214" cm="1">
        <f t="array" ref="N214">INDEX('GMW - Baseline'!$A$2:$MC$200,MATCH(1,('GMW - Baseline'!$MC$2:$MC$200=N$3)*('GMW - Baseline'!$MB$2:$MB$200=N$4),0),$E214-1973)</f>
        <v>37288.54</v>
      </c>
      <c r="O214" cm="1">
        <f t="array" ref="O214">INDEX('GMW - Baseline'!$A$2:$MC$200,MATCH(1,('GMW - Baseline'!$MC$2:$MC$200=O$3)*('GMW - Baseline'!$MB$2:$MB$200=O$4),0),$E214-1973)</f>
        <v>4.0900429999999997</v>
      </c>
      <c r="P214" cm="1">
        <f t="array" ref="P214">INDEX('GMW - Baseline'!$A$2:$MC$200,MATCH(1,('GMW - Baseline'!$MC$2:$MC$200=P$3)*('GMW - Baseline'!$MB$2:$MB$200=P$4),0),$E214-1973)</f>
        <v>45496.2</v>
      </c>
      <c r="Q214" cm="1">
        <f t="array" ref="Q214">INDEX('GMW - Baseline'!$A$2:$MC$200,MATCH(1,('GMW - Baseline'!$MC$2:$MC$200=Q$3)*('GMW - Baseline'!$MB$2:$MB$200=Q$4),0),$E214-1973)</f>
        <v>-22953.06</v>
      </c>
      <c r="R214" cm="1">
        <f t="array" ref="R214">INDEX('GMW - Baseline'!$A$2:$MC$200,MATCH(1,('GMW - Baseline'!$MC$2:$MC$200=R$3)*('GMW - Baseline'!$MB$2:$MB$200=R$4),0),$E214-1973)</f>
        <v>3206355</v>
      </c>
      <c r="S214" cm="1">
        <f t="array" ref="S214">INDEX('GMW - Baseline'!$A$2:$MC$200,MATCH(1,('GMW - Baseline'!$MC$2:$MC$200=S$3)*('GMW - Baseline'!$MB$2:$MB$200=S$4),0),$E214-1973)</f>
        <v>951983.9</v>
      </c>
      <c r="T214" cm="1">
        <f t="array" ref="T214">INDEX('GMW - Baseline'!$A$2:$MC$200,MATCH(1,('GMW - Baseline'!$MC$2:$MC$200=T$3)*('GMW - Baseline'!$MB$2:$MB$200=T$4),0),$E214-1973)</f>
        <v>-7.1144100000000002E-2</v>
      </c>
      <c r="U214" cm="1">
        <f t="array" ref="U214">INDEX('GMW - Baseline'!$A$2:$MC$200,MATCH(1,('GMW - Baseline'!$MC$2:$MC$200=U$3)*('GMW - Baseline'!$MB$2:$MB$200=U$4),0),$E214-1973)</f>
        <v>767077.8</v>
      </c>
      <c r="V214" cm="1">
        <f t="array" ref="V214">INDEX('GMW - Baseline'!$A$2:$MC$200,MATCH(1,('GMW - Baseline'!$MC$2:$MC$200=V$3)*('GMW - Baseline'!$MB$2:$MB$200=V$4),0),$E214-1973)</f>
        <v>35797</v>
      </c>
      <c r="W214" cm="1">
        <f t="array" ref="W214">INDEX('GMW - Baseline'!$A$2:$MC$200,MATCH(1,('GMW - Baseline'!$MC$2:$MC$200=W$3)*('GMW - Baseline'!$MB$2:$MB$200=W$4),0),$E214-1973)</f>
        <v>31.995830000000002</v>
      </c>
      <c r="X214" cm="1">
        <f t="array" ref="X214">INDEX('GMW - Baseline'!$A$2:$MC$200,MATCH(1,('GMW - Baseline'!$MC$2:$MC$200=X$3)*('GMW - Baseline'!$MB$2:$MB$200=X$4),0),$E214-1973)</f>
        <v>644112.19999999995</v>
      </c>
      <c r="Y214" cm="1">
        <f t="array" ref="Y214">INDEX('GMW - Baseline'!$A$2:$MC$200,MATCH(1,('GMW - Baseline'!$MC$2:$MC$200=Y$3)*('GMW - Baseline'!$MB$2:$MB$200=Y$4),0),$E214-1973)</f>
        <v>44724.82</v>
      </c>
      <c r="Z214" cm="1">
        <f t="array" ref="Z214">INDEX('GMW - Baseline'!$A$2:$MC$200,MATCH(1,('GMW - Baseline'!$MC$2:$MC$200=Z$3)*('GMW - Baseline'!$MB$2:$MB$200=Z$4),0),$E214-1973)</f>
        <v>3494813</v>
      </c>
      <c r="AA214" cm="1">
        <f t="array" ref="AA214">INDEX('GMW - Baseline'!$A$2:$MC$200,MATCH(1,('GMW - Baseline'!$MC$2:$MC$200=AA$3)*('GMW - Baseline'!$MB$2:$MB$200=AA$4),0),$E214-1973)</f>
        <v>-1.590171</v>
      </c>
      <c r="AB214" cm="1">
        <f t="array" ref="AB214">INDEX('GMW - Baseline'!$A$2:$MC$200,MATCH(1,('GMW - Baseline'!$MC$2:$MC$200=AB$3)*('GMW - Baseline'!$MB$2:$MB$200=AB$4),0),$E214-1973)</f>
        <v>426817.4</v>
      </c>
      <c r="AC214" cm="1">
        <f t="array" ref="AC214">INDEX('GMW - Baseline'!$A$2:$MC$200,MATCH(1,('GMW - Baseline'!$MC$2:$MC$200=AC$3)*('GMW - Baseline'!$MB$2:$MB$200=AC$4),0),$E214-1973)</f>
        <v>385020.8</v>
      </c>
      <c r="AD214" cm="1">
        <f t="array" ref="AD214">INDEX('GMW - Baseline'!$A$2:$MC$200,MATCH(1,('GMW - Baseline'!$MC$2:$MC$200=AD$3)*('GMW - Baseline'!$MB$2:$MB$200=AD$4),0),$E214-1973)</f>
        <v>70710.95</v>
      </c>
      <c r="AE214" cm="1">
        <f t="array" ref="AE214">INDEX('GMW - Baseline'!$A$2:$MC$200,MATCH(1,('GMW - Baseline'!$MC$2:$MC$200=AE$3)*('GMW - Baseline'!$MB$2:$MB$200=AE$4),0),$E214-1973)</f>
        <v>33.358150000000002</v>
      </c>
      <c r="AF214" cm="1">
        <f t="array" ref="AF214">INDEX('GMW - Baseline'!$A$2:$MC$200,MATCH(1,('GMW - Baseline'!$MC$2:$MC$200=AF$3)*('GMW - Baseline'!$MB$2:$MB$200=AF$4),0),$E214-1973)</f>
        <v>25.386040000000001</v>
      </c>
      <c r="AG214" cm="1">
        <f t="array" ref="AG214">INDEX('GMW - Baseline'!$A$2:$MC$200,MATCH(1,('GMW - Baseline'!$MC$2:$MC$200=AG$3)*('GMW - Baseline'!$MB$2:$MB$200=AG$4),0),$E214-1973)</f>
        <v>53.771700000000003</v>
      </c>
      <c r="AH214" cm="1">
        <f t="array" ref="AH214">INDEX('GMW - Baseline'!$A$2:$MC$200,MATCH(1,('GMW - Baseline'!$MC$2:$MC$200=AH$3)*('GMW - Baseline'!$MB$2:$MB$200=AH$4),0),$E214-1973)</f>
        <v>40.369219999999999</v>
      </c>
      <c r="AI214" cm="1">
        <f t="array" ref="AI214">INDEX('GMW - Baseline'!$A$2:$MC$200,MATCH(1,('GMW - Baseline'!$MC$2:$MC$200=AI$3)*('GMW - Baseline'!$MB$2:$MB$200=AI$4),0),$E214-1973)</f>
        <v>38.25656</v>
      </c>
      <c r="AJ214" cm="1">
        <f t="array" ref="AJ214">INDEX('GMW - Baseline'!$A$2:$MC$200,MATCH(1,('GMW - Baseline'!$MC$2:$MC$200=AJ$3)*('GMW - Baseline'!$MB$2:$MB$200=AJ$4),0),$E214-1973)</f>
        <v>43.358420000000002</v>
      </c>
      <c r="AK214" cm="1">
        <f t="array" ref="AK214">INDEX('GMW - Baseline'!$A$2:$MC$200,MATCH(1,('GMW - Baseline'!$MC$2:$MC$200=AK$3)*('GMW - Baseline'!$MB$2:$MB$200=AK$4),0),$E214-1973)</f>
        <v>26.343150000000001</v>
      </c>
    </row>
    <row r="215" spans="1:37" x14ac:dyDescent="0.25">
      <c r="A215">
        <v>2032</v>
      </c>
      <c r="B215">
        <f t="shared" si="18"/>
        <v>2032</v>
      </c>
      <c r="C215">
        <f t="shared" si="18"/>
        <v>2031</v>
      </c>
      <c r="D215">
        <f t="shared" si="18"/>
        <v>2031</v>
      </c>
      <c r="E215">
        <f t="shared" si="17"/>
        <v>2188</v>
      </c>
      <c r="F215" cm="1">
        <f t="array" ref="F215">INDEX('GMW - Baseline'!$A$2:$MC$200,MATCH(1,('GMW - Baseline'!$MC$2:$MC$200=F$3)*('GMW - Baseline'!$MB$2:$MB$200=F$4),0),$E215-1973)</f>
        <v>769368.1</v>
      </c>
      <c r="G215" cm="1">
        <f t="array" ref="G215">INDEX('GMW - Baseline'!$A$2:$MC$200,MATCH(1,('GMW - Baseline'!$MC$2:$MC$200=G$3)*('GMW - Baseline'!$MB$2:$MB$200=G$4),0),$E215-1973)</f>
        <v>449229.3</v>
      </c>
      <c r="H215" cm="1">
        <f t="array" ref="H215">INDEX('GMW - Baseline'!$A$2:$MC$200,MATCH(1,('GMW - Baseline'!$MC$2:$MC$200=H$3)*('GMW - Baseline'!$MB$2:$MB$200=H$4),0),$E215-1973)</f>
        <v>493106.8</v>
      </c>
      <c r="I215" cm="1">
        <f t="array" ref="I215">INDEX('GMW - Baseline'!$A$2:$MC$200,MATCH(1,('GMW - Baseline'!$MC$2:$MC$200=I$3)*('GMW - Baseline'!$MB$2:$MB$200=I$4),0),$E215-1973)</f>
        <v>160.10409999999999</v>
      </c>
      <c r="J215" cm="1">
        <f t="array" ref="J215">INDEX('GMW - Baseline'!$A$2:$MC$200,MATCH(1,('GMW - Baseline'!$MC$2:$MC$200=J$3)*('GMW - Baseline'!$MB$2:$MB$200=J$4),0),$E215-1973)</f>
        <v>2.500038</v>
      </c>
      <c r="K215" cm="1">
        <f t="array" ref="K215">INDEX('GMW - Baseline'!$A$2:$MC$200,MATCH(1,('GMW - Baseline'!$MC$2:$MC$200=K$3)*('GMW - Baseline'!$MB$2:$MB$200=K$4),0),$E215-1973)</f>
        <v>3.500019</v>
      </c>
      <c r="L215" cm="1">
        <f t="array" ref="L215">INDEX('GMW - Baseline'!$A$2:$MC$200,MATCH(1,('GMW - Baseline'!$MC$2:$MC$200=L$3)*('GMW - Baseline'!$MB$2:$MB$200=L$4),0),$E215-1973)</f>
        <v>35823.81</v>
      </c>
      <c r="M215" cm="1">
        <f t="array" ref="M215">INDEX('GMW - Baseline'!$A$2:$MC$200,MATCH(1,('GMW - Baseline'!$MC$2:$MC$200=M$3)*('GMW - Baseline'!$MB$2:$MB$200=M$4),0),$E215-1973)</f>
        <v>1516.9369999999999</v>
      </c>
      <c r="N215" cm="1">
        <f t="array" ref="N215">INDEX('GMW - Baseline'!$A$2:$MC$200,MATCH(1,('GMW - Baseline'!$MC$2:$MC$200=N$3)*('GMW - Baseline'!$MB$2:$MB$200=N$4),0),$E215-1973)</f>
        <v>37340.75</v>
      </c>
      <c r="O215" cm="1">
        <f t="array" ref="O215">INDEX('GMW - Baseline'!$A$2:$MC$200,MATCH(1,('GMW - Baseline'!$MC$2:$MC$200=O$3)*('GMW - Baseline'!$MB$2:$MB$200=O$4),0),$E215-1973)</f>
        <v>4.0624180000000001</v>
      </c>
      <c r="P215" cm="1">
        <f t="array" ref="P215">INDEX('GMW - Baseline'!$A$2:$MC$200,MATCH(1,('GMW - Baseline'!$MC$2:$MC$200=P$3)*('GMW - Baseline'!$MB$2:$MB$200=P$4),0),$E215-1973)</f>
        <v>45512.92</v>
      </c>
      <c r="Q215" cm="1">
        <f t="array" ref="Q215">INDEX('GMW - Baseline'!$A$2:$MC$200,MATCH(1,('GMW - Baseline'!$MC$2:$MC$200=Q$3)*('GMW - Baseline'!$MB$2:$MB$200=Q$4),0),$E215-1973)</f>
        <v>52787.16</v>
      </c>
      <c r="R215" cm="1">
        <f t="array" ref="R215">INDEX('GMW - Baseline'!$A$2:$MC$200,MATCH(1,('GMW - Baseline'!$MC$2:$MC$200=R$3)*('GMW - Baseline'!$MB$2:$MB$200=R$4),0),$E215-1973)</f>
        <v>3197116</v>
      </c>
      <c r="S215" cm="1">
        <f t="array" ref="S215">INDEX('GMW - Baseline'!$A$2:$MC$200,MATCH(1,('GMW - Baseline'!$MC$2:$MC$200=S$3)*('GMW - Baseline'!$MB$2:$MB$200=S$4),0),$E215-1973)</f>
        <v>960665.5</v>
      </c>
      <c r="T215" cm="1">
        <f t="array" ref="T215">INDEX('GMW - Baseline'!$A$2:$MC$200,MATCH(1,('GMW - Baseline'!$MC$2:$MC$200=T$3)*('GMW - Baseline'!$MB$2:$MB$200=T$4),0),$E215-1973)</f>
        <v>-3.5762790000000003E-2</v>
      </c>
      <c r="U215" cm="1">
        <f t="array" ref="U215">INDEX('GMW - Baseline'!$A$2:$MC$200,MATCH(1,('GMW - Baseline'!$MC$2:$MC$200=U$3)*('GMW - Baseline'!$MB$2:$MB$200=U$4),0),$E215-1973)</f>
        <v>769643.2</v>
      </c>
      <c r="V215" cm="1">
        <f t="array" ref="V215">INDEX('GMW - Baseline'!$A$2:$MC$200,MATCH(1,('GMW - Baseline'!$MC$2:$MC$200=V$3)*('GMW - Baseline'!$MB$2:$MB$200=V$4),0),$E215-1973)</f>
        <v>35847.120000000003</v>
      </c>
      <c r="W215" cm="1">
        <f t="array" ref="W215">INDEX('GMW - Baseline'!$A$2:$MC$200,MATCH(1,('GMW - Baseline'!$MC$2:$MC$200=W$3)*('GMW - Baseline'!$MB$2:$MB$200=W$4),0),$E215-1973)</f>
        <v>31.995619999999999</v>
      </c>
      <c r="X215" cm="1">
        <f t="array" ref="X215">INDEX('GMW - Baseline'!$A$2:$MC$200,MATCH(1,('GMW - Baseline'!$MC$2:$MC$200=X$3)*('GMW - Baseline'!$MB$2:$MB$200=X$4),0),$E215-1973)</f>
        <v>645072</v>
      </c>
      <c r="Y215" cm="1">
        <f t="array" ref="Y215">INDEX('GMW - Baseline'!$A$2:$MC$200,MATCH(1,('GMW - Baseline'!$MC$2:$MC$200=Y$3)*('GMW - Baseline'!$MB$2:$MB$200=Y$4),0),$E215-1973)</f>
        <v>44738.38</v>
      </c>
      <c r="Z215" cm="1">
        <f t="array" ref="Z215">INDEX('GMW - Baseline'!$A$2:$MC$200,MATCH(1,('GMW - Baseline'!$MC$2:$MC$200=Z$3)*('GMW - Baseline'!$MB$2:$MB$200=Z$4),0),$E215-1973)</f>
        <v>3508595</v>
      </c>
      <c r="AA215" cm="1">
        <f t="array" ref="AA215">INDEX('GMW - Baseline'!$A$2:$MC$200,MATCH(1,('GMW - Baseline'!$MC$2:$MC$200=AA$3)*('GMW - Baseline'!$MB$2:$MB$200=AA$4),0),$E215-1973)</f>
        <v>-1.5894550000000001</v>
      </c>
      <c r="AB215" cm="1">
        <f t="array" ref="AB215">INDEX('GMW - Baseline'!$A$2:$MC$200,MATCH(1,('GMW - Baseline'!$MC$2:$MC$200=AB$3)*('GMW - Baseline'!$MB$2:$MB$200=AB$4),0),$E215-1973)</f>
        <v>445039.9</v>
      </c>
      <c r="AC215" cm="1">
        <f t="array" ref="AC215">INDEX('GMW - Baseline'!$A$2:$MC$200,MATCH(1,('GMW - Baseline'!$MC$2:$MC$200=AC$3)*('GMW - Baseline'!$MB$2:$MB$200=AC$4),0),$E215-1973)</f>
        <v>456448.1</v>
      </c>
      <c r="AD215" cm="1">
        <f t="array" ref="AD215">INDEX('GMW - Baseline'!$A$2:$MC$200,MATCH(1,('GMW - Baseline'!$MC$2:$MC$200=AD$3)*('GMW - Baseline'!$MB$2:$MB$200=AD$4),0),$E215-1973)</f>
        <v>70773.09</v>
      </c>
      <c r="AE215" cm="1">
        <f t="array" ref="AE215">INDEX('GMW - Baseline'!$A$2:$MC$200,MATCH(1,('GMW - Baseline'!$MC$2:$MC$200=AE$3)*('GMW - Baseline'!$MB$2:$MB$200=AE$4),0),$E215-1973)</f>
        <v>33.496859999999998</v>
      </c>
      <c r="AF215" cm="1">
        <f t="array" ref="AF215">INDEX('GMW - Baseline'!$A$2:$MC$200,MATCH(1,('GMW - Baseline'!$MC$2:$MC$200=AF$3)*('GMW - Baseline'!$MB$2:$MB$200=AF$4),0),$E215-1973)</f>
        <v>25.422619999999998</v>
      </c>
      <c r="AG215" cm="1">
        <f t="array" ref="AG215">INDEX('GMW - Baseline'!$A$2:$MC$200,MATCH(1,('GMW - Baseline'!$MC$2:$MC$200=AG$3)*('GMW - Baseline'!$MB$2:$MB$200=AG$4),0),$E215-1973)</f>
        <v>53.86092</v>
      </c>
      <c r="AH215" cm="1">
        <f t="array" ref="AH215">INDEX('GMW - Baseline'!$A$2:$MC$200,MATCH(1,('GMW - Baseline'!$MC$2:$MC$200=AH$3)*('GMW - Baseline'!$MB$2:$MB$200=AH$4),0),$E215-1973)</f>
        <v>40.582389999999997</v>
      </c>
      <c r="AI215" cm="1">
        <f t="array" ref="AI215">INDEX('GMW - Baseline'!$A$2:$MC$200,MATCH(1,('GMW - Baseline'!$MC$2:$MC$200=AI$3)*('GMW - Baseline'!$MB$2:$MB$200=AI$4),0),$E215-1973)</f>
        <v>38.4056</v>
      </c>
      <c r="AJ215" cm="1">
        <f t="array" ref="AJ215">INDEX('GMW - Baseline'!$A$2:$MC$200,MATCH(1,('GMW - Baseline'!$MC$2:$MC$200=AJ$3)*('GMW - Baseline'!$MB$2:$MB$200=AJ$4),0),$E215-1973)</f>
        <v>43.622480000000003</v>
      </c>
      <c r="AK215" cm="1">
        <f t="array" ref="AK215">INDEX('GMW - Baseline'!$A$2:$MC$200,MATCH(1,('GMW - Baseline'!$MC$2:$MC$200=AK$3)*('GMW - Baseline'!$MB$2:$MB$200=AK$4),0),$E215-1973)</f>
        <v>26.380009999999999</v>
      </c>
    </row>
    <row r="216" spans="1:37" x14ac:dyDescent="0.25">
      <c r="B216">
        <f t="shared" si="18"/>
        <v>2032</v>
      </c>
      <c r="C216">
        <f t="shared" si="18"/>
        <v>2032</v>
      </c>
      <c r="E216">
        <f t="shared" si="17"/>
        <v>2189</v>
      </c>
      <c r="F216" cm="1">
        <f t="array" ref="F216">INDEX('GMW - Baseline'!$A$2:$MC$200,MATCH(1,('GMW - Baseline'!$MC$2:$MC$200=F$3)*('GMW - Baseline'!$MB$2:$MB$200=F$4),0),$E216-1973)</f>
        <v>772176.5</v>
      </c>
      <c r="G216" cm="1">
        <f t="array" ref="G216">INDEX('GMW - Baseline'!$A$2:$MC$200,MATCH(1,('GMW - Baseline'!$MC$2:$MC$200=G$3)*('GMW - Baseline'!$MB$2:$MB$200=G$4),0),$E216-1973)</f>
        <v>450711.7</v>
      </c>
      <c r="H216" cm="1">
        <f t="array" ref="H216">INDEX('GMW - Baseline'!$A$2:$MC$200,MATCH(1,('GMW - Baseline'!$MC$2:$MC$200=H$3)*('GMW - Baseline'!$MB$2:$MB$200=H$4),0),$E216-1973)</f>
        <v>494740.3</v>
      </c>
      <c r="I216" cm="1">
        <f t="array" ref="I216">INDEX('GMW - Baseline'!$A$2:$MC$200,MATCH(1,('GMW - Baseline'!$MC$2:$MC$200=I$3)*('GMW - Baseline'!$MB$2:$MB$200=I$4),0),$E216-1973)</f>
        <v>161.48400000000001</v>
      </c>
      <c r="J216" cm="1">
        <f t="array" ref="J216">INDEX('GMW - Baseline'!$A$2:$MC$200,MATCH(1,('GMW - Baseline'!$MC$2:$MC$200=J$3)*('GMW - Baseline'!$MB$2:$MB$200=J$4),0),$E216-1973)</f>
        <v>2.500032</v>
      </c>
      <c r="K216" cm="1">
        <f t="array" ref="K216">INDEX('GMW - Baseline'!$A$2:$MC$200,MATCH(1,('GMW - Baseline'!$MC$2:$MC$200=K$3)*('GMW - Baseline'!$MB$2:$MB$200=K$4),0),$E216-1973)</f>
        <v>3.500051</v>
      </c>
      <c r="L216" cm="1">
        <f t="array" ref="L216">INDEX('GMW - Baseline'!$A$2:$MC$200,MATCH(1,('GMW - Baseline'!$MC$2:$MC$200=L$3)*('GMW - Baseline'!$MB$2:$MB$200=L$4),0),$E216-1973)</f>
        <v>35883.25</v>
      </c>
      <c r="M216" cm="1">
        <f t="array" ref="M216">INDEX('GMW - Baseline'!$A$2:$MC$200,MATCH(1,('GMW - Baseline'!$MC$2:$MC$200=M$3)*('GMW - Baseline'!$MB$2:$MB$200=M$4),0),$E216-1973)</f>
        <v>1509.7729999999999</v>
      </c>
      <c r="N216" cm="1">
        <f t="array" ref="N216">INDEX('GMW - Baseline'!$A$2:$MC$200,MATCH(1,('GMW - Baseline'!$MC$2:$MC$200=N$3)*('GMW - Baseline'!$MB$2:$MB$200=N$4),0),$E216-1973)</f>
        <v>37393.019999999997</v>
      </c>
      <c r="O216" cm="1">
        <f t="array" ref="O216">INDEX('GMW - Baseline'!$A$2:$MC$200,MATCH(1,('GMW - Baseline'!$MC$2:$MC$200=O$3)*('GMW - Baseline'!$MB$2:$MB$200=O$4),0),$E216-1973)</f>
        <v>4.0375810000000003</v>
      </c>
      <c r="P216" cm="1">
        <f t="array" ref="P216">INDEX('GMW - Baseline'!$A$2:$MC$200,MATCH(1,('GMW - Baseline'!$MC$2:$MC$200=P$3)*('GMW - Baseline'!$MB$2:$MB$200=P$4),0),$E216-1973)</f>
        <v>45529.64</v>
      </c>
      <c r="Q216" cm="1">
        <f t="array" ref="Q216">INDEX('GMW - Baseline'!$A$2:$MC$200,MATCH(1,('GMW - Baseline'!$MC$2:$MC$200=Q$3)*('GMW - Baseline'!$MB$2:$MB$200=Q$4),0),$E216-1973)</f>
        <v>-33741.07</v>
      </c>
      <c r="R216" cm="1">
        <f t="array" ref="R216">INDEX('GMW - Baseline'!$A$2:$MC$200,MATCH(1,('GMW - Baseline'!$MC$2:$MC$200=R$3)*('GMW - Baseline'!$MB$2:$MB$200=R$4),0),$E216-1973)</f>
        <v>3247694</v>
      </c>
      <c r="S216" cm="1">
        <f t="array" ref="S216">INDEX('GMW - Baseline'!$A$2:$MC$200,MATCH(1,('GMW - Baseline'!$MC$2:$MC$200=S$3)*('GMW - Baseline'!$MB$2:$MB$200=S$4),0),$E216-1973)</f>
        <v>969378.7</v>
      </c>
      <c r="T216" cm="1">
        <f t="array" ref="T216">INDEX('GMW - Baseline'!$A$2:$MC$200,MATCH(1,('GMW - Baseline'!$MC$2:$MC$200=T$3)*('GMW - Baseline'!$MB$2:$MB$200=T$4),0),$E216-1973)</f>
        <v>-1.401901E-2</v>
      </c>
      <c r="U216" cm="1">
        <f t="array" ref="U216">INDEX('GMW - Baseline'!$A$2:$MC$200,MATCH(1,('GMW - Baseline'!$MC$2:$MC$200=U$3)*('GMW - Baseline'!$MB$2:$MB$200=U$4),0),$E216-1973)</f>
        <v>772284.9</v>
      </c>
      <c r="V216" cm="1">
        <f t="array" ref="V216">INDEX('GMW - Baseline'!$A$2:$MC$200,MATCH(1,('GMW - Baseline'!$MC$2:$MC$200=V$3)*('GMW - Baseline'!$MB$2:$MB$200=V$4),0),$E216-1973)</f>
        <v>35897.300000000003</v>
      </c>
      <c r="W216" cm="1">
        <f t="array" ref="W216">INDEX('GMW - Baseline'!$A$2:$MC$200,MATCH(1,('GMW - Baseline'!$MC$2:$MC$200=W$3)*('GMW - Baseline'!$MB$2:$MB$200=W$4),0),$E216-1973)</f>
        <v>31.995419999999999</v>
      </c>
      <c r="X216" cm="1">
        <f t="array" ref="X216">INDEX('GMW - Baseline'!$A$2:$MC$200,MATCH(1,('GMW - Baseline'!$MC$2:$MC$200=X$3)*('GMW - Baseline'!$MB$2:$MB$200=X$4),0),$E216-1973)</f>
        <v>646019.69999999995</v>
      </c>
      <c r="Y216" cm="1">
        <f t="array" ref="Y216">INDEX('GMW - Baseline'!$A$2:$MC$200,MATCH(1,('GMW - Baseline'!$MC$2:$MC$200=Y$3)*('GMW - Baseline'!$MB$2:$MB$200=Y$4),0),$E216-1973)</f>
        <v>44751.95</v>
      </c>
      <c r="Z216" cm="1">
        <f t="array" ref="Z216">INDEX('GMW - Baseline'!$A$2:$MC$200,MATCH(1,('GMW - Baseline'!$MC$2:$MC$200=Z$3)*('GMW - Baseline'!$MB$2:$MB$200=Z$4),0),$E216-1973)</f>
        <v>3522579</v>
      </c>
      <c r="AA216" cm="1">
        <f t="array" ref="AA216">INDEX('GMW - Baseline'!$A$2:$MC$200,MATCH(1,('GMW - Baseline'!$MC$2:$MC$200=AA$3)*('GMW - Baseline'!$MB$2:$MB$200=AA$4),0),$E216-1973)</f>
        <v>-1.58866</v>
      </c>
      <c r="AB216" cm="1">
        <f t="array" ref="AB216">INDEX('GMW - Baseline'!$A$2:$MC$200,MATCH(1,('GMW - Baseline'!$MC$2:$MC$200=AB$3)*('GMW - Baseline'!$MB$2:$MB$200=AB$4),0),$E216-1973)</f>
        <v>426852.5</v>
      </c>
      <c r="AC216" cm="1">
        <f t="array" ref="AC216">INDEX('GMW - Baseline'!$A$2:$MC$200,MATCH(1,('GMW - Baseline'!$MC$2:$MC$200=AC$3)*('GMW - Baseline'!$MB$2:$MB$200=AC$4),0),$E216-1973)</f>
        <v>378442.8</v>
      </c>
      <c r="AD216" cm="1">
        <f t="array" ref="AD216">INDEX('GMW - Baseline'!$A$2:$MC$200,MATCH(1,('GMW - Baseline'!$MC$2:$MC$200=AD$3)*('GMW - Baseline'!$MB$2:$MB$200=AD$4),0),$E216-1973)</f>
        <v>70835.23</v>
      </c>
      <c r="AE216" cm="1">
        <f t="array" ref="AE216">INDEX('GMW - Baseline'!$A$2:$MC$200,MATCH(1,('GMW - Baseline'!$MC$2:$MC$200=AE$3)*('GMW - Baseline'!$MB$2:$MB$200=AE$4),0),$E216-1973)</f>
        <v>33.635489999999997</v>
      </c>
      <c r="AF216" cm="1">
        <f t="array" ref="AF216">INDEX('GMW - Baseline'!$A$2:$MC$200,MATCH(1,('GMW - Baseline'!$MC$2:$MC$200=AF$3)*('GMW - Baseline'!$MB$2:$MB$200=AF$4),0),$E216-1973)</f>
        <v>25.45908</v>
      </c>
      <c r="AG216" cm="1">
        <f t="array" ref="AG216">INDEX('GMW - Baseline'!$A$2:$MC$200,MATCH(1,('GMW - Baseline'!$MC$2:$MC$200=AG$3)*('GMW - Baseline'!$MB$2:$MB$200=AG$4),0),$E216-1973)</f>
        <v>53.942</v>
      </c>
      <c r="AH216" cm="1">
        <f t="array" ref="AH216">INDEX('GMW - Baseline'!$A$2:$MC$200,MATCH(1,('GMW - Baseline'!$MC$2:$MC$200=AH$3)*('GMW - Baseline'!$MB$2:$MB$200=AH$4),0),$E216-1973)</f>
        <v>40.796210000000002</v>
      </c>
      <c r="AI216" cm="1">
        <f t="array" ref="AI216">INDEX('GMW - Baseline'!$A$2:$MC$200,MATCH(1,('GMW - Baseline'!$MC$2:$MC$200=AI$3)*('GMW - Baseline'!$MB$2:$MB$200=AI$4),0),$E216-1973)</f>
        <v>38.554839999999999</v>
      </c>
      <c r="AJ216" cm="1">
        <f t="array" ref="AJ216">INDEX('GMW - Baseline'!$A$2:$MC$200,MATCH(1,('GMW - Baseline'!$MC$2:$MC$200=AJ$3)*('GMW - Baseline'!$MB$2:$MB$200=AJ$4),0),$E216-1973)</f>
        <v>43.887360000000001</v>
      </c>
      <c r="AK216" cm="1">
        <f t="array" ref="AK216">INDEX('GMW - Baseline'!$A$2:$MC$200,MATCH(1,('GMW - Baseline'!$MC$2:$MC$200=AK$3)*('GMW - Baseline'!$MB$2:$MB$200=AK$4),0),$E216-1973)</f>
        <v>26.4237</v>
      </c>
    </row>
    <row r="217" spans="1:37" x14ac:dyDescent="0.25">
      <c r="B217">
        <f t="shared" si="18"/>
        <v>2032</v>
      </c>
      <c r="C217">
        <f t="shared" si="18"/>
        <v>2032</v>
      </c>
      <c r="E217">
        <f t="shared" si="17"/>
        <v>2190</v>
      </c>
      <c r="F217" cm="1">
        <f t="array" ref="F217">INDEX('GMW - Baseline'!$A$2:$MC$200,MATCH(1,('GMW - Baseline'!$MC$2:$MC$200=F$3)*('GMW - Baseline'!$MB$2:$MB$200=F$4),0),$E217-1973)</f>
        <v>774995.8</v>
      </c>
      <c r="G217" cm="1">
        <f t="array" ref="G217">INDEX('GMW - Baseline'!$A$2:$MC$200,MATCH(1,('GMW - Baseline'!$MC$2:$MC$200=G$3)*('GMW - Baseline'!$MB$2:$MB$200=G$4),0),$E217-1973)</f>
        <v>452193.9</v>
      </c>
      <c r="H217" cm="1">
        <f t="array" ref="H217">INDEX('GMW - Baseline'!$A$2:$MC$200,MATCH(1,('GMW - Baseline'!$MC$2:$MC$200=H$3)*('GMW - Baseline'!$MB$2:$MB$200=H$4),0),$E217-1973)</f>
        <v>496443.3</v>
      </c>
      <c r="I217" cm="1">
        <f t="array" ref="I217">INDEX('GMW - Baseline'!$A$2:$MC$200,MATCH(1,('GMW - Baseline'!$MC$2:$MC$200=I$3)*('GMW - Baseline'!$MB$2:$MB$200=I$4),0),$E217-1973)</f>
        <v>162.28790000000001</v>
      </c>
      <c r="J217" cm="1">
        <f t="array" ref="J217">INDEX('GMW - Baseline'!$A$2:$MC$200,MATCH(1,('GMW - Baseline'!$MC$2:$MC$200=J$3)*('GMW - Baseline'!$MB$2:$MB$200=J$4),0),$E217-1973)</f>
        <v>2.5000300000000002</v>
      </c>
      <c r="K217" cm="1">
        <f t="array" ref="K217">INDEX('GMW - Baseline'!$A$2:$MC$200,MATCH(1,('GMW - Baseline'!$MC$2:$MC$200=K$3)*('GMW - Baseline'!$MB$2:$MB$200=K$4),0),$E217-1973)</f>
        <v>3.5000580000000001</v>
      </c>
      <c r="L217" cm="1">
        <f t="array" ref="L217">INDEX('GMW - Baseline'!$A$2:$MC$200,MATCH(1,('GMW - Baseline'!$MC$2:$MC$200=L$3)*('GMW - Baseline'!$MB$2:$MB$200=L$4),0),$E217-1973)</f>
        <v>35940.629999999997</v>
      </c>
      <c r="M217" cm="1">
        <f t="array" ref="M217">INDEX('GMW - Baseline'!$A$2:$MC$200,MATCH(1,('GMW - Baseline'!$MC$2:$MC$200=M$3)*('GMW - Baseline'!$MB$2:$MB$200=M$4),0),$E217-1973)</f>
        <v>1504.75</v>
      </c>
      <c r="N217" cm="1">
        <f t="array" ref="N217">INDEX('GMW - Baseline'!$A$2:$MC$200,MATCH(1,('GMW - Baseline'!$MC$2:$MC$200=N$3)*('GMW - Baseline'!$MB$2:$MB$200=N$4),0),$E217-1973)</f>
        <v>37445.379999999997</v>
      </c>
      <c r="O217" cm="1">
        <f t="array" ref="O217">INDEX('GMW - Baseline'!$A$2:$MC$200,MATCH(1,('GMW - Baseline'!$MC$2:$MC$200=O$3)*('GMW - Baseline'!$MB$2:$MB$200=O$4),0),$E217-1973)</f>
        <v>4.0185199999999996</v>
      </c>
      <c r="P217" cm="1">
        <f t="array" ref="P217">INDEX('GMW - Baseline'!$A$2:$MC$200,MATCH(1,('GMW - Baseline'!$MC$2:$MC$200=P$3)*('GMW - Baseline'!$MB$2:$MB$200=P$4),0),$E217-1973)</f>
        <v>45543.63</v>
      </c>
      <c r="Q217" cm="1">
        <f t="array" ref="Q217">INDEX('GMW - Baseline'!$A$2:$MC$200,MATCH(1,('GMW - Baseline'!$MC$2:$MC$200=Q$3)*('GMW - Baseline'!$MB$2:$MB$200=Q$4),0),$E217-1973)</f>
        <v>-388.60160000000002</v>
      </c>
      <c r="R217" cm="1">
        <f t="array" ref="R217">INDEX('GMW - Baseline'!$A$2:$MC$200,MATCH(1,('GMW - Baseline'!$MC$2:$MC$200=R$3)*('GMW - Baseline'!$MB$2:$MB$200=R$4),0),$E217-1973)</f>
        <v>3269613</v>
      </c>
      <c r="S217" cm="1">
        <f t="array" ref="S217">INDEX('GMW - Baseline'!$A$2:$MC$200,MATCH(1,('GMW - Baseline'!$MC$2:$MC$200=S$3)*('GMW - Baseline'!$MB$2:$MB$200=S$4),0),$E217-1973)</f>
        <v>978171.4</v>
      </c>
      <c r="T217" cm="1">
        <f t="array" ref="T217">INDEX('GMW - Baseline'!$A$2:$MC$200,MATCH(1,('GMW - Baseline'!$MC$2:$MC$200=T$3)*('GMW - Baseline'!$MB$2:$MB$200=T$4),0),$E217-1973)</f>
        <v>-1.1444090000000001E-3</v>
      </c>
      <c r="U217" cm="1">
        <f t="array" ref="U217">INDEX('GMW - Baseline'!$A$2:$MC$200,MATCH(1,('GMW - Baseline'!$MC$2:$MC$200=U$3)*('GMW - Baseline'!$MB$2:$MB$200=U$4),0),$E217-1973)</f>
        <v>775004.5</v>
      </c>
      <c r="V217" cm="1">
        <f t="array" ref="V217">INDEX('GMW - Baseline'!$A$2:$MC$200,MATCH(1,('GMW - Baseline'!$MC$2:$MC$200=V$3)*('GMW - Baseline'!$MB$2:$MB$200=V$4),0),$E217-1973)</f>
        <v>35947.56</v>
      </c>
      <c r="W217" cm="1">
        <f t="array" ref="W217">INDEX('GMW - Baseline'!$A$2:$MC$200,MATCH(1,('GMW - Baseline'!$MC$2:$MC$200=W$3)*('GMW - Baseline'!$MB$2:$MB$200=W$4),0),$E217-1973)</f>
        <v>31.99521</v>
      </c>
      <c r="X217" cm="1">
        <f t="array" ref="X217">INDEX('GMW - Baseline'!$A$2:$MC$200,MATCH(1,('GMW - Baseline'!$MC$2:$MC$200=X$3)*('GMW - Baseline'!$MB$2:$MB$200=X$4),0),$E217-1973)</f>
        <v>646931.6</v>
      </c>
      <c r="Y217" cm="1">
        <f t="array" ref="Y217">INDEX('GMW - Baseline'!$A$2:$MC$200,MATCH(1,('GMW - Baseline'!$MC$2:$MC$200=Y$3)*('GMW - Baseline'!$MB$2:$MB$200=Y$4),0),$E217-1973)</f>
        <v>44763.94</v>
      </c>
      <c r="Z217" cm="1">
        <f t="array" ref="Z217">INDEX('GMW - Baseline'!$A$2:$MC$200,MATCH(1,('GMW - Baseline'!$MC$2:$MC$200=Z$3)*('GMW - Baseline'!$MB$2:$MB$200=Z$4),0),$E217-1973)</f>
        <v>3536763</v>
      </c>
      <c r="AA217" cm="1">
        <f t="array" ref="AA217">INDEX('GMW - Baseline'!$A$2:$MC$200,MATCH(1,('GMW - Baseline'!$MC$2:$MC$200=AA$3)*('GMW - Baseline'!$MB$2:$MB$200=AA$4),0),$E217-1973)</f>
        <v>-1.587785</v>
      </c>
      <c r="AB217" cm="1">
        <f t="array" ref="AB217">INDEX('GMW - Baseline'!$A$2:$MC$200,MATCH(1,('GMW - Baseline'!$MC$2:$MC$200=AB$3)*('GMW - Baseline'!$MB$2:$MB$200=AB$4),0),$E217-1973)</f>
        <v>421934.8</v>
      </c>
      <c r="AC217" cm="1">
        <f t="array" ref="AC217">INDEX('GMW - Baseline'!$A$2:$MC$200,MATCH(1,('GMW - Baseline'!$MC$2:$MC$200=AC$3)*('GMW - Baseline'!$MB$2:$MB$200=AC$4),0),$E217-1973)</f>
        <v>402184.2</v>
      </c>
      <c r="AD217" cm="1">
        <f t="array" ref="AD217">INDEX('GMW - Baseline'!$A$2:$MC$200,MATCH(1,('GMW - Baseline'!$MC$2:$MC$200=AD$3)*('GMW - Baseline'!$MB$2:$MB$200=AD$4),0),$E217-1973)</f>
        <v>70895.44</v>
      </c>
      <c r="AE217" cm="1">
        <f t="array" ref="AE217">INDEX('GMW - Baseline'!$A$2:$MC$200,MATCH(1,('GMW - Baseline'!$MC$2:$MC$200=AE$3)*('GMW - Baseline'!$MB$2:$MB$200=AE$4),0),$E217-1973)</f>
        <v>33.766530000000003</v>
      </c>
      <c r="AF217" cm="1">
        <f t="array" ref="AF217">INDEX('GMW - Baseline'!$A$2:$MC$200,MATCH(1,('GMW - Baseline'!$MC$2:$MC$200=AF$3)*('GMW - Baseline'!$MB$2:$MB$200=AF$4),0),$E217-1973)</f>
        <v>25.495460000000001</v>
      </c>
      <c r="AG217" cm="1">
        <f t="array" ref="AG217">INDEX('GMW - Baseline'!$A$2:$MC$200,MATCH(1,('GMW - Baseline'!$MC$2:$MC$200=AG$3)*('GMW - Baseline'!$MB$2:$MB$200=AG$4),0),$E217-1973)</f>
        <v>54.117139999999999</v>
      </c>
      <c r="AH217" cm="1">
        <f t="array" ref="AH217">INDEX('GMW - Baseline'!$A$2:$MC$200,MATCH(1,('GMW - Baseline'!$MC$2:$MC$200=AH$3)*('GMW - Baseline'!$MB$2:$MB$200=AH$4),0),$E217-1973)</f>
        <v>41.0107</v>
      </c>
      <c r="AI217" cm="1">
        <f t="array" ref="AI217">INDEX('GMW - Baseline'!$A$2:$MC$200,MATCH(1,('GMW - Baseline'!$MC$2:$MC$200=AI$3)*('GMW - Baseline'!$MB$2:$MB$200=AI$4),0),$E217-1973)</f>
        <v>38.704270000000001</v>
      </c>
      <c r="AJ217" cm="1">
        <f t="array" ref="AJ217">INDEX('GMW - Baseline'!$A$2:$MC$200,MATCH(1,('GMW - Baseline'!$MC$2:$MC$200=AJ$3)*('GMW - Baseline'!$MB$2:$MB$200=AJ$4),0),$E217-1973)</f>
        <v>44.153089999999999</v>
      </c>
      <c r="AK217" cm="1">
        <f t="array" ref="AK217">INDEX('GMW - Baseline'!$A$2:$MC$200,MATCH(1,('GMW - Baseline'!$MC$2:$MC$200=AK$3)*('GMW - Baseline'!$MB$2:$MB$200=AK$4),0),$E217-1973)</f>
        <v>26.461939999999998</v>
      </c>
    </row>
    <row r="218" spans="1:37" x14ac:dyDescent="0.25">
      <c r="B218">
        <f t="shared" si="18"/>
        <v>2032</v>
      </c>
      <c r="C218">
        <f t="shared" si="18"/>
        <v>2032</v>
      </c>
      <c r="E218">
        <f t="shared" si="17"/>
        <v>2191</v>
      </c>
      <c r="F218" cm="1">
        <f t="array" ref="F218">INDEX('GMW - Baseline'!$A$2:$MC$200,MATCH(1,('GMW - Baseline'!$MC$2:$MC$200=F$3)*('GMW - Baseline'!$MB$2:$MB$200=F$4),0),$E218-1973)</f>
        <v>777825.2</v>
      </c>
      <c r="G218" cm="1">
        <f t="array" ref="G218">INDEX('GMW - Baseline'!$A$2:$MC$200,MATCH(1,('GMW - Baseline'!$MC$2:$MC$200=G$3)*('GMW - Baseline'!$MB$2:$MB$200=G$4),0),$E218-1973)</f>
        <v>453660.1</v>
      </c>
      <c r="H218" cm="1">
        <f t="array" ref="H218">INDEX('GMW - Baseline'!$A$2:$MC$200,MATCH(1,('GMW - Baseline'!$MC$2:$MC$200=H$3)*('GMW - Baseline'!$MB$2:$MB$200=H$4),0),$E218-1973)</f>
        <v>498013.3</v>
      </c>
      <c r="I218" cm="1">
        <f t="array" ref="I218">INDEX('GMW - Baseline'!$A$2:$MC$200,MATCH(1,('GMW - Baseline'!$MC$2:$MC$200=I$3)*('GMW - Baseline'!$MB$2:$MB$200=I$4),0),$E218-1973)</f>
        <v>163.0102</v>
      </c>
      <c r="J218" cm="1">
        <f t="array" ref="J218">INDEX('GMW - Baseline'!$A$2:$MC$200,MATCH(1,('GMW - Baseline'!$MC$2:$MC$200=J$3)*('GMW - Baseline'!$MB$2:$MB$200=J$4),0),$E218-1973)</f>
        <v>2.5000369999999998</v>
      </c>
      <c r="K218" cm="1">
        <f t="array" ref="K218">INDEX('GMW - Baseline'!$A$2:$MC$200,MATCH(1,('GMW - Baseline'!$MC$2:$MC$200=K$3)*('GMW - Baseline'!$MB$2:$MB$200=K$4),0),$E218-1973)</f>
        <v>3.5000200000000001</v>
      </c>
      <c r="L218" cm="1">
        <f t="array" ref="L218">INDEX('GMW - Baseline'!$A$2:$MC$200,MATCH(1,('GMW - Baseline'!$MC$2:$MC$200=L$3)*('GMW - Baseline'!$MB$2:$MB$200=L$4),0),$E218-1973)</f>
        <v>35997.96</v>
      </c>
      <c r="M218" cm="1">
        <f t="array" ref="M218">INDEX('GMW - Baseline'!$A$2:$MC$200,MATCH(1,('GMW - Baseline'!$MC$2:$MC$200=M$3)*('GMW - Baseline'!$MB$2:$MB$200=M$4),0),$E218-1973)</f>
        <v>1499.836</v>
      </c>
      <c r="N218" cm="1">
        <f t="array" ref="N218">INDEX('GMW - Baseline'!$A$2:$MC$200,MATCH(1,('GMW - Baseline'!$MC$2:$MC$200=N$3)*('GMW - Baseline'!$MB$2:$MB$200=N$4),0),$E218-1973)</f>
        <v>37497.800000000003</v>
      </c>
      <c r="O218" cm="1">
        <f t="array" ref="O218">INDEX('GMW - Baseline'!$A$2:$MC$200,MATCH(1,('GMW - Baseline'!$MC$2:$MC$200=O$3)*('GMW - Baseline'!$MB$2:$MB$200=O$4),0),$E218-1973)</f>
        <v>3.999797</v>
      </c>
      <c r="P218" cm="1">
        <f t="array" ref="P218">INDEX('GMW - Baseline'!$A$2:$MC$200,MATCH(1,('GMW - Baseline'!$MC$2:$MC$200=P$3)*('GMW - Baseline'!$MB$2:$MB$200=P$4),0),$E218-1973)</f>
        <v>45557.61</v>
      </c>
      <c r="Q218" cm="1">
        <f t="array" ref="Q218">INDEX('GMW - Baseline'!$A$2:$MC$200,MATCH(1,('GMW - Baseline'!$MC$2:$MC$200=Q$3)*('GMW - Baseline'!$MB$2:$MB$200=Q$4),0),$E218-1973)</f>
        <v>-25780.73</v>
      </c>
      <c r="R218" cm="1">
        <f t="array" ref="R218">INDEX('GMW - Baseline'!$A$2:$MC$200,MATCH(1,('GMW - Baseline'!$MC$2:$MC$200=R$3)*('GMW - Baseline'!$MB$2:$MB$200=R$4),0),$E218-1973)</f>
        <v>3317147</v>
      </c>
      <c r="S218" cm="1">
        <f t="array" ref="S218">INDEX('GMW - Baseline'!$A$2:$MC$200,MATCH(1,('GMW - Baseline'!$MC$2:$MC$200=S$3)*('GMW - Baseline'!$MB$2:$MB$200=S$4),0),$E218-1973)</f>
        <v>987044.8</v>
      </c>
      <c r="T218" cm="1">
        <f t="array" ref="T218">INDEX('GMW - Baseline'!$A$2:$MC$200,MATCH(1,('GMW - Baseline'!$MC$2:$MC$200=T$3)*('GMW - Baseline'!$MB$2:$MB$200=T$4),0),$E218-1973)</f>
        <v>3.2424929999999999E-3</v>
      </c>
      <c r="U218" cm="1">
        <f t="array" ref="U218">INDEX('GMW - Baseline'!$A$2:$MC$200,MATCH(1,('GMW - Baseline'!$MC$2:$MC$200=U$3)*('GMW - Baseline'!$MB$2:$MB$200=U$4),0),$E218-1973)</f>
        <v>777799.6</v>
      </c>
      <c r="V218" cm="1">
        <f t="array" ref="V218">INDEX('GMW - Baseline'!$A$2:$MC$200,MATCH(1,('GMW - Baseline'!$MC$2:$MC$200=V$3)*('GMW - Baseline'!$MB$2:$MB$200=V$4),0),$E218-1973)</f>
        <v>35997.89</v>
      </c>
      <c r="W218" cm="1">
        <f t="array" ref="W218">INDEX('GMW - Baseline'!$A$2:$MC$200,MATCH(1,('GMW - Baseline'!$MC$2:$MC$200=W$3)*('GMW - Baseline'!$MB$2:$MB$200=W$4),0),$E218-1973)</f>
        <v>31.995000000000001</v>
      </c>
      <c r="X218" cm="1">
        <f t="array" ref="X218">INDEX('GMW - Baseline'!$A$2:$MC$200,MATCH(1,('GMW - Baseline'!$MC$2:$MC$200=X$3)*('GMW - Baseline'!$MB$2:$MB$200=X$4),0),$E218-1973)</f>
        <v>647830.5</v>
      </c>
      <c r="Y218" cm="1">
        <f t="array" ref="Y218">INDEX('GMW - Baseline'!$A$2:$MC$200,MATCH(1,('GMW - Baseline'!$MC$2:$MC$200=Y$3)*('GMW - Baseline'!$MB$2:$MB$200=Y$4),0),$E218-1973)</f>
        <v>44775.93</v>
      </c>
      <c r="Z218" cm="1">
        <f t="array" ref="Z218">INDEX('GMW - Baseline'!$A$2:$MC$200,MATCH(1,('GMW - Baseline'!$MC$2:$MC$200=Z$3)*('GMW - Baseline'!$MB$2:$MB$200=Z$4),0),$E218-1973)</f>
        <v>3551141</v>
      </c>
      <c r="AA218" cm="1">
        <f t="array" ref="AA218">INDEX('GMW - Baseline'!$A$2:$MC$200,MATCH(1,('GMW - Baseline'!$MC$2:$MC$200=AA$3)*('GMW - Baseline'!$MB$2:$MB$200=AA$4),0),$E218-1973)</f>
        <v>-1.5868329999999999</v>
      </c>
      <c r="AB218" cm="1">
        <f t="array" ref="AB218">INDEX('GMW - Baseline'!$A$2:$MC$200,MATCH(1,('GMW - Baseline'!$MC$2:$MC$200=AB$3)*('GMW - Baseline'!$MB$2:$MB$200=AB$4),0),$E218-1973)</f>
        <v>443795.7</v>
      </c>
      <c r="AC218" cm="1">
        <f t="array" ref="AC218">INDEX('GMW - Baseline'!$A$2:$MC$200,MATCH(1,('GMW - Baseline'!$MC$2:$MC$200=AC$3)*('GMW - Baseline'!$MB$2:$MB$200=AC$4),0),$E218-1973)</f>
        <v>398430.3</v>
      </c>
      <c r="AD218" cm="1">
        <f t="array" ref="AD218">INDEX('GMW - Baseline'!$A$2:$MC$200,MATCH(1,('GMW - Baseline'!$MC$2:$MC$200=AD$3)*('GMW - Baseline'!$MB$2:$MB$200=AD$4),0),$E218-1973)</f>
        <v>70955.649999999994</v>
      </c>
      <c r="AE218" cm="1">
        <f t="array" ref="AE218">INDEX('GMW - Baseline'!$A$2:$MC$200,MATCH(1,('GMW - Baseline'!$MC$2:$MC$200=AE$3)*('GMW - Baseline'!$MB$2:$MB$200=AE$4),0),$E218-1973)</f>
        <v>33.897460000000002</v>
      </c>
      <c r="AF218" cm="1">
        <f t="array" ref="AF218">INDEX('GMW - Baseline'!$A$2:$MC$200,MATCH(1,('GMW - Baseline'!$MC$2:$MC$200=AF$3)*('GMW - Baseline'!$MB$2:$MB$200=AF$4),0),$E218-1973)</f>
        <v>25.526479999999999</v>
      </c>
      <c r="AG218" cm="1">
        <f t="array" ref="AG218">INDEX('GMW - Baseline'!$A$2:$MC$200,MATCH(1,('GMW - Baseline'!$MC$2:$MC$200=AG$3)*('GMW - Baseline'!$MB$2:$MB$200=AG$4),0),$E218-1973)</f>
        <v>54.387390000000003</v>
      </c>
      <c r="AH218" cm="1">
        <f t="array" ref="AH218">INDEX('GMW - Baseline'!$A$2:$MC$200,MATCH(1,('GMW - Baseline'!$MC$2:$MC$200=AH$3)*('GMW - Baseline'!$MB$2:$MB$200=AH$4),0),$E218-1973)</f>
        <v>41.225850000000001</v>
      </c>
      <c r="AI218" cm="1">
        <f t="array" ref="AI218">INDEX('GMW - Baseline'!$A$2:$MC$200,MATCH(1,('GMW - Baseline'!$MC$2:$MC$200=AI$3)*('GMW - Baseline'!$MB$2:$MB$200=AI$4),0),$E218-1973)</f>
        <v>38.853870000000001</v>
      </c>
      <c r="AJ218" cm="1">
        <f t="array" ref="AJ218">INDEX('GMW - Baseline'!$A$2:$MC$200,MATCH(1,('GMW - Baseline'!$MC$2:$MC$200=AJ$3)*('GMW - Baseline'!$MB$2:$MB$200=AJ$4),0),$E218-1973)</f>
        <v>44.419649999999997</v>
      </c>
      <c r="AK218" cm="1">
        <f t="array" ref="AK218">INDEX('GMW - Baseline'!$A$2:$MC$200,MATCH(1,('GMW - Baseline'!$MC$2:$MC$200=AK$3)*('GMW - Baseline'!$MB$2:$MB$200=AK$4),0),$E218-1973)</f>
        <v>26.494450000000001</v>
      </c>
    </row>
    <row r="219" spans="1:37" x14ac:dyDescent="0.25">
      <c r="A219">
        <v>2033</v>
      </c>
      <c r="B219">
        <f t="shared" si="18"/>
        <v>2033</v>
      </c>
      <c r="C219">
        <f t="shared" si="18"/>
        <v>2032</v>
      </c>
      <c r="D219">
        <f t="shared" si="18"/>
        <v>2032</v>
      </c>
      <c r="E219">
        <f t="shared" si="17"/>
        <v>2192</v>
      </c>
      <c r="F219" cm="1">
        <f t="array" ref="F219">INDEX('GMW - Baseline'!$A$2:$MC$200,MATCH(1,('GMW - Baseline'!$MC$2:$MC$200=F$3)*('GMW - Baseline'!$MB$2:$MB$200=F$4),0),$E219-1973)</f>
        <v>780630</v>
      </c>
      <c r="G219" cm="1">
        <f t="array" ref="G219">INDEX('GMW - Baseline'!$A$2:$MC$200,MATCH(1,('GMW - Baseline'!$MC$2:$MC$200=G$3)*('GMW - Baseline'!$MB$2:$MB$200=G$4),0),$E219-1973)</f>
        <v>455237.9</v>
      </c>
      <c r="H219" cm="1">
        <f t="array" ref="H219">INDEX('GMW - Baseline'!$A$2:$MC$200,MATCH(1,('GMW - Baseline'!$MC$2:$MC$200=H$3)*('GMW - Baseline'!$MB$2:$MB$200=H$4),0),$E219-1973)</f>
        <v>500018.3</v>
      </c>
      <c r="I219" cm="1">
        <f t="array" ref="I219">INDEX('GMW - Baseline'!$A$2:$MC$200,MATCH(1,('GMW - Baseline'!$MC$2:$MC$200=I$3)*('GMW - Baseline'!$MB$2:$MB$200=I$4),0),$E219-1973)</f>
        <v>163.3184</v>
      </c>
      <c r="J219" cm="1">
        <f t="array" ref="J219">INDEX('GMW - Baseline'!$A$2:$MC$200,MATCH(1,('GMW - Baseline'!$MC$2:$MC$200=J$3)*('GMW - Baseline'!$MB$2:$MB$200=J$4),0),$E219-1973)</f>
        <v>2.5000420000000001</v>
      </c>
      <c r="K219" cm="1">
        <f t="array" ref="K219">INDEX('GMW - Baseline'!$A$2:$MC$200,MATCH(1,('GMW - Baseline'!$MC$2:$MC$200=K$3)*('GMW - Baseline'!$MB$2:$MB$200=K$4),0),$E219-1973)</f>
        <v>3.5000049999999998</v>
      </c>
      <c r="L219" cm="1">
        <f t="array" ref="L219">INDEX('GMW - Baseline'!$A$2:$MC$200,MATCH(1,('GMW - Baseline'!$MC$2:$MC$200=L$3)*('GMW - Baseline'!$MB$2:$MB$200=L$4),0),$E219-1973)</f>
        <v>36048.400000000001</v>
      </c>
      <c r="M219" cm="1">
        <f t="array" ref="M219">INDEX('GMW - Baseline'!$A$2:$MC$200,MATCH(1,('GMW - Baseline'!$MC$2:$MC$200=M$3)*('GMW - Baseline'!$MB$2:$MB$200=M$4),0),$E219-1973)</f>
        <v>1501.902</v>
      </c>
      <c r="N219" cm="1">
        <f t="array" ref="N219">INDEX('GMW - Baseline'!$A$2:$MC$200,MATCH(1,('GMW - Baseline'!$MC$2:$MC$200=N$3)*('GMW - Baseline'!$MB$2:$MB$200=N$4),0),$E219-1973)</f>
        <v>37550.300000000003</v>
      </c>
      <c r="O219" cm="1">
        <f t="array" ref="O219">INDEX('GMW - Baseline'!$A$2:$MC$200,MATCH(1,('GMW - Baseline'!$MC$2:$MC$200=O$3)*('GMW - Baseline'!$MB$2:$MB$200=O$4),0),$E219-1973)</f>
        <v>3.999708</v>
      </c>
      <c r="P219" cm="1">
        <f t="array" ref="P219">INDEX('GMW - Baseline'!$A$2:$MC$200,MATCH(1,('GMW - Baseline'!$MC$2:$MC$200=P$3)*('GMW - Baseline'!$MB$2:$MB$200=P$4),0),$E219-1973)</f>
        <v>45571.59</v>
      </c>
      <c r="Q219" cm="1">
        <f t="array" ref="Q219">INDEX('GMW - Baseline'!$A$2:$MC$200,MATCH(1,('GMW - Baseline'!$MC$2:$MC$200=Q$3)*('GMW - Baseline'!$MB$2:$MB$200=Q$4),0),$E219-1973)</f>
        <v>52613.13</v>
      </c>
      <c r="R219" cm="1">
        <f t="array" ref="R219">INDEX('GMW - Baseline'!$A$2:$MC$200,MATCH(1,('GMW - Baseline'!$MC$2:$MC$200=R$3)*('GMW - Baseline'!$MB$2:$MB$200=R$4),0),$E219-1973)</f>
        <v>3309704</v>
      </c>
      <c r="S219" cm="1">
        <f t="array" ref="S219">INDEX('GMW - Baseline'!$A$2:$MC$200,MATCH(1,('GMW - Baseline'!$MC$2:$MC$200=S$3)*('GMW - Baseline'!$MB$2:$MB$200=S$4),0),$E219-1973)</f>
        <v>995934.3</v>
      </c>
      <c r="T219" cm="1">
        <f t="array" ref="T219">INDEX('GMW - Baseline'!$A$2:$MC$200,MATCH(1,('GMW - Baseline'!$MC$2:$MC$200=T$3)*('GMW - Baseline'!$MB$2:$MB$200=T$4),0),$E219-1973)</f>
        <v>3.2424929999999999E-3</v>
      </c>
      <c r="U219" cm="1">
        <f t="array" ref="U219">INDEX('GMW - Baseline'!$A$2:$MC$200,MATCH(1,('GMW - Baseline'!$MC$2:$MC$200=U$3)*('GMW - Baseline'!$MB$2:$MB$200=U$4),0),$E219-1973)</f>
        <v>780604.9</v>
      </c>
      <c r="V219" cm="1">
        <f t="array" ref="V219">INDEX('GMW - Baseline'!$A$2:$MC$200,MATCH(1,('GMW - Baseline'!$MC$2:$MC$200=V$3)*('GMW - Baseline'!$MB$2:$MB$200=V$4),0),$E219-1973)</f>
        <v>36048.29</v>
      </c>
      <c r="W219" cm="1">
        <f t="array" ref="W219">INDEX('GMW - Baseline'!$A$2:$MC$200,MATCH(1,('GMW - Baseline'!$MC$2:$MC$200=W$3)*('GMW - Baseline'!$MB$2:$MB$200=W$4),0),$E219-1973)</f>
        <v>31.994430000000001</v>
      </c>
      <c r="X219" cm="1">
        <f t="array" ref="X219">INDEX('GMW - Baseline'!$A$2:$MC$200,MATCH(1,('GMW - Baseline'!$MC$2:$MC$200=X$3)*('GMW - Baseline'!$MB$2:$MB$200=X$4),0),$E219-1973)</f>
        <v>648716.4</v>
      </c>
      <c r="Y219" cm="1">
        <f t="array" ref="Y219">INDEX('GMW - Baseline'!$A$2:$MC$200,MATCH(1,('GMW - Baseline'!$MC$2:$MC$200=Y$3)*('GMW - Baseline'!$MB$2:$MB$200=Y$4),0),$E219-1973)</f>
        <v>44787.92</v>
      </c>
      <c r="Z219" cm="1">
        <f t="array" ref="Z219">INDEX('GMW - Baseline'!$A$2:$MC$200,MATCH(1,('GMW - Baseline'!$MC$2:$MC$200=Z$3)*('GMW - Baseline'!$MB$2:$MB$200=Z$4),0),$E219-1973)</f>
        <v>3565681</v>
      </c>
      <c r="AA219" cm="1">
        <f t="array" ref="AA219">INDEX('GMW - Baseline'!$A$2:$MC$200,MATCH(1,('GMW - Baseline'!$MC$2:$MC$200=AA$3)*('GMW - Baseline'!$MB$2:$MB$200=AA$4),0),$E219-1973)</f>
        <v>-1.5858810000000001</v>
      </c>
      <c r="AB219" cm="1">
        <f t="array" ref="AB219">INDEX('GMW - Baseline'!$A$2:$MC$200,MATCH(1,('GMW - Baseline'!$MC$2:$MC$200=AB$3)*('GMW - Baseline'!$MB$2:$MB$200=AB$4),0),$E219-1973)</f>
        <v>462680.4</v>
      </c>
      <c r="AC219" cm="1">
        <f t="array" ref="AC219">INDEX('GMW - Baseline'!$A$2:$MC$200,MATCH(1,('GMW - Baseline'!$MC$2:$MC$200=AC$3)*('GMW - Baseline'!$MB$2:$MB$200=AC$4),0),$E219-1973)</f>
        <v>472292</v>
      </c>
      <c r="AD219" cm="1">
        <f t="array" ref="AD219">INDEX('GMW - Baseline'!$A$2:$MC$200,MATCH(1,('GMW - Baseline'!$MC$2:$MC$200=AD$3)*('GMW - Baseline'!$MB$2:$MB$200=AD$4),0),$E219-1973)</f>
        <v>71015.850000000006</v>
      </c>
      <c r="AE219" cm="1">
        <f t="array" ref="AE219">INDEX('GMW - Baseline'!$A$2:$MC$200,MATCH(1,('GMW - Baseline'!$MC$2:$MC$200=AE$3)*('GMW - Baseline'!$MB$2:$MB$200=AE$4),0),$E219-1973)</f>
        <v>34.028309999999998</v>
      </c>
      <c r="AF219" cm="1">
        <f t="array" ref="AF219">INDEX('GMW - Baseline'!$A$2:$MC$200,MATCH(1,('GMW - Baseline'!$MC$2:$MC$200=AF$3)*('GMW - Baseline'!$MB$2:$MB$200=AF$4),0),$E219-1973)</f>
        <v>25.55742</v>
      </c>
      <c r="AG219" cm="1">
        <f t="array" ref="AG219">INDEX('GMW - Baseline'!$A$2:$MC$200,MATCH(1,('GMW - Baseline'!$MC$2:$MC$200=AG$3)*('GMW - Baseline'!$MB$2:$MB$200=AG$4),0),$E219-1973)</f>
        <v>54.657690000000002</v>
      </c>
      <c r="AH219" cm="1">
        <f t="array" ref="AH219">INDEX('GMW - Baseline'!$A$2:$MC$200,MATCH(1,('GMW - Baseline'!$MC$2:$MC$200=AH$3)*('GMW - Baseline'!$MB$2:$MB$200=AH$4),0),$E219-1973)</f>
        <v>41.42801</v>
      </c>
      <c r="AI219" cm="1">
        <f t="array" ref="AI219">INDEX('GMW - Baseline'!$A$2:$MC$200,MATCH(1,('GMW - Baseline'!$MC$2:$MC$200=AI$3)*('GMW - Baseline'!$MB$2:$MB$200=AI$4),0),$E219-1973)</f>
        <v>39.001939999999998</v>
      </c>
      <c r="AJ219" cm="1">
        <f t="array" ref="AJ219">INDEX('GMW - Baseline'!$A$2:$MC$200,MATCH(1,('GMW - Baseline'!$MC$2:$MC$200=AJ$3)*('GMW - Baseline'!$MB$2:$MB$200=AJ$4),0),$E219-1973)</f>
        <v>44.686630000000001</v>
      </c>
      <c r="AK219" cm="1">
        <f t="array" ref="AK219">INDEX('GMW - Baseline'!$A$2:$MC$200,MATCH(1,('GMW - Baseline'!$MC$2:$MC$200=AK$3)*('GMW - Baseline'!$MB$2:$MB$200=AK$4),0),$E219-1973)</f>
        <v>26.526420000000002</v>
      </c>
    </row>
    <row r="220" spans="1:37" x14ac:dyDescent="0.25">
      <c r="B220">
        <f t="shared" ref="B220:D235" si="19">+B216+1</f>
        <v>2033</v>
      </c>
      <c r="C220">
        <f t="shared" si="19"/>
        <v>2033</v>
      </c>
      <c r="E220">
        <f t="shared" si="17"/>
        <v>2193</v>
      </c>
      <c r="F220" cm="1">
        <f t="array" ref="F220">INDEX('GMW - Baseline'!$A$2:$MC$200,MATCH(1,('GMW - Baseline'!$MC$2:$MC$200=F$3)*('GMW - Baseline'!$MB$2:$MB$200=F$4),0),$E220-1973)</f>
        <v>783446.9</v>
      </c>
      <c r="G220" cm="1">
        <f t="array" ref="G220">INDEX('GMW - Baseline'!$A$2:$MC$200,MATCH(1,('GMW - Baseline'!$MC$2:$MC$200=G$3)*('GMW - Baseline'!$MB$2:$MB$200=G$4),0),$E220-1973)</f>
        <v>456821.5</v>
      </c>
      <c r="H220" cm="1">
        <f t="array" ref="H220">INDEX('GMW - Baseline'!$A$2:$MC$200,MATCH(1,('GMW - Baseline'!$MC$2:$MC$200=H$3)*('GMW - Baseline'!$MB$2:$MB$200=H$4),0),$E220-1973)</f>
        <v>501559.2</v>
      </c>
      <c r="I220" cm="1">
        <f t="array" ref="I220">INDEX('GMW - Baseline'!$A$2:$MC$200,MATCH(1,('GMW - Baseline'!$MC$2:$MC$200=I$3)*('GMW - Baseline'!$MB$2:$MB$200=I$4),0),$E220-1973)</f>
        <v>164.7422</v>
      </c>
      <c r="J220" cm="1">
        <f t="array" ref="J220">INDEX('GMW - Baseline'!$A$2:$MC$200,MATCH(1,('GMW - Baseline'!$MC$2:$MC$200=J$3)*('GMW - Baseline'!$MB$2:$MB$200=J$4),0),$E220-1973)</f>
        <v>2.5000559999999998</v>
      </c>
      <c r="K220" cm="1">
        <f t="array" ref="K220">INDEX('GMW - Baseline'!$A$2:$MC$200,MATCH(1,('GMW - Baseline'!$MC$2:$MC$200=K$3)*('GMW - Baseline'!$MB$2:$MB$200=K$4),0),$E220-1973)</f>
        <v>3.5000040000000001</v>
      </c>
      <c r="L220" cm="1">
        <f t="array" ref="L220">INDEX('GMW - Baseline'!$A$2:$MC$200,MATCH(1,('GMW - Baseline'!$MC$2:$MC$200=L$3)*('GMW - Baseline'!$MB$2:$MB$200=L$4),0),$E220-1973)</f>
        <v>36098.86</v>
      </c>
      <c r="M220" cm="1">
        <f t="array" ref="M220">INDEX('GMW - Baseline'!$A$2:$MC$200,MATCH(1,('GMW - Baseline'!$MC$2:$MC$200=M$3)*('GMW - Baseline'!$MB$2:$MB$200=M$4),0),$E220-1973)</f>
        <v>1504.008</v>
      </c>
      <c r="N220" cm="1">
        <f t="array" ref="N220">INDEX('GMW - Baseline'!$A$2:$MC$200,MATCH(1,('GMW - Baseline'!$MC$2:$MC$200=N$3)*('GMW - Baseline'!$MB$2:$MB$200=N$4),0),$E220-1973)</f>
        <v>37602.870000000003</v>
      </c>
      <c r="O220" cm="1">
        <f t="array" ref="O220">INDEX('GMW - Baseline'!$A$2:$MC$200,MATCH(1,('GMW - Baseline'!$MC$2:$MC$200=O$3)*('GMW - Baseline'!$MB$2:$MB$200=O$4),0),$E220-1973)</f>
        <v>3.9997150000000001</v>
      </c>
      <c r="P220" cm="1">
        <f t="array" ref="P220">INDEX('GMW - Baseline'!$A$2:$MC$200,MATCH(1,('GMW - Baseline'!$MC$2:$MC$200=P$3)*('GMW - Baseline'!$MB$2:$MB$200=P$4),0),$E220-1973)</f>
        <v>45585.57</v>
      </c>
      <c r="Q220" cm="1">
        <f t="array" ref="Q220">INDEX('GMW - Baseline'!$A$2:$MC$200,MATCH(1,('GMW - Baseline'!$MC$2:$MC$200=Q$3)*('GMW - Baseline'!$MB$2:$MB$200=Q$4),0),$E220-1973)</f>
        <v>-36957.78</v>
      </c>
      <c r="R220" cm="1">
        <f t="array" ref="R220">INDEX('GMW - Baseline'!$A$2:$MC$200,MATCH(1,('GMW - Baseline'!$MC$2:$MC$200=R$3)*('GMW - Baseline'!$MB$2:$MB$200=R$4),0),$E220-1973)</f>
        <v>3361905</v>
      </c>
      <c r="S220" cm="1">
        <f t="array" ref="S220">INDEX('GMW - Baseline'!$A$2:$MC$200,MATCH(1,('GMW - Baseline'!$MC$2:$MC$200=S$3)*('GMW - Baseline'!$MB$2:$MB$200=S$4),0),$E220-1973)</f>
        <v>1004906</v>
      </c>
      <c r="T220" cm="1">
        <f t="array" ref="T220">INDEX('GMW - Baseline'!$A$2:$MC$200,MATCH(1,('GMW - Baseline'!$MC$2:$MC$200=T$3)*('GMW - Baseline'!$MB$2:$MB$200=T$4),0),$E220-1973)</f>
        <v>3.2424929999999999E-3</v>
      </c>
      <c r="U220" cm="1">
        <f t="array" ref="U220">INDEX('GMW - Baseline'!$A$2:$MC$200,MATCH(1,('GMW - Baseline'!$MC$2:$MC$200=U$3)*('GMW - Baseline'!$MB$2:$MB$200=U$4),0),$E220-1973)</f>
        <v>783421.7</v>
      </c>
      <c r="V220" cm="1">
        <f t="array" ref="V220">INDEX('GMW - Baseline'!$A$2:$MC$200,MATCH(1,('GMW - Baseline'!$MC$2:$MC$200=V$3)*('GMW - Baseline'!$MB$2:$MB$200=V$4),0),$E220-1973)</f>
        <v>36098.75</v>
      </c>
      <c r="W220" cm="1">
        <f t="array" ref="W220">INDEX('GMW - Baseline'!$A$2:$MC$200,MATCH(1,('GMW - Baseline'!$MC$2:$MC$200=W$3)*('GMW - Baseline'!$MB$2:$MB$200=W$4),0),$E220-1973)</f>
        <v>31.993849999999998</v>
      </c>
      <c r="X220" cm="1">
        <f t="array" ref="X220">INDEX('GMW - Baseline'!$A$2:$MC$200,MATCH(1,('GMW - Baseline'!$MC$2:$MC$200=X$3)*('GMW - Baseline'!$MB$2:$MB$200=X$4),0),$E220-1973)</f>
        <v>649589.30000000005</v>
      </c>
      <c r="Y220" cm="1">
        <f t="array" ref="Y220">INDEX('GMW - Baseline'!$A$2:$MC$200,MATCH(1,('GMW - Baseline'!$MC$2:$MC$200=Y$3)*('GMW - Baseline'!$MB$2:$MB$200=Y$4),0),$E220-1973)</f>
        <v>44799.91</v>
      </c>
      <c r="Z220" cm="1">
        <f t="array" ref="Z220">INDEX('GMW - Baseline'!$A$2:$MC$200,MATCH(1,('GMW - Baseline'!$MC$2:$MC$200=Z$3)*('GMW - Baseline'!$MB$2:$MB$200=Z$4),0),$E220-1973)</f>
        <v>3580381</v>
      </c>
      <c r="AA220" cm="1">
        <f t="array" ref="AA220">INDEX('GMW - Baseline'!$A$2:$MC$200,MATCH(1,('GMW - Baseline'!$MC$2:$MC$200=AA$3)*('GMW - Baseline'!$MB$2:$MB$200=AA$4),0),$E220-1973)</f>
        <v>-1.584929</v>
      </c>
      <c r="AB220" cm="1">
        <f t="array" ref="AB220">INDEX('GMW - Baseline'!$A$2:$MC$200,MATCH(1,('GMW - Baseline'!$MC$2:$MC$200=AB$3)*('GMW - Baseline'!$MB$2:$MB$200=AB$4),0),$E220-1973)</f>
        <v>443756.2</v>
      </c>
      <c r="AC220" cm="1">
        <f t="array" ref="AC220">INDEX('GMW - Baseline'!$A$2:$MC$200,MATCH(1,('GMW - Baseline'!$MC$2:$MC$200=AC$3)*('GMW - Baseline'!$MB$2:$MB$200=AC$4),0),$E220-1973)</f>
        <v>391555.5</v>
      </c>
      <c r="AD220" cm="1">
        <f t="array" ref="AD220">INDEX('GMW - Baseline'!$A$2:$MC$200,MATCH(1,('GMW - Baseline'!$MC$2:$MC$200=AD$3)*('GMW - Baseline'!$MB$2:$MB$200=AD$4),0),$E220-1973)</f>
        <v>71076.06</v>
      </c>
      <c r="AE220" cm="1">
        <f t="array" ref="AE220">INDEX('GMW - Baseline'!$A$2:$MC$200,MATCH(1,('GMW - Baseline'!$MC$2:$MC$200=AE$3)*('GMW - Baseline'!$MB$2:$MB$200=AE$4),0),$E220-1973)</f>
        <v>34.159100000000002</v>
      </c>
      <c r="AF220" cm="1">
        <f t="array" ref="AF220">INDEX('GMW - Baseline'!$A$2:$MC$200,MATCH(1,('GMW - Baseline'!$MC$2:$MC$200=AF$3)*('GMW - Baseline'!$MB$2:$MB$200=AF$4),0),$E220-1973)</f>
        <v>25.588280000000001</v>
      </c>
      <c r="AG220" cm="1">
        <f t="array" ref="AG220">INDEX('GMW - Baseline'!$A$2:$MC$200,MATCH(1,('GMW - Baseline'!$MC$2:$MC$200=AG$3)*('GMW - Baseline'!$MB$2:$MB$200=AG$4),0),$E220-1973)</f>
        <v>54.891100000000002</v>
      </c>
      <c r="AH220" cm="1">
        <f t="array" ref="AH220">INDEX('GMW - Baseline'!$A$2:$MC$200,MATCH(1,('GMW - Baseline'!$MC$2:$MC$200=AH$3)*('GMW - Baseline'!$MB$2:$MB$200=AH$4),0),$E220-1973)</f>
        <v>41.630769999999998</v>
      </c>
      <c r="AI220" cm="1">
        <f t="array" ref="AI220">INDEX('GMW - Baseline'!$A$2:$MC$200,MATCH(1,('GMW - Baseline'!$MC$2:$MC$200=AI$3)*('GMW - Baseline'!$MB$2:$MB$200=AI$4),0),$E220-1973)</f>
        <v>39.150219999999997</v>
      </c>
      <c r="AJ220" cm="1">
        <f t="array" ref="AJ220">INDEX('GMW - Baseline'!$A$2:$MC$200,MATCH(1,('GMW - Baseline'!$MC$2:$MC$200=AJ$3)*('GMW - Baseline'!$MB$2:$MB$200=AJ$4),0),$E220-1973)</f>
        <v>44.954509999999999</v>
      </c>
      <c r="AK220" cm="1">
        <f t="array" ref="AK220">INDEX('GMW - Baseline'!$A$2:$MC$200,MATCH(1,('GMW - Baseline'!$MC$2:$MC$200=AK$3)*('GMW - Baseline'!$MB$2:$MB$200=AK$4),0),$E220-1973)</f>
        <v>26.55969</v>
      </c>
    </row>
    <row r="221" spans="1:37" x14ac:dyDescent="0.25">
      <c r="B221">
        <f t="shared" si="19"/>
        <v>2033</v>
      </c>
      <c r="C221">
        <f t="shared" si="19"/>
        <v>2033</v>
      </c>
      <c r="E221">
        <f t="shared" si="17"/>
        <v>2194</v>
      </c>
      <c r="F221" cm="1">
        <f t="array" ref="F221">INDEX('GMW - Baseline'!$A$2:$MC$200,MATCH(1,('GMW - Baseline'!$MC$2:$MC$200=F$3)*('GMW - Baseline'!$MB$2:$MB$200=F$4),0),$E221-1973)</f>
        <v>786337.9</v>
      </c>
      <c r="G221" cm="1">
        <f t="array" ref="G221">INDEX('GMW - Baseline'!$A$2:$MC$200,MATCH(1,('GMW - Baseline'!$MC$2:$MC$200=G$3)*('GMW - Baseline'!$MB$2:$MB$200=G$4),0),$E221-1973)</f>
        <v>458447.7</v>
      </c>
      <c r="H221" cm="1">
        <f t="array" ref="H221">INDEX('GMW - Baseline'!$A$2:$MC$200,MATCH(1,('GMW - Baseline'!$MC$2:$MC$200=H$3)*('GMW - Baseline'!$MB$2:$MB$200=H$4),0),$E221-1973)</f>
        <v>503320.9</v>
      </c>
      <c r="I221" cm="1">
        <f t="array" ref="I221">INDEX('GMW - Baseline'!$A$2:$MC$200,MATCH(1,('GMW - Baseline'!$MC$2:$MC$200=I$3)*('GMW - Baseline'!$MB$2:$MB$200=I$4),0),$E221-1973)</f>
        <v>165.57310000000001</v>
      </c>
      <c r="J221" cm="1">
        <f t="array" ref="J221">INDEX('GMW - Baseline'!$A$2:$MC$200,MATCH(1,('GMW - Baseline'!$MC$2:$MC$200=J$3)*('GMW - Baseline'!$MB$2:$MB$200=J$4),0),$E221-1973)</f>
        <v>2.5000819999999999</v>
      </c>
      <c r="K221" cm="1">
        <f t="array" ref="K221">INDEX('GMW - Baseline'!$A$2:$MC$200,MATCH(1,('GMW - Baseline'!$MC$2:$MC$200=K$3)*('GMW - Baseline'!$MB$2:$MB$200=K$4),0),$E221-1973)</f>
        <v>3.5000399999999998</v>
      </c>
      <c r="L221" cm="1">
        <f t="array" ref="L221">INDEX('GMW - Baseline'!$A$2:$MC$200,MATCH(1,('GMW - Baseline'!$MC$2:$MC$200=L$3)*('GMW - Baseline'!$MB$2:$MB$200=L$4),0),$E221-1973)</f>
        <v>36149.339999999997</v>
      </c>
      <c r="M221" cm="1">
        <f t="array" ref="M221">INDEX('GMW - Baseline'!$A$2:$MC$200,MATCH(1,('GMW - Baseline'!$MC$2:$MC$200=M$3)*('GMW - Baseline'!$MB$2:$MB$200=M$4),0),$E221-1973)</f>
        <v>1506.1679999999999</v>
      </c>
      <c r="N221" cm="1">
        <f t="array" ref="N221">INDEX('GMW - Baseline'!$A$2:$MC$200,MATCH(1,('GMW - Baseline'!$MC$2:$MC$200=N$3)*('GMW - Baseline'!$MB$2:$MB$200=N$4),0),$E221-1973)</f>
        <v>37655.51</v>
      </c>
      <c r="O221" cm="1">
        <f t="array" ref="O221">INDEX('GMW - Baseline'!$A$2:$MC$200,MATCH(1,('GMW - Baseline'!$MC$2:$MC$200=O$3)*('GMW - Baseline'!$MB$2:$MB$200=O$4),0),$E221-1973)</f>
        <v>3.9998610000000001</v>
      </c>
      <c r="P221" cm="1">
        <f t="array" ref="P221">INDEX('GMW - Baseline'!$A$2:$MC$200,MATCH(1,('GMW - Baseline'!$MC$2:$MC$200=P$3)*('GMW - Baseline'!$MB$2:$MB$200=P$4),0),$E221-1973)</f>
        <v>45595.94</v>
      </c>
      <c r="Q221" cm="1">
        <f t="array" ref="Q221">INDEX('GMW - Baseline'!$A$2:$MC$200,MATCH(1,('GMW - Baseline'!$MC$2:$MC$200=Q$3)*('GMW - Baseline'!$MB$2:$MB$200=Q$4),0),$E221-1973)</f>
        <v>-2402.2579999999998</v>
      </c>
      <c r="R221" cm="1">
        <f t="array" ref="R221">INDEX('GMW - Baseline'!$A$2:$MC$200,MATCH(1,('GMW - Baseline'!$MC$2:$MC$200=R$3)*('GMW - Baseline'!$MB$2:$MB$200=R$4),0),$E221-1973)</f>
        <v>3384428</v>
      </c>
      <c r="S221" cm="1">
        <f t="array" ref="S221">INDEX('GMW - Baseline'!$A$2:$MC$200,MATCH(1,('GMW - Baseline'!$MC$2:$MC$200=S$3)*('GMW - Baseline'!$MB$2:$MB$200=S$4),0),$E221-1973)</f>
        <v>1014041</v>
      </c>
      <c r="T221" cm="1">
        <f t="array" ref="T221">INDEX('GMW - Baseline'!$A$2:$MC$200,MATCH(1,('GMW - Baseline'!$MC$2:$MC$200=T$3)*('GMW - Baseline'!$MB$2:$MB$200=T$4),0),$E221-1973)</f>
        <v>3.0517579999999999E-3</v>
      </c>
      <c r="U221" cm="1">
        <f t="array" ref="U221">INDEX('GMW - Baseline'!$A$2:$MC$200,MATCH(1,('GMW - Baseline'!$MC$2:$MC$200=U$3)*('GMW - Baseline'!$MB$2:$MB$200=U$4),0),$E221-1973)</f>
        <v>786313.9</v>
      </c>
      <c r="V221" cm="1">
        <f t="array" ref="V221">INDEX('GMW - Baseline'!$A$2:$MC$200,MATCH(1,('GMW - Baseline'!$MC$2:$MC$200=V$3)*('GMW - Baseline'!$MB$2:$MB$200=V$4),0),$E221-1973)</f>
        <v>36149.29</v>
      </c>
      <c r="W221" cm="1">
        <f t="array" ref="W221">INDEX('GMW - Baseline'!$A$2:$MC$200,MATCH(1,('GMW - Baseline'!$MC$2:$MC$200=W$3)*('GMW - Baseline'!$MB$2:$MB$200=W$4),0),$E221-1973)</f>
        <v>31.993279999999999</v>
      </c>
      <c r="X221" cm="1">
        <f t="array" ref="X221">INDEX('GMW - Baseline'!$A$2:$MC$200,MATCH(1,('GMW - Baseline'!$MC$2:$MC$200=X$3)*('GMW - Baseline'!$MB$2:$MB$200=X$4),0),$E221-1973)</f>
        <v>650431.6</v>
      </c>
      <c r="Y221" cm="1">
        <f t="array" ref="Y221">INDEX('GMW - Baseline'!$A$2:$MC$200,MATCH(1,('GMW - Baseline'!$MC$2:$MC$200=Y$3)*('GMW - Baseline'!$MB$2:$MB$200=Y$4),0),$E221-1973)</f>
        <v>44810.73</v>
      </c>
      <c r="Z221" cm="1">
        <f t="array" ref="Z221">INDEX('GMW - Baseline'!$A$2:$MC$200,MATCH(1,('GMW - Baseline'!$MC$2:$MC$200=Z$3)*('GMW - Baseline'!$MB$2:$MB$200=Z$4),0),$E221-1973)</f>
        <v>3595248</v>
      </c>
      <c r="AA221" cm="1">
        <f t="array" ref="AA221">INDEX('GMW - Baseline'!$A$2:$MC$200,MATCH(1,('GMW - Baseline'!$MC$2:$MC$200=AA$3)*('GMW - Baseline'!$MB$2:$MB$200=AA$4),0),$E221-1973)</f>
        <v>-1.5838989999999999</v>
      </c>
      <c r="AB221" cm="1">
        <f t="array" ref="AB221">INDEX('GMW - Baseline'!$A$2:$MC$200,MATCH(1,('GMW - Baseline'!$MC$2:$MC$200=AB$3)*('GMW - Baseline'!$MB$2:$MB$200=AB$4),0),$E221-1973)</f>
        <v>438650.5</v>
      </c>
      <c r="AC221" cm="1">
        <f t="array" ref="AC221">INDEX('GMW - Baseline'!$A$2:$MC$200,MATCH(1,('GMW - Baseline'!$MC$2:$MC$200=AC$3)*('GMW - Baseline'!$MB$2:$MB$200=AC$4),0),$E221-1973)</f>
        <v>416127.8</v>
      </c>
      <c r="AD221" cm="1">
        <f t="array" ref="AD221">INDEX('GMW - Baseline'!$A$2:$MC$200,MATCH(1,('GMW - Baseline'!$MC$2:$MC$200=AD$3)*('GMW - Baseline'!$MB$2:$MB$200=AD$4),0),$E221-1973)</f>
        <v>71134.45</v>
      </c>
      <c r="AE221" cm="1">
        <f t="array" ref="AE221">INDEX('GMW - Baseline'!$A$2:$MC$200,MATCH(1,('GMW - Baseline'!$MC$2:$MC$200=AE$3)*('GMW - Baseline'!$MB$2:$MB$200=AE$4),0),$E221-1973)</f>
        <v>34.286850000000001</v>
      </c>
      <c r="AF221" cm="1">
        <f t="array" ref="AF221">INDEX('GMW - Baseline'!$A$2:$MC$200,MATCH(1,('GMW - Baseline'!$MC$2:$MC$200=AF$3)*('GMW - Baseline'!$MB$2:$MB$200=AF$4),0),$E221-1973)</f>
        <v>25.61908</v>
      </c>
      <c r="AG221" cm="1">
        <f t="array" ref="AG221">INDEX('GMW - Baseline'!$A$2:$MC$200,MATCH(1,('GMW - Baseline'!$MC$2:$MC$200=AG$3)*('GMW - Baseline'!$MB$2:$MB$200=AG$4),0),$E221-1973)</f>
        <v>55.13232</v>
      </c>
      <c r="AH221" cm="1">
        <f t="array" ref="AH221">INDEX('GMW - Baseline'!$A$2:$MC$200,MATCH(1,('GMW - Baseline'!$MC$2:$MC$200=AH$3)*('GMW - Baseline'!$MB$2:$MB$200=AH$4),0),$E221-1973)</f>
        <v>41.834150000000001</v>
      </c>
      <c r="AI221" cm="1">
        <f t="array" ref="AI221">INDEX('GMW - Baseline'!$A$2:$MC$200,MATCH(1,('GMW - Baseline'!$MC$2:$MC$200=AI$3)*('GMW - Baseline'!$MB$2:$MB$200=AI$4),0),$E221-1973)</f>
        <v>39.298679999999997</v>
      </c>
      <c r="AJ221" cm="1">
        <f t="array" ref="AJ221">INDEX('GMW - Baseline'!$A$2:$MC$200,MATCH(1,('GMW - Baseline'!$MC$2:$MC$200=AJ$3)*('GMW - Baseline'!$MB$2:$MB$200=AJ$4),0),$E221-1973)</f>
        <v>45.223289999999999</v>
      </c>
      <c r="AK221" cm="1">
        <f t="array" ref="AK221">INDEX('GMW - Baseline'!$A$2:$MC$200,MATCH(1,('GMW - Baseline'!$MC$2:$MC$200=AK$3)*('GMW - Baseline'!$MB$2:$MB$200=AK$4),0),$E221-1973)</f>
        <v>26.593699999999998</v>
      </c>
    </row>
    <row r="222" spans="1:37" x14ac:dyDescent="0.25">
      <c r="B222">
        <f t="shared" si="19"/>
        <v>2033</v>
      </c>
      <c r="C222">
        <f t="shared" si="19"/>
        <v>2033</v>
      </c>
      <c r="E222">
        <f t="shared" si="17"/>
        <v>2195</v>
      </c>
      <c r="F222" cm="1">
        <f t="array" ref="F222">INDEX('GMW - Baseline'!$A$2:$MC$200,MATCH(1,('GMW - Baseline'!$MC$2:$MC$200=F$3)*('GMW - Baseline'!$MB$2:$MB$200=F$4),0),$E222-1973)</f>
        <v>789241.8</v>
      </c>
      <c r="G222" cm="1">
        <f t="array" ref="G222">INDEX('GMW - Baseline'!$A$2:$MC$200,MATCH(1,('GMW - Baseline'!$MC$2:$MC$200=G$3)*('GMW - Baseline'!$MB$2:$MB$200=G$4),0),$E222-1973)</f>
        <v>460081.2</v>
      </c>
      <c r="H222" cm="1">
        <f t="array" ref="H222">INDEX('GMW - Baseline'!$A$2:$MC$200,MATCH(1,('GMW - Baseline'!$MC$2:$MC$200=H$3)*('GMW - Baseline'!$MB$2:$MB$200=H$4),0),$E222-1973)</f>
        <v>504970.1</v>
      </c>
      <c r="I222" cm="1">
        <f t="array" ref="I222">INDEX('GMW - Baseline'!$A$2:$MC$200,MATCH(1,('GMW - Baseline'!$MC$2:$MC$200=I$3)*('GMW - Baseline'!$MB$2:$MB$200=I$4),0),$E222-1973)</f>
        <v>166.30410000000001</v>
      </c>
      <c r="J222" cm="1">
        <f t="array" ref="J222">INDEX('GMW - Baseline'!$A$2:$MC$200,MATCH(1,('GMW - Baseline'!$MC$2:$MC$200=J$3)*('GMW - Baseline'!$MB$2:$MB$200=J$4),0),$E222-1973)</f>
        <v>2.5001129999999998</v>
      </c>
      <c r="K222" cm="1">
        <f t="array" ref="K222">INDEX('GMW - Baseline'!$A$2:$MC$200,MATCH(1,('GMW - Baseline'!$MC$2:$MC$200=K$3)*('GMW - Baseline'!$MB$2:$MB$200=K$4),0),$E222-1973)</f>
        <v>3.5000369999999998</v>
      </c>
      <c r="L222" cm="1">
        <f t="array" ref="L222">INDEX('GMW - Baseline'!$A$2:$MC$200,MATCH(1,('GMW - Baseline'!$MC$2:$MC$200=L$3)*('GMW - Baseline'!$MB$2:$MB$200=L$4),0),$E222-1973)</f>
        <v>36199.93</v>
      </c>
      <c r="M222" cm="1">
        <f t="array" ref="M222">INDEX('GMW - Baseline'!$A$2:$MC$200,MATCH(1,('GMW - Baseline'!$MC$2:$MC$200=M$3)*('GMW - Baseline'!$MB$2:$MB$200=M$4),0),$E222-1973)</f>
        <v>1508.3050000000001</v>
      </c>
      <c r="N222" cm="1">
        <f t="array" ref="N222">INDEX('GMW - Baseline'!$A$2:$MC$200,MATCH(1,('GMW - Baseline'!$MC$2:$MC$200=N$3)*('GMW - Baseline'!$MB$2:$MB$200=N$4),0),$E222-1973)</f>
        <v>37708.230000000003</v>
      </c>
      <c r="O222" cm="1">
        <f t="array" ref="O222">INDEX('GMW - Baseline'!$A$2:$MC$200,MATCH(1,('GMW - Baseline'!$MC$2:$MC$200=O$3)*('GMW - Baseline'!$MB$2:$MB$200=O$4),0),$E222-1973)</f>
        <v>3.9999349999999998</v>
      </c>
      <c r="P222" cm="1">
        <f t="array" ref="P222">INDEX('GMW - Baseline'!$A$2:$MC$200,MATCH(1,('GMW - Baseline'!$MC$2:$MC$200=P$3)*('GMW - Baseline'!$MB$2:$MB$200=P$4),0),$E222-1973)</f>
        <v>45606.3</v>
      </c>
      <c r="Q222" cm="1">
        <f t="array" ref="Q222">INDEX('GMW - Baseline'!$A$2:$MC$200,MATCH(1,('GMW - Baseline'!$MC$2:$MC$200=Q$3)*('GMW - Baseline'!$MB$2:$MB$200=Q$4),0),$E222-1973)</f>
        <v>-28785.03</v>
      </c>
      <c r="R222" cm="1">
        <f t="array" ref="R222">INDEX('GMW - Baseline'!$A$2:$MC$200,MATCH(1,('GMW - Baseline'!$MC$2:$MC$200=R$3)*('GMW - Baseline'!$MB$2:$MB$200=R$4),0),$E222-1973)</f>
        <v>3433565</v>
      </c>
      <c r="S222" cm="1">
        <f t="array" ref="S222">INDEX('GMW - Baseline'!$A$2:$MC$200,MATCH(1,('GMW - Baseline'!$MC$2:$MC$200=S$3)*('GMW - Baseline'!$MB$2:$MB$200=S$4),0),$E222-1973)</f>
        <v>1023262</v>
      </c>
      <c r="T222" cm="1">
        <f t="array" ref="T222">INDEX('GMW - Baseline'!$A$2:$MC$200,MATCH(1,('GMW - Baseline'!$MC$2:$MC$200=T$3)*('GMW - Baseline'!$MB$2:$MB$200=T$4),0),$E222-1973)</f>
        <v>2.9563900000000001E-3</v>
      </c>
      <c r="U222" cm="1">
        <f t="array" ref="U222">INDEX('GMW - Baseline'!$A$2:$MC$200,MATCH(1,('GMW - Baseline'!$MC$2:$MC$200=U$3)*('GMW - Baseline'!$MB$2:$MB$200=U$4),0),$E222-1973)</f>
        <v>789218.3</v>
      </c>
      <c r="V222" cm="1">
        <f t="array" ref="V222">INDEX('GMW - Baseline'!$A$2:$MC$200,MATCH(1,('GMW - Baseline'!$MC$2:$MC$200=V$3)*('GMW - Baseline'!$MB$2:$MB$200=V$4),0),$E222-1973)</f>
        <v>36199.9</v>
      </c>
      <c r="W222" cm="1">
        <f t="array" ref="W222">INDEX('GMW - Baseline'!$A$2:$MC$200,MATCH(1,('GMW - Baseline'!$MC$2:$MC$200=W$3)*('GMW - Baseline'!$MB$2:$MB$200=W$4),0),$E222-1973)</f>
        <v>31.992709999999999</v>
      </c>
      <c r="X222" cm="1">
        <f t="array" ref="X222">INDEX('GMW - Baseline'!$A$2:$MC$200,MATCH(1,('GMW - Baseline'!$MC$2:$MC$200=X$3)*('GMW - Baseline'!$MB$2:$MB$200=X$4),0),$E222-1973)</f>
        <v>651259.9</v>
      </c>
      <c r="Y222" cm="1">
        <f t="array" ref="Y222">INDEX('GMW - Baseline'!$A$2:$MC$200,MATCH(1,('GMW - Baseline'!$MC$2:$MC$200=Y$3)*('GMW - Baseline'!$MB$2:$MB$200=Y$4),0),$E222-1973)</f>
        <v>44821.54</v>
      </c>
      <c r="Z222" cm="1">
        <f t="array" ref="Z222">INDEX('GMW - Baseline'!$A$2:$MC$200,MATCH(1,('GMW - Baseline'!$MC$2:$MC$200=Z$3)*('GMW - Baseline'!$MB$2:$MB$200=Z$4),0),$E222-1973)</f>
        <v>3610282</v>
      </c>
      <c r="AA222" cm="1">
        <f t="array" ref="AA222">INDEX('GMW - Baseline'!$A$2:$MC$200,MATCH(1,('GMW - Baseline'!$MC$2:$MC$200=AA$3)*('GMW - Baseline'!$MB$2:$MB$200=AA$4),0),$E222-1973)</f>
        <v>-1.5828690000000001</v>
      </c>
      <c r="AB222" cm="1">
        <f t="array" ref="AB222">INDEX('GMW - Baseline'!$A$2:$MC$200,MATCH(1,('GMW - Baseline'!$MC$2:$MC$200=AB$3)*('GMW - Baseline'!$MB$2:$MB$200=AB$4),0),$E222-1973)</f>
        <v>461389.9</v>
      </c>
      <c r="AC222" cm="1">
        <f t="array" ref="AC222">INDEX('GMW - Baseline'!$A$2:$MC$200,MATCH(1,('GMW - Baseline'!$MC$2:$MC$200=AC$3)*('GMW - Baseline'!$MB$2:$MB$200=AC$4),0),$E222-1973)</f>
        <v>412252.6</v>
      </c>
      <c r="AD222" cm="1">
        <f t="array" ref="AD222">INDEX('GMW - Baseline'!$A$2:$MC$200,MATCH(1,('GMW - Baseline'!$MC$2:$MC$200=AD$3)*('GMW - Baseline'!$MB$2:$MB$200=AD$4),0),$E222-1973)</f>
        <v>71192.84</v>
      </c>
      <c r="AE222" cm="1">
        <f t="array" ref="AE222">INDEX('GMW - Baseline'!$A$2:$MC$200,MATCH(1,('GMW - Baseline'!$MC$2:$MC$200=AE$3)*('GMW - Baseline'!$MB$2:$MB$200=AE$4),0),$E222-1973)</f>
        <v>34.414569999999998</v>
      </c>
      <c r="AF222" cm="1">
        <f t="array" ref="AF222">INDEX('GMW - Baseline'!$A$2:$MC$200,MATCH(1,('GMW - Baseline'!$MC$2:$MC$200=AF$3)*('GMW - Baseline'!$MB$2:$MB$200=AF$4),0),$E222-1973)</f>
        <v>25.65194</v>
      </c>
      <c r="AG222" cm="1">
        <f t="array" ref="AG222">INDEX('GMW - Baseline'!$A$2:$MC$200,MATCH(1,('GMW - Baseline'!$MC$2:$MC$200=AG$3)*('GMW - Baseline'!$MB$2:$MB$200=AG$4),0),$E222-1973)</f>
        <v>55.381520000000002</v>
      </c>
      <c r="AH222" cm="1">
        <f t="array" ref="AH222">INDEX('GMW - Baseline'!$A$2:$MC$200,MATCH(1,('GMW - Baseline'!$MC$2:$MC$200=AH$3)*('GMW - Baseline'!$MB$2:$MB$200=AH$4),0),$E222-1973)</f>
        <v>42.038139999999999</v>
      </c>
      <c r="AI222" cm="1">
        <f t="array" ref="AI222">INDEX('GMW - Baseline'!$A$2:$MC$200,MATCH(1,('GMW - Baseline'!$MC$2:$MC$200=AI$3)*('GMW - Baseline'!$MB$2:$MB$200=AI$4),0),$E222-1973)</f>
        <v>39.447380000000003</v>
      </c>
      <c r="AJ222" cm="1">
        <f t="array" ref="AJ222">INDEX('GMW - Baseline'!$A$2:$MC$200,MATCH(1,('GMW - Baseline'!$MC$2:$MC$200=AJ$3)*('GMW - Baseline'!$MB$2:$MB$200=AJ$4),0),$E222-1973)</f>
        <v>45.492980000000003</v>
      </c>
      <c r="AK222" cm="1">
        <f t="array" ref="AK222">INDEX('GMW - Baseline'!$A$2:$MC$200,MATCH(1,('GMW - Baseline'!$MC$2:$MC$200=AK$3)*('GMW - Baseline'!$MB$2:$MB$200=AK$4),0),$E222-1973)</f>
        <v>26.628430000000002</v>
      </c>
    </row>
    <row r="223" spans="1:37" x14ac:dyDescent="0.25">
      <c r="A223">
        <v>2034</v>
      </c>
      <c r="B223">
        <f t="shared" si="19"/>
        <v>2034</v>
      </c>
      <c r="C223">
        <f t="shared" si="19"/>
        <v>2033</v>
      </c>
      <c r="D223">
        <f t="shared" si="19"/>
        <v>2033</v>
      </c>
      <c r="E223">
        <f t="shared" si="17"/>
        <v>2196</v>
      </c>
      <c r="F223" cm="1">
        <f t="array" ref="F223">INDEX('GMW - Baseline'!$A$2:$MC$200,MATCH(1,('GMW - Baseline'!$MC$2:$MC$200=F$3)*('GMW - Baseline'!$MB$2:$MB$200=F$4),0),$E223-1973)</f>
        <v>792220.8</v>
      </c>
      <c r="G223" cm="1">
        <f t="array" ref="G223">INDEX('GMW - Baseline'!$A$2:$MC$200,MATCH(1,('GMW - Baseline'!$MC$2:$MC$200=G$3)*('GMW - Baseline'!$MB$2:$MB$200=G$4),0),$E223-1973)</f>
        <v>461757.7</v>
      </c>
      <c r="H223" cm="1">
        <f t="array" ref="H223">INDEX('GMW - Baseline'!$A$2:$MC$200,MATCH(1,('GMW - Baseline'!$MC$2:$MC$200=H$3)*('GMW - Baseline'!$MB$2:$MB$200=H$4),0),$E223-1973)</f>
        <v>507163.1</v>
      </c>
      <c r="I223" cm="1">
        <f t="array" ref="I223">INDEX('GMW - Baseline'!$A$2:$MC$200,MATCH(1,('GMW - Baseline'!$MC$2:$MC$200=I$3)*('GMW - Baseline'!$MB$2:$MB$200=I$4),0),$E223-1973)</f>
        <v>166.6156</v>
      </c>
      <c r="J223" cm="1">
        <f t="array" ref="J223">INDEX('GMW - Baseline'!$A$2:$MC$200,MATCH(1,('GMW - Baseline'!$MC$2:$MC$200=J$3)*('GMW - Baseline'!$MB$2:$MB$200=J$4),0),$E223-1973)</f>
        <v>2.500143</v>
      </c>
      <c r="K223" cm="1">
        <f t="array" ref="K223">INDEX('GMW - Baseline'!$A$2:$MC$200,MATCH(1,('GMW - Baseline'!$MC$2:$MC$200=K$3)*('GMW - Baseline'!$MB$2:$MB$200=K$4),0),$E223-1973)</f>
        <v>3.5000390000000001</v>
      </c>
      <c r="L223" cm="1">
        <f t="array" ref="L223">INDEX('GMW - Baseline'!$A$2:$MC$200,MATCH(1,('GMW - Baseline'!$MC$2:$MC$200=L$3)*('GMW - Baseline'!$MB$2:$MB$200=L$4),0),$E223-1973)</f>
        <v>36250.58</v>
      </c>
      <c r="M223" cm="1">
        <f t="array" ref="M223">INDEX('GMW - Baseline'!$A$2:$MC$200,MATCH(1,('GMW - Baseline'!$MC$2:$MC$200=M$3)*('GMW - Baseline'!$MB$2:$MB$200=M$4),0),$E223-1973)</f>
        <v>1510.441</v>
      </c>
      <c r="N223" cm="1">
        <f t="array" ref="N223">INDEX('GMW - Baseline'!$A$2:$MC$200,MATCH(1,('GMW - Baseline'!$MC$2:$MC$200=N$3)*('GMW - Baseline'!$MB$2:$MB$200=N$4),0),$E223-1973)</f>
        <v>37761.019999999997</v>
      </c>
      <c r="O223" cm="1">
        <f t="array" ref="O223">INDEX('GMW - Baseline'!$A$2:$MC$200,MATCH(1,('GMW - Baseline'!$MC$2:$MC$200=O$3)*('GMW - Baseline'!$MB$2:$MB$200=O$4),0),$E223-1973)</f>
        <v>4.0000010000000001</v>
      </c>
      <c r="P223" cm="1">
        <f t="array" ref="P223">INDEX('GMW - Baseline'!$A$2:$MC$200,MATCH(1,('GMW - Baseline'!$MC$2:$MC$200=P$3)*('GMW - Baseline'!$MB$2:$MB$200=P$4),0),$E223-1973)</f>
        <v>45616.66</v>
      </c>
      <c r="Q223" cm="1">
        <f t="array" ref="Q223">INDEX('GMW - Baseline'!$A$2:$MC$200,MATCH(1,('GMW - Baseline'!$MC$2:$MC$200=Q$3)*('GMW - Baseline'!$MB$2:$MB$200=Q$4),0),$E223-1973)</f>
        <v>52359.1</v>
      </c>
      <c r="R223" cm="1">
        <f t="array" ref="R223">INDEX('GMW - Baseline'!$A$2:$MC$200,MATCH(1,('GMW - Baseline'!$MC$2:$MC$200=R$3)*('GMW - Baseline'!$MB$2:$MB$200=R$4),0),$E223-1973)</f>
        <v>3425900</v>
      </c>
      <c r="S223" cm="1">
        <f t="array" ref="S223">INDEX('GMW - Baseline'!$A$2:$MC$200,MATCH(1,('GMW - Baseline'!$MC$2:$MC$200=S$3)*('GMW - Baseline'!$MB$2:$MB$200=S$4),0),$E223-1973)</f>
        <v>1032650</v>
      </c>
      <c r="T223" cm="1">
        <f t="array" ref="T223">INDEX('GMW - Baseline'!$A$2:$MC$200,MATCH(1,('GMW - Baseline'!$MC$2:$MC$200=T$3)*('GMW - Baseline'!$MB$2:$MB$200=T$4),0),$E223-1973)</f>
        <v>2.8610229999999999E-3</v>
      </c>
      <c r="U223" cm="1">
        <f t="array" ref="U223">INDEX('GMW - Baseline'!$A$2:$MC$200,MATCH(1,('GMW - Baseline'!$MC$2:$MC$200=U$3)*('GMW - Baseline'!$MB$2:$MB$200=U$4),0),$E223-1973)</f>
        <v>792197.7</v>
      </c>
      <c r="V223" cm="1">
        <f t="array" ref="V223">INDEX('GMW - Baseline'!$A$2:$MC$200,MATCH(1,('GMW - Baseline'!$MC$2:$MC$200=V$3)*('GMW - Baseline'!$MB$2:$MB$200=V$4),0),$E223-1973)</f>
        <v>36250.58</v>
      </c>
      <c r="W223" cm="1">
        <f t="array" ref="W223">INDEX('GMW - Baseline'!$A$2:$MC$200,MATCH(1,('GMW - Baseline'!$MC$2:$MC$200=W$3)*('GMW - Baseline'!$MB$2:$MB$200=W$4),0),$E223-1973)</f>
        <v>31.992139999999999</v>
      </c>
      <c r="X223" cm="1">
        <f t="array" ref="X223">INDEX('GMW - Baseline'!$A$2:$MC$200,MATCH(1,('GMW - Baseline'!$MC$2:$MC$200=X$3)*('GMW - Baseline'!$MB$2:$MB$200=X$4),0),$E223-1973)</f>
        <v>652074.6</v>
      </c>
      <c r="Y223" cm="1">
        <f t="array" ref="Y223">INDEX('GMW - Baseline'!$A$2:$MC$200,MATCH(1,('GMW - Baseline'!$MC$2:$MC$200=Y$3)*('GMW - Baseline'!$MB$2:$MB$200=Y$4),0),$E223-1973)</f>
        <v>44832.36</v>
      </c>
      <c r="Z223" cm="1">
        <f t="array" ref="Z223">INDEX('GMW - Baseline'!$A$2:$MC$200,MATCH(1,('GMW - Baseline'!$MC$2:$MC$200=Z$3)*('GMW - Baseline'!$MB$2:$MB$200=Z$4),0),$E223-1973)</f>
        <v>3625489</v>
      </c>
      <c r="AA223" cm="1">
        <f t="array" ref="AA223">INDEX('GMW - Baseline'!$A$2:$MC$200,MATCH(1,('GMW - Baseline'!$MC$2:$MC$200=AA$3)*('GMW - Baseline'!$MB$2:$MB$200=AA$4),0),$E223-1973)</f>
        <v>-1.581761</v>
      </c>
      <c r="AB223" cm="1">
        <f t="array" ref="AB223">INDEX('GMW - Baseline'!$A$2:$MC$200,MATCH(1,('GMW - Baseline'!$MC$2:$MC$200=AB$3)*('GMW - Baseline'!$MB$2:$MB$200=AB$4),0),$E223-1973)</f>
        <v>481093.8</v>
      </c>
      <c r="AC223" cm="1">
        <f t="array" ref="AC223">INDEX('GMW - Baseline'!$A$2:$MC$200,MATCH(1,('GMW - Baseline'!$MC$2:$MC$200=AC$3)*('GMW - Baseline'!$MB$2:$MB$200=AC$4),0),$E223-1973)</f>
        <v>488758.5</v>
      </c>
      <c r="AD223" cm="1">
        <f t="array" ref="AD223">INDEX('GMW - Baseline'!$A$2:$MC$200,MATCH(1,('GMW - Baseline'!$MC$2:$MC$200=AD$3)*('GMW - Baseline'!$MB$2:$MB$200=AD$4),0),$E223-1973)</f>
        <v>71251.23</v>
      </c>
      <c r="AE223" cm="1">
        <f t="array" ref="AE223">INDEX('GMW - Baseline'!$A$2:$MC$200,MATCH(1,('GMW - Baseline'!$MC$2:$MC$200=AE$3)*('GMW - Baseline'!$MB$2:$MB$200=AE$4),0),$E223-1973)</f>
        <v>34.54222</v>
      </c>
      <c r="AF223" cm="1">
        <f t="array" ref="AF223">INDEX('GMW - Baseline'!$A$2:$MC$200,MATCH(1,('GMW - Baseline'!$MC$2:$MC$200=AF$3)*('GMW - Baseline'!$MB$2:$MB$200=AF$4),0),$E223-1973)</f>
        <v>25.684719999999999</v>
      </c>
      <c r="AG223" cm="1">
        <f t="array" ref="AG223">INDEX('GMW - Baseline'!$A$2:$MC$200,MATCH(1,('GMW - Baseline'!$MC$2:$MC$200=AG$3)*('GMW - Baseline'!$MB$2:$MB$200=AG$4),0),$E223-1973)</f>
        <v>55.62032</v>
      </c>
      <c r="AH223" cm="1">
        <f t="array" ref="AH223">INDEX('GMW - Baseline'!$A$2:$MC$200,MATCH(1,('GMW - Baseline'!$MC$2:$MC$200=AH$3)*('GMW - Baseline'!$MB$2:$MB$200=AH$4),0),$E223-1973)</f>
        <v>42.21987</v>
      </c>
      <c r="AI223" cm="1">
        <f t="array" ref="AI223">INDEX('GMW - Baseline'!$A$2:$MC$200,MATCH(1,('GMW - Baseline'!$MC$2:$MC$200=AI$3)*('GMW - Baseline'!$MB$2:$MB$200=AI$4),0),$E223-1973)</f>
        <v>39.594140000000003</v>
      </c>
      <c r="AJ223" cm="1">
        <f t="array" ref="AJ223">INDEX('GMW - Baseline'!$A$2:$MC$200,MATCH(1,('GMW - Baseline'!$MC$2:$MC$200=AJ$3)*('GMW - Baseline'!$MB$2:$MB$200=AJ$4),0),$E223-1973)</f>
        <v>45.770440000000001</v>
      </c>
      <c r="AK223" cm="1">
        <f t="array" ref="AK223">INDEX('GMW - Baseline'!$A$2:$MC$200,MATCH(1,('GMW - Baseline'!$MC$2:$MC$200=AK$3)*('GMW - Baseline'!$MB$2:$MB$200=AK$4),0),$E223-1973)</f>
        <v>26.662310000000002</v>
      </c>
    </row>
    <row r="224" spans="1:37" x14ac:dyDescent="0.25">
      <c r="B224">
        <f t="shared" si="19"/>
        <v>2034</v>
      </c>
      <c r="C224">
        <f t="shared" si="19"/>
        <v>2034</v>
      </c>
      <c r="E224">
        <f t="shared" si="17"/>
        <v>2197</v>
      </c>
      <c r="F224" cm="1">
        <f t="array" ref="F224">INDEX('GMW - Baseline'!$A$2:$MC$200,MATCH(1,('GMW - Baseline'!$MC$2:$MC$200=F$3)*('GMW - Baseline'!$MB$2:$MB$200=F$4),0),$E224-1973)</f>
        <v>795214.3</v>
      </c>
      <c r="G224" cm="1">
        <f t="array" ref="G224">INDEX('GMW - Baseline'!$A$2:$MC$200,MATCH(1,('GMW - Baseline'!$MC$2:$MC$200=G$3)*('GMW - Baseline'!$MB$2:$MB$200=G$4),0),$E224-1973)</f>
        <v>463442.8</v>
      </c>
      <c r="H224" cm="1">
        <f t="array" ref="H224">INDEX('GMW - Baseline'!$A$2:$MC$200,MATCH(1,('GMW - Baseline'!$MC$2:$MC$200=H$3)*('GMW - Baseline'!$MB$2:$MB$200=H$4),0),$E224-1973)</f>
        <v>508863.8</v>
      </c>
      <c r="I224" cm="1">
        <f t="array" ref="I224">INDEX('GMW - Baseline'!$A$2:$MC$200,MATCH(1,('GMW - Baseline'!$MC$2:$MC$200=I$3)*('GMW - Baseline'!$MB$2:$MB$200=I$4),0),$E224-1973)</f>
        <v>168.0669</v>
      </c>
      <c r="J224" cm="1">
        <f t="array" ref="J224">INDEX('GMW - Baseline'!$A$2:$MC$200,MATCH(1,('GMW - Baseline'!$MC$2:$MC$200=J$3)*('GMW - Baseline'!$MB$2:$MB$200=J$4),0),$E224-1973)</f>
        <v>2.5001530000000001</v>
      </c>
      <c r="K224" cm="1">
        <f t="array" ref="K224">INDEX('GMW - Baseline'!$A$2:$MC$200,MATCH(1,('GMW - Baseline'!$MC$2:$MC$200=K$3)*('GMW - Baseline'!$MB$2:$MB$200=K$4),0),$E224-1973)</f>
        <v>3.5000140000000002</v>
      </c>
      <c r="L224" cm="1">
        <f t="array" ref="L224">INDEX('GMW - Baseline'!$A$2:$MC$200,MATCH(1,('GMW - Baseline'!$MC$2:$MC$200=L$3)*('GMW - Baseline'!$MB$2:$MB$200=L$4),0),$E224-1973)</f>
        <v>36301.33</v>
      </c>
      <c r="M224" cm="1">
        <f t="array" ref="M224">INDEX('GMW - Baseline'!$A$2:$MC$200,MATCH(1,('GMW - Baseline'!$MC$2:$MC$200=M$3)*('GMW - Baseline'!$MB$2:$MB$200=M$4),0),$E224-1973)</f>
        <v>1512.5619999999999</v>
      </c>
      <c r="N224" cm="1">
        <f t="array" ref="N224">INDEX('GMW - Baseline'!$A$2:$MC$200,MATCH(1,('GMW - Baseline'!$MC$2:$MC$200=N$3)*('GMW - Baseline'!$MB$2:$MB$200=N$4),0),$E224-1973)</f>
        <v>37813.89</v>
      </c>
      <c r="O224" cm="1">
        <f t="array" ref="O224">INDEX('GMW - Baseline'!$A$2:$MC$200,MATCH(1,('GMW - Baseline'!$MC$2:$MC$200=O$3)*('GMW - Baseline'!$MB$2:$MB$200=O$4),0),$E224-1973)</f>
        <v>4.0000179999999999</v>
      </c>
      <c r="P224" cm="1">
        <f t="array" ref="P224">INDEX('GMW - Baseline'!$A$2:$MC$200,MATCH(1,('GMW - Baseline'!$MC$2:$MC$200=P$3)*('GMW - Baseline'!$MB$2:$MB$200=P$4),0),$E224-1973)</f>
        <v>45627.03</v>
      </c>
      <c r="Q224" cm="1">
        <f t="array" ref="Q224">INDEX('GMW - Baseline'!$A$2:$MC$200,MATCH(1,('GMW - Baseline'!$MC$2:$MC$200=Q$3)*('GMW - Baseline'!$MB$2:$MB$200=Q$4),0),$E224-1973)</f>
        <v>-40385.800000000003</v>
      </c>
      <c r="R224" cm="1">
        <f t="array" ref="R224">INDEX('GMW - Baseline'!$A$2:$MC$200,MATCH(1,('GMW - Baseline'!$MC$2:$MC$200=R$3)*('GMW - Baseline'!$MB$2:$MB$200=R$4),0),$E224-1973)</f>
        <v>3482132</v>
      </c>
      <c r="S224" cm="1">
        <f t="array" ref="S224">INDEX('GMW - Baseline'!$A$2:$MC$200,MATCH(1,('GMW - Baseline'!$MC$2:$MC$200=S$3)*('GMW - Baseline'!$MB$2:$MB$200=S$4),0),$E224-1973)</f>
        <v>1042127</v>
      </c>
      <c r="T224" cm="1">
        <f t="array" ref="T224">INDEX('GMW - Baseline'!$A$2:$MC$200,MATCH(1,('GMW - Baseline'!$MC$2:$MC$200=T$3)*('GMW - Baseline'!$MB$2:$MB$200=T$4),0),$E224-1973)</f>
        <v>2.8610229999999999E-3</v>
      </c>
      <c r="U224" cm="1">
        <f t="array" ref="U224">INDEX('GMW - Baseline'!$A$2:$MC$200,MATCH(1,('GMW - Baseline'!$MC$2:$MC$200=U$3)*('GMW - Baseline'!$MB$2:$MB$200=U$4),0),$E224-1973)</f>
        <v>795191.3</v>
      </c>
      <c r="V224" cm="1">
        <f t="array" ref="V224">INDEX('GMW - Baseline'!$A$2:$MC$200,MATCH(1,('GMW - Baseline'!$MC$2:$MC$200=V$3)*('GMW - Baseline'!$MB$2:$MB$200=V$4),0),$E224-1973)</f>
        <v>36301.339999999997</v>
      </c>
      <c r="W224" cm="1">
        <f t="array" ref="W224">INDEX('GMW - Baseline'!$A$2:$MC$200,MATCH(1,('GMW - Baseline'!$MC$2:$MC$200=W$3)*('GMW - Baseline'!$MB$2:$MB$200=W$4),0),$E224-1973)</f>
        <v>31.99156</v>
      </c>
      <c r="X224" cm="1">
        <f t="array" ref="X224">INDEX('GMW - Baseline'!$A$2:$MC$200,MATCH(1,('GMW - Baseline'!$MC$2:$MC$200=X$3)*('GMW - Baseline'!$MB$2:$MB$200=X$4),0),$E224-1973)</f>
        <v>652875.4</v>
      </c>
      <c r="Y224" cm="1">
        <f t="array" ref="Y224">INDEX('GMW - Baseline'!$A$2:$MC$200,MATCH(1,('GMW - Baseline'!$MC$2:$MC$200=Y$3)*('GMW - Baseline'!$MB$2:$MB$200=Y$4),0),$E224-1973)</f>
        <v>44843.17</v>
      </c>
      <c r="Z224" cm="1">
        <f t="array" ref="Z224">INDEX('GMW - Baseline'!$A$2:$MC$200,MATCH(1,('GMW - Baseline'!$MC$2:$MC$200=Z$3)*('GMW - Baseline'!$MB$2:$MB$200=Z$4),0),$E224-1973)</f>
        <v>3640870</v>
      </c>
      <c r="AA224" cm="1">
        <f t="array" ref="AA224">INDEX('GMW - Baseline'!$A$2:$MC$200,MATCH(1,('GMW - Baseline'!$MC$2:$MC$200=AA$3)*('GMW - Baseline'!$MB$2:$MB$200=AA$4),0),$E224-1973)</f>
        <v>-1.580654</v>
      </c>
      <c r="AB224" cm="1">
        <f t="array" ref="AB224">INDEX('GMW - Baseline'!$A$2:$MC$200,MATCH(1,('GMW - Baseline'!$MC$2:$MC$200=AB$3)*('GMW - Baseline'!$MB$2:$MB$200=AB$4),0),$E224-1973)</f>
        <v>461506.5</v>
      </c>
      <c r="AC224" cm="1">
        <f t="array" ref="AC224">INDEX('GMW - Baseline'!$A$2:$MC$200,MATCH(1,('GMW - Baseline'!$MC$2:$MC$200=AC$3)*('GMW - Baseline'!$MB$2:$MB$200=AC$4),0),$E224-1973)</f>
        <v>405275</v>
      </c>
      <c r="AD224" cm="1">
        <f t="array" ref="AD224">INDEX('GMW - Baseline'!$A$2:$MC$200,MATCH(1,('GMW - Baseline'!$MC$2:$MC$200=AD$3)*('GMW - Baseline'!$MB$2:$MB$200=AD$4),0),$E224-1973)</f>
        <v>71309.62</v>
      </c>
      <c r="AE224" cm="1">
        <f t="array" ref="AE224">INDEX('GMW - Baseline'!$A$2:$MC$200,MATCH(1,('GMW - Baseline'!$MC$2:$MC$200=AE$3)*('GMW - Baseline'!$MB$2:$MB$200=AE$4),0),$E224-1973)</f>
        <v>34.669800000000002</v>
      </c>
      <c r="AF224" cm="1">
        <f t="array" ref="AF224">INDEX('GMW - Baseline'!$A$2:$MC$200,MATCH(1,('GMW - Baseline'!$MC$2:$MC$200=AF$3)*('GMW - Baseline'!$MB$2:$MB$200=AF$4),0),$E224-1973)</f>
        <v>25.71743</v>
      </c>
      <c r="AG224" cm="1">
        <f t="array" ref="AG224">INDEX('GMW - Baseline'!$A$2:$MC$200,MATCH(1,('GMW - Baseline'!$MC$2:$MC$200=AG$3)*('GMW - Baseline'!$MB$2:$MB$200=AG$4),0),$E224-1973)</f>
        <v>55.85819</v>
      </c>
      <c r="AH224" cm="1">
        <f t="array" ref="AH224">INDEX('GMW - Baseline'!$A$2:$MC$200,MATCH(1,('GMW - Baseline'!$MC$2:$MC$200=AH$3)*('GMW - Baseline'!$MB$2:$MB$200=AH$4),0),$E224-1973)</f>
        <v>42.402119999999996</v>
      </c>
      <c r="AI224" cm="1">
        <f t="array" ref="AI224">INDEX('GMW - Baseline'!$A$2:$MC$200,MATCH(1,('GMW - Baseline'!$MC$2:$MC$200=AI$3)*('GMW - Baseline'!$MB$2:$MB$200=AI$4),0),$E224-1973)</f>
        <v>39.741050000000001</v>
      </c>
      <c r="AJ224" cm="1">
        <f t="array" ref="AJ224">INDEX('GMW - Baseline'!$A$2:$MC$200,MATCH(1,('GMW - Baseline'!$MC$2:$MC$200=AJ$3)*('GMW - Baseline'!$MB$2:$MB$200=AJ$4),0),$E224-1973)</f>
        <v>46.04889</v>
      </c>
      <c r="AK224" cm="1">
        <f t="array" ref="AK224">INDEX('GMW - Baseline'!$A$2:$MC$200,MATCH(1,('GMW - Baseline'!$MC$2:$MC$200=AK$3)*('GMW - Baseline'!$MB$2:$MB$200=AK$4),0),$E224-1973)</f>
        <v>26.695679999999999</v>
      </c>
    </row>
    <row r="225" spans="1:37" x14ac:dyDescent="0.25">
      <c r="B225">
        <f t="shared" si="19"/>
        <v>2034</v>
      </c>
      <c r="C225">
        <f t="shared" si="19"/>
        <v>2034</v>
      </c>
      <c r="E225">
        <f t="shared" si="17"/>
        <v>2198</v>
      </c>
      <c r="F225" cm="1">
        <f t="array" ref="F225">INDEX('GMW - Baseline'!$A$2:$MC$200,MATCH(1,('GMW - Baseline'!$MC$2:$MC$200=F$3)*('GMW - Baseline'!$MB$2:$MB$200=F$4),0),$E225-1973)</f>
        <v>798195.9</v>
      </c>
      <c r="G225" cm="1">
        <f t="array" ref="G225">INDEX('GMW - Baseline'!$A$2:$MC$200,MATCH(1,('GMW - Baseline'!$MC$2:$MC$200=G$3)*('GMW - Baseline'!$MB$2:$MB$200=G$4),0),$E225-1973)</f>
        <v>465119.9</v>
      </c>
      <c r="H225" cm="1">
        <f t="array" ref="H225">INDEX('GMW - Baseline'!$A$2:$MC$200,MATCH(1,('GMW - Baseline'!$MC$2:$MC$200=H$3)*('GMW - Baseline'!$MB$2:$MB$200=H$4),0),$E225-1973)</f>
        <v>510650.9</v>
      </c>
      <c r="I225" cm="1">
        <f t="array" ref="I225">INDEX('GMW - Baseline'!$A$2:$MC$200,MATCH(1,('GMW - Baseline'!$MC$2:$MC$200=I$3)*('GMW - Baseline'!$MB$2:$MB$200=I$4),0),$E225-1973)</f>
        <v>168.91460000000001</v>
      </c>
      <c r="J225" cm="1">
        <f t="array" ref="J225">INDEX('GMW - Baseline'!$A$2:$MC$200,MATCH(1,('GMW - Baseline'!$MC$2:$MC$200=J$3)*('GMW - Baseline'!$MB$2:$MB$200=J$4),0),$E225-1973)</f>
        <v>2.5001319999999998</v>
      </c>
      <c r="K225" cm="1">
        <f t="array" ref="K225">INDEX('GMW - Baseline'!$A$2:$MC$200,MATCH(1,('GMW - Baseline'!$MC$2:$MC$200=K$3)*('GMW - Baseline'!$MB$2:$MB$200=K$4),0),$E225-1973)</f>
        <v>3.4999639999999999</v>
      </c>
      <c r="L225" cm="1">
        <f t="array" ref="L225">INDEX('GMW - Baseline'!$A$2:$MC$200,MATCH(1,('GMW - Baseline'!$MC$2:$MC$200=L$3)*('GMW - Baseline'!$MB$2:$MB$200=L$4),0),$E225-1973)</f>
        <v>36350.31</v>
      </c>
      <c r="M225" cm="1">
        <f t="array" ref="M225">INDEX('GMW - Baseline'!$A$2:$MC$200,MATCH(1,('GMW - Baseline'!$MC$2:$MC$200=M$3)*('GMW - Baseline'!$MB$2:$MB$200=M$4),0),$E225-1973)</f>
        <v>1514.617</v>
      </c>
      <c r="N225" cm="1">
        <f t="array" ref="N225">INDEX('GMW - Baseline'!$A$2:$MC$200,MATCH(1,('GMW - Baseline'!$MC$2:$MC$200=N$3)*('GMW - Baseline'!$MB$2:$MB$200=N$4),0),$E225-1973)</f>
        <v>37864.93</v>
      </c>
      <c r="O225" cm="1">
        <f t="array" ref="O225">INDEX('GMW - Baseline'!$A$2:$MC$200,MATCH(1,('GMW - Baseline'!$MC$2:$MC$200=O$3)*('GMW - Baseline'!$MB$2:$MB$200=O$4),0),$E225-1973)</f>
        <v>4.0000530000000003</v>
      </c>
      <c r="P225" cm="1">
        <f t="array" ref="P225">INDEX('GMW - Baseline'!$A$2:$MC$200,MATCH(1,('GMW - Baseline'!$MC$2:$MC$200=P$3)*('GMW - Baseline'!$MB$2:$MB$200=P$4),0),$E225-1973)</f>
        <v>45637.98</v>
      </c>
      <c r="Q225" cm="1">
        <f t="array" ref="Q225">INDEX('GMW - Baseline'!$A$2:$MC$200,MATCH(1,('GMW - Baseline'!$MC$2:$MC$200=Q$3)*('GMW - Baseline'!$MB$2:$MB$200=Q$4),0),$E225-1973)</f>
        <v>-4568.9530000000004</v>
      </c>
      <c r="R225" cm="1">
        <f t="array" ref="R225">INDEX('GMW - Baseline'!$A$2:$MC$200,MATCH(1,('GMW - Baseline'!$MC$2:$MC$200=R$3)*('GMW - Baseline'!$MB$2:$MB$200=R$4),0),$E225-1973)</f>
        <v>3507618</v>
      </c>
      <c r="S225" cm="1">
        <f t="array" ref="S225">INDEX('GMW - Baseline'!$A$2:$MC$200,MATCH(1,('GMW - Baseline'!$MC$2:$MC$200=S$3)*('GMW - Baseline'!$MB$2:$MB$200=S$4),0),$E225-1973)</f>
        <v>1051662</v>
      </c>
      <c r="T225" cm="1">
        <f t="array" ref="T225">INDEX('GMW - Baseline'!$A$2:$MC$200,MATCH(1,('GMW - Baseline'!$MC$2:$MC$200=T$3)*('GMW - Baseline'!$MB$2:$MB$200=T$4),0),$E225-1973)</f>
        <v>2.8610229999999999E-3</v>
      </c>
      <c r="U225" cm="1">
        <f t="array" ref="U225">INDEX('GMW - Baseline'!$A$2:$MC$200,MATCH(1,('GMW - Baseline'!$MC$2:$MC$200=U$3)*('GMW - Baseline'!$MB$2:$MB$200=U$4),0),$E225-1973)</f>
        <v>798172.7</v>
      </c>
      <c r="V225" cm="1">
        <f t="array" ref="V225">INDEX('GMW - Baseline'!$A$2:$MC$200,MATCH(1,('GMW - Baseline'!$MC$2:$MC$200=V$3)*('GMW - Baseline'!$MB$2:$MB$200=V$4),0),$E225-1973)</f>
        <v>36350.33</v>
      </c>
      <c r="W225" cm="1">
        <f t="array" ref="W225">INDEX('GMW - Baseline'!$A$2:$MC$200,MATCH(1,('GMW - Baseline'!$MC$2:$MC$200=W$3)*('GMW - Baseline'!$MB$2:$MB$200=W$4),0),$E225-1973)</f>
        <v>31.99099</v>
      </c>
      <c r="X225" cm="1">
        <f t="array" ref="X225">INDEX('GMW - Baseline'!$A$2:$MC$200,MATCH(1,('GMW - Baseline'!$MC$2:$MC$200=X$3)*('GMW - Baseline'!$MB$2:$MB$200=X$4),0),$E225-1973)</f>
        <v>653702.19999999995</v>
      </c>
      <c r="Y225" cm="1">
        <f t="array" ref="Y225">INDEX('GMW - Baseline'!$A$2:$MC$200,MATCH(1,('GMW - Baseline'!$MC$2:$MC$200=Y$3)*('GMW - Baseline'!$MB$2:$MB$200=Y$4),0),$E225-1973)</f>
        <v>44856.69</v>
      </c>
      <c r="Z225" cm="1">
        <f t="array" ref="Z225">INDEX('GMW - Baseline'!$A$2:$MC$200,MATCH(1,('GMW - Baseline'!$MC$2:$MC$200=Z$3)*('GMW - Baseline'!$MB$2:$MB$200=Z$4),0),$E225-1973)</f>
        <v>3656418</v>
      </c>
      <c r="AA225" cm="1">
        <f t="array" ref="AA225">INDEX('GMW - Baseline'!$A$2:$MC$200,MATCH(1,('GMW - Baseline'!$MC$2:$MC$200=AA$3)*('GMW - Baseline'!$MB$2:$MB$200=AA$4),0),$E225-1973)</f>
        <v>-1.579548</v>
      </c>
      <c r="AB225" cm="1">
        <f t="array" ref="AB225">INDEX('GMW - Baseline'!$A$2:$MC$200,MATCH(1,('GMW - Baseline'!$MC$2:$MC$200=AB$3)*('GMW - Baseline'!$MB$2:$MB$200=AB$4),0),$E225-1973)</f>
        <v>456219.9</v>
      </c>
      <c r="AC225" cm="1">
        <f t="array" ref="AC225">INDEX('GMW - Baseline'!$A$2:$MC$200,MATCH(1,('GMW - Baseline'!$MC$2:$MC$200=AC$3)*('GMW - Baseline'!$MB$2:$MB$200=AC$4),0),$E225-1973)</f>
        <v>430733.7</v>
      </c>
      <c r="AD225" cm="1">
        <f t="array" ref="AD225">INDEX('GMW - Baseline'!$A$2:$MC$200,MATCH(1,('GMW - Baseline'!$MC$2:$MC$200=AD$3)*('GMW - Baseline'!$MB$2:$MB$200=AD$4),0),$E225-1973)</f>
        <v>71366.25</v>
      </c>
      <c r="AE225" cm="1">
        <f t="array" ref="AE225">INDEX('GMW - Baseline'!$A$2:$MC$200,MATCH(1,('GMW - Baseline'!$MC$2:$MC$200=AE$3)*('GMW - Baseline'!$MB$2:$MB$200=AE$4),0),$E225-1973)</f>
        <v>34.779820000000001</v>
      </c>
      <c r="AF225" cm="1">
        <f t="array" ref="AF225">INDEX('GMW - Baseline'!$A$2:$MC$200,MATCH(1,('GMW - Baseline'!$MC$2:$MC$200=AF$3)*('GMW - Baseline'!$MB$2:$MB$200=AF$4),0),$E225-1973)</f>
        <v>25.750039999999998</v>
      </c>
      <c r="AG225" cm="1">
        <f t="array" ref="AG225">INDEX('GMW - Baseline'!$A$2:$MC$200,MATCH(1,('GMW - Baseline'!$MC$2:$MC$200=AG$3)*('GMW - Baseline'!$MB$2:$MB$200=AG$4),0),$E225-1973)</f>
        <v>56.127429999999997</v>
      </c>
      <c r="AH225" cm="1">
        <f t="array" ref="AH225">INDEX('GMW - Baseline'!$A$2:$MC$200,MATCH(1,('GMW - Baseline'!$MC$2:$MC$200=AH$3)*('GMW - Baseline'!$MB$2:$MB$200=AH$4),0),$E225-1973)</f>
        <v>42.584879999999998</v>
      </c>
      <c r="AI225" cm="1">
        <f t="array" ref="AI225">INDEX('GMW - Baseline'!$A$2:$MC$200,MATCH(1,('GMW - Baseline'!$MC$2:$MC$200=AI$3)*('GMW - Baseline'!$MB$2:$MB$200=AI$4),0),$E225-1973)</f>
        <v>39.888179999999998</v>
      </c>
      <c r="AJ225" cm="1">
        <f t="array" ref="AJ225">INDEX('GMW - Baseline'!$A$2:$MC$200,MATCH(1,('GMW - Baseline'!$MC$2:$MC$200=AJ$3)*('GMW - Baseline'!$MB$2:$MB$200=AJ$4),0),$E225-1973)</f>
        <v>46.328330000000001</v>
      </c>
      <c r="AK225" cm="1">
        <f t="array" ref="AK225">INDEX('GMW - Baseline'!$A$2:$MC$200,MATCH(1,('GMW - Baseline'!$MC$2:$MC$200=AK$3)*('GMW - Baseline'!$MB$2:$MB$200=AK$4),0),$E225-1973)</f>
        <v>26.730730000000001</v>
      </c>
    </row>
    <row r="226" spans="1:37" x14ac:dyDescent="0.25">
      <c r="B226">
        <f t="shared" si="19"/>
        <v>2034</v>
      </c>
      <c r="C226">
        <f t="shared" si="19"/>
        <v>2034</v>
      </c>
      <c r="E226">
        <f t="shared" si="17"/>
        <v>2199</v>
      </c>
      <c r="F226" cm="1">
        <f t="array" ref="F226">INDEX('GMW - Baseline'!$A$2:$MC$200,MATCH(1,('GMW - Baseline'!$MC$2:$MC$200=F$3)*('GMW - Baseline'!$MB$2:$MB$200=F$4),0),$E226-1973)</f>
        <v>801126.5</v>
      </c>
      <c r="G226" cm="1">
        <f t="array" ref="G226">INDEX('GMW - Baseline'!$A$2:$MC$200,MATCH(1,('GMW - Baseline'!$MC$2:$MC$200=G$3)*('GMW - Baseline'!$MB$2:$MB$200=G$4),0),$E226-1973)</f>
        <v>466767.1</v>
      </c>
      <c r="H226" cm="1">
        <f t="array" ref="H226">INDEX('GMW - Baseline'!$A$2:$MC$200,MATCH(1,('GMW - Baseline'!$MC$2:$MC$200=H$3)*('GMW - Baseline'!$MB$2:$MB$200=H$4),0),$E226-1973)</f>
        <v>512276.1</v>
      </c>
      <c r="I226" cm="1">
        <f t="array" ref="I226">INDEX('GMW - Baseline'!$A$2:$MC$200,MATCH(1,('GMW - Baseline'!$MC$2:$MC$200=I$3)*('GMW - Baseline'!$MB$2:$MB$200=I$4),0),$E226-1973)</f>
        <v>169.64580000000001</v>
      </c>
      <c r="J226" cm="1">
        <f t="array" ref="J226">INDEX('GMW - Baseline'!$A$2:$MC$200,MATCH(1,('GMW - Baseline'!$MC$2:$MC$200=J$3)*('GMW - Baseline'!$MB$2:$MB$200=J$4),0),$E226-1973)</f>
        <v>2.5000930000000001</v>
      </c>
      <c r="K226" cm="1">
        <f t="array" ref="K226">INDEX('GMW - Baseline'!$A$2:$MC$200,MATCH(1,('GMW - Baseline'!$MC$2:$MC$200=K$3)*('GMW - Baseline'!$MB$2:$MB$200=K$4),0),$E226-1973)</f>
        <v>3.499946</v>
      </c>
      <c r="L226" cm="1">
        <f t="array" ref="L226">INDEX('GMW - Baseline'!$A$2:$MC$200,MATCH(1,('GMW - Baseline'!$MC$2:$MC$200=L$3)*('GMW - Baseline'!$MB$2:$MB$200=L$4),0),$E226-1973)</f>
        <v>36396.519999999997</v>
      </c>
      <c r="M226" cm="1">
        <f t="array" ref="M226">INDEX('GMW - Baseline'!$A$2:$MC$200,MATCH(1,('GMW - Baseline'!$MC$2:$MC$200=M$3)*('GMW - Baseline'!$MB$2:$MB$200=M$4),0),$E226-1973)</f>
        <v>1516.5509999999999</v>
      </c>
      <c r="N226" cm="1">
        <f t="array" ref="N226">INDEX('GMW - Baseline'!$A$2:$MC$200,MATCH(1,('GMW - Baseline'!$MC$2:$MC$200=N$3)*('GMW - Baseline'!$MB$2:$MB$200=N$4),0),$E226-1973)</f>
        <v>37913.07</v>
      </c>
      <c r="O226" cm="1">
        <f t="array" ref="O226">INDEX('GMW - Baseline'!$A$2:$MC$200,MATCH(1,('GMW - Baseline'!$MC$2:$MC$200=O$3)*('GMW - Baseline'!$MB$2:$MB$200=O$4),0),$E226-1973)</f>
        <v>4.0000739999999997</v>
      </c>
      <c r="P226" cm="1">
        <f t="array" ref="P226">INDEX('GMW - Baseline'!$A$2:$MC$200,MATCH(1,('GMW - Baseline'!$MC$2:$MC$200=P$3)*('GMW - Baseline'!$MB$2:$MB$200=P$4),0),$E226-1973)</f>
        <v>45648.94</v>
      </c>
      <c r="Q226" cm="1">
        <f t="array" ref="Q226">INDEX('GMW - Baseline'!$A$2:$MC$200,MATCH(1,('GMW - Baseline'!$MC$2:$MC$200=Q$3)*('GMW - Baseline'!$MB$2:$MB$200=Q$4),0),$E226-1973)</f>
        <v>-31988.83</v>
      </c>
      <c r="R226" cm="1">
        <f t="array" ref="R226">INDEX('GMW - Baseline'!$A$2:$MC$200,MATCH(1,('GMW - Baseline'!$MC$2:$MC$200=R$3)*('GMW - Baseline'!$MB$2:$MB$200=R$4),0),$E226-1973)</f>
        <v>3560764</v>
      </c>
      <c r="S226" cm="1">
        <f t="array" ref="S226">INDEX('GMW - Baseline'!$A$2:$MC$200,MATCH(1,('GMW - Baseline'!$MC$2:$MC$200=S$3)*('GMW - Baseline'!$MB$2:$MB$200=S$4),0),$E226-1973)</f>
        <v>1061201</v>
      </c>
      <c r="T226" cm="1">
        <f t="array" ref="T226">INDEX('GMW - Baseline'!$A$2:$MC$200,MATCH(1,('GMW - Baseline'!$MC$2:$MC$200=T$3)*('GMW - Baseline'!$MB$2:$MB$200=T$4),0),$E226-1973)</f>
        <v>-9.536743E-5</v>
      </c>
      <c r="U226" cm="1">
        <f t="array" ref="U226">INDEX('GMW - Baseline'!$A$2:$MC$200,MATCH(1,('GMW - Baseline'!$MC$2:$MC$200=U$3)*('GMW - Baseline'!$MB$2:$MB$200=U$4),0),$E226-1973)</f>
        <v>801127</v>
      </c>
      <c r="V226" cm="1">
        <f t="array" ref="V226">INDEX('GMW - Baseline'!$A$2:$MC$200,MATCH(1,('GMW - Baseline'!$MC$2:$MC$200=V$3)*('GMW - Baseline'!$MB$2:$MB$200=V$4),0),$E226-1973)</f>
        <v>36396.550000000003</v>
      </c>
      <c r="W226" cm="1">
        <f t="array" ref="W226">INDEX('GMW - Baseline'!$A$2:$MC$200,MATCH(1,('GMW - Baseline'!$MC$2:$MC$200=W$3)*('GMW - Baseline'!$MB$2:$MB$200=W$4),0),$E226-1973)</f>
        <v>31.99042</v>
      </c>
      <c r="X226" cm="1">
        <f t="array" ref="X226">INDEX('GMW - Baseline'!$A$2:$MC$200,MATCH(1,('GMW - Baseline'!$MC$2:$MC$200=X$3)*('GMW - Baseline'!$MB$2:$MB$200=X$4),0),$E226-1973)</f>
        <v>654515.5</v>
      </c>
      <c r="Y226" cm="1">
        <f t="array" ref="Y226">INDEX('GMW - Baseline'!$A$2:$MC$200,MATCH(1,('GMW - Baseline'!$MC$2:$MC$200=Y$3)*('GMW - Baseline'!$MB$2:$MB$200=Y$4),0),$E226-1973)</f>
        <v>44870.21</v>
      </c>
      <c r="Z226" cm="1">
        <f t="array" ref="Z226">INDEX('GMW - Baseline'!$A$2:$MC$200,MATCH(1,('GMW - Baseline'!$MC$2:$MC$200=Z$3)*('GMW - Baseline'!$MB$2:$MB$200=Z$4),0),$E226-1973)</f>
        <v>3672120</v>
      </c>
      <c r="AA226" cm="1">
        <f t="array" ref="AA226">INDEX('GMW - Baseline'!$A$2:$MC$200,MATCH(1,('GMW - Baseline'!$MC$2:$MC$200=AA$3)*('GMW - Baseline'!$MB$2:$MB$200=AA$4),0),$E226-1973)</f>
        <v>-1.5784419999999999</v>
      </c>
      <c r="AB226" cm="1">
        <f t="array" ref="AB226">INDEX('GMW - Baseline'!$A$2:$MC$200,MATCH(1,('GMW - Baseline'!$MC$2:$MC$200=AB$3)*('GMW - Baseline'!$MB$2:$MB$200=AB$4),0),$E226-1973)</f>
        <v>479860.3</v>
      </c>
      <c r="AC226" cm="1">
        <f t="array" ref="AC226">INDEX('GMW - Baseline'!$A$2:$MC$200,MATCH(1,('GMW - Baseline'!$MC$2:$MC$200=AC$3)*('GMW - Baseline'!$MB$2:$MB$200=AC$4),0),$E226-1973)</f>
        <v>426713.7</v>
      </c>
      <c r="AD226" cm="1">
        <f t="array" ref="AD226">INDEX('GMW - Baseline'!$A$2:$MC$200,MATCH(1,('GMW - Baseline'!$MC$2:$MC$200=AD$3)*('GMW - Baseline'!$MB$2:$MB$200=AD$4),0),$E226-1973)</f>
        <v>71422.89</v>
      </c>
      <c r="AE226" cm="1">
        <f t="array" ref="AE226">INDEX('GMW - Baseline'!$A$2:$MC$200,MATCH(1,('GMW - Baseline'!$MC$2:$MC$200=AE$3)*('GMW - Baseline'!$MB$2:$MB$200=AE$4),0),$E226-1973)</f>
        <v>34.889769999999999</v>
      </c>
      <c r="AF226" cm="1">
        <f t="array" ref="AF226">INDEX('GMW - Baseline'!$A$2:$MC$200,MATCH(1,('GMW - Baseline'!$MC$2:$MC$200=AF$3)*('GMW - Baseline'!$MB$2:$MB$200=AF$4),0),$E226-1973)</f>
        <v>25.795349999999999</v>
      </c>
      <c r="AG226" cm="1">
        <f t="array" ref="AG226">INDEX('GMW - Baseline'!$A$2:$MC$200,MATCH(1,('GMW - Baseline'!$MC$2:$MC$200=AG$3)*('GMW - Baseline'!$MB$2:$MB$200=AG$4),0),$E226-1973)</f>
        <v>56.42859</v>
      </c>
      <c r="AH226" cm="1">
        <f t="array" ref="AH226">INDEX('GMW - Baseline'!$A$2:$MC$200,MATCH(1,('GMW - Baseline'!$MC$2:$MC$200=AH$3)*('GMW - Baseline'!$MB$2:$MB$200=AH$4),0),$E226-1973)</f>
        <v>42.768149999999999</v>
      </c>
      <c r="AI226" cm="1">
        <f t="array" ref="AI226">INDEX('GMW - Baseline'!$A$2:$MC$200,MATCH(1,('GMW - Baseline'!$MC$2:$MC$200=AI$3)*('GMW - Baseline'!$MB$2:$MB$200=AI$4),0),$E226-1973)</f>
        <v>40.03548</v>
      </c>
      <c r="AJ226" cm="1">
        <f t="array" ref="AJ226">INDEX('GMW - Baseline'!$A$2:$MC$200,MATCH(1,('GMW - Baseline'!$MC$2:$MC$200=AJ$3)*('GMW - Baseline'!$MB$2:$MB$200=AJ$4),0),$E226-1973)</f>
        <v>46.608780000000003</v>
      </c>
      <c r="AK226" cm="1">
        <f t="array" ref="AK226">INDEX('GMW - Baseline'!$A$2:$MC$200,MATCH(1,('GMW - Baseline'!$MC$2:$MC$200=AK$3)*('GMW - Baseline'!$MB$2:$MB$200=AK$4),0),$E226-1973)</f>
        <v>26.767499999999998</v>
      </c>
    </row>
    <row r="227" spans="1:37" x14ac:dyDescent="0.25">
      <c r="A227">
        <v>2035</v>
      </c>
      <c r="B227">
        <f t="shared" si="19"/>
        <v>2035</v>
      </c>
      <c r="C227">
        <f t="shared" si="19"/>
        <v>2034</v>
      </c>
      <c r="D227">
        <f t="shared" si="19"/>
        <v>2034</v>
      </c>
      <c r="E227">
        <f t="shared" si="17"/>
        <v>2200</v>
      </c>
      <c r="F227" cm="1">
        <f t="array" ref="F227">INDEX('GMW - Baseline'!$A$2:$MC$200,MATCH(1,('GMW - Baseline'!$MC$2:$MC$200=F$3)*('GMW - Baseline'!$MB$2:$MB$200=F$4),0),$E227-1973)</f>
        <v>804139.1</v>
      </c>
      <c r="G227" cm="1">
        <f t="array" ref="G227">INDEX('GMW - Baseline'!$A$2:$MC$200,MATCH(1,('GMW - Baseline'!$MC$2:$MC$200=G$3)*('GMW - Baseline'!$MB$2:$MB$200=G$4),0),$E227-1973)</f>
        <v>468461.3</v>
      </c>
      <c r="H227" cm="1">
        <f t="array" ref="H227">INDEX('GMW - Baseline'!$A$2:$MC$200,MATCH(1,('GMW - Baseline'!$MC$2:$MC$200=H$3)*('GMW - Baseline'!$MB$2:$MB$200=H$4),0),$E227-1973)</f>
        <v>514443.8</v>
      </c>
      <c r="I227" cm="1">
        <f t="array" ref="I227">INDEX('GMW - Baseline'!$A$2:$MC$200,MATCH(1,('GMW - Baseline'!$MC$2:$MC$200=I$3)*('GMW - Baseline'!$MB$2:$MB$200=I$4),0),$E227-1973)</f>
        <v>169.95609999999999</v>
      </c>
      <c r="J227" cm="1">
        <f t="array" ref="J227">INDEX('GMW - Baseline'!$A$2:$MC$200,MATCH(1,('GMW - Baseline'!$MC$2:$MC$200=J$3)*('GMW - Baseline'!$MB$2:$MB$200=J$4),0),$E227-1973)</f>
        <v>2.500038</v>
      </c>
      <c r="K227" cm="1">
        <f t="array" ref="K227">INDEX('GMW - Baseline'!$A$2:$MC$200,MATCH(1,('GMW - Baseline'!$MC$2:$MC$200=K$3)*('GMW - Baseline'!$MB$2:$MB$200=K$4),0),$E227-1973)</f>
        <v>3.4999280000000002</v>
      </c>
      <c r="L227" cm="1">
        <f t="array" ref="L227">INDEX('GMW - Baseline'!$A$2:$MC$200,MATCH(1,('GMW - Baseline'!$MC$2:$MC$200=L$3)*('GMW - Baseline'!$MB$2:$MB$200=L$4),0),$E227-1973)</f>
        <v>36441.65</v>
      </c>
      <c r="M227" cm="1">
        <f t="array" ref="M227">INDEX('GMW - Baseline'!$A$2:$MC$200,MATCH(1,('GMW - Baseline'!$MC$2:$MC$200=M$3)*('GMW - Baseline'!$MB$2:$MB$200=M$4),0),$E227-1973)</f>
        <v>1518.4259999999999</v>
      </c>
      <c r="N227" cm="1">
        <f t="array" ref="N227">INDEX('GMW - Baseline'!$A$2:$MC$200,MATCH(1,('GMW - Baseline'!$MC$2:$MC$200=N$3)*('GMW - Baseline'!$MB$2:$MB$200=N$4),0),$E227-1973)</f>
        <v>37960.080000000002</v>
      </c>
      <c r="O227" cm="1">
        <f t="array" ref="O227">INDEX('GMW - Baseline'!$A$2:$MC$200,MATCH(1,('GMW - Baseline'!$MC$2:$MC$200=O$3)*('GMW - Baseline'!$MB$2:$MB$200=O$4),0),$E227-1973)</f>
        <v>4.0000600000000004</v>
      </c>
      <c r="P227" cm="1">
        <f t="array" ref="P227">INDEX('GMW - Baseline'!$A$2:$MC$200,MATCH(1,('GMW - Baseline'!$MC$2:$MC$200=P$3)*('GMW - Baseline'!$MB$2:$MB$200=P$4),0),$E227-1973)</f>
        <v>45659.9</v>
      </c>
      <c r="Q227" cm="1">
        <f t="array" ref="Q227">INDEX('GMW - Baseline'!$A$2:$MC$200,MATCH(1,('GMW - Baseline'!$MC$2:$MC$200=Q$3)*('GMW - Baseline'!$MB$2:$MB$200=Q$4),0),$E227-1973)</f>
        <v>52024.41</v>
      </c>
      <c r="R227" cm="1">
        <f t="array" ref="R227">INDEX('GMW - Baseline'!$A$2:$MC$200,MATCH(1,('GMW - Baseline'!$MC$2:$MC$200=R$3)*('GMW - Baseline'!$MB$2:$MB$200=R$4),0),$E227-1973)</f>
        <v>3555203</v>
      </c>
      <c r="S227" cm="1">
        <f t="array" ref="S227">INDEX('GMW - Baseline'!$A$2:$MC$200,MATCH(1,('GMW - Baseline'!$MC$2:$MC$200=S$3)*('GMW - Baseline'!$MB$2:$MB$200=S$4),0),$E227-1973)</f>
        <v>1070922</v>
      </c>
      <c r="T227" cm="1">
        <f t="array" ref="T227">INDEX('GMW - Baseline'!$A$2:$MC$200,MATCH(1,('GMW - Baseline'!$MC$2:$MC$200=T$3)*('GMW - Baseline'!$MB$2:$MB$200=T$4),0),$E227-1973)</f>
        <v>0</v>
      </c>
      <c r="U227" cm="1">
        <f t="array" ref="U227">INDEX('GMW - Baseline'!$A$2:$MC$200,MATCH(1,('GMW - Baseline'!$MC$2:$MC$200=U$3)*('GMW - Baseline'!$MB$2:$MB$200=U$4),0),$E227-1973)</f>
        <v>804139.1</v>
      </c>
      <c r="V227" cm="1">
        <f t="array" ref="V227">INDEX('GMW - Baseline'!$A$2:$MC$200,MATCH(1,('GMW - Baseline'!$MC$2:$MC$200=V$3)*('GMW - Baseline'!$MB$2:$MB$200=V$4),0),$E227-1973)</f>
        <v>36441.68</v>
      </c>
      <c r="W227" cm="1">
        <f t="array" ref="W227">INDEX('GMW - Baseline'!$A$2:$MC$200,MATCH(1,('GMW - Baseline'!$MC$2:$MC$200=W$3)*('GMW - Baseline'!$MB$2:$MB$200=W$4),0),$E227-1973)</f>
        <v>31.989840000000001</v>
      </c>
      <c r="X227" cm="1">
        <f t="array" ref="X227">INDEX('GMW - Baseline'!$A$2:$MC$200,MATCH(1,('GMW - Baseline'!$MC$2:$MC$200=X$3)*('GMW - Baseline'!$MB$2:$MB$200=X$4),0),$E227-1973)</f>
        <v>655315.19999999995</v>
      </c>
      <c r="Y227" cm="1">
        <f t="array" ref="Y227">INDEX('GMW - Baseline'!$A$2:$MC$200,MATCH(1,('GMW - Baseline'!$MC$2:$MC$200=Y$3)*('GMW - Baseline'!$MB$2:$MB$200=Y$4),0),$E227-1973)</f>
        <v>44883.72</v>
      </c>
      <c r="Z227" cm="1">
        <f t="array" ref="Z227">INDEX('GMW - Baseline'!$A$2:$MC$200,MATCH(1,('GMW - Baseline'!$MC$2:$MC$200=Z$3)*('GMW - Baseline'!$MB$2:$MB$200=Z$4),0),$E227-1973)</f>
        <v>3687986</v>
      </c>
      <c r="AA227" cm="1">
        <f t="array" ref="AA227">INDEX('GMW - Baseline'!$A$2:$MC$200,MATCH(1,('GMW - Baseline'!$MC$2:$MC$200=AA$3)*('GMW - Baseline'!$MB$2:$MB$200=AA$4),0),$E227-1973)</f>
        <v>-1.577258</v>
      </c>
      <c r="AB227" cm="1">
        <f t="array" ref="AB227">INDEX('GMW - Baseline'!$A$2:$MC$200,MATCH(1,('GMW - Baseline'!$MC$2:$MC$200=AB$3)*('GMW - Baseline'!$MB$2:$MB$200=AB$4),0),$E227-1973)</f>
        <v>500334.1</v>
      </c>
      <c r="AC227" cm="1">
        <f t="array" ref="AC227">INDEX('GMW - Baseline'!$A$2:$MC$200,MATCH(1,('GMW - Baseline'!$MC$2:$MC$200=AC$3)*('GMW - Baseline'!$MB$2:$MB$200=AC$4),0),$E227-1973)</f>
        <v>505895.8</v>
      </c>
      <c r="AD227" cm="1">
        <f t="array" ref="AD227">INDEX('GMW - Baseline'!$A$2:$MC$200,MATCH(1,('GMW - Baseline'!$MC$2:$MC$200=AD$3)*('GMW - Baseline'!$MB$2:$MB$200=AD$4),0),$E227-1973)</f>
        <v>71479.520000000004</v>
      </c>
      <c r="AE227" cm="1">
        <f t="array" ref="AE227">INDEX('GMW - Baseline'!$A$2:$MC$200,MATCH(1,('GMW - Baseline'!$MC$2:$MC$200=AE$3)*('GMW - Baseline'!$MB$2:$MB$200=AE$4),0),$E227-1973)</f>
        <v>34.999659999999999</v>
      </c>
      <c r="AF227" cm="1">
        <f t="array" ref="AF227">INDEX('GMW - Baseline'!$A$2:$MC$200,MATCH(1,('GMW - Baseline'!$MC$2:$MC$200=AF$3)*('GMW - Baseline'!$MB$2:$MB$200=AF$4),0),$E227-1973)</f>
        <v>25.84055</v>
      </c>
      <c r="AG227" cm="1">
        <f t="array" ref="AG227">INDEX('GMW - Baseline'!$A$2:$MC$200,MATCH(1,('GMW - Baseline'!$MC$2:$MC$200=AG$3)*('GMW - Baseline'!$MB$2:$MB$200=AG$4),0),$E227-1973)</f>
        <v>56.718319999999999</v>
      </c>
      <c r="AH227" cm="1">
        <f t="array" ref="AH227">INDEX('GMW - Baseline'!$A$2:$MC$200,MATCH(1,('GMW - Baseline'!$MC$2:$MC$200=AH$3)*('GMW - Baseline'!$MB$2:$MB$200=AH$4),0),$E227-1973)</f>
        <v>42.90972</v>
      </c>
      <c r="AI227" cm="1">
        <f t="array" ref="AI227">INDEX('GMW - Baseline'!$A$2:$MC$200,MATCH(1,('GMW - Baseline'!$MC$2:$MC$200=AI$3)*('GMW - Baseline'!$MB$2:$MB$200=AI$4),0),$E227-1973)</f>
        <v>40.18976</v>
      </c>
      <c r="AJ227" cm="1">
        <f t="array" ref="AJ227">INDEX('GMW - Baseline'!$A$2:$MC$200,MATCH(1,('GMW - Baseline'!$MC$2:$MC$200=AJ$3)*('GMW - Baseline'!$MB$2:$MB$200=AJ$4),0),$E227-1973)</f>
        <v>46.874090000000002</v>
      </c>
      <c r="AK227" cm="1">
        <f t="array" ref="AK227">INDEX('GMW - Baseline'!$A$2:$MC$200,MATCH(1,('GMW - Baseline'!$MC$2:$MC$200=AK$3)*('GMW - Baseline'!$MB$2:$MB$200=AK$4),0),$E227-1973)</f>
        <v>26.803750000000001</v>
      </c>
    </row>
    <row r="228" spans="1:37" x14ac:dyDescent="0.25">
      <c r="B228">
        <f t="shared" si="19"/>
        <v>2035</v>
      </c>
      <c r="C228">
        <f t="shared" si="19"/>
        <v>2035</v>
      </c>
      <c r="E228">
        <f t="shared" si="17"/>
        <v>2201</v>
      </c>
      <c r="F228" cm="1">
        <f t="array" ref="F228">INDEX('GMW - Baseline'!$A$2:$MC$200,MATCH(1,('GMW - Baseline'!$MC$2:$MC$200=F$3)*('GMW - Baseline'!$MB$2:$MB$200=F$4),0),$E228-1973)</f>
        <v>807164.3</v>
      </c>
      <c r="G228" cm="1">
        <f t="array" ref="G228">INDEX('GMW - Baseline'!$A$2:$MC$200,MATCH(1,('GMW - Baseline'!$MC$2:$MC$200=G$3)*('GMW - Baseline'!$MB$2:$MB$200=G$4),0),$E228-1973)</f>
        <v>470162.5</v>
      </c>
      <c r="H228" cm="1">
        <f t="array" ref="H228">INDEX('GMW - Baseline'!$A$2:$MC$200,MATCH(1,('GMW - Baseline'!$MC$2:$MC$200=H$3)*('GMW - Baseline'!$MB$2:$MB$200=H$4),0),$E228-1973)</f>
        <v>516115.8</v>
      </c>
      <c r="I228" cm="1">
        <f t="array" ref="I228">INDEX('GMW - Baseline'!$A$2:$MC$200,MATCH(1,('GMW - Baseline'!$MC$2:$MC$200=I$3)*('GMW - Baseline'!$MB$2:$MB$200=I$4),0),$E228-1973)</f>
        <v>171.43799999999999</v>
      </c>
      <c r="J228" cm="1">
        <f t="array" ref="J228">INDEX('GMW - Baseline'!$A$2:$MC$200,MATCH(1,('GMW - Baseline'!$MC$2:$MC$200=J$3)*('GMW - Baseline'!$MB$2:$MB$200=J$4),0),$E228-1973)</f>
        <v>2.4999910000000001</v>
      </c>
      <c r="K228" cm="1">
        <f t="array" ref="K228">INDEX('GMW - Baseline'!$A$2:$MC$200,MATCH(1,('GMW - Baseline'!$MC$2:$MC$200=K$3)*('GMW - Baseline'!$MB$2:$MB$200=K$4),0),$E228-1973)</f>
        <v>3.4999400000000001</v>
      </c>
      <c r="L228" cm="1">
        <f t="array" ref="L228">INDEX('GMW - Baseline'!$A$2:$MC$200,MATCH(1,('GMW - Baseline'!$MC$2:$MC$200=L$3)*('GMW - Baseline'!$MB$2:$MB$200=L$4),0),$E228-1973)</f>
        <v>36486.769999999997</v>
      </c>
      <c r="M228" cm="1">
        <f t="array" ref="M228">INDEX('GMW - Baseline'!$A$2:$MC$200,MATCH(1,('GMW - Baseline'!$MC$2:$MC$200=M$3)*('GMW - Baseline'!$MB$2:$MB$200=M$4),0),$E228-1973)</f>
        <v>1520.316</v>
      </c>
      <c r="N228" cm="1">
        <f t="array" ref="N228">INDEX('GMW - Baseline'!$A$2:$MC$200,MATCH(1,('GMW - Baseline'!$MC$2:$MC$200=N$3)*('GMW - Baseline'!$MB$2:$MB$200=N$4),0),$E228-1973)</f>
        <v>38007.089999999997</v>
      </c>
      <c r="O228" cm="1">
        <f t="array" ref="O228">INDEX('GMW - Baseline'!$A$2:$MC$200,MATCH(1,('GMW - Baseline'!$MC$2:$MC$200=O$3)*('GMW - Baseline'!$MB$2:$MB$200=O$4),0),$E228-1973)</f>
        <v>4.0000859999999996</v>
      </c>
      <c r="P228" cm="1">
        <f t="array" ref="P228">INDEX('GMW - Baseline'!$A$2:$MC$200,MATCH(1,('GMW - Baseline'!$MC$2:$MC$200=P$3)*('GMW - Baseline'!$MB$2:$MB$200=P$4),0),$E228-1973)</f>
        <v>45670.86</v>
      </c>
      <c r="Q228" cm="1">
        <f t="array" ref="Q228">INDEX('GMW - Baseline'!$A$2:$MC$200,MATCH(1,('GMW - Baseline'!$MC$2:$MC$200=Q$3)*('GMW - Baseline'!$MB$2:$MB$200=Q$4),0),$E228-1973)</f>
        <v>-44017.13</v>
      </c>
      <c r="R228" cm="1">
        <f t="array" ref="R228">INDEX('GMW - Baseline'!$A$2:$MC$200,MATCH(1,('GMW - Baseline'!$MC$2:$MC$200=R$3)*('GMW - Baseline'!$MB$2:$MB$200=R$4),0),$E228-1973)</f>
        <v>3615692</v>
      </c>
      <c r="S228" cm="1">
        <f t="array" ref="S228">INDEX('GMW - Baseline'!$A$2:$MC$200,MATCH(1,('GMW - Baseline'!$MC$2:$MC$200=S$3)*('GMW - Baseline'!$MB$2:$MB$200=S$4),0),$E228-1973)</f>
        <v>1080734</v>
      </c>
      <c r="T228" cm="1">
        <f t="array" ref="T228">INDEX('GMW - Baseline'!$A$2:$MC$200,MATCH(1,('GMW - Baseline'!$MC$2:$MC$200=T$3)*('GMW - Baseline'!$MB$2:$MB$200=T$4),0),$E228-1973)</f>
        <v>9.536743E-5</v>
      </c>
      <c r="U228" cm="1">
        <f t="array" ref="U228">INDEX('GMW - Baseline'!$A$2:$MC$200,MATCH(1,('GMW - Baseline'!$MC$2:$MC$200=U$3)*('GMW - Baseline'!$MB$2:$MB$200=U$4),0),$E228-1973)</f>
        <v>807164</v>
      </c>
      <c r="V228" cm="1">
        <f t="array" ref="V228">INDEX('GMW - Baseline'!$A$2:$MC$200,MATCH(1,('GMW - Baseline'!$MC$2:$MC$200=V$3)*('GMW - Baseline'!$MB$2:$MB$200=V$4),0),$E228-1973)</f>
        <v>36486.800000000003</v>
      </c>
      <c r="W228" cm="1">
        <f t="array" ref="W228">INDEX('GMW - Baseline'!$A$2:$MC$200,MATCH(1,('GMW - Baseline'!$MC$2:$MC$200=W$3)*('GMW - Baseline'!$MB$2:$MB$200=W$4),0),$E228-1973)</f>
        <v>31.989270000000001</v>
      </c>
      <c r="X228" cm="1">
        <f t="array" ref="X228">INDEX('GMW - Baseline'!$A$2:$MC$200,MATCH(1,('GMW - Baseline'!$MC$2:$MC$200=X$3)*('GMW - Baseline'!$MB$2:$MB$200=X$4),0),$E228-1973)</f>
        <v>656101.80000000005</v>
      </c>
      <c r="Y228" cm="1">
        <f t="array" ref="Y228">INDEX('GMW - Baseline'!$A$2:$MC$200,MATCH(1,('GMW - Baseline'!$MC$2:$MC$200=Y$3)*('GMW - Baseline'!$MB$2:$MB$200=Y$4),0),$E228-1973)</f>
        <v>44897.24</v>
      </c>
      <c r="Z228" cm="1">
        <f t="array" ref="Z228">INDEX('GMW - Baseline'!$A$2:$MC$200,MATCH(1,('GMW - Baseline'!$MC$2:$MC$200=Z$3)*('GMW - Baseline'!$MB$2:$MB$200=Z$4),0),$E228-1973)</f>
        <v>3704016</v>
      </c>
      <c r="AA228" cm="1">
        <f t="array" ref="AA228">INDEX('GMW - Baseline'!$A$2:$MC$200,MATCH(1,('GMW - Baseline'!$MC$2:$MC$200=AA$3)*('GMW - Baseline'!$MB$2:$MB$200=AA$4),0),$E228-1973)</f>
        <v>-1.5760749999999999</v>
      </c>
      <c r="AB228" cm="1">
        <f t="array" ref="AB228">INDEX('GMW - Baseline'!$A$2:$MC$200,MATCH(1,('GMW - Baseline'!$MC$2:$MC$200=AB$3)*('GMW - Baseline'!$MB$2:$MB$200=AB$4),0),$E228-1973)</f>
        <v>479967.4</v>
      </c>
      <c r="AC228" cm="1">
        <f t="array" ref="AC228">INDEX('GMW - Baseline'!$A$2:$MC$200,MATCH(1,('GMW - Baseline'!$MC$2:$MC$200=AC$3)*('GMW - Baseline'!$MB$2:$MB$200=AC$4),0),$E228-1973)</f>
        <v>419478</v>
      </c>
      <c r="AD228" cm="1">
        <f t="array" ref="AD228">INDEX('GMW - Baseline'!$A$2:$MC$200,MATCH(1,('GMW - Baseline'!$MC$2:$MC$200=AD$3)*('GMW - Baseline'!$MB$2:$MB$200=AD$4),0),$E228-1973)</f>
        <v>71536.160000000003</v>
      </c>
      <c r="AE228" cm="1">
        <f t="array" ref="AE228">INDEX('GMW - Baseline'!$A$2:$MC$200,MATCH(1,('GMW - Baseline'!$MC$2:$MC$200=AE$3)*('GMW - Baseline'!$MB$2:$MB$200=AE$4),0),$E228-1973)</f>
        <v>35.109499999999997</v>
      </c>
      <c r="AF228" cm="1">
        <f t="array" ref="AF228">INDEX('GMW - Baseline'!$A$2:$MC$200,MATCH(1,('GMW - Baseline'!$MC$2:$MC$200=AF$3)*('GMW - Baseline'!$MB$2:$MB$200=AF$4),0),$E228-1973)</f>
        <v>25.885619999999999</v>
      </c>
      <c r="AG228" cm="1">
        <f t="array" ref="AG228">INDEX('GMW - Baseline'!$A$2:$MC$200,MATCH(1,('GMW - Baseline'!$MC$2:$MC$200=AG$3)*('GMW - Baseline'!$MB$2:$MB$200=AG$4),0),$E228-1973)</f>
        <v>56.998040000000003</v>
      </c>
      <c r="AH228" cm="1">
        <f t="array" ref="AH228">INDEX('GMW - Baseline'!$A$2:$MC$200,MATCH(1,('GMW - Baseline'!$MC$2:$MC$200=AH$3)*('GMW - Baseline'!$MB$2:$MB$200=AH$4),0),$E228-1973)</f>
        <v>43.051650000000002</v>
      </c>
      <c r="AI228" cm="1">
        <f t="array" ref="AI228">INDEX('GMW - Baseline'!$A$2:$MC$200,MATCH(1,('GMW - Baseline'!$MC$2:$MC$200=AI$3)*('GMW - Baseline'!$MB$2:$MB$200=AI$4),0),$E228-1973)</f>
        <v>40.344290000000001</v>
      </c>
      <c r="AJ228" cm="1">
        <f t="array" ref="AJ228">INDEX('GMW - Baseline'!$A$2:$MC$200,MATCH(1,('GMW - Baseline'!$MC$2:$MC$200=AJ$3)*('GMW - Baseline'!$MB$2:$MB$200=AJ$4),0),$E228-1973)</f>
        <v>47.14038</v>
      </c>
      <c r="AK228" cm="1">
        <f t="array" ref="AK228">INDEX('GMW - Baseline'!$A$2:$MC$200,MATCH(1,('GMW - Baseline'!$MC$2:$MC$200=AK$3)*('GMW - Baseline'!$MB$2:$MB$200=AK$4),0),$E228-1973)</f>
        <v>26.839110000000002</v>
      </c>
    </row>
    <row r="229" spans="1:37" x14ac:dyDescent="0.25">
      <c r="B229">
        <f t="shared" si="19"/>
        <v>2035</v>
      </c>
      <c r="C229">
        <f t="shared" si="19"/>
        <v>2035</v>
      </c>
      <c r="E229">
        <f t="shared" si="17"/>
        <v>2202</v>
      </c>
      <c r="F229" cm="1">
        <f t="array" ref="F229">INDEX('GMW - Baseline'!$A$2:$MC$200,MATCH(1,('GMW - Baseline'!$MC$2:$MC$200=F$3)*('GMW - Baseline'!$MB$2:$MB$200=F$4),0),$E229-1973)</f>
        <v>810201.7</v>
      </c>
      <c r="G229" cm="1">
        <f t="array" ref="G229">INDEX('GMW - Baseline'!$A$2:$MC$200,MATCH(1,('GMW - Baseline'!$MC$2:$MC$200=G$3)*('GMW - Baseline'!$MB$2:$MB$200=G$4),0),$E229-1973)</f>
        <v>471870.3</v>
      </c>
      <c r="H229" cm="1">
        <f t="array" ref="H229">INDEX('GMW - Baseline'!$A$2:$MC$200,MATCH(1,('GMW - Baseline'!$MC$2:$MC$200=H$3)*('GMW - Baseline'!$MB$2:$MB$200=H$4),0),$E229-1973)</f>
        <v>517959.7</v>
      </c>
      <c r="I229" cm="1">
        <f t="array" ref="I229">INDEX('GMW - Baseline'!$A$2:$MC$200,MATCH(1,('GMW - Baseline'!$MC$2:$MC$200=I$3)*('GMW - Baseline'!$MB$2:$MB$200=I$4),0),$E229-1973)</f>
        <v>172.3058</v>
      </c>
      <c r="J229" cm="1">
        <f t="array" ref="J229">INDEX('GMW - Baseline'!$A$2:$MC$200,MATCH(1,('GMW - Baseline'!$MC$2:$MC$200=J$3)*('GMW - Baseline'!$MB$2:$MB$200=J$4),0),$E229-1973)</f>
        <v>2.4999579999999999</v>
      </c>
      <c r="K229" cm="1">
        <f t="array" ref="K229">INDEX('GMW - Baseline'!$A$2:$MC$200,MATCH(1,('GMW - Baseline'!$MC$2:$MC$200=K$3)*('GMW - Baseline'!$MB$2:$MB$200=K$4),0),$E229-1973)</f>
        <v>3.4999349999999998</v>
      </c>
      <c r="L229" cm="1">
        <f t="array" ref="L229">INDEX('GMW - Baseline'!$A$2:$MC$200,MATCH(1,('GMW - Baseline'!$MC$2:$MC$200=L$3)*('GMW - Baseline'!$MB$2:$MB$200=L$4),0),$E229-1973)</f>
        <v>36531.93</v>
      </c>
      <c r="M229" cm="1">
        <f t="array" ref="M229">INDEX('GMW - Baseline'!$A$2:$MC$200,MATCH(1,('GMW - Baseline'!$MC$2:$MC$200=M$3)*('GMW - Baseline'!$MB$2:$MB$200=M$4),0),$E229-1973)</f>
        <v>1522.172</v>
      </c>
      <c r="N229" cm="1">
        <f t="array" ref="N229">INDEX('GMW - Baseline'!$A$2:$MC$200,MATCH(1,('GMW - Baseline'!$MC$2:$MC$200=N$3)*('GMW - Baseline'!$MB$2:$MB$200=N$4),0),$E229-1973)</f>
        <v>38054.1</v>
      </c>
      <c r="O229" cm="1">
        <f t="array" ref="O229">INDEX('GMW - Baseline'!$A$2:$MC$200,MATCH(1,('GMW - Baseline'!$MC$2:$MC$200=O$3)*('GMW - Baseline'!$MB$2:$MB$200=O$4),0),$E229-1973)</f>
        <v>4.0000210000000003</v>
      </c>
      <c r="P229" cm="1">
        <f t="array" ref="P229">INDEX('GMW - Baseline'!$A$2:$MC$200,MATCH(1,('GMW - Baseline'!$MC$2:$MC$200=P$3)*('GMW - Baseline'!$MB$2:$MB$200=P$4),0),$E229-1973)</f>
        <v>45679.27</v>
      </c>
      <c r="Q229" cm="1">
        <f t="array" ref="Q229">INDEX('GMW - Baseline'!$A$2:$MC$200,MATCH(1,('GMW - Baseline'!$MC$2:$MC$200=Q$3)*('GMW - Baseline'!$MB$2:$MB$200=Q$4),0),$E229-1973)</f>
        <v>-6892.2579999999998</v>
      </c>
      <c r="R229" cm="1">
        <f t="array" ref="R229">INDEX('GMW - Baseline'!$A$2:$MC$200,MATCH(1,('GMW - Baseline'!$MC$2:$MC$200=R$3)*('GMW - Baseline'!$MB$2:$MB$200=R$4),0),$E229-1973)</f>
        <v>3644329</v>
      </c>
      <c r="S229" cm="1">
        <f t="array" ref="S229">INDEX('GMW - Baseline'!$A$2:$MC$200,MATCH(1,('GMW - Baseline'!$MC$2:$MC$200=S$3)*('GMW - Baseline'!$MB$2:$MB$200=S$4),0),$E229-1973)</f>
        <v>1090615</v>
      </c>
      <c r="T229" cm="1">
        <f t="array" ref="T229">INDEX('GMW - Baseline'!$A$2:$MC$200,MATCH(1,('GMW - Baseline'!$MC$2:$MC$200=T$3)*('GMW - Baseline'!$MB$2:$MB$200=T$4),0),$E229-1973)</f>
        <v>9.536743E-5</v>
      </c>
      <c r="U229" cm="1">
        <f t="array" ref="U229">INDEX('GMW - Baseline'!$A$2:$MC$200,MATCH(1,('GMW - Baseline'!$MC$2:$MC$200=U$3)*('GMW - Baseline'!$MB$2:$MB$200=U$4),0),$E229-1973)</f>
        <v>810201.1</v>
      </c>
      <c r="V229" cm="1">
        <f t="array" ref="V229">INDEX('GMW - Baseline'!$A$2:$MC$200,MATCH(1,('GMW - Baseline'!$MC$2:$MC$200=V$3)*('GMW - Baseline'!$MB$2:$MB$200=V$4),0),$E229-1973)</f>
        <v>36531.94</v>
      </c>
      <c r="W229" cm="1">
        <f t="array" ref="W229">INDEX('GMW - Baseline'!$A$2:$MC$200,MATCH(1,('GMW - Baseline'!$MC$2:$MC$200=W$3)*('GMW - Baseline'!$MB$2:$MB$200=W$4),0),$E229-1973)</f>
        <v>31.988700000000001</v>
      </c>
      <c r="X229" cm="1">
        <f t="array" ref="X229">INDEX('GMW - Baseline'!$A$2:$MC$200,MATCH(1,('GMW - Baseline'!$MC$2:$MC$200=X$3)*('GMW - Baseline'!$MB$2:$MB$200=X$4),0),$E229-1973)</f>
        <v>656736.5</v>
      </c>
      <c r="Y229" cm="1">
        <f t="array" ref="Y229">INDEX('GMW - Baseline'!$A$2:$MC$200,MATCH(1,('GMW - Baseline'!$MC$2:$MC$200=Y$3)*('GMW - Baseline'!$MB$2:$MB$200=Y$4),0),$E229-1973)</f>
        <v>44901.36</v>
      </c>
      <c r="Z229" cm="1">
        <f t="array" ref="Z229">INDEX('GMW - Baseline'!$A$2:$MC$200,MATCH(1,('GMW - Baseline'!$MC$2:$MC$200=Z$3)*('GMW - Baseline'!$MB$2:$MB$200=Z$4),0),$E229-1973)</f>
        <v>3720208</v>
      </c>
      <c r="AA229" cm="1">
        <f t="array" ref="AA229">INDEX('GMW - Baseline'!$A$2:$MC$200,MATCH(1,('GMW - Baseline'!$MC$2:$MC$200=AA$3)*('GMW - Baseline'!$MB$2:$MB$200=AA$4),0),$E229-1973)</f>
        <v>-1.5748930000000001</v>
      </c>
      <c r="AB229" cm="1">
        <f t="array" ref="AB229">INDEX('GMW - Baseline'!$A$2:$MC$200,MATCH(1,('GMW - Baseline'!$MC$2:$MC$200=AB$3)*('GMW - Baseline'!$MB$2:$MB$200=AB$4),0),$E229-1973)</f>
        <v>474463</v>
      </c>
      <c r="AC229" cm="1">
        <f t="array" ref="AC229">INDEX('GMW - Baseline'!$A$2:$MC$200,MATCH(1,('GMW - Baseline'!$MC$2:$MC$200=AC$3)*('GMW - Baseline'!$MB$2:$MB$200=AC$4),0),$E229-1973)</f>
        <v>445826.6</v>
      </c>
      <c r="AD229" cm="1">
        <f t="array" ref="AD229">INDEX('GMW - Baseline'!$A$2:$MC$200,MATCH(1,('GMW - Baseline'!$MC$2:$MC$200=AD$3)*('GMW - Baseline'!$MB$2:$MB$200=AD$4),0),$E229-1973)</f>
        <v>71591.14</v>
      </c>
      <c r="AE229" cm="1">
        <f t="array" ref="AE229">INDEX('GMW - Baseline'!$A$2:$MC$200,MATCH(1,('GMW - Baseline'!$MC$2:$MC$200=AE$3)*('GMW - Baseline'!$MB$2:$MB$200=AE$4),0),$E229-1973)</f>
        <v>35.226529999999997</v>
      </c>
      <c r="AF229" cm="1">
        <f t="array" ref="AF229">INDEX('GMW - Baseline'!$A$2:$MC$200,MATCH(1,('GMW - Baseline'!$MC$2:$MC$200=AF$3)*('GMW - Baseline'!$MB$2:$MB$200=AF$4),0),$E229-1973)</f>
        <v>25.930579999999999</v>
      </c>
      <c r="AG229" cm="1">
        <f t="array" ref="AG229">INDEX('GMW - Baseline'!$A$2:$MC$200,MATCH(1,('GMW - Baseline'!$MC$2:$MC$200=AG$3)*('GMW - Baseline'!$MB$2:$MB$200=AG$4),0),$E229-1973)</f>
        <v>57.314219999999999</v>
      </c>
      <c r="AH229" cm="1">
        <f t="array" ref="AH229">INDEX('GMW - Baseline'!$A$2:$MC$200,MATCH(1,('GMW - Baseline'!$MC$2:$MC$200=AH$3)*('GMW - Baseline'!$MB$2:$MB$200=AH$4),0),$E229-1973)</f>
        <v>43.193939999999998</v>
      </c>
      <c r="AI229" cm="1">
        <f t="array" ref="AI229">INDEX('GMW - Baseline'!$A$2:$MC$200,MATCH(1,('GMW - Baseline'!$MC$2:$MC$200=AI$3)*('GMW - Baseline'!$MB$2:$MB$200=AI$4),0),$E229-1973)</f>
        <v>40.499029999999998</v>
      </c>
      <c r="AJ229" cm="1">
        <f t="array" ref="AJ229">INDEX('GMW - Baseline'!$A$2:$MC$200,MATCH(1,('GMW - Baseline'!$MC$2:$MC$200=AJ$3)*('GMW - Baseline'!$MB$2:$MB$200=AJ$4),0),$E229-1973)</f>
        <v>47.407670000000003</v>
      </c>
      <c r="AK229" cm="1">
        <f t="array" ref="AK229">INDEX('GMW - Baseline'!$A$2:$MC$200,MATCH(1,('GMW - Baseline'!$MC$2:$MC$200=AK$3)*('GMW - Baseline'!$MB$2:$MB$200=AK$4),0),$E229-1973)</f>
        <v>26.87529</v>
      </c>
    </row>
    <row r="230" spans="1:37" x14ac:dyDescent="0.25">
      <c r="B230">
        <f t="shared" si="19"/>
        <v>2035</v>
      </c>
      <c r="C230">
        <f t="shared" si="19"/>
        <v>2035</v>
      </c>
      <c r="E230">
        <f t="shared" si="17"/>
        <v>2203</v>
      </c>
      <c r="F230" cm="1">
        <f t="array" ref="F230">INDEX('GMW - Baseline'!$A$2:$MC$200,MATCH(1,('GMW - Baseline'!$MC$2:$MC$200=F$3)*('GMW - Baseline'!$MB$2:$MB$200=F$4),0),$E230-1973)</f>
        <v>813250.4</v>
      </c>
      <c r="G230" cm="1">
        <f t="array" ref="G230">INDEX('GMW - Baseline'!$A$2:$MC$200,MATCH(1,('GMW - Baseline'!$MC$2:$MC$200=G$3)*('GMW - Baseline'!$MB$2:$MB$200=G$4),0),$E230-1973)</f>
        <v>473584.4</v>
      </c>
      <c r="H230" cm="1">
        <f t="array" ref="H230">INDEX('GMW - Baseline'!$A$2:$MC$200,MATCH(1,('GMW - Baseline'!$MC$2:$MC$200=H$3)*('GMW - Baseline'!$MB$2:$MB$200=H$4),0),$E230-1973)</f>
        <v>519684.8</v>
      </c>
      <c r="I230" cm="1">
        <f t="array" ref="I230">INDEX('GMW - Baseline'!$A$2:$MC$200,MATCH(1,('GMW - Baseline'!$MC$2:$MC$200=I$3)*('GMW - Baseline'!$MB$2:$MB$200=I$4),0),$E230-1973)</f>
        <v>173.03880000000001</v>
      </c>
      <c r="J230" cm="1">
        <f t="array" ref="J230">INDEX('GMW - Baseline'!$A$2:$MC$200,MATCH(1,('GMW - Baseline'!$MC$2:$MC$200=J$3)*('GMW - Baseline'!$MB$2:$MB$200=J$4),0),$E230-1973)</f>
        <v>2.4999440000000002</v>
      </c>
      <c r="K230" cm="1">
        <f t="array" ref="K230">INDEX('GMW - Baseline'!$A$2:$MC$200,MATCH(1,('GMW - Baseline'!$MC$2:$MC$200=K$3)*('GMW - Baseline'!$MB$2:$MB$200=K$4),0),$E230-1973)</f>
        <v>3.4999660000000001</v>
      </c>
      <c r="L230" cm="1">
        <f t="array" ref="L230">INDEX('GMW - Baseline'!$A$2:$MC$200,MATCH(1,('GMW - Baseline'!$MC$2:$MC$200=L$3)*('GMW - Baseline'!$MB$2:$MB$200=L$4),0),$E230-1973)</f>
        <v>36577.089999999997</v>
      </c>
      <c r="M230" cm="1">
        <f t="array" ref="M230">INDEX('GMW - Baseline'!$A$2:$MC$200,MATCH(1,('GMW - Baseline'!$MC$2:$MC$200=M$3)*('GMW - Baseline'!$MB$2:$MB$200=M$4),0),$E230-1973)</f>
        <v>1524.0229999999999</v>
      </c>
      <c r="N230" cm="1">
        <f t="array" ref="N230">INDEX('GMW - Baseline'!$A$2:$MC$200,MATCH(1,('GMW - Baseline'!$MC$2:$MC$200=N$3)*('GMW - Baseline'!$MB$2:$MB$200=N$4),0),$E230-1973)</f>
        <v>38101.11</v>
      </c>
      <c r="O230" cm="1">
        <f t="array" ref="O230">INDEX('GMW - Baseline'!$A$2:$MC$200,MATCH(1,('GMW - Baseline'!$MC$2:$MC$200=O$3)*('GMW - Baseline'!$MB$2:$MB$200=O$4),0),$E230-1973)</f>
        <v>3.9999449999999999</v>
      </c>
      <c r="P230" cm="1">
        <f t="array" ref="P230">INDEX('GMW - Baseline'!$A$2:$MC$200,MATCH(1,('GMW - Baseline'!$MC$2:$MC$200=P$3)*('GMW - Baseline'!$MB$2:$MB$200=P$4),0),$E230-1973)</f>
        <v>45687.68</v>
      </c>
      <c r="Q230" cm="1">
        <f t="array" ref="Q230">INDEX('GMW - Baseline'!$A$2:$MC$200,MATCH(1,('GMW - Baseline'!$MC$2:$MC$200=Q$3)*('GMW - Baseline'!$MB$2:$MB$200=Q$4),0),$E230-1973)</f>
        <v>-35391.5</v>
      </c>
      <c r="R230" cm="1">
        <f t="array" ref="R230">INDEX('GMW - Baseline'!$A$2:$MC$200,MATCH(1,('GMW - Baseline'!$MC$2:$MC$200=R$3)*('GMW - Baseline'!$MB$2:$MB$200=R$4),0),$E230-1973)</f>
        <v>3701716</v>
      </c>
      <c r="S230" cm="1">
        <f t="array" ref="S230">INDEX('GMW - Baseline'!$A$2:$MC$200,MATCH(1,('GMW - Baseline'!$MC$2:$MC$200=S$3)*('GMW - Baseline'!$MB$2:$MB$200=S$4),0),$E230-1973)</f>
        <v>1100587</v>
      </c>
      <c r="T230" cm="1">
        <f t="array" ref="T230">INDEX('GMW - Baseline'!$A$2:$MC$200,MATCH(1,('GMW - Baseline'!$MC$2:$MC$200=T$3)*('GMW - Baseline'!$MB$2:$MB$200=T$4),0),$E230-1973)</f>
        <v>3.8146970000000002E-4</v>
      </c>
      <c r="U230" cm="1">
        <f t="array" ref="U230">INDEX('GMW - Baseline'!$A$2:$MC$200,MATCH(1,('GMW - Baseline'!$MC$2:$MC$200=U$3)*('GMW - Baseline'!$MB$2:$MB$200=U$4),0),$E230-1973)</f>
        <v>813247.2</v>
      </c>
      <c r="V230" cm="1">
        <f t="array" ref="V230">INDEX('GMW - Baseline'!$A$2:$MC$200,MATCH(1,('GMW - Baseline'!$MC$2:$MC$200=V$3)*('GMW - Baseline'!$MB$2:$MB$200=V$4),0),$E230-1973)</f>
        <v>36577.06</v>
      </c>
      <c r="W230" cm="1">
        <f t="array" ref="W230">INDEX('GMW - Baseline'!$A$2:$MC$200,MATCH(1,('GMW - Baseline'!$MC$2:$MC$200=W$3)*('GMW - Baseline'!$MB$2:$MB$200=W$4),0),$E230-1973)</f>
        <v>31.988119999999999</v>
      </c>
      <c r="X230" cm="1">
        <f t="array" ref="X230">INDEX('GMW - Baseline'!$A$2:$MC$200,MATCH(1,('GMW - Baseline'!$MC$2:$MC$200=X$3)*('GMW - Baseline'!$MB$2:$MB$200=X$4),0),$E230-1973)</f>
        <v>657356.80000000005</v>
      </c>
      <c r="Y230" cm="1">
        <f t="array" ref="Y230">INDEX('GMW - Baseline'!$A$2:$MC$200,MATCH(1,('GMW - Baseline'!$MC$2:$MC$200=Y$3)*('GMW - Baseline'!$MB$2:$MB$200=Y$4),0),$E230-1973)</f>
        <v>44905.47</v>
      </c>
      <c r="Z230" cm="1">
        <f t="array" ref="Z230">INDEX('GMW - Baseline'!$A$2:$MC$200,MATCH(1,('GMW - Baseline'!$MC$2:$MC$200=Z$3)*('GMW - Baseline'!$MB$2:$MB$200=Z$4),0),$E230-1973)</f>
        <v>3736559</v>
      </c>
      <c r="AA230" cm="1">
        <f t="array" ref="AA230">INDEX('GMW - Baseline'!$A$2:$MC$200,MATCH(1,('GMW - Baseline'!$MC$2:$MC$200=AA$3)*('GMW - Baseline'!$MB$2:$MB$200=AA$4),0),$E230-1973)</f>
        <v>-1.573712</v>
      </c>
      <c r="AB230" cm="1">
        <f t="array" ref="AB230">INDEX('GMW - Baseline'!$A$2:$MC$200,MATCH(1,('GMW - Baseline'!$MC$2:$MC$200=AB$3)*('GMW - Baseline'!$MB$2:$MB$200=AB$4),0),$E230-1973)</f>
        <v>499083.6</v>
      </c>
      <c r="AC230" cm="1">
        <f t="array" ref="AC230">INDEX('GMW - Baseline'!$A$2:$MC$200,MATCH(1,('GMW - Baseline'!$MC$2:$MC$200=AC$3)*('GMW - Baseline'!$MB$2:$MB$200=AC$4),0),$E230-1973)</f>
        <v>441696.2</v>
      </c>
      <c r="AD230" cm="1">
        <f t="array" ref="AD230">INDEX('GMW - Baseline'!$A$2:$MC$200,MATCH(1,('GMW - Baseline'!$MC$2:$MC$200=AD$3)*('GMW - Baseline'!$MB$2:$MB$200=AD$4),0),$E230-1973)</f>
        <v>71646.12</v>
      </c>
      <c r="AE230" cm="1">
        <f t="array" ref="AE230">INDEX('GMW - Baseline'!$A$2:$MC$200,MATCH(1,('GMW - Baseline'!$MC$2:$MC$200=AE$3)*('GMW - Baseline'!$MB$2:$MB$200=AE$4),0),$E230-1973)</f>
        <v>35.343530000000001</v>
      </c>
      <c r="AF230" cm="1">
        <f t="array" ref="AF230">INDEX('GMW - Baseline'!$A$2:$MC$200,MATCH(1,('GMW - Baseline'!$MC$2:$MC$200=AF$3)*('GMW - Baseline'!$MB$2:$MB$200=AF$4),0),$E230-1973)</f>
        <v>25.967320000000001</v>
      </c>
      <c r="AG230" cm="1">
        <f t="array" ref="AG230">INDEX('GMW - Baseline'!$A$2:$MC$200,MATCH(1,('GMW - Baseline'!$MC$2:$MC$200=AG$3)*('GMW - Baseline'!$MB$2:$MB$200=AG$4),0),$E230-1973)</f>
        <v>57.667549999999999</v>
      </c>
      <c r="AH230" cm="1">
        <f t="array" ref="AH230">INDEX('GMW - Baseline'!$A$2:$MC$200,MATCH(1,('GMW - Baseline'!$MC$2:$MC$200=AH$3)*('GMW - Baseline'!$MB$2:$MB$200=AH$4),0),$E230-1973)</f>
        <v>43.33661</v>
      </c>
      <c r="AI230" cm="1">
        <f t="array" ref="AI230">INDEX('GMW - Baseline'!$A$2:$MC$200,MATCH(1,('GMW - Baseline'!$MC$2:$MC$200=AI$3)*('GMW - Baseline'!$MB$2:$MB$200=AI$4),0),$E230-1973)</f>
        <v>40.65401</v>
      </c>
      <c r="AJ230" cm="1">
        <f t="array" ref="AJ230">INDEX('GMW - Baseline'!$A$2:$MC$200,MATCH(1,('GMW - Baseline'!$MC$2:$MC$200=AJ$3)*('GMW - Baseline'!$MB$2:$MB$200=AJ$4),0),$E230-1973)</f>
        <v>47.67595</v>
      </c>
      <c r="AK230" cm="1">
        <f t="array" ref="AK230">INDEX('GMW - Baseline'!$A$2:$MC$200,MATCH(1,('GMW - Baseline'!$MC$2:$MC$200=AK$3)*('GMW - Baseline'!$MB$2:$MB$200=AK$4),0),$E230-1973)</f>
        <v>26.912230000000001</v>
      </c>
    </row>
    <row r="231" spans="1:37" x14ac:dyDescent="0.25">
      <c r="A231">
        <v>2036</v>
      </c>
      <c r="B231">
        <f t="shared" ref="B231:C231" si="20">+B227+1</f>
        <v>2036</v>
      </c>
      <c r="C231">
        <f t="shared" si="20"/>
        <v>2035</v>
      </c>
      <c r="D231">
        <f t="shared" si="19"/>
        <v>2035</v>
      </c>
      <c r="E231">
        <f t="shared" si="17"/>
        <v>2204</v>
      </c>
      <c r="F231" cm="1">
        <f t="array" ref="F231">INDEX('GMW - Baseline'!$A$2:$MC$200,MATCH(1,('GMW - Baseline'!$MC$2:$MC$200=F$3)*('GMW - Baseline'!$MB$2:$MB$200=F$4),0),$E231-1973)</f>
        <v>816310.9</v>
      </c>
      <c r="G231" cm="1">
        <f t="array" ref="G231">INDEX('GMW - Baseline'!$A$2:$MC$200,MATCH(1,('GMW - Baseline'!$MC$2:$MC$200=G$3)*('GMW - Baseline'!$MB$2:$MB$200=G$4),0),$E231-1973)</f>
        <v>475302.3</v>
      </c>
      <c r="H231" cm="1">
        <f t="array" ref="H231">INDEX('GMW - Baseline'!$A$2:$MC$200,MATCH(1,('GMW - Baseline'!$MC$2:$MC$200=H$3)*('GMW - Baseline'!$MB$2:$MB$200=H$4),0),$E231-1973)</f>
        <v>521571.4</v>
      </c>
      <c r="I231" cm="1">
        <f t="array" ref="I231">INDEX('GMW - Baseline'!$A$2:$MC$200,MATCH(1,('GMW - Baseline'!$MC$2:$MC$200=I$3)*('GMW - Baseline'!$MB$2:$MB$200=I$4),0),$E231-1973)</f>
        <v>173.3554</v>
      </c>
      <c r="J231" cm="1">
        <f t="array" ref="J231">INDEX('GMW - Baseline'!$A$2:$MC$200,MATCH(1,('GMW - Baseline'!$MC$2:$MC$200=J$3)*('GMW - Baseline'!$MB$2:$MB$200=J$4),0),$E231-1973)</f>
        <v>2.4999470000000001</v>
      </c>
      <c r="K231" cm="1">
        <f t="array" ref="K231">INDEX('GMW - Baseline'!$A$2:$MC$200,MATCH(1,('GMW - Baseline'!$MC$2:$MC$200=K$3)*('GMW - Baseline'!$MB$2:$MB$200=K$4),0),$E231-1973)</f>
        <v>3.500013</v>
      </c>
      <c r="L231" cm="1">
        <f t="array" ref="L231">INDEX('GMW - Baseline'!$A$2:$MC$200,MATCH(1,('GMW - Baseline'!$MC$2:$MC$200=L$3)*('GMW - Baseline'!$MB$2:$MB$200=L$4),0),$E231-1973)</f>
        <v>36622.25</v>
      </c>
      <c r="M231" cm="1">
        <f t="array" ref="M231">INDEX('GMW - Baseline'!$A$2:$MC$200,MATCH(1,('GMW - Baseline'!$MC$2:$MC$200=M$3)*('GMW - Baseline'!$MB$2:$MB$200=M$4),0),$E231-1973)</f>
        <v>1525.8710000000001</v>
      </c>
      <c r="N231" cm="1">
        <f t="array" ref="N231">INDEX('GMW - Baseline'!$A$2:$MC$200,MATCH(1,('GMW - Baseline'!$MC$2:$MC$200=N$3)*('GMW - Baseline'!$MB$2:$MB$200=N$4),0),$E231-1973)</f>
        <v>38148.120000000003</v>
      </c>
      <c r="O231" cm="1">
        <f t="array" ref="O231">INDEX('GMW - Baseline'!$A$2:$MC$200,MATCH(1,('GMW - Baseline'!$MC$2:$MC$200=O$3)*('GMW - Baseline'!$MB$2:$MB$200=O$4),0),$E231-1973)</f>
        <v>3.9998589999999998</v>
      </c>
      <c r="P231" cm="1">
        <f t="array" ref="P231">INDEX('GMW - Baseline'!$A$2:$MC$200,MATCH(1,('GMW - Baseline'!$MC$2:$MC$200=P$3)*('GMW - Baseline'!$MB$2:$MB$200=P$4),0),$E231-1973)</f>
        <v>45696.09</v>
      </c>
      <c r="Q231" cm="1">
        <f t="array" ref="Q231">INDEX('GMW - Baseline'!$A$2:$MC$200,MATCH(1,('GMW - Baseline'!$MC$2:$MC$200=Q$3)*('GMW - Baseline'!$MB$2:$MB$200=Q$4),0),$E231-1973)</f>
        <v>52313.94</v>
      </c>
      <c r="R231" cm="1">
        <f t="array" ref="R231">INDEX('GMW - Baseline'!$A$2:$MC$200,MATCH(1,('GMW - Baseline'!$MC$2:$MC$200=R$3)*('GMW - Baseline'!$MB$2:$MB$200=R$4),0),$E231-1973)</f>
        <v>3697703</v>
      </c>
      <c r="S231" cm="1">
        <f t="array" ref="S231">INDEX('GMW - Baseline'!$A$2:$MC$200,MATCH(1,('GMW - Baseline'!$MC$2:$MC$200=S$3)*('GMW - Baseline'!$MB$2:$MB$200=S$4),0),$E231-1973)</f>
        <v>1110618</v>
      </c>
      <c r="T231" cm="1">
        <f t="array" ref="T231">INDEX('GMW - Baseline'!$A$2:$MC$200,MATCH(1,('GMW - Baseline'!$MC$2:$MC$200=T$3)*('GMW - Baseline'!$MB$2:$MB$200=T$4),0),$E231-1973)</f>
        <v>1.907349E-4</v>
      </c>
      <c r="U231" cm="1">
        <f t="array" ref="U231">INDEX('GMW - Baseline'!$A$2:$MC$200,MATCH(1,('GMW - Baseline'!$MC$2:$MC$200=U$3)*('GMW - Baseline'!$MB$2:$MB$200=U$4),0),$E231-1973)</f>
        <v>816309.5</v>
      </c>
      <c r="V231" cm="1">
        <f t="array" ref="V231">INDEX('GMW - Baseline'!$A$2:$MC$200,MATCH(1,('GMW - Baseline'!$MC$2:$MC$200=V$3)*('GMW - Baseline'!$MB$2:$MB$200=V$4),0),$E231-1973)</f>
        <v>36622.199999999997</v>
      </c>
      <c r="W231" cm="1">
        <f t="array" ref="W231">INDEX('GMW - Baseline'!$A$2:$MC$200,MATCH(1,('GMW - Baseline'!$MC$2:$MC$200=W$3)*('GMW - Baseline'!$MB$2:$MB$200=W$4),0),$E231-1973)</f>
        <v>31.987549999999999</v>
      </c>
      <c r="X231" cm="1">
        <f t="array" ref="X231">INDEX('GMW - Baseline'!$A$2:$MC$200,MATCH(1,('GMW - Baseline'!$MC$2:$MC$200=X$3)*('GMW - Baseline'!$MB$2:$MB$200=X$4),0),$E231-1973)</f>
        <v>657970</v>
      </c>
      <c r="Y231" cm="1">
        <f t="array" ref="Y231">INDEX('GMW - Baseline'!$A$2:$MC$200,MATCH(1,('GMW - Baseline'!$MC$2:$MC$200=Y$3)*('GMW - Baseline'!$MB$2:$MB$200=Y$4),0),$E231-1973)</f>
        <v>44909.58</v>
      </c>
      <c r="Z231" cm="1">
        <f t="array" ref="Z231">INDEX('GMW - Baseline'!$A$2:$MC$200,MATCH(1,('GMW - Baseline'!$MC$2:$MC$200=Z$3)*('GMW - Baseline'!$MB$2:$MB$200=Z$4),0),$E231-1973)</f>
        <v>3753069</v>
      </c>
      <c r="AA231" cm="1">
        <f t="array" ref="AA231">INDEX('GMW - Baseline'!$A$2:$MC$200,MATCH(1,('GMW - Baseline'!$MC$2:$MC$200=AA$3)*('GMW - Baseline'!$MB$2:$MB$200=AA$4),0),$E231-1973)</f>
        <v>-1.572532</v>
      </c>
      <c r="AB231" cm="1">
        <f t="array" ref="AB231">INDEX('GMW - Baseline'!$A$2:$MC$200,MATCH(1,('GMW - Baseline'!$MC$2:$MC$200=AB$3)*('GMW - Baseline'!$MB$2:$MB$200=AB$4),0),$E231-1973)</f>
        <v>520128.2</v>
      </c>
      <c r="AC231" cm="1">
        <f t="array" ref="AC231">INDEX('GMW - Baseline'!$A$2:$MC$200,MATCH(1,('GMW - Baseline'!$MC$2:$MC$200=AC$3)*('GMW - Baseline'!$MB$2:$MB$200=AC$4),0),$E231-1973)</f>
        <v>524141.1</v>
      </c>
      <c r="AD231" cm="1">
        <f t="array" ref="AD231">INDEX('GMW - Baseline'!$A$2:$MC$200,MATCH(1,('GMW - Baseline'!$MC$2:$MC$200=AD$3)*('GMW - Baseline'!$MB$2:$MB$200=AD$4),0),$E231-1973)</f>
        <v>71701.09</v>
      </c>
      <c r="AE231" cm="1">
        <f t="array" ref="AE231">INDEX('GMW - Baseline'!$A$2:$MC$200,MATCH(1,('GMW - Baseline'!$MC$2:$MC$200=AE$3)*('GMW - Baseline'!$MB$2:$MB$200=AE$4),0),$E231-1973)</f>
        <v>35.460470000000001</v>
      </c>
      <c r="AF231" cm="1">
        <f t="array" ref="AF231">INDEX('GMW - Baseline'!$A$2:$MC$200,MATCH(1,('GMW - Baseline'!$MC$2:$MC$200=AF$3)*('GMW - Baseline'!$MB$2:$MB$200=AF$4),0),$E231-1973)</f>
        <v>26.003959999999999</v>
      </c>
      <c r="AG231" cm="1">
        <f t="array" ref="AG231">INDEX('GMW - Baseline'!$A$2:$MC$200,MATCH(1,('GMW - Baseline'!$MC$2:$MC$200=AG$3)*('GMW - Baseline'!$MB$2:$MB$200=AG$4),0),$E231-1973)</f>
        <v>58.013390000000001</v>
      </c>
      <c r="AH231" cm="1">
        <f t="array" ref="AH231">INDEX('GMW - Baseline'!$A$2:$MC$200,MATCH(1,('GMW - Baseline'!$MC$2:$MC$200=AH$3)*('GMW - Baseline'!$MB$2:$MB$200=AH$4),0),$E231-1973)</f>
        <v>43.447040000000001</v>
      </c>
      <c r="AI231" cm="1">
        <f t="array" ref="AI231">INDEX('GMW - Baseline'!$A$2:$MC$200,MATCH(1,('GMW - Baseline'!$MC$2:$MC$200=AI$3)*('GMW - Baseline'!$MB$2:$MB$200=AI$4),0),$E231-1973)</f>
        <v>40.815959999999997</v>
      </c>
      <c r="AJ231" cm="1">
        <f t="array" ref="AJ231">INDEX('GMW - Baseline'!$A$2:$MC$200,MATCH(1,('GMW - Baseline'!$MC$2:$MC$200=AJ$3)*('GMW - Baseline'!$MB$2:$MB$200=AJ$4),0),$E231-1973)</f>
        <v>47.949849999999998</v>
      </c>
      <c r="AK231" cm="1">
        <f t="array" ref="AK231">INDEX('GMW - Baseline'!$A$2:$MC$200,MATCH(1,('GMW - Baseline'!$MC$2:$MC$200=AK$3)*('GMW - Baseline'!$MB$2:$MB$200=AK$4),0),$E231-1973)</f>
        <v>26.954049999999999</v>
      </c>
    </row>
    <row r="232" spans="1:37" x14ac:dyDescent="0.25">
      <c r="B232">
        <f t="shared" ref="B232:C232" si="21">+B228+1</f>
        <v>2036</v>
      </c>
      <c r="C232">
        <f t="shared" si="21"/>
        <v>2036</v>
      </c>
      <c r="E232">
        <f t="shared" si="17"/>
        <v>2205</v>
      </c>
      <c r="F232" cm="1">
        <f t="array" ref="F232">INDEX('GMW - Baseline'!$A$2:$MC$200,MATCH(1,('GMW - Baseline'!$MC$2:$MC$200=F$3)*('GMW - Baseline'!$MB$2:$MB$200=F$4),0),$E232-1973)</f>
        <v>819386.3</v>
      </c>
      <c r="G232" cm="1">
        <f t="array" ref="G232">INDEX('GMW - Baseline'!$A$2:$MC$200,MATCH(1,('GMW - Baseline'!$MC$2:$MC$200=G$3)*('GMW - Baseline'!$MB$2:$MB$200=G$4),0),$E232-1973)</f>
        <v>477028.4</v>
      </c>
      <c r="H232" cm="1">
        <f t="array" ref="H232">INDEX('GMW - Baseline'!$A$2:$MC$200,MATCH(1,('GMW - Baseline'!$MC$2:$MC$200=H$3)*('GMW - Baseline'!$MB$2:$MB$200=H$4),0),$E232-1973)</f>
        <v>523464.2</v>
      </c>
      <c r="I232" cm="1">
        <f t="array" ref="I232">INDEX('GMW - Baseline'!$A$2:$MC$200,MATCH(1,('GMW - Baseline'!$MC$2:$MC$200=I$3)*('GMW - Baseline'!$MB$2:$MB$200=I$4),0),$E232-1973)</f>
        <v>174.86670000000001</v>
      </c>
      <c r="J232" cm="1">
        <f t="array" ref="J232">INDEX('GMW - Baseline'!$A$2:$MC$200,MATCH(1,('GMW - Baseline'!$MC$2:$MC$200=J$3)*('GMW - Baseline'!$MB$2:$MB$200=J$4),0),$E232-1973)</f>
        <v>2.4999549999999999</v>
      </c>
      <c r="K232" cm="1">
        <f t="array" ref="K232">INDEX('GMW - Baseline'!$A$2:$MC$200,MATCH(1,('GMW - Baseline'!$MC$2:$MC$200=K$3)*('GMW - Baseline'!$MB$2:$MB$200=K$4),0),$E232-1973)</f>
        <v>3.5000010000000001</v>
      </c>
      <c r="L232" cm="1">
        <f t="array" ref="L232">INDEX('GMW - Baseline'!$A$2:$MC$200,MATCH(1,('GMW - Baseline'!$MC$2:$MC$200=L$3)*('GMW - Baseline'!$MB$2:$MB$200=L$4),0),$E232-1973)</f>
        <v>36667.35</v>
      </c>
      <c r="M232" cm="1">
        <f t="array" ref="M232">INDEX('GMW - Baseline'!$A$2:$MC$200,MATCH(1,('GMW - Baseline'!$MC$2:$MC$200=M$3)*('GMW - Baseline'!$MB$2:$MB$200=M$4),0),$E232-1973)</f>
        <v>1527.7809999999999</v>
      </c>
      <c r="N232" cm="1">
        <f t="array" ref="N232">INDEX('GMW - Baseline'!$A$2:$MC$200,MATCH(1,('GMW - Baseline'!$MC$2:$MC$200=N$3)*('GMW - Baseline'!$MB$2:$MB$200=N$4),0),$E232-1973)</f>
        <v>38195.129999999997</v>
      </c>
      <c r="O232" cm="1">
        <f t="array" ref="O232">INDEX('GMW - Baseline'!$A$2:$MC$200,MATCH(1,('GMW - Baseline'!$MC$2:$MC$200=O$3)*('GMW - Baseline'!$MB$2:$MB$200=O$4),0),$E232-1973)</f>
        <v>3.9999380000000002</v>
      </c>
      <c r="P232" cm="1">
        <f t="array" ref="P232">INDEX('GMW - Baseline'!$A$2:$MC$200,MATCH(1,('GMW - Baseline'!$MC$2:$MC$200=P$3)*('GMW - Baseline'!$MB$2:$MB$200=P$4),0),$E232-1973)</f>
        <v>45704.51</v>
      </c>
      <c r="Q232" cm="1">
        <f t="array" ref="Q232">INDEX('GMW - Baseline'!$A$2:$MC$200,MATCH(1,('GMW - Baseline'!$MC$2:$MC$200=Q$3)*('GMW - Baseline'!$MB$2:$MB$200=Q$4),0),$E232-1973)</f>
        <v>-47223.13</v>
      </c>
      <c r="R232" cm="1">
        <f t="array" ref="R232">INDEX('GMW - Baseline'!$A$2:$MC$200,MATCH(1,('GMW - Baseline'!$MC$2:$MC$200=R$3)*('GMW - Baseline'!$MB$2:$MB$200=R$4),0),$E232-1973)</f>
        <v>3762050</v>
      </c>
      <c r="S232" cm="1">
        <f t="array" ref="S232">INDEX('GMW - Baseline'!$A$2:$MC$200,MATCH(1,('GMW - Baseline'!$MC$2:$MC$200=S$3)*('GMW - Baseline'!$MB$2:$MB$200=S$4),0),$E232-1973)</f>
        <v>1120743</v>
      </c>
      <c r="T232" cm="1">
        <f t="array" ref="T232">INDEX('GMW - Baseline'!$A$2:$MC$200,MATCH(1,('GMW - Baseline'!$MC$2:$MC$200=T$3)*('GMW - Baseline'!$MB$2:$MB$200=T$4),0),$E232-1973)</f>
        <v>2.8610229999999999E-4</v>
      </c>
      <c r="U232" cm="1">
        <f t="array" ref="U232">INDEX('GMW - Baseline'!$A$2:$MC$200,MATCH(1,('GMW - Baseline'!$MC$2:$MC$200=U$3)*('GMW - Baseline'!$MB$2:$MB$200=U$4),0),$E232-1973)</f>
        <v>819384.1</v>
      </c>
      <c r="V232" cm="1">
        <f t="array" ref="V232">INDEX('GMW - Baseline'!$A$2:$MC$200,MATCH(1,('GMW - Baseline'!$MC$2:$MC$200=V$3)*('GMW - Baseline'!$MB$2:$MB$200=V$4),0),$E232-1973)</f>
        <v>36667.32</v>
      </c>
      <c r="W232" cm="1">
        <f t="array" ref="W232">INDEX('GMW - Baseline'!$A$2:$MC$200,MATCH(1,('GMW - Baseline'!$MC$2:$MC$200=W$3)*('GMW - Baseline'!$MB$2:$MB$200=W$4),0),$E232-1973)</f>
        <v>31.986979999999999</v>
      </c>
      <c r="X232" cm="1">
        <f t="array" ref="X232">INDEX('GMW - Baseline'!$A$2:$MC$200,MATCH(1,('GMW - Baseline'!$MC$2:$MC$200=X$3)*('GMW - Baseline'!$MB$2:$MB$200=X$4),0),$E232-1973)</f>
        <v>658576.5</v>
      </c>
      <c r="Y232" cm="1">
        <f t="array" ref="Y232">INDEX('GMW - Baseline'!$A$2:$MC$200,MATCH(1,('GMW - Baseline'!$MC$2:$MC$200=Y$3)*('GMW - Baseline'!$MB$2:$MB$200=Y$4),0),$E232-1973)</f>
        <v>44913.7</v>
      </c>
      <c r="Z232" cm="1">
        <f t="array" ref="Z232">INDEX('GMW - Baseline'!$A$2:$MC$200,MATCH(1,('GMW - Baseline'!$MC$2:$MC$200=Z$3)*('GMW - Baseline'!$MB$2:$MB$200=Z$4),0),$E232-1973)</f>
        <v>3769736</v>
      </c>
      <c r="AA232" cm="1">
        <f t="array" ref="AA232">INDEX('GMW - Baseline'!$A$2:$MC$200,MATCH(1,('GMW - Baseline'!$MC$2:$MC$200=AA$3)*('GMW - Baseline'!$MB$2:$MB$200=AA$4),0),$E232-1973)</f>
        <v>-1.5713520000000001</v>
      </c>
      <c r="AB232" cm="1">
        <f t="array" ref="AB232">INDEX('GMW - Baseline'!$A$2:$MC$200,MATCH(1,('GMW - Baseline'!$MC$2:$MC$200=AB$3)*('GMW - Baseline'!$MB$2:$MB$200=AB$4),0),$E232-1973)</f>
        <v>498933.8</v>
      </c>
      <c r="AC232" cm="1">
        <f t="array" ref="AC232">INDEX('GMW - Baseline'!$A$2:$MC$200,MATCH(1,('GMW - Baseline'!$MC$2:$MC$200=AC$3)*('GMW - Baseline'!$MB$2:$MB$200=AC$4),0),$E232-1973)</f>
        <v>434587.5</v>
      </c>
      <c r="AD232" cm="1">
        <f t="array" ref="AD232">INDEX('GMW - Baseline'!$A$2:$MC$200,MATCH(1,('GMW - Baseline'!$MC$2:$MC$200=AD$3)*('GMW - Baseline'!$MB$2:$MB$200=AD$4),0),$E232-1973)</f>
        <v>71756.06</v>
      </c>
      <c r="AE232" cm="1">
        <f t="array" ref="AE232">INDEX('GMW - Baseline'!$A$2:$MC$200,MATCH(1,('GMW - Baseline'!$MC$2:$MC$200=AE$3)*('GMW - Baseline'!$MB$2:$MB$200=AE$4),0),$E232-1973)</f>
        <v>35.577379999999998</v>
      </c>
      <c r="AF232" cm="1">
        <f t="array" ref="AF232">INDEX('GMW - Baseline'!$A$2:$MC$200,MATCH(1,('GMW - Baseline'!$MC$2:$MC$200=AF$3)*('GMW - Baseline'!$MB$2:$MB$200=AF$4),0),$E232-1973)</f>
        <v>26.040510000000001</v>
      </c>
      <c r="AG232" cm="1">
        <f t="array" ref="AG232">INDEX('GMW - Baseline'!$A$2:$MC$200,MATCH(1,('GMW - Baseline'!$MC$2:$MC$200=AG$3)*('GMW - Baseline'!$MB$2:$MB$200=AG$4),0),$E232-1973)</f>
        <v>58.347880000000004</v>
      </c>
      <c r="AH232" cm="1">
        <f t="array" ref="AH232">INDEX('GMW - Baseline'!$A$2:$MC$200,MATCH(1,('GMW - Baseline'!$MC$2:$MC$200=AH$3)*('GMW - Baseline'!$MB$2:$MB$200=AH$4),0),$E232-1973)</f>
        <v>43.557690000000001</v>
      </c>
      <c r="AI232" cm="1">
        <f t="array" ref="AI232">INDEX('GMW - Baseline'!$A$2:$MC$200,MATCH(1,('GMW - Baseline'!$MC$2:$MC$200=AI$3)*('GMW - Baseline'!$MB$2:$MB$200=AI$4),0),$E232-1973)</f>
        <v>40.978180000000002</v>
      </c>
      <c r="AJ232" cm="1">
        <f t="array" ref="AJ232">INDEX('GMW - Baseline'!$A$2:$MC$200,MATCH(1,('GMW - Baseline'!$MC$2:$MC$200=AJ$3)*('GMW - Baseline'!$MB$2:$MB$200=AJ$4),0),$E232-1973)</f>
        <v>48.224789999999999</v>
      </c>
      <c r="AK232" cm="1">
        <f t="array" ref="AK232">INDEX('GMW - Baseline'!$A$2:$MC$200,MATCH(1,('GMW - Baseline'!$MC$2:$MC$200=AK$3)*('GMW - Baseline'!$MB$2:$MB$200=AK$4),0),$E232-1973)</f>
        <v>26.995180000000001</v>
      </c>
    </row>
    <row r="233" spans="1:37" x14ac:dyDescent="0.25">
      <c r="B233">
        <f t="shared" ref="B233:C233" si="22">+B229+1</f>
        <v>2036</v>
      </c>
      <c r="C233">
        <f t="shared" si="22"/>
        <v>2036</v>
      </c>
      <c r="E233">
        <f t="shared" si="17"/>
        <v>2206</v>
      </c>
      <c r="F233" cm="1">
        <f t="array" ref="F233">INDEX('GMW - Baseline'!$A$2:$MC$200,MATCH(1,('GMW - Baseline'!$MC$2:$MC$200=F$3)*('GMW - Baseline'!$MB$2:$MB$200=F$4),0),$E233-1973)</f>
        <v>822473.9</v>
      </c>
      <c r="G233" cm="1">
        <f t="array" ref="G233">INDEX('GMW - Baseline'!$A$2:$MC$200,MATCH(1,('GMW - Baseline'!$MC$2:$MC$200=G$3)*('GMW - Baseline'!$MB$2:$MB$200=G$4),0),$E233-1973)</f>
        <v>478760.8</v>
      </c>
      <c r="H233" cm="1">
        <f t="array" ref="H233">INDEX('GMW - Baseline'!$A$2:$MC$200,MATCH(1,('GMW - Baseline'!$MC$2:$MC$200=H$3)*('GMW - Baseline'!$MB$2:$MB$200=H$4),0),$E233-1973)</f>
        <v>525364.6</v>
      </c>
      <c r="I233" cm="1">
        <f t="array" ref="I233">INDEX('GMW - Baseline'!$A$2:$MC$200,MATCH(1,('GMW - Baseline'!$MC$2:$MC$200=I$3)*('GMW - Baseline'!$MB$2:$MB$200=I$4),0),$E233-1973)</f>
        <v>175.75200000000001</v>
      </c>
      <c r="J233" cm="1">
        <f t="array" ref="J233">INDEX('GMW - Baseline'!$A$2:$MC$200,MATCH(1,('GMW - Baseline'!$MC$2:$MC$200=J$3)*('GMW - Baseline'!$MB$2:$MB$200=J$4),0),$E233-1973)</f>
        <v>2.4999709999999999</v>
      </c>
      <c r="K233" cm="1">
        <f t="array" ref="K233">INDEX('GMW - Baseline'!$A$2:$MC$200,MATCH(1,('GMW - Baseline'!$MC$2:$MC$200=K$3)*('GMW - Baseline'!$MB$2:$MB$200=K$4),0),$E233-1973)</f>
        <v>3.5000230000000001</v>
      </c>
      <c r="L233" cm="1">
        <f t="array" ref="L233">INDEX('GMW - Baseline'!$A$2:$MC$200,MATCH(1,('GMW - Baseline'!$MC$2:$MC$200=L$3)*('GMW - Baseline'!$MB$2:$MB$200=L$4),0),$E233-1973)</f>
        <v>36712.449999999997</v>
      </c>
      <c r="M233" cm="1">
        <f t="array" ref="M233">INDEX('GMW - Baseline'!$A$2:$MC$200,MATCH(1,('GMW - Baseline'!$MC$2:$MC$200=M$3)*('GMW - Baseline'!$MB$2:$MB$200=M$4),0),$E233-1973)</f>
        <v>1529.68</v>
      </c>
      <c r="N233" cm="1">
        <f t="array" ref="N233">INDEX('GMW - Baseline'!$A$2:$MC$200,MATCH(1,('GMW - Baseline'!$MC$2:$MC$200=N$3)*('GMW - Baseline'!$MB$2:$MB$200=N$4),0),$E233-1973)</f>
        <v>38242.129999999997</v>
      </c>
      <c r="O233" cm="1">
        <f t="array" ref="O233">INDEX('GMW - Baseline'!$A$2:$MC$200,MATCH(1,('GMW - Baseline'!$MC$2:$MC$200=O$3)*('GMW - Baseline'!$MB$2:$MB$200=O$4),0),$E233-1973)</f>
        <v>3.9999859999999998</v>
      </c>
      <c r="P233" cm="1">
        <f t="array" ref="P233">INDEX('GMW - Baseline'!$A$2:$MC$200,MATCH(1,('GMW - Baseline'!$MC$2:$MC$200=P$3)*('GMW - Baseline'!$MB$2:$MB$200=P$4),0),$E233-1973)</f>
        <v>45713.599999999999</v>
      </c>
      <c r="Q233" cm="1">
        <f t="array" ref="Q233">INDEX('GMW - Baseline'!$A$2:$MC$200,MATCH(1,('GMW - Baseline'!$MC$2:$MC$200=Q$3)*('GMW - Baseline'!$MB$2:$MB$200=Q$4),0),$E233-1973)</f>
        <v>-8724.3870000000006</v>
      </c>
      <c r="R233" cm="1">
        <f t="array" ref="R233">INDEX('GMW - Baseline'!$A$2:$MC$200,MATCH(1,('GMW - Baseline'!$MC$2:$MC$200=R$3)*('GMW - Baseline'!$MB$2:$MB$200=R$4),0),$E233-1973)</f>
        <v>3793377</v>
      </c>
      <c r="S233" cm="1">
        <f t="array" ref="S233">INDEX('GMW - Baseline'!$A$2:$MC$200,MATCH(1,('GMW - Baseline'!$MC$2:$MC$200=S$3)*('GMW - Baseline'!$MB$2:$MB$200=S$4),0),$E233-1973)</f>
        <v>1130963</v>
      </c>
      <c r="T233" cm="1">
        <f t="array" ref="T233">INDEX('GMW - Baseline'!$A$2:$MC$200,MATCH(1,('GMW - Baseline'!$MC$2:$MC$200=T$3)*('GMW - Baseline'!$MB$2:$MB$200=T$4),0),$E233-1973)</f>
        <v>9.536743E-5</v>
      </c>
      <c r="U233" cm="1">
        <f t="array" ref="U233">INDEX('GMW - Baseline'!$A$2:$MC$200,MATCH(1,('GMW - Baseline'!$MC$2:$MC$200=U$3)*('GMW - Baseline'!$MB$2:$MB$200=U$4),0),$E233-1973)</f>
        <v>822473.4</v>
      </c>
      <c r="V233" cm="1">
        <f t="array" ref="V233">INDEX('GMW - Baseline'!$A$2:$MC$200,MATCH(1,('GMW - Baseline'!$MC$2:$MC$200=V$3)*('GMW - Baseline'!$MB$2:$MB$200=V$4),0),$E233-1973)</f>
        <v>36712.44</v>
      </c>
      <c r="W233" cm="1">
        <f t="array" ref="W233">INDEX('GMW - Baseline'!$A$2:$MC$200,MATCH(1,('GMW - Baseline'!$MC$2:$MC$200=W$3)*('GMW - Baseline'!$MB$2:$MB$200=W$4),0),$E233-1973)</f>
        <v>31.986409999999999</v>
      </c>
      <c r="X233" cm="1">
        <f t="array" ref="X233">INDEX('GMW - Baseline'!$A$2:$MC$200,MATCH(1,('GMW - Baseline'!$MC$2:$MC$200=X$3)*('GMW - Baseline'!$MB$2:$MB$200=X$4),0),$E233-1973)</f>
        <v>659325.69999999995</v>
      </c>
      <c r="Y233" cm="1">
        <f t="array" ref="Y233">INDEX('GMW - Baseline'!$A$2:$MC$200,MATCH(1,('GMW - Baseline'!$MC$2:$MC$200=Y$3)*('GMW - Baseline'!$MB$2:$MB$200=Y$4),0),$E233-1973)</f>
        <v>44927.99</v>
      </c>
      <c r="Z233" cm="1">
        <f t="array" ref="Z233">INDEX('GMW - Baseline'!$A$2:$MC$200,MATCH(1,('GMW - Baseline'!$MC$2:$MC$200=Z$3)*('GMW - Baseline'!$MB$2:$MB$200=Z$4),0),$E233-1973)</f>
        <v>3786559</v>
      </c>
      <c r="AA233" cm="1">
        <f t="array" ref="AA233">INDEX('GMW - Baseline'!$A$2:$MC$200,MATCH(1,('GMW - Baseline'!$MC$2:$MC$200=AA$3)*('GMW - Baseline'!$MB$2:$MB$200=AA$4),0),$E233-1973)</f>
        <v>-1.570174</v>
      </c>
      <c r="AB233" cm="1">
        <f t="array" ref="AB233">INDEX('GMW - Baseline'!$A$2:$MC$200,MATCH(1,('GMW - Baseline'!$MC$2:$MC$200=AB$3)*('GMW - Baseline'!$MB$2:$MB$200=AB$4),0),$E233-1973)</f>
        <v>493201.8</v>
      </c>
      <c r="AC233" cm="1">
        <f t="array" ref="AC233">INDEX('GMW - Baseline'!$A$2:$MC$200,MATCH(1,('GMW - Baseline'!$MC$2:$MC$200=AC$3)*('GMW - Baseline'!$MB$2:$MB$200=AC$4),0),$E233-1973)</f>
        <v>461874.2</v>
      </c>
      <c r="AD233" cm="1">
        <f t="array" ref="AD233">INDEX('GMW - Baseline'!$A$2:$MC$200,MATCH(1,('GMW - Baseline'!$MC$2:$MC$200=AD$3)*('GMW - Baseline'!$MB$2:$MB$200=AD$4),0),$E233-1973)</f>
        <v>71809.52</v>
      </c>
      <c r="AE233" cm="1">
        <f t="array" ref="AE233">INDEX('GMW - Baseline'!$A$2:$MC$200,MATCH(1,('GMW - Baseline'!$MC$2:$MC$200=AE$3)*('GMW - Baseline'!$MB$2:$MB$200=AE$4),0),$E233-1973)</f>
        <v>35.670870000000001</v>
      </c>
      <c r="AF233" cm="1">
        <f t="array" ref="AF233">INDEX('GMW - Baseline'!$A$2:$MC$200,MATCH(1,('GMW - Baseline'!$MC$2:$MC$200=AF$3)*('GMW - Baseline'!$MB$2:$MB$200=AF$4),0),$E233-1973)</f>
        <v>26.076979999999999</v>
      </c>
      <c r="AG233" cm="1">
        <f t="array" ref="AG233">INDEX('GMW - Baseline'!$A$2:$MC$200,MATCH(1,('GMW - Baseline'!$MC$2:$MC$200=AG$3)*('GMW - Baseline'!$MB$2:$MB$200=AG$4),0),$E233-1973)</f>
        <v>58.711500000000001</v>
      </c>
      <c r="AH233" cm="1">
        <f t="array" ref="AH233">INDEX('GMW - Baseline'!$A$2:$MC$200,MATCH(1,('GMW - Baseline'!$MC$2:$MC$200=AH$3)*('GMW - Baseline'!$MB$2:$MB$200=AH$4),0),$E233-1973)</f>
        <v>43.66854</v>
      </c>
      <c r="AI233" cm="1">
        <f t="array" ref="AI233">INDEX('GMW - Baseline'!$A$2:$MC$200,MATCH(1,('GMW - Baseline'!$MC$2:$MC$200=AI$3)*('GMW - Baseline'!$MB$2:$MB$200=AI$4),0),$E233-1973)</f>
        <v>41.140639999999998</v>
      </c>
      <c r="AJ233" cm="1">
        <f t="array" ref="AJ233">INDEX('GMW - Baseline'!$A$2:$MC$200,MATCH(1,('GMW - Baseline'!$MC$2:$MC$200=AJ$3)*('GMW - Baseline'!$MB$2:$MB$200=AJ$4),0),$E233-1973)</f>
        <v>48.500779999999999</v>
      </c>
      <c r="AK233" cm="1">
        <f t="array" ref="AK233">INDEX('GMW - Baseline'!$A$2:$MC$200,MATCH(1,('GMW - Baseline'!$MC$2:$MC$200=AK$3)*('GMW - Baseline'!$MB$2:$MB$200=AK$4),0),$E233-1973)</f>
        <v>27.023969999999998</v>
      </c>
    </row>
    <row r="234" spans="1:37" x14ac:dyDescent="0.25">
      <c r="B234">
        <f t="shared" ref="B234:C234" si="23">+B230+1</f>
        <v>2036</v>
      </c>
      <c r="C234">
        <f t="shared" si="23"/>
        <v>2036</v>
      </c>
      <c r="E234">
        <f t="shared" si="17"/>
        <v>2207</v>
      </c>
      <c r="F234" cm="1">
        <f t="array" ref="F234">INDEX('GMW - Baseline'!$A$2:$MC$200,MATCH(1,('GMW - Baseline'!$MC$2:$MC$200=F$3)*('GMW - Baseline'!$MB$2:$MB$200=F$4),0),$E234-1973)</f>
        <v>825576.8</v>
      </c>
      <c r="G234" cm="1">
        <f t="array" ref="G234">INDEX('GMW - Baseline'!$A$2:$MC$200,MATCH(1,('GMW - Baseline'!$MC$2:$MC$200=G$3)*('GMW - Baseline'!$MB$2:$MB$200=G$4),0),$E234-1973)</f>
        <v>480501.9</v>
      </c>
      <c r="H234" cm="1">
        <f t="array" ref="H234">INDEX('GMW - Baseline'!$A$2:$MC$200,MATCH(1,('GMW - Baseline'!$MC$2:$MC$200=H$3)*('GMW - Baseline'!$MB$2:$MB$200=H$4),0),$E234-1973)</f>
        <v>527274.4</v>
      </c>
      <c r="I234" cm="1">
        <f t="array" ref="I234">INDEX('GMW - Baseline'!$A$2:$MC$200,MATCH(1,('GMW - Baseline'!$MC$2:$MC$200=I$3)*('GMW - Baseline'!$MB$2:$MB$200=I$4),0),$E234-1973)</f>
        <v>176.49950000000001</v>
      </c>
      <c r="J234" cm="1">
        <f t="array" ref="J234">INDEX('GMW - Baseline'!$A$2:$MC$200,MATCH(1,('GMW - Baseline'!$MC$2:$MC$200=J$3)*('GMW - Baseline'!$MB$2:$MB$200=J$4),0),$E234-1973)</f>
        <v>2.4999799999999999</v>
      </c>
      <c r="K234" cm="1">
        <f t="array" ref="K234">INDEX('GMW - Baseline'!$A$2:$MC$200,MATCH(1,('GMW - Baseline'!$MC$2:$MC$200=K$3)*('GMW - Baseline'!$MB$2:$MB$200=K$4),0),$E234-1973)</f>
        <v>3.5000019999999998</v>
      </c>
      <c r="L234" cm="1">
        <f t="array" ref="L234">INDEX('GMW - Baseline'!$A$2:$MC$200,MATCH(1,('GMW - Baseline'!$MC$2:$MC$200=L$3)*('GMW - Baseline'!$MB$2:$MB$200=L$4),0),$E234-1973)</f>
        <v>36757.57</v>
      </c>
      <c r="M234" cm="1">
        <f t="array" ref="M234">INDEX('GMW - Baseline'!$A$2:$MC$200,MATCH(1,('GMW - Baseline'!$MC$2:$MC$200=M$3)*('GMW - Baseline'!$MB$2:$MB$200=M$4),0),$E234-1973)</f>
        <v>1531.57</v>
      </c>
      <c r="N234" cm="1">
        <f t="array" ref="N234">INDEX('GMW - Baseline'!$A$2:$MC$200,MATCH(1,('GMW - Baseline'!$MC$2:$MC$200=N$3)*('GMW - Baseline'!$MB$2:$MB$200=N$4),0),$E234-1973)</f>
        <v>38289.14</v>
      </c>
      <c r="O234" cm="1">
        <f t="array" ref="O234">INDEX('GMW - Baseline'!$A$2:$MC$200,MATCH(1,('GMW - Baseline'!$MC$2:$MC$200=O$3)*('GMW - Baseline'!$MB$2:$MB$200=O$4),0),$E234-1973)</f>
        <v>4.0000119999999999</v>
      </c>
      <c r="P234" cm="1">
        <f t="array" ref="P234">INDEX('GMW - Baseline'!$A$2:$MC$200,MATCH(1,('GMW - Baseline'!$MC$2:$MC$200=P$3)*('GMW - Baseline'!$MB$2:$MB$200=P$4),0),$E234-1973)</f>
        <v>45722.68</v>
      </c>
      <c r="Q234" cm="1">
        <f t="array" ref="Q234">INDEX('GMW - Baseline'!$A$2:$MC$200,MATCH(1,('GMW - Baseline'!$MC$2:$MC$200=Q$3)*('GMW - Baseline'!$MB$2:$MB$200=Q$4),0),$E234-1973)</f>
        <v>-38334.480000000003</v>
      </c>
      <c r="R234" cm="1">
        <f t="array" ref="R234">INDEX('GMW - Baseline'!$A$2:$MC$200,MATCH(1,('GMW - Baseline'!$MC$2:$MC$200=R$3)*('GMW - Baseline'!$MB$2:$MB$200=R$4),0),$E234-1973)</f>
        <v>3854576</v>
      </c>
      <c r="S234" cm="1">
        <f t="array" ref="S234">INDEX('GMW - Baseline'!$A$2:$MC$200,MATCH(1,('GMW - Baseline'!$MC$2:$MC$200=S$3)*('GMW - Baseline'!$MB$2:$MB$200=S$4),0),$E234-1973)</f>
        <v>1141280</v>
      </c>
      <c r="T234" cm="1">
        <f t="array" ref="T234">INDEX('GMW - Baseline'!$A$2:$MC$200,MATCH(1,('GMW - Baseline'!$MC$2:$MC$200=T$3)*('GMW - Baseline'!$MB$2:$MB$200=T$4),0),$E234-1973)</f>
        <v>9.536743E-5</v>
      </c>
      <c r="U234" cm="1">
        <f t="array" ref="U234">INDEX('GMW - Baseline'!$A$2:$MC$200,MATCH(1,('GMW - Baseline'!$MC$2:$MC$200=U$3)*('GMW - Baseline'!$MB$2:$MB$200=U$4),0),$E234-1973)</f>
        <v>825575.9</v>
      </c>
      <c r="V234" cm="1">
        <f t="array" ref="V234">INDEX('GMW - Baseline'!$A$2:$MC$200,MATCH(1,('GMW - Baseline'!$MC$2:$MC$200=V$3)*('GMW - Baseline'!$MB$2:$MB$200=V$4),0),$E234-1973)</f>
        <v>36757.57</v>
      </c>
      <c r="W234" cm="1">
        <f t="array" ref="W234">INDEX('GMW - Baseline'!$A$2:$MC$200,MATCH(1,('GMW - Baseline'!$MC$2:$MC$200=W$3)*('GMW - Baseline'!$MB$2:$MB$200=W$4),0),$E234-1973)</f>
        <v>31.98583</v>
      </c>
      <c r="X234" cm="1">
        <f t="array" ref="X234">INDEX('GMW - Baseline'!$A$2:$MC$200,MATCH(1,('GMW - Baseline'!$MC$2:$MC$200=X$3)*('GMW - Baseline'!$MB$2:$MB$200=X$4),0),$E234-1973)</f>
        <v>660068.9</v>
      </c>
      <c r="Y234" cm="1">
        <f t="array" ref="Y234">INDEX('GMW - Baseline'!$A$2:$MC$200,MATCH(1,('GMW - Baseline'!$MC$2:$MC$200=Y$3)*('GMW - Baseline'!$MB$2:$MB$200=Y$4),0),$E234-1973)</f>
        <v>44942.29</v>
      </c>
      <c r="Z234" cm="1">
        <f t="array" ref="Z234">INDEX('GMW - Baseline'!$A$2:$MC$200,MATCH(1,('GMW - Baseline'!$MC$2:$MC$200=Z$3)*('GMW - Baseline'!$MB$2:$MB$200=Z$4),0),$E234-1973)</f>
        <v>3803536</v>
      </c>
      <c r="AA234" cm="1">
        <f t="array" ref="AA234">INDEX('GMW - Baseline'!$A$2:$MC$200,MATCH(1,('GMW - Baseline'!$MC$2:$MC$200=AA$3)*('GMW - Baseline'!$MB$2:$MB$200=AA$4),0),$E234-1973)</f>
        <v>-1.5689960000000001</v>
      </c>
      <c r="AB234" cm="1">
        <f t="array" ref="AB234">INDEX('GMW - Baseline'!$A$2:$MC$200,MATCH(1,('GMW - Baseline'!$MC$2:$MC$200=AB$3)*('GMW - Baseline'!$MB$2:$MB$200=AB$4),0),$E234-1973)</f>
        <v>518785.8</v>
      </c>
      <c r="AC234" cm="1">
        <f t="array" ref="AC234">INDEX('GMW - Baseline'!$A$2:$MC$200,MATCH(1,('GMW - Baseline'!$MC$2:$MC$200=AC$3)*('GMW - Baseline'!$MB$2:$MB$200=AC$4),0),$E234-1973)</f>
        <v>457587.20000000001</v>
      </c>
      <c r="AD234" cm="1">
        <f t="array" ref="AD234">INDEX('GMW - Baseline'!$A$2:$MC$200,MATCH(1,('GMW - Baseline'!$MC$2:$MC$200=AD$3)*('GMW - Baseline'!$MB$2:$MB$200=AD$4),0),$E234-1973)</f>
        <v>71862.98</v>
      </c>
      <c r="AE234" cm="1">
        <f t="array" ref="AE234">INDEX('GMW - Baseline'!$A$2:$MC$200,MATCH(1,('GMW - Baseline'!$MC$2:$MC$200=AE$3)*('GMW - Baseline'!$MB$2:$MB$200=AE$4),0),$E234-1973)</f>
        <v>35.76435</v>
      </c>
      <c r="AF234" cm="1">
        <f t="array" ref="AF234">INDEX('GMW - Baseline'!$A$2:$MC$200,MATCH(1,('GMW - Baseline'!$MC$2:$MC$200=AF$3)*('GMW - Baseline'!$MB$2:$MB$200=AF$4),0),$E234-1973)</f>
        <v>26.092040000000001</v>
      </c>
      <c r="AG234" cm="1">
        <f t="array" ref="AG234">INDEX('GMW - Baseline'!$A$2:$MC$200,MATCH(1,('GMW - Baseline'!$MC$2:$MC$200=AG$3)*('GMW - Baseline'!$MB$2:$MB$200=AG$4),0),$E234-1973)</f>
        <v>59.104849999999999</v>
      </c>
      <c r="AH234" cm="1">
        <f t="array" ref="AH234">INDEX('GMW - Baseline'!$A$2:$MC$200,MATCH(1,('GMW - Baseline'!$MC$2:$MC$200=AH$3)*('GMW - Baseline'!$MB$2:$MB$200=AH$4),0),$E234-1973)</f>
        <v>43.779600000000002</v>
      </c>
      <c r="AI234" cm="1">
        <f t="array" ref="AI234">INDEX('GMW - Baseline'!$A$2:$MC$200,MATCH(1,('GMW - Baseline'!$MC$2:$MC$200=AI$3)*('GMW - Baseline'!$MB$2:$MB$200=AI$4),0),$E234-1973)</f>
        <v>41.303359999999998</v>
      </c>
      <c r="AJ234" cm="1">
        <f t="array" ref="AJ234">INDEX('GMW - Baseline'!$A$2:$MC$200,MATCH(1,('GMW - Baseline'!$MC$2:$MC$200=AJ$3)*('GMW - Baseline'!$MB$2:$MB$200=AJ$4),0),$E234-1973)</f>
        <v>48.777830000000002</v>
      </c>
      <c r="AK234" cm="1">
        <f t="array" ref="AK234">INDEX('GMW - Baseline'!$A$2:$MC$200,MATCH(1,('GMW - Baseline'!$MC$2:$MC$200=AK$3)*('GMW - Baseline'!$MB$2:$MB$200=AK$4),0),$E234-1973)</f>
        <v>27.040510000000001</v>
      </c>
    </row>
    <row r="235" spans="1:37" x14ac:dyDescent="0.25">
      <c r="A235">
        <v>2037</v>
      </c>
      <c r="B235">
        <f t="shared" ref="B235:C235" si="24">+B231+1</f>
        <v>2037</v>
      </c>
      <c r="C235">
        <f t="shared" si="24"/>
        <v>2036</v>
      </c>
      <c r="D235">
        <f t="shared" si="19"/>
        <v>2036</v>
      </c>
      <c r="E235">
        <f t="shared" si="17"/>
        <v>2208</v>
      </c>
      <c r="F235" cm="1">
        <f t="array" ref="F235">INDEX('GMW - Baseline'!$A$2:$MC$200,MATCH(1,('GMW - Baseline'!$MC$2:$MC$200=F$3)*('GMW - Baseline'!$MB$2:$MB$200=F$4),0),$E235-1973)</f>
        <v>828691.9</v>
      </c>
      <c r="G235" cm="1">
        <f t="array" ref="G235">INDEX('GMW - Baseline'!$A$2:$MC$200,MATCH(1,('GMW - Baseline'!$MC$2:$MC$200=G$3)*('GMW - Baseline'!$MB$2:$MB$200=G$4),0),$E235-1973)</f>
        <v>482249.9</v>
      </c>
      <c r="H235" cm="1">
        <f t="array" ref="H235">INDEX('GMW - Baseline'!$A$2:$MC$200,MATCH(1,('GMW - Baseline'!$MC$2:$MC$200=H$3)*('GMW - Baseline'!$MB$2:$MB$200=H$4),0),$E235-1973)</f>
        <v>529190.30000000005</v>
      </c>
      <c r="I235" cm="1">
        <f t="array" ref="I235">INDEX('GMW - Baseline'!$A$2:$MC$200,MATCH(1,('GMW - Baseline'!$MC$2:$MC$200=I$3)*('GMW - Baseline'!$MB$2:$MB$200=I$4),0),$E235-1973)</f>
        <v>176.82249999999999</v>
      </c>
      <c r="J235" cm="1">
        <f t="array" ref="J235">INDEX('GMW - Baseline'!$A$2:$MC$200,MATCH(1,('GMW - Baseline'!$MC$2:$MC$200=J$3)*('GMW - Baseline'!$MB$2:$MB$200=J$4),0),$E235-1973)</f>
        <v>2.4999820000000001</v>
      </c>
      <c r="K235" cm="1">
        <f t="array" ref="K235">INDEX('GMW - Baseline'!$A$2:$MC$200,MATCH(1,('GMW - Baseline'!$MC$2:$MC$200=K$3)*('GMW - Baseline'!$MB$2:$MB$200=K$4),0),$E235-1973)</f>
        <v>3.4999920000000002</v>
      </c>
      <c r="L235" cm="1">
        <f t="array" ref="L235">INDEX('GMW - Baseline'!$A$2:$MC$200,MATCH(1,('GMW - Baseline'!$MC$2:$MC$200=L$3)*('GMW - Baseline'!$MB$2:$MB$200=L$4),0),$E235-1973)</f>
        <v>36802.67</v>
      </c>
      <c r="M235" cm="1">
        <f t="array" ref="M235">INDEX('GMW - Baseline'!$A$2:$MC$200,MATCH(1,('GMW - Baseline'!$MC$2:$MC$200=M$3)*('GMW - Baseline'!$MB$2:$MB$200=M$4),0),$E235-1973)</f>
        <v>1533.4770000000001</v>
      </c>
      <c r="N235" cm="1">
        <f t="array" ref="N235">INDEX('GMW - Baseline'!$A$2:$MC$200,MATCH(1,('GMW - Baseline'!$MC$2:$MC$200=N$3)*('GMW - Baseline'!$MB$2:$MB$200=N$4),0),$E235-1973)</f>
        <v>38336.15</v>
      </c>
      <c r="O235" cm="1">
        <f t="array" ref="O235">INDEX('GMW - Baseline'!$A$2:$MC$200,MATCH(1,('GMW - Baseline'!$MC$2:$MC$200=O$3)*('GMW - Baseline'!$MB$2:$MB$200=O$4),0),$E235-1973)</f>
        <v>4.0000799999999996</v>
      </c>
      <c r="P235" cm="1">
        <f t="array" ref="P235">INDEX('GMW - Baseline'!$A$2:$MC$200,MATCH(1,('GMW - Baseline'!$MC$2:$MC$200=P$3)*('GMW - Baseline'!$MB$2:$MB$200=P$4),0),$E235-1973)</f>
        <v>45731.77</v>
      </c>
      <c r="Q235" cm="1">
        <f t="array" ref="Q235">INDEX('GMW - Baseline'!$A$2:$MC$200,MATCH(1,('GMW - Baseline'!$MC$2:$MC$200=Q$3)*('GMW - Baseline'!$MB$2:$MB$200=Q$4),0),$E235-1973)</f>
        <v>52543.86</v>
      </c>
      <c r="R235" cm="1">
        <f t="array" ref="R235">INDEX('GMW - Baseline'!$A$2:$MC$200,MATCH(1,('GMW - Baseline'!$MC$2:$MC$200=R$3)*('GMW - Baseline'!$MB$2:$MB$200=R$4),0),$E235-1973)</f>
        <v>3852240</v>
      </c>
      <c r="S235" cm="1">
        <f t="array" ref="S235">INDEX('GMW - Baseline'!$A$2:$MC$200,MATCH(1,('GMW - Baseline'!$MC$2:$MC$200=S$3)*('GMW - Baseline'!$MB$2:$MB$200=S$4),0),$E235-1973)</f>
        <v>1151693</v>
      </c>
      <c r="T235" cm="1">
        <f t="array" ref="T235">INDEX('GMW - Baseline'!$A$2:$MC$200,MATCH(1,('GMW - Baseline'!$MC$2:$MC$200=T$3)*('GMW - Baseline'!$MB$2:$MB$200=T$4),0),$E235-1973)</f>
        <v>-1.907349E-4</v>
      </c>
      <c r="U235" cm="1">
        <f t="array" ref="U235">INDEX('GMW - Baseline'!$A$2:$MC$200,MATCH(1,('GMW - Baseline'!$MC$2:$MC$200=U$3)*('GMW - Baseline'!$MB$2:$MB$200=U$4),0),$E235-1973)</f>
        <v>828693.3</v>
      </c>
      <c r="V235" cm="1">
        <f t="array" ref="V235">INDEX('GMW - Baseline'!$A$2:$MC$200,MATCH(1,('GMW - Baseline'!$MC$2:$MC$200=V$3)*('GMW - Baseline'!$MB$2:$MB$200=V$4),0),$E235-1973)</f>
        <v>36802.699999999997</v>
      </c>
      <c r="W235" cm="1">
        <f t="array" ref="W235">INDEX('GMW - Baseline'!$A$2:$MC$200,MATCH(1,('GMW - Baseline'!$MC$2:$MC$200=W$3)*('GMW - Baseline'!$MB$2:$MB$200=W$4),0),$E235-1973)</f>
        <v>31.98526</v>
      </c>
      <c r="X235" cm="1">
        <f t="array" ref="X235">INDEX('GMW - Baseline'!$A$2:$MC$200,MATCH(1,('GMW - Baseline'!$MC$2:$MC$200=X$3)*('GMW - Baseline'!$MB$2:$MB$200=X$4),0),$E235-1973)</f>
        <v>660805.80000000005</v>
      </c>
      <c r="Y235" cm="1">
        <f t="array" ref="Y235">INDEX('GMW - Baseline'!$A$2:$MC$200,MATCH(1,('GMW - Baseline'!$MC$2:$MC$200=Y$3)*('GMW - Baseline'!$MB$2:$MB$200=Y$4),0),$E235-1973)</f>
        <v>44956.59</v>
      </c>
      <c r="Z235" cm="1">
        <f t="array" ref="Z235">INDEX('GMW - Baseline'!$A$2:$MC$200,MATCH(1,('GMW - Baseline'!$MC$2:$MC$200=Z$3)*('GMW - Baseline'!$MB$2:$MB$200=Z$4),0),$E235-1973)</f>
        <v>3820668</v>
      </c>
      <c r="AA235" cm="1">
        <f t="array" ref="AA235">INDEX('GMW - Baseline'!$A$2:$MC$200,MATCH(1,('GMW - Baseline'!$MC$2:$MC$200=AA$3)*('GMW - Baseline'!$MB$2:$MB$200=AA$4),0),$E235-1973)</f>
        <v>-1.5678190000000001</v>
      </c>
      <c r="AB235" cm="1">
        <f t="array" ref="AB235">INDEX('GMW - Baseline'!$A$2:$MC$200,MATCH(1,('GMW - Baseline'!$MC$2:$MC$200=AB$3)*('GMW - Baseline'!$MB$2:$MB$200=AB$4),0),$E235-1973)</f>
        <v>540666.9</v>
      </c>
      <c r="AC235" cm="1">
        <f t="array" ref="AC235">INDEX('GMW - Baseline'!$A$2:$MC$200,MATCH(1,('GMW - Baseline'!$MC$2:$MC$200=AC$3)*('GMW - Baseline'!$MB$2:$MB$200=AC$4),0),$E235-1973)</f>
        <v>543002.6</v>
      </c>
      <c r="AD235" cm="1">
        <f t="array" ref="AD235">INDEX('GMW - Baseline'!$A$2:$MC$200,MATCH(1,('GMW - Baseline'!$MC$2:$MC$200=AD$3)*('GMW - Baseline'!$MB$2:$MB$200=AD$4),0),$E235-1973)</f>
        <v>71916.44</v>
      </c>
      <c r="AE235" cm="1">
        <f t="array" ref="AE235">INDEX('GMW - Baseline'!$A$2:$MC$200,MATCH(1,('GMW - Baseline'!$MC$2:$MC$200=AE$3)*('GMW - Baseline'!$MB$2:$MB$200=AE$4),0),$E235-1973)</f>
        <v>35.857770000000002</v>
      </c>
      <c r="AF235" cm="1">
        <f t="array" ref="AF235">INDEX('GMW - Baseline'!$A$2:$MC$200,MATCH(1,('GMW - Baseline'!$MC$2:$MC$200=AF$3)*('GMW - Baseline'!$MB$2:$MB$200=AF$4),0),$E235-1973)</f>
        <v>26.107089999999999</v>
      </c>
      <c r="AG235" cm="1">
        <f t="array" ref="AG235">INDEX('GMW - Baseline'!$A$2:$MC$200,MATCH(1,('GMW - Baseline'!$MC$2:$MC$200=AG$3)*('GMW - Baseline'!$MB$2:$MB$200=AG$4),0),$E235-1973)</f>
        <v>59.491849999999999</v>
      </c>
      <c r="AH235" cm="1">
        <f t="array" ref="AH235">INDEX('GMW - Baseline'!$A$2:$MC$200,MATCH(1,('GMW - Baseline'!$MC$2:$MC$200=AH$3)*('GMW - Baseline'!$MB$2:$MB$200=AH$4),0),$E235-1973)</f>
        <v>43.835819999999998</v>
      </c>
      <c r="AI235" cm="1">
        <f t="array" ref="AI235">INDEX('GMW - Baseline'!$A$2:$MC$200,MATCH(1,('GMW - Baseline'!$MC$2:$MC$200=AI$3)*('GMW - Baseline'!$MB$2:$MB$200=AI$4),0),$E235-1973)</f>
        <v>41.469670000000001</v>
      </c>
      <c r="AJ235" cm="1">
        <f t="array" ref="AJ235">INDEX('GMW - Baseline'!$A$2:$MC$200,MATCH(1,('GMW - Baseline'!$MC$2:$MC$200=AJ$3)*('GMW - Baseline'!$MB$2:$MB$200=AJ$4),0),$E235-1973)</f>
        <v>49.050199999999997</v>
      </c>
      <c r="AK235" cm="1">
        <f t="array" ref="AK235">INDEX('GMW - Baseline'!$A$2:$MC$200,MATCH(1,('GMW - Baseline'!$MC$2:$MC$200=AK$3)*('GMW - Baseline'!$MB$2:$MB$200=AK$4),0),$E235-1973)</f>
        <v>27.058260000000001</v>
      </c>
    </row>
    <row r="236" spans="1:37" x14ac:dyDescent="0.25">
      <c r="B236">
        <f t="shared" ref="B236:C236" si="25">+B232+1</f>
        <v>2037</v>
      </c>
      <c r="C236">
        <f t="shared" si="25"/>
        <v>2037</v>
      </c>
      <c r="E236">
        <f t="shared" si="17"/>
        <v>2209</v>
      </c>
      <c r="F236" cm="1">
        <f t="array" ref="F236">INDEX('GMW - Baseline'!$A$2:$MC$200,MATCH(1,('GMW - Baseline'!$MC$2:$MC$200=F$3)*('GMW - Baseline'!$MB$2:$MB$200=F$4),0),$E236-1973)</f>
        <v>831821.8</v>
      </c>
      <c r="G236" cm="1">
        <f t="array" ref="G236">INDEX('GMW - Baseline'!$A$2:$MC$200,MATCH(1,('GMW - Baseline'!$MC$2:$MC$200=G$3)*('GMW - Baseline'!$MB$2:$MB$200=G$4),0),$E236-1973)</f>
        <v>484005.3</v>
      </c>
      <c r="H236" cm="1">
        <f t="array" ref="H236">INDEX('GMW - Baseline'!$A$2:$MC$200,MATCH(1,('GMW - Baseline'!$MC$2:$MC$200=H$3)*('GMW - Baseline'!$MB$2:$MB$200=H$4),0),$E236-1973)</f>
        <v>531116.69999999995</v>
      </c>
      <c r="I236" cm="1">
        <f t="array" ref="I236">INDEX('GMW - Baseline'!$A$2:$MC$200,MATCH(1,('GMW - Baseline'!$MC$2:$MC$200=I$3)*('GMW - Baseline'!$MB$2:$MB$200=I$4),0),$E236-1973)</f>
        <v>178.36420000000001</v>
      </c>
      <c r="J236" cm="1">
        <f t="array" ref="J236">INDEX('GMW - Baseline'!$A$2:$MC$200,MATCH(1,('GMW - Baseline'!$MC$2:$MC$200=J$3)*('GMW - Baseline'!$MB$2:$MB$200=J$4),0),$E236-1973)</f>
        <v>2.4999829999999998</v>
      </c>
      <c r="K236" cm="1">
        <f t="array" ref="K236">INDEX('GMW - Baseline'!$A$2:$MC$200,MATCH(1,('GMW - Baseline'!$MC$2:$MC$200=K$3)*('GMW - Baseline'!$MB$2:$MB$200=K$4),0),$E236-1973)</f>
        <v>3.4999829999999998</v>
      </c>
      <c r="L236" cm="1">
        <f t="array" ref="L236">INDEX('GMW - Baseline'!$A$2:$MC$200,MATCH(1,('GMW - Baseline'!$MC$2:$MC$200=L$3)*('GMW - Baseline'!$MB$2:$MB$200=L$4),0),$E236-1973)</f>
        <v>36847.800000000003</v>
      </c>
      <c r="M236" cm="1">
        <f t="array" ref="M236">INDEX('GMW - Baseline'!$A$2:$MC$200,MATCH(1,('GMW - Baseline'!$MC$2:$MC$200=M$3)*('GMW - Baseline'!$MB$2:$MB$200=M$4),0),$E236-1973)</f>
        <v>1535.3589999999999</v>
      </c>
      <c r="N236" cm="1">
        <f t="array" ref="N236">INDEX('GMW - Baseline'!$A$2:$MC$200,MATCH(1,('GMW - Baseline'!$MC$2:$MC$200=N$3)*('GMW - Baseline'!$MB$2:$MB$200=N$4),0),$E236-1973)</f>
        <v>38383.160000000003</v>
      </c>
      <c r="O236" cm="1">
        <f t="array" ref="O236">INDEX('GMW - Baseline'!$A$2:$MC$200,MATCH(1,('GMW - Baseline'!$MC$2:$MC$200=O$3)*('GMW - Baseline'!$MB$2:$MB$200=O$4),0),$E236-1973)</f>
        <v>4.0000859999999996</v>
      </c>
      <c r="P236" cm="1">
        <f t="array" ref="P236">INDEX('GMW - Baseline'!$A$2:$MC$200,MATCH(1,('GMW - Baseline'!$MC$2:$MC$200=P$3)*('GMW - Baseline'!$MB$2:$MB$200=P$4),0),$E236-1973)</f>
        <v>45740.86</v>
      </c>
      <c r="Q236" cm="1">
        <f t="array" ref="Q236">INDEX('GMW - Baseline'!$A$2:$MC$200,MATCH(1,('GMW - Baseline'!$MC$2:$MC$200=Q$3)*('GMW - Baseline'!$MB$2:$MB$200=Q$4),0),$E236-1973)</f>
        <v>-50610.68</v>
      </c>
      <c r="R236" cm="1">
        <f t="array" ref="R236">INDEX('GMW - Baseline'!$A$2:$MC$200,MATCH(1,('GMW - Baseline'!$MC$2:$MC$200=R$3)*('GMW - Baseline'!$MB$2:$MB$200=R$4),0),$E236-1973)</f>
        <v>3920651</v>
      </c>
      <c r="S236" cm="1">
        <f t="array" ref="S236">INDEX('GMW - Baseline'!$A$2:$MC$200,MATCH(1,('GMW - Baseline'!$MC$2:$MC$200=S$3)*('GMW - Baseline'!$MB$2:$MB$200=S$4),0),$E236-1973)</f>
        <v>1162203</v>
      </c>
      <c r="T236" cm="1">
        <f t="array" ref="T236">INDEX('GMW - Baseline'!$A$2:$MC$200,MATCH(1,('GMW - Baseline'!$MC$2:$MC$200=T$3)*('GMW - Baseline'!$MB$2:$MB$200=T$4),0),$E236-1973)</f>
        <v>-2.8610229999999999E-4</v>
      </c>
      <c r="U236" cm="1">
        <f t="array" ref="U236">INDEX('GMW - Baseline'!$A$2:$MC$200,MATCH(1,('GMW - Baseline'!$MC$2:$MC$200=U$3)*('GMW - Baseline'!$MB$2:$MB$200=U$4),0),$E236-1973)</f>
        <v>831824.1</v>
      </c>
      <c r="V236" cm="1">
        <f t="array" ref="V236">INDEX('GMW - Baseline'!$A$2:$MC$200,MATCH(1,('GMW - Baseline'!$MC$2:$MC$200=V$3)*('GMW - Baseline'!$MB$2:$MB$200=V$4),0),$E236-1973)</f>
        <v>36847.83</v>
      </c>
      <c r="W236" cm="1">
        <f t="array" ref="W236">INDEX('GMW - Baseline'!$A$2:$MC$200,MATCH(1,('GMW - Baseline'!$MC$2:$MC$200=W$3)*('GMW - Baseline'!$MB$2:$MB$200=W$4),0),$E236-1973)</f>
        <v>31.984690000000001</v>
      </c>
      <c r="X236" cm="1">
        <f t="array" ref="X236">INDEX('GMW - Baseline'!$A$2:$MC$200,MATCH(1,('GMW - Baseline'!$MC$2:$MC$200=X$3)*('GMW - Baseline'!$MB$2:$MB$200=X$4),0),$E236-1973)</f>
        <v>661536.4</v>
      </c>
      <c r="Y236" cm="1">
        <f t="array" ref="Y236">INDEX('GMW - Baseline'!$A$2:$MC$200,MATCH(1,('GMW - Baseline'!$MC$2:$MC$200=Y$3)*('GMW - Baseline'!$MB$2:$MB$200=Y$4),0),$E236-1973)</f>
        <v>44970.89</v>
      </c>
      <c r="Z236" cm="1">
        <f t="array" ref="Z236">INDEX('GMW - Baseline'!$A$2:$MC$200,MATCH(1,('GMW - Baseline'!$MC$2:$MC$200=Z$3)*('GMW - Baseline'!$MB$2:$MB$200=Z$4),0),$E236-1973)</f>
        <v>3837951</v>
      </c>
      <c r="AA236" cm="1">
        <f t="array" ref="AA236">INDEX('GMW - Baseline'!$A$2:$MC$200,MATCH(1,('GMW - Baseline'!$MC$2:$MC$200=AA$3)*('GMW - Baseline'!$MB$2:$MB$200=AA$4),0),$E236-1973)</f>
        <v>-1.566643</v>
      </c>
      <c r="AB236" cm="1">
        <f t="array" ref="AB236">INDEX('GMW - Baseline'!$A$2:$MC$200,MATCH(1,('GMW - Baseline'!$MC$2:$MC$200=AB$3)*('GMW - Baseline'!$MB$2:$MB$200=AB$4),0),$E236-1973)</f>
        <v>518640.9</v>
      </c>
      <c r="AC236" cm="1">
        <f t="array" ref="AC236">INDEX('GMW - Baseline'!$A$2:$MC$200,MATCH(1,('GMW - Baseline'!$MC$2:$MC$200=AC$3)*('GMW - Baseline'!$MB$2:$MB$200=AC$4),0),$E236-1973)</f>
        <v>450230.7</v>
      </c>
      <c r="AD236" cm="1">
        <f t="array" ref="AD236">INDEX('GMW - Baseline'!$A$2:$MC$200,MATCH(1,('GMW - Baseline'!$MC$2:$MC$200=AD$3)*('GMW - Baseline'!$MB$2:$MB$200=AD$4),0),$E236-1973)</f>
        <v>71969.89</v>
      </c>
      <c r="AE236" cm="1">
        <f t="array" ref="AE236">INDEX('GMW - Baseline'!$A$2:$MC$200,MATCH(1,('GMW - Baseline'!$MC$2:$MC$200=AE$3)*('GMW - Baseline'!$MB$2:$MB$200=AE$4),0),$E236-1973)</f>
        <v>35.951160000000002</v>
      </c>
      <c r="AF236" cm="1">
        <f t="array" ref="AF236">INDEX('GMW - Baseline'!$A$2:$MC$200,MATCH(1,('GMW - Baseline'!$MC$2:$MC$200=AF$3)*('GMW - Baseline'!$MB$2:$MB$200=AF$4),0),$E236-1973)</f>
        <v>26.1221</v>
      </c>
      <c r="AG236" cm="1">
        <f t="array" ref="AG236">INDEX('GMW - Baseline'!$A$2:$MC$200,MATCH(1,('GMW - Baseline'!$MC$2:$MC$200=AG$3)*('GMW - Baseline'!$MB$2:$MB$200=AG$4),0),$E236-1973)</f>
        <v>59.871319999999997</v>
      </c>
      <c r="AH236" cm="1">
        <f t="array" ref="AH236">INDEX('GMW - Baseline'!$A$2:$MC$200,MATCH(1,('GMW - Baseline'!$MC$2:$MC$200=AH$3)*('GMW - Baseline'!$MB$2:$MB$200=AH$4),0),$E236-1973)</f>
        <v>43.892130000000002</v>
      </c>
      <c r="AI236" cm="1">
        <f t="array" ref="AI236">INDEX('GMW - Baseline'!$A$2:$MC$200,MATCH(1,('GMW - Baseline'!$MC$2:$MC$200=AI$3)*('GMW - Baseline'!$MB$2:$MB$200=AI$4),0),$E236-1973)</f>
        <v>41.636290000000002</v>
      </c>
      <c r="AJ236" cm="1">
        <f t="array" ref="AJ236">INDEX('GMW - Baseline'!$A$2:$MC$200,MATCH(1,('GMW - Baseline'!$MC$2:$MC$200=AJ$3)*('GMW - Baseline'!$MB$2:$MB$200=AJ$4),0),$E236-1973)</f>
        <v>49.323659999999997</v>
      </c>
      <c r="AK236" cm="1">
        <f t="array" ref="AK236">INDEX('GMW - Baseline'!$A$2:$MC$200,MATCH(1,('GMW - Baseline'!$MC$2:$MC$200=AK$3)*('GMW - Baseline'!$MB$2:$MB$200=AK$4),0),$E236-1973)</f>
        <v>27.080839999999998</v>
      </c>
    </row>
    <row r="237" spans="1:37" x14ac:dyDescent="0.25">
      <c r="B237">
        <f t="shared" ref="B237:C237" si="26">+B233+1</f>
        <v>2037</v>
      </c>
      <c r="C237">
        <f t="shared" si="26"/>
        <v>2037</v>
      </c>
      <c r="E237">
        <f t="shared" si="17"/>
        <v>2210</v>
      </c>
      <c r="F237" cm="1">
        <f t="array" ref="F237">INDEX('GMW - Baseline'!$A$2:$MC$200,MATCH(1,('GMW - Baseline'!$MC$2:$MC$200=F$3)*('GMW - Baseline'!$MB$2:$MB$200=F$4),0),$E237-1973)</f>
        <v>834966</v>
      </c>
      <c r="G237" cm="1">
        <f t="array" ref="G237">INDEX('GMW - Baseline'!$A$2:$MC$200,MATCH(1,('GMW - Baseline'!$MC$2:$MC$200=G$3)*('GMW - Baseline'!$MB$2:$MB$200=G$4),0),$E237-1973)</f>
        <v>485768.7</v>
      </c>
      <c r="H237" cm="1">
        <f t="array" ref="H237">INDEX('GMW - Baseline'!$A$2:$MC$200,MATCH(1,('GMW - Baseline'!$MC$2:$MC$200=H$3)*('GMW - Baseline'!$MB$2:$MB$200=H$4),0),$E237-1973)</f>
        <v>533050.80000000005</v>
      </c>
      <c r="I237" cm="1">
        <f t="array" ref="I237">INDEX('GMW - Baseline'!$A$2:$MC$200,MATCH(1,('GMW - Baseline'!$MC$2:$MC$200=I$3)*('GMW - Baseline'!$MB$2:$MB$200=I$4),0),$E237-1973)</f>
        <v>179.267</v>
      </c>
      <c r="J237" cm="1">
        <f t="array" ref="J237">INDEX('GMW - Baseline'!$A$2:$MC$200,MATCH(1,('GMW - Baseline'!$MC$2:$MC$200=J$3)*('GMW - Baseline'!$MB$2:$MB$200=J$4),0),$E237-1973)</f>
        <v>2.4999790000000002</v>
      </c>
      <c r="K237" cm="1">
        <f t="array" ref="K237">INDEX('GMW - Baseline'!$A$2:$MC$200,MATCH(1,('GMW - Baseline'!$MC$2:$MC$200=K$3)*('GMW - Baseline'!$MB$2:$MB$200=K$4),0),$E237-1973)</f>
        <v>3.4999880000000001</v>
      </c>
      <c r="L237" cm="1">
        <f t="array" ref="L237">INDEX('GMW - Baseline'!$A$2:$MC$200,MATCH(1,('GMW - Baseline'!$MC$2:$MC$200=L$3)*('GMW - Baseline'!$MB$2:$MB$200=L$4),0),$E237-1973)</f>
        <v>36892.93</v>
      </c>
      <c r="M237" cm="1">
        <f t="array" ref="M237">INDEX('GMW - Baseline'!$A$2:$MC$200,MATCH(1,('GMW - Baseline'!$MC$2:$MC$200=M$3)*('GMW - Baseline'!$MB$2:$MB$200=M$4),0),$E237-1973)</f>
        <v>1537.2380000000001</v>
      </c>
      <c r="N237" cm="1">
        <f t="array" ref="N237">INDEX('GMW - Baseline'!$A$2:$MC$200,MATCH(1,('GMW - Baseline'!$MC$2:$MC$200=N$3)*('GMW - Baseline'!$MB$2:$MB$200=N$4),0),$E237-1973)</f>
        <v>38430.17</v>
      </c>
      <c r="O237" cm="1">
        <f t="array" ref="O237">INDEX('GMW - Baseline'!$A$2:$MC$200,MATCH(1,('GMW - Baseline'!$MC$2:$MC$200=O$3)*('GMW - Baseline'!$MB$2:$MB$200=O$4),0),$E237-1973)</f>
        <v>4.0000819999999999</v>
      </c>
      <c r="P237" cm="1">
        <f t="array" ref="P237">INDEX('GMW - Baseline'!$A$2:$MC$200,MATCH(1,('GMW - Baseline'!$MC$2:$MC$200=P$3)*('GMW - Baseline'!$MB$2:$MB$200=P$4),0),$E237-1973)</f>
        <v>45747.3</v>
      </c>
      <c r="Q237" cm="1">
        <f t="array" ref="Q237">INDEX('GMW - Baseline'!$A$2:$MC$200,MATCH(1,('GMW - Baseline'!$MC$2:$MC$200=Q$3)*('GMW - Baseline'!$MB$2:$MB$200=Q$4),0),$E237-1973)</f>
        <v>-10686.73</v>
      </c>
      <c r="R237" cm="1">
        <f t="array" ref="R237">INDEX('GMW - Baseline'!$A$2:$MC$200,MATCH(1,('GMW - Baseline'!$MC$2:$MC$200=R$3)*('GMW - Baseline'!$MB$2:$MB$200=R$4),0),$E237-1973)</f>
        <v>3954833</v>
      </c>
      <c r="S237" cm="1">
        <f t="array" ref="S237">INDEX('GMW - Baseline'!$A$2:$MC$200,MATCH(1,('GMW - Baseline'!$MC$2:$MC$200=S$3)*('GMW - Baseline'!$MB$2:$MB$200=S$4),0),$E237-1973)</f>
        <v>1172814</v>
      </c>
      <c r="T237" cm="1">
        <f t="array" ref="T237">INDEX('GMW - Baseline'!$A$2:$MC$200,MATCH(1,('GMW - Baseline'!$MC$2:$MC$200=T$3)*('GMW - Baseline'!$MB$2:$MB$200=T$4),0),$E237-1973)</f>
        <v>-9.536743E-5</v>
      </c>
      <c r="U237" cm="1">
        <f t="array" ref="U237">INDEX('GMW - Baseline'!$A$2:$MC$200,MATCH(1,('GMW - Baseline'!$MC$2:$MC$200=U$3)*('GMW - Baseline'!$MB$2:$MB$200=U$4),0),$E237-1973)</f>
        <v>834966.7</v>
      </c>
      <c r="V237" cm="1">
        <f t="array" ref="V237">INDEX('GMW - Baseline'!$A$2:$MC$200,MATCH(1,('GMW - Baseline'!$MC$2:$MC$200=V$3)*('GMW - Baseline'!$MB$2:$MB$200=V$4),0),$E237-1973)</f>
        <v>36892.959999999999</v>
      </c>
      <c r="W237" cm="1">
        <f t="array" ref="W237">INDEX('GMW - Baseline'!$A$2:$MC$200,MATCH(1,('GMW - Baseline'!$MC$2:$MC$200=W$3)*('GMW - Baseline'!$MB$2:$MB$200=W$4),0),$E237-1973)</f>
        <v>31.984110000000001</v>
      </c>
      <c r="X237" cm="1">
        <f t="array" ref="X237">INDEX('GMW - Baseline'!$A$2:$MC$200,MATCH(1,('GMW - Baseline'!$MC$2:$MC$200=X$3)*('GMW - Baseline'!$MB$2:$MB$200=X$4),0),$E237-1973)</f>
        <v>662252.5</v>
      </c>
      <c r="Y237" cm="1">
        <f t="array" ref="Y237">INDEX('GMW - Baseline'!$A$2:$MC$200,MATCH(1,('GMW - Baseline'!$MC$2:$MC$200=Y$3)*('GMW - Baseline'!$MB$2:$MB$200=Y$4),0),$E237-1973)</f>
        <v>44984.54</v>
      </c>
      <c r="Z237" cm="1">
        <f t="array" ref="Z237">INDEX('GMW - Baseline'!$A$2:$MC$200,MATCH(1,('GMW - Baseline'!$MC$2:$MC$200=Z$3)*('GMW - Baseline'!$MB$2:$MB$200=Z$4),0),$E237-1973)</f>
        <v>3855387</v>
      </c>
      <c r="AA237" cm="1">
        <f t="array" ref="AA237">INDEX('GMW - Baseline'!$A$2:$MC$200,MATCH(1,('GMW - Baseline'!$MC$2:$MC$200=AA$3)*('GMW - Baseline'!$MB$2:$MB$200=AA$4),0),$E237-1973)</f>
        <v>-1.565469</v>
      </c>
      <c r="AB237" cm="1">
        <f t="array" ref="AB237">INDEX('GMW - Baseline'!$A$2:$MC$200,MATCH(1,('GMW - Baseline'!$MC$2:$MC$200=AB$3)*('GMW - Baseline'!$MB$2:$MB$200=AB$4),0),$E237-1973)</f>
        <v>512687.3</v>
      </c>
      <c r="AC237" cm="1">
        <f t="array" ref="AC237">INDEX('GMW - Baseline'!$A$2:$MC$200,MATCH(1,('GMW - Baseline'!$MC$2:$MC$200=AC$3)*('GMW - Baseline'!$MB$2:$MB$200=AC$4),0),$E237-1973)</f>
        <v>478504.5</v>
      </c>
      <c r="AD237" cm="1">
        <f t="array" ref="AD237">INDEX('GMW - Baseline'!$A$2:$MC$200,MATCH(1,('GMW - Baseline'!$MC$2:$MC$200=AD$3)*('GMW - Baseline'!$MB$2:$MB$200=AD$4),0),$E237-1973)</f>
        <v>72021.98</v>
      </c>
      <c r="AE237" cm="1">
        <f t="array" ref="AE237">INDEX('GMW - Baseline'!$A$2:$MC$200,MATCH(1,('GMW - Baseline'!$MC$2:$MC$200=AE$3)*('GMW - Baseline'!$MB$2:$MB$200=AE$4),0),$E237-1973)</f>
        <v>36.024990000000003</v>
      </c>
      <c r="AF237" cm="1">
        <f t="array" ref="AF237">INDEX('GMW - Baseline'!$A$2:$MC$200,MATCH(1,('GMW - Baseline'!$MC$2:$MC$200=AF$3)*('GMW - Baseline'!$MB$2:$MB$200=AF$4),0),$E237-1973)</f>
        <v>26.137090000000001</v>
      </c>
      <c r="AG237" cm="1">
        <f t="array" ref="AG237">INDEX('GMW - Baseline'!$A$2:$MC$200,MATCH(1,('GMW - Baseline'!$MC$2:$MC$200=AG$3)*('GMW - Baseline'!$MB$2:$MB$200=AG$4),0),$E237-1973)</f>
        <v>60.278950000000002</v>
      </c>
      <c r="AH237" cm="1">
        <f t="array" ref="AH237">INDEX('GMW - Baseline'!$A$2:$MC$200,MATCH(1,('GMW - Baseline'!$MC$2:$MC$200=AH$3)*('GMW - Baseline'!$MB$2:$MB$200=AH$4),0),$E237-1973)</f>
        <v>43.948529999999998</v>
      </c>
      <c r="AI237" cm="1">
        <f t="array" ref="AI237">INDEX('GMW - Baseline'!$A$2:$MC$200,MATCH(1,('GMW - Baseline'!$MC$2:$MC$200=AI$3)*('GMW - Baseline'!$MB$2:$MB$200=AI$4),0),$E237-1973)</f>
        <v>41.803229999999999</v>
      </c>
      <c r="AJ237" cm="1">
        <f t="array" ref="AJ237">INDEX('GMW - Baseline'!$A$2:$MC$200,MATCH(1,('GMW - Baseline'!$MC$2:$MC$200=AJ$3)*('GMW - Baseline'!$MB$2:$MB$200=AJ$4),0),$E237-1973)</f>
        <v>49.598199999999999</v>
      </c>
      <c r="AK237" cm="1">
        <f t="array" ref="AK237">INDEX('GMW - Baseline'!$A$2:$MC$200,MATCH(1,('GMW - Baseline'!$MC$2:$MC$200=AK$3)*('GMW - Baseline'!$MB$2:$MB$200=AK$4),0),$E237-1973)</f>
        <v>27.099869999999999</v>
      </c>
    </row>
    <row r="238" spans="1:37" x14ac:dyDescent="0.25">
      <c r="B238">
        <f t="shared" ref="B238:C238" si="27">+B234+1</f>
        <v>2037</v>
      </c>
      <c r="C238">
        <f t="shared" si="27"/>
        <v>2037</v>
      </c>
      <c r="E238">
        <f t="shared" si="17"/>
        <v>2211</v>
      </c>
      <c r="F238" cm="1">
        <f t="array" ref="F238">INDEX('GMW - Baseline'!$A$2:$MC$200,MATCH(1,('GMW - Baseline'!$MC$2:$MC$200=F$3)*('GMW - Baseline'!$MB$2:$MB$200=F$4),0),$E238-1973)</f>
        <v>838124.2</v>
      </c>
      <c r="G238" cm="1">
        <f t="array" ref="G238">INDEX('GMW - Baseline'!$A$2:$MC$200,MATCH(1,('GMW - Baseline'!$MC$2:$MC$200=G$3)*('GMW - Baseline'!$MB$2:$MB$200=G$4),0),$E238-1973)</f>
        <v>487540.1</v>
      </c>
      <c r="H238" cm="1">
        <f t="array" ref="H238">INDEX('GMW - Baseline'!$A$2:$MC$200,MATCH(1,('GMW - Baseline'!$MC$2:$MC$200=H$3)*('GMW - Baseline'!$MB$2:$MB$200=H$4),0),$E238-1973)</f>
        <v>534993.19999999995</v>
      </c>
      <c r="I238" cm="1">
        <f t="array" ref="I238">INDEX('GMW - Baseline'!$A$2:$MC$200,MATCH(1,('GMW - Baseline'!$MC$2:$MC$200=I$3)*('GMW - Baseline'!$MB$2:$MB$200=I$4),0),$E238-1973)</f>
        <v>180.02950000000001</v>
      </c>
      <c r="J238" cm="1">
        <f t="array" ref="J238">INDEX('GMW - Baseline'!$A$2:$MC$200,MATCH(1,('GMW - Baseline'!$MC$2:$MC$200=J$3)*('GMW - Baseline'!$MB$2:$MB$200=J$4),0),$E238-1973)</f>
        <v>2.4999739999999999</v>
      </c>
      <c r="K238" cm="1">
        <f t="array" ref="K238">INDEX('GMW - Baseline'!$A$2:$MC$200,MATCH(1,('GMW - Baseline'!$MC$2:$MC$200=K$3)*('GMW - Baseline'!$MB$2:$MB$200=K$4),0),$E238-1973)</f>
        <v>3.4999959999999999</v>
      </c>
      <c r="L238" cm="1">
        <f t="array" ref="L238">INDEX('GMW - Baseline'!$A$2:$MC$200,MATCH(1,('GMW - Baseline'!$MC$2:$MC$200=L$3)*('GMW - Baseline'!$MB$2:$MB$200=L$4),0),$E238-1973)</f>
        <v>36938.06</v>
      </c>
      <c r="M238" cm="1">
        <f t="array" ref="M238">INDEX('GMW - Baseline'!$A$2:$MC$200,MATCH(1,('GMW - Baseline'!$MC$2:$MC$200=M$3)*('GMW - Baseline'!$MB$2:$MB$200=M$4),0),$E238-1973)</f>
        <v>1539.117</v>
      </c>
      <c r="N238" cm="1">
        <f t="array" ref="N238">INDEX('GMW - Baseline'!$A$2:$MC$200,MATCH(1,('GMW - Baseline'!$MC$2:$MC$200=N$3)*('GMW - Baseline'!$MB$2:$MB$200=N$4),0),$E238-1973)</f>
        <v>38477.18</v>
      </c>
      <c r="O238" cm="1">
        <f t="array" ref="O238">INDEX('GMW - Baseline'!$A$2:$MC$200,MATCH(1,('GMW - Baseline'!$MC$2:$MC$200=O$3)*('GMW - Baseline'!$MB$2:$MB$200=O$4),0),$E238-1973)</f>
        <v>4.0000780000000002</v>
      </c>
      <c r="P238" cm="1">
        <f t="array" ref="P238">INDEX('GMW - Baseline'!$A$2:$MC$200,MATCH(1,('GMW - Baseline'!$MC$2:$MC$200=P$3)*('GMW - Baseline'!$MB$2:$MB$200=P$4),0),$E238-1973)</f>
        <v>45753.73</v>
      </c>
      <c r="Q238" cm="1">
        <f t="array" ref="Q238">INDEX('GMW - Baseline'!$A$2:$MC$200,MATCH(1,('GMW - Baseline'!$MC$2:$MC$200=Q$3)*('GMW - Baseline'!$MB$2:$MB$200=Q$4),0),$E238-1973)</f>
        <v>-41451.599999999999</v>
      </c>
      <c r="R238" cm="1">
        <f t="array" ref="R238">INDEX('GMW - Baseline'!$A$2:$MC$200,MATCH(1,('GMW - Baseline'!$MC$2:$MC$200=R$3)*('GMW - Baseline'!$MB$2:$MB$200=R$4),0),$E238-1973)</f>
        <v>4020052</v>
      </c>
      <c r="S238" cm="1">
        <f t="array" ref="S238">INDEX('GMW - Baseline'!$A$2:$MC$200,MATCH(1,('GMW - Baseline'!$MC$2:$MC$200=S$3)*('GMW - Baseline'!$MB$2:$MB$200=S$4),0),$E238-1973)</f>
        <v>1183525</v>
      </c>
      <c r="T238" cm="1">
        <f t="array" ref="T238">INDEX('GMW - Baseline'!$A$2:$MC$200,MATCH(1,('GMW - Baseline'!$MC$2:$MC$200=T$3)*('GMW - Baseline'!$MB$2:$MB$200=T$4),0),$E238-1973)</f>
        <v>-9.536743E-5</v>
      </c>
      <c r="U238" cm="1">
        <f t="array" ref="U238">INDEX('GMW - Baseline'!$A$2:$MC$200,MATCH(1,('GMW - Baseline'!$MC$2:$MC$200=U$3)*('GMW - Baseline'!$MB$2:$MB$200=U$4),0),$E238-1973)</f>
        <v>838125.1</v>
      </c>
      <c r="V238" cm="1">
        <f t="array" ref="V238">INDEX('GMW - Baseline'!$A$2:$MC$200,MATCH(1,('GMW - Baseline'!$MC$2:$MC$200=V$3)*('GMW - Baseline'!$MB$2:$MB$200=V$4),0),$E238-1973)</f>
        <v>36938.089999999997</v>
      </c>
      <c r="W238" cm="1">
        <f t="array" ref="W238">INDEX('GMW - Baseline'!$A$2:$MC$200,MATCH(1,('GMW - Baseline'!$MC$2:$MC$200=W$3)*('GMW - Baseline'!$MB$2:$MB$200=W$4),0),$E238-1973)</f>
        <v>31.983540000000001</v>
      </c>
      <c r="X238" cm="1">
        <f t="array" ref="X238">INDEX('GMW - Baseline'!$A$2:$MC$200,MATCH(1,('GMW - Baseline'!$MC$2:$MC$200=X$3)*('GMW - Baseline'!$MB$2:$MB$200=X$4),0),$E238-1973)</f>
        <v>662963.30000000005</v>
      </c>
      <c r="Y238" cm="1">
        <f t="array" ref="Y238">INDEX('GMW - Baseline'!$A$2:$MC$200,MATCH(1,('GMW - Baseline'!$MC$2:$MC$200=Y$3)*('GMW - Baseline'!$MB$2:$MB$200=Y$4),0),$E238-1973)</f>
        <v>44998.18</v>
      </c>
      <c r="Z238" cm="1">
        <f t="array" ref="Z238">INDEX('GMW - Baseline'!$A$2:$MC$200,MATCH(1,('GMW - Baseline'!$MC$2:$MC$200=Z$3)*('GMW - Baseline'!$MB$2:$MB$200=Z$4),0),$E238-1973)</f>
        <v>3872974</v>
      </c>
      <c r="AA238" cm="1">
        <f t="array" ref="AA238">INDEX('GMW - Baseline'!$A$2:$MC$200,MATCH(1,('GMW - Baseline'!$MC$2:$MC$200=AA$3)*('GMW - Baseline'!$MB$2:$MB$200=AA$4),0),$E238-1973)</f>
        <v>-1.5642940000000001</v>
      </c>
      <c r="AB238" cm="1">
        <f t="array" ref="AB238">INDEX('GMW - Baseline'!$A$2:$MC$200,MATCH(1,('GMW - Baseline'!$MC$2:$MC$200=AB$3)*('GMW - Baseline'!$MB$2:$MB$200=AB$4),0),$E238-1973)</f>
        <v>539286.30000000005</v>
      </c>
      <c r="AC238" cm="1">
        <f t="array" ref="AC238">INDEX('GMW - Baseline'!$A$2:$MC$200,MATCH(1,('GMW - Baseline'!$MC$2:$MC$200=AC$3)*('GMW - Baseline'!$MB$2:$MB$200=AC$4),0),$E238-1973)</f>
        <v>474067.1</v>
      </c>
      <c r="AD238" cm="1">
        <f t="array" ref="AD238">INDEX('GMW - Baseline'!$A$2:$MC$200,MATCH(1,('GMW - Baseline'!$MC$2:$MC$200=AD$3)*('GMW - Baseline'!$MB$2:$MB$200=AD$4),0),$E238-1973)</f>
        <v>72074.080000000002</v>
      </c>
      <c r="AE238" cm="1">
        <f t="array" ref="AE238">INDEX('GMW - Baseline'!$A$2:$MC$200,MATCH(1,('GMW - Baseline'!$MC$2:$MC$200=AE$3)*('GMW - Baseline'!$MB$2:$MB$200=AE$4),0),$E238-1973)</f>
        <v>36.098779999999998</v>
      </c>
      <c r="AF238" cm="1">
        <f t="array" ref="AF238">INDEX('GMW - Baseline'!$A$2:$MC$200,MATCH(1,('GMW - Baseline'!$MC$2:$MC$200=AF$3)*('GMW - Baseline'!$MB$2:$MB$200=AF$4),0),$E238-1973)</f>
        <v>26.13532</v>
      </c>
      <c r="AG238" cm="1">
        <f t="array" ref="AG238">INDEX('GMW - Baseline'!$A$2:$MC$200,MATCH(1,('GMW - Baseline'!$MC$2:$MC$200=AG$3)*('GMW - Baseline'!$MB$2:$MB$200=AG$4),0),$E238-1973)</f>
        <v>60.715359999999997</v>
      </c>
      <c r="AH238" cm="1">
        <f t="array" ref="AH238">INDEX('GMW - Baseline'!$A$2:$MC$200,MATCH(1,('GMW - Baseline'!$MC$2:$MC$200=AH$3)*('GMW - Baseline'!$MB$2:$MB$200=AH$4),0),$E238-1973)</f>
        <v>44.005020000000002</v>
      </c>
      <c r="AI238" cm="1">
        <f t="array" ref="AI238">INDEX('GMW - Baseline'!$A$2:$MC$200,MATCH(1,('GMW - Baseline'!$MC$2:$MC$200=AI$3)*('GMW - Baseline'!$MB$2:$MB$200=AI$4),0),$E238-1973)</f>
        <v>41.970480000000002</v>
      </c>
      <c r="AJ238" cm="1">
        <f t="array" ref="AJ238">INDEX('GMW - Baseline'!$A$2:$MC$200,MATCH(1,('GMW - Baseline'!$MC$2:$MC$200=AJ$3)*('GMW - Baseline'!$MB$2:$MB$200=AJ$4),0),$E238-1973)</f>
        <v>49.873840000000001</v>
      </c>
      <c r="AK238" cm="1">
        <f t="array" ref="AK238">INDEX('GMW - Baseline'!$A$2:$MC$200,MATCH(1,('GMW - Baseline'!$MC$2:$MC$200=AK$3)*('GMW - Baseline'!$MB$2:$MB$200=AK$4),0),$E238-1973)</f>
        <v>27.115400000000001</v>
      </c>
    </row>
    <row r="239" spans="1:37" x14ac:dyDescent="0.25">
      <c r="A239">
        <v>2038</v>
      </c>
      <c r="B239">
        <f t="shared" ref="B239:D251" si="28">+B235+1</f>
        <v>2038</v>
      </c>
      <c r="C239">
        <f t="shared" si="28"/>
        <v>2037</v>
      </c>
      <c r="D239">
        <f t="shared" si="28"/>
        <v>2037</v>
      </c>
      <c r="E239">
        <f t="shared" si="17"/>
        <v>2212</v>
      </c>
      <c r="F239" cm="1">
        <f t="array" ref="F239">INDEX('GMW - Baseline'!$A$2:$MC$200,MATCH(1,('GMW - Baseline'!$MC$2:$MC$200=F$3)*('GMW - Baseline'!$MB$2:$MB$200=F$4),0),$E239-1973)</f>
        <v>841295.4</v>
      </c>
      <c r="G239" cm="1">
        <f t="array" ref="G239">INDEX('GMW - Baseline'!$A$2:$MC$200,MATCH(1,('GMW - Baseline'!$MC$2:$MC$200=G$3)*('GMW - Baseline'!$MB$2:$MB$200=G$4),0),$E239-1973)</f>
        <v>489318.40000000002</v>
      </c>
      <c r="H239" cm="1">
        <f t="array" ref="H239">INDEX('GMW - Baseline'!$A$2:$MC$200,MATCH(1,('GMW - Baseline'!$MC$2:$MC$200=H$3)*('GMW - Baseline'!$MB$2:$MB$200=H$4),0),$E239-1973)</f>
        <v>536942.9</v>
      </c>
      <c r="I239" cm="1">
        <f t="array" ref="I239">INDEX('GMW - Baseline'!$A$2:$MC$200,MATCH(1,('GMW - Baseline'!$MC$2:$MC$200=I$3)*('GMW - Baseline'!$MB$2:$MB$200=I$4),0),$E239-1973)</f>
        <v>180.35900000000001</v>
      </c>
      <c r="J239" cm="1">
        <f t="array" ref="J239">INDEX('GMW - Baseline'!$A$2:$MC$200,MATCH(1,('GMW - Baseline'!$MC$2:$MC$200=J$3)*('GMW - Baseline'!$MB$2:$MB$200=J$4),0),$E239-1973)</f>
        <v>2.499981</v>
      </c>
      <c r="K239" cm="1">
        <f t="array" ref="K239">INDEX('GMW - Baseline'!$A$2:$MC$200,MATCH(1,('GMW - Baseline'!$MC$2:$MC$200=K$3)*('GMW - Baseline'!$MB$2:$MB$200=K$4),0),$E239-1973)</f>
        <v>3.4999799999999999</v>
      </c>
      <c r="L239" cm="1">
        <f t="array" ref="L239">INDEX('GMW - Baseline'!$A$2:$MC$200,MATCH(1,('GMW - Baseline'!$MC$2:$MC$200=L$3)*('GMW - Baseline'!$MB$2:$MB$200=L$4),0),$E239-1973)</f>
        <v>36983.21</v>
      </c>
      <c r="M239" cm="1">
        <f t="array" ref="M239">INDEX('GMW - Baseline'!$A$2:$MC$200,MATCH(1,('GMW - Baseline'!$MC$2:$MC$200=M$3)*('GMW - Baseline'!$MB$2:$MB$200=M$4),0),$E239-1973)</f>
        <v>1540.9690000000001</v>
      </c>
      <c r="N239" cm="1">
        <f t="array" ref="N239">INDEX('GMW - Baseline'!$A$2:$MC$200,MATCH(1,('GMW - Baseline'!$MC$2:$MC$200=N$3)*('GMW - Baseline'!$MB$2:$MB$200=N$4),0),$E239-1973)</f>
        <v>38524.18</v>
      </c>
      <c r="O239" cm="1">
        <f t="array" ref="O239">INDEX('GMW - Baseline'!$A$2:$MC$200,MATCH(1,('GMW - Baseline'!$MC$2:$MC$200=O$3)*('GMW - Baseline'!$MB$2:$MB$200=O$4),0),$E239-1973)</f>
        <v>4.0000039999999997</v>
      </c>
      <c r="P239" cm="1">
        <f t="array" ref="P239">INDEX('GMW - Baseline'!$A$2:$MC$200,MATCH(1,('GMW - Baseline'!$MC$2:$MC$200=P$3)*('GMW - Baseline'!$MB$2:$MB$200=P$4),0),$E239-1973)</f>
        <v>45760.160000000003</v>
      </c>
      <c r="Q239" cm="1">
        <f t="array" ref="Q239">INDEX('GMW - Baseline'!$A$2:$MC$200,MATCH(1,('GMW - Baseline'!$MC$2:$MC$200=Q$3)*('GMW - Baseline'!$MB$2:$MB$200=Q$4),0),$E239-1973)</f>
        <v>52720.25</v>
      </c>
      <c r="R239" cm="1">
        <f t="array" ref="R239">INDEX('GMW - Baseline'!$A$2:$MC$200,MATCH(1,('GMW - Baseline'!$MC$2:$MC$200=R$3)*('GMW - Baseline'!$MB$2:$MB$200=R$4),0),$E239-1973)</f>
        <v>4019525</v>
      </c>
      <c r="S239" cm="1">
        <f t="array" ref="S239">INDEX('GMW - Baseline'!$A$2:$MC$200,MATCH(1,('GMW - Baseline'!$MC$2:$MC$200=S$3)*('GMW - Baseline'!$MB$2:$MB$200=S$4),0),$E239-1973)</f>
        <v>1194337</v>
      </c>
      <c r="T239" cm="1">
        <f t="array" ref="T239">INDEX('GMW - Baseline'!$A$2:$MC$200,MATCH(1,('GMW - Baseline'!$MC$2:$MC$200=T$3)*('GMW - Baseline'!$MB$2:$MB$200=T$4),0),$E239-1973)</f>
        <v>9.536743E-5</v>
      </c>
      <c r="U239" cm="1">
        <f t="array" ref="U239">INDEX('GMW - Baseline'!$A$2:$MC$200,MATCH(1,('GMW - Baseline'!$MC$2:$MC$200=U$3)*('GMW - Baseline'!$MB$2:$MB$200=U$4),0),$E239-1973)</f>
        <v>841294.8</v>
      </c>
      <c r="V239" cm="1">
        <f t="array" ref="V239">INDEX('GMW - Baseline'!$A$2:$MC$200,MATCH(1,('GMW - Baseline'!$MC$2:$MC$200=V$3)*('GMW - Baseline'!$MB$2:$MB$200=V$4),0),$E239-1973)</f>
        <v>36983.21</v>
      </c>
      <c r="W239" cm="1">
        <f t="array" ref="W239">INDEX('GMW - Baseline'!$A$2:$MC$200,MATCH(1,('GMW - Baseline'!$MC$2:$MC$200=W$3)*('GMW - Baseline'!$MB$2:$MB$200=W$4),0),$E239-1973)</f>
        <v>31.982970000000002</v>
      </c>
      <c r="X239" cm="1">
        <f t="array" ref="X239">INDEX('GMW - Baseline'!$A$2:$MC$200,MATCH(1,('GMW - Baseline'!$MC$2:$MC$200=X$3)*('GMW - Baseline'!$MB$2:$MB$200=X$4),0),$E239-1973)</f>
        <v>663669.1</v>
      </c>
      <c r="Y239" cm="1">
        <f t="array" ref="Y239">INDEX('GMW - Baseline'!$A$2:$MC$200,MATCH(1,('GMW - Baseline'!$MC$2:$MC$200=Y$3)*('GMW - Baseline'!$MB$2:$MB$200=Y$4),0),$E239-1973)</f>
        <v>45011.82</v>
      </c>
      <c r="Z239" cm="1">
        <f t="array" ref="Z239">INDEX('GMW - Baseline'!$A$2:$MC$200,MATCH(1,('GMW - Baseline'!$MC$2:$MC$200=Z$3)*('GMW - Baseline'!$MB$2:$MB$200=Z$4),0),$E239-1973)</f>
        <v>3890710</v>
      </c>
      <c r="AA239" cm="1">
        <f t="array" ref="AA239">INDEX('GMW - Baseline'!$A$2:$MC$200,MATCH(1,('GMW - Baseline'!$MC$2:$MC$200=AA$3)*('GMW - Baseline'!$MB$2:$MB$200=AA$4),0),$E239-1973)</f>
        <v>-1.563121</v>
      </c>
      <c r="AB239" cm="1">
        <f t="array" ref="AB239">INDEX('GMW - Baseline'!$A$2:$MC$200,MATCH(1,('GMW - Baseline'!$MC$2:$MC$200=AB$3)*('GMW - Baseline'!$MB$2:$MB$200=AB$4),0),$E239-1973)</f>
        <v>562037.4</v>
      </c>
      <c r="AC239" cm="1">
        <f t="array" ref="AC239">INDEX('GMW - Baseline'!$A$2:$MC$200,MATCH(1,('GMW - Baseline'!$MC$2:$MC$200=AC$3)*('GMW - Baseline'!$MB$2:$MB$200=AC$4),0),$E239-1973)</f>
        <v>562564.9</v>
      </c>
      <c r="AD239" cm="1">
        <f t="array" ref="AD239">INDEX('GMW - Baseline'!$A$2:$MC$200,MATCH(1,('GMW - Baseline'!$MC$2:$MC$200=AD$3)*('GMW - Baseline'!$MB$2:$MB$200=AD$4),0),$E239-1973)</f>
        <v>72126.17</v>
      </c>
      <c r="AE239" cm="1">
        <f t="array" ref="AE239">INDEX('GMW - Baseline'!$A$2:$MC$200,MATCH(1,('GMW - Baseline'!$MC$2:$MC$200=AE$3)*('GMW - Baseline'!$MB$2:$MB$200=AE$4),0),$E239-1973)</f>
        <v>36.172580000000004</v>
      </c>
      <c r="AF239" cm="1">
        <f t="array" ref="AF239">INDEX('GMW - Baseline'!$A$2:$MC$200,MATCH(1,('GMW - Baseline'!$MC$2:$MC$200=AF$3)*('GMW - Baseline'!$MB$2:$MB$200=AF$4),0),$E239-1973)</f>
        <v>26.133559999999999</v>
      </c>
      <c r="AG239" cm="1">
        <f t="array" ref="AG239">INDEX('GMW - Baseline'!$A$2:$MC$200,MATCH(1,('GMW - Baseline'!$MC$2:$MC$200=AG$3)*('GMW - Baseline'!$MB$2:$MB$200=AG$4),0),$E239-1973)</f>
        <v>61.156390000000002</v>
      </c>
      <c r="AH239" cm="1">
        <f t="array" ref="AH239">INDEX('GMW - Baseline'!$A$2:$MC$200,MATCH(1,('GMW - Baseline'!$MC$2:$MC$200=AH$3)*('GMW - Baseline'!$MB$2:$MB$200=AH$4),0),$E239-1973)</f>
        <v>44.025889999999997</v>
      </c>
      <c r="AI239" cm="1">
        <f t="array" ref="AI239">INDEX('GMW - Baseline'!$A$2:$MC$200,MATCH(1,('GMW - Baseline'!$MC$2:$MC$200=AI$3)*('GMW - Baseline'!$MB$2:$MB$200=AI$4),0),$E239-1973)</f>
        <v>42.134619999999998</v>
      </c>
      <c r="AJ239" cm="1">
        <f t="array" ref="AJ239">INDEX('GMW - Baseline'!$A$2:$MC$200,MATCH(1,('GMW - Baseline'!$MC$2:$MC$200=AJ$3)*('GMW - Baseline'!$MB$2:$MB$200=AJ$4),0),$E239-1973)</f>
        <v>50.14002</v>
      </c>
      <c r="AK239" cm="1">
        <f t="array" ref="AK239">INDEX('GMW - Baseline'!$A$2:$MC$200,MATCH(1,('GMW - Baseline'!$MC$2:$MC$200=AK$3)*('GMW - Baseline'!$MB$2:$MB$200=AK$4),0),$E239-1973)</f>
        <v>27.131830000000001</v>
      </c>
    </row>
    <row r="240" spans="1:37" x14ac:dyDescent="0.25">
      <c r="B240">
        <f t="shared" ref="B240:C240" si="29">+B236+1</f>
        <v>2038</v>
      </c>
      <c r="C240">
        <f t="shared" si="29"/>
        <v>2038</v>
      </c>
      <c r="E240">
        <f t="shared" si="17"/>
        <v>2213</v>
      </c>
      <c r="F240" cm="1">
        <f t="array" ref="F240">INDEX('GMW - Baseline'!$A$2:$MC$200,MATCH(1,('GMW - Baseline'!$MC$2:$MC$200=F$3)*('GMW - Baseline'!$MB$2:$MB$200=F$4),0),$E240-1973)</f>
        <v>844480.4</v>
      </c>
      <c r="G240" cm="1">
        <f t="array" ref="G240">INDEX('GMW - Baseline'!$A$2:$MC$200,MATCH(1,('GMW - Baseline'!$MC$2:$MC$200=G$3)*('GMW - Baseline'!$MB$2:$MB$200=G$4),0),$E240-1973)</f>
        <v>491104.5</v>
      </c>
      <c r="H240" cm="1">
        <f t="array" ref="H240">INDEX('GMW - Baseline'!$A$2:$MC$200,MATCH(1,('GMW - Baseline'!$MC$2:$MC$200=H$3)*('GMW - Baseline'!$MB$2:$MB$200=H$4),0),$E240-1973)</f>
        <v>538902.4</v>
      </c>
      <c r="I240" cm="1">
        <f t="array" ref="I240">INDEX('GMW - Baseline'!$A$2:$MC$200,MATCH(1,('GMW - Baseline'!$MC$2:$MC$200=I$3)*('GMW - Baseline'!$MB$2:$MB$200=I$4),0),$E240-1973)</f>
        <v>181.9314</v>
      </c>
      <c r="J240" cm="1">
        <f t="array" ref="J240">INDEX('GMW - Baseline'!$A$2:$MC$200,MATCH(1,('GMW - Baseline'!$MC$2:$MC$200=J$3)*('GMW - Baseline'!$MB$2:$MB$200=J$4),0),$E240-1973)</f>
        <v>2.4999790000000002</v>
      </c>
      <c r="K240" cm="1">
        <f t="array" ref="K240">INDEX('GMW - Baseline'!$A$2:$MC$200,MATCH(1,('GMW - Baseline'!$MC$2:$MC$200=K$3)*('GMW - Baseline'!$MB$2:$MB$200=K$4),0),$E240-1973)</f>
        <v>3.4999760000000002</v>
      </c>
      <c r="L240" cm="1">
        <f t="array" ref="L240">INDEX('GMW - Baseline'!$A$2:$MC$200,MATCH(1,('GMW - Baseline'!$MC$2:$MC$200=L$3)*('GMW - Baseline'!$MB$2:$MB$200=L$4),0),$E240-1973)</f>
        <v>37028.370000000003</v>
      </c>
      <c r="M240" cm="1">
        <f t="array" ref="M240">INDEX('GMW - Baseline'!$A$2:$MC$200,MATCH(1,('GMW - Baseline'!$MC$2:$MC$200=M$3)*('GMW - Baseline'!$MB$2:$MB$200=M$4),0),$E240-1973)</f>
        <v>1542.8240000000001</v>
      </c>
      <c r="N240" cm="1">
        <f t="array" ref="N240">INDEX('GMW - Baseline'!$A$2:$MC$200,MATCH(1,('GMW - Baseline'!$MC$2:$MC$200=N$3)*('GMW - Baseline'!$MB$2:$MB$200=N$4),0),$E240-1973)</f>
        <v>38571.19</v>
      </c>
      <c r="O240" cm="1">
        <f t="array" ref="O240">INDEX('GMW - Baseline'!$A$2:$MC$200,MATCH(1,('GMW - Baseline'!$MC$2:$MC$200=O$3)*('GMW - Baseline'!$MB$2:$MB$200=O$4),0),$E240-1973)</f>
        <v>3.9999389999999999</v>
      </c>
      <c r="P240" cm="1">
        <f t="array" ref="P240">INDEX('GMW - Baseline'!$A$2:$MC$200,MATCH(1,('GMW - Baseline'!$MC$2:$MC$200=P$3)*('GMW - Baseline'!$MB$2:$MB$200=P$4),0),$E240-1973)</f>
        <v>45766.6</v>
      </c>
      <c r="Q240" cm="1">
        <f t="array" ref="Q240">INDEX('GMW - Baseline'!$A$2:$MC$200,MATCH(1,('GMW - Baseline'!$MC$2:$MC$200=Q$3)*('GMW - Baseline'!$MB$2:$MB$200=Q$4),0),$E240-1973)</f>
        <v>-54185.95</v>
      </c>
      <c r="R240" cm="1">
        <f t="array" ref="R240">INDEX('GMW - Baseline'!$A$2:$MC$200,MATCH(1,('GMW - Baseline'!$MC$2:$MC$200=R$3)*('GMW - Baseline'!$MB$2:$MB$200=R$4),0),$E240-1973)</f>
        <v>4092214</v>
      </c>
      <c r="S240" cm="1">
        <f t="array" ref="S240">INDEX('GMW - Baseline'!$A$2:$MC$200,MATCH(1,('GMW - Baseline'!$MC$2:$MC$200=S$3)*('GMW - Baseline'!$MB$2:$MB$200=S$4),0),$E240-1973)</f>
        <v>1205247</v>
      </c>
      <c r="T240" cm="1">
        <f t="array" ref="T240">INDEX('GMW - Baseline'!$A$2:$MC$200,MATCH(1,('GMW - Baseline'!$MC$2:$MC$200=T$3)*('GMW - Baseline'!$MB$2:$MB$200=T$4),0),$E240-1973)</f>
        <v>0</v>
      </c>
      <c r="U240" cm="1">
        <f t="array" ref="U240">INDEX('GMW - Baseline'!$A$2:$MC$200,MATCH(1,('GMW - Baseline'!$MC$2:$MC$200=U$3)*('GMW - Baseline'!$MB$2:$MB$200=U$4),0),$E240-1973)</f>
        <v>844480.4</v>
      </c>
      <c r="V240" cm="1">
        <f t="array" ref="V240">INDEX('GMW - Baseline'!$A$2:$MC$200,MATCH(1,('GMW - Baseline'!$MC$2:$MC$200=V$3)*('GMW - Baseline'!$MB$2:$MB$200=V$4),0),$E240-1973)</f>
        <v>37028.339999999997</v>
      </c>
      <c r="W240" cm="1">
        <f t="array" ref="W240">INDEX('GMW - Baseline'!$A$2:$MC$200,MATCH(1,('GMW - Baseline'!$MC$2:$MC$200=W$3)*('GMW - Baseline'!$MB$2:$MB$200=W$4),0),$E240-1973)</f>
        <v>31.982399999999998</v>
      </c>
      <c r="X240" cm="1">
        <f t="array" ref="X240">INDEX('GMW - Baseline'!$A$2:$MC$200,MATCH(1,('GMW - Baseline'!$MC$2:$MC$200=X$3)*('GMW - Baseline'!$MB$2:$MB$200=X$4),0),$E240-1973)</f>
        <v>664369.9</v>
      </c>
      <c r="Y240" cm="1">
        <f t="array" ref="Y240">INDEX('GMW - Baseline'!$A$2:$MC$200,MATCH(1,('GMW - Baseline'!$MC$2:$MC$200=Y$3)*('GMW - Baseline'!$MB$2:$MB$200=Y$4),0),$E240-1973)</f>
        <v>45025.47</v>
      </c>
      <c r="Z240" cm="1">
        <f t="array" ref="Z240">INDEX('GMW - Baseline'!$A$2:$MC$200,MATCH(1,('GMW - Baseline'!$MC$2:$MC$200=Z$3)*('GMW - Baseline'!$MB$2:$MB$200=Z$4),0),$E240-1973)</f>
        <v>3908596</v>
      </c>
      <c r="AA240" cm="1">
        <f t="array" ref="AA240">INDEX('GMW - Baseline'!$A$2:$MC$200,MATCH(1,('GMW - Baseline'!$MC$2:$MC$200=AA$3)*('GMW - Baseline'!$MB$2:$MB$200=AA$4),0),$E240-1973)</f>
        <v>-1.561949</v>
      </c>
      <c r="AB240" cm="1">
        <f t="array" ref="AB240">INDEX('GMW - Baseline'!$A$2:$MC$200,MATCH(1,('GMW - Baseline'!$MC$2:$MC$200=AB$3)*('GMW - Baseline'!$MB$2:$MB$200=AB$4),0),$E240-1973)</f>
        <v>539144.4</v>
      </c>
      <c r="AC240" cm="1">
        <f t="array" ref="AC240">INDEX('GMW - Baseline'!$A$2:$MC$200,MATCH(1,('GMW - Baseline'!$MC$2:$MC$200=AC$3)*('GMW - Baseline'!$MB$2:$MB$200=AC$4),0),$E240-1973)</f>
        <v>466455.3</v>
      </c>
      <c r="AD240" cm="1">
        <f t="array" ref="AD240">INDEX('GMW - Baseline'!$A$2:$MC$200,MATCH(1,('GMW - Baseline'!$MC$2:$MC$200=AD$3)*('GMW - Baseline'!$MB$2:$MB$200=AD$4),0),$E240-1973)</f>
        <v>72178.27</v>
      </c>
      <c r="AE240" cm="1">
        <f t="array" ref="AE240">INDEX('GMW - Baseline'!$A$2:$MC$200,MATCH(1,('GMW - Baseline'!$MC$2:$MC$200=AE$3)*('GMW - Baseline'!$MB$2:$MB$200=AE$4),0),$E240-1973)</f>
        <v>36.24635</v>
      </c>
      <c r="AF240" cm="1">
        <f t="array" ref="AF240">INDEX('GMW - Baseline'!$A$2:$MC$200,MATCH(1,('GMW - Baseline'!$MC$2:$MC$200=AF$3)*('GMW - Baseline'!$MB$2:$MB$200=AF$4),0),$E240-1973)</f>
        <v>26.131830000000001</v>
      </c>
      <c r="AG240" cm="1">
        <f t="array" ref="AG240">INDEX('GMW - Baseline'!$A$2:$MC$200,MATCH(1,('GMW - Baseline'!$MC$2:$MC$200=AG$3)*('GMW - Baseline'!$MB$2:$MB$200=AG$4),0),$E240-1973)</f>
        <v>61.591090000000001</v>
      </c>
      <c r="AH240" cm="1">
        <f t="array" ref="AH240">INDEX('GMW - Baseline'!$A$2:$MC$200,MATCH(1,('GMW - Baseline'!$MC$2:$MC$200=AH$3)*('GMW - Baseline'!$MB$2:$MB$200=AH$4),0),$E240-1973)</f>
        <v>44.046790000000001</v>
      </c>
      <c r="AI240" cm="1">
        <f t="array" ref="AI240">INDEX('GMW - Baseline'!$A$2:$MC$200,MATCH(1,('GMW - Baseline'!$MC$2:$MC$200=AI$3)*('GMW - Baseline'!$MB$2:$MB$200=AI$4),0),$E240-1973)</f>
        <v>42.299160000000001</v>
      </c>
      <c r="AJ240" cm="1">
        <f t="array" ref="AJ240">INDEX('GMW - Baseline'!$A$2:$MC$200,MATCH(1,('GMW - Baseline'!$MC$2:$MC$200=AJ$3)*('GMW - Baseline'!$MB$2:$MB$200=AJ$4),0),$E240-1973)</f>
        <v>50.407249999999998</v>
      </c>
      <c r="AK240" cm="1">
        <f t="array" ref="AK240">INDEX('GMW - Baseline'!$A$2:$MC$200,MATCH(1,('GMW - Baseline'!$MC$2:$MC$200=AK$3)*('GMW - Baseline'!$MB$2:$MB$200=AK$4),0),$E240-1973)</f>
        <v>27.149560000000001</v>
      </c>
    </row>
    <row r="241" spans="1:37" x14ac:dyDescent="0.25">
      <c r="B241">
        <f t="shared" ref="B241:C241" si="30">+B237+1</f>
        <v>2038</v>
      </c>
      <c r="C241">
        <f t="shared" si="30"/>
        <v>2038</v>
      </c>
      <c r="E241">
        <f t="shared" si="17"/>
        <v>2214</v>
      </c>
      <c r="F241" cm="1">
        <f t="array" ref="F241">INDEX('GMW - Baseline'!$A$2:$MC$200,MATCH(1,('GMW - Baseline'!$MC$2:$MC$200=F$3)*('GMW - Baseline'!$MB$2:$MB$200=F$4),0),$E241-1973)</f>
        <v>847679.7</v>
      </c>
      <c r="G241" cm="1">
        <f t="array" ref="G241">INDEX('GMW - Baseline'!$A$2:$MC$200,MATCH(1,('GMW - Baseline'!$MC$2:$MC$200=G$3)*('GMW - Baseline'!$MB$2:$MB$200=G$4),0),$E241-1973)</f>
        <v>492898.6</v>
      </c>
      <c r="H241" cm="1">
        <f t="array" ref="H241">INDEX('GMW - Baseline'!$A$2:$MC$200,MATCH(1,('GMW - Baseline'!$MC$2:$MC$200=H$3)*('GMW - Baseline'!$MB$2:$MB$200=H$4),0),$E241-1973)</f>
        <v>540868.6</v>
      </c>
      <c r="I241" cm="1">
        <f t="array" ref="I241">INDEX('GMW - Baseline'!$A$2:$MC$200,MATCH(1,('GMW - Baseline'!$MC$2:$MC$200=I$3)*('GMW - Baseline'!$MB$2:$MB$200=I$4),0),$E241-1973)</f>
        <v>182.85249999999999</v>
      </c>
      <c r="J241" cm="1">
        <f t="array" ref="J241">INDEX('GMW - Baseline'!$A$2:$MC$200,MATCH(1,('GMW - Baseline'!$MC$2:$MC$200=J$3)*('GMW - Baseline'!$MB$2:$MB$200=J$4),0),$E241-1973)</f>
        <v>2.4999880000000001</v>
      </c>
      <c r="K241" cm="1">
        <f t="array" ref="K241">INDEX('GMW - Baseline'!$A$2:$MC$200,MATCH(1,('GMW - Baseline'!$MC$2:$MC$200=K$3)*('GMW - Baseline'!$MB$2:$MB$200=K$4),0),$E241-1973)</f>
        <v>3.4999470000000001</v>
      </c>
      <c r="L241" cm="1">
        <f t="array" ref="L241">INDEX('GMW - Baseline'!$A$2:$MC$200,MATCH(1,('GMW - Baseline'!$MC$2:$MC$200=L$3)*('GMW - Baseline'!$MB$2:$MB$200=L$4),0),$E241-1973)</f>
        <v>37073.5</v>
      </c>
      <c r="M241" cm="1">
        <f t="array" ref="M241">INDEX('GMW - Baseline'!$A$2:$MC$200,MATCH(1,('GMW - Baseline'!$MC$2:$MC$200=M$3)*('GMW - Baseline'!$MB$2:$MB$200=M$4),0),$E241-1973)</f>
        <v>1544.6990000000001</v>
      </c>
      <c r="N241" cm="1">
        <f t="array" ref="N241">INDEX('GMW - Baseline'!$A$2:$MC$200,MATCH(1,('GMW - Baseline'!$MC$2:$MC$200=N$3)*('GMW - Baseline'!$MB$2:$MB$200=N$4),0),$E241-1973)</f>
        <v>38618.199999999997</v>
      </c>
      <c r="O241" cm="1">
        <f t="array" ref="O241">INDEX('GMW - Baseline'!$A$2:$MC$200,MATCH(1,('GMW - Baseline'!$MC$2:$MC$200=O$3)*('GMW - Baseline'!$MB$2:$MB$200=O$4),0),$E241-1973)</f>
        <v>3.9999259999999999</v>
      </c>
      <c r="P241" cm="1">
        <f t="array" ref="P241">INDEX('GMW - Baseline'!$A$2:$MC$200,MATCH(1,('GMW - Baseline'!$MC$2:$MC$200=P$3)*('GMW - Baseline'!$MB$2:$MB$200=P$4),0),$E241-1973)</f>
        <v>45772.71</v>
      </c>
      <c r="Q241" cm="1">
        <f t="array" ref="Q241">INDEX('GMW - Baseline'!$A$2:$MC$200,MATCH(1,('GMW - Baseline'!$MC$2:$MC$200=Q$3)*('GMW - Baseline'!$MB$2:$MB$200=Q$4),0),$E241-1973)</f>
        <v>-12782.14</v>
      </c>
      <c r="R241" cm="1">
        <f t="array" ref="R241">INDEX('GMW - Baseline'!$A$2:$MC$200,MATCH(1,('GMW - Baseline'!$MC$2:$MC$200=R$3)*('GMW - Baseline'!$MB$2:$MB$200=R$4),0),$E241-1973)</f>
        <v>4129421</v>
      </c>
      <c r="S241" cm="1">
        <f t="array" ref="S241">INDEX('GMW - Baseline'!$A$2:$MC$200,MATCH(1,('GMW - Baseline'!$MC$2:$MC$200=S$3)*('GMW - Baseline'!$MB$2:$MB$200=S$4),0),$E241-1973)</f>
        <v>1216226</v>
      </c>
      <c r="T241" cm="1">
        <f t="array" ref="T241">INDEX('GMW - Baseline'!$A$2:$MC$200,MATCH(1,('GMW - Baseline'!$MC$2:$MC$200=T$3)*('GMW - Baseline'!$MB$2:$MB$200=T$4),0),$E241-1973)</f>
        <v>0</v>
      </c>
      <c r="U241" cm="1">
        <f t="array" ref="U241">INDEX('GMW - Baseline'!$A$2:$MC$200,MATCH(1,('GMW - Baseline'!$MC$2:$MC$200=U$3)*('GMW - Baseline'!$MB$2:$MB$200=U$4),0),$E241-1973)</f>
        <v>847679.6</v>
      </c>
      <c r="V241" cm="1">
        <f t="array" ref="V241">INDEX('GMW - Baseline'!$A$2:$MC$200,MATCH(1,('GMW - Baseline'!$MC$2:$MC$200=V$3)*('GMW - Baseline'!$MB$2:$MB$200=V$4),0),$E241-1973)</f>
        <v>37073.47</v>
      </c>
      <c r="W241" cm="1">
        <f t="array" ref="W241">INDEX('GMW - Baseline'!$A$2:$MC$200,MATCH(1,('GMW - Baseline'!$MC$2:$MC$200=W$3)*('GMW - Baseline'!$MB$2:$MB$200=W$4),0),$E241-1973)</f>
        <v>31.981819999999999</v>
      </c>
      <c r="X241" cm="1">
        <f t="array" ref="X241">INDEX('GMW - Baseline'!$A$2:$MC$200,MATCH(1,('GMW - Baseline'!$MC$2:$MC$200=X$3)*('GMW - Baseline'!$MB$2:$MB$200=X$4),0),$E241-1973)</f>
        <v>665176.19999999995</v>
      </c>
      <c r="Y241" cm="1">
        <f t="array" ref="Y241">INDEX('GMW - Baseline'!$A$2:$MC$200,MATCH(1,('GMW - Baseline'!$MC$2:$MC$200=Y$3)*('GMW - Baseline'!$MB$2:$MB$200=Y$4),0),$E241-1973)</f>
        <v>45046.45</v>
      </c>
      <c r="Z241" cm="1">
        <f t="array" ref="Z241">INDEX('GMW - Baseline'!$A$2:$MC$200,MATCH(1,('GMW - Baseline'!$MC$2:$MC$200=Z$3)*('GMW - Baseline'!$MB$2:$MB$200=Z$4),0),$E241-1973)</f>
        <v>3926629</v>
      </c>
      <c r="AA241" cm="1">
        <f t="array" ref="AA241">INDEX('GMW - Baseline'!$A$2:$MC$200,MATCH(1,('GMW - Baseline'!$MC$2:$MC$200=AA$3)*('GMW - Baseline'!$MB$2:$MB$200=AA$4),0),$E241-1973)</f>
        <v>-1.5607770000000001</v>
      </c>
      <c r="AB241" cm="1">
        <f t="array" ref="AB241">INDEX('GMW - Baseline'!$A$2:$MC$200,MATCH(1,('GMW - Baseline'!$MC$2:$MC$200=AB$3)*('GMW - Baseline'!$MB$2:$MB$200=AB$4),0),$E241-1973)</f>
        <v>532944.1</v>
      </c>
      <c r="AC241" cm="1">
        <f t="array" ref="AC241">INDEX('GMW - Baseline'!$A$2:$MC$200,MATCH(1,('GMW - Baseline'!$MC$2:$MC$200=AC$3)*('GMW - Baseline'!$MB$2:$MB$200=AC$4),0),$E241-1973)</f>
        <v>495737.59999999998</v>
      </c>
      <c r="AD241" cm="1">
        <f t="array" ref="AD241">INDEX('GMW - Baseline'!$A$2:$MC$200,MATCH(1,('GMW - Baseline'!$MC$2:$MC$200=AD$3)*('GMW - Baseline'!$MB$2:$MB$200=AD$4),0),$E241-1973)</f>
        <v>72229.11</v>
      </c>
      <c r="AE241" cm="1">
        <f t="array" ref="AE241">INDEX('GMW - Baseline'!$A$2:$MC$200,MATCH(1,('GMW - Baseline'!$MC$2:$MC$200=AE$3)*('GMW - Baseline'!$MB$2:$MB$200=AE$4),0),$E241-1973)</f>
        <v>36.299509999999998</v>
      </c>
      <c r="AF241" cm="1">
        <f t="array" ref="AF241">INDEX('GMW - Baseline'!$A$2:$MC$200,MATCH(1,('GMW - Baseline'!$MC$2:$MC$200=AF$3)*('GMW - Baseline'!$MB$2:$MB$200=AF$4),0),$E241-1973)</f>
        <v>26.130130000000001</v>
      </c>
      <c r="AG241" cm="1">
        <f t="array" ref="AG241">INDEX('GMW - Baseline'!$A$2:$MC$200,MATCH(1,('GMW - Baseline'!$MC$2:$MC$200=AG$3)*('GMW - Baseline'!$MB$2:$MB$200=AG$4),0),$E241-1973)</f>
        <v>62.028950000000002</v>
      </c>
      <c r="AH241" cm="1">
        <f t="array" ref="AH241">INDEX('GMW - Baseline'!$A$2:$MC$200,MATCH(1,('GMW - Baseline'!$MC$2:$MC$200=AH$3)*('GMW - Baseline'!$MB$2:$MB$200=AH$4),0),$E241-1973)</f>
        <v>44.067729999999997</v>
      </c>
      <c r="AI241" cm="1">
        <f t="array" ref="AI241">INDEX('GMW - Baseline'!$A$2:$MC$200,MATCH(1,('GMW - Baseline'!$MC$2:$MC$200=AI$3)*('GMW - Baseline'!$MB$2:$MB$200=AI$4),0),$E241-1973)</f>
        <v>42.46416</v>
      </c>
      <c r="AJ241" cm="1">
        <f t="array" ref="AJ241">INDEX('GMW - Baseline'!$A$2:$MC$200,MATCH(1,('GMW - Baseline'!$MC$2:$MC$200=AJ$3)*('GMW - Baseline'!$MB$2:$MB$200=AJ$4),0),$E241-1973)</f>
        <v>50.675530000000002</v>
      </c>
      <c r="AK241" cm="1">
        <f t="array" ref="AK241">INDEX('GMW - Baseline'!$A$2:$MC$200,MATCH(1,('GMW - Baseline'!$MC$2:$MC$200=AK$3)*('GMW - Baseline'!$MB$2:$MB$200=AK$4),0),$E241-1973)</f>
        <v>27.164840000000002</v>
      </c>
    </row>
    <row r="242" spans="1:37" x14ac:dyDescent="0.25">
      <c r="B242">
        <f t="shared" ref="B242:C242" si="31">+B238+1</f>
        <v>2038</v>
      </c>
      <c r="C242">
        <f t="shared" si="31"/>
        <v>2038</v>
      </c>
      <c r="E242">
        <f t="shared" si="17"/>
        <v>2215</v>
      </c>
      <c r="F242" cm="1">
        <f t="array" ref="F242">INDEX('GMW - Baseline'!$A$2:$MC$200,MATCH(1,('GMW - Baseline'!$MC$2:$MC$200=F$3)*('GMW - Baseline'!$MB$2:$MB$200=F$4),0),$E242-1973)</f>
        <v>850893.6</v>
      </c>
      <c r="G242" cm="1">
        <f t="array" ref="G242">INDEX('GMW - Baseline'!$A$2:$MC$200,MATCH(1,('GMW - Baseline'!$MC$2:$MC$200=G$3)*('GMW - Baseline'!$MB$2:$MB$200=G$4),0),$E242-1973)</f>
        <v>494699.9</v>
      </c>
      <c r="H242" cm="1">
        <f t="array" ref="H242">INDEX('GMW - Baseline'!$A$2:$MC$200,MATCH(1,('GMW - Baseline'!$MC$2:$MC$200=H$3)*('GMW - Baseline'!$MB$2:$MB$200=H$4),0),$E242-1973)</f>
        <v>542844.4</v>
      </c>
      <c r="I242" cm="1">
        <f t="array" ref="I242">INDEX('GMW - Baseline'!$A$2:$MC$200,MATCH(1,('GMW - Baseline'!$MC$2:$MC$200=I$3)*('GMW - Baseline'!$MB$2:$MB$200=I$4),0),$E242-1973)</f>
        <v>183.6302</v>
      </c>
      <c r="J242" cm="1">
        <f t="array" ref="J242">INDEX('GMW - Baseline'!$A$2:$MC$200,MATCH(1,('GMW - Baseline'!$MC$2:$MC$200=J$3)*('GMW - Baseline'!$MB$2:$MB$200=J$4),0),$E242-1973)</f>
        <v>2.500003</v>
      </c>
      <c r="K242" cm="1">
        <f t="array" ref="K242">INDEX('GMW - Baseline'!$A$2:$MC$200,MATCH(1,('GMW - Baseline'!$MC$2:$MC$200=K$3)*('GMW - Baseline'!$MB$2:$MB$200=K$4),0),$E242-1973)</f>
        <v>3.500003</v>
      </c>
      <c r="L242" cm="1">
        <f t="array" ref="L242">INDEX('GMW - Baseline'!$A$2:$MC$200,MATCH(1,('GMW - Baseline'!$MC$2:$MC$200=L$3)*('GMW - Baseline'!$MB$2:$MB$200=L$4),0),$E242-1973)</f>
        <v>37118.629999999997</v>
      </c>
      <c r="M242" cm="1">
        <f t="array" ref="M242">INDEX('GMW - Baseline'!$A$2:$MC$200,MATCH(1,('GMW - Baseline'!$MC$2:$MC$200=M$3)*('GMW - Baseline'!$MB$2:$MB$200=M$4),0),$E242-1973)</f>
        <v>1546.5820000000001</v>
      </c>
      <c r="N242" cm="1">
        <f t="array" ref="N242">INDEX('GMW - Baseline'!$A$2:$MC$200,MATCH(1,('GMW - Baseline'!$MC$2:$MC$200=N$3)*('GMW - Baseline'!$MB$2:$MB$200=N$4),0),$E242-1973)</f>
        <v>38665.21</v>
      </c>
      <c r="O242" cm="1">
        <f t="array" ref="O242">INDEX('GMW - Baseline'!$A$2:$MC$200,MATCH(1,('GMW - Baseline'!$MC$2:$MC$200=O$3)*('GMW - Baseline'!$MB$2:$MB$200=O$4),0),$E242-1973)</f>
        <v>3.9999319999999998</v>
      </c>
      <c r="P242" cm="1">
        <f t="array" ref="P242">INDEX('GMW - Baseline'!$A$2:$MC$200,MATCH(1,('GMW - Baseline'!$MC$2:$MC$200=P$3)*('GMW - Baseline'!$MB$2:$MB$200=P$4),0),$E242-1973)</f>
        <v>45778.81</v>
      </c>
      <c r="Q242" cm="1">
        <f t="array" ref="Q242">INDEX('GMW - Baseline'!$A$2:$MC$200,MATCH(1,('GMW - Baseline'!$MC$2:$MC$200=Q$3)*('GMW - Baseline'!$MB$2:$MB$200=Q$4),0),$E242-1973)</f>
        <v>-44746.69</v>
      </c>
      <c r="R242" cm="1">
        <f t="array" ref="R242">INDEX('GMW - Baseline'!$A$2:$MC$200,MATCH(1,('GMW - Baseline'!$MC$2:$MC$200=R$3)*('GMW - Baseline'!$MB$2:$MB$200=R$4),0),$E242-1973)</f>
        <v>4198874</v>
      </c>
      <c r="S242" cm="1">
        <f t="array" ref="S242">INDEX('GMW - Baseline'!$A$2:$MC$200,MATCH(1,('GMW - Baseline'!$MC$2:$MC$200=S$3)*('GMW - Baseline'!$MB$2:$MB$200=S$4),0),$E242-1973)</f>
        <v>1227308</v>
      </c>
      <c r="T242" cm="1">
        <f t="array" ref="T242">INDEX('GMW - Baseline'!$A$2:$MC$200,MATCH(1,('GMW - Baseline'!$MC$2:$MC$200=T$3)*('GMW - Baseline'!$MB$2:$MB$200=T$4),0),$E242-1973)</f>
        <v>9.536743E-5</v>
      </c>
      <c r="U242" cm="1">
        <f t="array" ref="U242">INDEX('GMW - Baseline'!$A$2:$MC$200,MATCH(1,('GMW - Baseline'!$MC$2:$MC$200=U$3)*('GMW - Baseline'!$MB$2:$MB$200=U$4),0),$E242-1973)</f>
        <v>850892.7</v>
      </c>
      <c r="V242" cm="1">
        <f t="array" ref="V242">INDEX('GMW - Baseline'!$A$2:$MC$200,MATCH(1,('GMW - Baseline'!$MC$2:$MC$200=V$3)*('GMW - Baseline'!$MB$2:$MB$200=V$4),0),$E242-1973)</f>
        <v>37118.6</v>
      </c>
      <c r="W242" cm="1">
        <f t="array" ref="W242">INDEX('GMW - Baseline'!$A$2:$MC$200,MATCH(1,('GMW - Baseline'!$MC$2:$MC$200=W$3)*('GMW - Baseline'!$MB$2:$MB$200=W$4),0),$E242-1973)</f>
        <v>31.981249999999999</v>
      </c>
      <c r="X242" cm="1">
        <f t="array" ref="X242">INDEX('GMW - Baseline'!$A$2:$MC$200,MATCH(1,('GMW - Baseline'!$MC$2:$MC$200=X$3)*('GMW - Baseline'!$MB$2:$MB$200=X$4),0),$E242-1973)</f>
        <v>665979.9</v>
      </c>
      <c r="Y242" cm="1">
        <f t="array" ref="Y242">INDEX('GMW - Baseline'!$A$2:$MC$200,MATCH(1,('GMW - Baseline'!$MC$2:$MC$200=Y$3)*('GMW - Baseline'!$MB$2:$MB$200=Y$4),0),$E242-1973)</f>
        <v>45067.44</v>
      </c>
      <c r="Z242" cm="1">
        <f t="array" ref="Z242">INDEX('GMW - Baseline'!$A$2:$MC$200,MATCH(1,('GMW - Baseline'!$MC$2:$MC$200=Z$3)*('GMW - Baseline'!$MB$2:$MB$200=Z$4),0),$E242-1973)</f>
        <v>3944811</v>
      </c>
      <c r="AA242" cm="1">
        <f t="array" ref="AA242">INDEX('GMW - Baseline'!$A$2:$MC$200,MATCH(1,('GMW - Baseline'!$MC$2:$MC$200=AA$3)*('GMW - Baseline'!$MB$2:$MB$200=AA$4),0),$E242-1973)</f>
        <v>-1.559607</v>
      </c>
      <c r="AB242" cm="1">
        <f t="array" ref="AB242">INDEX('GMW - Baseline'!$A$2:$MC$200,MATCH(1,('GMW - Baseline'!$MC$2:$MC$200=AB$3)*('GMW - Baseline'!$MB$2:$MB$200=AB$4),0),$E242-1973)</f>
        <v>560583</v>
      </c>
      <c r="AC242" cm="1">
        <f t="array" ref="AC242">INDEX('GMW - Baseline'!$A$2:$MC$200,MATCH(1,('GMW - Baseline'!$MC$2:$MC$200=AC$3)*('GMW - Baseline'!$MB$2:$MB$200=AC$4),0),$E242-1973)</f>
        <v>491130.1</v>
      </c>
      <c r="AD242" cm="1">
        <f t="array" ref="AD242">INDEX('GMW - Baseline'!$A$2:$MC$200,MATCH(1,('GMW - Baseline'!$MC$2:$MC$200=AD$3)*('GMW - Baseline'!$MB$2:$MB$200=AD$4),0),$E242-1973)</f>
        <v>72279.95</v>
      </c>
      <c r="AE242" cm="1">
        <f t="array" ref="AE242">INDEX('GMW - Baseline'!$A$2:$MC$200,MATCH(1,('GMW - Baseline'!$MC$2:$MC$200=AE$3)*('GMW - Baseline'!$MB$2:$MB$200=AE$4),0),$E242-1973)</f>
        <v>36.352670000000003</v>
      </c>
      <c r="AF242" cm="1">
        <f t="array" ref="AF242">INDEX('GMW - Baseline'!$A$2:$MC$200,MATCH(1,('GMW - Baseline'!$MC$2:$MC$200=AF$3)*('GMW - Baseline'!$MB$2:$MB$200=AF$4),0),$E242-1973)</f>
        <v>26.120799999999999</v>
      </c>
      <c r="AG242" cm="1">
        <f t="array" ref="AG242">INDEX('GMW - Baseline'!$A$2:$MC$200,MATCH(1,('GMW - Baseline'!$MC$2:$MC$200=AG$3)*('GMW - Baseline'!$MB$2:$MB$200=AG$4),0),$E242-1973)</f>
        <v>62.470050000000001</v>
      </c>
      <c r="AH242" cm="1">
        <f t="array" ref="AH242">INDEX('GMW - Baseline'!$A$2:$MC$200,MATCH(1,('GMW - Baseline'!$MC$2:$MC$200=AH$3)*('GMW - Baseline'!$MB$2:$MB$200=AH$4),0),$E242-1973)</f>
        <v>44.088700000000003</v>
      </c>
      <c r="AI242" cm="1">
        <f t="array" ref="AI242">INDEX('GMW - Baseline'!$A$2:$MC$200,MATCH(1,('GMW - Baseline'!$MC$2:$MC$200=AI$3)*('GMW - Baseline'!$MB$2:$MB$200=AI$4),0),$E242-1973)</f>
        <v>42.629579999999997</v>
      </c>
      <c r="AJ242" cm="1">
        <f t="array" ref="AJ242">INDEX('GMW - Baseline'!$A$2:$MC$200,MATCH(1,('GMW - Baseline'!$MC$2:$MC$200=AJ$3)*('GMW - Baseline'!$MB$2:$MB$200=AJ$4),0),$E242-1973)</f>
        <v>50.944870000000002</v>
      </c>
      <c r="AK242" cm="1">
        <f t="array" ref="AK242">INDEX('GMW - Baseline'!$A$2:$MC$200,MATCH(1,('GMW - Baseline'!$MC$2:$MC$200=AK$3)*('GMW - Baseline'!$MB$2:$MB$200=AK$4),0),$E242-1973)</f>
        <v>27.177759999999999</v>
      </c>
    </row>
    <row r="243" spans="1:37" x14ac:dyDescent="0.25">
      <c r="A243">
        <v>2039</v>
      </c>
      <c r="B243">
        <f t="shared" ref="B243:C243" si="32">+B239+1</f>
        <v>2039</v>
      </c>
      <c r="C243">
        <f t="shared" si="32"/>
        <v>2038</v>
      </c>
      <c r="D243">
        <f t="shared" si="28"/>
        <v>2038</v>
      </c>
      <c r="E243">
        <f t="shared" si="17"/>
        <v>2216</v>
      </c>
      <c r="F243" cm="1">
        <f t="array" ref="F243">INDEX('GMW - Baseline'!$A$2:$MC$200,MATCH(1,('GMW - Baseline'!$MC$2:$MC$200=F$3)*('GMW - Baseline'!$MB$2:$MB$200=F$4),0),$E243-1973)</f>
        <v>854120.2</v>
      </c>
      <c r="G243" cm="1">
        <f t="array" ref="G243">INDEX('GMW - Baseline'!$A$2:$MC$200,MATCH(1,('GMW - Baseline'!$MC$2:$MC$200=G$3)*('GMW - Baseline'!$MB$2:$MB$200=G$4),0),$E243-1973)</f>
        <v>496508.9</v>
      </c>
      <c r="H243" cm="1">
        <f t="array" ref="H243">INDEX('GMW - Baseline'!$A$2:$MC$200,MATCH(1,('GMW - Baseline'!$MC$2:$MC$200=H$3)*('GMW - Baseline'!$MB$2:$MB$200=H$4),0),$E243-1973)</f>
        <v>544827.80000000005</v>
      </c>
      <c r="I243" cm="1">
        <f t="array" ref="I243">INDEX('GMW - Baseline'!$A$2:$MC$200,MATCH(1,('GMW - Baseline'!$MC$2:$MC$200=I$3)*('GMW - Baseline'!$MB$2:$MB$200=I$4),0),$E243-1973)</f>
        <v>183.96619999999999</v>
      </c>
      <c r="J243" cm="1">
        <f t="array" ref="J243">INDEX('GMW - Baseline'!$A$2:$MC$200,MATCH(1,('GMW - Baseline'!$MC$2:$MC$200=J$3)*('GMW - Baseline'!$MB$2:$MB$200=J$4),0),$E243-1973)</f>
        <v>2.5000100000000001</v>
      </c>
      <c r="K243" cm="1">
        <f t="array" ref="K243">INDEX('GMW - Baseline'!$A$2:$MC$200,MATCH(1,('GMW - Baseline'!$MC$2:$MC$200=K$3)*('GMW - Baseline'!$MB$2:$MB$200=K$4),0),$E243-1973)</f>
        <v>3.4999690000000001</v>
      </c>
      <c r="L243" cm="1">
        <f t="array" ref="L243">INDEX('GMW - Baseline'!$A$2:$MC$200,MATCH(1,('GMW - Baseline'!$MC$2:$MC$200=L$3)*('GMW - Baseline'!$MB$2:$MB$200=L$4),0),$E243-1973)</f>
        <v>37163.79</v>
      </c>
      <c r="M243" cm="1">
        <f t="array" ref="M243">INDEX('GMW - Baseline'!$A$2:$MC$200,MATCH(1,('GMW - Baseline'!$MC$2:$MC$200=M$3)*('GMW - Baseline'!$MB$2:$MB$200=M$4),0),$E243-1973)</f>
        <v>1548.43</v>
      </c>
      <c r="N243" cm="1">
        <f t="array" ref="N243">INDEX('GMW - Baseline'!$A$2:$MC$200,MATCH(1,('GMW - Baseline'!$MC$2:$MC$200=N$3)*('GMW - Baseline'!$MB$2:$MB$200=N$4),0),$E243-1973)</f>
        <v>38712.22</v>
      </c>
      <c r="O243" cm="1">
        <f t="array" ref="O243">INDEX('GMW - Baseline'!$A$2:$MC$200,MATCH(1,('GMW - Baseline'!$MC$2:$MC$200=O$3)*('GMW - Baseline'!$MB$2:$MB$200=O$4),0),$E243-1973)</f>
        <v>3.9998469999999999</v>
      </c>
      <c r="P243" cm="1">
        <f t="array" ref="P243">INDEX('GMW - Baseline'!$A$2:$MC$200,MATCH(1,('GMW - Baseline'!$MC$2:$MC$200=P$3)*('GMW - Baseline'!$MB$2:$MB$200=P$4),0),$E243-1973)</f>
        <v>45784.92</v>
      </c>
      <c r="Q243" cm="1">
        <f t="array" ref="Q243">INDEX('GMW - Baseline'!$A$2:$MC$200,MATCH(1,('GMW - Baseline'!$MC$2:$MC$200=Q$3)*('GMW - Baseline'!$MB$2:$MB$200=Q$4),0),$E243-1973)</f>
        <v>52835.96</v>
      </c>
      <c r="R243" cm="1">
        <f t="array" ref="R243">INDEX('GMW - Baseline'!$A$2:$MC$200,MATCH(1,('GMW - Baseline'!$MC$2:$MC$200=R$3)*('GMW - Baseline'!$MB$2:$MB$200=R$4),0),$E243-1973)</f>
        <v>4200292</v>
      </c>
      <c r="S243" cm="1">
        <f t="array" ref="S243">INDEX('GMW - Baseline'!$A$2:$MC$200,MATCH(1,('GMW - Baseline'!$MC$2:$MC$200=S$3)*('GMW - Baseline'!$MB$2:$MB$200=S$4),0),$E243-1973)</f>
        <v>1238542</v>
      </c>
      <c r="T243" cm="1">
        <f t="array" ref="T243">INDEX('GMW - Baseline'!$A$2:$MC$200,MATCH(1,('GMW - Baseline'!$MC$2:$MC$200=T$3)*('GMW - Baseline'!$MB$2:$MB$200=T$4),0),$E243-1973)</f>
        <v>9.536743E-5</v>
      </c>
      <c r="U243" cm="1">
        <f t="array" ref="U243">INDEX('GMW - Baseline'!$A$2:$MC$200,MATCH(1,('GMW - Baseline'!$MC$2:$MC$200=U$3)*('GMW - Baseline'!$MB$2:$MB$200=U$4),0),$E243-1973)</f>
        <v>854119.5</v>
      </c>
      <c r="V243" cm="1">
        <f t="array" ref="V243">INDEX('GMW - Baseline'!$A$2:$MC$200,MATCH(1,('GMW - Baseline'!$MC$2:$MC$200=V$3)*('GMW - Baseline'!$MB$2:$MB$200=V$4),0),$E243-1973)</f>
        <v>37163.730000000003</v>
      </c>
      <c r="W243" cm="1">
        <f t="array" ref="W243">INDEX('GMW - Baseline'!$A$2:$MC$200,MATCH(1,('GMW - Baseline'!$MC$2:$MC$200=W$3)*('GMW - Baseline'!$MB$2:$MB$200=W$4),0),$E243-1973)</f>
        <v>31.98068</v>
      </c>
      <c r="X243" cm="1">
        <f t="array" ref="X243">INDEX('GMW - Baseline'!$A$2:$MC$200,MATCH(1,('GMW - Baseline'!$MC$2:$MC$200=X$3)*('GMW - Baseline'!$MB$2:$MB$200=X$4),0),$E243-1973)</f>
        <v>666780.9</v>
      </c>
      <c r="Y243" cm="1">
        <f t="array" ref="Y243">INDEX('GMW - Baseline'!$A$2:$MC$200,MATCH(1,('GMW - Baseline'!$MC$2:$MC$200=Y$3)*('GMW - Baseline'!$MB$2:$MB$200=Y$4),0),$E243-1973)</f>
        <v>45088.42</v>
      </c>
      <c r="Z243" cm="1">
        <f t="array" ref="Z243">INDEX('GMW - Baseline'!$A$2:$MC$200,MATCH(1,('GMW - Baseline'!$MC$2:$MC$200=Z$3)*('GMW - Baseline'!$MB$2:$MB$200=Z$4),0),$E243-1973)</f>
        <v>3963140</v>
      </c>
      <c r="AA243" cm="1">
        <f t="array" ref="AA243">INDEX('GMW - Baseline'!$A$2:$MC$200,MATCH(1,('GMW - Baseline'!$MC$2:$MC$200=AA$3)*('GMW - Baseline'!$MB$2:$MB$200=AA$4),0),$E243-1973)</f>
        <v>-1.5584370000000001</v>
      </c>
      <c r="AB243" cm="1">
        <f t="array" ref="AB243">INDEX('GMW - Baseline'!$A$2:$MC$200,MATCH(1,('GMW - Baseline'!$MC$2:$MC$200=AB$3)*('GMW - Baseline'!$MB$2:$MB$200=AB$4),0),$E243-1973)</f>
        <v>584243.6</v>
      </c>
      <c r="AC243" cm="1">
        <f t="array" ref="AC243">INDEX('GMW - Baseline'!$A$2:$MC$200,MATCH(1,('GMW - Baseline'!$MC$2:$MC$200=AC$3)*('GMW - Baseline'!$MB$2:$MB$200=AC$4),0),$E243-1973)</f>
        <v>582824.6</v>
      </c>
      <c r="AD243" cm="1">
        <f t="array" ref="AD243">INDEX('GMW - Baseline'!$A$2:$MC$200,MATCH(1,('GMW - Baseline'!$MC$2:$MC$200=AD$3)*('GMW - Baseline'!$MB$2:$MB$200=AD$4),0),$E243-1973)</f>
        <v>72330.8</v>
      </c>
      <c r="AE243" cm="1">
        <f t="array" ref="AE243">INDEX('GMW - Baseline'!$A$2:$MC$200,MATCH(1,('GMW - Baseline'!$MC$2:$MC$200=AE$3)*('GMW - Baseline'!$MB$2:$MB$200=AE$4),0),$E243-1973)</f>
        <v>36.40578</v>
      </c>
      <c r="AF243" cm="1">
        <f t="array" ref="AF243">INDEX('GMW - Baseline'!$A$2:$MC$200,MATCH(1,('GMW - Baseline'!$MC$2:$MC$200=AF$3)*('GMW - Baseline'!$MB$2:$MB$200=AF$4),0),$E243-1973)</f>
        <v>26.111519999999999</v>
      </c>
      <c r="AG243" cm="1">
        <f t="array" ref="AG243">INDEX('GMW - Baseline'!$A$2:$MC$200,MATCH(1,('GMW - Baseline'!$MC$2:$MC$200=AG$3)*('GMW - Baseline'!$MB$2:$MB$200=AG$4),0),$E243-1973)</f>
        <v>62.935679999999998</v>
      </c>
      <c r="AH243" cm="1">
        <f t="array" ref="AH243">INDEX('GMW - Baseline'!$A$2:$MC$200,MATCH(1,('GMW - Baseline'!$MC$2:$MC$200=AH$3)*('GMW - Baseline'!$MB$2:$MB$200=AH$4),0),$E243-1973)</f>
        <v>44.088549999999998</v>
      </c>
      <c r="AI243" cm="1">
        <f t="array" ref="AI243">INDEX('GMW - Baseline'!$A$2:$MC$200,MATCH(1,('GMW - Baseline'!$MC$2:$MC$200=AI$3)*('GMW - Baseline'!$MB$2:$MB$200=AI$4),0),$E243-1973)</f>
        <v>42.763489999999997</v>
      </c>
      <c r="AJ243" cm="1">
        <f t="array" ref="AJ243">INDEX('GMW - Baseline'!$A$2:$MC$200,MATCH(1,('GMW - Baseline'!$MC$2:$MC$200=AJ$3)*('GMW - Baseline'!$MB$2:$MB$200=AJ$4),0),$E243-1973)</f>
        <v>51.22269</v>
      </c>
      <c r="AK243" cm="1">
        <f t="array" ref="AK243">INDEX('GMW - Baseline'!$A$2:$MC$200,MATCH(1,('GMW - Baseline'!$MC$2:$MC$200=AK$3)*('GMW - Baseline'!$MB$2:$MB$200=AK$4),0),$E243-1973)</f>
        <v>27.189430000000002</v>
      </c>
    </row>
    <row r="244" spans="1:37" x14ac:dyDescent="0.25">
      <c r="B244">
        <f t="shared" ref="B244:C244" si="33">+B240+1</f>
        <v>2039</v>
      </c>
      <c r="C244">
        <f t="shared" si="33"/>
        <v>2039</v>
      </c>
      <c r="E244">
        <f t="shared" si="17"/>
        <v>2217</v>
      </c>
      <c r="F244" cm="1">
        <f t="array" ref="F244">INDEX('GMW - Baseline'!$A$2:$MC$200,MATCH(1,('GMW - Baseline'!$MC$2:$MC$200=F$3)*('GMW - Baseline'!$MB$2:$MB$200=F$4),0),$E244-1973)</f>
        <v>857361.1</v>
      </c>
      <c r="G244" cm="1">
        <f t="array" ref="G244">INDEX('GMW - Baseline'!$A$2:$MC$200,MATCH(1,('GMW - Baseline'!$MC$2:$MC$200=G$3)*('GMW - Baseline'!$MB$2:$MB$200=G$4),0),$E244-1973)</f>
        <v>498325.6</v>
      </c>
      <c r="H244" cm="1">
        <f t="array" ref="H244">INDEX('GMW - Baseline'!$A$2:$MC$200,MATCH(1,('GMW - Baseline'!$MC$2:$MC$200=H$3)*('GMW - Baseline'!$MB$2:$MB$200=H$4),0),$E244-1973)</f>
        <v>546820.69999999995</v>
      </c>
      <c r="I244" cm="1">
        <f t="array" ref="I244">INDEX('GMW - Baseline'!$A$2:$MC$200,MATCH(1,('GMW - Baseline'!$MC$2:$MC$200=I$3)*('GMW - Baseline'!$MB$2:$MB$200=I$4),0),$E244-1973)</f>
        <v>185.5702</v>
      </c>
      <c r="J244" cm="1">
        <f t="array" ref="J244">INDEX('GMW - Baseline'!$A$2:$MC$200,MATCH(1,('GMW - Baseline'!$MC$2:$MC$200=J$3)*('GMW - Baseline'!$MB$2:$MB$200=J$4),0),$E244-1973)</f>
        <v>2.5000209999999998</v>
      </c>
      <c r="K244" cm="1">
        <f t="array" ref="K244">INDEX('GMW - Baseline'!$A$2:$MC$200,MATCH(1,('GMW - Baseline'!$MC$2:$MC$200=K$3)*('GMW - Baseline'!$MB$2:$MB$200=K$4),0),$E244-1973)</f>
        <v>3.4999250000000002</v>
      </c>
      <c r="L244" cm="1">
        <f t="array" ref="L244">INDEX('GMW - Baseline'!$A$2:$MC$200,MATCH(1,('GMW - Baseline'!$MC$2:$MC$200=L$3)*('GMW - Baseline'!$MB$2:$MB$200=L$4),0),$E244-1973)</f>
        <v>37208.92</v>
      </c>
      <c r="M244" cm="1">
        <f t="array" ref="M244">INDEX('GMW - Baseline'!$A$2:$MC$200,MATCH(1,('GMW - Baseline'!$MC$2:$MC$200=M$3)*('GMW - Baseline'!$MB$2:$MB$200=M$4),0),$E244-1973)</f>
        <v>1550.3119999999999</v>
      </c>
      <c r="N244" cm="1">
        <f t="array" ref="N244">INDEX('GMW - Baseline'!$A$2:$MC$200,MATCH(1,('GMW - Baseline'!$MC$2:$MC$200=N$3)*('GMW - Baseline'!$MB$2:$MB$200=N$4),0),$E244-1973)</f>
        <v>38759.230000000003</v>
      </c>
      <c r="O244" cm="1">
        <f t="array" ref="O244">INDEX('GMW - Baseline'!$A$2:$MC$200,MATCH(1,('GMW - Baseline'!$MC$2:$MC$200=O$3)*('GMW - Baseline'!$MB$2:$MB$200=O$4),0),$E244-1973)</f>
        <v>3.999854</v>
      </c>
      <c r="P244" cm="1">
        <f t="array" ref="P244">INDEX('GMW - Baseline'!$A$2:$MC$200,MATCH(1,('GMW - Baseline'!$MC$2:$MC$200=P$3)*('GMW - Baseline'!$MB$2:$MB$200=P$4),0),$E244-1973)</f>
        <v>45791.03</v>
      </c>
      <c r="Q244" cm="1">
        <f t="array" ref="Q244">INDEX('GMW - Baseline'!$A$2:$MC$200,MATCH(1,('GMW - Baseline'!$MC$2:$MC$200=Q$3)*('GMW - Baseline'!$MB$2:$MB$200=Q$4),0),$E244-1973)</f>
        <v>-57960.07</v>
      </c>
      <c r="R244" cm="1">
        <f t="array" ref="R244">INDEX('GMW - Baseline'!$A$2:$MC$200,MATCH(1,('GMW - Baseline'!$MC$2:$MC$200=R$3)*('GMW - Baseline'!$MB$2:$MB$200=R$4),0),$E244-1973)</f>
        <v>4277488</v>
      </c>
      <c r="S244" cm="1">
        <f t="array" ref="S244">INDEX('GMW - Baseline'!$A$2:$MC$200,MATCH(1,('GMW - Baseline'!$MC$2:$MC$200=S$3)*('GMW - Baseline'!$MB$2:$MB$200=S$4),0),$E244-1973)</f>
        <v>1249880</v>
      </c>
      <c r="T244" cm="1">
        <f t="array" ref="T244">INDEX('GMW - Baseline'!$A$2:$MC$200,MATCH(1,('GMW - Baseline'!$MC$2:$MC$200=T$3)*('GMW - Baseline'!$MB$2:$MB$200=T$4),0),$E244-1973)</f>
        <v>0</v>
      </c>
      <c r="U244" cm="1">
        <f t="array" ref="U244">INDEX('GMW - Baseline'!$A$2:$MC$200,MATCH(1,('GMW - Baseline'!$MC$2:$MC$200=U$3)*('GMW - Baseline'!$MB$2:$MB$200=U$4),0),$E244-1973)</f>
        <v>857361.1</v>
      </c>
      <c r="V244" cm="1">
        <f t="array" ref="V244">INDEX('GMW - Baseline'!$A$2:$MC$200,MATCH(1,('GMW - Baseline'!$MC$2:$MC$200=V$3)*('GMW - Baseline'!$MB$2:$MB$200=V$4),0),$E244-1973)</f>
        <v>37208.86</v>
      </c>
      <c r="W244" cm="1">
        <f t="array" ref="W244">INDEX('GMW - Baseline'!$A$2:$MC$200,MATCH(1,('GMW - Baseline'!$MC$2:$MC$200=W$3)*('GMW - Baseline'!$MB$2:$MB$200=W$4),0),$E244-1973)</f>
        <v>31.9801</v>
      </c>
      <c r="X244" cm="1">
        <f t="array" ref="X244">INDEX('GMW - Baseline'!$A$2:$MC$200,MATCH(1,('GMW - Baseline'!$MC$2:$MC$200=X$3)*('GMW - Baseline'!$MB$2:$MB$200=X$4),0),$E244-1973)</f>
        <v>667579.19999999995</v>
      </c>
      <c r="Y244" cm="1">
        <f t="array" ref="Y244">INDEX('GMW - Baseline'!$A$2:$MC$200,MATCH(1,('GMW - Baseline'!$MC$2:$MC$200=Y$3)*('GMW - Baseline'!$MB$2:$MB$200=Y$4),0),$E244-1973)</f>
        <v>45109.41</v>
      </c>
      <c r="Z244" cm="1">
        <f t="array" ref="Z244">INDEX('GMW - Baseline'!$A$2:$MC$200,MATCH(1,('GMW - Baseline'!$MC$2:$MC$200=Z$3)*('GMW - Baseline'!$MB$2:$MB$200=Z$4),0),$E244-1973)</f>
        <v>3981614</v>
      </c>
      <c r="AA244" cm="1">
        <f t="array" ref="AA244">INDEX('GMW - Baseline'!$A$2:$MC$200,MATCH(1,('GMW - Baseline'!$MC$2:$MC$200=AA$3)*('GMW - Baseline'!$MB$2:$MB$200=AA$4),0),$E244-1973)</f>
        <v>-1.5572680000000001</v>
      </c>
      <c r="AB244" cm="1">
        <f t="array" ref="AB244">INDEX('GMW - Baseline'!$A$2:$MC$200,MATCH(1,('GMW - Baseline'!$MC$2:$MC$200=AB$3)*('GMW - Baseline'!$MB$2:$MB$200=AB$4),0),$E244-1973)</f>
        <v>560457.19999999995</v>
      </c>
      <c r="AC244" cm="1">
        <f t="array" ref="AC244">INDEX('GMW - Baseline'!$A$2:$MC$200,MATCH(1,('GMW - Baseline'!$MC$2:$MC$200=AC$3)*('GMW - Baseline'!$MB$2:$MB$200=AC$4),0),$E244-1973)</f>
        <v>483262.4</v>
      </c>
      <c r="AD244" cm="1">
        <f t="array" ref="AD244">INDEX('GMW - Baseline'!$A$2:$MC$200,MATCH(1,('GMW - Baseline'!$MC$2:$MC$200=AD$3)*('GMW - Baseline'!$MB$2:$MB$200=AD$4),0),$E244-1973)</f>
        <v>72381.649999999994</v>
      </c>
      <c r="AE244" cm="1">
        <f t="array" ref="AE244">INDEX('GMW - Baseline'!$A$2:$MC$200,MATCH(1,('GMW - Baseline'!$MC$2:$MC$200=AE$3)*('GMW - Baseline'!$MB$2:$MB$200=AE$4),0),$E244-1973)</f>
        <v>36.458910000000003</v>
      </c>
      <c r="AF244" cm="1">
        <f t="array" ref="AF244">INDEX('GMW - Baseline'!$A$2:$MC$200,MATCH(1,('GMW - Baseline'!$MC$2:$MC$200=AF$3)*('GMW - Baseline'!$MB$2:$MB$200=AF$4),0),$E244-1973)</f>
        <v>26.10228</v>
      </c>
      <c r="AG244" cm="1">
        <f t="array" ref="AG244">INDEX('GMW - Baseline'!$A$2:$MC$200,MATCH(1,('GMW - Baseline'!$MC$2:$MC$200=AG$3)*('GMW - Baseline'!$MB$2:$MB$200=AG$4),0),$E244-1973)</f>
        <v>63.405619999999999</v>
      </c>
      <c r="AH244" cm="1">
        <f t="array" ref="AH244">INDEX('GMW - Baseline'!$A$2:$MC$200,MATCH(1,('GMW - Baseline'!$MC$2:$MC$200=AH$3)*('GMW - Baseline'!$MB$2:$MB$200=AH$4),0),$E244-1973)</f>
        <v>44.0884</v>
      </c>
      <c r="AI244" cm="1">
        <f t="array" ref="AI244">INDEX('GMW - Baseline'!$A$2:$MC$200,MATCH(1,('GMW - Baseline'!$MC$2:$MC$200=AI$3)*('GMW - Baseline'!$MB$2:$MB$200=AI$4),0),$E244-1973)</f>
        <v>42.89772</v>
      </c>
      <c r="AJ244" cm="1">
        <f t="array" ref="AJ244">INDEX('GMW - Baseline'!$A$2:$MC$200,MATCH(1,('GMW - Baseline'!$MC$2:$MC$200=AJ$3)*('GMW - Baseline'!$MB$2:$MB$200=AJ$4),0),$E244-1973)</f>
        <v>51.501690000000004</v>
      </c>
      <c r="AK244" cm="1">
        <f t="array" ref="AK244">INDEX('GMW - Baseline'!$A$2:$MC$200,MATCH(1,('GMW - Baseline'!$MC$2:$MC$200=AK$3)*('GMW - Baseline'!$MB$2:$MB$200=AK$4),0),$E244-1973)</f>
        <v>27.20204</v>
      </c>
    </row>
    <row r="245" spans="1:37" x14ac:dyDescent="0.25">
      <c r="B245">
        <f t="shared" ref="B245:C245" si="34">+B241+1</f>
        <v>2039</v>
      </c>
      <c r="C245">
        <f t="shared" si="34"/>
        <v>2039</v>
      </c>
      <c r="E245">
        <f t="shared" si="17"/>
        <v>2218</v>
      </c>
      <c r="F245" cm="1">
        <f t="array" ref="F245">INDEX('GMW - Baseline'!$A$2:$MC$200,MATCH(1,('GMW - Baseline'!$MC$2:$MC$200=F$3)*('GMW - Baseline'!$MB$2:$MB$200=F$4),0),$E245-1973)</f>
        <v>860616.5</v>
      </c>
      <c r="G245" cm="1">
        <f t="array" ref="G245">INDEX('GMW - Baseline'!$A$2:$MC$200,MATCH(1,('GMW - Baseline'!$MC$2:$MC$200=G$3)*('GMW - Baseline'!$MB$2:$MB$200=G$4),0),$E245-1973)</f>
        <v>500149.7</v>
      </c>
      <c r="H245" cm="1">
        <f t="array" ref="H245">INDEX('GMW - Baseline'!$A$2:$MC$200,MATCH(1,('GMW - Baseline'!$MC$2:$MC$200=H$3)*('GMW - Baseline'!$MB$2:$MB$200=H$4),0),$E245-1973)</f>
        <v>548820.6</v>
      </c>
      <c r="I245" cm="1">
        <f t="array" ref="I245">INDEX('GMW - Baseline'!$A$2:$MC$200,MATCH(1,('GMW - Baseline'!$MC$2:$MC$200=I$3)*('GMW - Baseline'!$MB$2:$MB$200=I$4),0),$E245-1973)</f>
        <v>186.50960000000001</v>
      </c>
      <c r="J245" cm="1">
        <f t="array" ref="J245">INDEX('GMW - Baseline'!$A$2:$MC$200,MATCH(1,('GMW - Baseline'!$MC$2:$MC$200=J$3)*('GMW - Baseline'!$MB$2:$MB$200=J$4),0),$E245-1973)</f>
        <v>2.5000260000000001</v>
      </c>
      <c r="K245" cm="1">
        <f t="array" ref="K245">INDEX('GMW - Baseline'!$A$2:$MC$200,MATCH(1,('GMW - Baseline'!$MC$2:$MC$200=K$3)*('GMW - Baseline'!$MB$2:$MB$200=K$4),0),$E245-1973)</f>
        <v>3.4999380000000002</v>
      </c>
      <c r="L245" cm="1">
        <f t="array" ref="L245">INDEX('GMW - Baseline'!$A$2:$MC$200,MATCH(1,('GMW - Baseline'!$MC$2:$MC$200=L$3)*('GMW - Baseline'!$MB$2:$MB$200=L$4),0),$E245-1973)</f>
        <v>37254.01</v>
      </c>
      <c r="M245" cm="1">
        <f t="array" ref="M245">INDEX('GMW - Baseline'!$A$2:$MC$200,MATCH(1,('GMW - Baseline'!$MC$2:$MC$200=M$3)*('GMW - Baseline'!$MB$2:$MB$200=M$4),0),$E245-1973)</f>
        <v>1552.2190000000001</v>
      </c>
      <c r="N245" cm="1">
        <f t="array" ref="N245">INDEX('GMW - Baseline'!$A$2:$MC$200,MATCH(1,('GMW - Baseline'!$MC$2:$MC$200=N$3)*('GMW - Baseline'!$MB$2:$MB$200=N$4),0),$E245-1973)</f>
        <v>38806.230000000003</v>
      </c>
      <c r="O245" cm="1">
        <f t="array" ref="O245">INDEX('GMW - Baseline'!$A$2:$MC$200,MATCH(1,('GMW - Baseline'!$MC$2:$MC$200=O$3)*('GMW - Baseline'!$MB$2:$MB$200=O$4),0),$E245-1973)</f>
        <v>3.9999210000000001</v>
      </c>
      <c r="P245" cm="1">
        <f t="array" ref="P245">INDEX('GMW - Baseline'!$A$2:$MC$200,MATCH(1,('GMW - Baseline'!$MC$2:$MC$200=P$3)*('GMW - Baseline'!$MB$2:$MB$200=P$4),0),$E245-1973)</f>
        <v>45804.62</v>
      </c>
      <c r="Q245" cm="1">
        <f t="array" ref="Q245">INDEX('GMW - Baseline'!$A$2:$MC$200,MATCH(1,('GMW - Baseline'!$MC$2:$MC$200=Q$3)*('GMW - Baseline'!$MB$2:$MB$200=Q$4),0),$E245-1973)</f>
        <v>-15023.16</v>
      </c>
      <c r="R245" cm="1">
        <f t="array" ref="R245">INDEX('GMW - Baseline'!$A$2:$MC$200,MATCH(1,('GMW - Baseline'!$MC$2:$MC$200=R$3)*('GMW - Baseline'!$MB$2:$MB$200=R$4),0),$E245-1973)</f>
        <v>4317902</v>
      </c>
      <c r="S245" cm="1">
        <f t="array" ref="S245">INDEX('GMW - Baseline'!$A$2:$MC$200,MATCH(1,('GMW - Baseline'!$MC$2:$MC$200=S$3)*('GMW - Baseline'!$MB$2:$MB$200=S$4),0),$E245-1973)</f>
        <v>1261325</v>
      </c>
      <c r="T245" cm="1">
        <f t="array" ref="T245">INDEX('GMW - Baseline'!$A$2:$MC$200,MATCH(1,('GMW - Baseline'!$MC$2:$MC$200=T$3)*('GMW - Baseline'!$MB$2:$MB$200=T$4),0),$E245-1973)</f>
        <v>0</v>
      </c>
      <c r="U245" cm="1">
        <f t="array" ref="U245">INDEX('GMW - Baseline'!$A$2:$MC$200,MATCH(1,('GMW - Baseline'!$MC$2:$MC$200=U$3)*('GMW - Baseline'!$MB$2:$MB$200=U$4),0),$E245-1973)</f>
        <v>860616.6</v>
      </c>
      <c r="V245" cm="1">
        <f t="array" ref="V245">INDEX('GMW - Baseline'!$A$2:$MC$200,MATCH(1,('GMW - Baseline'!$MC$2:$MC$200=V$3)*('GMW - Baseline'!$MB$2:$MB$200=V$4),0),$E245-1973)</f>
        <v>37253.980000000003</v>
      </c>
      <c r="W245" cm="1">
        <f t="array" ref="W245">INDEX('GMW - Baseline'!$A$2:$MC$200,MATCH(1,('GMW - Baseline'!$MC$2:$MC$200=W$3)*('GMW - Baseline'!$MB$2:$MB$200=W$4),0),$E245-1973)</f>
        <v>31.97953</v>
      </c>
      <c r="X245" cm="1">
        <f t="array" ref="X245">INDEX('GMW - Baseline'!$A$2:$MC$200,MATCH(1,('GMW - Baseline'!$MC$2:$MC$200=X$3)*('GMW - Baseline'!$MB$2:$MB$200=X$4),0),$E245-1973)</f>
        <v>668424.9</v>
      </c>
      <c r="Y245" cm="1">
        <f t="array" ref="Y245">INDEX('GMW - Baseline'!$A$2:$MC$200,MATCH(1,('GMW - Baseline'!$MC$2:$MC$200=Y$3)*('GMW - Baseline'!$MB$2:$MB$200=Y$4),0),$E245-1973)</f>
        <v>45133.7</v>
      </c>
      <c r="Z245" cm="1">
        <f t="array" ref="Z245">INDEX('GMW - Baseline'!$A$2:$MC$200,MATCH(1,('GMW - Baseline'!$MC$2:$MC$200=Z$3)*('GMW - Baseline'!$MB$2:$MB$200=Z$4),0),$E245-1973)</f>
        <v>4000234</v>
      </c>
      <c r="AA245" cm="1">
        <f t="array" ref="AA245">INDEX('GMW - Baseline'!$A$2:$MC$200,MATCH(1,('GMW - Baseline'!$MC$2:$MC$200=AA$3)*('GMW - Baseline'!$MB$2:$MB$200=AA$4),0),$E245-1973)</f>
        <v>-1.5561</v>
      </c>
      <c r="AB245" cm="1">
        <f t="array" ref="AB245">INDEX('GMW - Baseline'!$A$2:$MC$200,MATCH(1,('GMW - Baseline'!$MC$2:$MC$200=AB$3)*('GMW - Baseline'!$MB$2:$MB$200=AB$4),0),$E245-1973)</f>
        <v>554038.69999999995</v>
      </c>
      <c r="AC245" cm="1">
        <f t="array" ref="AC245">INDEX('GMW - Baseline'!$A$2:$MC$200,MATCH(1,('GMW - Baseline'!$MC$2:$MC$200=AC$3)*('GMW - Baseline'!$MB$2:$MB$200=AC$4),0),$E245-1973)</f>
        <v>513624.3</v>
      </c>
      <c r="AD245" cm="1">
        <f t="array" ref="AD245">INDEX('GMW - Baseline'!$A$2:$MC$200,MATCH(1,('GMW - Baseline'!$MC$2:$MC$200=AD$3)*('GMW - Baseline'!$MB$2:$MB$200=AD$4),0),$E245-1973)</f>
        <v>72431.33</v>
      </c>
      <c r="AE245" cm="1">
        <f t="array" ref="AE245">INDEX('GMW - Baseline'!$A$2:$MC$200,MATCH(1,('GMW - Baseline'!$MC$2:$MC$200=AE$3)*('GMW - Baseline'!$MB$2:$MB$200=AE$4),0),$E245-1973)</f>
        <v>36.496839999999999</v>
      </c>
      <c r="AF245" cm="1">
        <f t="array" ref="AF245">INDEX('GMW - Baseline'!$A$2:$MC$200,MATCH(1,('GMW - Baseline'!$MC$2:$MC$200=AF$3)*('GMW - Baseline'!$MB$2:$MB$200=AF$4),0),$E245-1973)</f>
        <v>26.093070000000001</v>
      </c>
      <c r="AG245" cm="1">
        <f t="array" ref="AG245">INDEX('GMW - Baseline'!$A$2:$MC$200,MATCH(1,('GMW - Baseline'!$MC$2:$MC$200=AG$3)*('GMW - Baseline'!$MB$2:$MB$200=AG$4),0),$E245-1973)</f>
        <v>63.828989999999997</v>
      </c>
      <c r="AH245" cm="1">
        <f t="array" ref="AH245">INDEX('GMW - Baseline'!$A$2:$MC$200,MATCH(1,('GMW - Baseline'!$MC$2:$MC$200=AH$3)*('GMW - Baseline'!$MB$2:$MB$200=AH$4),0),$E245-1973)</f>
        <v>44.088250000000002</v>
      </c>
      <c r="AI245" cm="1">
        <f t="array" ref="AI245">INDEX('GMW - Baseline'!$A$2:$MC$200,MATCH(1,('GMW - Baseline'!$MC$2:$MC$200=AI$3)*('GMW - Baseline'!$MB$2:$MB$200=AI$4),0),$E245-1973)</f>
        <v>43.03228</v>
      </c>
      <c r="AJ245" cm="1">
        <f t="array" ref="AJ245">INDEX('GMW - Baseline'!$A$2:$MC$200,MATCH(1,('GMW - Baseline'!$MC$2:$MC$200=AJ$3)*('GMW - Baseline'!$MB$2:$MB$200=AJ$4),0),$E245-1973)</f>
        <v>51.781880000000001</v>
      </c>
      <c r="AK245" cm="1">
        <f t="array" ref="AK245">INDEX('GMW - Baseline'!$A$2:$MC$200,MATCH(1,('GMW - Baseline'!$MC$2:$MC$200=AK$3)*('GMW - Baseline'!$MB$2:$MB$200=AK$4),0),$E245-1973)</f>
        <v>27.217469999999999</v>
      </c>
    </row>
    <row r="246" spans="1:37" x14ac:dyDescent="0.25">
      <c r="B246">
        <f t="shared" ref="B246:C246" si="35">+B242+1</f>
        <v>2039</v>
      </c>
      <c r="C246">
        <f t="shared" si="35"/>
        <v>2039</v>
      </c>
      <c r="E246">
        <f t="shared" si="17"/>
        <v>2219</v>
      </c>
      <c r="F246" cm="1">
        <f t="array" ref="F246">INDEX('GMW - Baseline'!$A$2:$MC$200,MATCH(1,('GMW - Baseline'!$MC$2:$MC$200=F$3)*('GMW - Baseline'!$MB$2:$MB$200=F$4),0),$E246-1973)</f>
        <v>863886.9</v>
      </c>
      <c r="G246" cm="1">
        <f t="array" ref="G246">INDEX('GMW - Baseline'!$A$2:$MC$200,MATCH(1,('GMW - Baseline'!$MC$2:$MC$200=G$3)*('GMW - Baseline'!$MB$2:$MB$200=G$4),0),$E246-1973)</f>
        <v>501982.1</v>
      </c>
      <c r="H246" cm="1">
        <f t="array" ref="H246">INDEX('GMW - Baseline'!$A$2:$MC$200,MATCH(1,('GMW - Baseline'!$MC$2:$MC$200=H$3)*('GMW - Baseline'!$MB$2:$MB$200=H$4),0),$E246-1973)</f>
        <v>550830.1</v>
      </c>
      <c r="I246" cm="1">
        <f t="array" ref="I246">INDEX('GMW - Baseline'!$A$2:$MC$200,MATCH(1,('GMW - Baseline'!$MC$2:$MC$200=I$3)*('GMW - Baseline'!$MB$2:$MB$200=I$4),0),$E246-1973)</f>
        <v>187.30289999999999</v>
      </c>
      <c r="J246" cm="1">
        <f t="array" ref="J246">INDEX('GMW - Baseline'!$A$2:$MC$200,MATCH(1,('GMW - Baseline'!$MC$2:$MC$200=J$3)*('GMW - Baseline'!$MB$2:$MB$200=J$4),0),$E246-1973)</f>
        <v>2.5000339999999999</v>
      </c>
      <c r="K246" cm="1">
        <f t="array" ref="K246">INDEX('GMW - Baseline'!$A$2:$MC$200,MATCH(1,('GMW - Baseline'!$MC$2:$MC$200=K$3)*('GMW - Baseline'!$MB$2:$MB$200=K$4),0),$E246-1973)</f>
        <v>3.4999859999999998</v>
      </c>
      <c r="L246" cm="1">
        <f t="array" ref="L246">INDEX('GMW - Baseline'!$A$2:$MC$200,MATCH(1,('GMW - Baseline'!$MC$2:$MC$200=L$3)*('GMW - Baseline'!$MB$2:$MB$200=L$4),0),$E246-1973)</f>
        <v>37299.14</v>
      </c>
      <c r="M246" cm="1">
        <f t="array" ref="M246">INDEX('GMW - Baseline'!$A$2:$MC$200,MATCH(1,('GMW - Baseline'!$MC$2:$MC$200=M$3)*('GMW - Baseline'!$MB$2:$MB$200=M$4),0),$E246-1973)</f>
        <v>1554.1020000000001</v>
      </c>
      <c r="N246" cm="1">
        <f t="array" ref="N246">INDEX('GMW - Baseline'!$A$2:$MC$200,MATCH(1,('GMW - Baseline'!$MC$2:$MC$200=N$3)*('GMW - Baseline'!$MB$2:$MB$200=N$4),0),$E246-1973)</f>
        <v>38853.24</v>
      </c>
      <c r="O246" cm="1">
        <f t="array" ref="O246">INDEX('GMW - Baseline'!$A$2:$MC$200,MATCH(1,('GMW - Baseline'!$MC$2:$MC$200=O$3)*('GMW - Baseline'!$MB$2:$MB$200=O$4),0),$E246-1973)</f>
        <v>3.9999280000000002</v>
      </c>
      <c r="P246" cm="1">
        <f t="array" ref="P246">INDEX('GMW - Baseline'!$A$2:$MC$200,MATCH(1,('GMW - Baseline'!$MC$2:$MC$200=P$3)*('GMW - Baseline'!$MB$2:$MB$200=P$4),0),$E246-1973)</f>
        <v>45818.2</v>
      </c>
      <c r="Q246" cm="1">
        <f t="array" ref="Q246">INDEX('GMW - Baseline'!$A$2:$MC$200,MATCH(1,('GMW - Baseline'!$MC$2:$MC$200=Q$3)*('GMW - Baseline'!$MB$2:$MB$200=Q$4),0),$E246-1973)</f>
        <v>-48239.48</v>
      </c>
      <c r="R246" cm="1">
        <f t="array" ref="R246">INDEX('GMW - Baseline'!$A$2:$MC$200,MATCH(1,('GMW - Baseline'!$MC$2:$MC$200=R$3)*('GMW - Baseline'!$MB$2:$MB$200=R$4),0),$E246-1973)</f>
        <v>4391826</v>
      </c>
      <c r="S246" cm="1">
        <f t="array" ref="S246">INDEX('GMW - Baseline'!$A$2:$MC$200,MATCH(1,('GMW - Baseline'!$MC$2:$MC$200=S$3)*('GMW - Baseline'!$MB$2:$MB$200=S$4),0),$E246-1973)</f>
        <v>1272878</v>
      </c>
      <c r="T246" cm="1">
        <f t="array" ref="T246">INDEX('GMW - Baseline'!$A$2:$MC$200,MATCH(1,('GMW - Baseline'!$MC$2:$MC$200=T$3)*('GMW - Baseline'!$MB$2:$MB$200=T$4),0),$E246-1973)</f>
        <v>0</v>
      </c>
      <c r="U246" cm="1">
        <f t="array" ref="U246">INDEX('GMW - Baseline'!$A$2:$MC$200,MATCH(1,('GMW - Baseline'!$MC$2:$MC$200=U$3)*('GMW - Baseline'!$MB$2:$MB$200=U$4),0),$E246-1973)</f>
        <v>863886.9</v>
      </c>
      <c r="V246" cm="1">
        <f t="array" ref="V246">INDEX('GMW - Baseline'!$A$2:$MC$200,MATCH(1,('GMW - Baseline'!$MC$2:$MC$200=V$3)*('GMW - Baseline'!$MB$2:$MB$200=V$4),0),$E246-1973)</f>
        <v>37299.11</v>
      </c>
      <c r="W246" cm="1">
        <f t="array" ref="W246">INDEX('GMW - Baseline'!$A$2:$MC$200,MATCH(1,('GMW - Baseline'!$MC$2:$MC$200=W$3)*('GMW - Baseline'!$MB$2:$MB$200=W$4),0),$E246-1973)</f>
        <v>31.978960000000001</v>
      </c>
      <c r="X246" cm="1">
        <f t="array" ref="X246">INDEX('GMW - Baseline'!$A$2:$MC$200,MATCH(1,('GMW - Baseline'!$MC$2:$MC$200=X$3)*('GMW - Baseline'!$MB$2:$MB$200=X$4),0),$E246-1973)</f>
        <v>669269.19999999995</v>
      </c>
      <c r="Y246" cm="1">
        <f t="array" ref="Y246">INDEX('GMW - Baseline'!$A$2:$MC$200,MATCH(1,('GMW - Baseline'!$MC$2:$MC$200=Y$3)*('GMW - Baseline'!$MB$2:$MB$200=Y$4),0),$E246-1973)</f>
        <v>45158</v>
      </c>
      <c r="Z246" cm="1">
        <f t="array" ref="Z246">INDEX('GMW - Baseline'!$A$2:$MC$200,MATCH(1,('GMW - Baseline'!$MC$2:$MC$200=Z$3)*('GMW - Baseline'!$MB$2:$MB$200=Z$4),0),$E246-1973)</f>
        <v>4019000</v>
      </c>
      <c r="AA246" cm="1">
        <f t="array" ref="AA246">INDEX('GMW - Baseline'!$A$2:$MC$200,MATCH(1,('GMW - Baseline'!$MC$2:$MC$200=AA$3)*('GMW - Baseline'!$MB$2:$MB$200=AA$4),0),$E246-1973)</f>
        <v>-1.5549329999999999</v>
      </c>
      <c r="AB246" cm="1">
        <f t="array" ref="AB246">INDEX('GMW - Baseline'!$A$2:$MC$200,MATCH(1,('GMW - Baseline'!$MC$2:$MC$200=AB$3)*('GMW - Baseline'!$MB$2:$MB$200=AB$4),0),$E246-1973)</f>
        <v>582799.9</v>
      </c>
      <c r="AC246" cm="1">
        <f t="array" ref="AC246">INDEX('GMW - Baseline'!$A$2:$MC$200,MATCH(1,('GMW - Baseline'!$MC$2:$MC$200=AC$3)*('GMW - Baseline'!$MB$2:$MB$200=AC$4),0),$E246-1973)</f>
        <v>508875</v>
      </c>
      <c r="AD246" cm="1">
        <f t="array" ref="AD246">INDEX('GMW - Baseline'!$A$2:$MC$200,MATCH(1,('GMW - Baseline'!$MC$2:$MC$200=AD$3)*('GMW - Baseline'!$MB$2:$MB$200=AD$4),0),$E246-1973)</f>
        <v>72481.009999999995</v>
      </c>
      <c r="AE246" cm="1">
        <f t="array" ref="AE246">INDEX('GMW - Baseline'!$A$2:$MC$200,MATCH(1,('GMW - Baseline'!$MC$2:$MC$200=AE$3)*('GMW - Baseline'!$MB$2:$MB$200=AE$4),0),$E246-1973)</f>
        <v>36.534739999999999</v>
      </c>
      <c r="AF246" cm="1">
        <f t="array" ref="AF246">INDEX('GMW - Baseline'!$A$2:$MC$200,MATCH(1,('GMW - Baseline'!$MC$2:$MC$200=AF$3)*('GMW - Baseline'!$MB$2:$MB$200=AF$4),0),$E246-1973)</f>
        <v>26.089950000000002</v>
      </c>
      <c r="AG246" cm="1">
        <f t="array" ref="AG246">INDEX('GMW - Baseline'!$A$2:$MC$200,MATCH(1,('GMW - Baseline'!$MC$2:$MC$200=AG$3)*('GMW - Baseline'!$MB$2:$MB$200=AG$4),0),$E246-1973)</f>
        <v>64.204759999999993</v>
      </c>
      <c r="AH246" cm="1">
        <f t="array" ref="AH246">INDEX('GMW - Baseline'!$A$2:$MC$200,MATCH(1,('GMW - Baseline'!$MC$2:$MC$200=AH$3)*('GMW - Baseline'!$MB$2:$MB$200=AH$4),0),$E246-1973)</f>
        <v>44.088090000000001</v>
      </c>
      <c r="AI246" cm="1">
        <f t="array" ref="AI246">INDEX('GMW - Baseline'!$A$2:$MC$200,MATCH(1,('GMW - Baseline'!$MC$2:$MC$200=AI$3)*('GMW - Baseline'!$MB$2:$MB$200=AI$4),0),$E246-1973)</f>
        <v>43.167180000000002</v>
      </c>
      <c r="AJ246" cm="1">
        <f t="array" ref="AJ246">INDEX('GMW - Baseline'!$A$2:$MC$200,MATCH(1,('GMW - Baseline'!$MC$2:$MC$200=AJ$3)*('GMW - Baseline'!$MB$2:$MB$200=AJ$4),0),$E246-1973)</f>
        <v>52.063270000000003</v>
      </c>
      <c r="AK246" cm="1">
        <f t="array" ref="AK246">INDEX('GMW - Baseline'!$A$2:$MC$200,MATCH(1,('GMW - Baseline'!$MC$2:$MC$200=AK$3)*('GMW - Baseline'!$MB$2:$MB$200=AK$4),0),$E246-1973)</f>
        <v>27.235679999999999</v>
      </c>
    </row>
    <row r="247" spans="1:37" x14ac:dyDescent="0.25">
      <c r="A247">
        <v>2040</v>
      </c>
      <c r="B247">
        <f t="shared" ref="B247:C247" si="36">+B243+1</f>
        <v>2040</v>
      </c>
      <c r="C247">
        <f t="shared" si="36"/>
        <v>2039</v>
      </c>
      <c r="D247">
        <f t="shared" si="28"/>
        <v>2039</v>
      </c>
      <c r="E247">
        <f t="shared" si="17"/>
        <v>2220</v>
      </c>
      <c r="F247" cm="1">
        <f t="array" ref="F247">INDEX('GMW - Baseline'!$A$2:$MC$200,MATCH(1,('GMW - Baseline'!$MC$2:$MC$200=F$3)*('GMW - Baseline'!$MB$2:$MB$200=F$4),0),$E247-1973)</f>
        <v>867238</v>
      </c>
      <c r="G247" cm="1">
        <f t="array" ref="G247">INDEX('GMW - Baseline'!$A$2:$MC$200,MATCH(1,('GMW - Baseline'!$MC$2:$MC$200=G$3)*('GMW - Baseline'!$MB$2:$MB$200=G$4),0),$E247-1973)</f>
        <v>503861</v>
      </c>
      <c r="H247" cm="1">
        <f t="array" ref="H247">INDEX('GMW - Baseline'!$A$2:$MC$200,MATCH(1,('GMW - Baseline'!$MC$2:$MC$200=H$3)*('GMW - Baseline'!$MB$2:$MB$200=H$4),0),$E247-1973)</f>
        <v>552847.80000000005</v>
      </c>
      <c r="I247" cm="1">
        <f t="array" ref="I247">INDEX('GMW - Baseline'!$A$2:$MC$200,MATCH(1,('GMW - Baseline'!$MC$2:$MC$200=I$3)*('GMW - Baseline'!$MB$2:$MB$200=I$4),0),$E247-1973)</f>
        <v>187.6456</v>
      </c>
      <c r="J247" cm="1">
        <f t="array" ref="J247">INDEX('GMW - Baseline'!$A$2:$MC$200,MATCH(1,('GMW - Baseline'!$MC$2:$MC$200=J$3)*('GMW - Baseline'!$MB$2:$MB$200=J$4),0),$E247-1973)</f>
        <v>2.5000339999999999</v>
      </c>
      <c r="K247" cm="1">
        <f t="array" ref="K247">INDEX('GMW - Baseline'!$A$2:$MC$200,MATCH(1,('GMW - Baseline'!$MC$2:$MC$200=K$3)*('GMW - Baseline'!$MB$2:$MB$200=K$4),0),$E247-1973)</f>
        <v>3.4999449999999999</v>
      </c>
      <c r="L247" cm="1">
        <f t="array" ref="L247">INDEX('GMW - Baseline'!$A$2:$MC$200,MATCH(1,('GMW - Baseline'!$MC$2:$MC$200=L$3)*('GMW - Baseline'!$MB$2:$MB$200=L$4),0),$E247-1973)</f>
        <v>37344.269999999997</v>
      </c>
      <c r="M247" cm="1">
        <f t="array" ref="M247">INDEX('GMW - Baseline'!$A$2:$MC$200,MATCH(1,('GMW - Baseline'!$MC$2:$MC$200=M$3)*('GMW - Baseline'!$MB$2:$MB$200=M$4),0),$E247-1973)</f>
        <v>1555.98</v>
      </c>
      <c r="N247" cm="1">
        <f t="array" ref="N247">INDEX('GMW - Baseline'!$A$2:$MC$200,MATCH(1,('GMW - Baseline'!$MC$2:$MC$200=N$3)*('GMW - Baseline'!$MB$2:$MB$200=N$4),0),$E247-1973)</f>
        <v>38900.25</v>
      </c>
      <c r="O247" cm="1">
        <f t="array" ref="O247">INDEX('GMW - Baseline'!$A$2:$MC$200,MATCH(1,('GMW - Baseline'!$MC$2:$MC$200=O$3)*('GMW - Baseline'!$MB$2:$MB$200=O$4),0),$E247-1973)</f>
        <v>3.999924</v>
      </c>
      <c r="P247" cm="1">
        <f t="array" ref="P247">INDEX('GMW - Baseline'!$A$2:$MC$200,MATCH(1,('GMW - Baseline'!$MC$2:$MC$200=P$3)*('GMW - Baseline'!$MB$2:$MB$200=P$4),0),$E247-1973)</f>
        <v>45831.79</v>
      </c>
      <c r="Q247" cm="1">
        <f t="array" ref="Q247">INDEX('GMW - Baseline'!$A$2:$MC$200,MATCH(1,('GMW - Baseline'!$MC$2:$MC$200=Q$3)*('GMW - Baseline'!$MB$2:$MB$200=Q$4),0),$E247-1973)</f>
        <v>52894.12</v>
      </c>
      <c r="R247" cm="1">
        <f t="array" ref="R247">INDEX('GMW - Baseline'!$A$2:$MC$200,MATCH(1,('GMW - Baseline'!$MC$2:$MC$200=R$3)*('GMW - Baseline'!$MB$2:$MB$200=R$4),0),$E247-1973)</f>
        <v>4395343</v>
      </c>
      <c r="S247" cm="1">
        <f t="array" ref="S247">INDEX('GMW - Baseline'!$A$2:$MC$200,MATCH(1,('GMW - Baseline'!$MC$2:$MC$200=S$3)*('GMW - Baseline'!$MB$2:$MB$200=S$4),0),$E247-1973)</f>
        <v>1284653</v>
      </c>
      <c r="T247" cm="1">
        <f t="array" ref="T247">INDEX('GMW - Baseline'!$A$2:$MC$200,MATCH(1,('GMW - Baseline'!$MC$2:$MC$200=T$3)*('GMW - Baseline'!$MB$2:$MB$200=T$4),0),$E247-1973)</f>
        <v>-9.536743E-5</v>
      </c>
      <c r="U247" cm="1">
        <f t="array" ref="U247">INDEX('GMW - Baseline'!$A$2:$MC$200,MATCH(1,('GMW - Baseline'!$MC$2:$MC$200=U$3)*('GMW - Baseline'!$MB$2:$MB$200=U$4),0),$E247-1973)</f>
        <v>867238.2</v>
      </c>
      <c r="V247" cm="1">
        <f t="array" ref="V247">INDEX('GMW - Baseline'!$A$2:$MC$200,MATCH(1,('GMW - Baseline'!$MC$2:$MC$200=V$3)*('GMW - Baseline'!$MB$2:$MB$200=V$4),0),$E247-1973)</f>
        <v>37344.239999999998</v>
      </c>
      <c r="W247" cm="1">
        <f t="array" ref="W247">INDEX('GMW - Baseline'!$A$2:$MC$200,MATCH(1,('GMW - Baseline'!$MC$2:$MC$200=W$3)*('GMW - Baseline'!$MB$2:$MB$200=W$4),0),$E247-1973)</f>
        <v>31.978390000000001</v>
      </c>
      <c r="X247" cm="1">
        <f t="array" ref="X247">INDEX('GMW - Baseline'!$A$2:$MC$200,MATCH(1,('GMW - Baseline'!$MC$2:$MC$200=X$3)*('GMW - Baseline'!$MB$2:$MB$200=X$4),0),$E247-1973)</f>
        <v>670112.19999999995</v>
      </c>
      <c r="Y247" cm="1">
        <f t="array" ref="Y247">INDEX('GMW - Baseline'!$A$2:$MC$200,MATCH(1,('GMW - Baseline'!$MC$2:$MC$200=Y$3)*('GMW - Baseline'!$MB$2:$MB$200=Y$4),0),$E247-1973)</f>
        <v>45182.3</v>
      </c>
      <c r="Z247" cm="1">
        <f t="array" ref="Z247">INDEX('GMW - Baseline'!$A$2:$MC$200,MATCH(1,('GMW - Baseline'!$MC$2:$MC$200=Z$3)*('GMW - Baseline'!$MB$2:$MB$200=Z$4),0),$E247-1973)</f>
        <v>4037901</v>
      </c>
      <c r="AA247" cm="1">
        <f t="array" ref="AA247">INDEX('GMW - Baseline'!$A$2:$MC$200,MATCH(1,('GMW - Baseline'!$MC$2:$MC$200=AA$3)*('GMW - Baseline'!$MB$2:$MB$200=AA$4),0),$E247-1973)</f>
        <v>-1.5536890000000001</v>
      </c>
      <c r="AB247" cm="1">
        <f t="array" ref="AB247">INDEX('GMW - Baseline'!$A$2:$MC$200,MATCH(1,('GMW - Baseline'!$MC$2:$MC$200=AB$3)*('GMW - Baseline'!$MB$2:$MB$200=AB$4),0),$E247-1973)</f>
        <v>607456.6</v>
      </c>
      <c r="AC247" cm="1">
        <f t="array" ref="AC247">INDEX('GMW - Baseline'!$A$2:$MC$200,MATCH(1,('GMW - Baseline'!$MC$2:$MC$200=AC$3)*('GMW - Baseline'!$MB$2:$MB$200=AC$4),0),$E247-1973)</f>
        <v>603940.19999999995</v>
      </c>
      <c r="AD247" cm="1">
        <f t="array" ref="AD247">INDEX('GMW - Baseline'!$A$2:$MC$200,MATCH(1,('GMW - Baseline'!$MC$2:$MC$200=AD$3)*('GMW - Baseline'!$MB$2:$MB$200=AD$4),0),$E247-1973)</f>
        <v>72530.69</v>
      </c>
      <c r="AE247" cm="1">
        <f t="array" ref="AE247">INDEX('GMW - Baseline'!$A$2:$MC$200,MATCH(1,('GMW - Baseline'!$MC$2:$MC$200=AE$3)*('GMW - Baseline'!$MB$2:$MB$200=AE$4),0),$E247-1973)</f>
        <v>36.572629999999997</v>
      </c>
      <c r="AF247" cm="1">
        <f t="array" ref="AF247">INDEX('GMW - Baseline'!$A$2:$MC$200,MATCH(1,('GMW - Baseline'!$MC$2:$MC$200=AF$3)*('GMW - Baseline'!$MB$2:$MB$200=AF$4),0),$E247-1973)</f>
        <v>26.086829999999999</v>
      </c>
      <c r="AG247" cm="1">
        <f t="array" ref="AG247">INDEX('GMW - Baseline'!$A$2:$MC$200,MATCH(1,('GMW - Baseline'!$MC$2:$MC$200=AG$3)*('GMW - Baseline'!$MB$2:$MB$200=AG$4),0),$E247-1973)</f>
        <v>64.606809999999996</v>
      </c>
      <c r="AH247" cm="1">
        <f t="array" ref="AH247">INDEX('GMW - Baseline'!$A$2:$MC$200,MATCH(1,('GMW - Baseline'!$MC$2:$MC$200=AH$3)*('GMW - Baseline'!$MB$2:$MB$200=AH$4),0),$E247-1973)</f>
        <v>44.06476</v>
      </c>
      <c r="AI247" cm="1">
        <f t="array" ref="AI247">INDEX('GMW - Baseline'!$A$2:$MC$200,MATCH(1,('GMW - Baseline'!$MC$2:$MC$200=AI$3)*('GMW - Baseline'!$MB$2:$MB$200=AI$4),0),$E247-1973)</f>
        <v>43.272379999999998</v>
      </c>
      <c r="AJ247" cm="1">
        <f t="array" ref="AJ247">INDEX('GMW - Baseline'!$A$2:$MC$200,MATCH(1,('GMW - Baseline'!$MC$2:$MC$200=AJ$3)*('GMW - Baseline'!$MB$2:$MB$200=AJ$4),0),$E247-1973)</f>
        <v>52.316920000000003</v>
      </c>
      <c r="AK247" cm="1">
        <f t="array" ref="AK247">INDEX('GMW - Baseline'!$A$2:$MC$200,MATCH(1,('GMW - Baseline'!$MC$2:$MC$200=AK$3)*('GMW - Baseline'!$MB$2:$MB$200=AK$4),0),$E247-1973)</f>
        <v>27.25582</v>
      </c>
    </row>
    <row r="248" spans="1:37" x14ac:dyDescent="0.25">
      <c r="B248">
        <f t="shared" ref="B248:C248" si="37">+B244+1</f>
        <v>2040</v>
      </c>
      <c r="C248">
        <f t="shared" si="37"/>
        <v>2040</v>
      </c>
      <c r="E248">
        <f t="shared" si="17"/>
        <v>2221</v>
      </c>
      <c r="F248" cm="1">
        <f t="array" ref="F248">INDEX('GMW - Baseline'!$A$2:$MC$200,MATCH(1,('GMW - Baseline'!$MC$2:$MC$200=F$3)*('GMW - Baseline'!$MB$2:$MB$200=F$4),0),$E248-1973)</f>
        <v>870603.5</v>
      </c>
      <c r="G248" cm="1">
        <f t="array" ref="G248">INDEX('GMW - Baseline'!$A$2:$MC$200,MATCH(1,('GMW - Baseline'!$MC$2:$MC$200=G$3)*('GMW - Baseline'!$MB$2:$MB$200=G$4),0),$E248-1973)</f>
        <v>505748.1</v>
      </c>
      <c r="H248" cm="1">
        <f t="array" ref="H248">INDEX('GMW - Baseline'!$A$2:$MC$200,MATCH(1,('GMW - Baseline'!$MC$2:$MC$200=H$3)*('GMW - Baseline'!$MB$2:$MB$200=H$4),0),$E248-1973)</f>
        <v>554917.6</v>
      </c>
      <c r="I248" cm="1">
        <f t="array" ref="I248">INDEX('GMW - Baseline'!$A$2:$MC$200,MATCH(1,('GMW - Baseline'!$MC$2:$MC$200=I$3)*('GMW - Baseline'!$MB$2:$MB$200=I$4),0),$E248-1973)</f>
        <v>189.2817</v>
      </c>
      <c r="J248" cm="1">
        <f t="array" ref="J248">INDEX('GMW - Baseline'!$A$2:$MC$200,MATCH(1,('GMW - Baseline'!$MC$2:$MC$200=J$3)*('GMW - Baseline'!$MB$2:$MB$200=J$4),0),$E248-1973)</f>
        <v>2.500035</v>
      </c>
      <c r="K248" cm="1">
        <f t="array" ref="K248">INDEX('GMW - Baseline'!$A$2:$MC$200,MATCH(1,('GMW - Baseline'!$MC$2:$MC$200=K$3)*('GMW - Baseline'!$MB$2:$MB$200=K$4),0),$E248-1973)</f>
        <v>3.499889</v>
      </c>
      <c r="L248" cm="1">
        <f t="array" ref="L248">INDEX('GMW - Baseline'!$A$2:$MC$200,MATCH(1,('GMW - Baseline'!$MC$2:$MC$200=L$3)*('GMW - Baseline'!$MB$2:$MB$200=L$4),0),$E248-1973)</f>
        <v>37389.4</v>
      </c>
      <c r="M248" cm="1">
        <f t="array" ref="M248">INDEX('GMW - Baseline'!$A$2:$MC$200,MATCH(1,('GMW - Baseline'!$MC$2:$MC$200=M$3)*('GMW - Baseline'!$MB$2:$MB$200=M$4),0),$E248-1973)</f>
        <v>1557.8589999999999</v>
      </c>
      <c r="N248" cm="1">
        <f t="array" ref="N248">INDEX('GMW - Baseline'!$A$2:$MC$200,MATCH(1,('GMW - Baseline'!$MC$2:$MC$200=N$3)*('GMW - Baseline'!$MB$2:$MB$200=N$4),0),$E248-1973)</f>
        <v>38947.26</v>
      </c>
      <c r="O248" cm="1">
        <f t="array" ref="O248">INDEX('GMW - Baseline'!$A$2:$MC$200,MATCH(1,('GMW - Baseline'!$MC$2:$MC$200=O$3)*('GMW - Baseline'!$MB$2:$MB$200=O$4),0),$E248-1973)</f>
        <v>3.9999199999999999</v>
      </c>
      <c r="P248" cm="1">
        <f t="array" ref="P248">INDEX('GMW - Baseline'!$A$2:$MC$200,MATCH(1,('GMW - Baseline'!$MC$2:$MC$200=P$3)*('GMW - Baseline'!$MB$2:$MB$200=P$4),0),$E248-1973)</f>
        <v>45845.38</v>
      </c>
      <c r="Q248" cm="1">
        <f t="array" ref="Q248">INDEX('GMW - Baseline'!$A$2:$MC$200,MATCH(1,('GMW - Baseline'!$MC$2:$MC$200=Q$3)*('GMW - Baseline'!$MB$2:$MB$200=Q$4),0),$E248-1973)</f>
        <v>-61960.47</v>
      </c>
      <c r="R248" cm="1">
        <f t="array" ref="R248">INDEX('GMW - Baseline'!$A$2:$MC$200,MATCH(1,('GMW - Baseline'!$MC$2:$MC$200=R$3)*('GMW - Baseline'!$MB$2:$MB$200=R$4),0),$E248-1973)</f>
        <v>4477304</v>
      </c>
      <c r="S248" cm="1">
        <f t="array" ref="S248">INDEX('GMW - Baseline'!$A$2:$MC$200,MATCH(1,('GMW - Baseline'!$MC$2:$MC$200=S$3)*('GMW - Baseline'!$MB$2:$MB$200=S$4),0),$E248-1973)</f>
        <v>1296538</v>
      </c>
      <c r="T248" cm="1">
        <f t="array" ref="T248">INDEX('GMW - Baseline'!$A$2:$MC$200,MATCH(1,('GMW - Baseline'!$MC$2:$MC$200=T$3)*('GMW - Baseline'!$MB$2:$MB$200=T$4),0),$E248-1973)</f>
        <v>-9.536743E-5</v>
      </c>
      <c r="U248" cm="1">
        <f t="array" ref="U248">INDEX('GMW - Baseline'!$A$2:$MC$200,MATCH(1,('GMW - Baseline'!$MC$2:$MC$200=U$3)*('GMW - Baseline'!$MB$2:$MB$200=U$4),0),$E248-1973)</f>
        <v>870604.2</v>
      </c>
      <c r="V248" cm="1">
        <f t="array" ref="V248">INDEX('GMW - Baseline'!$A$2:$MC$200,MATCH(1,('GMW - Baseline'!$MC$2:$MC$200=V$3)*('GMW - Baseline'!$MB$2:$MB$200=V$4),0),$E248-1973)</f>
        <v>37389.370000000003</v>
      </c>
      <c r="W248" cm="1">
        <f t="array" ref="W248">INDEX('GMW - Baseline'!$A$2:$MC$200,MATCH(1,('GMW - Baseline'!$MC$2:$MC$200=W$3)*('GMW - Baseline'!$MB$2:$MB$200=W$4),0),$E248-1973)</f>
        <v>31.977810000000002</v>
      </c>
      <c r="X248" cm="1">
        <f t="array" ref="X248">INDEX('GMW - Baseline'!$A$2:$MC$200,MATCH(1,('GMW - Baseline'!$MC$2:$MC$200=X$3)*('GMW - Baseline'!$MB$2:$MB$200=X$4),0),$E248-1973)</f>
        <v>670953.5</v>
      </c>
      <c r="Y248" cm="1">
        <f t="array" ref="Y248">INDEX('GMW - Baseline'!$A$2:$MC$200,MATCH(1,('GMW - Baseline'!$MC$2:$MC$200=Y$3)*('GMW - Baseline'!$MB$2:$MB$200=Y$4),0),$E248-1973)</f>
        <v>45206.59</v>
      </c>
      <c r="Z248" cm="1">
        <f t="array" ref="Z248">INDEX('GMW - Baseline'!$A$2:$MC$200,MATCH(1,('GMW - Baseline'!$MC$2:$MC$200=Z$3)*('GMW - Baseline'!$MB$2:$MB$200=Z$4),0),$E248-1973)</f>
        <v>4056936</v>
      </c>
      <c r="AA248" cm="1">
        <f t="array" ref="AA248">INDEX('GMW - Baseline'!$A$2:$MC$200,MATCH(1,('GMW - Baseline'!$MC$2:$MC$200=AA$3)*('GMW - Baseline'!$MB$2:$MB$200=AA$4),0),$E248-1973)</f>
        <v>-1.552446</v>
      </c>
      <c r="AB248" cm="1">
        <f t="array" ref="AB248">INDEX('GMW - Baseline'!$A$2:$MC$200,MATCH(1,('GMW - Baseline'!$MC$2:$MC$200=AB$3)*('GMW - Baseline'!$MB$2:$MB$200=AB$4),0),$E248-1973)</f>
        <v>582781.1</v>
      </c>
      <c r="AC248" cm="1">
        <f t="array" ref="AC248">INDEX('GMW - Baseline'!$A$2:$MC$200,MATCH(1,('GMW - Baseline'!$MC$2:$MC$200=AC$3)*('GMW - Baseline'!$MB$2:$MB$200=AC$4),0),$E248-1973)</f>
        <v>500819.7</v>
      </c>
      <c r="AD248" cm="1">
        <f t="array" ref="AD248">INDEX('GMW - Baseline'!$A$2:$MC$200,MATCH(1,('GMW - Baseline'!$MC$2:$MC$200=AD$3)*('GMW - Baseline'!$MB$2:$MB$200=AD$4),0),$E248-1973)</f>
        <v>72580.37</v>
      </c>
      <c r="AE248" cm="1">
        <f t="array" ref="AE248">INDEX('GMW - Baseline'!$A$2:$MC$200,MATCH(1,('GMW - Baseline'!$MC$2:$MC$200=AE$3)*('GMW - Baseline'!$MB$2:$MB$200=AE$4),0),$E248-1973)</f>
        <v>36.610500000000002</v>
      </c>
      <c r="AF248" cm="1">
        <f t="array" ref="AF248">INDEX('GMW - Baseline'!$A$2:$MC$200,MATCH(1,('GMW - Baseline'!$MC$2:$MC$200=AF$3)*('GMW - Baseline'!$MB$2:$MB$200=AF$4),0),$E248-1973)</f>
        <v>26.083729999999999</v>
      </c>
      <c r="AG248" cm="1">
        <f t="array" ref="AG248">INDEX('GMW - Baseline'!$A$2:$MC$200,MATCH(1,('GMW - Baseline'!$MC$2:$MC$200=AG$3)*('GMW - Baseline'!$MB$2:$MB$200=AG$4),0),$E248-1973)</f>
        <v>65.032979999999995</v>
      </c>
      <c r="AH248" cm="1">
        <f t="array" ref="AH248">INDEX('GMW - Baseline'!$A$2:$MC$200,MATCH(1,('GMW - Baseline'!$MC$2:$MC$200=AH$3)*('GMW - Baseline'!$MB$2:$MB$200=AH$4),0),$E248-1973)</f>
        <v>44.041420000000002</v>
      </c>
      <c r="AI248" cm="1">
        <f t="array" ref="AI248">INDEX('GMW - Baseline'!$A$2:$MC$200,MATCH(1,('GMW - Baseline'!$MC$2:$MC$200=AI$3)*('GMW - Baseline'!$MB$2:$MB$200=AI$4),0),$E248-1973)</f>
        <v>43.377839999999999</v>
      </c>
      <c r="AJ248" cm="1">
        <f t="array" ref="AJ248">INDEX('GMW - Baseline'!$A$2:$MC$200,MATCH(1,('GMW - Baseline'!$MC$2:$MC$200=AJ$3)*('GMW - Baseline'!$MB$2:$MB$200=AJ$4),0),$E248-1973)</f>
        <v>52.571649999999998</v>
      </c>
      <c r="AK248" cm="1">
        <f t="array" ref="AK248">INDEX('GMW - Baseline'!$A$2:$MC$200,MATCH(1,('GMW - Baseline'!$MC$2:$MC$200=AK$3)*('GMW - Baseline'!$MB$2:$MB$200=AK$4),0),$E248-1973)</f>
        <v>27.27469</v>
      </c>
    </row>
    <row r="249" spans="1:37" x14ac:dyDescent="0.25">
      <c r="B249">
        <f t="shared" ref="B249:C249" si="38">+B245+1</f>
        <v>2040</v>
      </c>
      <c r="C249">
        <f t="shared" si="38"/>
        <v>2040</v>
      </c>
      <c r="E249">
        <f t="shared" si="17"/>
        <v>2222</v>
      </c>
      <c r="F249" cm="1">
        <f t="array" ref="F249">INDEX('GMW - Baseline'!$A$2:$MC$200,MATCH(1,('GMW - Baseline'!$MC$2:$MC$200=F$3)*('GMW - Baseline'!$MB$2:$MB$200=F$4),0),$E249-1973)</f>
        <v>873983.6</v>
      </c>
      <c r="G249" cm="1">
        <f t="array" ref="G249">INDEX('GMW - Baseline'!$A$2:$MC$200,MATCH(1,('GMW - Baseline'!$MC$2:$MC$200=G$3)*('GMW - Baseline'!$MB$2:$MB$200=G$4),0),$E249-1973)</f>
        <v>507642.8</v>
      </c>
      <c r="H249" cm="1">
        <f t="array" ref="H249">INDEX('GMW - Baseline'!$A$2:$MC$200,MATCH(1,('GMW - Baseline'!$MC$2:$MC$200=H$3)*('GMW - Baseline'!$MB$2:$MB$200=H$4),0),$E249-1973)</f>
        <v>556996.19999999995</v>
      </c>
      <c r="I249" cm="1">
        <f t="array" ref="I249">INDEX('GMW - Baseline'!$A$2:$MC$200,MATCH(1,('GMW - Baseline'!$MC$2:$MC$200=I$3)*('GMW - Baseline'!$MB$2:$MB$200=I$4),0),$E249-1973)</f>
        <v>190.2397</v>
      </c>
      <c r="J249" cm="1">
        <f t="array" ref="J249">INDEX('GMW - Baseline'!$A$2:$MC$200,MATCH(1,('GMW - Baseline'!$MC$2:$MC$200=J$3)*('GMW - Baseline'!$MB$2:$MB$200=J$4),0),$E249-1973)</f>
        <v>2.5000270000000002</v>
      </c>
      <c r="K249" cm="1">
        <f t="array" ref="K249">INDEX('GMW - Baseline'!$A$2:$MC$200,MATCH(1,('GMW - Baseline'!$MC$2:$MC$200=K$3)*('GMW - Baseline'!$MB$2:$MB$200=K$4),0),$E249-1973)</f>
        <v>3.4998640000000001</v>
      </c>
      <c r="L249" cm="1">
        <f t="array" ref="L249">INDEX('GMW - Baseline'!$A$2:$MC$200,MATCH(1,('GMW - Baseline'!$MC$2:$MC$200=L$3)*('GMW - Baseline'!$MB$2:$MB$200=L$4),0),$E249-1973)</f>
        <v>37434.5</v>
      </c>
      <c r="M249" cm="1">
        <f t="array" ref="M249">INDEX('GMW - Baseline'!$A$2:$MC$200,MATCH(1,('GMW - Baseline'!$MC$2:$MC$200=M$3)*('GMW - Baseline'!$MB$2:$MB$200=M$4),0),$E249-1973)</f>
        <v>1559.77</v>
      </c>
      <c r="N249" cm="1">
        <f t="array" ref="N249">INDEX('GMW - Baseline'!$A$2:$MC$200,MATCH(1,('GMW - Baseline'!$MC$2:$MC$200=N$3)*('GMW - Baseline'!$MB$2:$MB$200=N$4),0),$E249-1973)</f>
        <v>38994.269999999997</v>
      </c>
      <c r="O249" cm="1">
        <f t="array" ref="O249">INDEX('GMW - Baseline'!$A$2:$MC$200,MATCH(1,('GMW - Baseline'!$MC$2:$MC$200=O$3)*('GMW - Baseline'!$MB$2:$MB$200=O$4),0),$E249-1973)</f>
        <v>3.999997</v>
      </c>
      <c r="P249" cm="1">
        <f t="array" ref="P249">INDEX('GMW - Baseline'!$A$2:$MC$200,MATCH(1,('GMW - Baseline'!$MC$2:$MC$200=P$3)*('GMW - Baseline'!$MB$2:$MB$200=P$4),0),$E249-1973)</f>
        <v>45867.360000000001</v>
      </c>
      <c r="Q249" cm="1">
        <f t="array" ref="Q249">INDEX('GMW - Baseline'!$A$2:$MC$200,MATCH(1,('GMW - Baseline'!$MC$2:$MC$200=Q$3)*('GMW - Baseline'!$MB$2:$MB$200=Q$4),0),$E249-1973)</f>
        <v>-17421.21</v>
      </c>
      <c r="R249" cm="1">
        <f t="array" ref="R249">INDEX('GMW - Baseline'!$A$2:$MC$200,MATCH(1,('GMW - Baseline'!$MC$2:$MC$200=R$3)*('GMW - Baseline'!$MB$2:$MB$200=R$4),0),$E249-1973)</f>
        <v>4521131</v>
      </c>
      <c r="S249" cm="1">
        <f t="array" ref="S249">INDEX('GMW - Baseline'!$A$2:$MC$200,MATCH(1,('GMW - Baseline'!$MC$2:$MC$200=S$3)*('GMW - Baseline'!$MB$2:$MB$200=S$4),0),$E249-1973)</f>
        <v>1308547</v>
      </c>
      <c r="T249" cm="1">
        <f t="array" ref="T249">INDEX('GMW - Baseline'!$A$2:$MC$200,MATCH(1,('GMW - Baseline'!$MC$2:$MC$200=T$3)*('GMW - Baseline'!$MB$2:$MB$200=T$4),0),$E249-1973)</f>
        <v>-9.536743E-5</v>
      </c>
      <c r="U249" cm="1">
        <f t="array" ref="U249">INDEX('GMW - Baseline'!$A$2:$MC$200,MATCH(1,('GMW - Baseline'!$MC$2:$MC$200=U$3)*('GMW - Baseline'!$MB$2:$MB$200=U$4),0),$E249-1973)</f>
        <v>873984.2</v>
      </c>
      <c r="V249" cm="1">
        <f t="array" ref="V249">INDEX('GMW - Baseline'!$A$2:$MC$200,MATCH(1,('GMW - Baseline'!$MC$2:$MC$200=V$3)*('GMW - Baseline'!$MB$2:$MB$200=V$4),0),$E249-1973)</f>
        <v>37434.5</v>
      </c>
      <c r="W249" cm="1">
        <f t="array" ref="W249">INDEX('GMW - Baseline'!$A$2:$MC$200,MATCH(1,('GMW - Baseline'!$MC$2:$MC$200=W$3)*('GMW - Baseline'!$MB$2:$MB$200=W$4),0),$E249-1973)</f>
        <v>31.977239999999998</v>
      </c>
      <c r="X249" cm="1">
        <f t="array" ref="X249">INDEX('GMW - Baseline'!$A$2:$MC$200,MATCH(1,('GMW - Baseline'!$MC$2:$MC$200=X$3)*('GMW - Baseline'!$MB$2:$MB$200=X$4),0),$E249-1973)</f>
        <v>671851.1</v>
      </c>
      <c r="Y249" cm="1">
        <f t="array" ref="Y249">INDEX('GMW - Baseline'!$A$2:$MC$200,MATCH(1,('GMW - Baseline'!$MC$2:$MC$200=Y$3)*('GMW - Baseline'!$MB$2:$MB$200=Y$4),0),$E249-1973)</f>
        <v>45234.75</v>
      </c>
      <c r="Z249" cm="1">
        <f t="array" ref="Z249">INDEX('GMW - Baseline'!$A$2:$MC$200,MATCH(1,('GMW - Baseline'!$MC$2:$MC$200=Z$3)*('GMW - Baseline'!$MB$2:$MB$200=Z$4),0),$E249-1973)</f>
        <v>4076106</v>
      </c>
      <c r="AA249" cm="1">
        <f t="array" ref="AA249">INDEX('GMW - Baseline'!$A$2:$MC$200,MATCH(1,('GMW - Baseline'!$MC$2:$MC$200=AA$3)*('GMW - Baseline'!$MB$2:$MB$200=AA$4),0),$E249-1973)</f>
        <v>-1.551204</v>
      </c>
      <c r="AB249" cm="1">
        <f t="array" ref="AB249">INDEX('GMW - Baseline'!$A$2:$MC$200,MATCH(1,('GMW - Baseline'!$MC$2:$MC$200=AB$3)*('GMW - Baseline'!$MB$2:$MB$200=AB$4),0),$E249-1973)</f>
        <v>576167.1</v>
      </c>
      <c r="AC249" cm="1">
        <f t="array" ref="AC249">INDEX('GMW - Baseline'!$A$2:$MC$200,MATCH(1,('GMW - Baseline'!$MC$2:$MC$200=AC$3)*('GMW - Baseline'!$MB$2:$MB$200=AC$4),0),$E249-1973)</f>
        <v>532340.6</v>
      </c>
      <c r="AD249" cm="1">
        <f t="array" ref="AD249">INDEX('GMW - Baseline'!$A$2:$MC$200,MATCH(1,('GMW - Baseline'!$MC$2:$MC$200=AD$3)*('GMW - Baseline'!$MB$2:$MB$200=AD$4),0),$E249-1973)</f>
        <v>72628.97</v>
      </c>
      <c r="AE249" cm="1">
        <f t="array" ref="AE249">INDEX('GMW - Baseline'!$A$2:$MC$200,MATCH(1,('GMW - Baseline'!$MC$2:$MC$200=AE$3)*('GMW - Baseline'!$MB$2:$MB$200=AE$4),0),$E249-1973)</f>
        <v>36.63091</v>
      </c>
      <c r="AF249" cm="1">
        <f t="array" ref="AF249">INDEX('GMW - Baseline'!$A$2:$MC$200,MATCH(1,('GMW - Baseline'!$MC$2:$MC$200=AF$3)*('GMW - Baseline'!$MB$2:$MB$200=AF$4),0),$E249-1973)</f>
        <v>26.080660000000002</v>
      </c>
      <c r="AG249" cm="1">
        <f t="array" ref="AG249">INDEX('GMW - Baseline'!$A$2:$MC$200,MATCH(1,('GMW - Baseline'!$MC$2:$MC$200=AG$3)*('GMW - Baseline'!$MB$2:$MB$200=AG$4),0),$E249-1973)</f>
        <v>65.404049999999998</v>
      </c>
      <c r="AH249" cm="1">
        <f t="array" ref="AH249">INDEX('GMW - Baseline'!$A$2:$MC$200,MATCH(1,('GMW - Baseline'!$MC$2:$MC$200=AH$3)*('GMW - Baseline'!$MB$2:$MB$200=AH$4),0),$E249-1973)</f>
        <v>44.018079999999998</v>
      </c>
      <c r="AI249" cm="1">
        <f t="array" ref="AI249">INDEX('GMW - Baseline'!$A$2:$MC$200,MATCH(1,('GMW - Baseline'!$MC$2:$MC$200=AI$3)*('GMW - Baseline'!$MB$2:$MB$200=AI$4),0),$E249-1973)</f>
        <v>43.483550000000001</v>
      </c>
      <c r="AJ249" cm="1">
        <f t="array" ref="AJ249">INDEX('GMW - Baseline'!$A$2:$MC$200,MATCH(1,('GMW - Baseline'!$MC$2:$MC$200=AJ$3)*('GMW - Baseline'!$MB$2:$MB$200=AJ$4),0),$E249-1973)</f>
        <v>52.827449999999999</v>
      </c>
      <c r="AK249" cm="1">
        <f t="array" ref="AK249">INDEX('GMW - Baseline'!$A$2:$MC$200,MATCH(1,('GMW - Baseline'!$MC$2:$MC$200=AK$3)*('GMW - Baseline'!$MB$2:$MB$200=AK$4),0),$E249-1973)</f>
        <v>27.28866</v>
      </c>
    </row>
    <row r="250" spans="1:37" x14ac:dyDescent="0.25">
      <c r="B250">
        <f t="shared" ref="B250:C250" si="39">+B246+1</f>
        <v>2040</v>
      </c>
      <c r="C250">
        <f t="shared" si="39"/>
        <v>2040</v>
      </c>
      <c r="E250">
        <f t="shared" si="17"/>
        <v>2223</v>
      </c>
      <c r="F250" cm="1">
        <f t="array" ref="F250">INDEX('GMW - Baseline'!$A$2:$MC$200,MATCH(1,('GMW - Baseline'!$MC$2:$MC$200=F$3)*('GMW - Baseline'!$MB$2:$MB$200=F$4),0),$E250-1973)</f>
        <v>877377.4</v>
      </c>
      <c r="G250" cm="1">
        <f t="array" ref="G250">INDEX('GMW - Baseline'!$A$2:$MC$200,MATCH(1,('GMW - Baseline'!$MC$2:$MC$200=G$3)*('GMW - Baseline'!$MB$2:$MB$200=G$4),0),$E250-1973)</f>
        <v>509545.6</v>
      </c>
      <c r="H250" cm="1">
        <f t="array" ref="H250">INDEX('GMW - Baseline'!$A$2:$MC$200,MATCH(1,('GMW - Baseline'!$MC$2:$MC$200=H$3)*('GMW - Baseline'!$MB$2:$MB$200=H$4),0),$E250-1973)</f>
        <v>559082.30000000005</v>
      </c>
      <c r="I250" cm="1">
        <f t="array" ref="I250">INDEX('GMW - Baseline'!$A$2:$MC$200,MATCH(1,('GMW - Baseline'!$MC$2:$MC$200=I$3)*('GMW - Baseline'!$MB$2:$MB$200=I$4),0),$E250-1973)</f>
        <v>191.0489</v>
      </c>
      <c r="J250" cm="1">
        <f t="array" ref="J250">INDEX('GMW - Baseline'!$A$2:$MC$200,MATCH(1,('GMW - Baseline'!$MC$2:$MC$200=J$3)*('GMW - Baseline'!$MB$2:$MB$200=J$4),0),$E250-1973)</f>
        <v>2.5000149999999999</v>
      </c>
      <c r="K250" cm="1">
        <f t="array" ref="K250">INDEX('GMW - Baseline'!$A$2:$MC$200,MATCH(1,('GMW - Baseline'!$MC$2:$MC$200=K$3)*('GMW - Baseline'!$MB$2:$MB$200=K$4),0),$E250-1973)</f>
        <v>3.4998659999999999</v>
      </c>
      <c r="L250" cm="1">
        <f t="array" ref="L250">INDEX('GMW - Baseline'!$A$2:$MC$200,MATCH(1,('GMW - Baseline'!$MC$2:$MC$200=L$3)*('GMW - Baseline'!$MB$2:$MB$200=L$4),0),$E250-1973)</f>
        <v>37479.629999999997</v>
      </c>
      <c r="M250" cm="1">
        <f t="array" ref="M250">INDEX('GMW - Baseline'!$A$2:$MC$200,MATCH(1,('GMW - Baseline'!$MC$2:$MC$200=M$3)*('GMW - Baseline'!$MB$2:$MB$200=M$4),0),$E250-1973)</f>
        <v>1561.652</v>
      </c>
      <c r="N250" cm="1">
        <f t="array" ref="N250">INDEX('GMW - Baseline'!$A$2:$MC$200,MATCH(1,('GMW - Baseline'!$MC$2:$MC$200=N$3)*('GMW - Baseline'!$MB$2:$MB$200=N$4),0),$E250-1973)</f>
        <v>39041.279999999999</v>
      </c>
      <c r="O250" cm="1">
        <f t="array" ref="O250">INDEX('GMW - Baseline'!$A$2:$MC$200,MATCH(1,('GMW - Baseline'!$MC$2:$MC$200=O$3)*('GMW - Baseline'!$MB$2:$MB$200=O$4),0),$E250-1973)</f>
        <v>4.0000030000000004</v>
      </c>
      <c r="P250" cm="1">
        <f t="array" ref="P250">INDEX('GMW - Baseline'!$A$2:$MC$200,MATCH(1,('GMW - Baseline'!$MC$2:$MC$200=P$3)*('GMW - Baseline'!$MB$2:$MB$200=P$4),0),$E250-1973)</f>
        <v>45889.34</v>
      </c>
      <c r="Q250" cm="1">
        <f t="array" ref="Q250">INDEX('GMW - Baseline'!$A$2:$MC$200,MATCH(1,('GMW - Baseline'!$MC$2:$MC$200=Q$3)*('GMW - Baseline'!$MB$2:$MB$200=Q$4),0),$E250-1973)</f>
        <v>-51952.57</v>
      </c>
      <c r="R250" cm="1">
        <f t="array" ref="R250">INDEX('GMW - Baseline'!$A$2:$MC$200,MATCH(1,('GMW - Baseline'!$MC$2:$MC$200=R$3)*('GMW - Baseline'!$MB$2:$MB$200=R$4),0),$E250-1973)</f>
        <v>4599798</v>
      </c>
      <c r="S250" cm="1">
        <f t="array" ref="S250">INDEX('GMW - Baseline'!$A$2:$MC$200,MATCH(1,('GMW - Baseline'!$MC$2:$MC$200=S$3)*('GMW - Baseline'!$MB$2:$MB$200=S$4),0),$E250-1973)</f>
        <v>1320669</v>
      </c>
      <c r="T250" cm="1">
        <f t="array" ref="T250">INDEX('GMW - Baseline'!$A$2:$MC$200,MATCH(1,('GMW - Baseline'!$MC$2:$MC$200=T$3)*('GMW - Baseline'!$MB$2:$MB$200=T$4),0),$E250-1973)</f>
        <v>-9.536743E-5</v>
      </c>
      <c r="U250" cm="1">
        <f t="array" ref="U250">INDEX('GMW - Baseline'!$A$2:$MC$200,MATCH(1,('GMW - Baseline'!$MC$2:$MC$200=U$3)*('GMW - Baseline'!$MB$2:$MB$200=U$4),0),$E250-1973)</f>
        <v>877378.1</v>
      </c>
      <c r="V250" cm="1">
        <f t="array" ref="V250">INDEX('GMW - Baseline'!$A$2:$MC$200,MATCH(1,('GMW - Baseline'!$MC$2:$MC$200=V$3)*('GMW - Baseline'!$MB$2:$MB$200=V$4),0),$E250-1973)</f>
        <v>37479.629999999997</v>
      </c>
      <c r="W250" cm="1">
        <f t="array" ref="W250">INDEX('GMW - Baseline'!$A$2:$MC$200,MATCH(1,('GMW - Baseline'!$MC$2:$MC$200=W$3)*('GMW - Baseline'!$MB$2:$MB$200=W$4),0),$E250-1973)</f>
        <v>31.976669999999999</v>
      </c>
      <c r="X250" cm="1">
        <f t="array" ref="X250">INDEX('GMW - Baseline'!$A$2:$MC$200,MATCH(1,('GMW - Baseline'!$MC$2:$MC$200=X$3)*('GMW - Baseline'!$MB$2:$MB$200=X$4),0),$E250-1973)</f>
        <v>672747.9</v>
      </c>
      <c r="Y250" cm="1">
        <f t="array" ref="Y250">INDEX('GMW - Baseline'!$A$2:$MC$200,MATCH(1,('GMW - Baseline'!$MC$2:$MC$200=Y$3)*('GMW - Baseline'!$MB$2:$MB$200=Y$4),0),$E250-1973)</f>
        <v>45262.92</v>
      </c>
      <c r="Z250" cm="1">
        <f t="array" ref="Z250">INDEX('GMW - Baseline'!$A$2:$MC$200,MATCH(1,('GMW - Baseline'!$MC$2:$MC$200=Z$3)*('GMW - Baseline'!$MB$2:$MB$200=Z$4),0),$E250-1973)</f>
        <v>4095411</v>
      </c>
      <c r="AA250" cm="1">
        <f t="array" ref="AA250">INDEX('GMW - Baseline'!$A$2:$MC$200,MATCH(1,('GMW - Baseline'!$MC$2:$MC$200=AA$3)*('GMW - Baseline'!$MB$2:$MB$200=AA$4),0),$E250-1973)</f>
        <v>-1.549963</v>
      </c>
      <c r="AB250" cm="1">
        <f t="array" ref="AB250">INDEX('GMW - Baseline'!$A$2:$MC$200,MATCH(1,('GMW - Baseline'!$MC$2:$MC$200=AB$3)*('GMW - Baseline'!$MB$2:$MB$200=AB$4),0),$E250-1973)</f>
        <v>606139.69999999995</v>
      </c>
      <c r="AC250" cm="1">
        <f t="array" ref="AC250">INDEX('GMW - Baseline'!$A$2:$MC$200,MATCH(1,('GMW - Baseline'!$MC$2:$MC$200=AC$3)*('GMW - Baseline'!$MB$2:$MB$200=AC$4),0),$E250-1973)</f>
        <v>527473.1</v>
      </c>
      <c r="AD250" cm="1">
        <f t="array" ref="AD250">INDEX('GMW - Baseline'!$A$2:$MC$200,MATCH(1,('GMW - Baseline'!$MC$2:$MC$200=AD$3)*('GMW - Baseline'!$MB$2:$MB$200=AD$4),0),$E250-1973)</f>
        <v>72677.56</v>
      </c>
      <c r="AE250" cm="1">
        <f t="array" ref="AE250">INDEX('GMW - Baseline'!$A$2:$MC$200,MATCH(1,('GMW - Baseline'!$MC$2:$MC$200=AE$3)*('GMW - Baseline'!$MB$2:$MB$200=AE$4),0),$E250-1973)</f>
        <v>36.651299999999999</v>
      </c>
      <c r="AF250" cm="1">
        <f t="array" ref="AF250">INDEX('GMW - Baseline'!$A$2:$MC$200,MATCH(1,('GMW - Baseline'!$MC$2:$MC$200=AF$3)*('GMW - Baseline'!$MB$2:$MB$200=AF$4),0),$E250-1973)</f>
        <v>26.066579999999998</v>
      </c>
      <c r="AG250" cm="1">
        <f t="array" ref="AG250">INDEX('GMW - Baseline'!$A$2:$MC$200,MATCH(1,('GMW - Baseline'!$MC$2:$MC$200=AG$3)*('GMW - Baseline'!$MB$2:$MB$200=AG$4),0),$E250-1973)</f>
        <v>65.718890000000002</v>
      </c>
      <c r="AH250" cm="1">
        <f t="array" ref="AH250">INDEX('GMW - Baseline'!$A$2:$MC$200,MATCH(1,('GMW - Baseline'!$MC$2:$MC$200=AH$3)*('GMW - Baseline'!$MB$2:$MB$200=AH$4),0),$E250-1973)</f>
        <v>43.99474</v>
      </c>
      <c r="AI250" cm="1">
        <f t="array" ref="AI250">INDEX('GMW - Baseline'!$A$2:$MC$200,MATCH(1,('GMW - Baseline'!$MC$2:$MC$200=AI$3)*('GMW - Baseline'!$MB$2:$MB$200=AI$4),0),$E250-1973)</f>
        <v>43.589489999999998</v>
      </c>
      <c r="AJ250" cm="1">
        <f t="array" ref="AJ250">INDEX('GMW - Baseline'!$A$2:$MC$200,MATCH(1,('GMW - Baseline'!$MC$2:$MC$200=AJ$3)*('GMW - Baseline'!$MB$2:$MB$200=AJ$4),0),$E250-1973)</f>
        <v>53.084350000000001</v>
      </c>
      <c r="AK250" cm="1">
        <f t="array" ref="AK250">INDEX('GMW - Baseline'!$A$2:$MC$200,MATCH(1,('GMW - Baseline'!$MC$2:$MC$200=AK$3)*('GMW - Baseline'!$MB$2:$MB$200=AK$4),0),$E250-1973)</f>
        <v>27.297720000000002</v>
      </c>
    </row>
    <row r="251" spans="1:37" x14ac:dyDescent="0.25">
      <c r="A251">
        <v>2041</v>
      </c>
      <c r="B251">
        <f t="shared" ref="B251:C251" si="40">+B247+1</f>
        <v>2041</v>
      </c>
      <c r="C251">
        <f t="shared" si="40"/>
        <v>2040</v>
      </c>
      <c r="D251">
        <f t="shared" si="28"/>
        <v>2040</v>
      </c>
      <c r="E251">
        <f t="shared" si="17"/>
        <v>2224</v>
      </c>
      <c r="F251" cm="1">
        <f t="array" ref="F251">INDEX('GMW - Baseline'!$A$2:$MC$200,MATCH(1,('GMW - Baseline'!$MC$2:$MC$200=F$3)*('GMW - Baseline'!$MB$2:$MB$200=F$4),0),$E251-1973)</f>
        <v>880855.6</v>
      </c>
      <c r="G251" cm="1">
        <f t="array" ref="G251">INDEX('GMW - Baseline'!$A$2:$MC$200,MATCH(1,('GMW - Baseline'!$MC$2:$MC$200=G$3)*('GMW - Baseline'!$MB$2:$MB$200=G$4),0),$E251-1973)</f>
        <v>511496</v>
      </c>
      <c r="H251" cm="1">
        <f t="array" ref="H251">INDEX('GMW - Baseline'!$A$2:$MC$200,MATCH(1,('GMW - Baseline'!$MC$2:$MC$200=H$3)*('GMW - Baseline'!$MB$2:$MB$200=H$4),0),$E251-1973)</f>
        <v>561177.19999999995</v>
      </c>
      <c r="I251" cm="1">
        <f t="array" ref="I251">INDEX('GMW - Baseline'!$A$2:$MC$200,MATCH(1,('GMW - Baseline'!$MC$2:$MC$200=I$3)*('GMW - Baseline'!$MB$2:$MB$200=I$4),0),$E251-1973)</f>
        <v>191.39850000000001</v>
      </c>
      <c r="J251" cm="1">
        <f t="array" ref="J251">INDEX('GMW - Baseline'!$A$2:$MC$200,MATCH(1,('GMW - Baseline'!$MC$2:$MC$200=J$3)*('GMW - Baseline'!$MB$2:$MB$200=J$4),0),$E251-1973)</f>
        <v>2.500006</v>
      </c>
      <c r="K251" cm="1">
        <f t="array" ref="K251">INDEX('GMW - Baseline'!$A$2:$MC$200,MATCH(1,('GMW - Baseline'!$MC$2:$MC$200=K$3)*('GMW - Baseline'!$MB$2:$MB$200=K$4),0),$E251-1973)</f>
        <v>3.4998930000000001</v>
      </c>
      <c r="L251" cm="1">
        <f t="array" ref="L251">INDEX('GMW - Baseline'!$A$2:$MC$200,MATCH(1,('GMW - Baseline'!$MC$2:$MC$200=L$3)*('GMW - Baseline'!$MB$2:$MB$200=L$4),0),$E251-1973)</f>
        <v>37529.53</v>
      </c>
      <c r="M251" cm="1">
        <f t="array" ref="M251">INDEX('GMW - Baseline'!$A$2:$MC$200,MATCH(1,('GMW - Baseline'!$MC$2:$MC$200=M$3)*('GMW - Baseline'!$MB$2:$MB$200=M$4),0),$E251-1973)</f>
        <v>1563.73</v>
      </c>
      <c r="N251" cm="1">
        <f t="array" ref="N251">INDEX('GMW - Baseline'!$A$2:$MC$200,MATCH(1,('GMW - Baseline'!$MC$2:$MC$200=N$3)*('GMW - Baseline'!$MB$2:$MB$200=N$4),0),$E251-1973)</f>
        <v>39093.26</v>
      </c>
      <c r="O251" cm="1">
        <f t="array" ref="O251">INDEX('GMW - Baseline'!$A$2:$MC$200,MATCH(1,('GMW - Baseline'!$MC$2:$MC$200=O$3)*('GMW - Baseline'!$MB$2:$MB$200=O$4),0),$E251-1973)</f>
        <v>4</v>
      </c>
      <c r="P251" cm="1">
        <f t="array" ref="P251">INDEX('GMW - Baseline'!$A$2:$MC$200,MATCH(1,('GMW - Baseline'!$MC$2:$MC$200=P$3)*('GMW - Baseline'!$MB$2:$MB$200=P$4),0),$E251-1973)</f>
        <v>45911.33</v>
      </c>
      <c r="Q251" cm="1">
        <f t="array" ref="Q251">INDEX('GMW - Baseline'!$A$2:$MC$200,MATCH(1,('GMW - Baseline'!$MC$2:$MC$200=Q$3)*('GMW - Baseline'!$MB$2:$MB$200=Q$4),0),$E251-1973)</f>
        <v>54734.36</v>
      </c>
      <c r="R251" cm="1">
        <f t="array" ref="R251">INDEX('GMW - Baseline'!$A$2:$MC$200,MATCH(1,('GMW - Baseline'!$MC$2:$MC$200=R$3)*('GMW - Baseline'!$MB$2:$MB$200=R$4),0),$E251-1973)</f>
        <v>4603597</v>
      </c>
      <c r="S251" cm="1">
        <f t="array" ref="S251">INDEX('GMW - Baseline'!$A$2:$MC$200,MATCH(1,('GMW - Baseline'!$MC$2:$MC$200=S$3)*('GMW - Baseline'!$MB$2:$MB$200=S$4),0),$E251-1973)</f>
        <v>1333012</v>
      </c>
      <c r="T251" cm="1">
        <f t="array" ref="T251">INDEX('GMW - Baseline'!$A$2:$MC$200,MATCH(1,('GMW - Baseline'!$MC$2:$MC$200=T$3)*('GMW - Baseline'!$MB$2:$MB$200=T$4),0),$E251-1973)</f>
        <v>0</v>
      </c>
      <c r="U251" cm="1">
        <f t="array" ref="U251">INDEX('GMW - Baseline'!$A$2:$MC$200,MATCH(1,('GMW - Baseline'!$MC$2:$MC$200=U$3)*('GMW - Baseline'!$MB$2:$MB$200=U$4),0),$E251-1973)</f>
        <v>880855.8</v>
      </c>
      <c r="V251" cm="1">
        <f t="array" ref="V251">INDEX('GMW - Baseline'!$A$2:$MC$200,MATCH(1,('GMW - Baseline'!$MC$2:$MC$200=V$3)*('GMW - Baseline'!$MB$2:$MB$200=V$4),0),$E251-1973)</f>
        <v>37529.53</v>
      </c>
      <c r="W251" cm="1">
        <f t="array" ref="W251">INDEX('GMW - Baseline'!$A$2:$MC$200,MATCH(1,('GMW - Baseline'!$MC$2:$MC$200=W$3)*('GMW - Baseline'!$MB$2:$MB$200=W$4),0),$E251-1973)</f>
        <v>31.975919999999999</v>
      </c>
      <c r="X251" cm="1">
        <f t="array" ref="X251">INDEX('GMW - Baseline'!$A$2:$MC$200,MATCH(1,('GMW - Baseline'!$MC$2:$MC$200=X$3)*('GMW - Baseline'!$MB$2:$MB$200=X$4),0),$E251-1973)</f>
        <v>673643.4</v>
      </c>
      <c r="Y251" cm="1">
        <f t="array" ref="Y251">INDEX('GMW - Baseline'!$A$2:$MC$200,MATCH(1,('GMW - Baseline'!$MC$2:$MC$200=Y$3)*('GMW - Baseline'!$MB$2:$MB$200=Y$4),0),$E251-1973)</f>
        <v>45291.08</v>
      </c>
      <c r="Z251" cm="1">
        <f t="array" ref="Z251">INDEX('GMW - Baseline'!$A$2:$MC$200,MATCH(1,('GMW - Baseline'!$MC$2:$MC$200=Z$3)*('GMW - Baseline'!$MB$2:$MB$200=Z$4),0),$E251-1973)</f>
        <v>4114884</v>
      </c>
      <c r="AA251" cm="1">
        <f t="array" ref="AA251">INDEX('GMW - Baseline'!$A$2:$MC$200,MATCH(1,('GMW - Baseline'!$MC$2:$MC$200=AA$3)*('GMW - Baseline'!$MB$2:$MB$200=AA$4),0),$E251-1973)</f>
        <v>-1.5487230000000001</v>
      </c>
      <c r="AB251" cm="1">
        <f t="array" ref="AB251">INDEX('GMW - Baseline'!$A$2:$MC$200,MATCH(1,('GMW - Baseline'!$MC$2:$MC$200=AB$3)*('GMW - Baseline'!$MB$2:$MB$200=AB$4),0),$E251-1973)</f>
        <v>630474.5</v>
      </c>
      <c r="AC251" cm="1">
        <f t="array" ref="AC251">INDEX('GMW - Baseline'!$A$2:$MC$200,MATCH(1,('GMW - Baseline'!$MC$2:$MC$200=AC$3)*('GMW - Baseline'!$MB$2:$MB$200=AC$4),0),$E251-1973)</f>
        <v>626674.80000000005</v>
      </c>
      <c r="AD251" cm="1">
        <f t="array" ref="AD251">INDEX('GMW - Baseline'!$A$2:$MC$200,MATCH(1,('GMW - Baseline'!$MC$2:$MC$200=AD$3)*('GMW - Baseline'!$MB$2:$MB$200=AD$4),0),$E251-1973)</f>
        <v>72726.16</v>
      </c>
      <c r="AE251" cm="1">
        <f t="array" ref="AE251">INDEX('GMW - Baseline'!$A$2:$MC$200,MATCH(1,('GMW - Baseline'!$MC$2:$MC$200=AE$3)*('GMW - Baseline'!$MB$2:$MB$200=AE$4),0),$E251-1973)</f>
        <v>36.671700000000001</v>
      </c>
      <c r="AF251" cm="1">
        <f t="array" ref="AF251">INDEX('GMW - Baseline'!$A$2:$MC$200,MATCH(1,('GMW - Baseline'!$MC$2:$MC$200=AF$3)*('GMW - Baseline'!$MB$2:$MB$200=AF$4),0),$E251-1973)</f>
        <v>26.052520000000001</v>
      </c>
      <c r="AG251" cm="1">
        <f t="array" ref="AG251">INDEX('GMW - Baseline'!$A$2:$MC$200,MATCH(1,('GMW - Baseline'!$MC$2:$MC$200=AG$3)*('GMW - Baseline'!$MB$2:$MB$200=AG$4),0),$E251-1973)</f>
        <v>66.054130000000001</v>
      </c>
      <c r="AH251" cm="1">
        <f t="array" ref="AH251">INDEX('GMW - Baseline'!$A$2:$MC$200,MATCH(1,('GMW - Baseline'!$MC$2:$MC$200=AH$3)*('GMW - Baseline'!$MB$2:$MB$200=AH$4),0),$E251-1973)</f>
        <v>43.979669999999999</v>
      </c>
      <c r="AI251" cm="1">
        <f t="array" ref="AI251">INDEX('GMW - Baseline'!$A$2:$MC$200,MATCH(1,('GMW - Baseline'!$MC$2:$MC$200=AI$3)*('GMW - Baseline'!$MB$2:$MB$200=AI$4),0),$E251-1973)</f>
        <v>43.667810000000003</v>
      </c>
      <c r="AJ251" cm="1">
        <f t="array" ref="AJ251">INDEX('GMW - Baseline'!$A$2:$MC$200,MATCH(1,('GMW - Baseline'!$MC$2:$MC$200=AJ$3)*('GMW - Baseline'!$MB$2:$MB$200=AJ$4),0),$E251-1973)</f>
        <v>53.309899999999999</v>
      </c>
      <c r="AK251" cm="1">
        <f t="array" ref="AK251">INDEX('GMW - Baseline'!$A$2:$MC$200,MATCH(1,('GMW - Baseline'!$MC$2:$MC$200=AK$3)*('GMW - Baseline'!$MB$2:$MB$200=AK$4),0),$E251-1973)</f>
        <v>27.307220000000001</v>
      </c>
    </row>
    <row r="252" spans="1:37" x14ac:dyDescent="0.25">
      <c r="B252">
        <f t="shared" ref="B252:C252" si="41">+B248+1</f>
        <v>2041</v>
      </c>
      <c r="C252">
        <f t="shared" si="41"/>
        <v>2041</v>
      </c>
      <c r="E252">
        <f t="shared" si="17"/>
        <v>2225</v>
      </c>
      <c r="F252" cm="1">
        <f t="array" ref="F252">INDEX('GMW - Baseline'!$A$2:$MC$200,MATCH(1,('GMW - Baseline'!$MC$2:$MC$200=F$3)*('GMW - Baseline'!$MB$2:$MB$200=F$4),0),$E252-1973)</f>
        <v>884349.8</v>
      </c>
      <c r="G252" cm="1">
        <f t="array" ref="G252">INDEX('GMW - Baseline'!$A$2:$MC$200,MATCH(1,('GMW - Baseline'!$MC$2:$MC$200=G$3)*('GMW - Baseline'!$MB$2:$MB$200=G$4),0),$E252-1973)</f>
        <v>513455.6</v>
      </c>
      <c r="H252" cm="1">
        <f t="array" ref="H252">INDEX('GMW - Baseline'!$A$2:$MC$200,MATCH(1,('GMW - Baseline'!$MC$2:$MC$200=H$3)*('GMW - Baseline'!$MB$2:$MB$200=H$4),0),$E252-1973)</f>
        <v>563324.80000000005</v>
      </c>
      <c r="I252" cm="1">
        <f t="array" ref="I252">INDEX('GMW - Baseline'!$A$2:$MC$200,MATCH(1,('GMW - Baseline'!$MC$2:$MC$200=I$3)*('GMW - Baseline'!$MB$2:$MB$200=I$4),0),$E252-1973)</f>
        <v>193.06739999999999</v>
      </c>
      <c r="J252" cm="1">
        <f t="array" ref="J252">INDEX('GMW - Baseline'!$A$2:$MC$200,MATCH(1,('GMW - Baseline'!$MC$2:$MC$200=J$3)*('GMW - Baseline'!$MB$2:$MB$200=J$4),0),$E252-1973)</f>
        <v>2.4999950000000002</v>
      </c>
      <c r="K252" cm="1">
        <f t="array" ref="K252">INDEX('GMW - Baseline'!$A$2:$MC$200,MATCH(1,('GMW - Baseline'!$MC$2:$MC$200=K$3)*('GMW - Baseline'!$MB$2:$MB$200=K$4),0),$E252-1973)</f>
        <v>3.4999069999999999</v>
      </c>
      <c r="L252" cm="1">
        <f t="array" ref="L252">INDEX('GMW - Baseline'!$A$2:$MC$200,MATCH(1,('GMW - Baseline'!$MC$2:$MC$200=L$3)*('GMW - Baseline'!$MB$2:$MB$200=L$4),0),$E252-1973)</f>
        <v>37579.43</v>
      </c>
      <c r="M252" cm="1">
        <f t="array" ref="M252">INDEX('GMW - Baseline'!$A$2:$MC$200,MATCH(1,('GMW - Baseline'!$MC$2:$MC$200=M$3)*('GMW - Baseline'!$MB$2:$MB$200=M$4),0),$E252-1973)</f>
        <v>1565.809</v>
      </c>
      <c r="N252" cm="1">
        <f t="array" ref="N252">INDEX('GMW - Baseline'!$A$2:$MC$200,MATCH(1,('GMW - Baseline'!$MC$2:$MC$200=N$3)*('GMW - Baseline'!$MB$2:$MB$200=N$4),0),$E252-1973)</f>
        <v>39145.24</v>
      </c>
      <c r="O252" cm="1">
        <f t="array" ref="O252">INDEX('GMW - Baseline'!$A$2:$MC$200,MATCH(1,('GMW - Baseline'!$MC$2:$MC$200=O$3)*('GMW - Baseline'!$MB$2:$MB$200=O$4),0),$E252-1973)</f>
        <v>3.9999980000000002</v>
      </c>
      <c r="P252" cm="1">
        <f t="array" ref="P252">INDEX('GMW - Baseline'!$A$2:$MC$200,MATCH(1,('GMW - Baseline'!$MC$2:$MC$200=P$3)*('GMW - Baseline'!$MB$2:$MB$200=P$4),0),$E252-1973)</f>
        <v>45933.31</v>
      </c>
      <c r="Q252" cm="1">
        <f t="array" ref="Q252">INDEX('GMW - Baseline'!$A$2:$MC$200,MATCH(1,('GMW - Baseline'!$MC$2:$MC$200=Q$3)*('GMW - Baseline'!$MB$2:$MB$200=Q$4),0),$E252-1973)</f>
        <v>-64299.86</v>
      </c>
      <c r="R252" cm="1">
        <f t="array" ref="R252">INDEX('GMW - Baseline'!$A$2:$MC$200,MATCH(1,('GMW - Baseline'!$MC$2:$MC$200=R$3)*('GMW - Baseline'!$MB$2:$MB$200=R$4),0),$E252-1973)</f>
        <v>4688652</v>
      </c>
      <c r="S252" cm="1">
        <f t="array" ref="S252">INDEX('GMW - Baseline'!$A$2:$MC$200,MATCH(1,('GMW - Baseline'!$MC$2:$MC$200=S$3)*('GMW - Baseline'!$MB$2:$MB$200=S$4),0),$E252-1973)</f>
        <v>1345474</v>
      </c>
      <c r="T252" cm="1">
        <f t="array" ref="T252">INDEX('GMW - Baseline'!$A$2:$MC$200,MATCH(1,('GMW - Baseline'!$MC$2:$MC$200=T$3)*('GMW - Baseline'!$MB$2:$MB$200=T$4),0),$E252-1973)</f>
        <v>0</v>
      </c>
      <c r="U252" cm="1">
        <f t="array" ref="U252">INDEX('GMW - Baseline'!$A$2:$MC$200,MATCH(1,('GMW - Baseline'!$MC$2:$MC$200=U$3)*('GMW - Baseline'!$MB$2:$MB$200=U$4),0),$E252-1973)</f>
        <v>884349.8</v>
      </c>
      <c r="V252" cm="1">
        <f t="array" ref="V252">INDEX('GMW - Baseline'!$A$2:$MC$200,MATCH(1,('GMW - Baseline'!$MC$2:$MC$200=V$3)*('GMW - Baseline'!$MB$2:$MB$200=V$4),0),$E252-1973)</f>
        <v>37579.43</v>
      </c>
      <c r="W252" cm="1">
        <f t="array" ref="W252">INDEX('GMW - Baseline'!$A$2:$MC$200,MATCH(1,('GMW - Baseline'!$MC$2:$MC$200=W$3)*('GMW - Baseline'!$MB$2:$MB$200=W$4),0),$E252-1973)</f>
        <v>31.975169999999999</v>
      </c>
      <c r="X252" cm="1">
        <f t="array" ref="X252">INDEX('GMW - Baseline'!$A$2:$MC$200,MATCH(1,('GMW - Baseline'!$MC$2:$MC$200=X$3)*('GMW - Baseline'!$MB$2:$MB$200=X$4),0),$E252-1973)</f>
        <v>674537.8</v>
      </c>
      <c r="Y252" cm="1">
        <f t="array" ref="Y252">INDEX('GMW - Baseline'!$A$2:$MC$200,MATCH(1,('GMW - Baseline'!$MC$2:$MC$200=Y$3)*('GMW - Baseline'!$MB$2:$MB$200=Y$4),0),$E252-1973)</f>
        <v>45319.24</v>
      </c>
      <c r="Z252" cm="1">
        <f t="array" ref="Z252">INDEX('GMW - Baseline'!$A$2:$MC$200,MATCH(1,('GMW - Baseline'!$MC$2:$MC$200=Z$3)*('GMW - Baseline'!$MB$2:$MB$200=Z$4),0),$E252-1973)</f>
        <v>4134523</v>
      </c>
      <c r="AA252" cm="1">
        <f t="array" ref="AA252">INDEX('GMW - Baseline'!$A$2:$MC$200,MATCH(1,('GMW - Baseline'!$MC$2:$MC$200=AA$3)*('GMW - Baseline'!$MB$2:$MB$200=AA$4),0),$E252-1973)</f>
        <v>-1.547485</v>
      </c>
      <c r="AB252" cm="1">
        <f t="array" ref="AB252">INDEX('GMW - Baseline'!$A$2:$MC$200,MATCH(1,('GMW - Baseline'!$MC$2:$MC$200=AB$3)*('GMW - Baseline'!$MB$2:$MB$200=AB$4),0),$E252-1973)</f>
        <v>604777.6</v>
      </c>
      <c r="AC252" cm="1">
        <f t="array" ref="AC252">INDEX('GMW - Baseline'!$A$2:$MC$200,MATCH(1,('GMW - Baseline'!$MC$2:$MC$200=AC$3)*('GMW - Baseline'!$MB$2:$MB$200=AC$4),0),$E252-1973)</f>
        <v>519722.1</v>
      </c>
      <c r="AD252" cm="1">
        <f t="array" ref="AD252">INDEX('GMW - Baseline'!$A$2:$MC$200,MATCH(1,('GMW - Baseline'!$MC$2:$MC$200=AD$3)*('GMW - Baseline'!$MB$2:$MB$200=AD$4),0),$E252-1973)</f>
        <v>72774.759999999995</v>
      </c>
      <c r="AE252" cm="1">
        <f t="array" ref="AE252">INDEX('GMW - Baseline'!$A$2:$MC$200,MATCH(1,('GMW - Baseline'!$MC$2:$MC$200=AE$3)*('GMW - Baseline'!$MB$2:$MB$200=AE$4),0),$E252-1973)</f>
        <v>36.692039999999999</v>
      </c>
      <c r="AF252" cm="1">
        <f t="array" ref="AF252">INDEX('GMW - Baseline'!$A$2:$MC$200,MATCH(1,('GMW - Baseline'!$MC$2:$MC$200=AF$3)*('GMW - Baseline'!$MB$2:$MB$200=AF$4),0),$E252-1973)</f>
        <v>26.038519999999998</v>
      </c>
      <c r="AG252" cm="1">
        <f t="array" ref="AG252">INDEX('GMW - Baseline'!$A$2:$MC$200,MATCH(1,('GMW - Baseline'!$MC$2:$MC$200=AG$3)*('GMW - Baseline'!$MB$2:$MB$200=AG$4),0),$E252-1973)</f>
        <v>66.415949999999995</v>
      </c>
      <c r="AH252" cm="1">
        <f t="array" ref="AH252">INDEX('GMW - Baseline'!$A$2:$MC$200,MATCH(1,('GMW - Baseline'!$MC$2:$MC$200=AH$3)*('GMW - Baseline'!$MB$2:$MB$200=AH$4),0),$E252-1973)</f>
        <v>43.964590000000001</v>
      </c>
      <c r="AI252" cm="1">
        <f t="array" ref="AI252">INDEX('GMW - Baseline'!$A$2:$MC$200,MATCH(1,('GMW - Baseline'!$MC$2:$MC$200=AI$3)*('GMW - Baseline'!$MB$2:$MB$200=AI$4),0),$E252-1973)</f>
        <v>43.746279999999999</v>
      </c>
      <c r="AJ252" cm="1">
        <f t="array" ref="AJ252">INDEX('GMW - Baseline'!$A$2:$MC$200,MATCH(1,('GMW - Baseline'!$MC$2:$MC$200=AJ$3)*('GMW - Baseline'!$MB$2:$MB$200=AJ$4),0),$E252-1973)</f>
        <v>53.5364</v>
      </c>
      <c r="AK252" cm="1">
        <f t="array" ref="AK252">INDEX('GMW - Baseline'!$A$2:$MC$200,MATCH(1,('GMW - Baseline'!$MC$2:$MC$200=AK$3)*('GMW - Baseline'!$MB$2:$MB$200=AK$4),0),$E252-1973)</f>
        <v>27.318660000000001</v>
      </c>
    </row>
    <row r="253" spans="1:37" x14ac:dyDescent="0.25">
      <c r="B253">
        <f t="shared" ref="B253:C253" si="42">+B249+1</f>
        <v>2041</v>
      </c>
      <c r="C253">
        <f t="shared" si="42"/>
        <v>2041</v>
      </c>
      <c r="E253">
        <f t="shared" si="17"/>
        <v>2226</v>
      </c>
      <c r="F253" cm="1">
        <f t="array" ref="F253">INDEX('GMW - Baseline'!$A$2:$MC$200,MATCH(1,('GMW - Baseline'!$MC$2:$MC$200=F$3)*('GMW - Baseline'!$MB$2:$MB$200=F$4),0),$E253-1973)</f>
        <v>887872.2</v>
      </c>
      <c r="G253" cm="1">
        <f t="array" ref="G253">INDEX('GMW - Baseline'!$A$2:$MC$200,MATCH(1,('GMW - Baseline'!$MC$2:$MC$200=G$3)*('GMW - Baseline'!$MB$2:$MB$200=G$4),0),$E253-1973)</f>
        <v>515430.5</v>
      </c>
      <c r="H253" cm="1">
        <f t="array" ref="H253">INDEX('GMW - Baseline'!$A$2:$MC$200,MATCH(1,('GMW - Baseline'!$MC$2:$MC$200=H$3)*('GMW - Baseline'!$MB$2:$MB$200=H$4),0),$E253-1973)</f>
        <v>565483.19999999995</v>
      </c>
      <c r="I253" cm="1">
        <f t="array" ref="I253">INDEX('GMW - Baseline'!$A$2:$MC$200,MATCH(1,('GMW - Baseline'!$MC$2:$MC$200=I$3)*('GMW - Baseline'!$MB$2:$MB$200=I$4),0),$E253-1973)</f>
        <v>194.04480000000001</v>
      </c>
      <c r="J253" cm="1">
        <f t="array" ref="J253">INDEX('GMW - Baseline'!$A$2:$MC$200,MATCH(1,('GMW - Baseline'!$MC$2:$MC$200=J$3)*('GMW - Baseline'!$MB$2:$MB$200=J$4),0),$E253-1973)</f>
        <v>2.5000040000000001</v>
      </c>
      <c r="K253" cm="1">
        <f t="array" ref="K253">INDEX('GMW - Baseline'!$A$2:$MC$200,MATCH(1,('GMW - Baseline'!$MC$2:$MC$200=K$3)*('GMW - Baseline'!$MB$2:$MB$200=K$4),0),$E253-1973)</f>
        <v>3.499898</v>
      </c>
      <c r="L253" cm="1">
        <f t="array" ref="L253">INDEX('GMW - Baseline'!$A$2:$MC$200,MATCH(1,('GMW - Baseline'!$MC$2:$MC$200=L$3)*('GMW - Baseline'!$MB$2:$MB$200=L$4),0),$E253-1973)</f>
        <v>37630.07</v>
      </c>
      <c r="M253" cm="1">
        <f t="array" ref="M253">INDEX('GMW - Baseline'!$A$2:$MC$200,MATCH(1,('GMW - Baseline'!$MC$2:$MC$200=M$3)*('GMW - Baseline'!$MB$2:$MB$200=M$4),0),$E253-1973)</f>
        <v>1567.9179999999999</v>
      </c>
      <c r="N253" cm="1">
        <f t="array" ref="N253">INDEX('GMW - Baseline'!$A$2:$MC$200,MATCH(1,('GMW - Baseline'!$MC$2:$MC$200=N$3)*('GMW - Baseline'!$MB$2:$MB$200=N$4),0),$E253-1973)</f>
        <v>39197.99</v>
      </c>
      <c r="O253" cm="1">
        <f t="array" ref="O253">INDEX('GMW - Baseline'!$A$2:$MC$200,MATCH(1,('GMW - Baseline'!$MC$2:$MC$200=O$3)*('GMW - Baseline'!$MB$2:$MB$200=O$4),0),$E253-1973)</f>
        <v>3.9999959999999999</v>
      </c>
      <c r="P253" cm="1">
        <f t="array" ref="P253">INDEX('GMW - Baseline'!$A$2:$MC$200,MATCH(1,('GMW - Baseline'!$MC$2:$MC$200=P$3)*('GMW - Baseline'!$MB$2:$MB$200=P$4),0),$E253-1973)</f>
        <v>45958.27</v>
      </c>
      <c r="Q253" cm="1">
        <f t="array" ref="Q253">INDEX('GMW - Baseline'!$A$2:$MC$200,MATCH(1,('GMW - Baseline'!$MC$2:$MC$200=Q$3)*('GMW - Baseline'!$MB$2:$MB$200=Q$4),0),$E253-1973)</f>
        <v>-18058.68</v>
      </c>
      <c r="R253" cm="1">
        <f t="array" ref="R253">INDEX('GMW - Baseline'!$A$2:$MC$200,MATCH(1,('GMW - Baseline'!$MC$2:$MC$200=R$3)*('GMW - Baseline'!$MB$2:$MB$200=R$4),0),$E253-1973)</f>
        <v>4734116</v>
      </c>
      <c r="S253" cm="1">
        <f t="array" ref="S253">INDEX('GMW - Baseline'!$A$2:$MC$200,MATCH(1,('GMW - Baseline'!$MC$2:$MC$200=S$3)*('GMW - Baseline'!$MB$2:$MB$200=S$4),0),$E253-1973)</f>
        <v>1358100</v>
      </c>
      <c r="T253" cm="1">
        <f t="array" ref="T253">INDEX('GMW - Baseline'!$A$2:$MC$200,MATCH(1,('GMW - Baseline'!$MC$2:$MC$200=T$3)*('GMW - Baseline'!$MB$2:$MB$200=T$4),0),$E253-1973)</f>
        <v>-9.536743E-5</v>
      </c>
      <c r="U253" cm="1">
        <f t="array" ref="U253">INDEX('GMW - Baseline'!$A$2:$MC$200,MATCH(1,('GMW - Baseline'!$MC$2:$MC$200=U$3)*('GMW - Baseline'!$MB$2:$MB$200=U$4),0),$E253-1973)</f>
        <v>887872.8</v>
      </c>
      <c r="V253" cm="1">
        <f t="array" ref="V253">INDEX('GMW - Baseline'!$A$2:$MC$200,MATCH(1,('GMW - Baseline'!$MC$2:$MC$200=V$3)*('GMW - Baseline'!$MB$2:$MB$200=V$4),0),$E253-1973)</f>
        <v>37630.07</v>
      </c>
      <c r="W253" cm="1">
        <f t="array" ref="W253">INDEX('GMW - Baseline'!$A$2:$MC$200,MATCH(1,('GMW - Baseline'!$MC$2:$MC$200=W$3)*('GMW - Baseline'!$MB$2:$MB$200=W$4),0),$E253-1973)</f>
        <v>31.974419999999999</v>
      </c>
      <c r="X253" cm="1">
        <f t="array" ref="X253">INDEX('GMW - Baseline'!$A$2:$MC$200,MATCH(1,('GMW - Baseline'!$MC$2:$MC$200=X$3)*('GMW - Baseline'!$MB$2:$MB$200=X$4),0),$E253-1973)</f>
        <v>675493.3</v>
      </c>
      <c r="Y253" cm="1">
        <f t="array" ref="Y253">INDEX('GMW - Baseline'!$A$2:$MC$200,MATCH(1,('GMW - Baseline'!$MC$2:$MC$200=Y$3)*('GMW - Baseline'!$MB$2:$MB$200=Y$4),0),$E253-1973)</f>
        <v>45351.55</v>
      </c>
      <c r="Z253" cm="1">
        <f t="array" ref="Z253">INDEX('GMW - Baseline'!$A$2:$MC$200,MATCH(1,('GMW - Baseline'!$MC$2:$MC$200=Z$3)*('GMW - Baseline'!$MB$2:$MB$200=Z$4),0),$E253-1973)</f>
        <v>4154331</v>
      </c>
      <c r="AA253" cm="1">
        <f t="array" ref="AA253">INDEX('GMW - Baseline'!$A$2:$MC$200,MATCH(1,('GMW - Baseline'!$MC$2:$MC$200=AA$3)*('GMW - Baseline'!$MB$2:$MB$200=AA$4),0),$E253-1973)</f>
        <v>-1.5462469999999999</v>
      </c>
      <c r="AB253" cm="1">
        <f t="array" ref="AB253">INDEX('GMW - Baseline'!$A$2:$MC$200,MATCH(1,('GMW - Baseline'!$MC$2:$MC$200=AB$3)*('GMW - Baseline'!$MB$2:$MB$200=AB$4),0),$E253-1973)</f>
        <v>597963.19999999995</v>
      </c>
      <c r="AC253" cm="1">
        <f t="array" ref="AC253">INDEX('GMW - Baseline'!$A$2:$MC$200,MATCH(1,('GMW - Baseline'!$MC$2:$MC$200=AC$3)*('GMW - Baseline'!$MB$2:$MB$200=AC$4),0),$E253-1973)</f>
        <v>552499.4</v>
      </c>
      <c r="AD253" cm="1">
        <f t="array" ref="AD253">INDEX('GMW - Baseline'!$A$2:$MC$200,MATCH(1,('GMW - Baseline'!$MC$2:$MC$200=AD$3)*('GMW - Baseline'!$MB$2:$MB$200=AD$4),0),$E253-1973)</f>
        <v>72822.34</v>
      </c>
      <c r="AE253" cm="1">
        <f t="array" ref="AE253">INDEX('GMW - Baseline'!$A$2:$MC$200,MATCH(1,('GMW - Baseline'!$MC$2:$MC$200=AE$3)*('GMW - Baseline'!$MB$2:$MB$200=AE$4),0),$E253-1973)</f>
        <v>36.698399999999999</v>
      </c>
      <c r="AF253" cm="1">
        <f t="array" ref="AF253">INDEX('GMW - Baseline'!$A$2:$MC$200,MATCH(1,('GMW - Baseline'!$MC$2:$MC$200=AF$3)*('GMW - Baseline'!$MB$2:$MB$200=AF$4),0),$E253-1973)</f>
        <v>26.024570000000001</v>
      </c>
      <c r="AG253" cm="1">
        <f t="array" ref="AG253">INDEX('GMW - Baseline'!$A$2:$MC$200,MATCH(1,('GMW - Baseline'!$MC$2:$MC$200=AG$3)*('GMW - Baseline'!$MB$2:$MB$200=AG$4),0),$E253-1973)</f>
        <v>66.734539999999996</v>
      </c>
      <c r="AH253" cm="1">
        <f t="array" ref="AH253">INDEX('GMW - Baseline'!$A$2:$MC$200,MATCH(1,('GMW - Baseline'!$MC$2:$MC$200=AH$3)*('GMW - Baseline'!$MB$2:$MB$200=AH$4),0),$E253-1973)</f>
        <v>43.94952</v>
      </c>
      <c r="AI253" cm="1">
        <f t="array" ref="AI253">INDEX('GMW - Baseline'!$A$2:$MC$200,MATCH(1,('GMW - Baseline'!$MC$2:$MC$200=AI$3)*('GMW - Baseline'!$MB$2:$MB$200=AI$4),0),$E253-1973)</f>
        <v>43.824919999999999</v>
      </c>
      <c r="AJ253" cm="1">
        <f t="array" ref="AJ253">INDEX('GMW - Baseline'!$A$2:$MC$200,MATCH(1,('GMW - Baseline'!$MC$2:$MC$200=AJ$3)*('GMW - Baseline'!$MB$2:$MB$200=AJ$4),0),$E253-1973)</f>
        <v>53.763869999999997</v>
      </c>
      <c r="AK253" cm="1">
        <f t="array" ref="AK253">INDEX('GMW - Baseline'!$A$2:$MC$200,MATCH(1,('GMW - Baseline'!$MC$2:$MC$200=AK$3)*('GMW - Baseline'!$MB$2:$MB$200=AK$4),0),$E253-1973)</f>
        <v>27.328769999999999</v>
      </c>
    </row>
    <row r="254" spans="1:37" x14ac:dyDescent="0.25">
      <c r="B254">
        <f t="shared" ref="B254:C254" si="43">+B250+1</f>
        <v>2041</v>
      </c>
      <c r="C254">
        <f t="shared" si="43"/>
        <v>2041</v>
      </c>
      <c r="E254">
        <f t="shared" si="17"/>
        <v>2227</v>
      </c>
      <c r="F254" cm="1">
        <f t="array" ref="F254">INDEX('GMW - Baseline'!$A$2:$MC$200,MATCH(1,('GMW - Baseline'!$MC$2:$MC$200=F$3)*('GMW - Baseline'!$MB$2:$MB$200=F$4),0),$E254-1973)</f>
        <v>891412.1</v>
      </c>
      <c r="G254" cm="1">
        <f t="array" ref="G254">INDEX('GMW - Baseline'!$A$2:$MC$200,MATCH(1,('GMW - Baseline'!$MC$2:$MC$200=G$3)*('GMW - Baseline'!$MB$2:$MB$200=G$4),0),$E254-1973)</f>
        <v>517415.2</v>
      </c>
      <c r="H254" cm="1">
        <f t="array" ref="H254">INDEX('GMW - Baseline'!$A$2:$MC$200,MATCH(1,('GMW - Baseline'!$MC$2:$MC$200=H$3)*('GMW - Baseline'!$MB$2:$MB$200=H$4),0),$E254-1973)</f>
        <v>567659.4</v>
      </c>
      <c r="I254" cm="1">
        <f t="array" ref="I254">INDEX('GMW - Baseline'!$A$2:$MC$200,MATCH(1,('GMW - Baseline'!$MC$2:$MC$200=I$3)*('GMW - Baseline'!$MB$2:$MB$200=I$4),0),$E254-1973)</f>
        <v>194.87020000000001</v>
      </c>
      <c r="J254" cm="1">
        <f t="array" ref="J254">INDEX('GMW - Baseline'!$A$2:$MC$200,MATCH(1,('GMW - Baseline'!$MC$2:$MC$200=J$3)*('GMW - Baseline'!$MB$2:$MB$200=J$4),0),$E254-1973)</f>
        <v>2.500032</v>
      </c>
      <c r="K254" cm="1">
        <f t="array" ref="K254">INDEX('GMW - Baseline'!$A$2:$MC$200,MATCH(1,('GMW - Baseline'!$MC$2:$MC$200=K$3)*('GMW - Baseline'!$MB$2:$MB$200=K$4),0),$E254-1973)</f>
        <v>3.4999820000000001</v>
      </c>
      <c r="L254" cm="1">
        <f t="array" ref="L254">INDEX('GMW - Baseline'!$A$2:$MC$200,MATCH(1,('GMW - Baseline'!$MC$2:$MC$200=L$3)*('GMW - Baseline'!$MB$2:$MB$200=L$4),0),$E254-1973)</f>
        <v>37680.71</v>
      </c>
      <c r="M254" cm="1">
        <f t="array" ref="M254">INDEX('GMW - Baseline'!$A$2:$MC$200,MATCH(1,('GMW - Baseline'!$MC$2:$MC$200=M$3)*('GMW - Baseline'!$MB$2:$MB$200=M$4),0),$E254-1973)</f>
        <v>1570.027</v>
      </c>
      <c r="N254" cm="1">
        <f t="array" ref="N254">INDEX('GMW - Baseline'!$A$2:$MC$200,MATCH(1,('GMW - Baseline'!$MC$2:$MC$200=N$3)*('GMW - Baseline'!$MB$2:$MB$200=N$4),0),$E254-1973)</f>
        <v>39250.74</v>
      </c>
      <c r="O254" cm="1">
        <f t="array" ref="O254">INDEX('GMW - Baseline'!$A$2:$MC$200,MATCH(1,('GMW - Baseline'!$MC$2:$MC$200=O$3)*('GMW - Baseline'!$MB$2:$MB$200=O$4),0),$E254-1973)</f>
        <v>3.9999950000000002</v>
      </c>
      <c r="P254" cm="1">
        <f t="array" ref="P254">INDEX('GMW - Baseline'!$A$2:$MC$200,MATCH(1,('GMW - Baseline'!$MC$2:$MC$200=P$3)*('GMW - Baseline'!$MB$2:$MB$200=P$4),0),$E254-1973)</f>
        <v>45983.22</v>
      </c>
      <c r="Q254" cm="1">
        <f t="array" ref="Q254">INDEX('GMW - Baseline'!$A$2:$MC$200,MATCH(1,('GMW - Baseline'!$MC$2:$MC$200=Q$3)*('GMW - Baseline'!$MB$2:$MB$200=Q$4),0),$E254-1973)</f>
        <v>-53891.360000000001</v>
      </c>
      <c r="R254" cm="1">
        <f t="array" ref="R254">INDEX('GMW - Baseline'!$A$2:$MC$200,MATCH(1,('GMW - Baseline'!$MC$2:$MC$200=R$3)*('GMW - Baseline'!$MB$2:$MB$200=R$4),0),$E254-1973)</f>
        <v>4815736</v>
      </c>
      <c r="S254" cm="1">
        <f t="array" ref="S254">INDEX('GMW - Baseline'!$A$2:$MC$200,MATCH(1,('GMW - Baseline'!$MC$2:$MC$200=S$3)*('GMW - Baseline'!$MB$2:$MB$200=S$4),0),$E254-1973)</f>
        <v>1370851</v>
      </c>
      <c r="T254" cm="1">
        <f t="array" ref="T254">INDEX('GMW - Baseline'!$A$2:$MC$200,MATCH(1,('GMW - Baseline'!$MC$2:$MC$200=T$3)*('GMW - Baseline'!$MB$2:$MB$200=T$4),0),$E254-1973)</f>
        <v>0</v>
      </c>
      <c r="U254" cm="1">
        <f t="array" ref="U254">INDEX('GMW - Baseline'!$A$2:$MC$200,MATCH(1,('GMW - Baseline'!$MC$2:$MC$200=U$3)*('GMW - Baseline'!$MB$2:$MB$200=U$4),0),$E254-1973)</f>
        <v>891412.4</v>
      </c>
      <c r="V254" cm="1">
        <f t="array" ref="V254">INDEX('GMW - Baseline'!$A$2:$MC$200,MATCH(1,('GMW - Baseline'!$MC$2:$MC$200=V$3)*('GMW - Baseline'!$MB$2:$MB$200=V$4),0),$E254-1973)</f>
        <v>37680.71</v>
      </c>
      <c r="W254" cm="1">
        <f t="array" ref="W254">INDEX('GMW - Baseline'!$A$2:$MC$200,MATCH(1,('GMW - Baseline'!$MC$2:$MC$200=W$3)*('GMW - Baseline'!$MB$2:$MB$200=W$4),0),$E254-1973)</f>
        <v>31.973669999999998</v>
      </c>
      <c r="X254" cm="1">
        <f t="array" ref="X254">INDEX('GMW - Baseline'!$A$2:$MC$200,MATCH(1,('GMW - Baseline'!$MC$2:$MC$200=X$3)*('GMW - Baseline'!$MB$2:$MB$200=X$4),0),$E254-1973)</f>
        <v>676447.9</v>
      </c>
      <c r="Y254" cm="1">
        <f t="array" ref="Y254">INDEX('GMW - Baseline'!$A$2:$MC$200,MATCH(1,('GMW - Baseline'!$MC$2:$MC$200=Y$3)*('GMW - Baseline'!$MB$2:$MB$200=Y$4),0),$E254-1973)</f>
        <v>45383.85</v>
      </c>
      <c r="Z254" cm="1">
        <f t="array" ref="Z254">INDEX('GMW - Baseline'!$A$2:$MC$200,MATCH(1,('GMW - Baseline'!$MC$2:$MC$200=Z$3)*('GMW - Baseline'!$MB$2:$MB$200=Z$4),0),$E254-1973)</f>
        <v>4174306</v>
      </c>
      <c r="AA254" cm="1">
        <f t="array" ref="AA254">INDEX('GMW - Baseline'!$A$2:$MC$200,MATCH(1,('GMW - Baseline'!$MC$2:$MC$200=AA$3)*('GMW - Baseline'!$MB$2:$MB$200=AA$4),0),$E254-1973)</f>
        <v>-1.5450090000000001</v>
      </c>
      <c r="AB254" cm="1">
        <f t="array" ref="AB254">INDEX('GMW - Baseline'!$A$2:$MC$200,MATCH(1,('GMW - Baseline'!$MC$2:$MC$200=AB$3)*('GMW - Baseline'!$MB$2:$MB$200=AB$4),0),$E254-1973)</f>
        <v>629135.19999999995</v>
      </c>
      <c r="AC254" cm="1">
        <f t="array" ref="AC254">INDEX('GMW - Baseline'!$A$2:$MC$200,MATCH(1,('GMW - Baseline'!$MC$2:$MC$200=AC$3)*('GMW - Baseline'!$MB$2:$MB$200=AC$4),0),$E254-1973)</f>
        <v>547514.9</v>
      </c>
      <c r="AD254" cm="1">
        <f t="array" ref="AD254">INDEX('GMW - Baseline'!$A$2:$MC$200,MATCH(1,('GMW - Baseline'!$MC$2:$MC$200=AD$3)*('GMW - Baseline'!$MB$2:$MB$200=AD$4),0),$E254-1973)</f>
        <v>72869.91</v>
      </c>
      <c r="AE254" cm="1">
        <f t="array" ref="AE254">INDEX('GMW - Baseline'!$A$2:$MC$200,MATCH(1,('GMW - Baseline'!$MC$2:$MC$200=AE$3)*('GMW - Baseline'!$MB$2:$MB$200=AE$4),0),$E254-1973)</f>
        <v>36.70478</v>
      </c>
      <c r="AF254" cm="1">
        <f t="array" ref="AF254">INDEX('GMW - Baseline'!$A$2:$MC$200,MATCH(1,('GMW - Baseline'!$MC$2:$MC$200=AF$3)*('GMW - Baseline'!$MB$2:$MB$200=AF$4),0),$E254-1973)</f>
        <v>26.017910000000001</v>
      </c>
      <c r="AG254" cm="1">
        <f t="array" ref="AG254">INDEX('GMW - Baseline'!$A$2:$MC$200,MATCH(1,('GMW - Baseline'!$MC$2:$MC$200=AG$3)*('GMW - Baseline'!$MB$2:$MB$200=AG$4),0),$E254-1973)</f>
        <v>67.009110000000007</v>
      </c>
      <c r="AH254" cm="1">
        <f t="array" ref="AH254">INDEX('GMW - Baseline'!$A$2:$MC$200,MATCH(1,('GMW - Baseline'!$MC$2:$MC$200=AH$3)*('GMW - Baseline'!$MB$2:$MB$200=AH$4),0),$E254-1973)</f>
        <v>43.934440000000002</v>
      </c>
      <c r="AI254" cm="1">
        <f t="array" ref="AI254">INDEX('GMW - Baseline'!$A$2:$MC$200,MATCH(1,('GMW - Baseline'!$MC$2:$MC$200=AI$3)*('GMW - Baseline'!$MB$2:$MB$200=AI$4),0),$E254-1973)</f>
        <v>43.903709999999997</v>
      </c>
      <c r="AJ254" cm="1">
        <f t="array" ref="AJ254">INDEX('GMW - Baseline'!$A$2:$MC$200,MATCH(1,('GMW - Baseline'!$MC$2:$MC$200=AJ$3)*('GMW - Baseline'!$MB$2:$MB$200=AJ$4),0),$E254-1973)</f>
        <v>53.992289999999997</v>
      </c>
      <c r="AK254" cm="1">
        <f t="array" ref="AK254">INDEX('GMW - Baseline'!$A$2:$MC$200,MATCH(1,('GMW - Baseline'!$MC$2:$MC$200=AK$3)*('GMW - Baseline'!$MB$2:$MB$200=AK$4),0),$E254-1973)</f>
        <v>27.337510000000002</v>
      </c>
    </row>
    <row r="255" spans="1:37" x14ac:dyDescent="0.25">
      <c r="A255">
        <v>2042</v>
      </c>
      <c r="B255">
        <f t="shared" ref="B255:D267" si="44">+B251+1</f>
        <v>2042</v>
      </c>
      <c r="C255">
        <f t="shared" si="44"/>
        <v>2041</v>
      </c>
      <c r="D255">
        <f t="shared" si="44"/>
        <v>2041</v>
      </c>
      <c r="E255">
        <f t="shared" si="17"/>
        <v>2228</v>
      </c>
      <c r="F255" cm="1">
        <f t="array" ref="F255">INDEX('GMW - Baseline'!$A$2:$MC$200,MATCH(1,('GMW - Baseline'!$MC$2:$MC$200=F$3)*('GMW - Baseline'!$MB$2:$MB$200=F$4),0),$E255-1973)</f>
        <v>894968.5</v>
      </c>
      <c r="G255" cm="1">
        <f t="array" ref="G255">INDEX('GMW - Baseline'!$A$2:$MC$200,MATCH(1,('GMW - Baseline'!$MC$2:$MC$200=G$3)*('GMW - Baseline'!$MB$2:$MB$200=G$4),0),$E255-1973)</f>
        <v>519409.3</v>
      </c>
      <c r="H255" cm="1">
        <f t="array" ref="H255">INDEX('GMW - Baseline'!$A$2:$MC$200,MATCH(1,('GMW - Baseline'!$MC$2:$MC$200=H$3)*('GMW - Baseline'!$MB$2:$MB$200=H$4),0),$E255-1973)</f>
        <v>569844.80000000005</v>
      </c>
      <c r="I255" cm="1">
        <f t="array" ref="I255">INDEX('GMW - Baseline'!$A$2:$MC$200,MATCH(1,('GMW - Baseline'!$MC$2:$MC$200=I$3)*('GMW - Baseline'!$MB$2:$MB$200=I$4),0),$E255-1973)</f>
        <v>195.2268</v>
      </c>
      <c r="J255" cm="1">
        <f t="array" ref="J255">INDEX('GMW - Baseline'!$A$2:$MC$200,MATCH(1,('GMW - Baseline'!$MC$2:$MC$200=J$3)*('GMW - Baseline'!$MB$2:$MB$200=J$4),0),$E255-1973)</f>
        <v>2.5000749999999998</v>
      </c>
      <c r="K255" cm="1">
        <f t="array" ref="K255">INDEX('GMW - Baseline'!$A$2:$MC$200,MATCH(1,('GMW - Baseline'!$MC$2:$MC$200=K$3)*('GMW - Baseline'!$MB$2:$MB$200=K$4),0),$E255-1973)</f>
        <v>3.5000200000000001</v>
      </c>
      <c r="L255" cm="1">
        <f t="array" ref="L255">INDEX('GMW - Baseline'!$A$2:$MC$200,MATCH(1,('GMW - Baseline'!$MC$2:$MC$200=L$3)*('GMW - Baseline'!$MB$2:$MB$200=L$4),0),$E255-1973)</f>
        <v>37731.35</v>
      </c>
      <c r="M255" cm="1">
        <f t="array" ref="M255">INDEX('GMW - Baseline'!$A$2:$MC$200,MATCH(1,('GMW - Baseline'!$MC$2:$MC$200=M$3)*('GMW - Baseline'!$MB$2:$MB$200=M$4),0),$E255-1973)</f>
        <v>1572.1369999999999</v>
      </c>
      <c r="N255" cm="1">
        <f t="array" ref="N255">INDEX('GMW - Baseline'!$A$2:$MC$200,MATCH(1,('GMW - Baseline'!$MC$2:$MC$200=N$3)*('GMW - Baseline'!$MB$2:$MB$200=N$4),0),$E255-1973)</f>
        <v>39303.49</v>
      </c>
      <c r="O255" cm="1">
        <f t="array" ref="O255">INDEX('GMW - Baseline'!$A$2:$MC$200,MATCH(1,('GMW - Baseline'!$MC$2:$MC$200=O$3)*('GMW - Baseline'!$MB$2:$MB$200=O$4),0),$E255-1973)</f>
        <v>3.9999929999999999</v>
      </c>
      <c r="P255" cm="1">
        <f t="array" ref="P255">INDEX('GMW - Baseline'!$A$2:$MC$200,MATCH(1,('GMW - Baseline'!$MC$2:$MC$200=P$3)*('GMW - Baseline'!$MB$2:$MB$200=P$4),0),$E255-1973)</f>
        <v>46008.17</v>
      </c>
      <c r="Q255" cm="1">
        <f t="array" ref="Q255">INDEX('GMW - Baseline'!$A$2:$MC$200,MATCH(1,('GMW - Baseline'!$MC$2:$MC$200=Q$3)*('GMW - Baseline'!$MB$2:$MB$200=Q$4),0),$E255-1973)</f>
        <v>56853.88</v>
      </c>
      <c r="R255" cm="1">
        <f t="array" ref="R255">INDEX('GMW - Baseline'!$A$2:$MC$200,MATCH(1,('GMW - Baseline'!$MC$2:$MC$200=R$3)*('GMW - Baseline'!$MB$2:$MB$200=R$4),0),$E255-1973)</f>
        <v>4819644</v>
      </c>
      <c r="S255" cm="1">
        <f t="array" ref="S255">INDEX('GMW - Baseline'!$A$2:$MC$200,MATCH(1,('GMW - Baseline'!$MC$2:$MC$200=S$3)*('GMW - Baseline'!$MB$2:$MB$200=S$4),0),$E255-1973)</f>
        <v>1383727</v>
      </c>
      <c r="T255" cm="1">
        <f t="array" ref="T255">INDEX('GMW - Baseline'!$A$2:$MC$200,MATCH(1,('GMW - Baseline'!$MC$2:$MC$200=T$3)*('GMW - Baseline'!$MB$2:$MB$200=T$4),0),$E255-1973)</f>
        <v>9.536743E-5</v>
      </c>
      <c r="U255" cm="1">
        <f t="array" ref="U255">INDEX('GMW - Baseline'!$A$2:$MC$200,MATCH(1,('GMW - Baseline'!$MC$2:$MC$200=U$3)*('GMW - Baseline'!$MB$2:$MB$200=U$4),0),$E255-1973)</f>
        <v>894967</v>
      </c>
      <c r="V255" cm="1">
        <f t="array" ref="V255">INDEX('GMW - Baseline'!$A$2:$MC$200,MATCH(1,('GMW - Baseline'!$MC$2:$MC$200=V$3)*('GMW - Baseline'!$MB$2:$MB$200=V$4),0),$E255-1973)</f>
        <v>37731.35</v>
      </c>
      <c r="W255" cm="1">
        <f t="array" ref="W255">INDEX('GMW - Baseline'!$A$2:$MC$200,MATCH(1,('GMW - Baseline'!$MC$2:$MC$200=W$3)*('GMW - Baseline'!$MB$2:$MB$200=W$4),0),$E255-1973)</f>
        <v>31.972919999999998</v>
      </c>
      <c r="X255" cm="1">
        <f t="array" ref="X255">INDEX('GMW - Baseline'!$A$2:$MC$200,MATCH(1,('GMW - Baseline'!$MC$2:$MC$200=X$3)*('GMW - Baseline'!$MB$2:$MB$200=X$4),0),$E255-1973)</f>
        <v>677401.59999999998</v>
      </c>
      <c r="Y255" cm="1">
        <f t="array" ref="Y255">INDEX('GMW - Baseline'!$A$2:$MC$200,MATCH(1,('GMW - Baseline'!$MC$2:$MC$200=Y$3)*('GMW - Baseline'!$MB$2:$MB$200=Y$4),0),$E255-1973)</f>
        <v>45416.160000000003</v>
      </c>
      <c r="Z255" cm="1">
        <f t="array" ref="Z255">INDEX('GMW - Baseline'!$A$2:$MC$200,MATCH(1,('GMW - Baseline'!$MC$2:$MC$200=Z$3)*('GMW - Baseline'!$MB$2:$MB$200=Z$4),0),$E255-1973)</f>
        <v>4194449</v>
      </c>
      <c r="AA255" cm="1">
        <f t="array" ref="AA255">INDEX('GMW - Baseline'!$A$2:$MC$200,MATCH(1,('GMW - Baseline'!$MC$2:$MC$200=AA$3)*('GMW - Baseline'!$MB$2:$MB$200=AA$4),0),$E255-1973)</f>
        <v>-1.543774</v>
      </c>
      <c r="AB255" cm="1">
        <f t="array" ref="AB255">INDEX('GMW - Baseline'!$A$2:$MC$200,MATCH(1,('GMW - Baseline'!$MC$2:$MC$200=AB$3)*('GMW - Baseline'!$MB$2:$MB$200=AB$4),0),$E255-1973)</f>
        <v>654423.9</v>
      </c>
      <c r="AC255" cm="1">
        <f t="array" ref="AC255">INDEX('GMW - Baseline'!$A$2:$MC$200,MATCH(1,('GMW - Baseline'!$MC$2:$MC$200=AC$3)*('GMW - Baseline'!$MB$2:$MB$200=AC$4),0),$E255-1973)</f>
        <v>650516.9</v>
      </c>
      <c r="AD255" cm="1">
        <f t="array" ref="AD255">INDEX('GMW - Baseline'!$A$2:$MC$200,MATCH(1,('GMW - Baseline'!$MC$2:$MC$200=AD$3)*('GMW - Baseline'!$MB$2:$MB$200=AD$4),0),$E255-1973)</f>
        <v>72917.48</v>
      </c>
      <c r="AE255" cm="1">
        <f t="array" ref="AE255">INDEX('GMW - Baseline'!$A$2:$MC$200,MATCH(1,('GMW - Baseline'!$MC$2:$MC$200=AE$3)*('GMW - Baseline'!$MB$2:$MB$200=AE$4),0),$E255-1973)</f>
        <v>36.711129999999997</v>
      </c>
      <c r="AF255" cm="1">
        <f t="array" ref="AF255">INDEX('GMW - Baseline'!$A$2:$MC$200,MATCH(1,('GMW - Baseline'!$MC$2:$MC$200=AF$3)*('GMW - Baseline'!$MB$2:$MB$200=AF$4),0),$E255-1973)</f>
        <v>26.01126</v>
      </c>
      <c r="AG255" cm="1">
        <f t="array" ref="AG255">INDEX('GMW - Baseline'!$A$2:$MC$200,MATCH(1,('GMW - Baseline'!$MC$2:$MC$200=AG$3)*('GMW - Baseline'!$MB$2:$MB$200=AG$4),0),$E255-1973)</f>
        <v>67.299390000000002</v>
      </c>
      <c r="AH255" cm="1">
        <f t="array" ref="AH255">INDEX('GMW - Baseline'!$A$2:$MC$200,MATCH(1,('GMW - Baseline'!$MC$2:$MC$200=AH$3)*('GMW - Baseline'!$MB$2:$MB$200=AH$4),0),$E255-1973)</f>
        <v>43.922710000000002</v>
      </c>
      <c r="AI255" cm="1">
        <f t="array" ref="AI255">INDEX('GMW - Baseline'!$A$2:$MC$200,MATCH(1,('GMW - Baseline'!$MC$2:$MC$200=AI$3)*('GMW - Baseline'!$MB$2:$MB$200=AI$4),0),$E255-1973)</f>
        <v>43.981439999999999</v>
      </c>
      <c r="AJ255" cm="1">
        <f t="array" ref="AJ255">INDEX('GMW - Baseline'!$A$2:$MC$200,MATCH(1,('GMW - Baseline'!$MC$2:$MC$200=AJ$3)*('GMW - Baseline'!$MB$2:$MB$200=AJ$4),0),$E255-1973)</f>
        <v>54.194139999999997</v>
      </c>
      <c r="AK255" cm="1">
        <f t="array" ref="AK255">INDEX('GMW - Baseline'!$A$2:$MC$200,MATCH(1,('GMW - Baseline'!$MC$2:$MC$200=AK$3)*('GMW - Baseline'!$MB$2:$MB$200=AK$4),0),$E255-1973)</f>
        <v>27.345929999999999</v>
      </c>
    </row>
    <row r="256" spans="1:37" x14ac:dyDescent="0.25">
      <c r="B256">
        <f t="shared" ref="B256:C256" si="45">+B252+1</f>
        <v>2042</v>
      </c>
      <c r="C256">
        <f t="shared" si="45"/>
        <v>2042</v>
      </c>
      <c r="E256">
        <f t="shared" si="17"/>
        <v>2229</v>
      </c>
      <c r="F256" cm="1">
        <f t="array" ref="F256">INDEX('GMW - Baseline'!$A$2:$MC$200,MATCH(1,('GMW - Baseline'!$MC$2:$MC$200=F$3)*('GMW - Baseline'!$MB$2:$MB$200=F$4),0),$E256-1973)</f>
        <v>898541.8</v>
      </c>
      <c r="G256" cm="1">
        <f t="array" ref="G256">INDEX('GMW - Baseline'!$A$2:$MC$200,MATCH(1,('GMW - Baseline'!$MC$2:$MC$200=G$3)*('GMW - Baseline'!$MB$2:$MB$200=G$4),0),$E256-1973)</f>
        <v>521412.5</v>
      </c>
      <c r="H256" cm="1">
        <f t="array" ref="H256">INDEX('GMW - Baseline'!$A$2:$MC$200,MATCH(1,('GMW - Baseline'!$MC$2:$MC$200=H$3)*('GMW - Baseline'!$MB$2:$MB$200=H$4),0),$E256-1973)</f>
        <v>572040.6</v>
      </c>
      <c r="I256" cm="1">
        <f t="array" ref="I256">INDEX('GMW - Baseline'!$A$2:$MC$200,MATCH(1,('GMW - Baseline'!$MC$2:$MC$200=I$3)*('GMW - Baseline'!$MB$2:$MB$200=I$4),0),$E256-1973)</f>
        <v>196.92869999999999</v>
      </c>
      <c r="J256" cm="1">
        <f t="array" ref="J256">INDEX('GMW - Baseline'!$A$2:$MC$200,MATCH(1,('GMW - Baseline'!$MC$2:$MC$200=J$3)*('GMW - Baseline'!$MB$2:$MB$200=J$4),0),$E256-1973)</f>
        <v>2.5001060000000002</v>
      </c>
      <c r="K256" cm="1">
        <f t="array" ref="K256">INDEX('GMW - Baseline'!$A$2:$MC$200,MATCH(1,('GMW - Baseline'!$MC$2:$MC$200=K$3)*('GMW - Baseline'!$MB$2:$MB$200=K$4),0),$E256-1973)</f>
        <v>3.5000209999999998</v>
      </c>
      <c r="L256" cm="1">
        <f t="array" ref="L256">INDEX('GMW - Baseline'!$A$2:$MC$200,MATCH(1,('GMW - Baseline'!$MC$2:$MC$200=L$3)*('GMW - Baseline'!$MB$2:$MB$200=L$4),0),$E256-1973)</f>
        <v>37781.96</v>
      </c>
      <c r="M256" cm="1">
        <f t="array" ref="M256">INDEX('GMW - Baseline'!$A$2:$MC$200,MATCH(1,('GMW - Baseline'!$MC$2:$MC$200=M$3)*('GMW - Baseline'!$MB$2:$MB$200=M$4),0),$E256-1973)</f>
        <v>1574.2809999999999</v>
      </c>
      <c r="N256" cm="1">
        <f t="array" ref="N256">INDEX('GMW - Baseline'!$A$2:$MC$200,MATCH(1,('GMW - Baseline'!$MC$2:$MC$200=N$3)*('GMW - Baseline'!$MB$2:$MB$200=N$4),0),$E256-1973)</f>
        <v>39356.239999999998</v>
      </c>
      <c r="O256" cm="1">
        <f t="array" ref="O256">INDEX('GMW - Baseline'!$A$2:$MC$200,MATCH(1,('GMW - Baseline'!$MC$2:$MC$200=O$3)*('GMW - Baseline'!$MB$2:$MB$200=O$4),0),$E256-1973)</f>
        <v>4.0000809999999998</v>
      </c>
      <c r="P256" cm="1">
        <f t="array" ref="P256">INDEX('GMW - Baseline'!$A$2:$MC$200,MATCH(1,('GMW - Baseline'!$MC$2:$MC$200=P$3)*('GMW - Baseline'!$MB$2:$MB$200=P$4),0),$E256-1973)</f>
        <v>46033.13</v>
      </c>
      <c r="Q256" cm="1">
        <f t="array" ref="Q256">INDEX('GMW - Baseline'!$A$2:$MC$200,MATCH(1,('GMW - Baseline'!$MC$2:$MC$200=Q$3)*('GMW - Baseline'!$MB$2:$MB$200=Q$4),0),$E256-1973)</f>
        <v>-66749.87</v>
      </c>
      <c r="R256" cm="1">
        <f t="array" ref="R256">INDEX('GMW - Baseline'!$A$2:$MC$200,MATCH(1,('GMW - Baseline'!$MC$2:$MC$200=R$3)*('GMW - Baseline'!$MB$2:$MB$200=R$4),0),$E256-1973)</f>
        <v>4907940</v>
      </c>
      <c r="S256" cm="1">
        <f t="array" ref="S256">INDEX('GMW - Baseline'!$A$2:$MC$200,MATCH(1,('GMW - Baseline'!$MC$2:$MC$200=S$3)*('GMW - Baseline'!$MB$2:$MB$200=S$4),0),$E256-1973)</f>
        <v>1396725</v>
      </c>
      <c r="T256" cm="1">
        <f t="array" ref="T256">INDEX('GMW - Baseline'!$A$2:$MC$200,MATCH(1,('GMW - Baseline'!$MC$2:$MC$200=T$3)*('GMW - Baseline'!$MB$2:$MB$200=T$4),0),$E256-1973)</f>
        <v>-9.536743E-5</v>
      </c>
      <c r="U256" cm="1">
        <f t="array" ref="U256">INDEX('GMW - Baseline'!$A$2:$MC$200,MATCH(1,('GMW - Baseline'!$MC$2:$MC$200=U$3)*('GMW - Baseline'!$MB$2:$MB$200=U$4),0),$E256-1973)</f>
        <v>898542.7</v>
      </c>
      <c r="V256" cm="1">
        <f t="array" ref="V256">INDEX('GMW - Baseline'!$A$2:$MC$200,MATCH(1,('GMW - Baseline'!$MC$2:$MC$200=V$3)*('GMW - Baseline'!$MB$2:$MB$200=V$4),0),$E256-1973)</f>
        <v>37781.99</v>
      </c>
      <c r="W256" cm="1">
        <f t="array" ref="W256">INDEX('GMW - Baseline'!$A$2:$MC$200,MATCH(1,('GMW - Baseline'!$MC$2:$MC$200=W$3)*('GMW - Baseline'!$MB$2:$MB$200=W$4),0),$E256-1973)</f>
        <v>31.972169999999998</v>
      </c>
      <c r="X256" cm="1">
        <f t="array" ref="X256">INDEX('GMW - Baseline'!$A$2:$MC$200,MATCH(1,('GMW - Baseline'!$MC$2:$MC$200=X$3)*('GMW - Baseline'!$MB$2:$MB$200=X$4),0),$E256-1973)</f>
        <v>678354.5</v>
      </c>
      <c r="Y256" cm="1">
        <f t="array" ref="Y256">INDEX('GMW - Baseline'!$A$2:$MC$200,MATCH(1,('GMW - Baseline'!$MC$2:$MC$200=Y$3)*('GMW - Baseline'!$MB$2:$MB$200=Y$4),0),$E256-1973)</f>
        <v>45448.46</v>
      </c>
      <c r="Z256" cm="1">
        <f t="array" ref="Z256">INDEX('GMW - Baseline'!$A$2:$MC$200,MATCH(1,('GMW - Baseline'!$MC$2:$MC$200=Z$3)*('GMW - Baseline'!$MB$2:$MB$200=Z$4),0),$E256-1973)</f>
        <v>4214758</v>
      </c>
      <c r="AA256" cm="1">
        <f t="array" ref="AA256">INDEX('GMW - Baseline'!$A$2:$MC$200,MATCH(1,('GMW - Baseline'!$MC$2:$MC$200=AA$3)*('GMW - Baseline'!$MB$2:$MB$200=AA$4),0),$E256-1973)</f>
        <v>-1.5425390000000001</v>
      </c>
      <c r="AB256" cm="1">
        <f t="array" ref="AB256">INDEX('GMW - Baseline'!$A$2:$MC$200,MATCH(1,('GMW - Baseline'!$MC$2:$MC$200=AB$3)*('GMW - Baseline'!$MB$2:$MB$200=AB$4),0),$E256-1973)</f>
        <v>627815</v>
      </c>
      <c r="AC256" cm="1">
        <f t="array" ref="AC256">INDEX('GMW - Baseline'!$A$2:$MC$200,MATCH(1,('GMW - Baseline'!$MC$2:$MC$200=AC$3)*('GMW - Baseline'!$MB$2:$MB$200=AC$4),0),$E256-1973)</f>
        <v>539518.80000000005</v>
      </c>
      <c r="AD256" cm="1">
        <f t="array" ref="AD256">INDEX('GMW - Baseline'!$A$2:$MC$200,MATCH(1,('GMW - Baseline'!$MC$2:$MC$200=AD$3)*('GMW - Baseline'!$MB$2:$MB$200=AD$4),0),$E256-1973)</f>
        <v>72965.05</v>
      </c>
      <c r="AE256" cm="1">
        <f t="array" ref="AE256">INDEX('GMW - Baseline'!$A$2:$MC$200,MATCH(1,('GMW - Baseline'!$MC$2:$MC$200=AE$3)*('GMW - Baseline'!$MB$2:$MB$200=AE$4),0),$E256-1973)</f>
        <v>36.717489999999998</v>
      </c>
      <c r="AF256" cm="1">
        <f t="array" ref="AF256">INDEX('GMW - Baseline'!$A$2:$MC$200,MATCH(1,('GMW - Baseline'!$MC$2:$MC$200=AF$3)*('GMW - Baseline'!$MB$2:$MB$200=AF$4),0),$E256-1973)</f>
        <v>26.004639999999998</v>
      </c>
      <c r="AG256" cm="1">
        <f t="array" ref="AG256">INDEX('GMW - Baseline'!$A$2:$MC$200,MATCH(1,('GMW - Baseline'!$MC$2:$MC$200=AG$3)*('GMW - Baseline'!$MB$2:$MB$200=AG$4),0),$E256-1973)</f>
        <v>67.61054</v>
      </c>
      <c r="AH256" cm="1">
        <f t="array" ref="AH256">INDEX('GMW - Baseline'!$A$2:$MC$200,MATCH(1,('GMW - Baseline'!$MC$2:$MC$200=AH$3)*('GMW - Baseline'!$MB$2:$MB$200=AH$4),0),$E256-1973)</f>
        <v>43.910980000000002</v>
      </c>
      <c r="AI256" cm="1">
        <f t="array" ref="AI256">INDEX('GMW - Baseline'!$A$2:$MC$200,MATCH(1,('GMW - Baseline'!$MC$2:$MC$200=AI$3)*('GMW - Baseline'!$MB$2:$MB$200=AI$4),0),$E256-1973)</f>
        <v>44.05932</v>
      </c>
      <c r="AJ256" cm="1">
        <f t="array" ref="AJ256">INDEX('GMW - Baseline'!$A$2:$MC$200,MATCH(1,('GMW - Baseline'!$MC$2:$MC$200=AJ$3)*('GMW - Baseline'!$MB$2:$MB$200=AJ$4),0),$E256-1973)</f>
        <v>54.396850000000001</v>
      </c>
      <c r="AK256" cm="1">
        <f t="array" ref="AK256">INDEX('GMW - Baseline'!$A$2:$MC$200,MATCH(1,('GMW - Baseline'!$MC$2:$MC$200=AK$3)*('GMW - Baseline'!$MB$2:$MB$200=AK$4),0),$E256-1973)</f>
        <v>27.354849999999999</v>
      </c>
    </row>
    <row r="257" spans="1:37" x14ac:dyDescent="0.25">
      <c r="B257">
        <f t="shared" ref="B257:C257" si="46">+B253+1</f>
        <v>2042</v>
      </c>
      <c r="C257">
        <f t="shared" si="46"/>
        <v>2042</v>
      </c>
      <c r="E257">
        <f t="shared" si="17"/>
        <v>2230</v>
      </c>
      <c r="F257" cm="1">
        <f t="array" ref="F257">INDEX('GMW - Baseline'!$A$2:$MC$200,MATCH(1,('GMW - Baseline'!$MC$2:$MC$200=F$3)*('GMW - Baseline'!$MB$2:$MB$200=F$4),0),$E257-1973)</f>
        <v>902057.6</v>
      </c>
      <c r="G257" cm="1">
        <f t="array" ref="G257">INDEX('GMW - Baseline'!$A$2:$MC$200,MATCH(1,('GMW - Baseline'!$MC$2:$MC$200=G$3)*('GMW - Baseline'!$MB$2:$MB$200=G$4),0),$E257-1973)</f>
        <v>523381.5</v>
      </c>
      <c r="H257" cm="1">
        <f t="array" ref="H257">INDEX('GMW - Baseline'!$A$2:$MC$200,MATCH(1,('GMW - Baseline'!$MC$2:$MC$200=H$3)*('GMW - Baseline'!$MB$2:$MB$200=H$4),0),$E257-1973)</f>
        <v>574246.6</v>
      </c>
      <c r="I257" cm="1">
        <f t="array" ref="I257">INDEX('GMW - Baseline'!$A$2:$MC$200,MATCH(1,('GMW - Baseline'!$MC$2:$MC$200=I$3)*('GMW - Baseline'!$MB$2:$MB$200=I$4),0),$E257-1973)</f>
        <v>197.92570000000001</v>
      </c>
      <c r="J257" cm="1">
        <f t="array" ref="J257">INDEX('GMW - Baseline'!$A$2:$MC$200,MATCH(1,('GMW - Baseline'!$MC$2:$MC$200=J$3)*('GMW - Baseline'!$MB$2:$MB$200=J$4),0),$E257-1973)</f>
        <v>2.5001280000000001</v>
      </c>
      <c r="K257" cm="1">
        <f t="array" ref="K257">INDEX('GMW - Baseline'!$A$2:$MC$200,MATCH(1,('GMW - Baseline'!$MC$2:$MC$200=K$3)*('GMW - Baseline'!$MB$2:$MB$200=K$4),0),$E257-1973)</f>
        <v>3.5000019999999998</v>
      </c>
      <c r="L257" cm="1">
        <f t="array" ref="L257">INDEX('GMW - Baseline'!$A$2:$MC$200,MATCH(1,('GMW - Baseline'!$MC$2:$MC$200=L$3)*('GMW - Baseline'!$MB$2:$MB$200=L$4),0),$E257-1973)</f>
        <v>37827.83</v>
      </c>
      <c r="M257" cm="1">
        <f t="array" ref="M257">INDEX('GMW - Baseline'!$A$2:$MC$200,MATCH(1,('GMW - Baseline'!$MC$2:$MC$200=M$3)*('GMW - Baseline'!$MB$2:$MB$200=M$4),0),$E257-1973)</f>
        <v>1576.203</v>
      </c>
      <c r="N257" cm="1">
        <f t="array" ref="N257">INDEX('GMW - Baseline'!$A$2:$MC$200,MATCH(1,('GMW - Baseline'!$MC$2:$MC$200=N$3)*('GMW - Baseline'!$MB$2:$MB$200=N$4),0),$E257-1973)</f>
        <v>39404.03</v>
      </c>
      <c r="O257" cm="1">
        <f t="array" ref="O257">INDEX('GMW - Baseline'!$A$2:$MC$200,MATCH(1,('GMW - Baseline'!$MC$2:$MC$200=O$3)*('GMW - Baseline'!$MB$2:$MB$200=O$4),0),$E257-1973)</f>
        <v>4.0001059999999997</v>
      </c>
      <c r="P257" cm="1">
        <f t="array" ref="P257">INDEX('GMW - Baseline'!$A$2:$MC$200,MATCH(1,('GMW - Baseline'!$MC$2:$MC$200=P$3)*('GMW - Baseline'!$MB$2:$MB$200=P$4),0),$E257-1973)</f>
        <v>46061.61</v>
      </c>
      <c r="Q257" cm="1">
        <f t="array" ref="Q257">INDEX('GMW - Baseline'!$A$2:$MC$200,MATCH(1,('GMW - Baseline'!$MC$2:$MC$200=Q$3)*('GMW - Baseline'!$MB$2:$MB$200=Q$4),0),$E257-1973)</f>
        <v>-18748.75</v>
      </c>
      <c r="R257" cm="1">
        <f t="array" ref="R257">INDEX('GMW - Baseline'!$A$2:$MC$200,MATCH(1,('GMW - Baseline'!$MC$2:$MC$200=R$3)*('GMW - Baseline'!$MB$2:$MB$200=R$4),0),$E257-1973)</f>
        <v>4955136</v>
      </c>
      <c r="S257" cm="1">
        <f t="array" ref="S257">INDEX('GMW - Baseline'!$A$2:$MC$200,MATCH(1,('GMW - Baseline'!$MC$2:$MC$200=S$3)*('GMW - Baseline'!$MB$2:$MB$200=S$4),0),$E257-1973)</f>
        <v>1409734</v>
      </c>
      <c r="T257" cm="1">
        <f t="array" ref="T257">INDEX('GMW - Baseline'!$A$2:$MC$200,MATCH(1,('GMW - Baseline'!$MC$2:$MC$200=T$3)*('GMW - Baseline'!$MB$2:$MB$200=T$4),0),$E257-1973)</f>
        <v>-1.907349E-4</v>
      </c>
      <c r="U257" cm="1">
        <f t="array" ref="U257">INDEX('GMW - Baseline'!$A$2:$MC$200,MATCH(1,('GMW - Baseline'!$MC$2:$MC$200=U$3)*('GMW - Baseline'!$MB$2:$MB$200=U$4),0),$E257-1973)</f>
        <v>902059.4</v>
      </c>
      <c r="V257" cm="1">
        <f t="array" ref="V257">INDEX('GMW - Baseline'!$A$2:$MC$200,MATCH(1,('GMW - Baseline'!$MC$2:$MC$200=V$3)*('GMW - Baseline'!$MB$2:$MB$200=V$4),0),$E257-1973)</f>
        <v>37827.870000000003</v>
      </c>
      <c r="W257" cm="1">
        <f t="array" ref="W257">INDEX('GMW - Baseline'!$A$2:$MC$200,MATCH(1,('GMW - Baseline'!$MC$2:$MC$200=W$3)*('GMW - Baseline'!$MB$2:$MB$200=W$4),0),$E257-1973)</f>
        <v>31.971419999999998</v>
      </c>
      <c r="X257" cm="1">
        <f t="array" ref="X257">INDEX('GMW - Baseline'!$A$2:$MC$200,MATCH(1,('GMW - Baseline'!$MC$2:$MC$200=X$3)*('GMW - Baseline'!$MB$2:$MB$200=X$4),0),$E257-1973)</f>
        <v>679251.4</v>
      </c>
      <c r="Y257" cm="1">
        <f t="array" ref="Y257">INDEX('GMW - Baseline'!$A$2:$MC$200,MATCH(1,('GMW - Baseline'!$MC$2:$MC$200=Y$3)*('GMW - Baseline'!$MB$2:$MB$200=Y$4),0),$E257-1973)</f>
        <v>45477.07</v>
      </c>
      <c r="Z257" cm="1">
        <f t="array" ref="Z257">INDEX('GMW - Baseline'!$A$2:$MC$200,MATCH(1,('GMW - Baseline'!$MC$2:$MC$200=Z$3)*('GMW - Baseline'!$MB$2:$MB$200=Z$4),0),$E257-1973)</f>
        <v>4235219</v>
      </c>
      <c r="AA257" cm="1">
        <f t="array" ref="AA257">INDEX('GMW - Baseline'!$A$2:$MC$200,MATCH(1,('GMW - Baseline'!$MC$2:$MC$200=AA$3)*('GMW - Baseline'!$MB$2:$MB$200=AA$4),0),$E257-1973)</f>
        <v>-1.541304</v>
      </c>
      <c r="AB257" cm="1">
        <f t="array" ref="AB257">INDEX('GMW - Baseline'!$A$2:$MC$200,MATCH(1,('GMW - Baseline'!$MC$2:$MC$200=AB$3)*('GMW - Baseline'!$MB$2:$MB$200=AB$4),0),$E257-1973)</f>
        <v>620700.5</v>
      </c>
      <c r="AC257" cm="1">
        <f t="array" ref="AC257">INDEX('GMW - Baseline'!$A$2:$MC$200,MATCH(1,('GMW - Baseline'!$MC$2:$MC$200=AC$3)*('GMW - Baseline'!$MB$2:$MB$200=AC$4),0),$E257-1973)</f>
        <v>573504.6</v>
      </c>
      <c r="AD257" cm="1">
        <f t="array" ref="AD257">INDEX('GMW - Baseline'!$A$2:$MC$200,MATCH(1,('GMW - Baseline'!$MC$2:$MC$200=AD$3)*('GMW - Baseline'!$MB$2:$MB$200=AD$4),0),$E257-1973)</f>
        <v>73011.55</v>
      </c>
      <c r="AE257" cm="1">
        <f t="array" ref="AE257">INDEX('GMW - Baseline'!$A$2:$MC$200,MATCH(1,('GMW - Baseline'!$MC$2:$MC$200=AE$3)*('GMW - Baseline'!$MB$2:$MB$200=AE$4),0),$E257-1973)</f>
        <v>36.726419999999997</v>
      </c>
      <c r="AF257" cm="1">
        <f t="array" ref="AF257">INDEX('GMW - Baseline'!$A$2:$MC$200,MATCH(1,('GMW - Baseline'!$MC$2:$MC$200=AF$3)*('GMW - Baseline'!$MB$2:$MB$200=AF$4),0),$E257-1973)</f>
        <v>25.998049999999999</v>
      </c>
      <c r="AG257" cm="1">
        <f t="array" ref="AG257">INDEX('GMW - Baseline'!$A$2:$MC$200,MATCH(1,('GMW - Baseline'!$MC$2:$MC$200=AG$3)*('GMW - Baseline'!$MB$2:$MB$200=AG$4),0),$E257-1973)</f>
        <v>67.8887</v>
      </c>
      <c r="AH257" cm="1">
        <f t="array" ref="AH257">INDEX('GMW - Baseline'!$A$2:$MC$200,MATCH(1,('GMW - Baseline'!$MC$2:$MC$200=AH$3)*('GMW - Baseline'!$MB$2:$MB$200=AH$4),0),$E257-1973)</f>
        <v>43.899259999999998</v>
      </c>
      <c r="AI257" cm="1">
        <f t="array" ref="AI257">INDEX('GMW - Baseline'!$A$2:$MC$200,MATCH(1,('GMW - Baseline'!$MC$2:$MC$200=AI$3)*('GMW - Baseline'!$MB$2:$MB$200=AI$4),0),$E257-1973)</f>
        <v>44.137329999999999</v>
      </c>
      <c r="AJ257" cm="1">
        <f t="array" ref="AJ257">INDEX('GMW - Baseline'!$A$2:$MC$200,MATCH(1,('GMW - Baseline'!$MC$2:$MC$200=AJ$3)*('GMW - Baseline'!$MB$2:$MB$200=AJ$4),0),$E257-1973)</f>
        <v>54.60042</v>
      </c>
      <c r="AK257" cm="1">
        <f t="array" ref="AK257">INDEX('GMW - Baseline'!$A$2:$MC$200,MATCH(1,('GMW - Baseline'!$MC$2:$MC$200=AK$3)*('GMW - Baseline'!$MB$2:$MB$200=AK$4),0),$E257-1973)</f>
        <v>27.364439999999998</v>
      </c>
    </row>
    <row r="258" spans="1:37" x14ac:dyDescent="0.25">
      <c r="B258">
        <f t="shared" ref="B258:C258" si="47">+B254+1</f>
        <v>2042</v>
      </c>
      <c r="C258">
        <f t="shared" si="47"/>
        <v>2042</v>
      </c>
      <c r="E258">
        <f t="shared" si="17"/>
        <v>2231</v>
      </c>
      <c r="F258" cm="1">
        <f t="array" ref="F258">INDEX('GMW - Baseline'!$A$2:$MC$200,MATCH(1,('GMW - Baseline'!$MC$2:$MC$200=F$3)*('GMW - Baseline'!$MB$2:$MB$200=F$4),0),$E258-1973)</f>
        <v>905589.4</v>
      </c>
      <c r="G258" cm="1">
        <f t="array" ref="G258">INDEX('GMW - Baseline'!$A$2:$MC$200,MATCH(1,('GMW - Baseline'!$MC$2:$MC$200=G$3)*('GMW - Baseline'!$MB$2:$MB$200=G$4),0),$E258-1973)</f>
        <v>525359.4</v>
      </c>
      <c r="H258" cm="1">
        <f t="array" ref="H258">INDEX('GMW - Baseline'!$A$2:$MC$200,MATCH(1,('GMW - Baseline'!$MC$2:$MC$200=H$3)*('GMW - Baseline'!$MB$2:$MB$200=H$4),0),$E258-1973)</f>
        <v>576416.1</v>
      </c>
      <c r="I258" cm="1">
        <f t="array" ref="I258">INDEX('GMW - Baseline'!$A$2:$MC$200,MATCH(1,('GMW - Baseline'!$MC$2:$MC$200=I$3)*('GMW - Baseline'!$MB$2:$MB$200=I$4),0),$E258-1973)</f>
        <v>198.76759999999999</v>
      </c>
      <c r="J258" cm="1">
        <f t="array" ref="J258">INDEX('GMW - Baseline'!$A$2:$MC$200,MATCH(1,('GMW - Baseline'!$MC$2:$MC$200=J$3)*('GMW - Baseline'!$MB$2:$MB$200=J$4),0),$E258-1973)</f>
        <v>2.5001310000000001</v>
      </c>
      <c r="K258" cm="1">
        <f t="array" ref="K258">INDEX('GMW - Baseline'!$A$2:$MC$200,MATCH(1,('GMW - Baseline'!$MC$2:$MC$200=K$3)*('GMW - Baseline'!$MB$2:$MB$200=K$4),0),$E258-1973)</f>
        <v>3.4999760000000002</v>
      </c>
      <c r="L258" cm="1">
        <f t="array" ref="L258">INDEX('GMW - Baseline'!$A$2:$MC$200,MATCH(1,('GMW - Baseline'!$MC$2:$MC$200=L$3)*('GMW - Baseline'!$MB$2:$MB$200=L$4),0),$E258-1973)</f>
        <v>37873.730000000003</v>
      </c>
      <c r="M258" cm="1">
        <f t="array" ref="M258">INDEX('GMW - Baseline'!$A$2:$MC$200,MATCH(1,('GMW - Baseline'!$MC$2:$MC$200=M$3)*('GMW - Baseline'!$MB$2:$MB$200=M$4),0),$E258-1973)</f>
        <v>1578.105</v>
      </c>
      <c r="N258" cm="1">
        <f t="array" ref="N258">INDEX('GMW - Baseline'!$A$2:$MC$200,MATCH(1,('GMW - Baseline'!$MC$2:$MC$200=N$3)*('GMW - Baseline'!$MB$2:$MB$200=N$4),0),$E258-1973)</f>
        <v>39451.82</v>
      </c>
      <c r="O258" cm="1">
        <f t="array" ref="O258">INDEX('GMW - Baseline'!$A$2:$MC$200,MATCH(1,('GMW - Baseline'!$MC$2:$MC$200=O$3)*('GMW - Baseline'!$MB$2:$MB$200=O$4),0),$E258-1973)</f>
        <v>4.0000830000000001</v>
      </c>
      <c r="P258" cm="1">
        <f t="array" ref="P258">INDEX('GMW - Baseline'!$A$2:$MC$200,MATCH(1,('GMW - Baseline'!$MC$2:$MC$200=P$3)*('GMW - Baseline'!$MB$2:$MB$200=P$4),0),$E258-1973)</f>
        <v>46090.080000000002</v>
      </c>
      <c r="Q258" cm="1">
        <f t="array" ref="Q258">INDEX('GMW - Baseline'!$A$2:$MC$200,MATCH(1,('GMW - Baseline'!$MC$2:$MC$200=Q$3)*('GMW - Baseline'!$MB$2:$MB$200=Q$4),0),$E258-1973)</f>
        <v>-55941.8</v>
      </c>
      <c r="R258" cm="1">
        <f t="array" ref="R258">INDEX('GMW - Baseline'!$A$2:$MC$200,MATCH(1,('GMW - Baseline'!$MC$2:$MC$200=R$3)*('GMW - Baseline'!$MB$2:$MB$200=R$4),0),$E258-1973)</f>
        <v>5039858</v>
      </c>
      <c r="S258" cm="1">
        <f t="array" ref="S258">INDEX('GMW - Baseline'!$A$2:$MC$200,MATCH(1,('GMW - Baseline'!$MC$2:$MC$200=S$3)*('GMW - Baseline'!$MB$2:$MB$200=S$4),0),$E258-1973)</f>
        <v>1422866</v>
      </c>
      <c r="T258" cm="1">
        <f t="array" ref="T258">INDEX('GMW - Baseline'!$A$2:$MC$200,MATCH(1,('GMW - Baseline'!$MC$2:$MC$200=T$3)*('GMW - Baseline'!$MB$2:$MB$200=T$4),0),$E258-1973)</f>
        <v>-9.536743E-5</v>
      </c>
      <c r="U258" cm="1">
        <f t="array" ref="U258">INDEX('GMW - Baseline'!$A$2:$MC$200,MATCH(1,('GMW - Baseline'!$MC$2:$MC$200=U$3)*('GMW - Baseline'!$MB$2:$MB$200=U$4),0),$E258-1973)</f>
        <v>905590</v>
      </c>
      <c r="V258" cm="1">
        <f t="array" ref="V258">INDEX('GMW - Baseline'!$A$2:$MC$200,MATCH(1,('GMW - Baseline'!$MC$2:$MC$200=V$3)*('GMW - Baseline'!$MB$2:$MB$200=V$4),0),$E258-1973)</f>
        <v>37873.75</v>
      </c>
      <c r="W258" cm="1">
        <f t="array" ref="W258">INDEX('GMW - Baseline'!$A$2:$MC$200,MATCH(1,('GMW - Baseline'!$MC$2:$MC$200=W$3)*('GMW - Baseline'!$MB$2:$MB$200=W$4),0),$E258-1973)</f>
        <v>31.970669999999998</v>
      </c>
      <c r="X258" cm="1">
        <f t="array" ref="X258">INDEX('GMW - Baseline'!$A$2:$MC$200,MATCH(1,('GMW - Baseline'!$MC$2:$MC$200=X$3)*('GMW - Baseline'!$MB$2:$MB$200=X$4),0),$E258-1973)</f>
        <v>680147.2</v>
      </c>
      <c r="Y258" cm="1">
        <f t="array" ref="Y258">INDEX('GMW - Baseline'!$A$2:$MC$200,MATCH(1,('GMW - Baseline'!$MC$2:$MC$200=Y$3)*('GMW - Baseline'!$MB$2:$MB$200=Y$4),0),$E258-1973)</f>
        <v>45505.68</v>
      </c>
      <c r="Z258" cm="1">
        <f t="array" ref="Z258">INDEX('GMW - Baseline'!$A$2:$MC$200,MATCH(1,('GMW - Baseline'!$MC$2:$MC$200=Z$3)*('GMW - Baseline'!$MB$2:$MB$200=Z$4),0),$E258-1973)</f>
        <v>4255833</v>
      </c>
      <c r="AA258" cm="1">
        <f t="array" ref="AA258">INDEX('GMW - Baseline'!$A$2:$MC$200,MATCH(1,('GMW - Baseline'!$MC$2:$MC$200=AA$3)*('GMW - Baseline'!$MB$2:$MB$200=AA$4),0),$E258-1973)</f>
        <v>-1.540071</v>
      </c>
      <c r="AB258" cm="1">
        <f t="array" ref="AB258">INDEX('GMW - Baseline'!$A$2:$MC$200,MATCH(1,('GMW - Baseline'!$MC$2:$MC$200=AB$3)*('GMW - Baseline'!$MB$2:$MB$200=AB$4),0),$E258-1973)</f>
        <v>653013</v>
      </c>
      <c r="AC258" cm="1">
        <f t="array" ref="AC258">INDEX('GMW - Baseline'!$A$2:$MC$200,MATCH(1,('GMW - Baseline'!$MC$2:$MC$200=AC$3)*('GMW - Baseline'!$MB$2:$MB$200=AC$4),0),$E258-1973)</f>
        <v>568289.9</v>
      </c>
      <c r="AD258" cm="1">
        <f t="array" ref="AD258">INDEX('GMW - Baseline'!$A$2:$MC$200,MATCH(1,('GMW - Baseline'!$MC$2:$MC$200=AD$3)*('GMW - Baseline'!$MB$2:$MB$200=AD$4),0),$E258-1973)</f>
        <v>73058.05</v>
      </c>
      <c r="AE258" cm="1">
        <f t="array" ref="AE258">INDEX('GMW - Baseline'!$A$2:$MC$200,MATCH(1,('GMW - Baseline'!$MC$2:$MC$200=AE$3)*('GMW - Baseline'!$MB$2:$MB$200=AE$4),0),$E258-1973)</f>
        <v>36.735349999999997</v>
      </c>
      <c r="AF258" cm="1">
        <f t="array" ref="AF258">INDEX('GMW - Baseline'!$A$2:$MC$200,MATCH(1,('GMW - Baseline'!$MC$2:$MC$200=AF$3)*('GMW - Baseline'!$MB$2:$MB$200=AF$4),0),$E258-1973)</f>
        <v>25.993269999999999</v>
      </c>
      <c r="AG258" cm="1">
        <f t="array" ref="AG258">INDEX('GMW - Baseline'!$A$2:$MC$200,MATCH(1,('GMW - Baseline'!$MC$2:$MC$200=AG$3)*('GMW - Baseline'!$MB$2:$MB$200=AG$4),0),$E258-1973)</f>
        <v>68.133319999999998</v>
      </c>
      <c r="AH258" cm="1">
        <f t="array" ref="AH258">INDEX('GMW - Baseline'!$A$2:$MC$200,MATCH(1,('GMW - Baseline'!$MC$2:$MC$200=AH$3)*('GMW - Baseline'!$MB$2:$MB$200=AH$4),0),$E258-1973)</f>
        <v>43.887540000000001</v>
      </c>
      <c r="AI258" cm="1">
        <f t="array" ref="AI258">INDEX('GMW - Baseline'!$A$2:$MC$200,MATCH(1,('GMW - Baseline'!$MC$2:$MC$200=AI$3)*('GMW - Baseline'!$MB$2:$MB$200=AI$4),0),$E258-1973)</f>
        <v>44.215429999999998</v>
      </c>
      <c r="AJ258" cm="1">
        <f t="array" ref="AJ258">INDEX('GMW - Baseline'!$A$2:$MC$200,MATCH(1,('GMW - Baseline'!$MC$2:$MC$200=AJ$3)*('GMW - Baseline'!$MB$2:$MB$200=AJ$4),0),$E258-1973)</f>
        <v>54.804870000000001</v>
      </c>
      <c r="AK258" cm="1">
        <f t="array" ref="AK258">INDEX('GMW - Baseline'!$A$2:$MC$200,MATCH(1,('GMW - Baseline'!$MC$2:$MC$200=AK$3)*('GMW - Baseline'!$MB$2:$MB$200=AK$4),0),$E258-1973)</f>
        <v>27.374649999999999</v>
      </c>
    </row>
    <row r="259" spans="1:37" x14ac:dyDescent="0.25">
      <c r="A259">
        <v>2043</v>
      </c>
      <c r="B259">
        <f t="shared" ref="B259:C259" si="48">+B255+1</f>
        <v>2043</v>
      </c>
      <c r="C259">
        <f t="shared" si="48"/>
        <v>2042</v>
      </c>
      <c r="D259">
        <f t="shared" si="44"/>
        <v>2042</v>
      </c>
      <c r="E259">
        <f t="shared" si="17"/>
        <v>2232</v>
      </c>
      <c r="F259" cm="1">
        <f t="array" ref="F259">INDEX('GMW - Baseline'!$A$2:$MC$200,MATCH(1,('GMW - Baseline'!$MC$2:$MC$200=F$3)*('GMW - Baseline'!$MB$2:$MB$200=F$4),0),$E259-1973)</f>
        <v>909137</v>
      </c>
      <c r="G259" cm="1">
        <f t="array" ref="G259">INDEX('GMW - Baseline'!$A$2:$MC$200,MATCH(1,('GMW - Baseline'!$MC$2:$MC$200=G$3)*('GMW - Baseline'!$MB$2:$MB$200=G$4),0),$E259-1973)</f>
        <v>527346.1</v>
      </c>
      <c r="H259" cm="1">
        <f t="array" ref="H259">INDEX('GMW - Baseline'!$A$2:$MC$200,MATCH(1,('GMW - Baseline'!$MC$2:$MC$200=H$3)*('GMW - Baseline'!$MB$2:$MB$200=H$4),0),$E259-1973)</f>
        <v>578593.4</v>
      </c>
      <c r="I259" cm="1">
        <f t="array" ref="I259">INDEX('GMW - Baseline'!$A$2:$MC$200,MATCH(1,('GMW - Baseline'!$MC$2:$MC$200=I$3)*('GMW - Baseline'!$MB$2:$MB$200=I$4),0),$E259-1973)</f>
        <v>199.13130000000001</v>
      </c>
      <c r="J259" cm="1">
        <f t="array" ref="J259">INDEX('GMW - Baseline'!$A$2:$MC$200,MATCH(1,('GMW - Baseline'!$MC$2:$MC$200=J$3)*('GMW - Baseline'!$MB$2:$MB$200=J$4),0),$E259-1973)</f>
        <v>2.5001090000000001</v>
      </c>
      <c r="K259" cm="1">
        <f t="array" ref="K259">INDEX('GMW - Baseline'!$A$2:$MC$200,MATCH(1,('GMW - Baseline'!$MC$2:$MC$200=K$3)*('GMW - Baseline'!$MB$2:$MB$200=K$4),0),$E259-1973)</f>
        <v>3.4999910000000001</v>
      </c>
      <c r="L259" cm="1">
        <f t="array" ref="L259">INDEX('GMW - Baseline'!$A$2:$MC$200,MATCH(1,('GMW - Baseline'!$MC$2:$MC$200=L$3)*('GMW - Baseline'!$MB$2:$MB$200=L$4),0),$E259-1973)</f>
        <v>37919.620000000003</v>
      </c>
      <c r="M259" cm="1">
        <f t="array" ref="M259">INDEX('GMW - Baseline'!$A$2:$MC$200,MATCH(1,('GMW - Baseline'!$MC$2:$MC$200=M$3)*('GMW - Baseline'!$MB$2:$MB$200=M$4),0),$E259-1973)</f>
        <v>1579.9880000000001</v>
      </c>
      <c r="N259" cm="1">
        <f t="array" ref="N259">INDEX('GMW - Baseline'!$A$2:$MC$200,MATCH(1,('GMW - Baseline'!$MC$2:$MC$200=N$3)*('GMW - Baseline'!$MB$2:$MB$200=N$4),0),$E259-1973)</f>
        <v>39499.61</v>
      </c>
      <c r="O259" cm="1">
        <f t="array" ref="O259">INDEX('GMW - Baseline'!$A$2:$MC$200,MATCH(1,('GMW - Baseline'!$MC$2:$MC$200=O$3)*('GMW - Baseline'!$MB$2:$MB$200=O$4),0),$E259-1973)</f>
        <v>4.0000099999999996</v>
      </c>
      <c r="P259" cm="1">
        <f t="array" ref="P259">INDEX('GMW - Baseline'!$A$2:$MC$200,MATCH(1,('GMW - Baseline'!$MC$2:$MC$200=P$3)*('GMW - Baseline'!$MB$2:$MB$200=P$4),0),$E259-1973)</f>
        <v>46118.559999999998</v>
      </c>
      <c r="Q259" cm="1">
        <f t="array" ref="Q259">INDEX('GMW - Baseline'!$A$2:$MC$200,MATCH(1,('GMW - Baseline'!$MC$2:$MC$200=Q$3)*('GMW - Baseline'!$MB$2:$MB$200=Q$4),0),$E259-1973)</f>
        <v>58999.44</v>
      </c>
      <c r="R259" cm="1">
        <f t="array" ref="R259">INDEX('GMW - Baseline'!$A$2:$MC$200,MATCH(1,('GMW - Baseline'!$MC$2:$MC$200=R$3)*('GMW - Baseline'!$MB$2:$MB$200=R$4),0),$E259-1973)</f>
        <v>5043922</v>
      </c>
      <c r="S259" cm="1">
        <f t="array" ref="S259">INDEX('GMW - Baseline'!$A$2:$MC$200,MATCH(1,('GMW - Baseline'!$MC$2:$MC$200=S$3)*('GMW - Baseline'!$MB$2:$MB$200=S$4),0),$E259-1973)</f>
        <v>1436140</v>
      </c>
      <c r="T259" cm="1">
        <f t="array" ref="T259">INDEX('GMW - Baseline'!$A$2:$MC$200,MATCH(1,('GMW - Baseline'!$MC$2:$MC$200=T$3)*('GMW - Baseline'!$MB$2:$MB$200=T$4),0),$E259-1973)</f>
        <v>0</v>
      </c>
      <c r="U259" cm="1">
        <f t="array" ref="U259">INDEX('GMW - Baseline'!$A$2:$MC$200,MATCH(1,('GMW - Baseline'!$MC$2:$MC$200=U$3)*('GMW - Baseline'!$MB$2:$MB$200=U$4),0),$E259-1973)</f>
        <v>909137</v>
      </c>
      <c r="V259" cm="1">
        <f t="array" ref="V259">INDEX('GMW - Baseline'!$A$2:$MC$200,MATCH(1,('GMW - Baseline'!$MC$2:$MC$200=V$3)*('GMW - Baseline'!$MB$2:$MB$200=V$4),0),$E259-1973)</f>
        <v>37919.620000000003</v>
      </c>
      <c r="W259" cm="1">
        <f t="array" ref="W259">INDEX('GMW - Baseline'!$A$2:$MC$200,MATCH(1,('GMW - Baseline'!$MC$2:$MC$200=W$3)*('GMW - Baseline'!$MB$2:$MB$200=W$4),0),$E259-1973)</f>
        <v>31.969919999999998</v>
      </c>
      <c r="X259" cm="1">
        <f t="array" ref="X259">INDEX('GMW - Baseline'!$A$2:$MC$200,MATCH(1,('GMW - Baseline'!$MC$2:$MC$200=X$3)*('GMW - Baseline'!$MB$2:$MB$200=X$4),0),$E259-1973)</f>
        <v>681042.1</v>
      </c>
      <c r="Y259" cm="1">
        <f t="array" ref="Y259">INDEX('GMW - Baseline'!$A$2:$MC$200,MATCH(1,('GMW - Baseline'!$MC$2:$MC$200=Y$3)*('GMW - Baseline'!$MB$2:$MB$200=Y$4),0),$E259-1973)</f>
        <v>45534.29</v>
      </c>
      <c r="Z259" cm="1">
        <f t="array" ref="Z259">INDEX('GMW - Baseline'!$A$2:$MC$200,MATCH(1,('GMW - Baseline'!$MC$2:$MC$200=Z$3)*('GMW - Baseline'!$MB$2:$MB$200=Z$4),0),$E259-1973)</f>
        <v>4276598</v>
      </c>
      <c r="AA259" cm="1">
        <f t="array" ref="AA259">INDEX('GMW - Baseline'!$A$2:$MC$200,MATCH(1,('GMW - Baseline'!$MC$2:$MC$200=AA$3)*('GMW - Baseline'!$MB$2:$MB$200=AA$4),0),$E259-1973)</f>
        <v>-1.5388390000000001</v>
      </c>
      <c r="AB259" cm="1">
        <f t="array" ref="AB259">INDEX('GMW - Baseline'!$A$2:$MC$200,MATCH(1,('GMW - Baseline'!$MC$2:$MC$200=AB$3)*('GMW - Baseline'!$MB$2:$MB$200=AB$4),0),$E259-1973)</f>
        <v>679220.2</v>
      </c>
      <c r="AC259" cm="1">
        <f t="array" ref="AC259">INDEX('GMW - Baseline'!$A$2:$MC$200,MATCH(1,('GMW - Baseline'!$MC$2:$MC$200=AC$3)*('GMW - Baseline'!$MB$2:$MB$200=AC$4),0),$E259-1973)</f>
        <v>675157.2</v>
      </c>
      <c r="AD259" cm="1">
        <f t="array" ref="AD259">INDEX('GMW - Baseline'!$A$2:$MC$200,MATCH(1,('GMW - Baseline'!$MC$2:$MC$200=AD$3)*('GMW - Baseline'!$MB$2:$MB$200=AD$4),0),$E259-1973)</f>
        <v>73104.56</v>
      </c>
      <c r="AE259" cm="1">
        <f t="array" ref="AE259">INDEX('GMW - Baseline'!$A$2:$MC$200,MATCH(1,('GMW - Baseline'!$MC$2:$MC$200=AE$3)*('GMW - Baseline'!$MB$2:$MB$200=AE$4),0),$E259-1973)</f>
        <v>36.744259999999997</v>
      </c>
      <c r="AF259" cm="1">
        <f t="array" ref="AF259">INDEX('GMW - Baseline'!$A$2:$MC$200,MATCH(1,('GMW - Baseline'!$MC$2:$MC$200=AF$3)*('GMW - Baseline'!$MB$2:$MB$200=AF$4),0),$E259-1973)</f>
        <v>25.988499999999998</v>
      </c>
      <c r="AG259" cm="1">
        <f t="array" ref="AG259">INDEX('GMW - Baseline'!$A$2:$MC$200,MATCH(1,('GMW - Baseline'!$MC$2:$MC$200=AG$3)*('GMW - Baseline'!$MB$2:$MB$200=AG$4),0),$E259-1973)</f>
        <v>68.391490000000005</v>
      </c>
      <c r="AH259" cm="1">
        <f t="array" ref="AH259">INDEX('GMW - Baseline'!$A$2:$MC$200,MATCH(1,('GMW - Baseline'!$MC$2:$MC$200=AH$3)*('GMW - Baseline'!$MB$2:$MB$200=AH$4),0),$E259-1973)</f>
        <v>43.88429</v>
      </c>
      <c r="AI259" cm="1">
        <f t="array" ref="AI259">INDEX('GMW - Baseline'!$A$2:$MC$200,MATCH(1,('GMW - Baseline'!$MC$2:$MC$200=AI$3)*('GMW - Baseline'!$MB$2:$MB$200=AI$4),0),$E259-1973)</f>
        <v>44.284219999999998</v>
      </c>
      <c r="AJ259" cm="1">
        <f t="array" ref="AJ259">INDEX('GMW - Baseline'!$A$2:$MC$200,MATCH(1,('GMW - Baseline'!$MC$2:$MC$200=AJ$3)*('GMW - Baseline'!$MB$2:$MB$200=AJ$4),0),$E259-1973)</f>
        <v>54.982340000000001</v>
      </c>
      <c r="AK259" cm="1">
        <f t="array" ref="AK259">INDEX('GMW - Baseline'!$A$2:$MC$200,MATCH(1,('GMW - Baseline'!$MC$2:$MC$200=AK$3)*('GMW - Baseline'!$MB$2:$MB$200=AK$4),0),$E259-1973)</f>
        <v>27.382439999999999</v>
      </c>
    </row>
    <row r="260" spans="1:37" x14ac:dyDescent="0.25">
      <c r="B260">
        <f t="shared" ref="B260:C260" si="49">+B256+1</f>
        <v>2043</v>
      </c>
      <c r="C260">
        <f t="shared" si="49"/>
        <v>2043</v>
      </c>
      <c r="E260">
        <f t="shared" si="17"/>
        <v>2233</v>
      </c>
      <c r="F260" cm="1">
        <f t="array" ref="F260">INDEX('GMW - Baseline'!$A$2:$MC$200,MATCH(1,('GMW - Baseline'!$MC$2:$MC$200=F$3)*('GMW - Baseline'!$MB$2:$MB$200=F$4),0),$E260-1973)</f>
        <v>912699.9</v>
      </c>
      <c r="G260" cm="1">
        <f t="array" ref="G260">INDEX('GMW - Baseline'!$A$2:$MC$200,MATCH(1,('GMW - Baseline'!$MC$2:$MC$200=G$3)*('GMW - Baseline'!$MB$2:$MB$200=G$4),0),$E260-1973)</f>
        <v>529340.6</v>
      </c>
      <c r="H260" cm="1">
        <f t="array" ref="H260">INDEX('GMW - Baseline'!$A$2:$MC$200,MATCH(1,('GMW - Baseline'!$MC$2:$MC$200=H$3)*('GMW - Baseline'!$MB$2:$MB$200=H$4),0),$E260-1973)</f>
        <v>580780.6</v>
      </c>
      <c r="I260" cm="1">
        <f t="array" ref="I260">INDEX('GMW - Baseline'!$A$2:$MC$200,MATCH(1,('GMW - Baseline'!$MC$2:$MC$200=I$3)*('GMW - Baseline'!$MB$2:$MB$200=I$4),0),$E260-1973)</f>
        <v>200.86760000000001</v>
      </c>
      <c r="J260" cm="1">
        <f t="array" ref="J260">INDEX('GMW - Baseline'!$A$2:$MC$200,MATCH(1,('GMW - Baseline'!$MC$2:$MC$200=J$3)*('GMW - Baseline'!$MB$2:$MB$200=J$4),0),$E260-1973)</f>
        <v>2.500102</v>
      </c>
      <c r="K260" cm="1">
        <f t="array" ref="K260">INDEX('GMW - Baseline'!$A$2:$MC$200,MATCH(1,('GMW - Baseline'!$MC$2:$MC$200=K$3)*('GMW - Baseline'!$MB$2:$MB$200=K$4),0),$E260-1973)</f>
        <v>3.4999980000000002</v>
      </c>
      <c r="L260" cm="1">
        <f t="array" ref="L260">INDEX('GMW - Baseline'!$A$2:$MC$200,MATCH(1,('GMW - Baseline'!$MC$2:$MC$200=L$3)*('GMW - Baseline'!$MB$2:$MB$200=L$4),0),$E260-1973)</f>
        <v>37965.5</v>
      </c>
      <c r="M260" cm="1">
        <f t="array" ref="M260">INDEX('GMW - Baseline'!$A$2:$MC$200,MATCH(1,('GMW - Baseline'!$MC$2:$MC$200=M$3)*('GMW - Baseline'!$MB$2:$MB$200=M$4),0),$E260-1973)</f>
        <v>1581.8910000000001</v>
      </c>
      <c r="N260" cm="1">
        <f t="array" ref="N260">INDEX('GMW - Baseline'!$A$2:$MC$200,MATCH(1,('GMW - Baseline'!$MC$2:$MC$200=N$3)*('GMW - Baseline'!$MB$2:$MB$200=N$4),0),$E260-1973)</f>
        <v>39547.39</v>
      </c>
      <c r="O260" cm="1">
        <f t="array" ref="O260">INDEX('GMW - Baseline'!$A$2:$MC$200,MATCH(1,('GMW - Baseline'!$MC$2:$MC$200=O$3)*('GMW - Baseline'!$MB$2:$MB$200=O$4),0),$E260-1973)</f>
        <v>3.999987</v>
      </c>
      <c r="P260" cm="1">
        <f t="array" ref="P260">INDEX('GMW - Baseline'!$A$2:$MC$200,MATCH(1,('GMW - Baseline'!$MC$2:$MC$200=P$3)*('GMW - Baseline'!$MB$2:$MB$200=P$4),0),$E260-1973)</f>
        <v>46147.040000000001</v>
      </c>
      <c r="Q260" cm="1">
        <f t="array" ref="Q260">INDEX('GMW - Baseline'!$A$2:$MC$200,MATCH(1,('GMW - Baseline'!$MC$2:$MC$200=Q$3)*('GMW - Baseline'!$MB$2:$MB$200=Q$4),0),$E260-1973)</f>
        <v>-69273.06</v>
      </c>
      <c r="R260" cm="1">
        <f t="array" ref="R260">INDEX('GMW - Baseline'!$A$2:$MC$200,MATCH(1,('GMW - Baseline'!$MC$2:$MC$200=R$3)*('GMW - Baseline'!$MB$2:$MB$200=R$4),0),$E260-1973)</f>
        <v>5135556</v>
      </c>
      <c r="S260" cm="1">
        <f t="array" ref="S260">INDEX('GMW - Baseline'!$A$2:$MC$200,MATCH(1,('GMW - Baseline'!$MC$2:$MC$200=S$3)*('GMW - Baseline'!$MB$2:$MB$200=S$4),0),$E260-1973)</f>
        <v>1449541</v>
      </c>
      <c r="T260" cm="1">
        <f t="array" ref="T260">INDEX('GMW - Baseline'!$A$2:$MC$200,MATCH(1,('GMW - Baseline'!$MC$2:$MC$200=T$3)*('GMW - Baseline'!$MB$2:$MB$200=T$4),0),$E260-1973)</f>
        <v>1.907349E-4</v>
      </c>
      <c r="U260" cm="1">
        <f t="array" ref="U260">INDEX('GMW - Baseline'!$A$2:$MC$200,MATCH(1,('GMW - Baseline'!$MC$2:$MC$200=U$3)*('GMW - Baseline'!$MB$2:$MB$200=U$4),0),$E260-1973)</f>
        <v>912697.9</v>
      </c>
      <c r="V260" cm="1">
        <f t="array" ref="V260">INDEX('GMW - Baseline'!$A$2:$MC$200,MATCH(1,('GMW - Baseline'!$MC$2:$MC$200=V$3)*('GMW - Baseline'!$MB$2:$MB$200=V$4),0),$E260-1973)</f>
        <v>37965.5</v>
      </c>
      <c r="W260" cm="1">
        <f t="array" ref="W260">INDEX('GMW - Baseline'!$A$2:$MC$200,MATCH(1,('GMW - Baseline'!$MC$2:$MC$200=W$3)*('GMW - Baseline'!$MB$2:$MB$200=W$4),0),$E260-1973)</f>
        <v>31.969169999999998</v>
      </c>
      <c r="X260" cm="1">
        <f t="array" ref="X260">INDEX('GMW - Baseline'!$A$2:$MC$200,MATCH(1,('GMW - Baseline'!$MC$2:$MC$200=X$3)*('GMW - Baseline'!$MB$2:$MB$200=X$4),0),$E260-1973)</f>
        <v>681936</v>
      </c>
      <c r="Y260" cm="1">
        <f t="array" ref="Y260">INDEX('GMW - Baseline'!$A$2:$MC$200,MATCH(1,('GMW - Baseline'!$MC$2:$MC$200=Y$3)*('GMW - Baseline'!$MB$2:$MB$200=Y$4),0),$E260-1973)</f>
        <v>45562.91</v>
      </c>
      <c r="Z260" cm="1">
        <f t="array" ref="Z260">INDEX('GMW - Baseline'!$A$2:$MC$200,MATCH(1,('GMW - Baseline'!$MC$2:$MC$200=Z$3)*('GMW - Baseline'!$MB$2:$MB$200=Z$4),0),$E260-1973)</f>
        <v>4297516</v>
      </c>
      <c r="AA260" cm="1">
        <f t="array" ref="AA260">INDEX('GMW - Baseline'!$A$2:$MC$200,MATCH(1,('GMW - Baseline'!$MC$2:$MC$200=AA$3)*('GMW - Baseline'!$MB$2:$MB$200=AA$4),0),$E260-1973)</f>
        <v>-1.5376080000000001</v>
      </c>
      <c r="AB260" cm="1">
        <f t="array" ref="AB260">INDEX('GMW - Baseline'!$A$2:$MC$200,MATCH(1,('GMW - Baseline'!$MC$2:$MC$200=AB$3)*('GMW - Baseline'!$MB$2:$MB$200=AB$4),0),$E260-1973)</f>
        <v>651553.30000000005</v>
      </c>
      <c r="AC260" cm="1">
        <f t="array" ref="AC260">INDEX('GMW - Baseline'!$A$2:$MC$200,MATCH(1,('GMW - Baseline'!$MC$2:$MC$200=AC$3)*('GMW - Baseline'!$MB$2:$MB$200=AC$4),0),$E260-1973)</f>
        <v>559919.19999999995</v>
      </c>
      <c r="AD260" cm="1">
        <f t="array" ref="AD260">INDEX('GMW - Baseline'!$A$2:$MC$200,MATCH(1,('GMW - Baseline'!$MC$2:$MC$200=AD$3)*('GMW - Baseline'!$MB$2:$MB$200=AD$4),0),$E260-1973)</f>
        <v>73151.06</v>
      </c>
      <c r="AE260" cm="1">
        <f t="array" ref="AE260">INDEX('GMW - Baseline'!$A$2:$MC$200,MATCH(1,('GMW - Baseline'!$MC$2:$MC$200=AE$3)*('GMW - Baseline'!$MB$2:$MB$200=AE$4),0),$E260-1973)</f>
        <v>36.753149999999998</v>
      </c>
      <c r="AF260" cm="1">
        <f t="array" ref="AF260">INDEX('GMW - Baseline'!$A$2:$MC$200,MATCH(1,('GMW - Baseline'!$MC$2:$MC$200=AF$3)*('GMW - Baseline'!$MB$2:$MB$200=AF$4),0),$E260-1973)</f>
        <v>25.98376</v>
      </c>
      <c r="AG260" cm="1">
        <f t="array" ref="AG260">INDEX('GMW - Baseline'!$A$2:$MC$200,MATCH(1,('GMW - Baseline'!$MC$2:$MC$200=AG$3)*('GMW - Baseline'!$MB$2:$MB$200=AG$4),0),$E260-1973)</f>
        <v>68.665729999999996</v>
      </c>
      <c r="AH260" cm="1">
        <f t="array" ref="AH260">INDEX('GMW - Baseline'!$A$2:$MC$200,MATCH(1,('GMW - Baseline'!$MC$2:$MC$200=AH$3)*('GMW - Baseline'!$MB$2:$MB$200=AH$4),0),$E260-1973)</f>
        <v>43.881039999999999</v>
      </c>
      <c r="AI260" cm="1">
        <f t="array" ref="AI260">INDEX('GMW - Baseline'!$A$2:$MC$200,MATCH(1,('GMW - Baseline'!$MC$2:$MC$200=AI$3)*('GMW - Baseline'!$MB$2:$MB$200=AI$4),0),$E260-1973)</f>
        <v>44.353099999999998</v>
      </c>
      <c r="AJ260" cm="1">
        <f t="array" ref="AJ260">INDEX('GMW - Baseline'!$A$2:$MC$200,MATCH(1,('GMW - Baseline'!$MC$2:$MC$200=AJ$3)*('GMW - Baseline'!$MB$2:$MB$200=AJ$4),0),$E260-1973)</f>
        <v>55.160539999999997</v>
      </c>
      <c r="AK260" cm="1">
        <f t="array" ref="AK260">INDEX('GMW - Baseline'!$A$2:$MC$200,MATCH(1,('GMW - Baseline'!$MC$2:$MC$200=AK$3)*('GMW - Baseline'!$MB$2:$MB$200=AK$4),0),$E260-1973)</f>
        <v>27.389980000000001</v>
      </c>
    </row>
    <row r="261" spans="1:37" x14ac:dyDescent="0.25">
      <c r="B261">
        <f t="shared" ref="B261:C261" si="50">+B257+1</f>
        <v>2043</v>
      </c>
      <c r="C261">
        <f t="shared" si="50"/>
        <v>2043</v>
      </c>
      <c r="E261">
        <f t="shared" si="17"/>
        <v>2234</v>
      </c>
      <c r="F261" cm="1">
        <f t="array" ref="F261">INDEX('GMW - Baseline'!$A$2:$MC$200,MATCH(1,('GMW - Baseline'!$MC$2:$MC$200=F$3)*('GMW - Baseline'!$MB$2:$MB$200=F$4),0),$E261-1973)</f>
        <v>916115.4</v>
      </c>
      <c r="G261" cm="1">
        <f t="array" ref="G261">INDEX('GMW - Baseline'!$A$2:$MC$200,MATCH(1,('GMW - Baseline'!$MC$2:$MC$200=G$3)*('GMW - Baseline'!$MB$2:$MB$200=G$4),0),$E261-1973)</f>
        <v>531249.9</v>
      </c>
      <c r="H261" cm="1">
        <f t="array" ref="H261">INDEX('GMW - Baseline'!$A$2:$MC$200,MATCH(1,('GMW - Baseline'!$MC$2:$MC$200=H$3)*('GMW - Baseline'!$MB$2:$MB$200=H$4),0),$E261-1973)</f>
        <v>582978</v>
      </c>
      <c r="I261" cm="1">
        <f t="array" ref="I261">INDEX('GMW - Baseline'!$A$2:$MC$200,MATCH(1,('GMW - Baseline'!$MC$2:$MC$200=I$3)*('GMW - Baseline'!$MB$2:$MB$200=I$4),0),$E261-1973)</f>
        <v>201.8844</v>
      </c>
      <c r="J261" cm="1">
        <f t="array" ref="J261">INDEX('GMW - Baseline'!$A$2:$MC$200,MATCH(1,('GMW - Baseline'!$MC$2:$MC$200=J$3)*('GMW - Baseline'!$MB$2:$MB$200=J$4),0),$E261-1973)</f>
        <v>2.5000960000000001</v>
      </c>
      <c r="K261" cm="1">
        <f t="array" ref="K261">INDEX('GMW - Baseline'!$A$2:$MC$200,MATCH(1,('GMW - Baseline'!$MC$2:$MC$200=K$3)*('GMW - Baseline'!$MB$2:$MB$200=K$4),0),$E261-1973)</f>
        <v>3.4999729999999998</v>
      </c>
      <c r="L261" cm="1">
        <f t="array" ref="L261">INDEX('GMW - Baseline'!$A$2:$MC$200,MATCH(1,('GMW - Baseline'!$MC$2:$MC$200=L$3)*('GMW - Baseline'!$MB$2:$MB$200=L$4),0),$E261-1973)</f>
        <v>38001.11</v>
      </c>
      <c r="M261" cm="1">
        <f t="array" ref="M261">INDEX('GMW - Baseline'!$A$2:$MC$200,MATCH(1,('GMW - Baseline'!$MC$2:$MC$200=M$3)*('GMW - Baseline'!$MB$2:$MB$200=M$4),0),$E261-1973)</f>
        <v>1583.3520000000001</v>
      </c>
      <c r="N261" cm="1">
        <f t="array" ref="N261">INDEX('GMW - Baseline'!$A$2:$MC$200,MATCH(1,('GMW - Baseline'!$MC$2:$MC$200=N$3)*('GMW - Baseline'!$MB$2:$MB$200=N$4),0),$E261-1973)</f>
        <v>39584.46</v>
      </c>
      <c r="O261" cm="1">
        <f t="array" ref="O261">INDEX('GMW - Baseline'!$A$2:$MC$200,MATCH(1,('GMW - Baseline'!$MC$2:$MC$200=O$3)*('GMW - Baseline'!$MB$2:$MB$200=O$4),0),$E261-1973)</f>
        <v>3.9999319999999998</v>
      </c>
      <c r="P261" cm="1">
        <f t="array" ref="P261">INDEX('GMW - Baseline'!$A$2:$MC$200,MATCH(1,('GMW - Baseline'!$MC$2:$MC$200=P$3)*('GMW - Baseline'!$MB$2:$MB$200=P$4),0),$E261-1973)</f>
        <v>46207.41</v>
      </c>
      <c r="Q261" cm="1">
        <f t="array" ref="Q261">INDEX('GMW - Baseline'!$A$2:$MC$200,MATCH(1,('GMW - Baseline'!$MC$2:$MC$200=Q$3)*('GMW - Baseline'!$MB$2:$MB$200=Q$4),0),$E261-1973)</f>
        <v>-19458.45</v>
      </c>
      <c r="R261" cm="1">
        <f t="array" ref="R261">INDEX('GMW - Baseline'!$A$2:$MC$200,MATCH(1,('GMW - Baseline'!$MC$2:$MC$200=R$3)*('GMW - Baseline'!$MB$2:$MB$200=R$4),0),$E261-1973)</f>
        <v>5184532</v>
      </c>
      <c r="S261" cm="1">
        <f t="array" ref="S261">INDEX('GMW - Baseline'!$A$2:$MC$200,MATCH(1,('GMW - Baseline'!$MC$2:$MC$200=S$3)*('GMW - Baseline'!$MB$2:$MB$200=S$4),0),$E261-1973)</f>
        <v>1462808</v>
      </c>
      <c r="T261" cm="1">
        <f t="array" ref="T261">INDEX('GMW - Baseline'!$A$2:$MC$200,MATCH(1,('GMW - Baseline'!$MC$2:$MC$200=T$3)*('GMW - Baseline'!$MB$2:$MB$200=T$4),0),$E261-1973)</f>
        <v>9.536743E-5</v>
      </c>
      <c r="U261" cm="1">
        <f t="array" ref="U261">INDEX('GMW - Baseline'!$A$2:$MC$200,MATCH(1,('GMW - Baseline'!$MC$2:$MC$200=U$3)*('GMW - Baseline'!$MB$2:$MB$200=U$4),0),$E261-1973)</f>
        <v>916114.6</v>
      </c>
      <c r="V261" cm="1">
        <f t="array" ref="V261">INDEX('GMW - Baseline'!$A$2:$MC$200,MATCH(1,('GMW - Baseline'!$MC$2:$MC$200=V$3)*('GMW - Baseline'!$MB$2:$MB$200=V$4),0),$E261-1973)</f>
        <v>38001.089999999997</v>
      </c>
      <c r="W261" cm="1">
        <f t="array" ref="W261">INDEX('GMW - Baseline'!$A$2:$MC$200,MATCH(1,('GMW - Baseline'!$MC$2:$MC$200=W$3)*('GMW - Baseline'!$MB$2:$MB$200=W$4),0),$E261-1973)</f>
        <v>31.968419999999998</v>
      </c>
      <c r="X261" cm="1">
        <f t="array" ref="X261">INDEX('GMW - Baseline'!$A$2:$MC$200,MATCH(1,('GMW - Baseline'!$MC$2:$MC$200=X$3)*('GMW - Baseline'!$MB$2:$MB$200=X$4),0),$E261-1973)</f>
        <v>682613.8</v>
      </c>
      <c r="Y261" cm="1">
        <f t="array" ref="Y261">INDEX('GMW - Baseline'!$A$2:$MC$200,MATCH(1,('GMW - Baseline'!$MC$2:$MC$200=Y$3)*('GMW - Baseline'!$MB$2:$MB$200=Y$4),0),$E261-1973)</f>
        <v>45577.25</v>
      </c>
      <c r="Z261" cm="1">
        <f t="array" ref="Z261">INDEX('GMW - Baseline'!$A$2:$MC$200,MATCH(1,('GMW - Baseline'!$MC$2:$MC$200=Z$3)*('GMW - Baseline'!$MB$2:$MB$200=Z$4),0),$E261-1973)</f>
        <v>4318556</v>
      </c>
      <c r="AA261" cm="1">
        <f t="array" ref="AA261">INDEX('GMW - Baseline'!$A$2:$MC$200,MATCH(1,('GMW - Baseline'!$MC$2:$MC$200=AA$3)*('GMW - Baseline'!$MB$2:$MB$200=AA$4),0),$E261-1973)</f>
        <v>-1.536378</v>
      </c>
      <c r="AB261" cm="1">
        <f t="array" ref="AB261">INDEX('GMW - Baseline'!$A$2:$MC$200,MATCH(1,('GMW - Baseline'!$MC$2:$MC$200=AB$3)*('GMW - Baseline'!$MB$2:$MB$200=AB$4),0),$E261-1973)</f>
        <v>644072.19999999995</v>
      </c>
      <c r="AC261" cm="1">
        <f t="array" ref="AC261">INDEX('GMW - Baseline'!$A$2:$MC$200,MATCH(1,('GMW - Baseline'!$MC$2:$MC$200=AC$3)*('GMW - Baseline'!$MB$2:$MB$200=AC$4),0),$E261-1973)</f>
        <v>595095.69999999995</v>
      </c>
      <c r="AD261" cm="1">
        <f t="array" ref="AD261">INDEX('GMW - Baseline'!$A$2:$MC$200,MATCH(1,('GMW - Baseline'!$MC$2:$MC$200=AD$3)*('GMW - Baseline'!$MB$2:$MB$200=AD$4),0),$E261-1973)</f>
        <v>73196.38</v>
      </c>
      <c r="AE261" cm="1">
        <f t="array" ref="AE261">INDEX('GMW - Baseline'!$A$2:$MC$200,MATCH(1,('GMW - Baseline'!$MC$2:$MC$200=AE$3)*('GMW - Baseline'!$MB$2:$MB$200=AE$4),0),$E261-1973)</f>
        <v>36.765120000000003</v>
      </c>
      <c r="AF261" cm="1">
        <f t="array" ref="AF261">INDEX('GMW - Baseline'!$A$2:$MC$200,MATCH(1,('GMW - Baseline'!$MC$2:$MC$200=AF$3)*('GMW - Baseline'!$MB$2:$MB$200=AF$4),0),$E261-1973)</f>
        <v>25.979019999999998</v>
      </c>
      <c r="AG261" cm="1">
        <f t="array" ref="AG261">INDEX('GMW - Baseline'!$A$2:$MC$200,MATCH(1,('GMW - Baseline'!$MC$2:$MC$200=AG$3)*('GMW - Baseline'!$MB$2:$MB$200=AG$4),0),$E261-1973)</f>
        <v>68.911469999999994</v>
      </c>
      <c r="AH261" cm="1">
        <f t="array" ref="AH261">INDEX('GMW - Baseline'!$A$2:$MC$200,MATCH(1,('GMW - Baseline'!$MC$2:$MC$200=AH$3)*('GMW - Baseline'!$MB$2:$MB$200=AH$4),0),$E261-1973)</f>
        <v>43.877800000000001</v>
      </c>
      <c r="AI261" cm="1">
        <f t="array" ref="AI261">INDEX('GMW - Baseline'!$A$2:$MC$200,MATCH(1,('GMW - Baseline'!$MC$2:$MC$200=AI$3)*('GMW - Baseline'!$MB$2:$MB$200=AI$4),0),$E261-1973)</f>
        <v>44.422069999999998</v>
      </c>
      <c r="AJ261" cm="1">
        <f t="array" ref="AJ261">INDEX('GMW - Baseline'!$A$2:$MC$200,MATCH(1,('GMW - Baseline'!$MC$2:$MC$200=AJ$3)*('GMW - Baseline'!$MB$2:$MB$200=AJ$4),0),$E261-1973)</f>
        <v>55.339460000000003</v>
      </c>
      <c r="AK261" cm="1">
        <f t="array" ref="AK261">INDEX('GMW - Baseline'!$A$2:$MC$200,MATCH(1,('GMW - Baseline'!$MC$2:$MC$200=AK$3)*('GMW - Baseline'!$MB$2:$MB$200=AK$4),0),$E261-1973)</f>
        <v>27.403390000000002</v>
      </c>
    </row>
    <row r="262" spans="1:37" x14ac:dyDescent="0.25">
      <c r="B262">
        <f t="shared" ref="B262:C262" si="51">+B258+1</f>
        <v>2043</v>
      </c>
      <c r="C262">
        <f t="shared" si="51"/>
        <v>2043</v>
      </c>
      <c r="E262">
        <f t="shared" si="17"/>
        <v>2235</v>
      </c>
      <c r="F262" cm="1">
        <f t="array" ref="F262">INDEX('GMW - Baseline'!$A$2:$MC$200,MATCH(1,('GMW - Baseline'!$MC$2:$MC$200=F$3)*('GMW - Baseline'!$MB$2:$MB$200=F$4),0),$E262-1973)</f>
        <v>919542.6</v>
      </c>
      <c r="G262" cm="1">
        <f t="array" ref="G262">INDEX('GMW - Baseline'!$A$2:$MC$200,MATCH(1,('GMW - Baseline'!$MC$2:$MC$200=G$3)*('GMW - Baseline'!$MB$2:$MB$200=G$4),0),$E262-1973)</f>
        <v>533165.19999999995</v>
      </c>
      <c r="H262" cm="1">
        <f t="array" ref="H262">INDEX('GMW - Baseline'!$A$2:$MC$200,MATCH(1,('GMW - Baseline'!$MC$2:$MC$200=H$3)*('GMW - Baseline'!$MB$2:$MB$200=H$4),0),$E262-1973)</f>
        <v>585080</v>
      </c>
      <c r="I262" cm="1">
        <f t="array" ref="I262">INDEX('GMW - Baseline'!$A$2:$MC$200,MATCH(1,('GMW - Baseline'!$MC$2:$MC$200=I$3)*('GMW - Baseline'!$MB$2:$MB$200=I$4),0),$E262-1973)</f>
        <v>202.7432</v>
      </c>
      <c r="J262" cm="1">
        <f t="array" ref="J262">INDEX('GMW - Baseline'!$A$2:$MC$200,MATCH(1,('GMW - Baseline'!$MC$2:$MC$200=J$3)*('GMW - Baseline'!$MB$2:$MB$200=J$4),0),$E262-1973)</f>
        <v>2.5000969999999998</v>
      </c>
      <c r="K262" cm="1">
        <f t="array" ref="K262">INDEX('GMW - Baseline'!$A$2:$MC$200,MATCH(1,('GMW - Baseline'!$MC$2:$MC$200=K$3)*('GMW - Baseline'!$MB$2:$MB$200=K$4),0),$E262-1973)</f>
        <v>3.5000089999999999</v>
      </c>
      <c r="L262" cm="1">
        <f t="array" ref="L262">INDEX('GMW - Baseline'!$A$2:$MC$200,MATCH(1,('GMW - Baseline'!$MC$2:$MC$200=L$3)*('GMW - Baseline'!$MB$2:$MB$200=L$4),0),$E262-1973)</f>
        <v>38036.699999999997</v>
      </c>
      <c r="M262" cm="1">
        <f t="array" ref="M262">INDEX('GMW - Baseline'!$A$2:$MC$200,MATCH(1,('GMW - Baseline'!$MC$2:$MC$200=M$3)*('GMW - Baseline'!$MB$2:$MB$200=M$4),0),$E262-1973)</f>
        <v>1584.828</v>
      </c>
      <c r="N262" cm="1">
        <f t="array" ref="N262">INDEX('GMW - Baseline'!$A$2:$MC$200,MATCH(1,('GMW - Baseline'!$MC$2:$MC$200=N$3)*('GMW - Baseline'!$MB$2:$MB$200=N$4),0),$E262-1973)</f>
        <v>39621.53</v>
      </c>
      <c r="O262" cm="1">
        <f t="array" ref="O262">INDEX('GMW - Baseline'!$A$2:$MC$200,MATCH(1,('GMW - Baseline'!$MC$2:$MC$200=O$3)*('GMW - Baseline'!$MB$2:$MB$200=O$4),0),$E262-1973)</f>
        <v>3.9999159999999998</v>
      </c>
      <c r="P262" cm="1">
        <f t="array" ref="P262">INDEX('GMW - Baseline'!$A$2:$MC$200,MATCH(1,('GMW - Baseline'!$MC$2:$MC$200=P$3)*('GMW - Baseline'!$MB$2:$MB$200=P$4),0),$E262-1973)</f>
        <v>46267.79</v>
      </c>
      <c r="Q262" cm="1">
        <f t="array" ref="Q262">INDEX('GMW - Baseline'!$A$2:$MC$200,MATCH(1,('GMW - Baseline'!$MC$2:$MC$200=Q$3)*('GMW - Baseline'!$MB$2:$MB$200=Q$4),0),$E262-1973)</f>
        <v>-58048.19</v>
      </c>
      <c r="R262" cm="1">
        <f t="array" ref="R262">INDEX('GMW - Baseline'!$A$2:$MC$200,MATCH(1,('GMW - Baseline'!$MC$2:$MC$200=R$3)*('GMW - Baseline'!$MB$2:$MB$200=R$4),0),$E262-1973)</f>
        <v>5272440</v>
      </c>
      <c r="S262" cm="1">
        <f t="array" ref="S262">INDEX('GMW - Baseline'!$A$2:$MC$200,MATCH(1,('GMW - Baseline'!$MC$2:$MC$200=S$3)*('GMW - Baseline'!$MB$2:$MB$200=S$4),0),$E262-1973)</f>
        <v>1476194</v>
      </c>
      <c r="T262" cm="1">
        <f t="array" ref="T262">INDEX('GMW - Baseline'!$A$2:$MC$200,MATCH(1,('GMW - Baseline'!$MC$2:$MC$200=T$3)*('GMW - Baseline'!$MB$2:$MB$200=T$4),0),$E262-1973)</f>
        <v>0</v>
      </c>
      <c r="U262" cm="1">
        <f t="array" ref="U262">INDEX('GMW - Baseline'!$A$2:$MC$200,MATCH(1,('GMW - Baseline'!$MC$2:$MC$200=U$3)*('GMW - Baseline'!$MB$2:$MB$200=U$4),0),$E262-1973)</f>
        <v>919542.2</v>
      </c>
      <c r="V262" cm="1">
        <f t="array" ref="V262">INDEX('GMW - Baseline'!$A$2:$MC$200,MATCH(1,('GMW - Baseline'!$MC$2:$MC$200=V$3)*('GMW - Baseline'!$MB$2:$MB$200=V$4),0),$E262-1973)</f>
        <v>38036.67</v>
      </c>
      <c r="W262" cm="1">
        <f t="array" ref="W262">INDEX('GMW - Baseline'!$A$2:$MC$200,MATCH(1,('GMW - Baseline'!$MC$2:$MC$200=W$3)*('GMW - Baseline'!$MB$2:$MB$200=W$4),0),$E262-1973)</f>
        <v>31.967669999999998</v>
      </c>
      <c r="X262" cm="1">
        <f t="array" ref="X262">INDEX('GMW - Baseline'!$A$2:$MC$200,MATCH(1,('GMW - Baseline'!$MC$2:$MC$200=X$3)*('GMW - Baseline'!$MB$2:$MB$200=X$4),0),$E262-1973)</f>
        <v>683288.9</v>
      </c>
      <c r="Y262" cm="1">
        <f t="array" ref="Y262">INDEX('GMW - Baseline'!$A$2:$MC$200,MATCH(1,('GMW - Baseline'!$MC$2:$MC$200=Y$3)*('GMW - Baseline'!$MB$2:$MB$200=Y$4),0),$E262-1973)</f>
        <v>45591.59</v>
      </c>
      <c r="Z262" cm="1">
        <f t="array" ref="Z262">INDEX('GMW - Baseline'!$A$2:$MC$200,MATCH(1,('GMW - Baseline'!$MC$2:$MC$200=Z$3)*('GMW - Baseline'!$MB$2:$MB$200=Z$4),0),$E262-1973)</f>
        <v>4339720</v>
      </c>
      <c r="AA262" cm="1">
        <f t="array" ref="AA262">INDEX('GMW - Baseline'!$A$2:$MC$200,MATCH(1,('GMW - Baseline'!$MC$2:$MC$200=AA$3)*('GMW - Baseline'!$MB$2:$MB$200=AA$4),0),$E262-1973)</f>
        <v>-1.5351490000000001</v>
      </c>
      <c r="AB262" cm="1">
        <f t="array" ref="AB262">INDEX('GMW - Baseline'!$A$2:$MC$200,MATCH(1,('GMW - Baseline'!$MC$2:$MC$200=AB$3)*('GMW - Baseline'!$MB$2:$MB$200=AB$4),0),$E262-1973)</f>
        <v>677496.7</v>
      </c>
      <c r="AC262" cm="1">
        <f t="array" ref="AC262">INDEX('GMW - Baseline'!$A$2:$MC$200,MATCH(1,('GMW - Baseline'!$MC$2:$MC$200=AC$3)*('GMW - Baseline'!$MB$2:$MB$200=AC$4),0),$E262-1973)</f>
        <v>589588.6</v>
      </c>
      <c r="AD262" cm="1">
        <f t="array" ref="AD262">INDEX('GMW - Baseline'!$A$2:$MC$200,MATCH(1,('GMW - Baseline'!$MC$2:$MC$200=AD$3)*('GMW - Baseline'!$MB$2:$MB$200=AD$4),0),$E262-1973)</f>
        <v>73241.69</v>
      </c>
      <c r="AE262" cm="1">
        <f t="array" ref="AE262">INDEX('GMW - Baseline'!$A$2:$MC$200,MATCH(1,('GMW - Baseline'!$MC$2:$MC$200=AE$3)*('GMW - Baseline'!$MB$2:$MB$200=AE$4),0),$E262-1973)</f>
        <v>36.777030000000003</v>
      </c>
      <c r="AF262" cm="1">
        <f t="array" ref="AF262">INDEX('GMW - Baseline'!$A$2:$MC$200,MATCH(1,('GMW - Baseline'!$MC$2:$MC$200=AF$3)*('GMW - Baseline'!$MB$2:$MB$200=AF$4),0),$E262-1973)</f>
        <v>25.979389999999999</v>
      </c>
      <c r="AG262" cm="1">
        <f t="array" ref="AG262">INDEX('GMW - Baseline'!$A$2:$MC$200,MATCH(1,('GMW - Baseline'!$MC$2:$MC$200=AG$3)*('GMW - Baseline'!$MB$2:$MB$200=AG$4),0),$E262-1973)</f>
        <v>69.128270000000001</v>
      </c>
      <c r="AH262" cm="1">
        <f t="array" ref="AH262">INDEX('GMW - Baseline'!$A$2:$MC$200,MATCH(1,('GMW - Baseline'!$MC$2:$MC$200=AH$3)*('GMW - Baseline'!$MB$2:$MB$200=AH$4),0),$E262-1973)</f>
        <v>43.874549999999999</v>
      </c>
      <c r="AI262" cm="1">
        <f t="array" ref="AI262">INDEX('GMW - Baseline'!$A$2:$MC$200,MATCH(1,('GMW - Baseline'!$MC$2:$MC$200=AI$3)*('GMW - Baseline'!$MB$2:$MB$200=AI$4),0),$E262-1973)</f>
        <v>44.491109999999999</v>
      </c>
      <c r="AJ262" cm="1">
        <f t="array" ref="AJ262">INDEX('GMW - Baseline'!$A$2:$MC$200,MATCH(1,('GMW - Baseline'!$MC$2:$MC$200=AJ$3)*('GMW - Baseline'!$MB$2:$MB$200=AJ$4),0),$E262-1973)</f>
        <v>55.519100000000002</v>
      </c>
      <c r="AK262" cm="1">
        <f t="array" ref="AK262">INDEX('GMW - Baseline'!$A$2:$MC$200,MATCH(1,('GMW - Baseline'!$MC$2:$MC$200=AK$3)*('GMW - Baseline'!$MB$2:$MB$200=AK$4),0),$E262-1973)</f>
        <v>27.422699999999999</v>
      </c>
    </row>
    <row r="263" spans="1:37" x14ac:dyDescent="0.25">
      <c r="A263">
        <v>2044</v>
      </c>
      <c r="B263">
        <f t="shared" ref="B263:C263" si="52">+B259+1</f>
        <v>2044</v>
      </c>
      <c r="C263">
        <f t="shared" si="52"/>
        <v>2043</v>
      </c>
      <c r="D263">
        <f t="shared" si="44"/>
        <v>2043</v>
      </c>
      <c r="E263">
        <f t="shared" si="17"/>
        <v>2236</v>
      </c>
      <c r="F263" cm="1">
        <f t="array" ref="F263">INDEX('GMW - Baseline'!$A$2:$MC$200,MATCH(1,('GMW - Baseline'!$MC$2:$MC$200=F$3)*('GMW - Baseline'!$MB$2:$MB$200=F$4),0),$E263-1973)</f>
        <v>922979.4</v>
      </c>
      <c r="G263" cm="1">
        <f t="array" ref="G263">INDEX('GMW - Baseline'!$A$2:$MC$200,MATCH(1,('GMW - Baseline'!$MC$2:$MC$200=G$3)*('GMW - Baseline'!$MB$2:$MB$200=G$4),0),$E263-1973)</f>
        <v>535085.4</v>
      </c>
      <c r="H263" cm="1">
        <f t="array" ref="H263">INDEX('GMW - Baseline'!$A$2:$MC$200,MATCH(1,('GMW - Baseline'!$MC$2:$MC$200=H$3)*('GMW - Baseline'!$MB$2:$MB$200=H$4),0),$E263-1973)</f>
        <v>587188.80000000005</v>
      </c>
      <c r="I263" cm="1">
        <f t="array" ref="I263">INDEX('GMW - Baseline'!$A$2:$MC$200,MATCH(1,('GMW - Baseline'!$MC$2:$MC$200=I$3)*('GMW - Baseline'!$MB$2:$MB$200=I$4),0),$E263-1973)</f>
        <v>203.11420000000001</v>
      </c>
      <c r="J263" cm="1">
        <f t="array" ref="J263">INDEX('GMW - Baseline'!$A$2:$MC$200,MATCH(1,('GMW - Baseline'!$MC$2:$MC$200=J$3)*('GMW - Baseline'!$MB$2:$MB$200=J$4),0),$E263-1973)</f>
        <v>2.5001039999999999</v>
      </c>
      <c r="K263" cm="1">
        <f t="array" ref="K263">INDEX('GMW - Baseline'!$A$2:$MC$200,MATCH(1,('GMW - Baseline'!$MC$2:$MC$200=K$3)*('GMW - Baseline'!$MB$2:$MB$200=K$4),0),$E263-1973)</f>
        <v>3.499997</v>
      </c>
      <c r="L263" cm="1">
        <f t="array" ref="L263">INDEX('GMW - Baseline'!$A$2:$MC$200,MATCH(1,('GMW - Baseline'!$MC$2:$MC$200=L$3)*('GMW - Baseline'!$MB$2:$MB$200=L$4),0),$E263-1973)</f>
        <v>38072.28</v>
      </c>
      <c r="M263" cm="1">
        <f t="array" ref="M263">INDEX('GMW - Baseline'!$A$2:$MC$200,MATCH(1,('GMW - Baseline'!$MC$2:$MC$200=M$3)*('GMW - Baseline'!$MB$2:$MB$200=M$4),0),$E263-1973)</f>
        <v>1586.32</v>
      </c>
      <c r="N263" cm="1">
        <f t="array" ref="N263">INDEX('GMW - Baseline'!$A$2:$MC$200,MATCH(1,('GMW - Baseline'!$MC$2:$MC$200=N$3)*('GMW - Baseline'!$MB$2:$MB$200=N$4),0),$E263-1973)</f>
        <v>39658.6</v>
      </c>
      <c r="O263" cm="1">
        <f t="array" ref="O263">INDEX('GMW - Baseline'!$A$2:$MC$200,MATCH(1,('GMW - Baseline'!$MC$2:$MC$200=O$3)*('GMW - Baseline'!$MB$2:$MB$200=O$4),0),$E263-1973)</f>
        <v>3.9999400000000001</v>
      </c>
      <c r="P263" cm="1">
        <f t="array" ref="P263">INDEX('GMW - Baseline'!$A$2:$MC$200,MATCH(1,('GMW - Baseline'!$MC$2:$MC$200=P$3)*('GMW - Baseline'!$MB$2:$MB$200=P$4),0),$E263-1973)</f>
        <v>46328.160000000003</v>
      </c>
      <c r="Q263" cm="1">
        <f t="array" ref="Q263">INDEX('GMW - Baseline'!$A$2:$MC$200,MATCH(1,('GMW - Baseline'!$MC$2:$MC$200=Q$3)*('GMW - Baseline'!$MB$2:$MB$200=Q$4),0),$E263-1973)</f>
        <v>61182.05</v>
      </c>
      <c r="R263" cm="1">
        <f t="array" ref="R263">INDEX('GMW - Baseline'!$A$2:$MC$200,MATCH(1,('GMW - Baseline'!$MC$2:$MC$200=R$3)*('GMW - Baseline'!$MB$2:$MB$200=R$4),0),$E263-1973)</f>
        <v>5276673</v>
      </c>
      <c r="S263" cm="1">
        <f t="array" ref="S263">INDEX('GMW - Baseline'!$A$2:$MC$200,MATCH(1,('GMW - Baseline'!$MC$2:$MC$200=S$3)*('GMW - Baseline'!$MB$2:$MB$200=S$4),0),$E263-1973)</f>
        <v>1489700</v>
      </c>
      <c r="T263" cm="1">
        <f t="array" ref="T263">INDEX('GMW - Baseline'!$A$2:$MC$200,MATCH(1,('GMW - Baseline'!$MC$2:$MC$200=T$3)*('GMW - Baseline'!$MB$2:$MB$200=T$4),0),$E263-1973)</f>
        <v>0</v>
      </c>
      <c r="U263" cm="1">
        <f t="array" ref="U263">INDEX('GMW - Baseline'!$A$2:$MC$200,MATCH(1,('GMW - Baseline'!$MC$2:$MC$200=U$3)*('GMW - Baseline'!$MB$2:$MB$200=U$4),0),$E263-1973)</f>
        <v>922979.2</v>
      </c>
      <c r="V263" cm="1">
        <f t="array" ref="V263">INDEX('GMW - Baseline'!$A$2:$MC$200,MATCH(1,('GMW - Baseline'!$MC$2:$MC$200=V$3)*('GMW - Baseline'!$MB$2:$MB$200=V$4),0),$E263-1973)</f>
        <v>38072.26</v>
      </c>
      <c r="W263" cm="1">
        <f t="array" ref="W263">INDEX('GMW - Baseline'!$A$2:$MC$200,MATCH(1,('GMW - Baseline'!$MC$2:$MC$200=W$3)*('GMW - Baseline'!$MB$2:$MB$200=W$4),0),$E263-1973)</f>
        <v>31.966920000000002</v>
      </c>
      <c r="X263" cm="1">
        <f t="array" ref="X263">INDEX('GMW - Baseline'!$A$2:$MC$200,MATCH(1,('GMW - Baseline'!$MC$2:$MC$200=X$3)*('GMW - Baseline'!$MB$2:$MB$200=X$4),0),$E263-1973)</f>
        <v>683961.6</v>
      </c>
      <c r="Y263" cm="1">
        <f t="array" ref="Y263">INDEX('GMW - Baseline'!$A$2:$MC$200,MATCH(1,('GMW - Baseline'!$MC$2:$MC$200=Y$3)*('GMW - Baseline'!$MB$2:$MB$200=Y$4),0),$E263-1973)</f>
        <v>45605.93</v>
      </c>
      <c r="Z263" cm="1">
        <f t="array" ref="Z263">INDEX('GMW - Baseline'!$A$2:$MC$200,MATCH(1,('GMW - Baseline'!$MC$2:$MC$200=Z$3)*('GMW - Baseline'!$MB$2:$MB$200=Z$4),0),$E263-1973)</f>
        <v>4361006</v>
      </c>
      <c r="AA263" cm="1">
        <f t="array" ref="AA263">INDEX('GMW - Baseline'!$A$2:$MC$200,MATCH(1,('GMW - Baseline'!$MC$2:$MC$200=AA$3)*('GMW - Baseline'!$MB$2:$MB$200=AA$4),0),$E263-1973)</f>
        <v>-1.5339210000000001</v>
      </c>
      <c r="AB263" cm="1">
        <f t="array" ref="AB263">INDEX('GMW - Baseline'!$A$2:$MC$200,MATCH(1,('GMW - Baseline'!$MC$2:$MC$200=AB$3)*('GMW - Baseline'!$MB$2:$MB$200=AB$4),0),$E263-1973)</f>
        <v>704568.8</v>
      </c>
      <c r="AC263" cm="1">
        <f t="array" ref="AC263">INDEX('GMW - Baseline'!$A$2:$MC$200,MATCH(1,('GMW - Baseline'!$MC$2:$MC$200=AC$3)*('GMW - Baseline'!$MB$2:$MB$200=AC$4),0),$E263-1973)</f>
        <v>700336.4</v>
      </c>
      <c r="AD263" cm="1">
        <f t="array" ref="AD263">INDEX('GMW - Baseline'!$A$2:$MC$200,MATCH(1,('GMW - Baseline'!$MC$2:$MC$200=AD$3)*('GMW - Baseline'!$MB$2:$MB$200=AD$4),0),$E263-1973)</f>
        <v>73287</v>
      </c>
      <c r="AE263" cm="1">
        <f t="array" ref="AE263">INDEX('GMW - Baseline'!$A$2:$MC$200,MATCH(1,('GMW - Baseline'!$MC$2:$MC$200=AE$3)*('GMW - Baseline'!$MB$2:$MB$200=AE$4),0),$E263-1973)</f>
        <v>36.788919999999997</v>
      </c>
      <c r="AF263" cm="1">
        <f t="array" ref="AF263">INDEX('GMW - Baseline'!$A$2:$MC$200,MATCH(1,('GMW - Baseline'!$MC$2:$MC$200=AF$3)*('GMW - Baseline'!$MB$2:$MB$200=AF$4),0),$E263-1973)</f>
        <v>25.979759999999999</v>
      </c>
      <c r="AG263" cm="1">
        <f t="array" ref="AG263">INDEX('GMW - Baseline'!$A$2:$MC$200,MATCH(1,('GMW - Baseline'!$MC$2:$MC$200=AG$3)*('GMW - Baseline'!$MB$2:$MB$200=AG$4),0),$E263-1973)</f>
        <v>69.359880000000004</v>
      </c>
      <c r="AH263" cm="1">
        <f t="array" ref="AH263">INDEX('GMW - Baseline'!$A$2:$MC$200,MATCH(1,('GMW - Baseline'!$MC$2:$MC$200=AH$3)*('GMW - Baseline'!$MB$2:$MB$200=AH$4),0),$E263-1973)</f>
        <v>43.881059999999998</v>
      </c>
      <c r="AI263" cm="1">
        <f t="array" ref="AI263">INDEX('GMW - Baseline'!$A$2:$MC$200,MATCH(1,('GMW - Baseline'!$MC$2:$MC$200=AI$3)*('GMW - Baseline'!$MB$2:$MB$200=AI$4),0),$E263-1973)</f>
        <v>44.573549999999997</v>
      </c>
      <c r="AJ263" cm="1">
        <f t="array" ref="AJ263">INDEX('GMW - Baseline'!$A$2:$MC$200,MATCH(1,('GMW - Baseline'!$MC$2:$MC$200=AJ$3)*('GMW - Baseline'!$MB$2:$MB$200=AJ$4),0),$E263-1973)</f>
        <v>55.656700000000001</v>
      </c>
      <c r="AK263" cm="1">
        <f t="array" ref="AK263">INDEX('GMW - Baseline'!$A$2:$MC$200,MATCH(1,('GMW - Baseline'!$MC$2:$MC$200=AK$3)*('GMW - Baseline'!$MB$2:$MB$200=AK$4),0),$E263-1973)</f>
        <v>27.439399999999999</v>
      </c>
    </row>
    <row r="264" spans="1:37" x14ac:dyDescent="0.25">
      <c r="B264">
        <f t="shared" ref="B264:C264" si="53">+B260+1</f>
        <v>2044</v>
      </c>
      <c r="C264">
        <f t="shared" si="53"/>
        <v>2044</v>
      </c>
      <c r="E264">
        <f t="shared" si="17"/>
        <v>2237</v>
      </c>
      <c r="F264" cm="1">
        <f t="array" ref="F264">INDEX('GMW - Baseline'!$A$2:$MC$200,MATCH(1,('GMW - Baseline'!$MC$2:$MC$200=F$3)*('GMW - Baseline'!$MB$2:$MB$200=F$4),0),$E264-1973)</f>
        <v>926428.5</v>
      </c>
      <c r="G264" cm="1">
        <f t="array" ref="G264">INDEX('GMW - Baseline'!$A$2:$MC$200,MATCH(1,('GMW - Baseline'!$MC$2:$MC$200=G$3)*('GMW - Baseline'!$MB$2:$MB$200=G$4),0),$E264-1973)</f>
        <v>537012.19999999995</v>
      </c>
      <c r="H264" cm="1">
        <f t="array" ref="H264">INDEX('GMW - Baseline'!$A$2:$MC$200,MATCH(1,('GMW - Baseline'!$MC$2:$MC$200=H$3)*('GMW - Baseline'!$MB$2:$MB$200=H$4),0),$E264-1973)</f>
        <v>589304.4</v>
      </c>
      <c r="I264" cm="1">
        <f t="array" ref="I264">INDEX('GMW - Baseline'!$A$2:$MC$200,MATCH(1,('GMW - Baseline'!$MC$2:$MC$200=I$3)*('GMW - Baseline'!$MB$2:$MB$200=I$4),0),$E264-1973)</f>
        <v>204.88499999999999</v>
      </c>
      <c r="J264" cm="1">
        <f t="array" ref="J264">INDEX('GMW - Baseline'!$A$2:$MC$200,MATCH(1,('GMW - Baseline'!$MC$2:$MC$200=J$3)*('GMW - Baseline'!$MB$2:$MB$200=J$4),0),$E264-1973)</f>
        <v>2.5001069999999999</v>
      </c>
      <c r="K264" cm="1">
        <f t="array" ref="K264">INDEX('GMW - Baseline'!$A$2:$MC$200,MATCH(1,('GMW - Baseline'!$MC$2:$MC$200=K$3)*('GMW - Baseline'!$MB$2:$MB$200=K$4),0),$E264-1973)</f>
        <v>3.4999829999999998</v>
      </c>
      <c r="L264" cm="1">
        <f t="array" ref="L264">INDEX('GMW - Baseline'!$A$2:$MC$200,MATCH(1,('GMW - Baseline'!$MC$2:$MC$200=L$3)*('GMW - Baseline'!$MB$2:$MB$200=L$4),0),$E264-1973)</f>
        <v>38107.839999999997</v>
      </c>
      <c r="M264" cm="1">
        <f t="array" ref="M264">INDEX('GMW - Baseline'!$A$2:$MC$200,MATCH(1,('GMW - Baseline'!$MC$2:$MC$200=M$3)*('GMW - Baseline'!$MB$2:$MB$200=M$4),0),$E264-1973)</f>
        <v>1587.82</v>
      </c>
      <c r="N264" cm="1">
        <f t="array" ref="N264">INDEX('GMW - Baseline'!$A$2:$MC$200,MATCH(1,('GMW - Baseline'!$MC$2:$MC$200=N$3)*('GMW - Baseline'!$MB$2:$MB$200=N$4),0),$E264-1973)</f>
        <v>39695.660000000003</v>
      </c>
      <c r="O264" cm="1">
        <f t="array" ref="O264">INDEX('GMW - Baseline'!$A$2:$MC$200,MATCH(1,('GMW - Baseline'!$MC$2:$MC$200=O$3)*('GMW - Baseline'!$MB$2:$MB$200=O$4),0),$E264-1973)</f>
        <v>3.9999850000000001</v>
      </c>
      <c r="P264" cm="1">
        <f t="array" ref="P264">INDEX('GMW - Baseline'!$A$2:$MC$200,MATCH(1,('GMW - Baseline'!$MC$2:$MC$200=P$3)*('GMW - Baseline'!$MB$2:$MB$200=P$4),0),$E264-1973)</f>
        <v>46388.53</v>
      </c>
      <c r="Q264" cm="1">
        <f t="array" ref="Q264">INDEX('GMW - Baseline'!$A$2:$MC$200,MATCH(1,('GMW - Baseline'!$MC$2:$MC$200=Q$3)*('GMW - Baseline'!$MB$2:$MB$200=Q$4),0),$E264-1973)</f>
        <v>-71843.64</v>
      </c>
      <c r="R264" cm="1">
        <f t="array" ref="R264">INDEX('GMW - Baseline'!$A$2:$MC$200,MATCH(1,('GMW - Baseline'!$MC$2:$MC$200=R$3)*('GMW - Baseline'!$MB$2:$MB$200=R$4),0),$E264-1973)</f>
        <v>5371708</v>
      </c>
      <c r="S264" cm="1">
        <f t="array" ref="S264">INDEX('GMW - Baseline'!$A$2:$MC$200,MATCH(1,('GMW - Baseline'!$MC$2:$MC$200=S$3)*('GMW - Baseline'!$MB$2:$MB$200=S$4),0),$E264-1973)</f>
        <v>1503325</v>
      </c>
      <c r="T264" cm="1">
        <f t="array" ref="T264">INDEX('GMW - Baseline'!$A$2:$MC$200,MATCH(1,('GMW - Baseline'!$MC$2:$MC$200=T$3)*('GMW - Baseline'!$MB$2:$MB$200=T$4),0),$E264-1973)</f>
        <v>-2.8610229999999999E-4</v>
      </c>
      <c r="U264" cm="1">
        <f t="array" ref="U264">INDEX('GMW - Baseline'!$A$2:$MC$200,MATCH(1,('GMW - Baseline'!$MC$2:$MC$200=U$3)*('GMW - Baseline'!$MB$2:$MB$200=U$4),0),$E264-1973)</f>
        <v>926430.9</v>
      </c>
      <c r="V264" cm="1">
        <f t="array" ref="V264">INDEX('GMW - Baseline'!$A$2:$MC$200,MATCH(1,('GMW - Baseline'!$MC$2:$MC$200=V$3)*('GMW - Baseline'!$MB$2:$MB$200=V$4),0),$E264-1973)</f>
        <v>38107.839999999997</v>
      </c>
      <c r="W264" cm="1">
        <f t="array" ref="W264">INDEX('GMW - Baseline'!$A$2:$MC$200,MATCH(1,('GMW - Baseline'!$MC$2:$MC$200=W$3)*('GMW - Baseline'!$MB$2:$MB$200=W$4),0),$E264-1973)</f>
        <v>31.966170000000002</v>
      </c>
      <c r="X264" cm="1">
        <f t="array" ref="X264">INDEX('GMW - Baseline'!$A$2:$MC$200,MATCH(1,('GMW - Baseline'!$MC$2:$MC$200=X$3)*('GMW - Baseline'!$MB$2:$MB$200=X$4),0),$E264-1973)</f>
        <v>684631.8</v>
      </c>
      <c r="Y264" cm="1">
        <f t="array" ref="Y264">INDEX('GMW - Baseline'!$A$2:$MC$200,MATCH(1,('GMW - Baseline'!$MC$2:$MC$200=Y$3)*('GMW - Baseline'!$MB$2:$MB$200=Y$4),0),$E264-1973)</f>
        <v>45620.27</v>
      </c>
      <c r="Z264" cm="1">
        <f t="array" ref="Z264">INDEX('GMW - Baseline'!$A$2:$MC$200,MATCH(1,('GMW - Baseline'!$MC$2:$MC$200=Z$3)*('GMW - Baseline'!$MB$2:$MB$200=Z$4),0),$E264-1973)</f>
        <v>4382415</v>
      </c>
      <c r="AA264" cm="1">
        <f t="array" ref="AA264">INDEX('GMW - Baseline'!$A$2:$MC$200,MATCH(1,('GMW - Baseline'!$MC$2:$MC$200=AA$3)*('GMW - Baseline'!$MB$2:$MB$200=AA$4),0),$E264-1973)</f>
        <v>-1.532694</v>
      </c>
      <c r="AB264" cm="1">
        <f t="array" ref="AB264">INDEX('GMW - Baseline'!$A$2:$MC$200,MATCH(1,('GMW - Baseline'!$MC$2:$MC$200=AB$3)*('GMW - Baseline'!$MB$2:$MB$200=AB$4),0),$E264-1973)</f>
        <v>675730.8</v>
      </c>
      <c r="AC264" cm="1">
        <f t="array" ref="AC264">INDEX('GMW - Baseline'!$A$2:$MC$200,MATCH(1,('GMW - Baseline'!$MC$2:$MC$200=AC$3)*('GMW - Baseline'!$MB$2:$MB$200=AC$4),0),$E264-1973)</f>
        <v>580696.19999999995</v>
      </c>
      <c r="AD264" cm="1">
        <f t="array" ref="AD264">INDEX('GMW - Baseline'!$A$2:$MC$200,MATCH(1,('GMW - Baseline'!$MC$2:$MC$200=AD$3)*('GMW - Baseline'!$MB$2:$MB$200=AD$4),0),$E264-1973)</f>
        <v>73332.31</v>
      </c>
      <c r="AE264" cm="1">
        <f t="array" ref="AE264">INDEX('GMW - Baseline'!$A$2:$MC$200,MATCH(1,('GMW - Baseline'!$MC$2:$MC$200=AE$3)*('GMW - Baseline'!$MB$2:$MB$200=AE$4),0),$E264-1973)</f>
        <v>36.800800000000002</v>
      </c>
      <c r="AF264" cm="1">
        <f t="array" ref="AF264">INDEX('GMW - Baseline'!$A$2:$MC$200,MATCH(1,('GMW - Baseline'!$MC$2:$MC$200=AF$3)*('GMW - Baseline'!$MB$2:$MB$200=AF$4),0),$E264-1973)</f>
        <v>25.980129999999999</v>
      </c>
      <c r="AG264" cm="1">
        <f t="array" ref="AG264">INDEX('GMW - Baseline'!$A$2:$MC$200,MATCH(1,('GMW - Baseline'!$MC$2:$MC$200=AG$3)*('GMW - Baseline'!$MB$2:$MB$200=AG$4),0),$E264-1973)</f>
        <v>69.60521</v>
      </c>
      <c r="AH264" cm="1">
        <f t="array" ref="AH264">INDEX('GMW - Baseline'!$A$2:$MC$200,MATCH(1,('GMW - Baseline'!$MC$2:$MC$200=AH$3)*('GMW - Baseline'!$MB$2:$MB$200=AH$4),0),$E264-1973)</f>
        <v>43.887569999999997</v>
      </c>
      <c r="AI264" cm="1">
        <f t="array" ref="AI264">INDEX('GMW - Baseline'!$A$2:$MC$200,MATCH(1,('GMW - Baseline'!$MC$2:$MC$200=AI$3)*('GMW - Baseline'!$MB$2:$MB$200=AI$4),0),$E264-1973)</f>
        <v>44.656129999999997</v>
      </c>
      <c r="AJ264" cm="1">
        <f t="array" ref="AJ264">INDEX('GMW - Baseline'!$A$2:$MC$200,MATCH(1,('GMW - Baseline'!$MC$2:$MC$200=AJ$3)*('GMW - Baseline'!$MB$2:$MB$200=AJ$4),0),$E264-1973)</f>
        <v>55.794809999999998</v>
      </c>
      <c r="AK264" cm="1">
        <f t="array" ref="AK264">INDEX('GMW - Baseline'!$A$2:$MC$200,MATCH(1,('GMW - Baseline'!$MC$2:$MC$200=AK$3)*('GMW - Baseline'!$MB$2:$MB$200=AK$4),0),$E264-1973)</f>
        <v>27.453700000000001</v>
      </c>
    </row>
    <row r="265" spans="1:37" x14ac:dyDescent="0.25">
      <c r="B265">
        <f t="shared" ref="B265:C265" si="54">+B261+1</f>
        <v>2044</v>
      </c>
      <c r="C265">
        <f t="shared" si="54"/>
        <v>2044</v>
      </c>
      <c r="E265">
        <f t="shared" si="17"/>
        <v>2238</v>
      </c>
      <c r="F265" cm="1">
        <f t="array" ref="F265">INDEX('GMW - Baseline'!$A$2:$MC$200,MATCH(1,('GMW - Baseline'!$MC$2:$MC$200=F$3)*('GMW - Baseline'!$MB$2:$MB$200=F$4),0),$E265-1973)</f>
        <v>929742.2</v>
      </c>
      <c r="G265" cm="1">
        <f t="array" ref="G265">INDEX('GMW - Baseline'!$A$2:$MC$200,MATCH(1,('GMW - Baseline'!$MC$2:$MC$200=G$3)*('GMW - Baseline'!$MB$2:$MB$200=G$4),0),$E265-1973)</f>
        <v>538859.80000000005</v>
      </c>
      <c r="H265" cm="1">
        <f t="array" ref="H265">INDEX('GMW - Baseline'!$A$2:$MC$200,MATCH(1,('GMW - Baseline'!$MC$2:$MC$200=H$3)*('GMW - Baseline'!$MB$2:$MB$200=H$4),0),$E265-1973)</f>
        <v>591427.19999999995</v>
      </c>
      <c r="I265" cm="1">
        <f t="array" ref="I265">INDEX('GMW - Baseline'!$A$2:$MC$200,MATCH(1,('GMW - Baseline'!$MC$2:$MC$200=I$3)*('GMW - Baseline'!$MB$2:$MB$200=I$4),0),$E265-1973)</f>
        <v>205.9221</v>
      </c>
      <c r="J265" cm="1">
        <f t="array" ref="J265">INDEX('GMW - Baseline'!$A$2:$MC$200,MATCH(1,('GMW - Baseline'!$MC$2:$MC$200=J$3)*('GMW - Baseline'!$MB$2:$MB$200=J$4),0),$E265-1973)</f>
        <v>2.5001030000000002</v>
      </c>
      <c r="K265" cm="1">
        <f t="array" ref="K265">INDEX('GMW - Baseline'!$A$2:$MC$200,MATCH(1,('GMW - Baseline'!$MC$2:$MC$200=K$3)*('GMW - Baseline'!$MB$2:$MB$200=K$4),0),$E265-1973)</f>
        <v>3.4999899999999999</v>
      </c>
      <c r="L265" cm="1">
        <f t="array" ref="L265">INDEX('GMW - Baseline'!$A$2:$MC$200,MATCH(1,('GMW - Baseline'!$MC$2:$MC$200=L$3)*('GMW - Baseline'!$MB$2:$MB$200=L$4),0),$E265-1973)</f>
        <v>38134.019999999997</v>
      </c>
      <c r="M265" cm="1">
        <f t="array" ref="M265">INDEX('GMW - Baseline'!$A$2:$MC$200,MATCH(1,('GMW - Baseline'!$MC$2:$MC$200=M$3)*('GMW - Baseline'!$MB$2:$MB$200=M$4),0),$E265-1973)</f>
        <v>1588.9449999999999</v>
      </c>
      <c r="N265" cm="1">
        <f t="array" ref="N265">INDEX('GMW - Baseline'!$A$2:$MC$200,MATCH(1,('GMW - Baseline'!$MC$2:$MC$200=N$3)*('GMW - Baseline'!$MB$2:$MB$200=N$4),0),$E265-1973)</f>
        <v>39722.97</v>
      </c>
      <c r="O265" cm="1">
        <f t="array" ref="O265">INDEX('GMW - Baseline'!$A$2:$MC$200,MATCH(1,('GMW - Baseline'!$MC$2:$MC$200=O$3)*('GMW - Baseline'!$MB$2:$MB$200=O$4),0),$E265-1973)</f>
        <v>4.0000669999999996</v>
      </c>
      <c r="P265" cm="1">
        <f t="array" ref="P265">INDEX('GMW - Baseline'!$A$2:$MC$200,MATCH(1,('GMW - Baseline'!$MC$2:$MC$200=P$3)*('GMW - Baseline'!$MB$2:$MB$200=P$4),0),$E265-1973)</f>
        <v>46510.1</v>
      </c>
      <c r="Q265" cm="1">
        <f t="array" ref="Q265">INDEX('GMW - Baseline'!$A$2:$MC$200,MATCH(1,('GMW - Baseline'!$MC$2:$MC$200=Q$3)*('GMW - Baseline'!$MB$2:$MB$200=Q$4),0),$E265-1973)</f>
        <v>-20184.77</v>
      </c>
      <c r="R265" cm="1">
        <f t="array" ref="R265">INDEX('GMW - Baseline'!$A$2:$MC$200,MATCH(1,('GMW - Baseline'!$MC$2:$MC$200=R$3)*('GMW - Baseline'!$MB$2:$MB$200=R$4),0),$E265-1973)</f>
        <v>5422500</v>
      </c>
      <c r="S265" cm="1">
        <f t="array" ref="S265">INDEX('GMW - Baseline'!$A$2:$MC$200,MATCH(1,('GMW - Baseline'!$MC$2:$MC$200=S$3)*('GMW - Baseline'!$MB$2:$MB$200=S$4),0),$E265-1973)</f>
        <v>1516834</v>
      </c>
      <c r="T265" cm="1">
        <f t="array" ref="T265">INDEX('GMW - Baseline'!$A$2:$MC$200,MATCH(1,('GMW - Baseline'!$MC$2:$MC$200=T$3)*('GMW - Baseline'!$MB$2:$MB$200=T$4),0),$E265-1973)</f>
        <v>0</v>
      </c>
      <c r="U265" cm="1">
        <f t="array" ref="U265">INDEX('GMW - Baseline'!$A$2:$MC$200,MATCH(1,('GMW - Baseline'!$MC$2:$MC$200=U$3)*('GMW - Baseline'!$MB$2:$MB$200=U$4),0),$E265-1973)</f>
        <v>929742</v>
      </c>
      <c r="V265" cm="1">
        <f t="array" ref="V265">INDEX('GMW - Baseline'!$A$2:$MC$200,MATCH(1,('GMW - Baseline'!$MC$2:$MC$200=V$3)*('GMW - Baseline'!$MB$2:$MB$200=V$4),0),$E265-1973)</f>
        <v>38134.050000000003</v>
      </c>
      <c r="W265" cm="1">
        <f t="array" ref="W265">INDEX('GMW - Baseline'!$A$2:$MC$200,MATCH(1,('GMW - Baseline'!$MC$2:$MC$200=W$3)*('GMW - Baseline'!$MB$2:$MB$200=W$4),0),$E265-1973)</f>
        <v>31.965420000000002</v>
      </c>
      <c r="X265" cm="1">
        <f t="array" ref="X265">INDEX('GMW - Baseline'!$A$2:$MC$200,MATCH(1,('GMW - Baseline'!$MC$2:$MC$200=X$3)*('GMW - Baseline'!$MB$2:$MB$200=X$4),0),$E265-1973)</f>
        <v>685168.2</v>
      </c>
      <c r="Y265" cm="1">
        <f t="array" ref="Y265">INDEX('GMW - Baseline'!$A$2:$MC$200,MATCH(1,('GMW - Baseline'!$MC$2:$MC$200=Y$3)*('GMW - Baseline'!$MB$2:$MB$200=Y$4),0),$E265-1973)</f>
        <v>45625.87</v>
      </c>
      <c r="Z265" cm="1">
        <f t="array" ref="Z265">INDEX('GMW - Baseline'!$A$2:$MC$200,MATCH(1,('GMW - Baseline'!$MC$2:$MC$200=Z$3)*('GMW - Baseline'!$MB$2:$MB$200=Z$4),0),$E265-1973)</f>
        <v>4403920</v>
      </c>
      <c r="AA265" cm="1">
        <f t="array" ref="AA265">INDEX('GMW - Baseline'!$A$2:$MC$200,MATCH(1,('GMW - Baseline'!$MC$2:$MC$200=AA$3)*('GMW - Baseline'!$MB$2:$MB$200=AA$4),0),$E265-1973)</f>
        <v>-1.5314680000000001</v>
      </c>
      <c r="AB265" cm="1">
        <f t="array" ref="AB265">INDEX('GMW - Baseline'!$A$2:$MC$200,MATCH(1,('GMW - Baseline'!$MC$2:$MC$200=AB$3)*('GMW - Baseline'!$MB$2:$MB$200=AB$4),0),$E265-1973)</f>
        <v>667868.30000000005</v>
      </c>
      <c r="AC265" cm="1">
        <f t="array" ref="AC265">INDEX('GMW - Baseline'!$A$2:$MC$200,MATCH(1,('GMW - Baseline'!$MC$2:$MC$200=AC$3)*('GMW - Baseline'!$MB$2:$MB$200=AC$4),0),$E265-1973)</f>
        <v>617075.1</v>
      </c>
      <c r="AD265" cm="1">
        <f t="array" ref="AD265">INDEX('GMW - Baseline'!$A$2:$MC$200,MATCH(1,('GMW - Baseline'!$MC$2:$MC$200=AD$3)*('GMW - Baseline'!$MB$2:$MB$200=AD$4),0),$E265-1973)</f>
        <v>73376.350000000006</v>
      </c>
      <c r="AE265" cm="1">
        <f t="array" ref="AE265">INDEX('GMW - Baseline'!$A$2:$MC$200,MATCH(1,('GMW - Baseline'!$MC$2:$MC$200=AE$3)*('GMW - Baseline'!$MB$2:$MB$200=AE$4),0),$E265-1973)</f>
        <v>36.780659999999997</v>
      </c>
      <c r="AF265" cm="1">
        <f t="array" ref="AF265">INDEX('GMW - Baseline'!$A$2:$MC$200,MATCH(1,('GMW - Baseline'!$MC$2:$MC$200=AF$3)*('GMW - Baseline'!$MB$2:$MB$200=AF$4),0),$E265-1973)</f>
        <v>25.980499999999999</v>
      </c>
      <c r="AG265" cm="1">
        <f t="array" ref="AG265">INDEX('GMW - Baseline'!$A$2:$MC$200,MATCH(1,('GMW - Baseline'!$MC$2:$MC$200=AG$3)*('GMW - Baseline'!$MB$2:$MB$200=AG$4),0),$E265-1973)</f>
        <v>69.818089999999998</v>
      </c>
      <c r="AH265" cm="1">
        <f t="array" ref="AH265">INDEX('GMW - Baseline'!$A$2:$MC$200,MATCH(1,('GMW - Baseline'!$MC$2:$MC$200=AH$3)*('GMW - Baseline'!$MB$2:$MB$200=AH$4),0),$E265-1973)</f>
        <v>43.894080000000002</v>
      </c>
      <c r="AI265" cm="1">
        <f t="array" ref="AI265">INDEX('GMW - Baseline'!$A$2:$MC$200,MATCH(1,('GMW - Baseline'!$MC$2:$MC$200=AI$3)*('GMW - Baseline'!$MB$2:$MB$200=AI$4),0),$E265-1973)</f>
        <v>44.738860000000003</v>
      </c>
      <c r="AJ265" cm="1">
        <f t="array" ref="AJ265">INDEX('GMW - Baseline'!$A$2:$MC$200,MATCH(1,('GMW - Baseline'!$MC$2:$MC$200=AJ$3)*('GMW - Baseline'!$MB$2:$MB$200=AJ$4),0),$E265-1973)</f>
        <v>55.933419999999998</v>
      </c>
      <c r="AK265" cm="1">
        <f t="array" ref="AK265">INDEX('GMW - Baseline'!$A$2:$MC$200,MATCH(1,('GMW - Baseline'!$MC$2:$MC$200=AK$3)*('GMW - Baseline'!$MB$2:$MB$200=AK$4),0),$E265-1973)</f>
        <v>27.474299999999999</v>
      </c>
    </row>
    <row r="266" spans="1:37" x14ac:dyDescent="0.25">
      <c r="B266">
        <f t="shared" ref="B266:C266" si="55">+B262+1</f>
        <v>2044</v>
      </c>
      <c r="C266">
        <f t="shared" si="55"/>
        <v>2044</v>
      </c>
      <c r="E266">
        <f t="shared" si="17"/>
        <v>2239</v>
      </c>
      <c r="F266" cm="1">
        <f t="array" ref="F266">INDEX('GMW - Baseline'!$A$2:$MC$200,MATCH(1,('GMW - Baseline'!$MC$2:$MC$200=F$3)*('GMW - Baseline'!$MB$2:$MB$200=F$4),0),$E266-1973)</f>
        <v>933063.5</v>
      </c>
      <c r="G266" cm="1">
        <f t="array" ref="G266">INDEX('GMW - Baseline'!$A$2:$MC$200,MATCH(1,('GMW - Baseline'!$MC$2:$MC$200=G$3)*('GMW - Baseline'!$MB$2:$MB$200=G$4),0),$E266-1973)</f>
        <v>540711.19999999995</v>
      </c>
      <c r="H266" cm="1">
        <f t="array" ref="H266">INDEX('GMW - Baseline'!$A$2:$MC$200,MATCH(1,('GMW - Baseline'!$MC$2:$MC$200=H$3)*('GMW - Baseline'!$MB$2:$MB$200=H$4),0),$E266-1973)</f>
        <v>593462.5</v>
      </c>
      <c r="I266" cm="1">
        <f t="array" ref="I266">INDEX('GMW - Baseline'!$A$2:$MC$200,MATCH(1,('GMW - Baseline'!$MC$2:$MC$200=I$3)*('GMW - Baseline'!$MB$2:$MB$200=I$4),0),$E266-1973)</f>
        <v>206.7979</v>
      </c>
      <c r="J266" cm="1">
        <f t="array" ref="J266">INDEX('GMW - Baseline'!$A$2:$MC$200,MATCH(1,('GMW - Baseline'!$MC$2:$MC$200=J$3)*('GMW - Baseline'!$MB$2:$MB$200=J$4),0),$E266-1973)</f>
        <v>2.5000819999999999</v>
      </c>
      <c r="K266" cm="1">
        <f t="array" ref="K266">INDEX('GMW - Baseline'!$A$2:$MC$200,MATCH(1,('GMW - Baseline'!$MC$2:$MC$200=K$3)*('GMW - Baseline'!$MB$2:$MB$200=K$4),0),$E266-1973)</f>
        <v>3.4999660000000001</v>
      </c>
      <c r="L266" cm="1">
        <f t="array" ref="L266">INDEX('GMW - Baseline'!$A$2:$MC$200,MATCH(1,('GMW - Baseline'!$MC$2:$MC$200=L$3)*('GMW - Baseline'!$MB$2:$MB$200=L$4),0),$E266-1973)</f>
        <v>38160.21</v>
      </c>
      <c r="M266" cm="1">
        <f t="array" ref="M266">INDEX('GMW - Baseline'!$A$2:$MC$200,MATCH(1,('GMW - Baseline'!$MC$2:$MC$200=M$3)*('GMW - Baseline'!$MB$2:$MB$200=M$4),0),$E266-1973)</f>
        <v>1590.066</v>
      </c>
      <c r="N266" cm="1">
        <f t="array" ref="N266">INDEX('GMW - Baseline'!$A$2:$MC$200,MATCH(1,('GMW - Baseline'!$MC$2:$MC$200=N$3)*('GMW - Baseline'!$MB$2:$MB$200=N$4),0),$E266-1973)</f>
        <v>39750.28</v>
      </c>
      <c r="O266" cm="1">
        <f t="array" ref="O266">INDEX('GMW - Baseline'!$A$2:$MC$200,MATCH(1,('GMW - Baseline'!$MC$2:$MC$200=O$3)*('GMW - Baseline'!$MB$2:$MB$200=O$4),0),$E266-1973)</f>
        <v>4.0001389999999999</v>
      </c>
      <c r="P266" cm="1">
        <f t="array" ref="P266">INDEX('GMW - Baseline'!$A$2:$MC$200,MATCH(1,('GMW - Baseline'!$MC$2:$MC$200=P$3)*('GMW - Baseline'!$MB$2:$MB$200=P$4),0),$E266-1973)</f>
        <v>46631.68</v>
      </c>
      <c r="Q266" cm="1">
        <f t="array" ref="Q266">INDEX('GMW - Baseline'!$A$2:$MC$200,MATCH(1,('GMW - Baseline'!$MC$2:$MC$200=Q$3)*('GMW - Baseline'!$MB$2:$MB$200=Q$4),0),$E266-1973)</f>
        <v>-60197.45</v>
      </c>
      <c r="R266" cm="1">
        <f t="array" ref="R266">INDEX('GMW - Baseline'!$A$2:$MC$200,MATCH(1,('GMW - Baseline'!$MC$2:$MC$200=R$3)*('GMW - Baseline'!$MB$2:$MB$200=R$4),0),$E266-1973)</f>
        <v>5513656</v>
      </c>
      <c r="S266" cm="1">
        <f t="array" ref="S266">INDEX('GMW - Baseline'!$A$2:$MC$200,MATCH(1,('GMW - Baseline'!$MC$2:$MC$200=S$3)*('GMW - Baseline'!$MB$2:$MB$200=S$4),0),$E266-1973)</f>
        <v>1530455</v>
      </c>
      <c r="T266" cm="1">
        <f t="array" ref="T266">INDEX('GMW - Baseline'!$A$2:$MC$200,MATCH(1,('GMW - Baseline'!$MC$2:$MC$200=T$3)*('GMW - Baseline'!$MB$2:$MB$200=T$4),0),$E266-1973)</f>
        <v>-2.8610229999999999E-4</v>
      </c>
      <c r="U266" cm="1">
        <f t="array" ref="U266">INDEX('GMW - Baseline'!$A$2:$MC$200,MATCH(1,('GMW - Baseline'!$MC$2:$MC$200=U$3)*('GMW - Baseline'!$MB$2:$MB$200=U$4),0),$E266-1973)</f>
        <v>933065.9</v>
      </c>
      <c r="V266" cm="1">
        <f t="array" ref="V266">INDEX('GMW - Baseline'!$A$2:$MC$200,MATCH(1,('GMW - Baseline'!$MC$2:$MC$200=V$3)*('GMW - Baseline'!$MB$2:$MB$200=V$4),0),$E266-1973)</f>
        <v>38160.269999999997</v>
      </c>
      <c r="W266" cm="1">
        <f t="array" ref="W266">INDEX('GMW - Baseline'!$A$2:$MC$200,MATCH(1,('GMW - Baseline'!$MC$2:$MC$200=W$3)*('GMW - Baseline'!$MB$2:$MB$200=W$4),0),$E266-1973)</f>
        <v>31.964670000000002</v>
      </c>
      <c r="X266" cm="1">
        <f t="array" ref="X266">INDEX('GMW - Baseline'!$A$2:$MC$200,MATCH(1,('GMW - Baseline'!$MC$2:$MC$200=X$3)*('GMW - Baseline'!$MB$2:$MB$200=X$4),0),$E266-1973)</f>
        <v>685701.8</v>
      </c>
      <c r="Y266" cm="1">
        <f t="array" ref="Y266">INDEX('GMW - Baseline'!$A$2:$MC$200,MATCH(1,('GMW - Baseline'!$MC$2:$MC$200=Y$3)*('GMW - Baseline'!$MB$2:$MB$200=Y$4),0),$E266-1973)</f>
        <v>45631.47</v>
      </c>
      <c r="Z266" cm="1">
        <f t="array" ref="Z266">INDEX('GMW - Baseline'!$A$2:$MC$200,MATCH(1,('GMW - Baseline'!$MC$2:$MC$200=Z$3)*('GMW - Baseline'!$MB$2:$MB$200=Z$4),0),$E266-1973)</f>
        <v>4425521</v>
      </c>
      <c r="AA266" cm="1">
        <f t="array" ref="AA266">INDEX('GMW - Baseline'!$A$2:$MC$200,MATCH(1,('GMW - Baseline'!$MC$2:$MC$200=AA$3)*('GMW - Baseline'!$MB$2:$MB$200=AA$4),0),$E266-1973)</f>
        <v>-1.530243</v>
      </c>
      <c r="AB266" cm="1">
        <f t="array" ref="AB266">INDEX('GMW - Baseline'!$A$2:$MC$200,MATCH(1,('GMW - Baseline'!$MC$2:$MC$200=AB$3)*('GMW - Baseline'!$MB$2:$MB$200=AB$4),0),$E266-1973)</f>
        <v>702416.2</v>
      </c>
      <c r="AC266" cm="1">
        <f t="array" ref="AC266">INDEX('GMW - Baseline'!$A$2:$MC$200,MATCH(1,('GMW - Baseline'!$MC$2:$MC$200=AC$3)*('GMW - Baseline'!$MB$2:$MB$200=AC$4),0),$E266-1973)</f>
        <v>611261.1</v>
      </c>
      <c r="AD266" cm="1">
        <f t="array" ref="AD266">INDEX('GMW - Baseline'!$A$2:$MC$200,MATCH(1,('GMW - Baseline'!$MC$2:$MC$200=AD$3)*('GMW - Baseline'!$MB$2:$MB$200=AD$4),0),$E266-1973)</f>
        <v>73420.39</v>
      </c>
      <c r="AE266" cm="1">
        <f t="array" ref="AE266">INDEX('GMW - Baseline'!$A$2:$MC$200,MATCH(1,('GMW - Baseline'!$MC$2:$MC$200=AE$3)*('GMW - Baseline'!$MB$2:$MB$200=AE$4),0),$E266-1973)</f>
        <v>36.76061</v>
      </c>
      <c r="AF266" cm="1">
        <f t="array" ref="AF266">INDEX('GMW - Baseline'!$A$2:$MC$200,MATCH(1,('GMW - Baseline'!$MC$2:$MC$200=AF$3)*('GMW - Baseline'!$MB$2:$MB$200=AF$4),0),$E266-1973)</f>
        <v>25.998930000000001</v>
      </c>
      <c r="AG266" cm="1">
        <f t="array" ref="AG266">INDEX('GMW - Baseline'!$A$2:$MC$200,MATCH(1,('GMW - Baseline'!$MC$2:$MC$200=AG$3)*('GMW - Baseline'!$MB$2:$MB$200=AG$4),0),$E266-1973)</f>
        <v>69.998050000000006</v>
      </c>
      <c r="AH266" cm="1">
        <f t="array" ref="AH266">INDEX('GMW - Baseline'!$A$2:$MC$200,MATCH(1,('GMW - Baseline'!$MC$2:$MC$200=AH$3)*('GMW - Baseline'!$MB$2:$MB$200=AH$4),0),$E266-1973)</f>
        <v>43.900590000000001</v>
      </c>
      <c r="AI266" cm="1">
        <f t="array" ref="AI266">INDEX('GMW - Baseline'!$A$2:$MC$200,MATCH(1,('GMW - Baseline'!$MC$2:$MC$200=AI$3)*('GMW - Baseline'!$MB$2:$MB$200=AI$4),0),$E266-1973)</f>
        <v>44.821710000000003</v>
      </c>
      <c r="AJ266" cm="1">
        <f t="array" ref="AJ266">INDEX('GMW - Baseline'!$A$2:$MC$200,MATCH(1,('GMW - Baseline'!$MC$2:$MC$200=AJ$3)*('GMW - Baseline'!$MB$2:$MB$200=AJ$4),0),$E266-1973)</f>
        <v>56.072539999999996</v>
      </c>
      <c r="AK266" cm="1">
        <f t="array" ref="AK266">INDEX('GMW - Baseline'!$A$2:$MC$200,MATCH(1,('GMW - Baseline'!$MC$2:$MC$200=AK$3)*('GMW - Baseline'!$MB$2:$MB$200=AK$4),0),$E266-1973)</f>
        <v>27.50112</v>
      </c>
    </row>
    <row r="267" spans="1:37" x14ac:dyDescent="0.25">
      <c r="A267">
        <v>2045</v>
      </c>
      <c r="B267">
        <f t="shared" ref="B267:C267" si="56">+B263+1</f>
        <v>2045</v>
      </c>
      <c r="C267">
        <f t="shared" si="56"/>
        <v>2044</v>
      </c>
      <c r="D267">
        <f t="shared" si="44"/>
        <v>2044</v>
      </c>
      <c r="E267">
        <f t="shared" si="17"/>
        <v>2240</v>
      </c>
      <c r="F267" cm="1">
        <f t="array" ref="F267">INDEX('GMW - Baseline'!$A$2:$MC$200,MATCH(1,('GMW - Baseline'!$MC$2:$MC$200=F$3)*('GMW - Baseline'!$MB$2:$MB$200=F$4),0),$E267-1973)</f>
        <v>936395.2</v>
      </c>
      <c r="G267" cm="1">
        <f t="array" ref="G267">INDEX('GMW - Baseline'!$A$2:$MC$200,MATCH(1,('GMW - Baseline'!$MC$2:$MC$200=G$3)*('GMW - Baseline'!$MB$2:$MB$200=G$4),0),$E267-1973)</f>
        <v>542568.5</v>
      </c>
      <c r="H267" cm="1">
        <f t="array" ref="H267">INDEX('GMW - Baseline'!$A$2:$MC$200,MATCH(1,('GMW - Baseline'!$MC$2:$MC$200=H$3)*('GMW - Baseline'!$MB$2:$MB$200=H$4),0),$E267-1973)</f>
        <v>595502.19999999995</v>
      </c>
      <c r="I267" cm="1">
        <f t="array" ref="I267">INDEX('GMW - Baseline'!$A$2:$MC$200,MATCH(1,('GMW - Baseline'!$MC$2:$MC$200=I$3)*('GMW - Baseline'!$MB$2:$MB$200=I$4),0),$E267-1973)</f>
        <v>207.1764</v>
      </c>
      <c r="J267" cm="1">
        <f t="array" ref="J267">INDEX('GMW - Baseline'!$A$2:$MC$200,MATCH(1,('GMW - Baseline'!$MC$2:$MC$200=J$3)*('GMW - Baseline'!$MB$2:$MB$200=J$4),0),$E267-1973)</f>
        <v>2.5000520000000002</v>
      </c>
      <c r="K267" cm="1">
        <f t="array" ref="K267">INDEX('GMW - Baseline'!$A$2:$MC$200,MATCH(1,('GMW - Baseline'!$MC$2:$MC$200=K$3)*('GMW - Baseline'!$MB$2:$MB$200=K$4),0),$E267-1973)</f>
        <v>3.4999380000000002</v>
      </c>
      <c r="L267" cm="1">
        <f t="array" ref="L267">INDEX('GMW - Baseline'!$A$2:$MC$200,MATCH(1,('GMW - Baseline'!$MC$2:$MC$200=L$3)*('GMW - Baseline'!$MB$2:$MB$200=L$4),0),$E267-1973)</f>
        <v>38186.42</v>
      </c>
      <c r="M267" cm="1">
        <f t="array" ref="M267">INDEX('GMW - Baseline'!$A$2:$MC$200,MATCH(1,('GMW - Baseline'!$MC$2:$MC$200=M$3)*('GMW - Baseline'!$MB$2:$MB$200=M$4),0),$E267-1973)</f>
        <v>1591.16</v>
      </c>
      <c r="N267" cm="1">
        <f t="array" ref="N267">INDEX('GMW - Baseline'!$A$2:$MC$200,MATCH(1,('GMW - Baseline'!$MC$2:$MC$200=N$3)*('GMW - Baseline'!$MB$2:$MB$200=N$4),0),$E267-1973)</f>
        <v>39777.58</v>
      </c>
      <c r="O267" cm="1">
        <f t="array" ref="O267">INDEX('GMW - Baseline'!$A$2:$MC$200,MATCH(1,('GMW - Baseline'!$MC$2:$MC$200=O$3)*('GMW - Baseline'!$MB$2:$MB$200=O$4),0),$E267-1973)</f>
        <v>4.0001439999999997</v>
      </c>
      <c r="P267" cm="1">
        <f t="array" ref="P267">INDEX('GMW - Baseline'!$A$2:$MC$200,MATCH(1,('GMW - Baseline'!$MC$2:$MC$200=P$3)*('GMW - Baseline'!$MB$2:$MB$200=P$4),0),$E267-1973)</f>
        <v>46753.25</v>
      </c>
      <c r="Q267" cm="1">
        <f t="array" ref="Q267">INDEX('GMW - Baseline'!$A$2:$MC$200,MATCH(1,('GMW - Baseline'!$MC$2:$MC$200=Q$3)*('GMW - Baseline'!$MB$2:$MB$200=Q$4),0),$E267-1973)</f>
        <v>63400.160000000003</v>
      </c>
      <c r="R267" cm="1">
        <f t="array" ref="R267">INDEX('GMW - Baseline'!$A$2:$MC$200,MATCH(1,('GMW - Baseline'!$MC$2:$MC$200=R$3)*('GMW - Baseline'!$MB$2:$MB$200=R$4),0),$E267-1973)</f>
        <v>5518063</v>
      </c>
      <c r="S267" cm="1">
        <f t="array" ref="S267">INDEX('GMW - Baseline'!$A$2:$MC$200,MATCH(1,('GMW - Baseline'!$MC$2:$MC$200=S$3)*('GMW - Baseline'!$MB$2:$MB$200=S$4),0),$E267-1973)</f>
        <v>1544200</v>
      </c>
      <c r="T267" cm="1">
        <f t="array" ref="T267">INDEX('GMW - Baseline'!$A$2:$MC$200,MATCH(1,('GMW - Baseline'!$MC$2:$MC$200=T$3)*('GMW - Baseline'!$MB$2:$MB$200=T$4),0),$E267-1973)</f>
        <v>-9.536743E-5</v>
      </c>
      <c r="U267" cm="1">
        <f t="array" ref="U267">INDEX('GMW - Baseline'!$A$2:$MC$200,MATCH(1,('GMW - Baseline'!$MC$2:$MC$200=U$3)*('GMW - Baseline'!$MB$2:$MB$200=U$4),0),$E267-1973)</f>
        <v>936396.2</v>
      </c>
      <c r="V267" cm="1">
        <f t="array" ref="V267">INDEX('GMW - Baseline'!$A$2:$MC$200,MATCH(1,('GMW - Baseline'!$MC$2:$MC$200=V$3)*('GMW - Baseline'!$MB$2:$MB$200=V$4),0),$E267-1973)</f>
        <v>38186.480000000003</v>
      </c>
      <c r="W267" cm="1">
        <f t="array" ref="W267">INDEX('GMW - Baseline'!$A$2:$MC$200,MATCH(1,('GMW - Baseline'!$MC$2:$MC$200=W$3)*('GMW - Baseline'!$MB$2:$MB$200=W$4),0),$E267-1973)</f>
        <v>31.963920000000002</v>
      </c>
      <c r="X267" cm="1">
        <f t="array" ref="X267">INDEX('GMW - Baseline'!$A$2:$MC$200,MATCH(1,('GMW - Baseline'!$MC$2:$MC$200=X$3)*('GMW - Baseline'!$MB$2:$MB$200=X$4),0),$E267-1973)</f>
        <v>686232.7</v>
      </c>
      <c r="Y267" cm="1">
        <f t="array" ref="Y267">INDEX('GMW - Baseline'!$A$2:$MC$200,MATCH(1,('GMW - Baseline'!$MC$2:$MC$200=Y$3)*('GMW - Baseline'!$MB$2:$MB$200=Y$4),0),$E267-1973)</f>
        <v>45637.07</v>
      </c>
      <c r="Z267" cm="1">
        <f t="array" ref="Z267">INDEX('GMW - Baseline'!$A$2:$MC$200,MATCH(1,('GMW - Baseline'!$MC$2:$MC$200=Z$3)*('GMW - Baseline'!$MB$2:$MB$200=Z$4),0),$E267-1973)</f>
        <v>4447220</v>
      </c>
      <c r="AA267" cm="1">
        <f t="array" ref="AA267">INDEX('GMW - Baseline'!$A$2:$MC$200,MATCH(1,('GMW - Baseline'!$MC$2:$MC$200=AA$3)*('GMW - Baseline'!$MB$2:$MB$200=AA$4),0),$E267-1973)</f>
        <v>-1.529018</v>
      </c>
      <c r="AB267" cm="1">
        <f t="array" ref="AB267">INDEX('GMW - Baseline'!$A$2:$MC$200,MATCH(1,('GMW - Baseline'!$MC$2:$MC$200=AB$3)*('GMW - Baseline'!$MB$2:$MB$200=AB$4),0),$E267-1973)</f>
        <v>730366.6</v>
      </c>
      <c r="AC267" cm="1">
        <f t="array" ref="AC267">INDEX('GMW - Baseline'!$A$2:$MC$200,MATCH(1,('GMW - Baseline'!$MC$2:$MC$200=AC$3)*('GMW - Baseline'!$MB$2:$MB$200=AC$4),0),$E267-1973)</f>
        <v>725958.9</v>
      </c>
      <c r="AD267" cm="1">
        <f t="array" ref="AD267">INDEX('GMW - Baseline'!$A$2:$MC$200,MATCH(1,('GMW - Baseline'!$MC$2:$MC$200=AD$3)*('GMW - Baseline'!$MB$2:$MB$200=AD$4),0),$E267-1973)</f>
        <v>73464.429999999993</v>
      </c>
      <c r="AE267" cm="1">
        <f t="array" ref="AE267">INDEX('GMW - Baseline'!$A$2:$MC$200,MATCH(1,('GMW - Baseline'!$MC$2:$MC$200=AE$3)*('GMW - Baseline'!$MB$2:$MB$200=AE$4),0),$E267-1973)</f>
        <v>36.740679999999998</v>
      </c>
      <c r="AF267" cm="1">
        <f t="array" ref="AF267">INDEX('GMW - Baseline'!$A$2:$MC$200,MATCH(1,('GMW - Baseline'!$MC$2:$MC$200=AF$3)*('GMW - Baseline'!$MB$2:$MB$200=AF$4),0),$E267-1973)</f>
        <v>26.017299999999999</v>
      </c>
      <c r="AG267" cm="1">
        <f t="array" ref="AG267">INDEX('GMW - Baseline'!$A$2:$MC$200,MATCH(1,('GMW - Baseline'!$MC$2:$MC$200=AG$3)*('GMW - Baseline'!$MB$2:$MB$200=AG$4),0),$E267-1973)</f>
        <v>70.192310000000006</v>
      </c>
      <c r="AH267" cm="1">
        <f t="array" ref="AH267">INDEX('GMW - Baseline'!$A$2:$MC$200,MATCH(1,('GMW - Baseline'!$MC$2:$MC$200=AH$3)*('GMW - Baseline'!$MB$2:$MB$200=AH$4),0),$E267-1973)</f>
        <v>43.932160000000003</v>
      </c>
      <c r="AI267" cm="1">
        <f t="array" ref="AI267">INDEX('GMW - Baseline'!$A$2:$MC$200,MATCH(1,('GMW - Baseline'!$MC$2:$MC$200=AI$3)*('GMW - Baseline'!$MB$2:$MB$200=AI$4),0),$E267-1973)</f>
        <v>44.931100000000001</v>
      </c>
      <c r="AJ267" cm="1">
        <f t="array" ref="AJ267">INDEX('GMW - Baseline'!$A$2:$MC$200,MATCH(1,('GMW - Baseline'!$MC$2:$MC$200=AJ$3)*('GMW - Baseline'!$MB$2:$MB$200=AJ$4),0),$E267-1973)</f>
        <v>56.18027</v>
      </c>
      <c r="AK267" cm="1">
        <f t="array" ref="AK267">INDEX('GMW - Baseline'!$A$2:$MC$200,MATCH(1,('GMW - Baseline'!$MC$2:$MC$200=AK$3)*('GMW - Baseline'!$MB$2:$MB$200=AK$4),0),$E267-1973)</f>
        <v>27.526260000000001</v>
      </c>
    </row>
    <row r="268" spans="1:37" x14ac:dyDescent="0.25">
      <c r="B268">
        <f t="shared" ref="B268:C268" si="57">+B264+1</f>
        <v>2045</v>
      </c>
      <c r="C268">
        <f t="shared" si="57"/>
        <v>2045</v>
      </c>
      <c r="E268">
        <f t="shared" si="17"/>
        <v>2241</v>
      </c>
      <c r="F268" cm="1">
        <f t="array" ref="F268">INDEX('GMW - Baseline'!$A$2:$MC$200,MATCH(1,('GMW - Baseline'!$MC$2:$MC$200=F$3)*('GMW - Baseline'!$MB$2:$MB$200=F$4),0),$E268-1973)</f>
        <v>939736.2</v>
      </c>
      <c r="G268" cm="1">
        <f t="array" ref="G268">INDEX('GMW - Baseline'!$A$2:$MC$200,MATCH(1,('GMW - Baseline'!$MC$2:$MC$200=G$3)*('GMW - Baseline'!$MB$2:$MB$200=G$4),0),$E268-1973)</f>
        <v>544430.6</v>
      </c>
      <c r="H268" cm="1">
        <f t="array" ref="H268">INDEX('GMW - Baseline'!$A$2:$MC$200,MATCH(1,('GMW - Baseline'!$MC$2:$MC$200=H$3)*('GMW - Baseline'!$MB$2:$MB$200=H$4),0),$E268-1973)</f>
        <v>597547.6</v>
      </c>
      <c r="I268" cm="1">
        <f t="array" ref="I268">INDEX('GMW - Baseline'!$A$2:$MC$200,MATCH(1,('GMW - Baseline'!$MC$2:$MC$200=I$3)*('GMW - Baseline'!$MB$2:$MB$200=I$4),0),$E268-1973)</f>
        <v>208.98269999999999</v>
      </c>
      <c r="J268" cm="1">
        <f t="array" ref="J268">INDEX('GMW - Baseline'!$A$2:$MC$200,MATCH(1,('GMW - Baseline'!$MC$2:$MC$200=J$3)*('GMW - Baseline'!$MB$2:$MB$200=J$4),0),$E268-1973)</f>
        <v>2.5000249999999999</v>
      </c>
      <c r="K268" cm="1">
        <f t="array" ref="K268">INDEX('GMW - Baseline'!$A$2:$MC$200,MATCH(1,('GMW - Baseline'!$MC$2:$MC$200=K$3)*('GMW - Baseline'!$MB$2:$MB$200=K$4),0),$E268-1973)</f>
        <v>3.4999280000000002</v>
      </c>
      <c r="L268" cm="1">
        <f t="array" ref="L268">INDEX('GMW - Baseline'!$A$2:$MC$200,MATCH(1,('GMW - Baseline'!$MC$2:$MC$200=L$3)*('GMW - Baseline'!$MB$2:$MB$200=L$4),0),$E268-1973)</f>
        <v>38212.67</v>
      </c>
      <c r="M268" cm="1">
        <f t="array" ref="M268">INDEX('GMW - Baseline'!$A$2:$MC$200,MATCH(1,('GMW - Baseline'!$MC$2:$MC$200=M$3)*('GMW - Baseline'!$MB$2:$MB$200=M$4),0),$E268-1973)</f>
        <v>1592.2190000000001</v>
      </c>
      <c r="N268" cm="1">
        <f t="array" ref="N268">INDEX('GMW - Baseline'!$A$2:$MC$200,MATCH(1,('GMW - Baseline'!$MC$2:$MC$200=N$3)*('GMW - Baseline'!$MB$2:$MB$200=N$4),0),$E268-1973)</f>
        <v>39804.89</v>
      </c>
      <c r="O268" cm="1">
        <f t="array" ref="O268">INDEX('GMW - Baseline'!$A$2:$MC$200,MATCH(1,('GMW - Baseline'!$MC$2:$MC$200=O$3)*('GMW - Baseline'!$MB$2:$MB$200=O$4),0),$E268-1973)</f>
        <v>4.0000580000000001</v>
      </c>
      <c r="P268" cm="1">
        <f t="array" ref="P268">INDEX('GMW - Baseline'!$A$2:$MC$200,MATCH(1,('GMW - Baseline'!$MC$2:$MC$200=P$3)*('GMW - Baseline'!$MB$2:$MB$200=P$4),0),$E268-1973)</f>
        <v>46874.82</v>
      </c>
      <c r="Q268" cm="1">
        <f t="array" ref="Q268">INDEX('GMW - Baseline'!$A$2:$MC$200,MATCH(1,('GMW - Baseline'!$MC$2:$MC$200=Q$3)*('GMW - Baseline'!$MB$2:$MB$200=Q$4),0),$E268-1973)</f>
        <v>-74459.16</v>
      </c>
      <c r="R268" cm="1">
        <f t="array" ref="R268">INDEX('GMW - Baseline'!$A$2:$MC$200,MATCH(1,('GMW - Baseline'!$MC$2:$MC$200=R$3)*('GMW - Baseline'!$MB$2:$MB$200=R$4),0),$E268-1973)</f>
        <v>5616558</v>
      </c>
      <c r="S268" cm="1">
        <f t="array" ref="S268">INDEX('GMW - Baseline'!$A$2:$MC$200,MATCH(1,('GMW - Baseline'!$MC$2:$MC$200=S$3)*('GMW - Baseline'!$MB$2:$MB$200=S$4),0),$E268-1973)</f>
        <v>1558064</v>
      </c>
      <c r="T268" cm="1">
        <f t="array" ref="T268">INDEX('GMW - Baseline'!$A$2:$MC$200,MATCH(1,('GMW - Baseline'!$MC$2:$MC$200=T$3)*('GMW - Baseline'!$MB$2:$MB$200=T$4),0),$E268-1973)</f>
        <v>0</v>
      </c>
      <c r="U268" cm="1">
        <f t="array" ref="U268">INDEX('GMW - Baseline'!$A$2:$MC$200,MATCH(1,('GMW - Baseline'!$MC$2:$MC$200=U$3)*('GMW - Baseline'!$MB$2:$MB$200=U$4),0),$E268-1973)</f>
        <v>939735.8</v>
      </c>
      <c r="V268" cm="1">
        <f t="array" ref="V268">INDEX('GMW - Baseline'!$A$2:$MC$200,MATCH(1,('GMW - Baseline'!$MC$2:$MC$200=V$3)*('GMW - Baseline'!$MB$2:$MB$200=V$4),0),$E268-1973)</f>
        <v>38212.699999999997</v>
      </c>
      <c r="W268" cm="1">
        <f t="array" ref="W268">INDEX('GMW - Baseline'!$A$2:$MC$200,MATCH(1,('GMW - Baseline'!$MC$2:$MC$200=W$3)*('GMW - Baseline'!$MB$2:$MB$200=W$4),0),$E268-1973)</f>
        <v>31.963170000000002</v>
      </c>
      <c r="X268" cm="1">
        <f t="array" ref="X268">INDEX('GMW - Baseline'!$A$2:$MC$200,MATCH(1,('GMW - Baseline'!$MC$2:$MC$200=X$3)*('GMW - Baseline'!$MB$2:$MB$200=X$4),0),$E268-1973)</f>
        <v>686760.9</v>
      </c>
      <c r="Y268" cm="1">
        <f t="array" ref="Y268">INDEX('GMW - Baseline'!$A$2:$MC$200,MATCH(1,('GMW - Baseline'!$MC$2:$MC$200=Y$3)*('GMW - Baseline'!$MB$2:$MB$200=Y$4),0),$E268-1973)</f>
        <v>45642.67</v>
      </c>
      <c r="Z268" cm="1">
        <f t="array" ref="Z268">INDEX('GMW - Baseline'!$A$2:$MC$200,MATCH(1,('GMW - Baseline'!$MC$2:$MC$200=Z$3)*('GMW - Baseline'!$MB$2:$MB$200=Z$4),0),$E268-1973)</f>
        <v>4469015</v>
      </c>
      <c r="AA268" cm="1">
        <f t="array" ref="AA268">INDEX('GMW - Baseline'!$A$2:$MC$200,MATCH(1,('GMW - Baseline'!$MC$2:$MC$200=AA$3)*('GMW - Baseline'!$MB$2:$MB$200=AA$4),0),$E268-1973)</f>
        <v>-1.527795</v>
      </c>
      <c r="AB268" cm="1">
        <f t="array" ref="AB268">INDEX('GMW - Baseline'!$A$2:$MC$200,MATCH(1,('GMW - Baseline'!$MC$2:$MC$200=AB$3)*('GMW - Baseline'!$MB$2:$MB$200=AB$4),0),$E268-1973)</f>
        <v>700334.6</v>
      </c>
      <c r="AC268" cm="1">
        <f t="array" ref="AC268">INDEX('GMW - Baseline'!$A$2:$MC$200,MATCH(1,('GMW - Baseline'!$MC$2:$MC$200=AC$3)*('GMW - Baseline'!$MB$2:$MB$200=AC$4),0),$E268-1973)</f>
        <v>601840.1</v>
      </c>
      <c r="AD268" cm="1">
        <f t="array" ref="AD268">INDEX('GMW - Baseline'!$A$2:$MC$200,MATCH(1,('GMW - Baseline'!$MC$2:$MC$200=AD$3)*('GMW - Baseline'!$MB$2:$MB$200=AD$4),0),$E268-1973)</f>
        <v>73508.47</v>
      </c>
      <c r="AE268" cm="1">
        <f t="array" ref="AE268">INDEX('GMW - Baseline'!$A$2:$MC$200,MATCH(1,('GMW - Baseline'!$MC$2:$MC$200=AE$3)*('GMW - Baseline'!$MB$2:$MB$200=AE$4),0),$E268-1973)</f>
        <v>36.720829999999999</v>
      </c>
      <c r="AF268" cm="1">
        <f t="array" ref="AF268">INDEX('GMW - Baseline'!$A$2:$MC$200,MATCH(1,('GMW - Baseline'!$MC$2:$MC$200=AF$3)*('GMW - Baseline'!$MB$2:$MB$200=AF$4),0),$E268-1973)</f>
        <v>26.03565</v>
      </c>
      <c r="AG268" cm="1">
        <f t="array" ref="AG268">INDEX('GMW - Baseline'!$A$2:$MC$200,MATCH(1,('GMW - Baseline'!$MC$2:$MC$200=AG$3)*('GMW - Baseline'!$MB$2:$MB$200=AG$4),0),$E268-1973)</f>
        <v>70.40146</v>
      </c>
      <c r="AH268" cm="1">
        <f t="array" ref="AH268">INDEX('GMW - Baseline'!$A$2:$MC$200,MATCH(1,('GMW - Baseline'!$MC$2:$MC$200=AH$3)*('GMW - Baseline'!$MB$2:$MB$200=AH$4),0),$E268-1973)</f>
        <v>43.963749999999997</v>
      </c>
      <c r="AI268" cm="1">
        <f t="array" ref="AI268">INDEX('GMW - Baseline'!$A$2:$MC$200,MATCH(1,('GMW - Baseline'!$MC$2:$MC$200=AI$3)*('GMW - Baseline'!$MB$2:$MB$200=AI$4),0),$E268-1973)</f>
        <v>45.040640000000003</v>
      </c>
      <c r="AJ268" cm="1">
        <f t="array" ref="AJ268">INDEX('GMW - Baseline'!$A$2:$MC$200,MATCH(1,('GMW - Baseline'!$MC$2:$MC$200=AJ$3)*('GMW - Baseline'!$MB$2:$MB$200=AJ$4),0),$E268-1973)</f>
        <v>56.288350000000001</v>
      </c>
      <c r="AK268" cm="1">
        <f t="array" ref="AK268">INDEX('GMW - Baseline'!$A$2:$MC$200,MATCH(1,('GMW - Baseline'!$MC$2:$MC$200=AK$3)*('GMW - Baseline'!$MB$2:$MB$200=AK$4),0),$E268-1973)</f>
        <v>27.548760000000001</v>
      </c>
    </row>
    <row r="269" spans="1:37" x14ac:dyDescent="0.25">
      <c r="B269">
        <f t="shared" ref="B269:C269" si="58">+B265+1</f>
        <v>2045</v>
      </c>
      <c r="C269">
        <f t="shared" si="58"/>
        <v>2045</v>
      </c>
      <c r="E269">
        <f t="shared" si="17"/>
        <v>2242</v>
      </c>
      <c r="F269" cm="1">
        <f t="array" ref="F269">INDEX('GMW - Baseline'!$A$2:$MC$200,MATCH(1,('GMW - Baseline'!$MC$2:$MC$200=F$3)*('GMW - Baseline'!$MB$2:$MB$200=F$4),0),$E269-1973)</f>
        <v>943020.5</v>
      </c>
      <c r="G269" cm="1">
        <f t="array" ref="G269">INDEX('GMW - Baseline'!$A$2:$MC$200,MATCH(1,('GMW - Baseline'!$MC$2:$MC$200=G$3)*('GMW - Baseline'!$MB$2:$MB$200=G$4),0),$E269-1973)</f>
        <v>546259.30000000005</v>
      </c>
      <c r="H269" cm="1">
        <f t="array" ref="H269">INDEX('GMW - Baseline'!$A$2:$MC$200,MATCH(1,('GMW - Baseline'!$MC$2:$MC$200=H$3)*('GMW - Baseline'!$MB$2:$MB$200=H$4),0),$E269-1973)</f>
        <v>599597.6</v>
      </c>
      <c r="I269" cm="1">
        <f t="array" ref="I269">INDEX('GMW - Baseline'!$A$2:$MC$200,MATCH(1,('GMW - Baseline'!$MC$2:$MC$200=I$3)*('GMW - Baseline'!$MB$2:$MB$200=I$4),0),$E269-1973)</f>
        <v>210.04060000000001</v>
      </c>
      <c r="J269" cm="1">
        <f t="array" ref="J269">INDEX('GMW - Baseline'!$A$2:$MC$200,MATCH(1,('GMW - Baseline'!$MC$2:$MC$200=J$3)*('GMW - Baseline'!$MB$2:$MB$200=J$4),0),$E269-1973)</f>
        <v>2.500006</v>
      </c>
      <c r="K269" cm="1">
        <f t="array" ref="K269">INDEX('GMW - Baseline'!$A$2:$MC$200,MATCH(1,('GMW - Baseline'!$MC$2:$MC$200=K$3)*('GMW - Baseline'!$MB$2:$MB$200=K$4),0),$E269-1973)</f>
        <v>3.499933</v>
      </c>
      <c r="L269" cm="1">
        <f t="array" ref="L269">INDEX('GMW - Baseline'!$A$2:$MC$200,MATCH(1,('GMW - Baseline'!$MC$2:$MC$200=L$3)*('GMW - Baseline'!$MB$2:$MB$200=L$4),0),$E269-1973)</f>
        <v>38234.910000000003</v>
      </c>
      <c r="M269" cm="1">
        <f t="array" ref="M269">INDEX('GMW - Baseline'!$A$2:$MC$200,MATCH(1,('GMW - Baseline'!$MC$2:$MC$200=M$3)*('GMW - Baseline'!$MB$2:$MB$200=M$4),0),$E269-1973)</f>
        <v>1593.1289999999999</v>
      </c>
      <c r="N269" cm="1">
        <f t="array" ref="N269">INDEX('GMW - Baseline'!$A$2:$MC$200,MATCH(1,('GMW - Baseline'!$MC$2:$MC$200=N$3)*('GMW - Baseline'!$MB$2:$MB$200=N$4),0),$E269-1973)</f>
        <v>39828.04</v>
      </c>
      <c r="O269" cm="1">
        <f t="array" ref="O269">INDEX('GMW - Baseline'!$A$2:$MC$200,MATCH(1,('GMW - Baseline'!$MC$2:$MC$200=O$3)*('GMW - Baseline'!$MB$2:$MB$200=O$4),0),$E269-1973)</f>
        <v>4.000019</v>
      </c>
      <c r="P269" cm="1">
        <f t="array" ref="P269">INDEX('GMW - Baseline'!$A$2:$MC$200,MATCH(1,('GMW - Baseline'!$MC$2:$MC$200=P$3)*('GMW - Baseline'!$MB$2:$MB$200=P$4),0),$E269-1973)</f>
        <v>46968.88</v>
      </c>
      <c r="Q269" cm="1">
        <f t="array" ref="Q269">INDEX('GMW - Baseline'!$A$2:$MC$200,MATCH(1,('GMW - Baseline'!$MC$2:$MC$200=Q$3)*('GMW - Baseline'!$MB$2:$MB$200=Q$4),0),$E269-1973)</f>
        <v>-20920.599999999999</v>
      </c>
      <c r="R269" cm="1">
        <f t="array" ref="R269">INDEX('GMW - Baseline'!$A$2:$MC$200,MATCH(1,('GMW - Baseline'!$MC$2:$MC$200=R$3)*('GMW - Baseline'!$MB$2:$MB$200=R$4),0),$E269-1973)</f>
        <v>5669198</v>
      </c>
      <c r="S269" cm="1">
        <f t="array" ref="S269">INDEX('GMW - Baseline'!$A$2:$MC$200,MATCH(1,('GMW - Baseline'!$MC$2:$MC$200=S$3)*('GMW - Baseline'!$MB$2:$MB$200=S$4),0),$E269-1973)</f>
        <v>1571937</v>
      </c>
      <c r="T269" cm="1">
        <f t="array" ref="T269">INDEX('GMW - Baseline'!$A$2:$MC$200,MATCH(1,('GMW - Baseline'!$MC$2:$MC$200=T$3)*('GMW - Baseline'!$MB$2:$MB$200=T$4),0),$E269-1973)</f>
        <v>1.907349E-4</v>
      </c>
      <c r="U269" cm="1">
        <f t="array" ref="U269">INDEX('GMW - Baseline'!$A$2:$MC$200,MATCH(1,('GMW - Baseline'!$MC$2:$MC$200=U$3)*('GMW - Baseline'!$MB$2:$MB$200=U$4),0),$E269-1973)</f>
        <v>943018.9</v>
      </c>
      <c r="V269" cm="1">
        <f t="array" ref="V269">INDEX('GMW - Baseline'!$A$2:$MC$200,MATCH(1,('GMW - Baseline'!$MC$2:$MC$200=V$3)*('GMW - Baseline'!$MB$2:$MB$200=V$4),0),$E269-1973)</f>
        <v>38234.92</v>
      </c>
      <c r="W269" cm="1">
        <f t="array" ref="W269">INDEX('GMW - Baseline'!$A$2:$MC$200,MATCH(1,('GMW - Baseline'!$MC$2:$MC$200=W$3)*('GMW - Baseline'!$MB$2:$MB$200=W$4),0),$E269-1973)</f>
        <v>31.962420000000002</v>
      </c>
      <c r="X269" cm="1">
        <f t="array" ref="X269">INDEX('GMW - Baseline'!$A$2:$MC$200,MATCH(1,('GMW - Baseline'!$MC$2:$MC$200=X$3)*('GMW - Baseline'!$MB$2:$MB$200=X$4),0),$E269-1973)</f>
        <v>687285.1</v>
      </c>
      <c r="Y269" cm="1">
        <f t="array" ref="Y269">INDEX('GMW - Baseline'!$A$2:$MC$200,MATCH(1,('GMW - Baseline'!$MC$2:$MC$200=Y$3)*('GMW - Baseline'!$MB$2:$MB$200=Y$4),0),$E269-1973)</f>
        <v>45648.17</v>
      </c>
      <c r="Z269" cm="1">
        <f t="array" ref="Z269">INDEX('GMW - Baseline'!$A$2:$MC$200,MATCH(1,('GMW - Baseline'!$MC$2:$MC$200=Z$3)*('GMW - Baseline'!$MB$2:$MB$200=Z$4),0),$E269-1973)</f>
        <v>4490897</v>
      </c>
      <c r="AA269" cm="1">
        <f t="array" ref="AA269">INDEX('GMW - Baseline'!$A$2:$MC$200,MATCH(1,('GMW - Baseline'!$MC$2:$MC$200=AA$3)*('GMW - Baseline'!$MB$2:$MB$200=AA$4),0),$E269-1973)</f>
        <v>-1.526573</v>
      </c>
      <c r="AB269" cm="1">
        <f t="array" ref="AB269">INDEX('GMW - Baseline'!$A$2:$MC$200,MATCH(1,('GMW - Baseline'!$MC$2:$MC$200=AB$3)*('GMW - Baseline'!$MB$2:$MB$200=AB$4),0),$E269-1973)</f>
        <v>692132.6</v>
      </c>
      <c r="AC269" cm="1">
        <f t="array" ref="AC269">INDEX('GMW - Baseline'!$A$2:$MC$200,MATCH(1,('GMW - Baseline'!$MC$2:$MC$200=AC$3)*('GMW - Baseline'!$MB$2:$MB$200=AC$4),0),$E269-1973)</f>
        <v>639491.80000000005</v>
      </c>
      <c r="AD269" cm="1">
        <f t="array" ref="AD269">INDEX('GMW - Baseline'!$A$2:$MC$200,MATCH(1,('GMW - Baseline'!$MC$2:$MC$200=AD$3)*('GMW - Baseline'!$MB$2:$MB$200=AD$4),0),$E269-1973)</f>
        <v>73551.16</v>
      </c>
      <c r="AE269" cm="1">
        <f t="array" ref="AE269">INDEX('GMW - Baseline'!$A$2:$MC$200,MATCH(1,('GMW - Baseline'!$MC$2:$MC$200=AE$3)*('GMW - Baseline'!$MB$2:$MB$200=AE$4),0),$E269-1973)</f>
        <v>36.720550000000003</v>
      </c>
      <c r="AF269" cm="1">
        <f t="array" ref="AF269">INDEX('GMW - Baseline'!$A$2:$MC$200,MATCH(1,('GMW - Baseline'!$MC$2:$MC$200=AF$3)*('GMW - Baseline'!$MB$2:$MB$200=AF$4),0),$E269-1973)</f>
        <v>26.05396</v>
      </c>
      <c r="AG269" cm="1">
        <f t="array" ref="AG269">INDEX('GMW - Baseline'!$A$2:$MC$200,MATCH(1,('GMW - Baseline'!$MC$2:$MC$200=AG$3)*('GMW - Baseline'!$MB$2:$MB$200=AG$4),0),$E269-1973)</f>
        <v>70.578180000000003</v>
      </c>
      <c r="AH269" cm="1">
        <f t="array" ref="AH269">INDEX('GMW - Baseline'!$A$2:$MC$200,MATCH(1,('GMW - Baseline'!$MC$2:$MC$200=AH$3)*('GMW - Baseline'!$MB$2:$MB$200=AH$4),0),$E269-1973)</f>
        <v>43.995350000000002</v>
      </c>
      <c r="AI269" cm="1">
        <f t="array" ref="AI269">INDEX('GMW - Baseline'!$A$2:$MC$200,MATCH(1,('GMW - Baseline'!$MC$2:$MC$200=AI$3)*('GMW - Baseline'!$MB$2:$MB$200=AI$4),0),$E269-1973)</f>
        <v>45.150379999999998</v>
      </c>
      <c r="AJ269" cm="1">
        <f t="array" ref="AJ269">INDEX('GMW - Baseline'!$A$2:$MC$200,MATCH(1,('GMW - Baseline'!$MC$2:$MC$200=AJ$3)*('GMW - Baseline'!$MB$2:$MB$200=AJ$4),0),$E269-1973)</f>
        <v>56.396769999999997</v>
      </c>
      <c r="AK269" cm="1">
        <f t="array" ref="AK269">INDEX('GMW - Baseline'!$A$2:$MC$200,MATCH(1,('GMW - Baseline'!$MC$2:$MC$200=AK$3)*('GMW - Baseline'!$MB$2:$MB$200=AK$4),0),$E269-1973)</f>
        <v>27.57535</v>
      </c>
    </row>
    <row r="270" spans="1:37" x14ac:dyDescent="0.25">
      <c r="B270">
        <f t="shared" ref="B270:C270" si="59">+B266+1</f>
        <v>2045</v>
      </c>
      <c r="C270">
        <f t="shared" si="59"/>
        <v>2045</v>
      </c>
      <c r="E270">
        <f t="shared" si="17"/>
        <v>2243</v>
      </c>
      <c r="F270" cm="1">
        <f t="array" ref="F270">INDEX('GMW - Baseline'!$A$2:$MC$200,MATCH(1,('GMW - Baseline'!$MC$2:$MC$200=F$3)*('GMW - Baseline'!$MB$2:$MB$200=F$4),0),$E270-1973)</f>
        <v>946313.8</v>
      </c>
      <c r="G270" cm="1">
        <f t="array" ref="G270">INDEX('GMW - Baseline'!$A$2:$MC$200,MATCH(1,('GMW - Baseline'!$MC$2:$MC$200=G$3)*('GMW - Baseline'!$MB$2:$MB$200=G$4),0),$E270-1973)</f>
        <v>548092.9</v>
      </c>
      <c r="H270" cm="1">
        <f t="array" ref="H270">INDEX('GMW - Baseline'!$A$2:$MC$200,MATCH(1,('GMW - Baseline'!$MC$2:$MC$200=H$3)*('GMW - Baseline'!$MB$2:$MB$200=H$4),0),$E270-1973)</f>
        <v>601612.6</v>
      </c>
      <c r="I270" cm="1">
        <f t="array" ref="I270">INDEX('GMW - Baseline'!$A$2:$MC$200,MATCH(1,('GMW - Baseline'!$MC$2:$MC$200=I$3)*('GMW - Baseline'!$MB$2:$MB$200=I$4),0),$E270-1973)</f>
        <v>210.9342</v>
      </c>
      <c r="J270" cm="1">
        <f t="array" ref="J270">INDEX('GMW - Baseline'!$A$2:$MC$200,MATCH(1,('GMW - Baseline'!$MC$2:$MC$200=J$3)*('GMW - Baseline'!$MB$2:$MB$200=J$4),0),$E270-1973)</f>
        <v>2.5000089999999999</v>
      </c>
      <c r="K270" cm="1">
        <f t="array" ref="K270">INDEX('GMW - Baseline'!$A$2:$MC$200,MATCH(1,('GMW - Baseline'!$MC$2:$MC$200=K$3)*('GMW - Baseline'!$MB$2:$MB$200=K$4),0),$E270-1973)</f>
        <v>3.5</v>
      </c>
      <c r="L270" cm="1">
        <f t="array" ref="L270">INDEX('GMW - Baseline'!$A$2:$MC$200,MATCH(1,('GMW - Baseline'!$MC$2:$MC$200=L$3)*('GMW - Baseline'!$MB$2:$MB$200=L$4),0),$E270-1973)</f>
        <v>38257.160000000003</v>
      </c>
      <c r="M270" cm="1">
        <f t="array" ref="M270">INDEX('GMW - Baseline'!$A$2:$MC$200,MATCH(1,('GMW - Baseline'!$MC$2:$MC$200=M$3)*('GMW - Baseline'!$MB$2:$MB$200=M$4),0),$E270-1973)</f>
        <v>1594.0229999999999</v>
      </c>
      <c r="N270" cm="1">
        <f t="array" ref="N270">INDEX('GMW - Baseline'!$A$2:$MC$200,MATCH(1,('GMW - Baseline'!$MC$2:$MC$200=N$3)*('GMW - Baseline'!$MB$2:$MB$200=N$4),0),$E270-1973)</f>
        <v>39851.18</v>
      </c>
      <c r="O270" cm="1">
        <f t="array" ref="O270">INDEX('GMW - Baseline'!$A$2:$MC$200,MATCH(1,('GMW - Baseline'!$MC$2:$MC$200=O$3)*('GMW - Baseline'!$MB$2:$MB$200=O$4),0),$E270-1973)</f>
        <v>3.9999410000000002</v>
      </c>
      <c r="P270" cm="1">
        <f t="array" ref="P270">INDEX('GMW - Baseline'!$A$2:$MC$200,MATCH(1,('GMW - Baseline'!$MC$2:$MC$200=P$3)*('GMW - Baseline'!$MB$2:$MB$200=P$4),0),$E270-1973)</f>
        <v>47062.93</v>
      </c>
      <c r="Q270" cm="1">
        <f t="array" ref="Q270">INDEX('GMW - Baseline'!$A$2:$MC$200,MATCH(1,('GMW - Baseline'!$MC$2:$MC$200=Q$3)*('GMW - Baseline'!$MB$2:$MB$200=Q$4),0),$E270-1973)</f>
        <v>-62382.97</v>
      </c>
      <c r="R270" cm="1">
        <f t="array" ref="R270">INDEX('GMW - Baseline'!$A$2:$MC$200,MATCH(1,('GMW - Baseline'!$MC$2:$MC$200=R$3)*('GMW - Baseline'!$MB$2:$MB$200=R$4),0),$E270-1973)</f>
        <v>5763661</v>
      </c>
      <c r="S270" cm="1">
        <f t="array" ref="S270">INDEX('GMW - Baseline'!$A$2:$MC$200,MATCH(1,('GMW - Baseline'!$MC$2:$MC$200=S$3)*('GMW - Baseline'!$MB$2:$MB$200=S$4),0),$E270-1973)</f>
        <v>1585928</v>
      </c>
      <c r="T270" cm="1">
        <f t="array" ref="T270">INDEX('GMW - Baseline'!$A$2:$MC$200,MATCH(1,('GMW - Baseline'!$MC$2:$MC$200=T$3)*('GMW - Baseline'!$MB$2:$MB$200=T$4),0),$E270-1973)</f>
        <v>2.8610229999999999E-4</v>
      </c>
      <c r="U270" cm="1">
        <f t="array" ref="U270">INDEX('GMW - Baseline'!$A$2:$MC$200,MATCH(1,('GMW - Baseline'!$MC$2:$MC$200=U$3)*('GMW - Baseline'!$MB$2:$MB$200=U$4),0),$E270-1973)</f>
        <v>946310.9</v>
      </c>
      <c r="V270" cm="1">
        <f t="array" ref="V270">INDEX('GMW - Baseline'!$A$2:$MC$200,MATCH(1,('GMW - Baseline'!$MC$2:$MC$200=V$3)*('GMW - Baseline'!$MB$2:$MB$200=V$4),0),$E270-1973)</f>
        <v>38257.129999999997</v>
      </c>
      <c r="W270" cm="1">
        <f t="array" ref="W270">INDEX('GMW - Baseline'!$A$2:$MC$200,MATCH(1,('GMW - Baseline'!$MC$2:$MC$200=W$3)*('GMW - Baseline'!$MB$2:$MB$200=W$4),0),$E270-1973)</f>
        <v>31.961670000000002</v>
      </c>
      <c r="X270" cm="1">
        <f t="array" ref="X270">INDEX('GMW - Baseline'!$A$2:$MC$200,MATCH(1,('GMW - Baseline'!$MC$2:$MC$200=X$3)*('GMW - Baseline'!$MB$2:$MB$200=X$4),0),$E270-1973)</f>
        <v>687806.9</v>
      </c>
      <c r="Y270" cm="1">
        <f t="array" ref="Y270">INDEX('GMW - Baseline'!$A$2:$MC$200,MATCH(1,('GMW - Baseline'!$MC$2:$MC$200=Y$3)*('GMW - Baseline'!$MB$2:$MB$200=Y$4),0),$E270-1973)</f>
        <v>45653.68</v>
      </c>
      <c r="Z270" cm="1">
        <f t="array" ref="Z270">INDEX('GMW - Baseline'!$A$2:$MC$200,MATCH(1,('GMW - Baseline'!$MC$2:$MC$200=Z$3)*('GMW - Baseline'!$MB$2:$MB$200=Z$4),0),$E270-1973)</f>
        <v>4512866</v>
      </c>
      <c r="AA270" cm="1">
        <f t="array" ref="AA270">INDEX('GMW - Baseline'!$A$2:$MC$200,MATCH(1,('GMW - Baseline'!$MC$2:$MC$200=AA$3)*('GMW - Baseline'!$MB$2:$MB$200=AA$4),0),$E270-1973)</f>
        <v>-1.525352</v>
      </c>
      <c r="AB270" cm="1">
        <f t="array" ref="AB270">INDEX('GMW - Baseline'!$A$2:$MC$200,MATCH(1,('GMW - Baseline'!$MC$2:$MC$200=AB$3)*('GMW - Baseline'!$MB$2:$MB$200=AB$4),0),$E270-1973)</f>
        <v>727879.2</v>
      </c>
      <c r="AC270" cm="1">
        <f t="array" ref="AC270">INDEX('GMW - Baseline'!$A$2:$MC$200,MATCH(1,('GMW - Baseline'!$MC$2:$MC$200=AC$3)*('GMW - Baseline'!$MB$2:$MB$200=AC$4),0),$E270-1973)</f>
        <v>633416.80000000005</v>
      </c>
      <c r="AD270" cm="1">
        <f t="array" ref="AD270">INDEX('GMW - Baseline'!$A$2:$MC$200,MATCH(1,('GMW - Baseline'!$MC$2:$MC$200=AD$3)*('GMW - Baseline'!$MB$2:$MB$200=AD$4),0),$E270-1973)</f>
        <v>73593.850000000006</v>
      </c>
      <c r="AE270" cm="1">
        <f t="array" ref="AE270">INDEX('GMW - Baseline'!$A$2:$MC$200,MATCH(1,('GMW - Baseline'!$MC$2:$MC$200=AE$3)*('GMW - Baseline'!$MB$2:$MB$200=AE$4),0),$E270-1973)</f>
        <v>36.720260000000003</v>
      </c>
      <c r="AF270" cm="1">
        <f t="array" ref="AF270">INDEX('GMW - Baseline'!$A$2:$MC$200,MATCH(1,('GMW - Baseline'!$MC$2:$MC$200=AF$3)*('GMW - Baseline'!$MB$2:$MB$200=AF$4),0),$E270-1973)</f>
        <v>26.065809999999999</v>
      </c>
      <c r="AG270" cm="1">
        <f t="array" ref="AG270">INDEX('GMW - Baseline'!$A$2:$MC$200,MATCH(1,('GMW - Baseline'!$MC$2:$MC$200=AG$3)*('GMW - Baseline'!$MB$2:$MB$200=AG$4),0),$E270-1973)</f>
        <v>70.722070000000002</v>
      </c>
      <c r="AH270" cm="1">
        <f t="array" ref="AH270">INDEX('GMW - Baseline'!$A$2:$MC$200,MATCH(1,('GMW - Baseline'!$MC$2:$MC$200=AH$3)*('GMW - Baseline'!$MB$2:$MB$200=AH$4),0),$E270-1973)</f>
        <v>44.026960000000003</v>
      </c>
      <c r="AI270" cm="1">
        <f t="array" ref="AI270">INDEX('GMW - Baseline'!$A$2:$MC$200,MATCH(1,('GMW - Baseline'!$MC$2:$MC$200=AI$3)*('GMW - Baseline'!$MB$2:$MB$200=AI$4),0),$E270-1973)</f>
        <v>45.260300000000001</v>
      </c>
      <c r="AJ270" cm="1">
        <f t="array" ref="AJ270">INDEX('GMW - Baseline'!$A$2:$MC$200,MATCH(1,('GMW - Baseline'!$MC$2:$MC$200=AJ$3)*('GMW - Baseline'!$MB$2:$MB$200=AJ$4),0),$E270-1973)</f>
        <v>56.505549999999999</v>
      </c>
      <c r="AK270" cm="1">
        <f t="array" ref="AK270">INDEX('GMW - Baseline'!$A$2:$MC$200,MATCH(1,('GMW - Baseline'!$MC$2:$MC$200=AK$3)*('GMW - Baseline'!$MB$2:$MB$200=AK$4),0),$E270-1973)</f>
        <v>27.60596</v>
      </c>
    </row>
    <row r="271" spans="1:37" x14ac:dyDescent="0.25">
      <c r="A271">
        <v>2046</v>
      </c>
      <c r="B271">
        <f t="shared" ref="B271:D283" si="60">+B267+1</f>
        <v>2046</v>
      </c>
      <c r="C271">
        <f t="shared" si="60"/>
        <v>2045</v>
      </c>
      <c r="D271">
        <f t="shared" si="60"/>
        <v>2045</v>
      </c>
      <c r="E271">
        <f t="shared" si="17"/>
        <v>2244</v>
      </c>
      <c r="F271" cm="1">
        <f t="array" ref="F271">INDEX('GMW - Baseline'!$A$2:$MC$200,MATCH(1,('GMW - Baseline'!$MC$2:$MC$200=F$3)*('GMW - Baseline'!$MB$2:$MB$200=F$4),0),$E271-1973)</f>
        <v>949612.4</v>
      </c>
      <c r="G271" cm="1">
        <f t="array" ref="G271">INDEX('GMW - Baseline'!$A$2:$MC$200,MATCH(1,('GMW - Baseline'!$MC$2:$MC$200=G$3)*('GMW - Baseline'!$MB$2:$MB$200=G$4),0),$E271-1973)</f>
        <v>549928.80000000005</v>
      </c>
      <c r="H271" cm="1">
        <f t="array" ref="H271">INDEX('GMW - Baseline'!$A$2:$MC$200,MATCH(1,('GMW - Baseline'!$MC$2:$MC$200=H$3)*('GMW - Baseline'!$MB$2:$MB$200=H$4),0),$E271-1973)</f>
        <v>603629.80000000005</v>
      </c>
      <c r="I271" cm="1">
        <f t="array" ref="I271">INDEX('GMW - Baseline'!$A$2:$MC$200,MATCH(1,('GMW - Baseline'!$MC$2:$MC$200=I$3)*('GMW - Baseline'!$MB$2:$MB$200=I$4),0),$E271-1973)</f>
        <v>211.3203</v>
      </c>
      <c r="J271" cm="1">
        <f t="array" ref="J271">INDEX('GMW - Baseline'!$A$2:$MC$200,MATCH(1,('GMW - Baseline'!$MC$2:$MC$200=J$3)*('GMW - Baseline'!$MB$2:$MB$200=J$4),0),$E271-1973)</f>
        <v>2.5000200000000001</v>
      </c>
      <c r="K271" cm="1">
        <f t="array" ref="K271">INDEX('GMW - Baseline'!$A$2:$MC$200,MATCH(1,('GMW - Baseline'!$MC$2:$MC$200=K$3)*('GMW - Baseline'!$MB$2:$MB$200=K$4),0),$E271-1973)</f>
        <v>3.5000429999999998</v>
      </c>
      <c r="L271" cm="1">
        <f t="array" ref="L271">INDEX('GMW - Baseline'!$A$2:$MC$200,MATCH(1,('GMW - Baseline'!$MC$2:$MC$200=L$3)*('GMW - Baseline'!$MB$2:$MB$200=L$4),0),$E271-1973)</f>
        <v>38279.410000000003</v>
      </c>
      <c r="M271" cm="1">
        <f t="array" ref="M271">INDEX('GMW - Baseline'!$A$2:$MC$200,MATCH(1,('GMW - Baseline'!$MC$2:$MC$200=M$3)*('GMW - Baseline'!$MB$2:$MB$200=M$4),0),$E271-1973)</f>
        <v>1594.9059999999999</v>
      </c>
      <c r="N271" cm="1">
        <f t="array" ref="N271">INDEX('GMW - Baseline'!$A$2:$MC$200,MATCH(1,('GMW - Baseline'!$MC$2:$MC$200=N$3)*('GMW - Baseline'!$MB$2:$MB$200=N$4),0),$E271-1973)</f>
        <v>39874.32</v>
      </c>
      <c r="O271" cm="1">
        <f t="array" ref="O271">INDEX('GMW - Baseline'!$A$2:$MC$200,MATCH(1,('GMW - Baseline'!$MC$2:$MC$200=O$3)*('GMW - Baseline'!$MB$2:$MB$200=O$4),0),$E271-1973)</f>
        <v>3.9998330000000002</v>
      </c>
      <c r="P271" cm="1">
        <f t="array" ref="P271">INDEX('GMW - Baseline'!$A$2:$MC$200,MATCH(1,('GMW - Baseline'!$MC$2:$MC$200=P$3)*('GMW - Baseline'!$MB$2:$MB$200=P$4),0),$E271-1973)</f>
        <v>47156.99</v>
      </c>
      <c r="Q271" cm="1">
        <f t="array" ref="Q271">INDEX('GMW - Baseline'!$A$2:$MC$200,MATCH(1,('GMW - Baseline'!$MC$2:$MC$200=Q$3)*('GMW - Baseline'!$MB$2:$MB$200=Q$4),0),$E271-1973)</f>
        <v>65686.84</v>
      </c>
      <c r="R271" cm="1">
        <f t="array" ref="R271">INDEX('GMW - Baseline'!$A$2:$MC$200,MATCH(1,('GMW - Baseline'!$MC$2:$MC$200=R$3)*('GMW - Baseline'!$MB$2:$MB$200=R$4),0),$E271-1973)</f>
        <v>5768234</v>
      </c>
      <c r="S271" cm="1">
        <f t="array" ref="S271">INDEX('GMW - Baseline'!$A$2:$MC$200,MATCH(1,('GMW - Baseline'!$MC$2:$MC$200=S$3)*('GMW - Baseline'!$MB$2:$MB$200=S$4),0),$E271-1973)</f>
        <v>1600054</v>
      </c>
      <c r="T271" cm="1">
        <f t="array" ref="T271">INDEX('GMW - Baseline'!$A$2:$MC$200,MATCH(1,('GMW - Baseline'!$MC$2:$MC$200=T$3)*('GMW - Baseline'!$MB$2:$MB$200=T$4),0),$E271-1973)</f>
        <v>1.907349E-4</v>
      </c>
      <c r="U271" cm="1">
        <f t="array" ref="U271">INDEX('GMW - Baseline'!$A$2:$MC$200,MATCH(1,('GMW - Baseline'!$MC$2:$MC$200=U$3)*('GMW - Baseline'!$MB$2:$MB$200=U$4),0),$E271-1973)</f>
        <v>949610.6</v>
      </c>
      <c r="V271" cm="1">
        <f t="array" ref="V271">INDEX('GMW - Baseline'!$A$2:$MC$200,MATCH(1,('GMW - Baseline'!$MC$2:$MC$200=V$3)*('GMW - Baseline'!$MB$2:$MB$200=V$4),0),$E271-1973)</f>
        <v>38279.35</v>
      </c>
      <c r="W271" cm="1">
        <f t="array" ref="W271">INDEX('GMW - Baseline'!$A$2:$MC$200,MATCH(1,('GMW - Baseline'!$MC$2:$MC$200=W$3)*('GMW - Baseline'!$MB$2:$MB$200=W$4),0),$E271-1973)</f>
        <v>31.960920000000002</v>
      </c>
      <c r="X271" cm="1">
        <f t="array" ref="X271">INDEX('GMW - Baseline'!$A$2:$MC$200,MATCH(1,('GMW - Baseline'!$MC$2:$MC$200=X$3)*('GMW - Baseline'!$MB$2:$MB$200=X$4),0),$E271-1973)</f>
        <v>688325.9</v>
      </c>
      <c r="Y271" cm="1">
        <f t="array" ref="Y271">INDEX('GMW - Baseline'!$A$2:$MC$200,MATCH(1,('GMW - Baseline'!$MC$2:$MC$200=Y$3)*('GMW - Baseline'!$MB$2:$MB$200=Y$4),0),$E271-1973)</f>
        <v>45659.18</v>
      </c>
      <c r="Z271" cm="1">
        <f t="array" ref="Z271">INDEX('GMW - Baseline'!$A$2:$MC$200,MATCH(1,('GMW - Baseline'!$MC$2:$MC$200=Z$3)*('GMW - Baseline'!$MB$2:$MB$200=Z$4),0),$E271-1973)</f>
        <v>4534920</v>
      </c>
      <c r="AA271" cm="1">
        <f t="array" ref="AA271">INDEX('GMW - Baseline'!$A$2:$MC$200,MATCH(1,('GMW - Baseline'!$MC$2:$MC$200=AA$3)*('GMW - Baseline'!$MB$2:$MB$200=AA$4),0),$E271-1973)</f>
        <v>-1.5241309999999999</v>
      </c>
      <c r="AB271" cm="1">
        <f t="array" ref="AB271">INDEX('GMW - Baseline'!$A$2:$MC$200,MATCH(1,('GMW - Baseline'!$MC$2:$MC$200=AB$3)*('GMW - Baseline'!$MB$2:$MB$200=AB$4),0),$E271-1973)</f>
        <v>756789.4</v>
      </c>
      <c r="AC271" cm="1">
        <f t="array" ref="AC271">INDEX('GMW - Baseline'!$A$2:$MC$200,MATCH(1,('GMW - Baseline'!$MC$2:$MC$200=AC$3)*('GMW - Baseline'!$MB$2:$MB$200=AC$4),0),$E271-1973)</f>
        <v>752216.3</v>
      </c>
      <c r="AD271" cm="1">
        <f t="array" ref="AD271">INDEX('GMW - Baseline'!$A$2:$MC$200,MATCH(1,('GMW - Baseline'!$MC$2:$MC$200=AD$3)*('GMW - Baseline'!$MB$2:$MB$200=AD$4),0),$E271-1973)</f>
        <v>73636.55</v>
      </c>
      <c r="AE271" cm="1">
        <f t="array" ref="AE271">INDEX('GMW - Baseline'!$A$2:$MC$200,MATCH(1,('GMW - Baseline'!$MC$2:$MC$200=AE$3)*('GMW - Baseline'!$MB$2:$MB$200=AE$4),0),$E271-1973)</f>
        <v>36.71998</v>
      </c>
      <c r="AF271" cm="1">
        <f t="array" ref="AF271">INDEX('GMW - Baseline'!$A$2:$MC$200,MATCH(1,('GMW - Baseline'!$MC$2:$MC$200=AF$3)*('GMW - Baseline'!$MB$2:$MB$200=AF$4),0),$E271-1973)</f>
        <v>26.077639999999999</v>
      </c>
      <c r="AG271" cm="1">
        <f t="array" ref="AG271">INDEX('GMW - Baseline'!$A$2:$MC$200,MATCH(1,('GMW - Baseline'!$MC$2:$MC$200=AG$3)*('GMW - Baseline'!$MB$2:$MB$200=AG$4),0),$E271-1973)</f>
        <v>70.875439999999998</v>
      </c>
      <c r="AH271" cm="1">
        <f t="array" ref="AH271">INDEX('GMW - Baseline'!$A$2:$MC$200,MATCH(1,('GMW - Baseline'!$MC$2:$MC$200=AH$3)*('GMW - Baseline'!$MB$2:$MB$200=AH$4),0),$E271-1973)</f>
        <v>44.058909999999997</v>
      </c>
      <c r="AI271" cm="1">
        <f t="array" ref="AI271">INDEX('GMW - Baseline'!$A$2:$MC$200,MATCH(1,('GMW - Baseline'!$MC$2:$MC$200=AI$3)*('GMW - Baseline'!$MB$2:$MB$200=AI$4),0),$E271-1973)</f>
        <v>45.366120000000002</v>
      </c>
      <c r="AJ271" cm="1">
        <f t="array" ref="AJ271">INDEX('GMW - Baseline'!$A$2:$MC$200,MATCH(1,('GMW - Baseline'!$MC$2:$MC$200=AJ$3)*('GMW - Baseline'!$MB$2:$MB$200=AJ$4),0),$E271-1973)</f>
        <v>56.588149999999999</v>
      </c>
      <c r="AK271" cm="1">
        <f t="array" ref="AK271">INDEX('GMW - Baseline'!$A$2:$MC$200,MATCH(1,('GMW - Baseline'!$MC$2:$MC$200=AK$3)*('GMW - Baseline'!$MB$2:$MB$200=AK$4),0),$E271-1973)</f>
        <v>27.636030000000002</v>
      </c>
    </row>
    <row r="272" spans="1:37" x14ac:dyDescent="0.25">
      <c r="B272">
        <f t="shared" ref="B272:C272" si="61">+B268+1</f>
        <v>2046</v>
      </c>
      <c r="C272">
        <f t="shared" si="61"/>
        <v>2046</v>
      </c>
      <c r="E272">
        <f t="shared" si="17"/>
        <v>2245</v>
      </c>
      <c r="F272" cm="1">
        <f t="array" ref="F272">INDEX('GMW - Baseline'!$A$2:$MC$200,MATCH(1,('GMW - Baseline'!$MC$2:$MC$200=F$3)*('GMW - Baseline'!$MB$2:$MB$200=F$4),0),$E272-1973)</f>
        <v>952919.6</v>
      </c>
      <c r="G272" cm="1">
        <f t="array" ref="G272">INDEX('GMW - Baseline'!$A$2:$MC$200,MATCH(1,('GMW - Baseline'!$MC$2:$MC$200=G$3)*('GMW - Baseline'!$MB$2:$MB$200=G$4),0),$E272-1973)</f>
        <v>551769.59999999998</v>
      </c>
      <c r="H272" cm="1">
        <f t="array" ref="H272">INDEX('GMW - Baseline'!$A$2:$MC$200,MATCH(1,('GMW - Baseline'!$MC$2:$MC$200=H$3)*('GMW - Baseline'!$MB$2:$MB$200=H$4),0),$E272-1973)</f>
        <v>605653</v>
      </c>
      <c r="I272" cm="1">
        <f t="array" ref="I272">INDEX('GMW - Baseline'!$A$2:$MC$200,MATCH(1,('GMW - Baseline'!$MC$2:$MC$200=I$3)*('GMW - Baseline'!$MB$2:$MB$200=I$4),0),$E272-1973)</f>
        <v>213.1627</v>
      </c>
      <c r="J272" cm="1">
        <f t="array" ref="J272">INDEX('GMW - Baseline'!$A$2:$MC$200,MATCH(1,('GMW - Baseline'!$MC$2:$MC$200=J$3)*('GMW - Baseline'!$MB$2:$MB$200=J$4),0),$E272-1973)</f>
        <v>2.5000439999999999</v>
      </c>
      <c r="K272" cm="1">
        <f t="array" ref="K272">INDEX('GMW - Baseline'!$A$2:$MC$200,MATCH(1,('GMW - Baseline'!$MC$2:$MC$200=K$3)*('GMW - Baseline'!$MB$2:$MB$200=K$4),0),$E272-1973)</f>
        <v>3.5000010000000001</v>
      </c>
      <c r="L272" cm="1">
        <f t="array" ref="L272">INDEX('GMW - Baseline'!$A$2:$MC$200,MATCH(1,('GMW - Baseline'!$MC$2:$MC$200=L$3)*('GMW - Baseline'!$MB$2:$MB$200=L$4),0),$E272-1973)</f>
        <v>38301.629999999997</v>
      </c>
      <c r="M272" cm="1">
        <f t="array" ref="M272">INDEX('GMW - Baseline'!$A$2:$MC$200,MATCH(1,('GMW - Baseline'!$MC$2:$MC$200=M$3)*('GMW - Baseline'!$MB$2:$MB$200=M$4),0),$E272-1973)</f>
        <v>1595.84</v>
      </c>
      <c r="N272" cm="1">
        <f t="array" ref="N272">INDEX('GMW - Baseline'!$A$2:$MC$200,MATCH(1,('GMW - Baseline'!$MC$2:$MC$200=N$3)*('GMW - Baseline'!$MB$2:$MB$200=N$4),0),$E272-1973)</f>
        <v>39897.47</v>
      </c>
      <c r="O272" cm="1">
        <f t="array" ref="O272">INDEX('GMW - Baseline'!$A$2:$MC$200,MATCH(1,('GMW - Baseline'!$MC$2:$MC$200=O$3)*('GMW - Baseline'!$MB$2:$MB$200=O$4),0),$E272-1973)</f>
        <v>3.9998520000000002</v>
      </c>
      <c r="P272" cm="1">
        <f t="array" ref="P272">INDEX('GMW - Baseline'!$A$2:$MC$200,MATCH(1,('GMW - Baseline'!$MC$2:$MC$200=P$3)*('GMW - Baseline'!$MB$2:$MB$200=P$4),0),$E272-1973)</f>
        <v>47251.05</v>
      </c>
      <c r="Q272" cm="1">
        <f t="array" ref="Q272">INDEX('GMW - Baseline'!$A$2:$MC$200,MATCH(1,('GMW - Baseline'!$MC$2:$MC$200=Q$3)*('GMW - Baseline'!$MB$2:$MB$200=Q$4),0),$E272-1973)</f>
        <v>-77144.5</v>
      </c>
      <c r="R272" cm="1">
        <f t="array" ref="R272">INDEX('GMW - Baseline'!$A$2:$MC$200,MATCH(1,('GMW - Baseline'!$MC$2:$MC$200=R$3)*('GMW - Baseline'!$MB$2:$MB$200=R$4),0),$E272-1973)</f>
        <v>5870281</v>
      </c>
      <c r="S272" cm="1">
        <f t="array" ref="S272">INDEX('GMW - Baseline'!$A$2:$MC$200,MATCH(1,('GMW - Baseline'!$MC$2:$MC$200=S$3)*('GMW - Baseline'!$MB$2:$MB$200=S$4),0),$E272-1973)</f>
        <v>1614294</v>
      </c>
      <c r="T272" cm="1">
        <f t="array" ref="T272">INDEX('GMW - Baseline'!$A$2:$MC$200,MATCH(1,('GMW - Baseline'!$MC$2:$MC$200=T$3)*('GMW - Baseline'!$MB$2:$MB$200=T$4),0),$E272-1973)</f>
        <v>2.8610229999999999E-4</v>
      </c>
      <c r="U272" cm="1">
        <f t="array" ref="U272">INDEX('GMW - Baseline'!$A$2:$MC$200,MATCH(1,('GMW - Baseline'!$MC$2:$MC$200=U$3)*('GMW - Baseline'!$MB$2:$MB$200=U$4),0),$E272-1973)</f>
        <v>952917.3</v>
      </c>
      <c r="V272" cm="1">
        <f t="array" ref="V272">INDEX('GMW - Baseline'!$A$2:$MC$200,MATCH(1,('GMW - Baseline'!$MC$2:$MC$200=V$3)*('GMW - Baseline'!$MB$2:$MB$200=V$4),0),$E272-1973)</f>
        <v>38301.57</v>
      </c>
      <c r="W272" cm="1">
        <f t="array" ref="W272">INDEX('GMW - Baseline'!$A$2:$MC$200,MATCH(1,('GMW - Baseline'!$MC$2:$MC$200=W$3)*('GMW - Baseline'!$MB$2:$MB$200=W$4),0),$E272-1973)</f>
        <v>31.960170000000002</v>
      </c>
      <c r="X272" cm="1">
        <f t="array" ref="X272">INDEX('GMW - Baseline'!$A$2:$MC$200,MATCH(1,('GMW - Baseline'!$MC$2:$MC$200=X$3)*('GMW - Baseline'!$MB$2:$MB$200=X$4),0),$E272-1973)</f>
        <v>688842.4</v>
      </c>
      <c r="Y272" cm="1">
        <f t="array" ref="Y272">INDEX('GMW - Baseline'!$A$2:$MC$200,MATCH(1,('GMW - Baseline'!$MC$2:$MC$200=Y$3)*('GMW - Baseline'!$MB$2:$MB$200=Y$4),0),$E272-1973)</f>
        <v>45664.68</v>
      </c>
      <c r="Z272" cm="1">
        <f t="array" ref="Z272">INDEX('GMW - Baseline'!$A$2:$MC$200,MATCH(1,('GMW - Baseline'!$MC$2:$MC$200=Z$3)*('GMW - Baseline'!$MB$2:$MB$200=Z$4),0),$E272-1973)</f>
        <v>4557062</v>
      </c>
      <c r="AA272" cm="1">
        <f t="array" ref="AA272">INDEX('GMW - Baseline'!$A$2:$MC$200,MATCH(1,('GMW - Baseline'!$MC$2:$MC$200=AA$3)*('GMW - Baseline'!$MB$2:$MB$200=AA$4),0),$E272-1973)</f>
        <v>-1.522912</v>
      </c>
      <c r="AB272" cm="1">
        <f t="array" ref="AB272">INDEX('GMW - Baseline'!$A$2:$MC$200,MATCH(1,('GMW - Baseline'!$MC$2:$MC$200=AB$3)*('GMW - Baseline'!$MB$2:$MB$200=AB$4),0),$E272-1973)</f>
        <v>725608.1</v>
      </c>
      <c r="AC272" cm="1">
        <f t="array" ref="AC272">INDEX('GMW - Baseline'!$A$2:$MC$200,MATCH(1,('GMW - Baseline'!$MC$2:$MC$200=AC$3)*('GMW - Baseline'!$MB$2:$MB$200=AC$4),0),$E272-1973)</f>
        <v>623560.9</v>
      </c>
      <c r="AD272" cm="1">
        <f t="array" ref="AD272">INDEX('GMW - Baseline'!$A$2:$MC$200,MATCH(1,('GMW - Baseline'!$MC$2:$MC$200=AD$3)*('GMW - Baseline'!$MB$2:$MB$200=AD$4),0),$E272-1973)</f>
        <v>73679.240000000005</v>
      </c>
      <c r="AE272" cm="1">
        <f t="array" ref="AE272">INDEX('GMW - Baseline'!$A$2:$MC$200,MATCH(1,('GMW - Baseline'!$MC$2:$MC$200=AE$3)*('GMW - Baseline'!$MB$2:$MB$200=AE$4),0),$E272-1973)</f>
        <v>36.719709999999999</v>
      </c>
      <c r="AF272" cm="1">
        <f t="array" ref="AF272">INDEX('GMW - Baseline'!$A$2:$MC$200,MATCH(1,('GMW - Baseline'!$MC$2:$MC$200=AF$3)*('GMW - Baseline'!$MB$2:$MB$200=AF$4),0),$E272-1973)</f>
        <v>26.089449999999999</v>
      </c>
      <c r="AG272" cm="1">
        <f t="array" ref="AG272">INDEX('GMW - Baseline'!$A$2:$MC$200,MATCH(1,('GMW - Baseline'!$MC$2:$MC$200=AG$3)*('GMW - Baseline'!$MB$2:$MB$200=AG$4),0),$E272-1973)</f>
        <v>71.043300000000002</v>
      </c>
      <c r="AH272" cm="1">
        <f t="array" ref="AH272">INDEX('GMW - Baseline'!$A$2:$MC$200,MATCH(1,('GMW - Baseline'!$MC$2:$MC$200=AH$3)*('GMW - Baseline'!$MB$2:$MB$200=AH$4),0),$E272-1973)</f>
        <v>44.090890000000002</v>
      </c>
      <c r="AI272" cm="1">
        <f t="array" ref="AI272">INDEX('GMW - Baseline'!$A$2:$MC$200,MATCH(1,('GMW - Baseline'!$MC$2:$MC$200=AI$3)*('GMW - Baseline'!$MB$2:$MB$200=AI$4),0),$E272-1973)</f>
        <v>45.47213</v>
      </c>
      <c r="AJ272" cm="1">
        <f t="array" ref="AJ272">INDEX('GMW - Baseline'!$A$2:$MC$200,MATCH(1,('GMW - Baseline'!$MC$2:$MC$200=AJ$3)*('GMW - Baseline'!$MB$2:$MB$200=AJ$4),0),$E272-1973)</f>
        <v>56.670990000000003</v>
      </c>
      <c r="AK272" cm="1">
        <f t="array" ref="AK272">INDEX('GMW - Baseline'!$A$2:$MC$200,MATCH(1,('GMW - Baseline'!$MC$2:$MC$200=AK$3)*('GMW - Baseline'!$MB$2:$MB$200=AK$4),0),$E272-1973)</f>
        <v>27.664339999999999</v>
      </c>
    </row>
    <row r="273" spans="1:37" x14ac:dyDescent="0.25">
      <c r="B273">
        <f t="shared" ref="B273:C273" si="62">+B269+1</f>
        <v>2046</v>
      </c>
      <c r="C273">
        <f t="shared" si="62"/>
        <v>2046</v>
      </c>
      <c r="E273">
        <f t="shared" si="17"/>
        <v>2246</v>
      </c>
      <c r="F273" cm="1">
        <f t="array" ref="F273">INDEX('GMW - Baseline'!$A$2:$MC$200,MATCH(1,('GMW - Baseline'!$MC$2:$MC$200=F$3)*('GMW - Baseline'!$MB$2:$MB$200=F$4),0),$E273-1973)</f>
        <v>956267.8</v>
      </c>
      <c r="G273" cm="1">
        <f t="array" ref="G273">INDEX('GMW - Baseline'!$A$2:$MC$200,MATCH(1,('GMW - Baseline'!$MC$2:$MC$200=G$3)*('GMW - Baseline'!$MB$2:$MB$200=G$4),0),$E273-1973)</f>
        <v>553633.80000000005</v>
      </c>
      <c r="H273" cm="1">
        <f t="array" ref="H273">INDEX('GMW - Baseline'!$A$2:$MC$200,MATCH(1,('GMW - Baseline'!$MC$2:$MC$200=H$3)*('GMW - Baseline'!$MB$2:$MB$200=H$4),0),$E273-1973)</f>
        <v>607679.6</v>
      </c>
      <c r="I273" cm="1">
        <f t="array" ref="I273">INDEX('GMW - Baseline'!$A$2:$MC$200,MATCH(1,('GMW - Baseline'!$MC$2:$MC$200=I$3)*('GMW - Baseline'!$MB$2:$MB$200=I$4),0),$E273-1973)</f>
        <v>214.24189999999999</v>
      </c>
      <c r="J273" cm="1">
        <f t="array" ref="J273">INDEX('GMW - Baseline'!$A$2:$MC$200,MATCH(1,('GMW - Baseline'!$MC$2:$MC$200=J$3)*('GMW - Baseline'!$MB$2:$MB$200=J$4),0),$E273-1973)</f>
        <v>2.5000770000000001</v>
      </c>
      <c r="K273" cm="1">
        <f t="array" ref="K273">INDEX('GMW - Baseline'!$A$2:$MC$200,MATCH(1,('GMW - Baseline'!$MC$2:$MC$200=K$3)*('GMW - Baseline'!$MB$2:$MB$200=K$4),0),$E273-1973)</f>
        <v>3.4999859999999998</v>
      </c>
      <c r="L273" cm="1">
        <f t="array" ref="L273">INDEX('GMW - Baseline'!$A$2:$MC$200,MATCH(1,('GMW - Baseline'!$MC$2:$MC$200=L$3)*('GMW - Baseline'!$MB$2:$MB$200=L$4),0),$E273-1973)</f>
        <v>38325.9</v>
      </c>
      <c r="M273" cm="1">
        <f t="array" ref="M273">INDEX('GMW - Baseline'!$A$2:$MC$200,MATCH(1,('GMW - Baseline'!$MC$2:$MC$200=M$3)*('GMW - Baseline'!$MB$2:$MB$200=M$4),0),$E273-1973)</f>
        <v>1596.8630000000001</v>
      </c>
      <c r="N273" cm="1">
        <f t="array" ref="N273">INDEX('GMW - Baseline'!$A$2:$MC$200,MATCH(1,('GMW - Baseline'!$MC$2:$MC$200=N$3)*('GMW - Baseline'!$MB$2:$MB$200=N$4),0),$E273-1973)</f>
        <v>39922.76</v>
      </c>
      <c r="O273" cm="1">
        <f t="array" ref="O273">INDEX('GMW - Baseline'!$A$2:$MC$200,MATCH(1,('GMW - Baseline'!$MC$2:$MC$200=O$3)*('GMW - Baseline'!$MB$2:$MB$200=O$4),0),$E273-1973)</f>
        <v>3.9998819999999999</v>
      </c>
      <c r="P273" cm="1">
        <f t="array" ref="P273">INDEX('GMW - Baseline'!$A$2:$MC$200,MATCH(1,('GMW - Baseline'!$MC$2:$MC$200=P$3)*('GMW - Baseline'!$MB$2:$MB$200=P$4),0),$E273-1973)</f>
        <v>47265.75</v>
      </c>
      <c r="Q273" cm="1">
        <f t="array" ref="Q273">INDEX('GMW - Baseline'!$A$2:$MC$200,MATCH(1,('GMW - Baseline'!$MC$2:$MC$200=Q$3)*('GMW - Baseline'!$MB$2:$MB$200=Q$4),0),$E273-1973)</f>
        <v>-21672.880000000001</v>
      </c>
      <c r="R273" cm="1">
        <f t="array" ref="R273">INDEX('GMW - Baseline'!$A$2:$MC$200,MATCH(1,('GMW - Baseline'!$MC$2:$MC$200=R$3)*('GMW - Baseline'!$MB$2:$MB$200=R$4),0),$E273-1973)</f>
        <v>5924820</v>
      </c>
      <c r="S273" cm="1">
        <f t="array" ref="S273">INDEX('GMW - Baseline'!$A$2:$MC$200,MATCH(1,('GMW - Baseline'!$MC$2:$MC$200=S$3)*('GMW - Baseline'!$MB$2:$MB$200=S$4),0),$E273-1973)</f>
        <v>1628714</v>
      </c>
      <c r="T273" cm="1">
        <f t="array" ref="T273">INDEX('GMW - Baseline'!$A$2:$MC$200,MATCH(1,('GMW - Baseline'!$MC$2:$MC$200=T$3)*('GMW - Baseline'!$MB$2:$MB$200=T$4),0),$E273-1973)</f>
        <v>2.8610229999999999E-4</v>
      </c>
      <c r="U273" cm="1">
        <f t="array" ref="U273">INDEX('GMW - Baseline'!$A$2:$MC$200,MATCH(1,('GMW - Baseline'!$MC$2:$MC$200=U$3)*('GMW - Baseline'!$MB$2:$MB$200=U$4),0),$E273-1973)</f>
        <v>956264.8</v>
      </c>
      <c r="V273" cm="1">
        <f t="array" ref="V273">INDEX('GMW - Baseline'!$A$2:$MC$200,MATCH(1,('GMW - Baseline'!$MC$2:$MC$200=V$3)*('GMW - Baseline'!$MB$2:$MB$200=V$4),0),$E273-1973)</f>
        <v>38325.85</v>
      </c>
      <c r="W273" cm="1">
        <f t="array" ref="W273">INDEX('GMW - Baseline'!$A$2:$MC$200,MATCH(1,('GMW - Baseline'!$MC$2:$MC$200=W$3)*('GMW - Baseline'!$MB$2:$MB$200=W$4),0),$E273-1973)</f>
        <v>31.959420000000001</v>
      </c>
      <c r="X273" cm="1">
        <f t="array" ref="X273">INDEX('GMW - Baseline'!$A$2:$MC$200,MATCH(1,('GMW - Baseline'!$MC$2:$MC$200=X$3)*('GMW - Baseline'!$MB$2:$MB$200=X$4),0),$E273-1973)</f>
        <v>689378.3</v>
      </c>
      <c r="Y273" cm="1">
        <f t="array" ref="Y273">INDEX('GMW - Baseline'!$A$2:$MC$200,MATCH(1,('GMW - Baseline'!$MC$2:$MC$200=Y$3)*('GMW - Baseline'!$MB$2:$MB$200=Y$4),0),$E273-1973)</f>
        <v>45671.6</v>
      </c>
      <c r="Z273" cm="1">
        <f t="array" ref="Z273">INDEX('GMW - Baseline'!$A$2:$MC$200,MATCH(1,('GMW - Baseline'!$MC$2:$MC$200=Z$3)*('GMW - Baseline'!$MB$2:$MB$200=Z$4),0),$E273-1973)</f>
        <v>4579296</v>
      </c>
      <c r="AA273" cm="1">
        <f t="array" ref="AA273">INDEX('GMW - Baseline'!$A$2:$MC$200,MATCH(1,('GMW - Baseline'!$MC$2:$MC$200=AA$3)*('GMW - Baseline'!$MB$2:$MB$200=AA$4),0),$E273-1973)</f>
        <v>-1.5216940000000001</v>
      </c>
      <c r="AB273" cm="1">
        <f t="array" ref="AB273">INDEX('GMW - Baseline'!$A$2:$MC$200,MATCH(1,('GMW - Baseline'!$MC$2:$MC$200=AB$3)*('GMW - Baseline'!$MB$2:$MB$200=AB$4),0),$E273-1973)</f>
        <v>717129.4</v>
      </c>
      <c r="AC273" cm="1">
        <f t="array" ref="AC273">INDEX('GMW - Baseline'!$A$2:$MC$200,MATCH(1,('GMW - Baseline'!$MC$2:$MC$200=AC$3)*('GMW - Baseline'!$MB$2:$MB$200=AC$4),0),$E273-1973)</f>
        <v>662590.5</v>
      </c>
      <c r="AD273" cm="1">
        <f t="array" ref="AD273">INDEX('GMW - Baseline'!$A$2:$MC$200,MATCH(1,('GMW - Baseline'!$MC$2:$MC$200=AD$3)*('GMW - Baseline'!$MB$2:$MB$200=AD$4),0),$E273-1973)</f>
        <v>73720.5</v>
      </c>
      <c r="AE273" cm="1">
        <f t="array" ref="AE273">INDEX('GMW - Baseline'!$A$2:$MC$200,MATCH(1,('GMW - Baseline'!$MC$2:$MC$200=AE$3)*('GMW - Baseline'!$MB$2:$MB$200=AE$4),0),$E273-1973)</f>
        <v>36.775829999999999</v>
      </c>
      <c r="AF273" cm="1">
        <f t="array" ref="AF273">INDEX('GMW - Baseline'!$A$2:$MC$200,MATCH(1,('GMW - Baseline'!$MC$2:$MC$200=AF$3)*('GMW - Baseline'!$MB$2:$MB$200=AF$4),0),$E273-1973)</f>
        <v>26.101230000000001</v>
      </c>
      <c r="AG273" cm="1">
        <f t="array" ref="AG273">INDEX('GMW - Baseline'!$A$2:$MC$200,MATCH(1,('GMW - Baseline'!$MC$2:$MC$200=AG$3)*('GMW - Baseline'!$MB$2:$MB$200=AG$4),0),$E273-1973)</f>
        <v>71.189670000000007</v>
      </c>
      <c r="AH273" cm="1">
        <f t="array" ref="AH273">INDEX('GMW - Baseline'!$A$2:$MC$200,MATCH(1,('GMW - Baseline'!$MC$2:$MC$200=AH$3)*('GMW - Baseline'!$MB$2:$MB$200=AH$4),0),$E273-1973)</f>
        <v>44.122880000000002</v>
      </c>
      <c r="AI273" cm="1">
        <f t="array" ref="AI273">INDEX('GMW - Baseline'!$A$2:$MC$200,MATCH(1,('GMW - Baseline'!$MC$2:$MC$200=AI$3)*('GMW - Baseline'!$MB$2:$MB$200=AI$4),0),$E273-1973)</f>
        <v>45.578330000000001</v>
      </c>
      <c r="AJ273" cm="1">
        <f t="array" ref="AJ273">INDEX('GMW - Baseline'!$A$2:$MC$200,MATCH(1,('GMW - Baseline'!$MC$2:$MC$200=AJ$3)*('GMW - Baseline'!$MB$2:$MB$200=AJ$4),0),$E273-1973)</f>
        <v>56.754069999999999</v>
      </c>
      <c r="AK273" cm="1">
        <f t="array" ref="AK273">INDEX('GMW - Baseline'!$A$2:$MC$200,MATCH(1,('GMW - Baseline'!$MC$2:$MC$200=AK$3)*('GMW - Baseline'!$MB$2:$MB$200=AK$4),0),$E273-1973)</f>
        <v>27.6937</v>
      </c>
    </row>
    <row r="274" spans="1:37" x14ac:dyDescent="0.25">
      <c r="B274">
        <f t="shared" ref="B274:C274" si="63">+B270+1</f>
        <v>2046</v>
      </c>
      <c r="C274">
        <f t="shared" si="63"/>
        <v>2046</v>
      </c>
      <c r="E274">
        <f t="shared" si="17"/>
        <v>2247</v>
      </c>
      <c r="F274" cm="1">
        <f t="array" ref="F274">INDEX('GMW - Baseline'!$A$2:$MC$200,MATCH(1,('GMW - Baseline'!$MC$2:$MC$200=F$3)*('GMW - Baseline'!$MB$2:$MB$200=F$4),0),$E274-1973)</f>
        <v>959624.1</v>
      </c>
      <c r="G274" cm="1">
        <f t="array" ref="G274">INDEX('GMW - Baseline'!$A$2:$MC$200,MATCH(1,('GMW - Baseline'!$MC$2:$MC$200=G$3)*('GMW - Baseline'!$MB$2:$MB$200=G$4),0),$E274-1973)</f>
        <v>555501.19999999995</v>
      </c>
      <c r="H274" cm="1">
        <f t="array" ref="H274">INDEX('GMW - Baseline'!$A$2:$MC$200,MATCH(1,('GMW - Baseline'!$MC$2:$MC$200=H$3)*('GMW - Baseline'!$MB$2:$MB$200=H$4),0),$E274-1973)</f>
        <v>609731.69999999995</v>
      </c>
      <c r="I274" cm="1">
        <f t="array" ref="I274">INDEX('GMW - Baseline'!$A$2:$MC$200,MATCH(1,('GMW - Baseline'!$MC$2:$MC$200=I$3)*('GMW - Baseline'!$MB$2:$MB$200=I$4),0),$E274-1973)</f>
        <v>215.15299999999999</v>
      </c>
      <c r="J274" cm="1">
        <f t="array" ref="J274">INDEX('GMW - Baseline'!$A$2:$MC$200,MATCH(1,('GMW - Baseline'!$MC$2:$MC$200=J$3)*('GMW - Baseline'!$MB$2:$MB$200=J$4),0),$E274-1973)</f>
        <v>2.5001000000000002</v>
      </c>
      <c r="K274" cm="1">
        <f t="array" ref="K274">INDEX('GMW - Baseline'!$A$2:$MC$200,MATCH(1,('GMW - Baseline'!$MC$2:$MC$200=K$3)*('GMW - Baseline'!$MB$2:$MB$200=K$4),0),$E274-1973)</f>
        <v>3.4999760000000002</v>
      </c>
      <c r="L274" cm="1">
        <f t="array" ref="L274">INDEX('GMW - Baseline'!$A$2:$MC$200,MATCH(1,('GMW - Baseline'!$MC$2:$MC$200=L$3)*('GMW - Baseline'!$MB$2:$MB$200=L$4),0),$E274-1973)</f>
        <v>38350.15</v>
      </c>
      <c r="M274" cm="1">
        <f t="array" ref="M274">INDEX('GMW - Baseline'!$A$2:$MC$200,MATCH(1,('GMW - Baseline'!$MC$2:$MC$200=M$3)*('GMW - Baseline'!$MB$2:$MB$200=M$4),0),$E274-1973)</f>
        <v>1597.8869999999999</v>
      </c>
      <c r="N274" cm="1">
        <f t="array" ref="N274">INDEX('GMW - Baseline'!$A$2:$MC$200,MATCH(1,('GMW - Baseline'!$MC$2:$MC$200=N$3)*('GMW - Baseline'!$MB$2:$MB$200=N$4),0),$E274-1973)</f>
        <v>39948.04</v>
      </c>
      <c r="O274" cm="1">
        <f t="array" ref="O274">INDEX('GMW - Baseline'!$A$2:$MC$200,MATCH(1,('GMW - Baseline'!$MC$2:$MC$200=O$3)*('GMW - Baseline'!$MB$2:$MB$200=O$4),0),$E274-1973)</f>
        <v>3.9999129999999998</v>
      </c>
      <c r="P274" cm="1">
        <f t="array" ref="P274">INDEX('GMW - Baseline'!$A$2:$MC$200,MATCH(1,('GMW - Baseline'!$MC$2:$MC$200=P$3)*('GMW - Baseline'!$MB$2:$MB$200=P$4),0),$E274-1973)</f>
        <v>47280.45</v>
      </c>
      <c r="Q274" cm="1">
        <f t="array" ref="Q274">INDEX('GMW - Baseline'!$A$2:$MC$200,MATCH(1,('GMW - Baseline'!$MC$2:$MC$200=Q$3)*('GMW - Baseline'!$MB$2:$MB$200=Q$4),0),$E274-1973)</f>
        <v>-64635.56</v>
      </c>
      <c r="R274" cm="1">
        <f t="array" ref="R274">INDEX('GMW - Baseline'!$A$2:$MC$200,MATCH(1,('GMW - Baseline'!$MC$2:$MC$200=R$3)*('GMW - Baseline'!$MB$2:$MB$200=R$4),0),$E274-1973)</f>
        <v>6022695</v>
      </c>
      <c r="S274" cm="1">
        <f t="array" ref="S274">INDEX('GMW - Baseline'!$A$2:$MC$200,MATCH(1,('GMW - Baseline'!$MC$2:$MC$200=S$3)*('GMW - Baseline'!$MB$2:$MB$200=S$4),0),$E274-1973)</f>
        <v>1643258</v>
      </c>
      <c r="T274" cm="1">
        <f t="array" ref="T274">INDEX('GMW - Baseline'!$A$2:$MC$200,MATCH(1,('GMW - Baseline'!$MC$2:$MC$200=T$3)*('GMW - Baseline'!$MB$2:$MB$200=T$4),0),$E274-1973)</f>
        <v>1.907349E-4</v>
      </c>
      <c r="U274" cm="1">
        <f t="array" ref="U274">INDEX('GMW - Baseline'!$A$2:$MC$200,MATCH(1,('GMW - Baseline'!$MC$2:$MC$200=U$3)*('GMW - Baseline'!$MB$2:$MB$200=U$4),0),$E274-1973)</f>
        <v>959622.1</v>
      </c>
      <c r="V274" cm="1">
        <f t="array" ref="V274">INDEX('GMW - Baseline'!$A$2:$MC$200,MATCH(1,('GMW - Baseline'!$MC$2:$MC$200=V$3)*('GMW - Baseline'!$MB$2:$MB$200=V$4),0),$E274-1973)</f>
        <v>38350.120000000003</v>
      </c>
      <c r="W274" cm="1">
        <f t="array" ref="W274">INDEX('GMW - Baseline'!$A$2:$MC$200,MATCH(1,('GMW - Baseline'!$MC$2:$MC$200=W$3)*('GMW - Baseline'!$MB$2:$MB$200=W$4),0),$E274-1973)</f>
        <v>31.958670000000001</v>
      </c>
      <c r="X274" cm="1">
        <f t="array" ref="X274">INDEX('GMW - Baseline'!$A$2:$MC$200,MATCH(1,('GMW - Baseline'!$MC$2:$MC$200=X$3)*('GMW - Baseline'!$MB$2:$MB$200=X$4),0),$E274-1973)</f>
        <v>689911.9</v>
      </c>
      <c r="Y274" cm="1">
        <f t="array" ref="Y274">INDEX('GMW - Baseline'!$A$2:$MC$200,MATCH(1,('GMW - Baseline'!$MC$2:$MC$200=Y$3)*('GMW - Baseline'!$MB$2:$MB$200=Y$4),0),$E274-1973)</f>
        <v>45678.52</v>
      </c>
      <c r="Z274" cm="1">
        <f t="array" ref="Z274">INDEX('GMW - Baseline'!$A$2:$MC$200,MATCH(1,('GMW - Baseline'!$MC$2:$MC$200=Z$3)*('GMW - Baseline'!$MB$2:$MB$200=Z$4),0),$E274-1973)</f>
        <v>4601624</v>
      </c>
      <c r="AA274" cm="1">
        <f t="array" ref="AA274">INDEX('GMW - Baseline'!$A$2:$MC$200,MATCH(1,('GMW - Baseline'!$MC$2:$MC$200=AA$3)*('GMW - Baseline'!$MB$2:$MB$200=AA$4),0),$E274-1973)</f>
        <v>-1.5204759999999999</v>
      </c>
      <c r="AB274" cm="1">
        <f t="array" ref="AB274">INDEX('GMW - Baseline'!$A$2:$MC$200,MATCH(1,('GMW - Baseline'!$MC$2:$MC$200=AB$3)*('GMW - Baseline'!$MB$2:$MB$200=AB$4),0),$E274-1973)</f>
        <v>754188.2</v>
      </c>
      <c r="AC274" cm="1">
        <f t="array" ref="AC274">INDEX('GMW - Baseline'!$A$2:$MC$200,MATCH(1,('GMW - Baseline'!$MC$2:$MC$200=AC$3)*('GMW - Baseline'!$MB$2:$MB$200=AC$4),0),$E274-1973)</f>
        <v>656313.4</v>
      </c>
      <c r="AD274" cm="1">
        <f t="array" ref="AD274">INDEX('GMW - Baseline'!$A$2:$MC$200,MATCH(1,('GMW - Baseline'!$MC$2:$MC$200=AD$3)*('GMW - Baseline'!$MB$2:$MB$200=AD$4),0),$E274-1973)</f>
        <v>73761.759999999995</v>
      </c>
      <c r="AE274" cm="1">
        <f t="array" ref="AE274">INDEX('GMW - Baseline'!$A$2:$MC$200,MATCH(1,('GMW - Baseline'!$MC$2:$MC$200=AE$3)*('GMW - Baseline'!$MB$2:$MB$200=AE$4),0),$E274-1973)</f>
        <v>36.831899999999997</v>
      </c>
      <c r="AF274" cm="1">
        <f t="array" ref="AF274">INDEX('GMW - Baseline'!$A$2:$MC$200,MATCH(1,('GMW - Baseline'!$MC$2:$MC$200=AF$3)*('GMW - Baseline'!$MB$2:$MB$200=AF$4),0),$E274-1973)</f>
        <v>26.11683</v>
      </c>
      <c r="AG274" cm="1">
        <f t="array" ref="AG274">INDEX('GMW - Baseline'!$A$2:$MC$200,MATCH(1,('GMW - Baseline'!$MC$2:$MC$200=AG$3)*('GMW - Baseline'!$MB$2:$MB$200=AG$4),0),$E274-1973)</f>
        <v>71.31429</v>
      </c>
      <c r="AH274" cm="1">
        <f t="array" ref="AH274">INDEX('GMW - Baseline'!$A$2:$MC$200,MATCH(1,('GMW - Baseline'!$MC$2:$MC$200=AH$3)*('GMW - Baseline'!$MB$2:$MB$200=AH$4),0),$E274-1973)</f>
        <v>44.154890000000002</v>
      </c>
      <c r="AI274" cm="1">
        <f t="array" ref="AI274">INDEX('GMW - Baseline'!$A$2:$MC$200,MATCH(1,('GMW - Baseline'!$MC$2:$MC$200=AI$3)*('GMW - Baseline'!$MB$2:$MB$200=AI$4),0),$E274-1973)</f>
        <v>45.684730000000002</v>
      </c>
      <c r="AJ274" cm="1">
        <f t="array" ref="AJ274">INDEX('GMW - Baseline'!$A$2:$MC$200,MATCH(1,('GMW - Baseline'!$MC$2:$MC$200=AJ$3)*('GMW - Baseline'!$MB$2:$MB$200=AJ$4),0),$E274-1973)</f>
        <v>56.837389999999999</v>
      </c>
      <c r="AK274" cm="1">
        <f t="array" ref="AK274">INDEX('GMW - Baseline'!$A$2:$MC$200,MATCH(1,('GMW - Baseline'!$MC$2:$MC$200=AK$3)*('GMW - Baseline'!$MB$2:$MB$200=AK$4),0),$E274-1973)</f>
        <v>27.72419</v>
      </c>
    </row>
    <row r="275" spans="1:37" x14ac:dyDescent="0.25">
      <c r="A275">
        <v>2047</v>
      </c>
      <c r="B275">
        <f t="shared" ref="B275:C275" si="64">+B271+1</f>
        <v>2047</v>
      </c>
      <c r="C275">
        <f t="shared" si="64"/>
        <v>2046</v>
      </c>
      <c r="D275">
        <f t="shared" si="60"/>
        <v>2046</v>
      </c>
      <c r="E275">
        <f t="shared" si="17"/>
        <v>2248</v>
      </c>
      <c r="F275" cm="1">
        <f t="array" ref="F275">INDEX('GMW - Baseline'!$A$2:$MC$200,MATCH(1,('GMW - Baseline'!$MC$2:$MC$200=F$3)*('GMW - Baseline'!$MB$2:$MB$200=F$4),0),$E275-1973)</f>
        <v>962988.8</v>
      </c>
      <c r="G275" cm="1">
        <f t="array" ref="G275">INDEX('GMW - Baseline'!$A$2:$MC$200,MATCH(1,('GMW - Baseline'!$MC$2:$MC$200=G$3)*('GMW - Baseline'!$MB$2:$MB$200=G$4),0),$E275-1973)</f>
        <v>557373.6</v>
      </c>
      <c r="H275" cm="1">
        <f t="array" ref="H275">INDEX('GMW - Baseline'!$A$2:$MC$200,MATCH(1,('GMW - Baseline'!$MC$2:$MC$200=H$3)*('GMW - Baseline'!$MB$2:$MB$200=H$4),0),$E275-1973)</f>
        <v>611788.80000000005</v>
      </c>
      <c r="I275" cm="1">
        <f t="array" ref="I275">INDEX('GMW - Baseline'!$A$2:$MC$200,MATCH(1,('GMW - Baseline'!$MC$2:$MC$200=I$3)*('GMW - Baseline'!$MB$2:$MB$200=I$4),0),$E275-1973)</f>
        <v>215.54679999999999</v>
      </c>
      <c r="J275" cm="1">
        <f t="array" ref="J275">INDEX('GMW - Baseline'!$A$2:$MC$200,MATCH(1,('GMW - Baseline'!$MC$2:$MC$200=J$3)*('GMW - Baseline'!$MB$2:$MB$200=J$4),0),$E275-1973)</f>
        <v>2.5001169999999999</v>
      </c>
      <c r="K275" cm="1">
        <f t="array" ref="K275">INDEX('GMW - Baseline'!$A$2:$MC$200,MATCH(1,('GMW - Baseline'!$MC$2:$MC$200=K$3)*('GMW - Baseline'!$MB$2:$MB$200=K$4),0),$E275-1973)</f>
        <v>3.4999980000000002</v>
      </c>
      <c r="L275" cm="1">
        <f t="array" ref="L275">INDEX('GMW - Baseline'!$A$2:$MC$200,MATCH(1,('GMW - Baseline'!$MC$2:$MC$200=L$3)*('GMW - Baseline'!$MB$2:$MB$200=L$4),0),$E275-1973)</f>
        <v>38374.42</v>
      </c>
      <c r="M275" cm="1">
        <f t="array" ref="M275">INDEX('GMW - Baseline'!$A$2:$MC$200,MATCH(1,('GMW - Baseline'!$MC$2:$MC$200=M$3)*('GMW - Baseline'!$MB$2:$MB$200=M$4),0),$E275-1973)</f>
        <v>1598.91</v>
      </c>
      <c r="N275" cm="1">
        <f t="array" ref="N275">INDEX('GMW - Baseline'!$A$2:$MC$200,MATCH(1,('GMW - Baseline'!$MC$2:$MC$200=N$3)*('GMW - Baseline'!$MB$2:$MB$200=N$4),0),$E275-1973)</f>
        <v>39973.33</v>
      </c>
      <c r="O275" cm="1">
        <f t="array" ref="O275">INDEX('GMW - Baseline'!$A$2:$MC$200,MATCH(1,('GMW - Baseline'!$MC$2:$MC$200=O$3)*('GMW - Baseline'!$MB$2:$MB$200=O$4),0),$E275-1973)</f>
        <v>3.999943</v>
      </c>
      <c r="P275" cm="1">
        <f t="array" ref="P275">INDEX('GMW - Baseline'!$A$2:$MC$200,MATCH(1,('GMW - Baseline'!$MC$2:$MC$200=P$3)*('GMW - Baseline'!$MB$2:$MB$200=P$4),0),$E275-1973)</f>
        <v>47295.15</v>
      </c>
      <c r="Q275" cm="1">
        <f t="array" ref="Q275">INDEX('GMW - Baseline'!$A$2:$MC$200,MATCH(1,('GMW - Baseline'!$MC$2:$MC$200=Q$3)*('GMW - Baseline'!$MB$2:$MB$200=Q$4),0),$E275-1973)</f>
        <v>68064.12</v>
      </c>
      <c r="R275" cm="1">
        <f t="array" ref="R275">INDEX('GMW - Baseline'!$A$2:$MC$200,MATCH(1,('GMW - Baseline'!$MC$2:$MC$200=R$3)*('GMW - Baseline'!$MB$2:$MB$200=R$4),0),$E275-1973)</f>
        <v>6027432</v>
      </c>
      <c r="S275" cm="1">
        <f t="array" ref="S275">INDEX('GMW - Baseline'!$A$2:$MC$200,MATCH(1,('GMW - Baseline'!$MC$2:$MC$200=S$3)*('GMW - Baseline'!$MB$2:$MB$200=S$4),0),$E275-1973)</f>
        <v>1657925</v>
      </c>
      <c r="T275" cm="1">
        <f t="array" ref="T275">INDEX('GMW - Baseline'!$A$2:$MC$200,MATCH(1,('GMW - Baseline'!$MC$2:$MC$200=T$3)*('GMW - Baseline'!$MB$2:$MB$200=T$4),0),$E275-1973)</f>
        <v>9.536743E-5</v>
      </c>
      <c r="U275" cm="1">
        <f t="array" ref="U275">INDEX('GMW - Baseline'!$A$2:$MC$200,MATCH(1,('GMW - Baseline'!$MC$2:$MC$200=U$3)*('GMW - Baseline'!$MB$2:$MB$200=U$4),0),$E275-1973)</f>
        <v>962987.6</v>
      </c>
      <c r="V275" cm="1">
        <f t="array" ref="V275">INDEX('GMW - Baseline'!$A$2:$MC$200,MATCH(1,('GMW - Baseline'!$MC$2:$MC$200=V$3)*('GMW - Baseline'!$MB$2:$MB$200=V$4),0),$E275-1973)</f>
        <v>38374.39</v>
      </c>
      <c r="W275" cm="1">
        <f t="array" ref="W275">INDEX('GMW - Baseline'!$A$2:$MC$200,MATCH(1,('GMW - Baseline'!$MC$2:$MC$200=W$3)*('GMW - Baseline'!$MB$2:$MB$200=W$4),0),$E275-1973)</f>
        <v>31.957920000000001</v>
      </c>
      <c r="X275" cm="1">
        <f t="array" ref="X275">INDEX('GMW - Baseline'!$A$2:$MC$200,MATCH(1,('GMW - Baseline'!$MC$2:$MC$200=X$3)*('GMW - Baseline'!$MB$2:$MB$200=X$4),0),$E275-1973)</f>
        <v>690443.6</v>
      </c>
      <c r="Y275" cm="1">
        <f t="array" ref="Y275">INDEX('GMW - Baseline'!$A$2:$MC$200,MATCH(1,('GMW - Baseline'!$MC$2:$MC$200=Y$3)*('GMW - Baseline'!$MB$2:$MB$200=Y$4),0),$E275-1973)</f>
        <v>45685.440000000002</v>
      </c>
      <c r="Z275" cm="1">
        <f t="array" ref="Z275">INDEX('GMW - Baseline'!$A$2:$MC$200,MATCH(1,('GMW - Baseline'!$MC$2:$MC$200=Z$3)*('GMW - Baseline'!$MB$2:$MB$200=Z$4),0),$E275-1973)</f>
        <v>4624046</v>
      </c>
      <c r="AA275" cm="1">
        <f t="array" ref="AA275">INDEX('GMW - Baseline'!$A$2:$MC$200,MATCH(1,('GMW - Baseline'!$MC$2:$MC$200=AA$3)*('GMW - Baseline'!$MB$2:$MB$200=AA$4),0),$E275-1973)</f>
        <v>-1.5192600000000001</v>
      </c>
      <c r="AB275" cm="1">
        <f t="array" ref="AB275">INDEX('GMW - Baseline'!$A$2:$MC$200,MATCH(1,('GMW - Baseline'!$MC$2:$MC$200=AB$3)*('GMW - Baseline'!$MB$2:$MB$200=AB$4),0),$E275-1973)</f>
        <v>784159.2</v>
      </c>
      <c r="AC275" cm="1">
        <f t="array" ref="AC275">INDEX('GMW - Baseline'!$A$2:$MC$200,MATCH(1,('GMW - Baseline'!$MC$2:$MC$200=AC$3)*('GMW - Baseline'!$MB$2:$MB$200=AC$4),0),$E275-1973)</f>
        <v>779422.2</v>
      </c>
      <c r="AD275" cm="1">
        <f t="array" ref="AD275">INDEX('GMW - Baseline'!$A$2:$MC$200,MATCH(1,('GMW - Baseline'!$MC$2:$MC$200=AD$3)*('GMW - Baseline'!$MB$2:$MB$200=AD$4),0),$E275-1973)</f>
        <v>73803.02</v>
      </c>
      <c r="AE275" cm="1">
        <f t="array" ref="AE275">INDEX('GMW - Baseline'!$A$2:$MC$200,MATCH(1,('GMW - Baseline'!$MC$2:$MC$200=AE$3)*('GMW - Baseline'!$MB$2:$MB$200=AE$4),0),$E275-1973)</f>
        <v>36.887949999999996</v>
      </c>
      <c r="AF275" cm="1">
        <f t="array" ref="AF275">INDEX('GMW - Baseline'!$A$2:$MC$200,MATCH(1,('GMW - Baseline'!$MC$2:$MC$200=AF$3)*('GMW - Baseline'!$MB$2:$MB$200=AF$4),0),$E275-1973)</f>
        <v>26.132400000000001</v>
      </c>
      <c r="AG275" cm="1">
        <f t="array" ref="AG275">INDEX('GMW - Baseline'!$A$2:$MC$200,MATCH(1,('GMW - Baseline'!$MC$2:$MC$200=AG$3)*('GMW - Baseline'!$MB$2:$MB$200=AG$4),0),$E275-1973)</f>
        <v>71.441289999999995</v>
      </c>
      <c r="AH275" cm="1">
        <f t="array" ref="AH275">INDEX('GMW - Baseline'!$A$2:$MC$200,MATCH(1,('GMW - Baseline'!$MC$2:$MC$200=AH$3)*('GMW - Baseline'!$MB$2:$MB$200=AH$4),0),$E275-1973)</f>
        <v>44.200859999999999</v>
      </c>
      <c r="AI275" cm="1">
        <f t="array" ref="AI275">INDEX('GMW - Baseline'!$A$2:$MC$200,MATCH(1,('GMW - Baseline'!$MC$2:$MC$200=AI$3)*('GMW - Baseline'!$MB$2:$MB$200=AI$4),0),$E275-1973)</f>
        <v>45.801340000000003</v>
      </c>
      <c r="AJ275" cm="1">
        <f t="array" ref="AJ275">INDEX('GMW - Baseline'!$A$2:$MC$200,MATCH(1,('GMW - Baseline'!$MC$2:$MC$200=AJ$3)*('GMW - Baseline'!$MB$2:$MB$200=AJ$4),0),$E275-1973)</f>
        <v>56.905949999999997</v>
      </c>
      <c r="AK275" cm="1">
        <f t="array" ref="AK275">INDEX('GMW - Baseline'!$A$2:$MC$200,MATCH(1,('GMW - Baseline'!$MC$2:$MC$200=AK$3)*('GMW - Baseline'!$MB$2:$MB$200=AK$4),0),$E275-1973)</f>
        <v>27.752970000000001</v>
      </c>
    </row>
    <row r="276" spans="1:37" x14ac:dyDescent="0.25">
      <c r="B276">
        <f t="shared" ref="B276:C276" si="65">+B272+1</f>
        <v>2047</v>
      </c>
      <c r="C276">
        <f t="shared" si="65"/>
        <v>2047</v>
      </c>
      <c r="E276">
        <f t="shared" si="17"/>
        <v>2249</v>
      </c>
      <c r="F276" cm="1">
        <f t="array" ref="F276">INDEX('GMW - Baseline'!$A$2:$MC$200,MATCH(1,('GMW - Baseline'!$MC$2:$MC$200=F$3)*('GMW - Baseline'!$MB$2:$MB$200=F$4),0),$E276-1973)</f>
        <v>966362.3</v>
      </c>
      <c r="G276" cm="1">
        <f t="array" ref="G276">INDEX('GMW - Baseline'!$A$2:$MC$200,MATCH(1,('GMW - Baseline'!$MC$2:$MC$200=G$3)*('GMW - Baseline'!$MB$2:$MB$200=G$4),0),$E276-1973)</f>
        <v>559249.80000000005</v>
      </c>
      <c r="H276" cm="1">
        <f t="array" ref="H276">INDEX('GMW - Baseline'!$A$2:$MC$200,MATCH(1,('GMW - Baseline'!$MC$2:$MC$200=H$3)*('GMW - Baseline'!$MB$2:$MB$200=H$4),0),$E276-1973)</f>
        <v>613850.6</v>
      </c>
      <c r="I276" cm="1">
        <f t="array" ref="I276">INDEX('GMW - Baseline'!$A$2:$MC$200,MATCH(1,('GMW - Baseline'!$MC$2:$MC$200=I$3)*('GMW - Baseline'!$MB$2:$MB$200=I$4),0),$E276-1973)</f>
        <v>217.42609999999999</v>
      </c>
      <c r="J276" cm="1">
        <f t="array" ref="J276">INDEX('GMW - Baseline'!$A$2:$MC$200,MATCH(1,('GMW - Baseline'!$MC$2:$MC$200=J$3)*('GMW - Baseline'!$MB$2:$MB$200=J$4),0),$E276-1973)</f>
        <v>2.5001199999999999</v>
      </c>
      <c r="K276" cm="1">
        <f t="array" ref="K276">INDEX('GMW - Baseline'!$A$2:$MC$200,MATCH(1,('GMW - Baseline'!$MC$2:$MC$200=K$3)*('GMW - Baseline'!$MB$2:$MB$200=K$4),0),$E276-1973)</f>
        <v>3.5</v>
      </c>
      <c r="L276" cm="1">
        <f t="array" ref="L276">INDEX('GMW - Baseline'!$A$2:$MC$200,MATCH(1,('GMW - Baseline'!$MC$2:$MC$200=L$3)*('GMW - Baseline'!$MB$2:$MB$200=L$4),0),$E276-1973)</f>
        <v>38398.699999999997</v>
      </c>
      <c r="M276" cm="1">
        <f t="array" ref="M276">INDEX('GMW - Baseline'!$A$2:$MC$200,MATCH(1,('GMW - Baseline'!$MC$2:$MC$200=M$3)*('GMW - Baseline'!$MB$2:$MB$200=M$4),0),$E276-1973)</f>
        <v>1599.91</v>
      </c>
      <c r="N276" cm="1">
        <f t="array" ref="N276">INDEX('GMW - Baseline'!$A$2:$MC$200,MATCH(1,('GMW - Baseline'!$MC$2:$MC$200=N$3)*('GMW - Baseline'!$MB$2:$MB$200=N$4),0),$E276-1973)</f>
        <v>39998.61</v>
      </c>
      <c r="O276" cm="1">
        <f t="array" ref="O276">INDEX('GMW - Baseline'!$A$2:$MC$200,MATCH(1,('GMW - Baseline'!$MC$2:$MC$200=O$3)*('GMW - Baseline'!$MB$2:$MB$200=O$4),0),$E276-1973)</f>
        <v>3.999914</v>
      </c>
      <c r="P276" cm="1">
        <f t="array" ref="P276">INDEX('GMW - Baseline'!$A$2:$MC$200,MATCH(1,('GMW - Baseline'!$MC$2:$MC$200=P$3)*('GMW - Baseline'!$MB$2:$MB$200=P$4),0),$E276-1973)</f>
        <v>47309.85</v>
      </c>
      <c r="Q276" cm="1">
        <f t="array" ref="Q276">INDEX('GMW - Baseline'!$A$2:$MC$200,MATCH(1,('GMW - Baseline'!$MC$2:$MC$200=Q$3)*('GMW - Baseline'!$MB$2:$MB$200=Q$4),0),$E276-1973)</f>
        <v>-79937.94</v>
      </c>
      <c r="R276" cm="1">
        <f t="array" ref="R276">INDEX('GMW - Baseline'!$A$2:$MC$200,MATCH(1,('GMW - Baseline'!$MC$2:$MC$200=R$3)*('GMW - Baseline'!$MB$2:$MB$200=R$4),0),$E276-1973)</f>
        <v>6133174</v>
      </c>
      <c r="S276" cm="1">
        <f t="array" ref="S276">INDEX('GMW - Baseline'!$A$2:$MC$200,MATCH(1,('GMW - Baseline'!$MC$2:$MC$200=S$3)*('GMW - Baseline'!$MB$2:$MB$200=S$4),0),$E276-1973)</f>
        <v>1672716</v>
      </c>
      <c r="T276" cm="1">
        <f t="array" ref="T276">INDEX('GMW - Baseline'!$A$2:$MC$200,MATCH(1,('GMW - Baseline'!$MC$2:$MC$200=T$3)*('GMW - Baseline'!$MB$2:$MB$200=T$4),0),$E276-1973)</f>
        <v>9.536743E-5</v>
      </c>
      <c r="U276" cm="1">
        <f t="array" ref="U276">INDEX('GMW - Baseline'!$A$2:$MC$200,MATCH(1,('GMW - Baseline'!$MC$2:$MC$200=U$3)*('GMW - Baseline'!$MB$2:$MB$200=U$4),0),$E276-1973)</f>
        <v>966361.2</v>
      </c>
      <c r="V276" cm="1">
        <f t="array" ref="V276">INDEX('GMW - Baseline'!$A$2:$MC$200,MATCH(1,('GMW - Baseline'!$MC$2:$MC$200=V$3)*('GMW - Baseline'!$MB$2:$MB$200=V$4),0),$E276-1973)</f>
        <v>38398.660000000003</v>
      </c>
      <c r="W276" cm="1">
        <f t="array" ref="W276">INDEX('GMW - Baseline'!$A$2:$MC$200,MATCH(1,('GMW - Baseline'!$MC$2:$MC$200=W$3)*('GMW - Baseline'!$MB$2:$MB$200=W$4),0),$E276-1973)</f>
        <v>31.957170000000001</v>
      </c>
      <c r="X276" cm="1">
        <f t="array" ref="X276">INDEX('GMW - Baseline'!$A$2:$MC$200,MATCH(1,('GMW - Baseline'!$MC$2:$MC$200=X$3)*('GMW - Baseline'!$MB$2:$MB$200=X$4),0),$E276-1973)</f>
        <v>690973</v>
      </c>
      <c r="Y276" cm="1">
        <f t="array" ref="Y276">INDEX('GMW - Baseline'!$A$2:$MC$200,MATCH(1,('GMW - Baseline'!$MC$2:$MC$200=Y$3)*('GMW - Baseline'!$MB$2:$MB$200=Y$4),0),$E276-1973)</f>
        <v>45692.36</v>
      </c>
      <c r="Z276" cm="1">
        <f t="array" ref="Z276">INDEX('GMW - Baseline'!$A$2:$MC$200,MATCH(1,('GMW - Baseline'!$MC$2:$MC$200=Z$3)*('GMW - Baseline'!$MB$2:$MB$200=Z$4),0),$E276-1973)</f>
        <v>4646562</v>
      </c>
      <c r="AA276" cm="1">
        <f t="array" ref="AA276">INDEX('GMW - Baseline'!$A$2:$MC$200,MATCH(1,('GMW - Baseline'!$MC$2:$MC$200=AA$3)*('GMW - Baseline'!$MB$2:$MB$200=AA$4),0),$E276-1973)</f>
        <v>-1.5180450000000001</v>
      </c>
      <c r="AB276" cm="1">
        <f t="array" ref="AB276">INDEX('GMW - Baseline'!$A$2:$MC$200,MATCH(1,('GMW - Baseline'!$MC$2:$MC$200=AB$3)*('GMW - Baseline'!$MB$2:$MB$200=AB$4),0),$E276-1973)</f>
        <v>751869.2</v>
      </c>
      <c r="AC276" cm="1">
        <f t="array" ref="AC276">INDEX('GMW - Baseline'!$A$2:$MC$200,MATCH(1,('GMW - Baseline'!$MC$2:$MC$200=AC$3)*('GMW - Baseline'!$MB$2:$MB$200=AC$4),0),$E276-1973)</f>
        <v>646127.4</v>
      </c>
      <c r="AD276" cm="1">
        <f t="array" ref="AD276">INDEX('GMW - Baseline'!$A$2:$MC$200,MATCH(1,('GMW - Baseline'!$MC$2:$MC$200=AD$3)*('GMW - Baseline'!$MB$2:$MB$200=AD$4),0),$E276-1973)</f>
        <v>73844.27</v>
      </c>
      <c r="AE276" cm="1">
        <f t="array" ref="AE276">INDEX('GMW - Baseline'!$A$2:$MC$200,MATCH(1,('GMW - Baseline'!$MC$2:$MC$200=AE$3)*('GMW - Baseline'!$MB$2:$MB$200=AE$4),0),$E276-1973)</f>
        <v>36.943950000000001</v>
      </c>
      <c r="AF276" cm="1">
        <f t="array" ref="AF276">INDEX('GMW - Baseline'!$A$2:$MC$200,MATCH(1,('GMW - Baseline'!$MC$2:$MC$200=AF$3)*('GMW - Baseline'!$MB$2:$MB$200=AF$4),0),$E276-1973)</f>
        <v>26.147929999999999</v>
      </c>
      <c r="AG276" cm="1">
        <f t="array" ref="AG276">INDEX('GMW - Baseline'!$A$2:$MC$200,MATCH(1,('GMW - Baseline'!$MC$2:$MC$200=AG$3)*('GMW - Baseline'!$MB$2:$MB$200=AG$4),0),$E276-1973)</f>
        <v>71.578100000000006</v>
      </c>
      <c r="AH276" cm="1">
        <f t="array" ref="AH276">INDEX('GMW - Baseline'!$A$2:$MC$200,MATCH(1,('GMW - Baseline'!$MC$2:$MC$200=AH$3)*('GMW - Baseline'!$MB$2:$MB$200=AH$4),0),$E276-1973)</f>
        <v>44.246870000000001</v>
      </c>
      <c r="AI276" cm="1">
        <f t="array" ref="AI276">INDEX('GMW - Baseline'!$A$2:$MC$200,MATCH(1,('GMW - Baseline'!$MC$2:$MC$200=AI$3)*('GMW - Baseline'!$MB$2:$MB$200=AI$4),0),$E276-1973)</f>
        <v>45.918199999999999</v>
      </c>
      <c r="AJ276" cm="1">
        <f t="array" ref="AJ276">INDEX('GMW - Baseline'!$A$2:$MC$200,MATCH(1,('GMW - Baseline'!$MC$2:$MC$200=AJ$3)*('GMW - Baseline'!$MB$2:$MB$200=AJ$4),0),$E276-1973)</f>
        <v>56.974690000000002</v>
      </c>
      <c r="AK276" cm="1">
        <f t="array" ref="AK276">INDEX('GMW - Baseline'!$A$2:$MC$200,MATCH(1,('GMW - Baseline'!$MC$2:$MC$200=AK$3)*('GMW - Baseline'!$MB$2:$MB$200=AK$4),0),$E276-1973)</f>
        <v>27.781230000000001</v>
      </c>
    </row>
    <row r="277" spans="1:37" x14ac:dyDescent="0.25">
      <c r="B277">
        <f t="shared" ref="B277:C277" si="66">+B273+1</f>
        <v>2047</v>
      </c>
      <c r="C277">
        <f t="shared" si="66"/>
        <v>2047</v>
      </c>
      <c r="E277">
        <f t="shared" si="17"/>
        <v>2250</v>
      </c>
      <c r="F277" cm="1">
        <f t="array" ref="F277">INDEX('GMW - Baseline'!$A$2:$MC$200,MATCH(1,('GMW - Baseline'!$MC$2:$MC$200=F$3)*('GMW - Baseline'!$MB$2:$MB$200=F$4),0),$E277-1973)</f>
        <v>969688.6</v>
      </c>
      <c r="G277" cm="1">
        <f t="array" ref="G277">INDEX('GMW - Baseline'!$A$2:$MC$200,MATCH(1,('GMW - Baseline'!$MC$2:$MC$200=G$3)*('GMW - Baseline'!$MB$2:$MB$200=G$4),0),$E277-1973)</f>
        <v>561098.69999999995</v>
      </c>
      <c r="H277" cm="1">
        <f t="array" ref="H277">INDEX('GMW - Baseline'!$A$2:$MC$200,MATCH(1,('GMW - Baseline'!$MC$2:$MC$200=H$3)*('GMW - Baseline'!$MB$2:$MB$200=H$4),0),$E277-1973)</f>
        <v>615917.19999999995</v>
      </c>
      <c r="I277" cm="1">
        <f t="array" ref="I277">INDEX('GMW - Baseline'!$A$2:$MC$200,MATCH(1,('GMW - Baseline'!$MC$2:$MC$200=I$3)*('GMW - Baseline'!$MB$2:$MB$200=I$4),0),$E277-1973)</f>
        <v>218.5266</v>
      </c>
      <c r="J277" cm="1">
        <f t="array" ref="J277">INDEX('GMW - Baseline'!$A$2:$MC$200,MATCH(1,('GMW - Baseline'!$MC$2:$MC$200=J$3)*('GMW - Baseline'!$MB$2:$MB$200=J$4),0),$E277-1973)</f>
        <v>2.5001030000000002</v>
      </c>
      <c r="K277" cm="1">
        <f t="array" ref="K277">INDEX('GMW - Baseline'!$A$2:$MC$200,MATCH(1,('GMW - Baseline'!$MC$2:$MC$200=K$3)*('GMW - Baseline'!$MB$2:$MB$200=K$4),0),$E277-1973)</f>
        <v>3.5000270000000002</v>
      </c>
      <c r="L277" cm="1">
        <f t="array" ref="L277">INDEX('GMW - Baseline'!$A$2:$MC$200,MATCH(1,('GMW - Baseline'!$MC$2:$MC$200=L$3)*('GMW - Baseline'!$MB$2:$MB$200=L$4),0),$E277-1973)</f>
        <v>38419.57</v>
      </c>
      <c r="M277" cm="1">
        <f t="array" ref="M277">INDEX('GMW - Baseline'!$A$2:$MC$200,MATCH(1,('GMW - Baseline'!$MC$2:$MC$200=M$3)*('GMW - Baseline'!$MB$2:$MB$200=M$4),0),$E277-1973)</f>
        <v>1600.7809999999999</v>
      </c>
      <c r="N277" cm="1">
        <f t="array" ref="N277">INDEX('GMW - Baseline'!$A$2:$MC$200,MATCH(1,('GMW - Baseline'!$MC$2:$MC$200=N$3)*('GMW - Baseline'!$MB$2:$MB$200=N$4),0),$E277-1973)</f>
        <v>40020.35</v>
      </c>
      <c r="O277" cm="1">
        <f t="array" ref="O277">INDEX('GMW - Baseline'!$A$2:$MC$200,MATCH(1,('GMW - Baseline'!$MC$2:$MC$200=O$3)*('GMW - Baseline'!$MB$2:$MB$200=O$4),0),$E277-1973)</f>
        <v>3.9999180000000001</v>
      </c>
      <c r="P277" cm="1">
        <f t="array" ref="P277">INDEX('GMW - Baseline'!$A$2:$MC$200,MATCH(1,('GMW - Baseline'!$MC$2:$MC$200=P$3)*('GMW - Baseline'!$MB$2:$MB$200=P$4),0),$E277-1973)</f>
        <v>47315.93</v>
      </c>
      <c r="Q277" cm="1">
        <f t="array" ref="Q277">INDEX('GMW - Baseline'!$A$2:$MC$200,MATCH(1,('GMW - Baseline'!$MC$2:$MC$200=Q$3)*('GMW - Baseline'!$MB$2:$MB$200=Q$4),0),$E277-1973)</f>
        <v>-22460.45</v>
      </c>
      <c r="R277" cm="1">
        <f t="array" ref="R277">INDEX('GMW - Baseline'!$A$2:$MC$200,MATCH(1,('GMW - Baseline'!$MC$2:$MC$200=R$3)*('GMW - Baseline'!$MB$2:$MB$200=R$4),0),$E277-1973)</f>
        <v>6189688</v>
      </c>
      <c r="S277" cm="1">
        <f t="array" ref="S277">INDEX('GMW - Baseline'!$A$2:$MC$200,MATCH(1,('GMW - Baseline'!$MC$2:$MC$200=S$3)*('GMW - Baseline'!$MB$2:$MB$200=S$4),0),$E277-1973)</f>
        <v>1687537</v>
      </c>
      <c r="T277" cm="1">
        <f t="array" ref="T277">INDEX('GMW - Baseline'!$A$2:$MC$200,MATCH(1,('GMW - Baseline'!$MC$2:$MC$200=T$3)*('GMW - Baseline'!$MB$2:$MB$200=T$4),0),$E277-1973)</f>
        <v>0</v>
      </c>
      <c r="U277" cm="1">
        <f t="array" ref="U277">INDEX('GMW - Baseline'!$A$2:$MC$200,MATCH(1,('GMW - Baseline'!$MC$2:$MC$200=U$3)*('GMW - Baseline'!$MB$2:$MB$200=U$4),0),$E277-1973)</f>
        <v>969688.3</v>
      </c>
      <c r="V277" cm="1">
        <f t="array" ref="V277">INDEX('GMW - Baseline'!$A$2:$MC$200,MATCH(1,('GMW - Baseline'!$MC$2:$MC$200=V$3)*('GMW - Baseline'!$MB$2:$MB$200=V$4),0),$E277-1973)</f>
        <v>38419.54</v>
      </c>
      <c r="W277" cm="1">
        <f t="array" ref="W277">INDEX('GMW - Baseline'!$A$2:$MC$200,MATCH(1,('GMW - Baseline'!$MC$2:$MC$200=W$3)*('GMW - Baseline'!$MB$2:$MB$200=W$4),0),$E277-1973)</f>
        <v>31.956420000000001</v>
      </c>
      <c r="X277" cm="1">
        <f t="array" ref="X277">INDEX('GMW - Baseline'!$A$2:$MC$200,MATCH(1,('GMW - Baseline'!$MC$2:$MC$200=X$3)*('GMW - Baseline'!$MB$2:$MB$200=X$4),0),$E277-1973)</f>
        <v>691472.3</v>
      </c>
      <c r="Y277" cm="1">
        <f t="array" ref="Y277">INDEX('GMW - Baseline'!$A$2:$MC$200,MATCH(1,('GMW - Baseline'!$MC$2:$MC$200=Y$3)*('GMW - Baseline'!$MB$2:$MB$200=Y$4),0),$E277-1973)</f>
        <v>45697.39</v>
      </c>
      <c r="Z277" cm="1">
        <f t="array" ref="Z277">INDEX('GMW - Baseline'!$A$2:$MC$200,MATCH(1,('GMW - Baseline'!$MC$2:$MC$200=Z$3)*('GMW - Baseline'!$MB$2:$MB$200=Z$4),0),$E277-1973)</f>
        <v>4669162</v>
      </c>
      <c r="AA277" cm="1">
        <f t="array" ref="AA277">INDEX('GMW - Baseline'!$A$2:$MC$200,MATCH(1,('GMW - Baseline'!$MC$2:$MC$200=AA$3)*('GMW - Baseline'!$MB$2:$MB$200=AA$4),0),$E277-1973)</f>
        <v>-1.5168299999999999</v>
      </c>
      <c r="AB277" cm="1">
        <f t="array" ref="AB277">INDEX('GMW - Baseline'!$A$2:$MC$200,MATCH(1,('GMW - Baseline'!$MC$2:$MC$200=AB$3)*('GMW - Baseline'!$MB$2:$MB$200=AB$4),0),$E277-1973)</f>
        <v>743033.4</v>
      </c>
      <c r="AC277" cm="1">
        <f t="array" ref="AC277">INDEX('GMW - Baseline'!$A$2:$MC$200,MATCH(1,('GMW - Baseline'!$MC$2:$MC$200=AC$3)*('GMW - Baseline'!$MB$2:$MB$200=AC$4),0),$E277-1973)</f>
        <v>686520.1</v>
      </c>
      <c r="AD277" cm="1">
        <f t="array" ref="AD277">INDEX('GMW - Baseline'!$A$2:$MC$200,MATCH(1,('GMW - Baseline'!$MC$2:$MC$200=AD$3)*('GMW - Baseline'!$MB$2:$MB$200=AD$4),0),$E277-1973)</f>
        <v>73883.75</v>
      </c>
      <c r="AE277" cm="1">
        <f t="array" ref="AE277">INDEX('GMW - Baseline'!$A$2:$MC$200,MATCH(1,('GMW - Baseline'!$MC$2:$MC$200=AE$3)*('GMW - Baseline'!$MB$2:$MB$200=AE$4),0),$E277-1973)</f>
        <v>37.00855</v>
      </c>
      <c r="AF277" cm="1">
        <f t="array" ref="AF277">INDEX('GMW - Baseline'!$A$2:$MC$200,MATCH(1,('GMW - Baseline'!$MC$2:$MC$200=AF$3)*('GMW - Baseline'!$MB$2:$MB$200=AF$4),0),$E277-1973)</f>
        <v>26.163430000000002</v>
      </c>
      <c r="AG277" cm="1">
        <f t="array" ref="AG277">INDEX('GMW - Baseline'!$A$2:$MC$200,MATCH(1,('GMW - Baseline'!$MC$2:$MC$200=AG$3)*('GMW - Baseline'!$MB$2:$MB$200=AG$4),0),$E277-1973)</f>
        <v>71.71078</v>
      </c>
      <c r="AH277" cm="1">
        <f t="array" ref="AH277">INDEX('GMW - Baseline'!$A$2:$MC$200,MATCH(1,('GMW - Baseline'!$MC$2:$MC$200=AH$3)*('GMW - Baseline'!$MB$2:$MB$200=AH$4),0),$E277-1973)</f>
        <v>44.292940000000002</v>
      </c>
      <c r="AI277" cm="1">
        <f t="array" ref="AI277">INDEX('GMW - Baseline'!$A$2:$MC$200,MATCH(1,('GMW - Baseline'!$MC$2:$MC$200=AI$3)*('GMW - Baseline'!$MB$2:$MB$200=AI$4),0),$E277-1973)</f>
        <v>46.03537</v>
      </c>
      <c r="AJ277" cm="1">
        <f t="array" ref="AJ277">INDEX('GMW - Baseline'!$A$2:$MC$200,MATCH(1,('GMW - Baseline'!$MC$2:$MC$200=AJ$3)*('GMW - Baseline'!$MB$2:$MB$200=AJ$4),0),$E277-1973)</f>
        <v>57.043610000000001</v>
      </c>
      <c r="AK277" cm="1">
        <f t="array" ref="AK277">INDEX('GMW - Baseline'!$A$2:$MC$200,MATCH(1,('GMW - Baseline'!$MC$2:$MC$200=AK$3)*('GMW - Baseline'!$MB$2:$MB$200=AK$4),0),$E277-1973)</f>
        <v>27.813230000000001</v>
      </c>
    </row>
    <row r="278" spans="1:37" x14ac:dyDescent="0.25">
      <c r="B278">
        <f t="shared" ref="B278:C278" si="67">+B274+1</f>
        <v>2047</v>
      </c>
      <c r="C278">
        <f t="shared" si="67"/>
        <v>2047</v>
      </c>
      <c r="E278">
        <f t="shared" si="17"/>
        <v>2251</v>
      </c>
      <c r="F278" cm="1">
        <f t="array" ref="F278">INDEX('GMW - Baseline'!$A$2:$MC$200,MATCH(1,('GMW - Baseline'!$MC$2:$MC$200=F$3)*('GMW - Baseline'!$MB$2:$MB$200=F$4),0),$E278-1973)</f>
        <v>973022.9</v>
      </c>
      <c r="G278" cm="1">
        <f t="array" ref="G278">INDEX('GMW - Baseline'!$A$2:$MC$200,MATCH(1,('GMW - Baseline'!$MC$2:$MC$200=G$3)*('GMW - Baseline'!$MB$2:$MB$200=G$4),0),$E278-1973)</f>
        <v>562951.4</v>
      </c>
      <c r="H278" cm="1">
        <f t="array" ref="H278">INDEX('GMW - Baseline'!$A$2:$MC$200,MATCH(1,('GMW - Baseline'!$MC$2:$MC$200=H$3)*('GMW - Baseline'!$MB$2:$MB$200=H$4),0),$E278-1973)</f>
        <v>617953.9</v>
      </c>
      <c r="I278" cm="1">
        <f t="array" ref="I278">INDEX('GMW - Baseline'!$A$2:$MC$200,MATCH(1,('GMW - Baseline'!$MC$2:$MC$200=I$3)*('GMW - Baseline'!$MB$2:$MB$200=I$4),0),$E278-1973)</f>
        <v>219.45599999999999</v>
      </c>
      <c r="J278" cm="1">
        <f t="array" ref="J278">INDEX('GMW - Baseline'!$A$2:$MC$200,MATCH(1,('GMW - Baseline'!$MC$2:$MC$200=J$3)*('GMW - Baseline'!$MB$2:$MB$200=J$4),0),$E278-1973)</f>
        <v>2.5000830000000001</v>
      </c>
      <c r="K278" cm="1">
        <f t="array" ref="K278">INDEX('GMW - Baseline'!$A$2:$MC$200,MATCH(1,('GMW - Baseline'!$MC$2:$MC$200=K$3)*('GMW - Baseline'!$MB$2:$MB$200=K$4),0),$E278-1973)</f>
        <v>3.4999769999999999</v>
      </c>
      <c r="L278" cm="1">
        <f t="array" ref="L278">INDEX('GMW - Baseline'!$A$2:$MC$200,MATCH(1,('GMW - Baseline'!$MC$2:$MC$200=L$3)*('GMW - Baseline'!$MB$2:$MB$200=L$4),0),$E278-1973)</f>
        <v>38440.410000000003</v>
      </c>
      <c r="M278" cm="1">
        <f t="array" ref="M278">INDEX('GMW - Baseline'!$A$2:$MC$200,MATCH(1,('GMW - Baseline'!$MC$2:$MC$200=M$3)*('GMW - Baseline'!$MB$2:$MB$200=M$4),0),$E278-1973)</f>
        <v>1601.68</v>
      </c>
      <c r="N278" cm="1">
        <f t="array" ref="N278">INDEX('GMW - Baseline'!$A$2:$MC$200,MATCH(1,('GMW - Baseline'!$MC$2:$MC$200=N$3)*('GMW - Baseline'!$MB$2:$MB$200=N$4),0),$E278-1973)</f>
        <v>40042.089999999997</v>
      </c>
      <c r="O278" cm="1">
        <f t="array" ref="O278">INDEX('GMW - Baseline'!$A$2:$MC$200,MATCH(1,('GMW - Baseline'!$MC$2:$MC$200=O$3)*('GMW - Baseline'!$MB$2:$MB$200=O$4),0),$E278-1973)</f>
        <v>3.9999899999999999</v>
      </c>
      <c r="P278" cm="1">
        <f t="array" ref="P278">INDEX('GMW - Baseline'!$A$2:$MC$200,MATCH(1,('GMW - Baseline'!$MC$2:$MC$200=P$3)*('GMW - Baseline'!$MB$2:$MB$200=P$4),0),$E278-1973)</f>
        <v>47322</v>
      </c>
      <c r="Q278" cm="1">
        <f t="array" ref="Q278">INDEX('GMW - Baseline'!$A$2:$MC$200,MATCH(1,('GMW - Baseline'!$MC$2:$MC$200=Q$3)*('GMW - Baseline'!$MB$2:$MB$200=Q$4),0),$E278-1973)</f>
        <v>-66972.12</v>
      </c>
      <c r="R278" cm="1">
        <f t="array" ref="R278">INDEX('GMW - Baseline'!$A$2:$MC$200,MATCH(1,('GMW - Baseline'!$MC$2:$MC$200=R$3)*('GMW - Baseline'!$MB$2:$MB$200=R$4),0),$E278-1973)</f>
        <v>6291097</v>
      </c>
      <c r="S278" cm="1">
        <f t="array" ref="S278">INDEX('GMW - Baseline'!$A$2:$MC$200,MATCH(1,('GMW - Baseline'!$MC$2:$MC$200=S$3)*('GMW - Baseline'!$MB$2:$MB$200=S$4),0),$E278-1973)</f>
        <v>1702483</v>
      </c>
      <c r="T278" cm="1">
        <f t="array" ref="T278">INDEX('GMW - Baseline'!$A$2:$MC$200,MATCH(1,('GMW - Baseline'!$MC$2:$MC$200=T$3)*('GMW - Baseline'!$MB$2:$MB$200=T$4),0),$E278-1973)</f>
        <v>2.8610229999999999E-4</v>
      </c>
      <c r="U278" cm="1">
        <f t="array" ref="U278">INDEX('GMW - Baseline'!$A$2:$MC$200,MATCH(1,('GMW - Baseline'!$MC$2:$MC$200=U$3)*('GMW - Baseline'!$MB$2:$MB$200=U$4),0),$E278-1973)</f>
        <v>973020.4</v>
      </c>
      <c r="V278" cm="1">
        <f t="array" ref="V278">INDEX('GMW - Baseline'!$A$2:$MC$200,MATCH(1,('GMW - Baseline'!$MC$2:$MC$200=V$3)*('GMW - Baseline'!$MB$2:$MB$200=V$4),0),$E278-1973)</f>
        <v>38440.410000000003</v>
      </c>
      <c r="W278" cm="1">
        <f t="array" ref="W278">INDEX('GMW - Baseline'!$A$2:$MC$200,MATCH(1,('GMW - Baseline'!$MC$2:$MC$200=W$3)*('GMW - Baseline'!$MB$2:$MB$200=W$4),0),$E278-1973)</f>
        <v>31.955670000000001</v>
      </c>
      <c r="X278" cm="1">
        <f t="array" ref="X278">INDEX('GMW - Baseline'!$A$2:$MC$200,MATCH(1,('GMW - Baseline'!$MC$2:$MC$200=X$3)*('GMW - Baseline'!$MB$2:$MB$200=X$4),0),$E278-1973)</f>
        <v>691970</v>
      </c>
      <c r="Y278" cm="1">
        <f t="array" ref="Y278">INDEX('GMW - Baseline'!$A$2:$MC$200,MATCH(1,('GMW - Baseline'!$MC$2:$MC$200=Y$3)*('GMW - Baseline'!$MB$2:$MB$200=Y$4),0),$E278-1973)</f>
        <v>45702.43</v>
      </c>
      <c r="Z278" cm="1">
        <f t="array" ref="Z278">INDEX('GMW - Baseline'!$A$2:$MC$200,MATCH(1,('GMW - Baseline'!$MC$2:$MC$200=Z$3)*('GMW - Baseline'!$MB$2:$MB$200=Z$4),0),$E278-1973)</f>
        <v>4691847</v>
      </c>
      <c r="AA278" cm="1">
        <f t="array" ref="AA278">INDEX('GMW - Baseline'!$A$2:$MC$200,MATCH(1,('GMW - Baseline'!$MC$2:$MC$200=AA$3)*('GMW - Baseline'!$MB$2:$MB$200=AA$4),0),$E278-1973)</f>
        <v>-1.515617</v>
      </c>
      <c r="AB278" cm="1">
        <f t="array" ref="AB278">INDEX('GMW - Baseline'!$A$2:$MC$200,MATCH(1,('GMW - Baseline'!$MC$2:$MC$200=AB$3)*('GMW - Baseline'!$MB$2:$MB$200=AB$4),0),$E278-1973)</f>
        <v>781377.2</v>
      </c>
      <c r="AC278" cm="1">
        <f t="array" ref="AC278">INDEX('GMW - Baseline'!$A$2:$MC$200,MATCH(1,('GMW - Baseline'!$MC$2:$MC$200=AC$3)*('GMW - Baseline'!$MB$2:$MB$200=AC$4),0),$E278-1973)</f>
        <v>679967.9</v>
      </c>
      <c r="AD278" cm="1">
        <f t="array" ref="AD278">INDEX('GMW - Baseline'!$A$2:$MC$200,MATCH(1,('GMW - Baseline'!$MC$2:$MC$200=AD$3)*('GMW - Baseline'!$MB$2:$MB$200=AD$4),0),$E278-1973)</f>
        <v>73923.23</v>
      </c>
      <c r="AE278" cm="1">
        <f t="array" ref="AE278">INDEX('GMW - Baseline'!$A$2:$MC$200,MATCH(1,('GMW - Baseline'!$MC$2:$MC$200=AE$3)*('GMW - Baseline'!$MB$2:$MB$200=AE$4),0),$E278-1973)</f>
        <v>37.073120000000003</v>
      </c>
      <c r="AF278" cm="1">
        <f t="array" ref="AF278">INDEX('GMW - Baseline'!$A$2:$MC$200,MATCH(1,('GMW - Baseline'!$MC$2:$MC$200=AF$3)*('GMW - Baseline'!$MB$2:$MB$200=AF$4),0),$E278-1973)</f>
        <v>26.179290000000002</v>
      </c>
      <c r="AG278" cm="1">
        <f t="array" ref="AG278">INDEX('GMW - Baseline'!$A$2:$MC$200,MATCH(1,('GMW - Baseline'!$MC$2:$MC$200=AG$3)*('GMW - Baseline'!$MB$2:$MB$200=AG$4),0),$E278-1973)</f>
        <v>71.839269999999999</v>
      </c>
      <c r="AH278" cm="1">
        <f t="array" ref="AH278">INDEX('GMW - Baseline'!$A$2:$MC$200,MATCH(1,('GMW - Baseline'!$MC$2:$MC$200=AH$3)*('GMW - Baseline'!$MB$2:$MB$200=AH$4),0),$E278-1973)</f>
        <v>44.33905</v>
      </c>
      <c r="AI278" cm="1">
        <f t="array" ref="AI278">INDEX('GMW - Baseline'!$A$2:$MC$200,MATCH(1,('GMW - Baseline'!$MC$2:$MC$200=AI$3)*('GMW - Baseline'!$MB$2:$MB$200=AI$4),0),$E278-1973)</f>
        <v>46.152810000000002</v>
      </c>
      <c r="AJ278" cm="1">
        <f t="array" ref="AJ278">INDEX('GMW - Baseline'!$A$2:$MC$200,MATCH(1,('GMW - Baseline'!$MC$2:$MC$200=AJ$3)*('GMW - Baseline'!$MB$2:$MB$200=AJ$4),0),$E278-1973)</f>
        <v>57.112699999999997</v>
      </c>
      <c r="AK278" cm="1">
        <f t="array" ref="AK278">INDEX('GMW - Baseline'!$A$2:$MC$200,MATCH(1,('GMW - Baseline'!$MC$2:$MC$200=AK$3)*('GMW - Baseline'!$MB$2:$MB$200=AK$4),0),$E278-1973)</f>
        <v>27.848990000000001</v>
      </c>
    </row>
    <row r="279" spans="1:37" x14ac:dyDescent="0.25">
      <c r="A279">
        <v>2048</v>
      </c>
      <c r="B279">
        <f t="shared" ref="B279:C279" si="68">+B275+1</f>
        <v>2048</v>
      </c>
      <c r="C279">
        <f t="shared" si="68"/>
        <v>2047</v>
      </c>
      <c r="D279">
        <f t="shared" si="60"/>
        <v>2047</v>
      </c>
      <c r="E279">
        <f t="shared" si="17"/>
        <v>2252</v>
      </c>
      <c r="F279" cm="1">
        <f t="array" ref="F279">INDEX('GMW - Baseline'!$A$2:$MC$200,MATCH(1,('GMW - Baseline'!$MC$2:$MC$200=F$3)*('GMW - Baseline'!$MB$2:$MB$200=F$4),0),$E279-1973)</f>
        <v>976364.9</v>
      </c>
      <c r="G279" cm="1">
        <f t="array" ref="G279">INDEX('GMW - Baseline'!$A$2:$MC$200,MATCH(1,('GMW - Baseline'!$MC$2:$MC$200=G$3)*('GMW - Baseline'!$MB$2:$MB$200=G$4),0),$E279-1973)</f>
        <v>564808.80000000005</v>
      </c>
      <c r="H279" cm="1">
        <f t="array" ref="H279">INDEX('GMW - Baseline'!$A$2:$MC$200,MATCH(1,('GMW - Baseline'!$MC$2:$MC$200=H$3)*('GMW - Baseline'!$MB$2:$MB$200=H$4),0),$E279-1973)</f>
        <v>619994.1</v>
      </c>
      <c r="I279" cm="1">
        <f t="array" ref="I279">INDEX('GMW - Baseline'!$A$2:$MC$200,MATCH(1,('GMW - Baseline'!$MC$2:$MC$200=I$3)*('GMW - Baseline'!$MB$2:$MB$200=I$4),0),$E279-1973)</f>
        <v>219.8578</v>
      </c>
      <c r="J279" cm="1">
        <f t="array" ref="J279">INDEX('GMW - Baseline'!$A$2:$MC$200,MATCH(1,('GMW - Baseline'!$MC$2:$MC$200=J$3)*('GMW - Baseline'!$MB$2:$MB$200=J$4),0),$E279-1973)</f>
        <v>2.5000640000000001</v>
      </c>
      <c r="K279" cm="1">
        <f t="array" ref="K279">INDEX('GMW - Baseline'!$A$2:$MC$200,MATCH(1,('GMW - Baseline'!$MC$2:$MC$200=K$3)*('GMW - Baseline'!$MB$2:$MB$200=K$4),0),$E279-1973)</f>
        <v>3.5000260000000001</v>
      </c>
      <c r="L279" cm="1">
        <f t="array" ref="L279">INDEX('GMW - Baseline'!$A$2:$MC$200,MATCH(1,('GMW - Baseline'!$MC$2:$MC$200=L$3)*('GMW - Baseline'!$MB$2:$MB$200=L$4),0),$E279-1973)</f>
        <v>38461.279999999999</v>
      </c>
      <c r="M279" cm="1">
        <f t="array" ref="M279">INDEX('GMW - Baseline'!$A$2:$MC$200,MATCH(1,('GMW - Baseline'!$MC$2:$MC$200=M$3)*('GMW - Baseline'!$MB$2:$MB$200=M$4),0),$E279-1973)</f>
        <v>1602.559</v>
      </c>
      <c r="N279" cm="1">
        <f t="array" ref="N279">INDEX('GMW - Baseline'!$A$2:$MC$200,MATCH(1,('GMW - Baseline'!$MC$2:$MC$200=N$3)*('GMW - Baseline'!$MB$2:$MB$200=N$4),0),$E279-1973)</f>
        <v>40063.839999999997</v>
      </c>
      <c r="O279" cm="1">
        <f t="array" ref="O279">INDEX('GMW - Baseline'!$A$2:$MC$200,MATCH(1,('GMW - Baseline'!$MC$2:$MC$200=O$3)*('GMW - Baseline'!$MB$2:$MB$200=O$4),0),$E279-1973)</f>
        <v>4.0000119999999999</v>
      </c>
      <c r="P279" cm="1">
        <f t="array" ref="P279">INDEX('GMW - Baseline'!$A$2:$MC$200,MATCH(1,('GMW - Baseline'!$MC$2:$MC$200=P$3)*('GMW - Baseline'!$MB$2:$MB$200=P$4),0),$E279-1973)</f>
        <v>47328.08</v>
      </c>
      <c r="Q279" cm="1">
        <f t="array" ref="Q279">INDEX('GMW - Baseline'!$A$2:$MC$200,MATCH(1,('GMW - Baseline'!$MC$2:$MC$200=Q$3)*('GMW - Baseline'!$MB$2:$MB$200=Q$4),0),$E279-1973)</f>
        <v>70502.87</v>
      </c>
      <c r="R279" cm="1">
        <f t="array" ref="R279">INDEX('GMW - Baseline'!$A$2:$MC$200,MATCH(1,('GMW - Baseline'!$MC$2:$MC$200=R$3)*('GMW - Baseline'!$MB$2:$MB$200=R$4),0),$E279-1973)</f>
        <v>6296013</v>
      </c>
      <c r="S279" cm="1">
        <f t="array" ref="S279">INDEX('GMW - Baseline'!$A$2:$MC$200,MATCH(1,('GMW - Baseline'!$MC$2:$MC$200=S$3)*('GMW - Baseline'!$MB$2:$MB$200=S$4),0),$E279-1973)</f>
        <v>1717558</v>
      </c>
      <c r="T279" cm="1">
        <f t="array" ref="T279">INDEX('GMW - Baseline'!$A$2:$MC$200,MATCH(1,('GMW - Baseline'!$MC$2:$MC$200=T$3)*('GMW - Baseline'!$MB$2:$MB$200=T$4),0),$E279-1973)</f>
        <v>2.8610229999999999E-4</v>
      </c>
      <c r="U279" cm="1">
        <f t="array" ref="U279">INDEX('GMW - Baseline'!$A$2:$MC$200,MATCH(1,('GMW - Baseline'!$MC$2:$MC$200=U$3)*('GMW - Baseline'!$MB$2:$MB$200=U$4),0),$E279-1973)</f>
        <v>976362.1</v>
      </c>
      <c r="V279" cm="1">
        <f t="array" ref="V279">INDEX('GMW - Baseline'!$A$2:$MC$200,MATCH(1,('GMW - Baseline'!$MC$2:$MC$200=V$3)*('GMW - Baseline'!$MB$2:$MB$200=V$4),0),$E279-1973)</f>
        <v>38461.29</v>
      </c>
      <c r="W279" cm="1">
        <f t="array" ref="W279">INDEX('GMW - Baseline'!$A$2:$MC$200,MATCH(1,('GMW - Baseline'!$MC$2:$MC$200=W$3)*('GMW - Baseline'!$MB$2:$MB$200=W$4),0),$E279-1973)</f>
        <v>31.954920000000001</v>
      </c>
      <c r="X279" cm="1">
        <f t="array" ref="X279">INDEX('GMW - Baseline'!$A$2:$MC$200,MATCH(1,('GMW - Baseline'!$MC$2:$MC$200=X$3)*('GMW - Baseline'!$MB$2:$MB$200=X$4),0),$E279-1973)</f>
        <v>692466</v>
      </c>
      <c r="Y279" cm="1">
        <f t="array" ref="Y279">INDEX('GMW - Baseline'!$A$2:$MC$200,MATCH(1,('GMW - Baseline'!$MC$2:$MC$200=Y$3)*('GMW - Baseline'!$MB$2:$MB$200=Y$4),0),$E279-1973)</f>
        <v>45707.46</v>
      </c>
      <c r="Z279" cm="1">
        <f t="array" ref="Z279">INDEX('GMW - Baseline'!$A$2:$MC$200,MATCH(1,('GMW - Baseline'!$MC$2:$MC$200=Z$3)*('GMW - Baseline'!$MB$2:$MB$200=Z$4),0),$E279-1973)</f>
        <v>4714617</v>
      </c>
      <c r="AA279" cm="1">
        <f t="array" ref="AA279">INDEX('GMW - Baseline'!$A$2:$MC$200,MATCH(1,('GMW - Baseline'!$MC$2:$MC$200=AA$3)*('GMW - Baseline'!$MB$2:$MB$200=AA$4),0),$E279-1973)</f>
        <v>-1.5144040000000001</v>
      </c>
      <c r="AB279" cm="1">
        <f t="array" ref="AB279">INDEX('GMW - Baseline'!$A$2:$MC$200,MATCH(1,('GMW - Baseline'!$MC$2:$MC$200=AB$3)*('GMW - Baseline'!$MB$2:$MB$200=AB$4),0),$E279-1973)</f>
        <v>812373.4</v>
      </c>
      <c r="AC279" cm="1">
        <f t="array" ref="AC279">INDEX('GMW - Baseline'!$A$2:$MC$200,MATCH(1,('GMW - Baseline'!$MC$2:$MC$200=AC$3)*('GMW - Baseline'!$MB$2:$MB$200=AC$4),0),$E279-1973)</f>
        <v>807456.7</v>
      </c>
      <c r="AD279" cm="1">
        <f t="array" ref="AD279">INDEX('GMW - Baseline'!$A$2:$MC$200,MATCH(1,('GMW - Baseline'!$MC$2:$MC$200=AD$3)*('GMW - Baseline'!$MB$2:$MB$200=AD$4),0),$E279-1973)</f>
        <v>73962.7</v>
      </c>
      <c r="AE279" cm="1">
        <f t="array" ref="AE279">INDEX('GMW - Baseline'!$A$2:$MC$200,MATCH(1,('GMW - Baseline'!$MC$2:$MC$200=AE$3)*('GMW - Baseline'!$MB$2:$MB$200=AE$4),0),$E279-1973)</f>
        <v>37.137680000000003</v>
      </c>
      <c r="AF279" cm="1">
        <f t="array" ref="AF279">INDEX('GMW - Baseline'!$A$2:$MC$200,MATCH(1,('GMW - Baseline'!$MC$2:$MC$200=AF$3)*('GMW - Baseline'!$MB$2:$MB$200=AF$4),0),$E279-1973)</f>
        <v>26.19511</v>
      </c>
      <c r="AG279" cm="1">
        <f t="array" ref="AG279">INDEX('GMW - Baseline'!$A$2:$MC$200,MATCH(1,('GMW - Baseline'!$MC$2:$MC$200=AG$3)*('GMW - Baseline'!$MB$2:$MB$200=AG$4),0),$E279-1973)</f>
        <v>71.970150000000004</v>
      </c>
      <c r="AH279" cm="1">
        <f t="array" ref="AH279">INDEX('GMW - Baseline'!$A$2:$MC$200,MATCH(1,('GMW - Baseline'!$MC$2:$MC$200=AH$3)*('GMW - Baseline'!$MB$2:$MB$200=AH$4),0),$E279-1973)</f>
        <v>44.375419999999998</v>
      </c>
      <c r="AI279" cm="1">
        <f t="array" ref="AI279">INDEX('GMW - Baseline'!$A$2:$MC$200,MATCH(1,('GMW - Baseline'!$MC$2:$MC$200=AI$3)*('GMW - Baseline'!$MB$2:$MB$200=AI$4),0),$E279-1973)</f>
        <v>46.238570000000003</v>
      </c>
      <c r="AJ279" cm="1">
        <f t="array" ref="AJ279">INDEX('GMW - Baseline'!$A$2:$MC$200,MATCH(1,('GMW - Baseline'!$MC$2:$MC$200=AJ$3)*('GMW - Baseline'!$MB$2:$MB$200=AJ$4),0),$E279-1973)</f>
        <v>57.149189999999997</v>
      </c>
      <c r="AK279" cm="1">
        <f t="array" ref="AK279">INDEX('GMW - Baseline'!$A$2:$MC$200,MATCH(1,('GMW - Baseline'!$MC$2:$MC$200=AK$3)*('GMW - Baseline'!$MB$2:$MB$200=AK$4),0),$E279-1973)</f>
        <v>27.88334</v>
      </c>
    </row>
    <row r="280" spans="1:37" x14ac:dyDescent="0.25">
      <c r="B280">
        <f t="shared" ref="B280:C280" si="69">+B276+1</f>
        <v>2048</v>
      </c>
      <c r="C280">
        <f t="shared" si="69"/>
        <v>2048</v>
      </c>
      <c r="E280">
        <f t="shared" si="17"/>
        <v>2253</v>
      </c>
      <c r="F280" cm="1">
        <f t="array" ref="F280">INDEX('GMW - Baseline'!$A$2:$MC$200,MATCH(1,('GMW - Baseline'!$MC$2:$MC$200=F$3)*('GMW - Baseline'!$MB$2:$MB$200=F$4),0),$E280-1973)</f>
        <v>979714.6</v>
      </c>
      <c r="G280" cm="1">
        <f t="array" ref="G280">INDEX('GMW - Baseline'!$A$2:$MC$200,MATCH(1,('GMW - Baseline'!$MC$2:$MC$200=G$3)*('GMW - Baseline'!$MB$2:$MB$200=G$4),0),$E280-1973)</f>
        <v>566669.9</v>
      </c>
      <c r="H280" cm="1">
        <f t="array" ref="H280">INDEX('GMW - Baseline'!$A$2:$MC$200,MATCH(1,('GMW - Baseline'!$MC$2:$MC$200=H$3)*('GMW - Baseline'!$MB$2:$MB$200=H$4),0),$E280-1973)</f>
        <v>622039.5</v>
      </c>
      <c r="I280" cm="1">
        <f t="array" ref="I280">INDEX('GMW - Baseline'!$A$2:$MC$200,MATCH(1,('GMW - Baseline'!$MC$2:$MC$200=I$3)*('GMW - Baseline'!$MB$2:$MB$200=I$4),0),$E280-1973)</f>
        <v>221.77459999999999</v>
      </c>
      <c r="J280" cm="1">
        <f t="array" ref="J280">INDEX('GMW - Baseline'!$A$2:$MC$200,MATCH(1,('GMW - Baseline'!$MC$2:$MC$200=J$3)*('GMW - Baseline'!$MB$2:$MB$200=J$4),0),$E280-1973)</f>
        <v>2.5000420000000001</v>
      </c>
      <c r="K280" cm="1">
        <f t="array" ref="K280">INDEX('GMW - Baseline'!$A$2:$MC$200,MATCH(1,('GMW - Baseline'!$MC$2:$MC$200=K$3)*('GMW - Baseline'!$MB$2:$MB$200=K$4),0),$E280-1973)</f>
        <v>3.500041</v>
      </c>
      <c r="L280" cm="1">
        <f t="array" ref="L280">INDEX('GMW - Baseline'!$A$2:$MC$200,MATCH(1,('GMW - Baseline'!$MC$2:$MC$200=L$3)*('GMW - Baseline'!$MB$2:$MB$200=L$4),0),$E280-1973)</f>
        <v>38482.18</v>
      </c>
      <c r="M280" cm="1">
        <f t="array" ref="M280">INDEX('GMW - Baseline'!$A$2:$MC$200,MATCH(1,('GMW - Baseline'!$MC$2:$MC$200=M$3)*('GMW - Baseline'!$MB$2:$MB$200=M$4),0),$E280-1973)</f>
        <v>1603.3979999999999</v>
      </c>
      <c r="N280" cm="1">
        <f t="array" ref="N280">INDEX('GMW - Baseline'!$A$2:$MC$200,MATCH(1,('GMW - Baseline'!$MC$2:$MC$200=N$3)*('GMW - Baseline'!$MB$2:$MB$200=N$4),0),$E280-1973)</f>
        <v>40085.58</v>
      </c>
      <c r="O280" cm="1">
        <f t="array" ref="O280">INDEX('GMW - Baseline'!$A$2:$MC$200,MATCH(1,('GMW - Baseline'!$MC$2:$MC$200=O$3)*('GMW - Baseline'!$MB$2:$MB$200=O$4),0),$E280-1973)</f>
        <v>3.9999380000000002</v>
      </c>
      <c r="P280" cm="1">
        <f t="array" ref="P280">INDEX('GMW - Baseline'!$A$2:$MC$200,MATCH(1,('GMW - Baseline'!$MC$2:$MC$200=P$3)*('GMW - Baseline'!$MB$2:$MB$200=P$4),0),$E280-1973)</f>
        <v>47334.15</v>
      </c>
      <c r="Q280" cm="1">
        <f t="array" ref="Q280">INDEX('GMW - Baseline'!$A$2:$MC$200,MATCH(1,('GMW - Baseline'!$MC$2:$MC$200=Q$3)*('GMW - Baseline'!$MB$2:$MB$200=Q$4),0),$E280-1973)</f>
        <v>-82807.12</v>
      </c>
      <c r="R280" cm="1">
        <f t="array" ref="R280">INDEX('GMW - Baseline'!$A$2:$MC$200,MATCH(1,('GMW - Baseline'!$MC$2:$MC$200=R$3)*('GMW - Baseline'!$MB$2:$MB$200=R$4),0),$E280-1973)</f>
        <v>6405550</v>
      </c>
      <c r="S280" cm="1">
        <f t="array" ref="S280">INDEX('GMW - Baseline'!$A$2:$MC$200,MATCH(1,('GMW - Baseline'!$MC$2:$MC$200=S$3)*('GMW - Baseline'!$MB$2:$MB$200=S$4),0),$E280-1973)</f>
        <v>1732756</v>
      </c>
      <c r="T280" cm="1">
        <f t="array" ref="T280">INDEX('GMW - Baseline'!$A$2:$MC$200,MATCH(1,('GMW - Baseline'!$MC$2:$MC$200=T$3)*('GMW - Baseline'!$MB$2:$MB$200=T$4),0),$E280-1973)</f>
        <v>2.8610229999999999E-4</v>
      </c>
      <c r="U280" cm="1">
        <f t="array" ref="U280">INDEX('GMW - Baseline'!$A$2:$MC$200,MATCH(1,('GMW - Baseline'!$MC$2:$MC$200=U$3)*('GMW - Baseline'!$MB$2:$MB$200=U$4),0),$E280-1973)</f>
        <v>979711.5</v>
      </c>
      <c r="V280" cm="1">
        <f t="array" ref="V280">INDEX('GMW - Baseline'!$A$2:$MC$200,MATCH(1,('GMW - Baseline'!$MC$2:$MC$200=V$3)*('GMW - Baseline'!$MB$2:$MB$200=V$4),0),$E280-1973)</f>
        <v>38482.15</v>
      </c>
      <c r="W280" cm="1">
        <f t="array" ref="W280">INDEX('GMW - Baseline'!$A$2:$MC$200,MATCH(1,('GMW - Baseline'!$MC$2:$MC$200=W$3)*('GMW - Baseline'!$MB$2:$MB$200=W$4),0),$E280-1973)</f>
        <v>31.954170000000001</v>
      </c>
      <c r="X280" cm="1">
        <f t="array" ref="X280">INDEX('GMW - Baseline'!$A$2:$MC$200,MATCH(1,('GMW - Baseline'!$MC$2:$MC$200=X$3)*('GMW - Baseline'!$MB$2:$MB$200=X$4),0),$E280-1973)</f>
        <v>692960.2</v>
      </c>
      <c r="Y280" cm="1">
        <f t="array" ref="Y280">INDEX('GMW - Baseline'!$A$2:$MC$200,MATCH(1,('GMW - Baseline'!$MC$2:$MC$200=Y$3)*('GMW - Baseline'!$MB$2:$MB$200=Y$4),0),$E280-1973)</f>
        <v>45712.49</v>
      </c>
      <c r="Z280" cm="1">
        <f t="array" ref="Z280">INDEX('GMW - Baseline'!$A$2:$MC$200,MATCH(1,('GMW - Baseline'!$MC$2:$MC$200=Z$3)*('GMW - Baseline'!$MB$2:$MB$200=Z$4),0),$E280-1973)</f>
        <v>4737473</v>
      </c>
      <c r="AA280" cm="1">
        <f t="array" ref="AA280">INDEX('GMW - Baseline'!$A$2:$MC$200,MATCH(1,('GMW - Baseline'!$MC$2:$MC$200=AA$3)*('GMW - Baseline'!$MB$2:$MB$200=AA$4),0),$E280-1973)</f>
        <v>-1.513193</v>
      </c>
      <c r="AB280" cm="1">
        <f t="array" ref="AB280">INDEX('GMW - Baseline'!$A$2:$MC$200,MATCH(1,('GMW - Baseline'!$MC$2:$MC$200=AB$3)*('GMW - Baseline'!$MB$2:$MB$200=AB$4),0),$E280-1973)</f>
        <v>778856.1</v>
      </c>
      <c r="AC280" cm="1">
        <f t="array" ref="AC280">INDEX('GMW - Baseline'!$A$2:$MC$200,MATCH(1,('GMW - Baseline'!$MC$2:$MC$200=AC$3)*('GMW - Baseline'!$MB$2:$MB$200=AC$4),0),$E280-1973)</f>
        <v>669318.9</v>
      </c>
      <c r="AD280" cm="1">
        <f t="array" ref="AD280">INDEX('GMW - Baseline'!$A$2:$MC$200,MATCH(1,('GMW - Baseline'!$MC$2:$MC$200=AD$3)*('GMW - Baseline'!$MB$2:$MB$200=AD$4),0),$E280-1973)</f>
        <v>74002.179999999993</v>
      </c>
      <c r="AE280" cm="1">
        <f t="array" ref="AE280">INDEX('GMW - Baseline'!$A$2:$MC$200,MATCH(1,('GMW - Baseline'!$MC$2:$MC$200=AE$3)*('GMW - Baseline'!$MB$2:$MB$200=AE$4),0),$E280-1973)</f>
        <v>37.20223</v>
      </c>
      <c r="AF280" cm="1">
        <f t="array" ref="AF280">INDEX('GMW - Baseline'!$A$2:$MC$200,MATCH(1,('GMW - Baseline'!$MC$2:$MC$200=AF$3)*('GMW - Baseline'!$MB$2:$MB$200=AF$4),0),$E280-1973)</f>
        <v>26.210909999999998</v>
      </c>
      <c r="AG280" cm="1">
        <f t="array" ref="AG280">INDEX('GMW - Baseline'!$A$2:$MC$200,MATCH(1,('GMW - Baseline'!$MC$2:$MC$200=AG$3)*('GMW - Baseline'!$MB$2:$MB$200=AG$4),0),$E280-1973)</f>
        <v>72.103650000000002</v>
      </c>
      <c r="AH280" cm="1">
        <f t="array" ref="AH280">INDEX('GMW - Baseline'!$A$2:$MC$200,MATCH(1,('GMW - Baseline'!$MC$2:$MC$200=AH$3)*('GMW - Baseline'!$MB$2:$MB$200=AH$4),0),$E280-1973)</f>
        <v>44.411830000000002</v>
      </c>
      <c r="AI280" cm="1">
        <f t="array" ref="AI280">INDEX('GMW - Baseline'!$A$2:$MC$200,MATCH(1,('GMW - Baseline'!$MC$2:$MC$200=AI$3)*('GMW - Baseline'!$MB$2:$MB$200=AI$4),0),$E280-1973)</f>
        <v>46.324539999999999</v>
      </c>
      <c r="AJ280" cm="1">
        <f t="array" ref="AJ280">INDEX('GMW - Baseline'!$A$2:$MC$200,MATCH(1,('GMW - Baseline'!$MC$2:$MC$200=AJ$3)*('GMW - Baseline'!$MB$2:$MB$200=AJ$4),0),$E280-1973)</f>
        <v>57.185749999999999</v>
      </c>
      <c r="AK280" cm="1">
        <f t="array" ref="AK280">INDEX('GMW - Baseline'!$A$2:$MC$200,MATCH(1,('GMW - Baseline'!$MC$2:$MC$200=AK$3)*('GMW - Baseline'!$MB$2:$MB$200=AK$4),0),$E280-1973)</f>
        <v>27.916039999999999</v>
      </c>
    </row>
    <row r="281" spans="1:37" x14ac:dyDescent="0.25">
      <c r="B281">
        <f t="shared" ref="B281:C281" si="70">+B277+1</f>
        <v>2048</v>
      </c>
      <c r="C281">
        <f t="shared" si="70"/>
        <v>2048</v>
      </c>
      <c r="E281">
        <f t="shared" si="17"/>
        <v>2254</v>
      </c>
      <c r="F281" cm="1">
        <f t="array" ref="F281">INDEX('GMW - Baseline'!$A$2:$MC$200,MATCH(1,('GMW - Baseline'!$MC$2:$MC$200=F$3)*('GMW - Baseline'!$MB$2:$MB$200=F$4),0),$E281-1973)</f>
        <v>983047.5</v>
      </c>
      <c r="G281" cm="1">
        <f t="array" ref="G281">INDEX('GMW - Baseline'!$A$2:$MC$200,MATCH(1,('GMW - Baseline'!$MC$2:$MC$200=G$3)*('GMW - Baseline'!$MB$2:$MB$200=G$4),0),$E281-1973)</f>
        <v>568521.1</v>
      </c>
      <c r="H281" cm="1">
        <f t="array" ref="H281">INDEX('GMW - Baseline'!$A$2:$MC$200,MATCH(1,('GMW - Baseline'!$MC$2:$MC$200=H$3)*('GMW - Baseline'!$MB$2:$MB$200=H$4),0),$E281-1973)</f>
        <v>624088.9</v>
      </c>
      <c r="I281" cm="1">
        <f t="array" ref="I281">INDEX('GMW - Baseline'!$A$2:$MC$200,MATCH(1,('GMW - Baseline'!$MC$2:$MC$200=I$3)*('GMW - Baseline'!$MB$2:$MB$200=I$4),0),$E281-1973)</f>
        <v>222.8972</v>
      </c>
      <c r="J281" cm="1">
        <f t="array" ref="J281">INDEX('GMW - Baseline'!$A$2:$MC$200,MATCH(1,('GMW - Baseline'!$MC$2:$MC$200=J$3)*('GMW - Baseline'!$MB$2:$MB$200=J$4),0),$E281-1973)</f>
        <v>2.500032</v>
      </c>
      <c r="K281" cm="1">
        <f t="array" ref="K281">INDEX('GMW - Baseline'!$A$2:$MC$200,MATCH(1,('GMW - Baseline'!$MC$2:$MC$200=K$3)*('GMW - Baseline'!$MB$2:$MB$200=K$4),0),$E281-1973)</f>
        <v>3.5000079999999998</v>
      </c>
      <c r="L281" cm="1">
        <f t="array" ref="L281">INDEX('GMW - Baseline'!$A$2:$MC$200,MATCH(1,('GMW - Baseline'!$MC$2:$MC$200=L$3)*('GMW - Baseline'!$MB$2:$MB$200=L$4),0),$E281-1973)</f>
        <v>38501.64</v>
      </c>
      <c r="M281" cm="1">
        <f t="array" ref="M281">INDEX('GMW - Baseline'!$A$2:$MC$200,MATCH(1,('GMW - Baseline'!$MC$2:$MC$200=M$3)*('GMW - Baseline'!$MB$2:$MB$200=M$4),0),$E281-1973)</f>
        <v>1604.172</v>
      </c>
      <c r="N281" cm="1">
        <f t="array" ref="N281">INDEX('GMW - Baseline'!$A$2:$MC$200,MATCH(1,('GMW - Baseline'!$MC$2:$MC$200=N$3)*('GMW - Baseline'!$MB$2:$MB$200=N$4),0),$E281-1973)</f>
        <v>40105.81</v>
      </c>
      <c r="O281" cm="1">
        <f t="array" ref="O281">INDEX('GMW - Baseline'!$A$2:$MC$200,MATCH(1,('GMW - Baseline'!$MC$2:$MC$200=O$3)*('GMW - Baseline'!$MB$2:$MB$200=O$4),0),$E281-1973)</f>
        <v>3.9998490000000002</v>
      </c>
      <c r="P281" cm="1">
        <f t="array" ref="P281">INDEX('GMW - Baseline'!$A$2:$MC$200,MATCH(1,('GMW - Baseline'!$MC$2:$MC$200=P$3)*('GMW - Baseline'!$MB$2:$MB$200=P$4),0),$E281-1973)</f>
        <v>47340.2</v>
      </c>
      <c r="Q281" cm="1">
        <f t="array" ref="Q281">INDEX('GMW - Baseline'!$A$2:$MC$200,MATCH(1,('GMW - Baseline'!$MC$2:$MC$200=Q$3)*('GMW - Baseline'!$MB$2:$MB$200=Q$4),0),$E281-1973)</f>
        <v>-23267</v>
      </c>
      <c r="R281" cm="1">
        <f t="array" ref="R281">INDEX('GMW - Baseline'!$A$2:$MC$200,MATCH(1,('GMW - Baseline'!$MC$2:$MC$200=R$3)*('GMW - Baseline'!$MB$2:$MB$200=R$4),0),$E281-1973)</f>
        <v>6464092</v>
      </c>
      <c r="S281" cm="1">
        <f t="array" ref="S281">INDEX('GMW - Baseline'!$A$2:$MC$200,MATCH(1,('GMW - Baseline'!$MC$2:$MC$200=S$3)*('GMW - Baseline'!$MB$2:$MB$200=S$4),0),$E281-1973)</f>
        <v>1748039</v>
      </c>
      <c r="T281" cm="1">
        <f t="array" ref="T281">INDEX('GMW - Baseline'!$A$2:$MC$200,MATCH(1,('GMW - Baseline'!$MC$2:$MC$200=T$3)*('GMW - Baseline'!$MB$2:$MB$200=T$4),0),$E281-1973)</f>
        <v>1.907349E-4</v>
      </c>
      <c r="U281" cm="1">
        <f t="array" ref="U281">INDEX('GMW - Baseline'!$A$2:$MC$200,MATCH(1,('GMW - Baseline'!$MC$2:$MC$200=U$3)*('GMW - Baseline'!$MB$2:$MB$200=U$4),0),$E281-1973)</f>
        <v>983045.2</v>
      </c>
      <c r="V281" cm="1">
        <f t="array" ref="V281">INDEX('GMW - Baseline'!$A$2:$MC$200,MATCH(1,('GMW - Baseline'!$MC$2:$MC$200=V$3)*('GMW - Baseline'!$MB$2:$MB$200=V$4),0),$E281-1973)</f>
        <v>38501.57</v>
      </c>
      <c r="W281" cm="1">
        <f t="array" ref="W281">INDEX('GMW - Baseline'!$A$2:$MC$200,MATCH(1,('GMW - Baseline'!$MC$2:$MC$200=W$3)*('GMW - Baseline'!$MB$2:$MB$200=W$4),0),$E281-1973)</f>
        <v>31.953420000000001</v>
      </c>
      <c r="X281" cm="1">
        <f t="array" ref="X281">INDEX('GMW - Baseline'!$A$2:$MC$200,MATCH(1,('GMW - Baseline'!$MC$2:$MC$200=X$3)*('GMW - Baseline'!$MB$2:$MB$200=X$4),0),$E281-1973)</f>
        <v>693442.3</v>
      </c>
      <c r="Y281" cm="1">
        <f t="array" ref="Y281">INDEX('GMW - Baseline'!$A$2:$MC$200,MATCH(1,('GMW - Baseline'!$MC$2:$MC$200=Y$3)*('GMW - Baseline'!$MB$2:$MB$200=Y$4),0),$E281-1973)</f>
        <v>45716.84</v>
      </c>
      <c r="Z281" cm="1">
        <f t="array" ref="Z281">INDEX('GMW - Baseline'!$A$2:$MC$200,MATCH(1,('GMW - Baseline'!$MC$2:$MC$200=Z$3)*('GMW - Baseline'!$MB$2:$MB$200=Z$4),0),$E281-1973)</f>
        <v>4760411</v>
      </c>
      <c r="AA281" cm="1">
        <f t="array" ref="AA281">INDEX('GMW - Baseline'!$A$2:$MC$200,MATCH(1,('GMW - Baseline'!$MC$2:$MC$200=AA$3)*('GMW - Baseline'!$MB$2:$MB$200=AA$4),0),$E281-1973)</f>
        <v>-1.5119819999999999</v>
      </c>
      <c r="AB281" cm="1">
        <f t="array" ref="AB281">INDEX('GMW - Baseline'!$A$2:$MC$200,MATCH(1,('GMW - Baseline'!$MC$2:$MC$200=AB$3)*('GMW - Baseline'!$MB$2:$MB$200=AB$4),0),$E281-1973)</f>
        <v>769673.8</v>
      </c>
      <c r="AC281" cm="1">
        <f t="array" ref="AC281">INDEX('GMW - Baseline'!$A$2:$MC$200,MATCH(1,('GMW - Baseline'!$MC$2:$MC$200=AC$3)*('GMW - Baseline'!$MB$2:$MB$200=AC$4),0),$E281-1973)</f>
        <v>711132.9</v>
      </c>
      <c r="AD281" cm="1">
        <f t="array" ref="AD281">INDEX('GMW - Baseline'!$A$2:$MC$200,MATCH(1,('GMW - Baseline'!$MC$2:$MC$200=AD$3)*('GMW - Baseline'!$MB$2:$MB$200=AD$4),0),$E281-1973)</f>
        <v>74039.47</v>
      </c>
      <c r="AE281" cm="1">
        <f t="array" ref="AE281">INDEX('GMW - Baseline'!$A$2:$MC$200,MATCH(1,('GMW - Baseline'!$MC$2:$MC$200=AE$3)*('GMW - Baseline'!$MB$2:$MB$200=AE$4),0),$E281-1973)</f>
        <v>37.266260000000003</v>
      </c>
      <c r="AF281" cm="1">
        <f t="array" ref="AF281">INDEX('GMW - Baseline'!$A$2:$MC$200,MATCH(1,('GMW - Baseline'!$MC$2:$MC$200=AF$3)*('GMW - Baseline'!$MB$2:$MB$200=AF$4),0),$E281-1973)</f>
        <v>26.226659999999999</v>
      </c>
      <c r="AG281" cm="1">
        <f t="array" ref="AG281">INDEX('GMW - Baseline'!$A$2:$MC$200,MATCH(1,('GMW - Baseline'!$MC$2:$MC$200=AG$3)*('GMW - Baseline'!$MB$2:$MB$200=AG$4),0),$E281-1973)</f>
        <v>72.233400000000003</v>
      </c>
      <c r="AH281" cm="1">
        <f t="array" ref="AH281">INDEX('GMW - Baseline'!$A$2:$MC$200,MATCH(1,('GMW - Baseline'!$MC$2:$MC$200=AH$3)*('GMW - Baseline'!$MB$2:$MB$200=AH$4),0),$E281-1973)</f>
        <v>44.448279999999997</v>
      </c>
      <c r="AI281" cm="1">
        <f t="array" ref="AI281">INDEX('GMW - Baseline'!$A$2:$MC$200,MATCH(1,('GMW - Baseline'!$MC$2:$MC$200=AI$3)*('GMW - Baseline'!$MB$2:$MB$200=AI$4),0),$E281-1973)</f>
        <v>46.410699999999999</v>
      </c>
      <c r="AJ281" cm="1">
        <f t="array" ref="AJ281">INDEX('GMW - Baseline'!$A$2:$MC$200,MATCH(1,('GMW - Baseline'!$MC$2:$MC$200=AJ$3)*('GMW - Baseline'!$MB$2:$MB$200=AJ$4),0),$E281-1973)</f>
        <v>57.222389999999997</v>
      </c>
      <c r="AK281" cm="1">
        <f t="array" ref="AK281">INDEX('GMW - Baseline'!$A$2:$MC$200,MATCH(1,('GMW - Baseline'!$MC$2:$MC$200=AK$3)*('GMW - Baseline'!$MB$2:$MB$200=AK$4),0),$E281-1973)</f>
        <v>27.951840000000001</v>
      </c>
    </row>
    <row r="282" spans="1:37" x14ac:dyDescent="0.25">
      <c r="B282">
        <f t="shared" ref="B282:C282" si="71">+B278+1</f>
        <v>2048</v>
      </c>
      <c r="C282">
        <f t="shared" si="71"/>
        <v>2048</v>
      </c>
      <c r="E282">
        <f t="shared" si="17"/>
        <v>2255</v>
      </c>
      <c r="F282" cm="1">
        <f t="array" ref="F282">INDEX('GMW - Baseline'!$A$2:$MC$200,MATCH(1,('GMW - Baseline'!$MC$2:$MC$200=F$3)*('GMW - Baseline'!$MB$2:$MB$200=F$4),0),$E282-1973)</f>
        <v>986386.9</v>
      </c>
      <c r="G282" cm="1">
        <f t="array" ref="G282">INDEX('GMW - Baseline'!$A$2:$MC$200,MATCH(1,('GMW - Baseline'!$MC$2:$MC$200=G$3)*('GMW - Baseline'!$MB$2:$MB$200=G$4),0),$E282-1973)</f>
        <v>570374.80000000005</v>
      </c>
      <c r="H282" cm="1">
        <f t="array" ref="H282">INDEX('GMW - Baseline'!$A$2:$MC$200,MATCH(1,('GMW - Baseline'!$MC$2:$MC$200=H$3)*('GMW - Baseline'!$MB$2:$MB$200=H$4),0),$E282-1973)</f>
        <v>626127.6</v>
      </c>
      <c r="I282" cm="1">
        <f t="array" ref="I282">INDEX('GMW - Baseline'!$A$2:$MC$200,MATCH(1,('GMW - Baseline'!$MC$2:$MC$200=I$3)*('GMW - Baseline'!$MB$2:$MB$200=I$4),0),$E282-1973)</f>
        <v>223.84520000000001</v>
      </c>
      <c r="J282" cm="1">
        <f t="array" ref="J282">INDEX('GMW - Baseline'!$A$2:$MC$200,MATCH(1,('GMW - Baseline'!$MC$2:$MC$200=J$3)*('GMW - Baseline'!$MB$2:$MB$200=J$4),0),$E282-1973)</f>
        <v>2.5000309999999999</v>
      </c>
      <c r="K282" cm="1">
        <f t="array" ref="K282">INDEX('GMW - Baseline'!$A$2:$MC$200,MATCH(1,('GMW - Baseline'!$MC$2:$MC$200=K$3)*('GMW - Baseline'!$MB$2:$MB$200=K$4),0),$E282-1973)</f>
        <v>3.4999639999999999</v>
      </c>
      <c r="L282" cm="1">
        <f t="array" ref="L282">INDEX('GMW - Baseline'!$A$2:$MC$200,MATCH(1,('GMW - Baseline'!$MC$2:$MC$200=L$3)*('GMW - Baseline'!$MB$2:$MB$200=L$4),0),$E282-1973)</f>
        <v>38521.06</v>
      </c>
      <c r="M282" cm="1">
        <f t="array" ref="M282">INDEX('GMW - Baseline'!$A$2:$MC$200,MATCH(1,('GMW - Baseline'!$MC$2:$MC$200=M$3)*('GMW - Baseline'!$MB$2:$MB$200=M$4),0),$E282-1973)</f>
        <v>1604.98</v>
      </c>
      <c r="N282" cm="1">
        <f t="array" ref="N282">INDEX('GMW - Baseline'!$A$2:$MC$200,MATCH(1,('GMW - Baseline'!$MC$2:$MC$200=N$3)*('GMW - Baseline'!$MB$2:$MB$200=N$4),0),$E282-1973)</f>
        <v>40126.04</v>
      </c>
      <c r="O282" cm="1">
        <f t="array" ref="O282">INDEX('GMW - Baseline'!$A$2:$MC$200,MATCH(1,('GMW - Baseline'!$MC$2:$MC$200=O$3)*('GMW - Baseline'!$MB$2:$MB$200=O$4),0),$E282-1973)</f>
        <v>3.9998480000000001</v>
      </c>
      <c r="P282" cm="1">
        <f t="array" ref="P282">INDEX('GMW - Baseline'!$A$2:$MC$200,MATCH(1,('GMW - Baseline'!$MC$2:$MC$200=P$3)*('GMW - Baseline'!$MB$2:$MB$200=P$4),0),$E282-1973)</f>
        <v>47346.239999999998</v>
      </c>
      <c r="Q282" cm="1">
        <f t="array" ref="Q282">INDEX('GMW - Baseline'!$A$2:$MC$200,MATCH(1,('GMW - Baseline'!$MC$2:$MC$200=Q$3)*('GMW - Baseline'!$MB$2:$MB$200=Q$4),0),$E282-1973)</f>
        <v>-69372.429999999993</v>
      </c>
      <c r="R282" cm="1">
        <f t="array" ref="R282">INDEX('GMW - Baseline'!$A$2:$MC$200,MATCH(1,('GMW - Baseline'!$MC$2:$MC$200=R$3)*('GMW - Baseline'!$MB$2:$MB$200=R$4),0),$E282-1973)</f>
        <v>6569134</v>
      </c>
      <c r="S282" cm="1">
        <f t="array" ref="S282">INDEX('GMW - Baseline'!$A$2:$MC$200,MATCH(1,('GMW - Baseline'!$MC$2:$MC$200=S$3)*('GMW - Baseline'!$MB$2:$MB$200=S$4),0),$E282-1973)</f>
        <v>1763448</v>
      </c>
      <c r="T282" cm="1">
        <f t="array" ref="T282">INDEX('GMW - Baseline'!$A$2:$MC$200,MATCH(1,('GMW - Baseline'!$MC$2:$MC$200=T$3)*('GMW - Baseline'!$MB$2:$MB$200=T$4),0),$E282-1973)</f>
        <v>9.536743E-5</v>
      </c>
      <c r="U282" cm="1">
        <f t="array" ref="U282">INDEX('GMW - Baseline'!$A$2:$MC$200,MATCH(1,('GMW - Baseline'!$MC$2:$MC$200=U$3)*('GMW - Baseline'!$MB$2:$MB$200=U$4),0),$E282-1973)</f>
        <v>986385.6</v>
      </c>
      <c r="V282" cm="1">
        <f t="array" ref="V282">INDEX('GMW - Baseline'!$A$2:$MC$200,MATCH(1,('GMW - Baseline'!$MC$2:$MC$200=V$3)*('GMW - Baseline'!$MB$2:$MB$200=V$4),0),$E282-1973)</f>
        <v>38521</v>
      </c>
      <c r="W282" cm="1">
        <f t="array" ref="W282">INDEX('GMW - Baseline'!$A$2:$MC$200,MATCH(1,('GMW - Baseline'!$MC$2:$MC$200=W$3)*('GMW - Baseline'!$MB$2:$MB$200=W$4),0),$E282-1973)</f>
        <v>31.952670000000001</v>
      </c>
      <c r="X282" cm="1">
        <f t="array" ref="X282">INDEX('GMW - Baseline'!$A$2:$MC$200,MATCH(1,('GMW - Baseline'!$MC$2:$MC$200=X$3)*('GMW - Baseline'!$MB$2:$MB$200=X$4),0),$E282-1973)</f>
        <v>693922.6</v>
      </c>
      <c r="Y282" cm="1">
        <f t="array" ref="Y282">INDEX('GMW - Baseline'!$A$2:$MC$200,MATCH(1,('GMW - Baseline'!$MC$2:$MC$200=Y$3)*('GMW - Baseline'!$MB$2:$MB$200=Y$4),0),$E282-1973)</f>
        <v>45721.19</v>
      </c>
      <c r="Z282" cm="1">
        <f t="array" ref="Z282">INDEX('GMW - Baseline'!$A$2:$MC$200,MATCH(1,('GMW - Baseline'!$MC$2:$MC$200=Z$3)*('GMW - Baseline'!$MB$2:$MB$200=Z$4),0),$E282-1973)</f>
        <v>4783431</v>
      </c>
      <c r="AA282" cm="1">
        <f t="array" ref="AA282">INDEX('GMW - Baseline'!$A$2:$MC$200,MATCH(1,('GMW - Baseline'!$MC$2:$MC$200=AA$3)*('GMW - Baseline'!$MB$2:$MB$200=AA$4),0),$E282-1973)</f>
        <v>-1.510772</v>
      </c>
      <c r="AB282" cm="1">
        <f t="array" ref="AB282">INDEX('GMW - Baseline'!$A$2:$MC$200,MATCH(1,('GMW - Baseline'!$MC$2:$MC$200=AB$3)*('GMW - Baseline'!$MB$2:$MB$200=AB$4),0),$E282-1973)</f>
        <v>809360.8</v>
      </c>
      <c r="AC282" cm="1">
        <f t="array" ref="AC282">INDEX('GMW - Baseline'!$A$2:$MC$200,MATCH(1,('GMW - Baseline'!$MC$2:$MC$200=AC$3)*('GMW - Baseline'!$MB$2:$MB$200=AC$4),0),$E282-1973)</f>
        <v>704317.9</v>
      </c>
      <c r="AD282" cm="1">
        <f t="array" ref="AD282">INDEX('GMW - Baseline'!$A$2:$MC$200,MATCH(1,('GMW - Baseline'!$MC$2:$MC$200=AD$3)*('GMW - Baseline'!$MB$2:$MB$200=AD$4),0),$E282-1973)</f>
        <v>74076.759999999995</v>
      </c>
      <c r="AE282" cm="1">
        <f t="array" ref="AE282">INDEX('GMW - Baseline'!$A$2:$MC$200,MATCH(1,('GMW - Baseline'!$MC$2:$MC$200=AE$3)*('GMW - Baseline'!$MB$2:$MB$200=AE$4),0),$E282-1973)</f>
        <v>37.330269999999999</v>
      </c>
      <c r="AF282" cm="1">
        <f t="array" ref="AF282">INDEX('GMW - Baseline'!$A$2:$MC$200,MATCH(1,('GMW - Baseline'!$MC$2:$MC$200=AF$3)*('GMW - Baseline'!$MB$2:$MB$200=AF$4),0),$E282-1973)</f>
        <v>26.238790000000002</v>
      </c>
      <c r="AG282" cm="1">
        <f t="array" ref="AG282">INDEX('GMW - Baseline'!$A$2:$MC$200,MATCH(1,('GMW - Baseline'!$MC$2:$MC$200=AG$3)*('GMW - Baseline'!$MB$2:$MB$200=AG$4),0),$E282-1973)</f>
        <v>72.35933</v>
      </c>
      <c r="AH282" cm="1">
        <f t="array" ref="AH282">INDEX('GMW - Baseline'!$A$2:$MC$200,MATCH(1,('GMW - Baseline'!$MC$2:$MC$200=AH$3)*('GMW - Baseline'!$MB$2:$MB$200=AH$4),0),$E282-1973)</f>
        <v>44.484760000000001</v>
      </c>
      <c r="AI282" cm="1">
        <f t="array" ref="AI282">INDEX('GMW - Baseline'!$A$2:$MC$200,MATCH(1,('GMW - Baseline'!$MC$2:$MC$200=AI$3)*('GMW - Baseline'!$MB$2:$MB$200=AI$4),0),$E282-1973)</f>
        <v>46.497059999999998</v>
      </c>
      <c r="AJ282" cm="1">
        <f t="array" ref="AJ282">INDEX('GMW - Baseline'!$A$2:$MC$200,MATCH(1,('GMW - Baseline'!$MC$2:$MC$200=AJ$3)*('GMW - Baseline'!$MB$2:$MB$200=AJ$4),0),$E282-1973)</f>
        <v>57.25911</v>
      </c>
      <c r="AK282" cm="1">
        <f t="array" ref="AK282">INDEX('GMW - Baseline'!$A$2:$MC$200,MATCH(1,('GMW - Baseline'!$MC$2:$MC$200=AK$3)*('GMW - Baseline'!$MB$2:$MB$200=AK$4),0),$E282-1973)</f>
        <v>27.990670000000001</v>
      </c>
    </row>
    <row r="283" spans="1:37" x14ac:dyDescent="0.25">
      <c r="A283">
        <v>2049</v>
      </c>
      <c r="B283">
        <f t="shared" ref="B283:C283" si="72">+B279+1</f>
        <v>2049</v>
      </c>
      <c r="C283">
        <f t="shared" si="72"/>
        <v>2048</v>
      </c>
      <c r="D283">
        <f t="shared" si="60"/>
        <v>2048</v>
      </c>
      <c r="E283">
        <f t="shared" si="17"/>
        <v>2256</v>
      </c>
      <c r="F283" cm="1">
        <f t="array" ref="F283">INDEX('GMW - Baseline'!$A$2:$MC$200,MATCH(1,('GMW - Baseline'!$MC$2:$MC$200=F$3)*('GMW - Baseline'!$MB$2:$MB$200=F$4),0),$E283-1973)</f>
        <v>989734.40000000002</v>
      </c>
      <c r="G283" cm="1">
        <f t="array" ref="G283">INDEX('GMW - Baseline'!$A$2:$MC$200,MATCH(1,('GMW - Baseline'!$MC$2:$MC$200=G$3)*('GMW - Baseline'!$MB$2:$MB$200=G$4),0),$E283-1973)</f>
        <v>572232.80000000005</v>
      </c>
      <c r="H283" cm="1">
        <f t="array" ref="H283">INDEX('GMW - Baseline'!$A$2:$MC$200,MATCH(1,('GMW - Baseline'!$MC$2:$MC$200=H$3)*('GMW - Baseline'!$MB$2:$MB$200=H$4),0),$E283-1973)</f>
        <v>628168.4</v>
      </c>
      <c r="I283" cm="1">
        <f t="array" ref="I283">INDEX('GMW - Baseline'!$A$2:$MC$200,MATCH(1,('GMW - Baseline'!$MC$2:$MC$200=I$3)*('GMW - Baseline'!$MB$2:$MB$200=I$4),0),$E283-1973)</f>
        <v>224.25479999999999</v>
      </c>
      <c r="J283" cm="1">
        <f t="array" ref="J283">INDEX('GMW - Baseline'!$A$2:$MC$200,MATCH(1,('GMW - Baseline'!$MC$2:$MC$200=J$3)*('GMW - Baseline'!$MB$2:$MB$200=J$4),0),$E283-1973)</f>
        <v>2.5000279999999999</v>
      </c>
      <c r="K283" cm="1">
        <f t="array" ref="K283">INDEX('GMW - Baseline'!$A$2:$MC$200,MATCH(1,('GMW - Baseline'!$MC$2:$MC$200=K$3)*('GMW - Baseline'!$MB$2:$MB$200=K$4),0),$E283-1973)</f>
        <v>3.499965</v>
      </c>
      <c r="L283" cm="1">
        <f t="array" ref="L283">INDEX('GMW - Baseline'!$A$2:$MC$200,MATCH(1,('GMW - Baseline'!$MC$2:$MC$200=L$3)*('GMW - Baseline'!$MB$2:$MB$200=L$4),0),$E283-1973)</f>
        <v>38540.46</v>
      </c>
      <c r="M283" cm="1">
        <f t="array" ref="M283">INDEX('GMW - Baseline'!$A$2:$MC$200,MATCH(1,('GMW - Baseline'!$MC$2:$MC$200=M$3)*('GMW - Baseline'!$MB$2:$MB$200=M$4),0),$E283-1973)</f>
        <v>1605.797</v>
      </c>
      <c r="N283" cm="1">
        <f t="array" ref="N283">INDEX('GMW - Baseline'!$A$2:$MC$200,MATCH(1,('GMW - Baseline'!$MC$2:$MC$200=N$3)*('GMW - Baseline'!$MB$2:$MB$200=N$4),0),$E283-1973)</f>
        <v>40146.28</v>
      </c>
      <c r="O283" cm="1">
        <f t="array" ref="O283">INDEX('GMW - Baseline'!$A$2:$MC$200,MATCH(1,('GMW - Baseline'!$MC$2:$MC$200=O$3)*('GMW - Baseline'!$MB$2:$MB$200=O$4),0),$E283-1973)</f>
        <v>3.9998649999999998</v>
      </c>
      <c r="P283" cm="1">
        <f t="array" ref="P283">INDEX('GMW - Baseline'!$A$2:$MC$200,MATCH(1,('GMW - Baseline'!$MC$2:$MC$200=P$3)*('GMW - Baseline'!$MB$2:$MB$200=P$4),0),$E283-1973)</f>
        <v>47352.28</v>
      </c>
      <c r="Q283" cm="1">
        <f t="array" ref="Q283">INDEX('GMW - Baseline'!$A$2:$MC$200,MATCH(1,('GMW - Baseline'!$MC$2:$MC$200=Q$3)*('GMW - Baseline'!$MB$2:$MB$200=Q$4),0),$E283-1973)</f>
        <v>73021.25</v>
      </c>
      <c r="R283" cm="1">
        <f t="array" ref="R283">INDEX('GMW - Baseline'!$A$2:$MC$200,MATCH(1,('GMW - Baseline'!$MC$2:$MC$200=R$3)*('GMW - Baseline'!$MB$2:$MB$200=R$4),0),$E283-1973)</f>
        <v>6574231</v>
      </c>
      <c r="S283" cm="1">
        <f t="array" ref="S283">INDEX('GMW - Baseline'!$A$2:$MC$200,MATCH(1,('GMW - Baseline'!$MC$2:$MC$200=S$3)*('GMW - Baseline'!$MB$2:$MB$200=S$4),0),$E283-1973)</f>
        <v>1779007</v>
      </c>
      <c r="T283" cm="1">
        <f t="array" ref="T283">INDEX('GMW - Baseline'!$A$2:$MC$200,MATCH(1,('GMW - Baseline'!$MC$2:$MC$200=T$3)*('GMW - Baseline'!$MB$2:$MB$200=T$4),0),$E283-1973)</f>
        <v>1.907349E-4</v>
      </c>
      <c r="U283" cm="1">
        <f t="array" ref="U283">INDEX('GMW - Baseline'!$A$2:$MC$200,MATCH(1,('GMW - Baseline'!$MC$2:$MC$200=U$3)*('GMW - Baseline'!$MB$2:$MB$200=U$4),0),$E283-1973)</f>
        <v>989731.7</v>
      </c>
      <c r="V283" cm="1">
        <f t="array" ref="V283">INDEX('GMW - Baseline'!$A$2:$MC$200,MATCH(1,('GMW - Baseline'!$MC$2:$MC$200=V$3)*('GMW - Baseline'!$MB$2:$MB$200=V$4),0),$E283-1973)</f>
        <v>38540.43</v>
      </c>
      <c r="W283" cm="1">
        <f t="array" ref="W283">INDEX('GMW - Baseline'!$A$2:$MC$200,MATCH(1,('GMW - Baseline'!$MC$2:$MC$200=W$3)*('GMW - Baseline'!$MB$2:$MB$200=W$4),0),$E283-1973)</f>
        <v>31.951920000000001</v>
      </c>
      <c r="X283" cm="1">
        <f t="array" ref="X283">INDEX('GMW - Baseline'!$A$2:$MC$200,MATCH(1,('GMW - Baseline'!$MC$2:$MC$200=X$3)*('GMW - Baseline'!$MB$2:$MB$200=X$4),0),$E283-1973)</f>
        <v>694401</v>
      </c>
      <c r="Y283" cm="1">
        <f t="array" ref="Y283">INDEX('GMW - Baseline'!$A$2:$MC$200,MATCH(1,('GMW - Baseline'!$MC$2:$MC$200=Y$3)*('GMW - Baseline'!$MB$2:$MB$200=Y$4),0),$E283-1973)</f>
        <v>45725.54</v>
      </c>
      <c r="Z283" cm="1">
        <f t="array" ref="Z283">INDEX('GMW - Baseline'!$A$2:$MC$200,MATCH(1,('GMW - Baseline'!$MC$2:$MC$200=Z$3)*('GMW - Baseline'!$MB$2:$MB$200=Z$4),0),$E283-1973)</f>
        <v>4806534</v>
      </c>
      <c r="AA283" cm="1">
        <f t="array" ref="AA283">INDEX('GMW - Baseline'!$A$2:$MC$200,MATCH(1,('GMW - Baseline'!$MC$2:$MC$200=AA$3)*('GMW - Baseline'!$MB$2:$MB$200=AA$4),0),$E283-1973)</f>
        <v>-1.5095639999999999</v>
      </c>
      <c r="AB283" cm="1">
        <f t="array" ref="AB283">INDEX('GMW - Baseline'!$A$2:$MC$200,MATCH(1,('GMW - Baseline'!$MC$2:$MC$200=AB$3)*('GMW - Baseline'!$MB$2:$MB$200=AB$4),0),$E283-1973)</f>
        <v>841441.9</v>
      </c>
      <c r="AC283" cm="1">
        <f t="array" ref="AC283">INDEX('GMW - Baseline'!$A$2:$MC$200,MATCH(1,('GMW - Baseline'!$MC$2:$MC$200=AC$3)*('GMW - Baseline'!$MB$2:$MB$200=AC$4),0),$E283-1973)</f>
        <v>836345.2</v>
      </c>
      <c r="AD283" cm="1">
        <f t="array" ref="AD283">INDEX('GMW - Baseline'!$A$2:$MC$200,MATCH(1,('GMW - Baseline'!$MC$2:$MC$200=AD$3)*('GMW - Baseline'!$MB$2:$MB$200=AD$4),0),$E283-1973)</f>
        <v>74114.05</v>
      </c>
      <c r="AE283" cm="1">
        <f t="array" ref="AE283">INDEX('GMW - Baseline'!$A$2:$MC$200,MATCH(1,('GMW - Baseline'!$MC$2:$MC$200=AE$3)*('GMW - Baseline'!$MB$2:$MB$200=AE$4),0),$E283-1973)</f>
        <v>37.394269999999999</v>
      </c>
      <c r="AF283" cm="1">
        <f t="array" ref="AF283">INDEX('GMW - Baseline'!$A$2:$MC$200,MATCH(1,('GMW - Baseline'!$MC$2:$MC$200=AF$3)*('GMW - Baseline'!$MB$2:$MB$200=AF$4),0),$E283-1973)</f>
        <v>26.250889999999998</v>
      </c>
      <c r="AG283" cm="1">
        <f t="array" ref="AG283">INDEX('GMW - Baseline'!$A$2:$MC$200,MATCH(1,('GMW - Baseline'!$MC$2:$MC$200=AG$3)*('GMW - Baseline'!$MB$2:$MB$200=AG$4),0),$E283-1973)</f>
        <v>72.49409</v>
      </c>
      <c r="AH283" cm="1">
        <f t="array" ref="AH283">INDEX('GMW - Baseline'!$A$2:$MC$200,MATCH(1,('GMW - Baseline'!$MC$2:$MC$200=AH$3)*('GMW - Baseline'!$MB$2:$MB$200=AH$4),0),$E283-1973)</f>
        <v>44.523429999999998</v>
      </c>
      <c r="AI283" cm="1">
        <f t="array" ref="AI283">INDEX('GMW - Baseline'!$A$2:$MC$200,MATCH(1,('GMW - Baseline'!$MC$2:$MC$200=AI$3)*('GMW - Baseline'!$MB$2:$MB$200=AI$4),0),$E283-1973)</f>
        <v>46.588819999999998</v>
      </c>
      <c r="AJ283" cm="1">
        <f t="array" ref="AJ283">INDEX('GMW - Baseline'!$A$2:$MC$200,MATCH(1,('GMW - Baseline'!$MC$2:$MC$200=AJ$3)*('GMW - Baseline'!$MB$2:$MB$200=AJ$4),0),$E283-1973)</f>
        <v>57.276699999999998</v>
      </c>
      <c r="AK283" cm="1">
        <f t="array" ref="AK283">INDEX('GMW - Baseline'!$A$2:$MC$200,MATCH(1,('GMW - Baseline'!$MC$2:$MC$200=AK$3)*('GMW - Baseline'!$MB$2:$MB$200=AK$4),0),$E283-1973)</f>
        <v>28.027509999999999</v>
      </c>
    </row>
    <row r="284" spans="1:37" x14ac:dyDescent="0.25">
      <c r="B284">
        <f t="shared" ref="B284:C284" si="73">+B280+1</f>
        <v>2049</v>
      </c>
      <c r="C284">
        <f t="shared" si="73"/>
        <v>2049</v>
      </c>
      <c r="E284">
        <f t="shared" si="17"/>
        <v>2257</v>
      </c>
      <c r="F284" cm="1">
        <f t="array" ref="F284">INDEX('GMW - Baseline'!$A$2:$MC$200,MATCH(1,('GMW - Baseline'!$MC$2:$MC$200=F$3)*('GMW - Baseline'!$MB$2:$MB$200=F$4),0),$E284-1973)</f>
        <v>993088.1</v>
      </c>
      <c r="G284" cm="1">
        <f t="array" ref="G284">INDEX('GMW - Baseline'!$A$2:$MC$200,MATCH(1,('GMW - Baseline'!$MC$2:$MC$200=G$3)*('GMW - Baseline'!$MB$2:$MB$200=G$4),0),$E284-1973)</f>
        <v>574094.4</v>
      </c>
      <c r="H284" cm="1">
        <f t="array" ref="H284">INDEX('GMW - Baseline'!$A$2:$MC$200,MATCH(1,('GMW - Baseline'!$MC$2:$MC$200=H$3)*('GMW - Baseline'!$MB$2:$MB$200=H$4),0),$E284-1973)</f>
        <v>630214.9</v>
      </c>
      <c r="I284" cm="1">
        <f t="array" ref="I284">INDEX('GMW - Baseline'!$A$2:$MC$200,MATCH(1,('GMW - Baseline'!$MC$2:$MC$200=I$3)*('GMW - Baseline'!$MB$2:$MB$200=I$4),0),$E284-1973)</f>
        <v>226.21</v>
      </c>
      <c r="J284" cm="1">
        <f t="array" ref="J284">INDEX('GMW - Baseline'!$A$2:$MC$200,MATCH(1,('GMW - Baseline'!$MC$2:$MC$200=J$3)*('GMW - Baseline'!$MB$2:$MB$200=J$4),0),$E284-1973)</f>
        <v>2.5000300000000002</v>
      </c>
      <c r="K284" cm="1">
        <f t="array" ref="K284">INDEX('GMW - Baseline'!$A$2:$MC$200,MATCH(1,('GMW - Baseline'!$MC$2:$MC$200=K$3)*('GMW - Baseline'!$MB$2:$MB$200=K$4),0),$E284-1973)</f>
        <v>3.499962</v>
      </c>
      <c r="L284" cm="1">
        <f t="array" ref="L284">INDEX('GMW - Baseline'!$A$2:$MC$200,MATCH(1,('GMW - Baseline'!$MC$2:$MC$200=L$3)*('GMW - Baseline'!$MB$2:$MB$200=L$4),0),$E284-1973)</f>
        <v>38559.879999999997</v>
      </c>
      <c r="M284" cm="1">
        <f t="array" ref="M284">INDEX('GMW - Baseline'!$A$2:$MC$200,MATCH(1,('GMW - Baseline'!$MC$2:$MC$200=M$3)*('GMW - Baseline'!$MB$2:$MB$200=M$4),0),$E284-1973)</f>
        <v>1606.6289999999999</v>
      </c>
      <c r="N284" cm="1">
        <f t="array" ref="N284">INDEX('GMW - Baseline'!$A$2:$MC$200,MATCH(1,('GMW - Baseline'!$MC$2:$MC$200=N$3)*('GMW - Baseline'!$MB$2:$MB$200=N$4),0),$E284-1973)</f>
        <v>40166.51</v>
      </c>
      <c r="O284" cm="1">
        <f t="array" ref="O284">INDEX('GMW - Baseline'!$A$2:$MC$200,MATCH(1,('GMW - Baseline'!$MC$2:$MC$200=O$3)*('GMW - Baseline'!$MB$2:$MB$200=O$4),0),$E284-1973)</f>
        <v>3.9999220000000002</v>
      </c>
      <c r="P284" cm="1">
        <f t="array" ref="P284">INDEX('GMW - Baseline'!$A$2:$MC$200,MATCH(1,('GMW - Baseline'!$MC$2:$MC$200=P$3)*('GMW - Baseline'!$MB$2:$MB$200=P$4),0),$E284-1973)</f>
        <v>47358.33</v>
      </c>
      <c r="Q284" cm="1">
        <f t="array" ref="Q284">INDEX('GMW - Baseline'!$A$2:$MC$200,MATCH(1,('GMW - Baseline'!$MC$2:$MC$200=Q$3)*('GMW - Baseline'!$MB$2:$MB$200=Q$4),0),$E284-1973)</f>
        <v>-85766.41</v>
      </c>
      <c r="R284" cm="1">
        <f t="array" ref="R284">INDEX('GMW - Baseline'!$A$2:$MC$200,MATCH(1,('GMW - Baseline'!$MC$2:$MC$200=R$3)*('GMW - Baseline'!$MB$2:$MB$200=R$4),0),$E284-1973)</f>
        <v>6687683</v>
      </c>
      <c r="S284" cm="1">
        <f t="array" ref="S284">INDEX('GMW - Baseline'!$A$2:$MC$200,MATCH(1,('GMW - Baseline'!$MC$2:$MC$200=S$3)*('GMW - Baseline'!$MB$2:$MB$200=S$4),0),$E284-1973)</f>
        <v>1794692</v>
      </c>
      <c r="T284" cm="1">
        <f t="array" ref="T284">INDEX('GMW - Baseline'!$A$2:$MC$200,MATCH(1,('GMW - Baseline'!$MC$2:$MC$200=T$3)*('GMW - Baseline'!$MB$2:$MB$200=T$4),0),$E284-1973)</f>
        <v>1.907349E-4</v>
      </c>
      <c r="U284" cm="1">
        <f t="array" ref="U284">INDEX('GMW - Baseline'!$A$2:$MC$200,MATCH(1,('GMW - Baseline'!$MC$2:$MC$200=U$3)*('GMW - Baseline'!$MB$2:$MB$200=U$4),0),$E284-1973)</f>
        <v>993086.2</v>
      </c>
      <c r="V284" cm="1">
        <f t="array" ref="V284">INDEX('GMW - Baseline'!$A$2:$MC$200,MATCH(1,('GMW - Baseline'!$MC$2:$MC$200=V$3)*('GMW - Baseline'!$MB$2:$MB$200=V$4),0),$E284-1973)</f>
        <v>38559.85</v>
      </c>
      <c r="W284" cm="1">
        <f t="array" ref="W284">INDEX('GMW - Baseline'!$A$2:$MC$200,MATCH(1,('GMW - Baseline'!$MC$2:$MC$200=W$3)*('GMW - Baseline'!$MB$2:$MB$200=W$4),0),$E284-1973)</f>
        <v>31.951170000000001</v>
      </c>
      <c r="X284" cm="1">
        <f t="array" ref="X284">INDEX('GMW - Baseline'!$A$2:$MC$200,MATCH(1,('GMW - Baseline'!$MC$2:$MC$200=X$3)*('GMW - Baseline'!$MB$2:$MB$200=X$4),0),$E284-1973)</f>
        <v>694877.6</v>
      </c>
      <c r="Y284" cm="1">
        <f t="array" ref="Y284">INDEX('GMW - Baseline'!$A$2:$MC$200,MATCH(1,('GMW - Baseline'!$MC$2:$MC$200=Y$3)*('GMW - Baseline'!$MB$2:$MB$200=Y$4),0),$E284-1973)</f>
        <v>45729.89</v>
      </c>
      <c r="Z284" cm="1">
        <f t="array" ref="Z284">INDEX('GMW - Baseline'!$A$2:$MC$200,MATCH(1,('GMW - Baseline'!$MC$2:$MC$200=Z$3)*('GMW - Baseline'!$MB$2:$MB$200=Z$4),0),$E284-1973)</f>
        <v>4829719</v>
      </c>
      <c r="AA284" cm="1">
        <f t="array" ref="AA284">INDEX('GMW - Baseline'!$A$2:$MC$200,MATCH(1,('GMW - Baseline'!$MC$2:$MC$200=AA$3)*('GMW - Baseline'!$MB$2:$MB$200=AA$4),0),$E284-1973)</f>
        <v>-1.508356</v>
      </c>
      <c r="AB284" cm="1">
        <f t="array" ref="AB284">INDEX('GMW - Baseline'!$A$2:$MC$200,MATCH(1,('GMW - Baseline'!$MC$2:$MC$200=AB$3)*('GMW - Baseline'!$MB$2:$MB$200=AB$4),0),$E284-1973)</f>
        <v>806695.4</v>
      </c>
      <c r="AC284" cm="1">
        <f t="array" ref="AC284">INDEX('GMW - Baseline'!$A$2:$MC$200,MATCH(1,('GMW - Baseline'!$MC$2:$MC$200=AC$3)*('GMW - Baseline'!$MB$2:$MB$200=AC$4),0),$E284-1973)</f>
        <v>693243.3</v>
      </c>
      <c r="AD284" cm="1">
        <f t="array" ref="AD284">INDEX('GMW - Baseline'!$A$2:$MC$200,MATCH(1,('GMW - Baseline'!$MC$2:$MC$200=AD$3)*('GMW - Baseline'!$MB$2:$MB$200=AD$4),0),$E284-1973)</f>
        <v>74151.34</v>
      </c>
      <c r="AE284" cm="1">
        <f t="array" ref="AE284">INDEX('GMW - Baseline'!$A$2:$MC$200,MATCH(1,('GMW - Baseline'!$MC$2:$MC$200=AE$3)*('GMW - Baseline'!$MB$2:$MB$200=AE$4),0),$E284-1973)</f>
        <v>37.45825</v>
      </c>
      <c r="AF284" cm="1">
        <f t="array" ref="AF284">INDEX('GMW - Baseline'!$A$2:$MC$200,MATCH(1,('GMW - Baseline'!$MC$2:$MC$200=AF$3)*('GMW - Baseline'!$MB$2:$MB$200=AF$4),0),$E284-1973)</f>
        <v>26.262969999999999</v>
      </c>
      <c r="AG284" cm="1">
        <f t="array" ref="AG284">INDEX('GMW - Baseline'!$A$2:$MC$200,MATCH(1,('GMW - Baseline'!$MC$2:$MC$200=AG$3)*('GMW - Baseline'!$MB$2:$MB$200=AG$4),0),$E284-1973)</f>
        <v>72.631180000000001</v>
      </c>
      <c r="AH284" cm="1">
        <f t="array" ref="AH284">INDEX('GMW - Baseline'!$A$2:$MC$200,MATCH(1,('GMW - Baseline'!$MC$2:$MC$200=AH$3)*('GMW - Baseline'!$MB$2:$MB$200=AH$4),0),$E284-1973)</f>
        <v>44.562139999999999</v>
      </c>
      <c r="AI284" cm="1">
        <f t="array" ref="AI284">INDEX('GMW - Baseline'!$A$2:$MC$200,MATCH(1,('GMW - Baseline'!$MC$2:$MC$200=AI$3)*('GMW - Baseline'!$MB$2:$MB$200=AI$4),0),$E284-1973)</f>
        <v>46.680819999999997</v>
      </c>
      <c r="AJ284" cm="1">
        <f t="array" ref="AJ284">INDEX('GMW - Baseline'!$A$2:$MC$200,MATCH(1,('GMW - Baseline'!$MC$2:$MC$200=AJ$3)*('GMW - Baseline'!$MB$2:$MB$200=AJ$4),0),$E284-1973)</f>
        <v>57.294319999999999</v>
      </c>
      <c r="AK284" cm="1">
        <f t="array" ref="AK284">INDEX('GMW - Baseline'!$A$2:$MC$200,MATCH(1,('GMW - Baseline'!$MC$2:$MC$200=AK$3)*('GMW - Baseline'!$MB$2:$MB$200=AK$4),0),$E284-1973)</f>
        <v>28.062999999999999</v>
      </c>
    </row>
    <row r="285" spans="1:37" x14ac:dyDescent="0.25">
      <c r="B285">
        <f t="shared" ref="B285:C285" si="74">+B281+1</f>
        <v>2049</v>
      </c>
      <c r="C285">
        <f t="shared" si="74"/>
        <v>2049</v>
      </c>
      <c r="E285">
        <f t="shared" si="17"/>
        <v>2258</v>
      </c>
      <c r="F285" cm="1">
        <f t="array" ref="F285">INDEX('GMW - Baseline'!$A$2:$MC$200,MATCH(1,('GMW - Baseline'!$MC$2:$MC$200=F$3)*('GMW - Baseline'!$MB$2:$MB$200=F$4),0),$E285-1973)</f>
        <v>996371</v>
      </c>
      <c r="G285" cm="1">
        <f t="array" ref="G285">INDEX('GMW - Baseline'!$A$2:$MC$200,MATCH(1,('GMW - Baseline'!$MC$2:$MC$200=G$3)*('GMW - Baseline'!$MB$2:$MB$200=G$4),0),$E285-1973)</f>
        <v>575914.4</v>
      </c>
      <c r="H285" cm="1">
        <f t="array" ref="H285">INDEX('GMW - Baseline'!$A$2:$MC$200,MATCH(1,('GMW - Baseline'!$MC$2:$MC$200=H$3)*('GMW - Baseline'!$MB$2:$MB$200=H$4),0),$E285-1973)</f>
        <v>632264.9</v>
      </c>
      <c r="I285" cm="1">
        <f t="array" ref="I285">INDEX('GMW - Baseline'!$A$2:$MC$200,MATCH(1,('GMW - Baseline'!$MC$2:$MC$200=I$3)*('GMW - Baseline'!$MB$2:$MB$200=I$4),0),$E285-1973)</f>
        <v>227.35509999999999</v>
      </c>
      <c r="J285" cm="1">
        <f t="array" ref="J285">INDEX('GMW - Baseline'!$A$2:$MC$200,MATCH(1,('GMW - Baseline'!$MC$2:$MC$200=J$3)*('GMW - Baseline'!$MB$2:$MB$200=J$4),0),$E285-1973)</f>
        <v>2.5000339999999999</v>
      </c>
      <c r="K285" cm="1">
        <f t="array" ref="K285">INDEX('GMW - Baseline'!$A$2:$MC$200,MATCH(1,('GMW - Baseline'!$MC$2:$MC$200=K$3)*('GMW - Baseline'!$MB$2:$MB$200=K$4),0),$E285-1973)</f>
        <v>3.499949</v>
      </c>
      <c r="L285" cm="1">
        <f t="array" ref="L285">INDEX('GMW - Baseline'!$A$2:$MC$200,MATCH(1,('GMW - Baseline'!$MC$2:$MC$200=L$3)*('GMW - Baseline'!$MB$2:$MB$200=L$4),0),$E285-1973)</f>
        <v>38574.629999999997</v>
      </c>
      <c r="M285" cm="1">
        <f t="array" ref="M285">INDEX('GMW - Baseline'!$A$2:$MC$200,MATCH(1,('GMW - Baseline'!$MC$2:$MC$200=M$3)*('GMW - Baseline'!$MB$2:$MB$200=M$4),0),$E285-1973)</f>
        <v>1607.2660000000001</v>
      </c>
      <c r="N285" cm="1">
        <f t="array" ref="N285">INDEX('GMW - Baseline'!$A$2:$MC$200,MATCH(1,('GMW - Baseline'!$MC$2:$MC$200=N$3)*('GMW - Baseline'!$MB$2:$MB$200=N$4),0),$E285-1973)</f>
        <v>40181.9</v>
      </c>
      <c r="O285" cm="1">
        <f t="array" ref="O285">INDEX('GMW - Baseline'!$A$2:$MC$200,MATCH(1,('GMW - Baseline'!$MC$2:$MC$200=O$3)*('GMW - Baseline'!$MB$2:$MB$200=O$4),0),$E285-1973)</f>
        <v>3.9999739999999999</v>
      </c>
      <c r="P285" cm="1">
        <f t="array" ref="P285">INDEX('GMW - Baseline'!$A$2:$MC$200,MATCH(1,('GMW - Baseline'!$MC$2:$MC$200=P$3)*('GMW - Baseline'!$MB$2:$MB$200=P$4),0),$E285-1973)</f>
        <v>47365.96</v>
      </c>
      <c r="Q285" cm="1">
        <f t="array" ref="Q285">INDEX('GMW - Baseline'!$A$2:$MC$200,MATCH(1,('GMW - Baseline'!$MC$2:$MC$200=Q$3)*('GMW - Baseline'!$MB$2:$MB$200=Q$4),0),$E285-1973)</f>
        <v>-24101.17</v>
      </c>
      <c r="R285" cm="1">
        <f t="array" ref="R285">INDEX('GMW - Baseline'!$A$2:$MC$200,MATCH(1,('GMW - Baseline'!$MC$2:$MC$200=R$3)*('GMW - Baseline'!$MB$2:$MB$200=R$4),0),$E285-1973)</f>
        <v>6748316</v>
      </c>
      <c r="S285" cm="1">
        <f t="array" ref="S285">INDEX('GMW - Baseline'!$A$2:$MC$200,MATCH(1,('GMW - Baseline'!$MC$2:$MC$200=S$3)*('GMW - Baseline'!$MB$2:$MB$200=S$4),0),$E285-1973)</f>
        <v>1810367</v>
      </c>
      <c r="T285" cm="1">
        <f t="array" ref="T285">INDEX('GMW - Baseline'!$A$2:$MC$200,MATCH(1,('GMW - Baseline'!$MC$2:$MC$200=T$3)*('GMW - Baseline'!$MB$2:$MB$200=T$4),0),$E285-1973)</f>
        <v>1.907349E-4</v>
      </c>
      <c r="U285" cm="1">
        <f t="array" ref="U285">INDEX('GMW - Baseline'!$A$2:$MC$200,MATCH(1,('GMW - Baseline'!$MC$2:$MC$200=U$3)*('GMW - Baseline'!$MB$2:$MB$200=U$4),0),$E285-1973)</f>
        <v>996369.5</v>
      </c>
      <c r="V285" cm="1">
        <f t="array" ref="V285">INDEX('GMW - Baseline'!$A$2:$MC$200,MATCH(1,('GMW - Baseline'!$MC$2:$MC$200=V$3)*('GMW - Baseline'!$MB$2:$MB$200=V$4),0),$E285-1973)</f>
        <v>38574.620000000003</v>
      </c>
      <c r="W285" cm="1">
        <f t="array" ref="W285">INDEX('GMW - Baseline'!$A$2:$MC$200,MATCH(1,('GMW - Baseline'!$MC$2:$MC$200=W$3)*('GMW - Baseline'!$MB$2:$MB$200=W$4),0),$E285-1973)</f>
        <v>31.950420000000001</v>
      </c>
      <c r="X285" cm="1">
        <f t="array" ref="X285">INDEX('GMW - Baseline'!$A$2:$MC$200,MATCH(1,('GMW - Baseline'!$MC$2:$MC$200=X$3)*('GMW - Baseline'!$MB$2:$MB$200=X$4),0),$E285-1973)</f>
        <v>695237.9</v>
      </c>
      <c r="Y285" cm="1">
        <f t="array" ref="Y285">INDEX('GMW - Baseline'!$A$2:$MC$200,MATCH(1,('GMW - Baseline'!$MC$2:$MC$200=Y$3)*('GMW - Baseline'!$MB$2:$MB$200=Y$4),0),$E285-1973)</f>
        <v>45726.75</v>
      </c>
      <c r="Z285" cm="1">
        <f t="array" ref="Z285">INDEX('GMW - Baseline'!$A$2:$MC$200,MATCH(1,('GMW - Baseline'!$MC$2:$MC$200=Z$3)*('GMW - Baseline'!$MB$2:$MB$200=Z$4),0),$E285-1973)</f>
        <v>4852974</v>
      </c>
      <c r="AA285" cm="1">
        <f t="array" ref="AA285">INDEX('GMW - Baseline'!$A$2:$MC$200,MATCH(1,('GMW - Baseline'!$MC$2:$MC$200=AA$3)*('GMW - Baseline'!$MB$2:$MB$200=AA$4),0),$E285-1973)</f>
        <v>-1.50715</v>
      </c>
      <c r="AB285" cm="1">
        <f t="array" ref="AB285">INDEX('GMW - Baseline'!$A$2:$MC$200,MATCH(1,('GMW - Baseline'!$MC$2:$MC$200=AB$3)*('GMW - Baseline'!$MB$2:$MB$200=AB$4),0),$E285-1973)</f>
        <v>797122.1</v>
      </c>
      <c r="AC285" cm="1">
        <f t="array" ref="AC285">INDEX('GMW - Baseline'!$A$2:$MC$200,MATCH(1,('GMW - Baseline'!$MC$2:$MC$200=AC$3)*('GMW - Baseline'!$MB$2:$MB$200=AC$4),0),$E285-1973)</f>
        <v>736489.2</v>
      </c>
      <c r="AD285" cm="1">
        <f t="array" ref="AD285">INDEX('GMW - Baseline'!$A$2:$MC$200,MATCH(1,('GMW - Baseline'!$MC$2:$MC$200=AD$3)*('GMW - Baseline'!$MB$2:$MB$200=AD$4),0),$E285-1973)</f>
        <v>74186.289999999994</v>
      </c>
      <c r="AE285" cm="1">
        <f t="array" ref="AE285">INDEX('GMW - Baseline'!$A$2:$MC$200,MATCH(1,('GMW - Baseline'!$MC$2:$MC$200=AE$3)*('GMW - Baseline'!$MB$2:$MB$200=AE$4),0),$E285-1973)</f>
        <v>37.534849999999999</v>
      </c>
      <c r="AF285" cm="1">
        <f t="array" ref="AF285">INDEX('GMW - Baseline'!$A$2:$MC$200,MATCH(1,('GMW - Baseline'!$MC$2:$MC$200=AF$3)*('GMW - Baseline'!$MB$2:$MB$200=AF$4),0),$E285-1973)</f>
        <v>26.275010000000002</v>
      </c>
      <c r="AG285" cm="1">
        <f t="array" ref="AG285">INDEX('GMW - Baseline'!$A$2:$MC$200,MATCH(1,('GMW - Baseline'!$MC$2:$MC$200=AG$3)*('GMW - Baseline'!$MB$2:$MB$200=AG$4),0),$E285-1973)</f>
        <v>72.748469999999998</v>
      </c>
      <c r="AH285" cm="1">
        <f t="array" ref="AH285">INDEX('GMW - Baseline'!$A$2:$MC$200,MATCH(1,('GMW - Baseline'!$MC$2:$MC$200=AH$3)*('GMW - Baseline'!$MB$2:$MB$200=AH$4),0),$E285-1973)</f>
        <v>44.600909999999999</v>
      </c>
      <c r="AI285" cm="1">
        <f t="array" ref="AI285">INDEX('GMW - Baseline'!$A$2:$MC$200,MATCH(1,('GMW - Baseline'!$MC$2:$MC$200=AI$3)*('GMW - Baseline'!$MB$2:$MB$200=AI$4),0),$E285-1973)</f>
        <v>46.773029999999999</v>
      </c>
      <c r="AJ285" cm="1">
        <f t="array" ref="AJ285">INDEX('GMW - Baseline'!$A$2:$MC$200,MATCH(1,('GMW - Baseline'!$MC$2:$MC$200=AJ$3)*('GMW - Baseline'!$MB$2:$MB$200=AJ$4),0),$E285-1973)</f>
        <v>57.311970000000002</v>
      </c>
      <c r="AK285" cm="1">
        <f t="array" ref="AK285">INDEX('GMW - Baseline'!$A$2:$MC$200,MATCH(1,('GMW - Baseline'!$MC$2:$MC$200=AK$3)*('GMW - Baseline'!$MB$2:$MB$200=AK$4),0),$E285-1973)</f>
        <v>28.102979999999999</v>
      </c>
    </row>
    <row r="286" spans="1:37" x14ac:dyDescent="0.25">
      <c r="B286">
        <f t="shared" ref="B286:C286" si="75">+B282+1</f>
        <v>2049</v>
      </c>
      <c r="C286">
        <f t="shared" si="75"/>
        <v>2049</v>
      </c>
      <c r="E286">
        <f t="shared" si="17"/>
        <v>2259</v>
      </c>
      <c r="F286" cm="1">
        <f t="array" ref="F286">INDEX('GMW - Baseline'!$A$2:$MC$200,MATCH(1,('GMW - Baseline'!$MC$2:$MC$200=F$3)*('GMW - Baseline'!$MB$2:$MB$200=F$4),0),$E286-1973)</f>
        <v>999660.9</v>
      </c>
      <c r="G286" cm="1">
        <f t="array" ref="G286">INDEX('GMW - Baseline'!$A$2:$MC$200,MATCH(1,('GMW - Baseline'!$MC$2:$MC$200=G$3)*('GMW - Baseline'!$MB$2:$MB$200=G$4),0),$E286-1973)</f>
        <v>577737.19999999995</v>
      </c>
      <c r="H286" cm="1">
        <f t="array" ref="H286">INDEX('GMW - Baseline'!$A$2:$MC$200,MATCH(1,('GMW - Baseline'!$MC$2:$MC$200=H$3)*('GMW - Baseline'!$MB$2:$MB$200=H$4),0),$E286-1973)</f>
        <v>634269.30000000005</v>
      </c>
      <c r="I286" cm="1">
        <f t="array" ref="I286">INDEX('GMW - Baseline'!$A$2:$MC$200,MATCH(1,('GMW - Baseline'!$MC$2:$MC$200=I$3)*('GMW - Baseline'!$MB$2:$MB$200=I$4),0),$E286-1973)</f>
        <v>228.32220000000001</v>
      </c>
      <c r="J286" cm="1">
        <f t="array" ref="J286">INDEX('GMW - Baseline'!$A$2:$MC$200,MATCH(1,('GMW - Baseline'!$MC$2:$MC$200=J$3)*('GMW - Baseline'!$MB$2:$MB$200=J$4),0),$E286-1973)</f>
        <v>2.5000399999999998</v>
      </c>
      <c r="K286" cm="1">
        <f t="array" ref="K286">INDEX('GMW - Baseline'!$A$2:$MC$200,MATCH(1,('GMW - Baseline'!$MC$2:$MC$200=K$3)*('GMW - Baseline'!$MB$2:$MB$200=K$4),0),$E286-1973)</f>
        <v>3.4999380000000002</v>
      </c>
      <c r="L286" cm="1">
        <f t="array" ref="L286">INDEX('GMW - Baseline'!$A$2:$MC$200,MATCH(1,('GMW - Baseline'!$MC$2:$MC$200=L$3)*('GMW - Baseline'!$MB$2:$MB$200=L$4),0),$E286-1973)</f>
        <v>38589.4</v>
      </c>
      <c r="M286" cm="1">
        <f t="array" ref="M286">INDEX('GMW - Baseline'!$A$2:$MC$200,MATCH(1,('GMW - Baseline'!$MC$2:$MC$200=M$3)*('GMW - Baseline'!$MB$2:$MB$200=M$4),0),$E286-1973)</f>
        <v>1607.902</v>
      </c>
      <c r="N286" cm="1">
        <f t="array" ref="N286">INDEX('GMW - Baseline'!$A$2:$MC$200,MATCH(1,('GMW - Baseline'!$MC$2:$MC$200=N$3)*('GMW - Baseline'!$MB$2:$MB$200=N$4),0),$E286-1973)</f>
        <v>40197.300000000003</v>
      </c>
      <c r="O286" cm="1">
        <f t="array" ref="O286">INDEX('GMW - Baseline'!$A$2:$MC$200,MATCH(1,('GMW - Baseline'!$MC$2:$MC$200=O$3)*('GMW - Baseline'!$MB$2:$MB$200=O$4),0),$E286-1973)</f>
        <v>4.0000260000000001</v>
      </c>
      <c r="P286" cm="1">
        <f t="array" ref="P286">INDEX('GMW - Baseline'!$A$2:$MC$200,MATCH(1,('GMW - Baseline'!$MC$2:$MC$200=P$3)*('GMW - Baseline'!$MB$2:$MB$200=P$4),0),$E286-1973)</f>
        <v>47373.59</v>
      </c>
      <c r="Q286" cm="1">
        <f t="array" ref="Q286">INDEX('GMW - Baseline'!$A$2:$MC$200,MATCH(1,('GMW - Baseline'!$MC$2:$MC$200=Q$3)*('GMW - Baseline'!$MB$2:$MB$200=Q$4),0),$E286-1973)</f>
        <v>-71848.97</v>
      </c>
      <c r="R286" cm="1">
        <f t="array" ref="R286">INDEX('GMW - Baseline'!$A$2:$MC$200,MATCH(1,('GMW - Baseline'!$MC$2:$MC$200=R$3)*('GMW - Baseline'!$MB$2:$MB$200=R$4),0),$E286-1973)</f>
        <v>6857104</v>
      </c>
      <c r="S286" cm="1">
        <f t="array" ref="S286">INDEX('GMW - Baseline'!$A$2:$MC$200,MATCH(1,('GMW - Baseline'!$MC$2:$MC$200=S$3)*('GMW - Baseline'!$MB$2:$MB$200=S$4),0),$E286-1973)</f>
        <v>1826172</v>
      </c>
      <c r="T286" cm="1">
        <f t="array" ref="T286">INDEX('GMW - Baseline'!$A$2:$MC$200,MATCH(1,('GMW - Baseline'!$MC$2:$MC$200=T$3)*('GMW - Baseline'!$MB$2:$MB$200=T$4),0),$E286-1973)</f>
        <v>1.907349E-4</v>
      </c>
      <c r="U286" cm="1">
        <f t="array" ref="U286">INDEX('GMW - Baseline'!$A$2:$MC$200,MATCH(1,('GMW - Baseline'!$MC$2:$MC$200=U$3)*('GMW - Baseline'!$MB$2:$MB$200=U$4),0),$E286-1973)</f>
        <v>999658.8</v>
      </c>
      <c r="V286" cm="1">
        <f t="array" ref="V286">INDEX('GMW - Baseline'!$A$2:$MC$200,MATCH(1,('GMW - Baseline'!$MC$2:$MC$200=V$3)*('GMW - Baseline'!$MB$2:$MB$200=V$4),0),$E286-1973)</f>
        <v>38589.410000000003</v>
      </c>
      <c r="W286" cm="1">
        <f t="array" ref="W286">INDEX('GMW - Baseline'!$A$2:$MC$200,MATCH(1,('GMW - Baseline'!$MC$2:$MC$200=W$3)*('GMW - Baseline'!$MB$2:$MB$200=W$4),0),$E286-1973)</f>
        <v>31.949670000000001</v>
      </c>
      <c r="X286" cm="1">
        <f t="array" ref="X286">INDEX('GMW - Baseline'!$A$2:$MC$200,MATCH(1,('GMW - Baseline'!$MC$2:$MC$200=X$3)*('GMW - Baseline'!$MB$2:$MB$200=X$4),0),$E286-1973)</f>
        <v>695595.9</v>
      </c>
      <c r="Y286" cm="1">
        <f t="array" ref="Y286">INDEX('GMW - Baseline'!$A$2:$MC$200,MATCH(1,('GMW - Baseline'!$MC$2:$MC$200=Y$3)*('GMW - Baseline'!$MB$2:$MB$200=Y$4),0),$E286-1973)</f>
        <v>45723.61</v>
      </c>
      <c r="Z286" cm="1">
        <f t="array" ref="Z286">INDEX('GMW - Baseline'!$A$2:$MC$200,MATCH(1,('GMW - Baseline'!$MC$2:$MC$200=Z$3)*('GMW - Baseline'!$MB$2:$MB$200=Z$4),0),$E286-1973)</f>
        <v>4876299</v>
      </c>
      <c r="AA286" cm="1">
        <f t="array" ref="AA286">INDEX('GMW - Baseline'!$A$2:$MC$200,MATCH(1,('GMW - Baseline'!$MC$2:$MC$200=AA$3)*('GMW - Baseline'!$MB$2:$MB$200=AA$4),0),$E286-1973)</f>
        <v>-1.5059439999999999</v>
      </c>
      <c r="AB286" cm="1">
        <f t="array" ref="AB286">INDEX('GMW - Baseline'!$A$2:$MC$200,MATCH(1,('GMW - Baseline'!$MC$2:$MC$200=AB$3)*('GMW - Baseline'!$MB$2:$MB$200=AB$4),0),$E286-1973)</f>
        <v>838156.80000000005</v>
      </c>
      <c r="AC286" cm="1">
        <f t="array" ref="AC286">INDEX('GMW - Baseline'!$A$2:$MC$200,MATCH(1,('GMW - Baseline'!$MC$2:$MC$200=AC$3)*('GMW - Baseline'!$MB$2:$MB$200=AC$4),0),$E286-1973)</f>
        <v>729368.6</v>
      </c>
      <c r="AD286" cm="1">
        <f t="array" ref="AD286">INDEX('GMW - Baseline'!$A$2:$MC$200,MATCH(1,('GMW - Baseline'!$MC$2:$MC$200=AD$3)*('GMW - Baseline'!$MB$2:$MB$200=AD$4),0),$E286-1973)</f>
        <v>74221.240000000005</v>
      </c>
      <c r="AE286" cm="1">
        <f t="array" ref="AE286">INDEX('GMW - Baseline'!$A$2:$MC$200,MATCH(1,('GMW - Baseline'!$MC$2:$MC$200=AE$3)*('GMW - Baseline'!$MB$2:$MB$200=AE$4),0),$E286-1973)</f>
        <v>37.611400000000003</v>
      </c>
      <c r="AF286" cm="1">
        <f t="array" ref="AF286">INDEX('GMW - Baseline'!$A$2:$MC$200,MATCH(1,('GMW - Baseline'!$MC$2:$MC$200=AF$3)*('GMW - Baseline'!$MB$2:$MB$200=AF$4),0),$E286-1973)</f>
        <v>26.29909</v>
      </c>
      <c r="AG286" cm="1">
        <f t="array" ref="AG286">INDEX('GMW - Baseline'!$A$2:$MC$200,MATCH(1,('GMW - Baseline'!$MC$2:$MC$200=AG$3)*('GMW - Baseline'!$MB$2:$MB$200=AG$4),0),$E286-1973)</f>
        <v>72.845759999999999</v>
      </c>
      <c r="AH286" cm="1">
        <f t="array" ref="AH286">INDEX('GMW - Baseline'!$A$2:$MC$200,MATCH(1,('GMW - Baseline'!$MC$2:$MC$200=AH$3)*('GMW - Baseline'!$MB$2:$MB$200=AH$4),0),$E286-1973)</f>
        <v>44.639719999999997</v>
      </c>
      <c r="AI286" cm="1">
        <f t="array" ref="AI286">INDEX('GMW - Baseline'!$A$2:$MC$200,MATCH(1,('GMW - Baseline'!$MC$2:$MC$200=AI$3)*('GMW - Baseline'!$MB$2:$MB$200=AI$4),0),$E286-1973)</f>
        <v>46.86542</v>
      </c>
      <c r="AJ286" cm="1">
        <f t="array" ref="AJ286">INDEX('GMW - Baseline'!$A$2:$MC$200,MATCH(1,('GMW - Baseline'!$MC$2:$MC$200=AJ$3)*('GMW - Baseline'!$MB$2:$MB$200=AJ$4),0),$E286-1973)</f>
        <v>57.329650000000001</v>
      </c>
      <c r="AK286" cm="1">
        <f t="array" ref="AK286">INDEX('GMW - Baseline'!$A$2:$MC$200,MATCH(1,('GMW - Baseline'!$MC$2:$MC$200=AK$3)*('GMW - Baseline'!$MB$2:$MB$200=AK$4),0),$E286-1973)</f>
        <v>28.147500000000001</v>
      </c>
    </row>
    <row r="287" spans="1:37" x14ac:dyDescent="0.25">
      <c r="A287">
        <v>2050</v>
      </c>
      <c r="B287">
        <f t="shared" ref="B287:D299" si="76">+B283+1</f>
        <v>2050</v>
      </c>
      <c r="C287">
        <f t="shared" si="76"/>
        <v>2049</v>
      </c>
      <c r="D287">
        <f t="shared" si="76"/>
        <v>2049</v>
      </c>
      <c r="E287">
        <f t="shared" si="17"/>
        <v>2260</v>
      </c>
      <c r="F287" cm="1">
        <f t="array" ref="F287">INDEX('GMW - Baseline'!$A$2:$MC$200,MATCH(1,('GMW - Baseline'!$MC$2:$MC$200=F$3)*('GMW - Baseline'!$MB$2:$MB$200=F$4),0),$E287-1973)</f>
        <v>1002955</v>
      </c>
      <c r="G287" cm="1">
        <f t="array" ref="G287">INDEX('GMW - Baseline'!$A$2:$MC$200,MATCH(1,('GMW - Baseline'!$MC$2:$MC$200=G$3)*('GMW - Baseline'!$MB$2:$MB$200=G$4),0),$E287-1973)</f>
        <v>579584.1</v>
      </c>
      <c r="H287" cm="1">
        <f t="array" ref="H287">INDEX('GMW - Baseline'!$A$2:$MC$200,MATCH(1,('GMW - Baseline'!$MC$2:$MC$200=H$3)*('GMW - Baseline'!$MB$2:$MB$200=H$4),0),$E287-1973)</f>
        <v>636275.9</v>
      </c>
      <c r="I287" cm="1">
        <f t="array" ref="I287">INDEX('GMW - Baseline'!$A$2:$MC$200,MATCH(1,('GMW - Baseline'!$MC$2:$MC$200=I$3)*('GMW - Baseline'!$MB$2:$MB$200=I$4),0),$E287-1973)</f>
        <v>228.74010000000001</v>
      </c>
      <c r="J287" cm="1">
        <f t="array" ref="J287">INDEX('GMW - Baseline'!$A$2:$MC$200,MATCH(1,('GMW - Baseline'!$MC$2:$MC$200=J$3)*('GMW - Baseline'!$MB$2:$MB$200=J$4),0),$E287-1973)</f>
        <v>2.5000580000000001</v>
      </c>
      <c r="K287" cm="1">
        <f t="array" ref="K287">INDEX('GMW - Baseline'!$A$2:$MC$200,MATCH(1,('GMW - Baseline'!$MC$2:$MC$200=K$3)*('GMW - Baseline'!$MB$2:$MB$200=K$4),0),$E287-1973)</f>
        <v>3.4999449999999999</v>
      </c>
      <c r="L287" cm="1">
        <f t="array" ref="L287">INDEX('GMW - Baseline'!$A$2:$MC$200,MATCH(1,('GMW - Baseline'!$MC$2:$MC$200=L$3)*('GMW - Baseline'!$MB$2:$MB$200=L$4),0),$E287-1973)</f>
        <v>38604.199999999997</v>
      </c>
      <c r="M287" cm="1">
        <f t="array" ref="M287">INDEX('GMW - Baseline'!$A$2:$MC$200,MATCH(1,('GMW - Baseline'!$MC$2:$MC$200=M$3)*('GMW - Baseline'!$MB$2:$MB$200=M$4),0),$E287-1973)</f>
        <v>1608.5119999999999</v>
      </c>
      <c r="N287" cm="1">
        <f t="array" ref="N287">INDEX('GMW - Baseline'!$A$2:$MC$200,MATCH(1,('GMW - Baseline'!$MC$2:$MC$200=N$3)*('GMW - Baseline'!$MB$2:$MB$200=N$4),0),$E287-1973)</f>
        <v>40212.69</v>
      </c>
      <c r="O287" cm="1">
        <f t="array" ref="O287">INDEX('GMW - Baseline'!$A$2:$MC$200,MATCH(1,('GMW - Baseline'!$MC$2:$MC$200=O$3)*('GMW - Baseline'!$MB$2:$MB$200=O$4),0),$E287-1973)</f>
        <v>4.0000099999999996</v>
      </c>
      <c r="P287" cm="1">
        <f t="array" ref="P287">INDEX('GMW - Baseline'!$A$2:$MC$200,MATCH(1,('GMW - Baseline'!$MC$2:$MC$200=P$3)*('GMW - Baseline'!$MB$2:$MB$200=P$4),0),$E287-1973)</f>
        <v>47381.22</v>
      </c>
      <c r="Q287" cm="1">
        <f t="array" ref="Q287">INDEX('GMW - Baseline'!$A$2:$MC$200,MATCH(1,('GMW - Baseline'!$MC$2:$MC$200=Q$3)*('GMW - Baseline'!$MB$2:$MB$200=Q$4),0),$E287-1973)</f>
        <v>75598.14</v>
      </c>
      <c r="R287" cm="1">
        <f t="array" ref="R287">INDEX('GMW - Baseline'!$A$2:$MC$200,MATCH(1,('GMW - Baseline'!$MC$2:$MC$200=R$3)*('GMW - Baseline'!$MB$2:$MB$200=R$4),0),$E287-1973)</f>
        <v>6862395</v>
      </c>
      <c r="S287" cm="1">
        <f t="array" ref="S287">INDEX('GMW - Baseline'!$A$2:$MC$200,MATCH(1,('GMW - Baseline'!$MC$2:$MC$200=S$3)*('GMW - Baseline'!$MB$2:$MB$200=S$4),0),$E287-1973)</f>
        <v>1842102</v>
      </c>
      <c r="T287" cm="1">
        <f t="array" ref="T287">INDEX('GMW - Baseline'!$A$2:$MC$200,MATCH(1,('GMW - Baseline'!$MC$2:$MC$200=T$3)*('GMW - Baseline'!$MB$2:$MB$200=T$4),0),$E287-1973)</f>
        <v>1.907349E-4</v>
      </c>
      <c r="U287" cm="1">
        <f t="array" ref="U287">INDEX('GMW - Baseline'!$A$2:$MC$200,MATCH(1,('GMW - Baseline'!$MC$2:$MC$200=U$3)*('GMW - Baseline'!$MB$2:$MB$200=U$4),0),$E287-1973)</f>
        <v>1002953</v>
      </c>
      <c r="V287" cm="1">
        <f t="array" ref="V287">INDEX('GMW - Baseline'!$A$2:$MC$200,MATCH(1,('GMW - Baseline'!$MC$2:$MC$200=V$3)*('GMW - Baseline'!$MB$2:$MB$200=V$4),0),$E287-1973)</f>
        <v>38604.18</v>
      </c>
      <c r="W287" cm="1">
        <f t="array" ref="W287">INDEX('GMW - Baseline'!$A$2:$MC$200,MATCH(1,('GMW - Baseline'!$MC$2:$MC$200=W$3)*('GMW - Baseline'!$MB$2:$MB$200=W$4),0),$E287-1973)</f>
        <v>31.948920000000001</v>
      </c>
      <c r="X287" cm="1">
        <f t="array" ref="X287">INDEX('GMW - Baseline'!$A$2:$MC$200,MATCH(1,('GMW - Baseline'!$MC$2:$MC$200=X$3)*('GMW - Baseline'!$MB$2:$MB$200=X$4),0),$E287-1973)</f>
        <v>695951.4</v>
      </c>
      <c r="Y287" cm="1">
        <f t="array" ref="Y287">INDEX('GMW - Baseline'!$A$2:$MC$200,MATCH(1,('GMW - Baseline'!$MC$2:$MC$200=Y$3)*('GMW - Baseline'!$MB$2:$MB$200=Y$4),0),$E287-1973)</f>
        <v>45720.46</v>
      </c>
      <c r="Z287" cm="1">
        <f t="array" ref="Z287">INDEX('GMW - Baseline'!$A$2:$MC$200,MATCH(1,('GMW - Baseline'!$MC$2:$MC$200=Z$3)*('GMW - Baseline'!$MB$2:$MB$200=Z$4),0),$E287-1973)</f>
        <v>4899670</v>
      </c>
      <c r="AA287" cm="1">
        <f t="array" ref="AA287">INDEX('GMW - Baseline'!$A$2:$MC$200,MATCH(1,('GMW - Baseline'!$MC$2:$MC$200=AA$3)*('GMW - Baseline'!$MB$2:$MB$200=AA$4),0),$E287-1973)</f>
        <v>-1.504739</v>
      </c>
      <c r="AB287" cm="1">
        <f t="array" ref="AB287">INDEX('GMW - Baseline'!$A$2:$MC$200,MATCH(1,('GMW - Baseline'!$MC$2:$MC$200=AB$3)*('GMW - Baseline'!$MB$2:$MB$200=AB$4),0),$E287-1973)</f>
        <v>871298.1</v>
      </c>
      <c r="AC287" cm="1">
        <f t="array" ref="AC287">INDEX('GMW - Baseline'!$A$2:$MC$200,MATCH(1,('GMW - Baseline'!$MC$2:$MC$200=AC$3)*('GMW - Baseline'!$MB$2:$MB$200=AC$4),0),$E287-1973)</f>
        <v>866007.6</v>
      </c>
      <c r="AD287" cm="1">
        <f t="array" ref="AD287">INDEX('GMW - Baseline'!$A$2:$MC$200,MATCH(1,('GMW - Baseline'!$MC$2:$MC$200=AD$3)*('GMW - Baseline'!$MB$2:$MB$200=AD$4),0),$E287-1973)</f>
        <v>74256.2</v>
      </c>
      <c r="AE287" cm="1">
        <f t="array" ref="AE287">INDEX('GMW - Baseline'!$A$2:$MC$200,MATCH(1,('GMW - Baseline'!$MC$2:$MC$200=AE$3)*('GMW - Baseline'!$MB$2:$MB$200=AE$4),0),$E287-1973)</f>
        <v>37.687950000000001</v>
      </c>
      <c r="AF287" cm="1">
        <f t="array" ref="AF287">INDEX('GMW - Baseline'!$A$2:$MC$200,MATCH(1,('GMW - Baseline'!$MC$2:$MC$200=AF$3)*('GMW - Baseline'!$MB$2:$MB$200=AF$4),0),$E287-1973)</f>
        <v>26.3231</v>
      </c>
      <c r="AG287" cm="1">
        <f t="array" ref="AG287">INDEX('GMW - Baseline'!$A$2:$MC$200,MATCH(1,('GMW - Baseline'!$MC$2:$MC$200=AG$3)*('GMW - Baseline'!$MB$2:$MB$200=AG$4),0),$E287-1973)</f>
        <v>72.955060000000003</v>
      </c>
      <c r="AH287" cm="1">
        <f t="array" ref="AH287">INDEX('GMW - Baseline'!$A$2:$MC$200,MATCH(1,('GMW - Baseline'!$MC$2:$MC$200=AH$3)*('GMW - Baseline'!$MB$2:$MB$200=AH$4),0),$E287-1973)</f>
        <v>44.678840000000001</v>
      </c>
      <c r="AI287" cm="1">
        <f t="array" ref="AI287">INDEX('GMW - Baseline'!$A$2:$MC$200,MATCH(1,('GMW - Baseline'!$MC$2:$MC$200=AI$3)*('GMW - Baseline'!$MB$2:$MB$200=AI$4),0),$E287-1973)</f>
        <v>46.952660000000002</v>
      </c>
      <c r="AJ287" cm="1">
        <f t="array" ref="AJ287">INDEX('GMW - Baseline'!$A$2:$MC$200,MATCH(1,('GMW - Baseline'!$MC$2:$MC$200=AJ$3)*('GMW - Baseline'!$MB$2:$MB$200=AJ$4),0),$E287-1973)</f>
        <v>57.329979999999999</v>
      </c>
      <c r="AK287" cm="1">
        <f t="array" ref="AK287">INDEX('GMW - Baseline'!$A$2:$MC$200,MATCH(1,('GMW - Baseline'!$MC$2:$MC$200=AK$3)*('GMW - Baseline'!$MB$2:$MB$200=AK$4),0),$E287-1973)</f>
        <v>28.191050000000001</v>
      </c>
    </row>
    <row r="288" spans="1:37" x14ac:dyDescent="0.25">
      <c r="B288">
        <f t="shared" ref="B288:C288" si="77">+B284+1</f>
        <v>2050</v>
      </c>
      <c r="C288">
        <f t="shared" si="77"/>
        <v>2050</v>
      </c>
      <c r="E288">
        <f t="shared" si="17"/>
        <v>2261</v>
      </c>
      <c r="F288" cm="1">
        <f t="array" ref="F288">INDEX('GMW - Baseline'!$A$2:$MC$200,MATCH(1,('GMW - Baseline'!$MC$2:$MC$200=F$3)*('GMW - Baseline'!$MB$2:$MB$200=F$4),0),$E288-1973)</f>
        <v>1006252</v>
      </c>
      <c r="G288" cm="1">
        <f t="array" ref="G288">INDEX('GMW - Baseline'!$A$2:$MC$200,MATCH(1,('GMW - Baseline'!$MC$2:$MC$200=G$3)*('GMW - Baseline'!$MB$2:$MB$200=G$4),0),$E288-1973)</f>
        <v>581432.9</v>
      </c>
      <c r="H288" cm="1">
        <f t="array" ref="H288">INDEX('GMW - Baseline'!$A$2:$MC$200,MATCH(1,('GMW - Baseline'!$MC$2:$MC$200=H$3)*('GMW - Baseline'!$MB$2:$MB$200=H$4),0),$E288-1973)</f>
        <v>638311.69999999995</v>
      </c>
      <c r="I288" cm="1">
        <f t="array" ref="I288">INDEX('GMW - Baseline'!$A$2:$MC$200,MATCH(1,('GMW - Baseline'!$MC$2:$MC$200=I$3)*('GMW - Baseline'!$MB$2:$MB$200=I$4),0),$E288-1973)</f>
        <v>230.73439999999999</v>
      </c>
      <c r="J288" cm="1">
        <f t="array" ref="J288">INDEX('GMW - Baseline'!$A$2:$MC$200,MATCH(1,('GMW - Baseline'!$MC$2:$MC$200=J$3)*('GMW - Baseline'!$MB$2:$MB$200=J$4),0),$E288-1973)</f>
        <v>2.5000680000000002</v>
      </c>
      <c r="K288" cm="1">
        <f t="array" ref="K288">INDEX('GMW - Baseline'!$A$2:$MC$200,MATCH(1,('GMW - Baseline'!$MC$2:$MC$200=K$3)*('GMW - Baseline'!$MB$2:$MB$200=K$4),0),$E288-1973)</f>
        <v>3.4999549999999999</v>
      </c>
      <c r="L288" cm="1">
        <f t="array" ref="L288">INDEX('GMW - Baseline'!$A$2:$MC$200,MATCH(1,('GMW - Baseline'!$MC$2:$MC$200=L$3)*('GMW - Baseline'!$MB$2:$MB$200=L$4),0),$E288-1973)</f>
        <v>38618.99</v>
      </c>
      <c r="M288" cm="1">
        <f t="array" ref="M288">INDEX('GMW - Baseline'!$A$2:$MC$200,MATCH(1,('GMW - Baseline'!$MC$2:$MC$200=M$3)*('GMW - Baseline'!$MB$2:$MB$200=M$4),0),$E288-1973)</f>
        <v>1609.086</v>
      </c>
      <c r="N288" cm="1">
        <f t="array" ref="N288">INDEX('GMW - Baseline'!$A$2:$MC$200,MATCH(1,('GMW - Baseline'!$MC$2:$MC$200=N$3)*('GMW - Baseline'!$MB$2:$MB$200=N$4),0),$E288-1973)</f>
        <v>40228.080000000002</v>
      </c>
      <c r="O288" cm="1">
        <f t="array" ref="O288">INDEX('GMW - Baseline'!$A$2:$MC$200,MATCH(1,('GMW - Baseline'!$MC$2:$MC$200=O$3)*('GMW - Baseline'!$MB$2:$MB$200=O$4),0),$E288-1973)</f>
        <v>3.999908</v>
      </c>
      <c r="P288" cm="1">
        <f t="array" ref="P288">INDEX('GMW - Baseline'!$A$2:$MC$200,MATCH(1,('GMW - Baseline'!$MC$2:$MC$200=P$3)*('GMW - Baseline'!$MB$2:$MB$200=P$4),0),$E288-1973)</f>
        <v>47388.86</v>
      </c>
      <c r="Q288" cm="1">
        <f t="array" ref="Q288">INDEX('GMW - Baseline'!$A$2:$MC$200,MATCH(1,('GMW - Baseline'!$MC$2:$MC$200=Q$3)*('GMW - Baseline'!$MB$2:$MB$200=Q$4),0),$E288-1973)</f>
        <v>-88799.06</v>
      </c>
      <c r="R288" cm="1">
        <f t="array" ref="R288">INDEX('GMW - Baseline'!$A$2:$MC$200,MATCH(1,('GMW - Baseline'!$MC$2:$MC$200=R$3)*('GMW - Baseline'!$MB$2:$MB$200=R$4),0),$E288-1973)</f>
        <v>6979859</v>
      </c>
      <c r="S288" cm="1">
        <f t="array" ref="S288">INDEX('GMW - Baseline'!$A$2:$MC$200,MATCH(1,('GMW - Baseline'!$MC$2:$MC$200=S$3)*('GMW - Baseline'!$MB$2:$MB$200=S$4),0),$E288-1973)</f>
        <v>1858155</v>
      </c>
      <c r="T288" cm="1">
        <f t="array" ref="T288">INDEX('GMW - Baseline'!$A$2:$MC$200,MATCH(1,('GMW - Baseline'!$MC$2:$MC$200=T$3)*('GMW - Baseline'!$MB$2:$MB$200=T$4),0),$E288-1973)</f>
        <v>-9.536743E-5</v>
      </c>
      <c r="U288" cm="1">
        <f t="array" ref="U288">INDEX('GMW - Baseline'!$A$2:$MC$200,MATCH(1,('GMW - Baseline'!$MC$2:$MC$200=U$3)*('GMW - Baseline'!$MB$2:$MB$200=U$4),0),$E288-1973)</f>
        <v>1006253</v>
      </c>
      <c r="V288" cm="1">
        <f t="array" ref="V288">INDEX('GMW - Baseline'!$A$2:$MC$200,MATCH(1,('GMW - Baseline'!$MC$2:$MC$200=V$3)*('GMW - Baseline'!$MB$2:$MB$200=V$4),0),$E288-1973)</f>
        <v>38618.949999999997</v>
      </c>
      <c r="W288" cm="1">
        <f t="array" ref="W288">INDEX('GMW - Baseline'!$A$2:$MC$200,MATCH(1,('GMW - Baseline'!$MC$2:$MC$200=W$3)*('GMW - Baseline'!$MB$2:$MB$200=W$4),0),$E288-1973)</f>
        <v>31.948170000000001</v>
      </c>
      <c r="X288" cm="1">
        <f t="array" ref="X288">INDEX('GMW - Baseline'!$A$2:$MC$200,MATCH(1,('GMW - Baseline'!$MC$2:$MC$200=X$3)*('GMW - Baseline'!$MB$2:$MB$200=X$4),0),$E288-1973)</f>
        <v>696304.6</v>
      </c>
      <c r="Y288" cm="1">
        <f t="array" ref="Y288">INDEX('GMW - Baseline'!$A$2:$MC$200,MATCH(1,('GMW - Baseline'!$MC$2:$MC$200=Y$3)*('GMW - Baseline'!$MB$2:$MB$200=Y$4),0),$E288-1973)</f>
        <v>45717.32</v>
      </c>
      <c r="Z288" cm="1">
        <f t="array" ref="Z288">INDEX('GMW - Baseline'!$A$2:$MC$200,MATCH(1,('GMW - Baseline'!$MC$2:$MC$200=Z$3)*('GMW - Baseline'!$MB$2:$MB$200=Z$4),0),$E288-1973)</f>
        <v>4923086</v>
      </c>
      <c r="AA288" cm="1">
        <f t="array" ref="AA288">INDEX('GMW - Baseline'!$A$2:$MC$200,MATCH(1,('GMW - Baseline'!$MC$2:$MC$200=AA$3)*('GMW - Baseline'!$MB$2:$MB$200=AA$4),0),$E288-1973)</f>
        <v>-1.5035350000000001</v>
      </c>
      <c r="AB288" cm="1">
        <f t="array" ref="AB288">INDEX('GMW - Baseline'!$A$2:$MC$200,MATCH(1,('GMW - Baseline'!$MC$2:$MC$200=AB$3)*('GMW - Baseline'!$MB$2:$MB$200=AB$4),0),$E288-1973)</f>
        <v>835222.5</v>
      </c>
      <c r="AC288" cm="1">
        <f t="array" ref="AC288">INDEX('GMW - Baseline'!$A$2:$MC$200,MATCH(1,('GMW - Baseline'!$MC$2:$MC$200=AC$3)*('GMW - Baseline'!$MB$2:$MB$200=AC$4),0),$E288-1973)</f>
        <v>717758.7</v>
      </c>
      <c r="AD288" cm="1">
        <f t="array" ref="AD288">INDEX('GMW - Baseline'!$A$2:$MC$200,MATCH(1,('GMW - Baseline'!$MC$2:$MC$200=AD$3)*('GMW - Baseline'!$MB$2:$MB$200=AD$4),0),$E288-1973)</f>
        <v>74291.16</v>
      </c>
      <c r="AE288" cm="1">
        <f t="array" ref="AE288">INDEX('GMW - Baseline'!$A$2:$MC$200,MATCH(1,('GMW - Baseline'!$MC$2:$MC$200=AE$3)*('GMW - Baseline'!$MB$2:$MB$200=AE$4),0),$E288-1973)</f>
        <v>37.764449999999997</v>
      </c>
      <c r="AF288" cm="1">
        <f t="array" ref="AF288">INDEX('GMW - Baseline'!$A$2:$MC$200,MATCH(1,('GMW - Baseline'!$MC$2:$MC$200=AF$3)*('GMW - Baseline'!$MB$2:$MB$200=AF$4),0),$E288-1973)</f>
        <v>26.347059999999999</v>
      </c>
      <c r="AG288" cm="1">
        <f t="array" ref="AG288">INDEX('GMW - Baseline'!$A$2:$MC$200,MATCH(1,('GMW - Baseline'!$MC$2:$MC$200=AG$3)*('GMW - Baseline'!$MB$2:$MB$200=AG$4),0),$E288-1973)</f>
        <v>73.072980000000001</v>
      </c>
      <c r="AH288" cm="1">
        <f t="array" ref="AH288">INDEX('GMW - Baseline'!$A$2:$MC$200,MATCH(1,('GMW - Baseline'!$MC$2:$MC$200=AH$3)*('GMW - Baseline'!$MB$2:$MB$200=AH$4),0),$E288-1973)</f>
        <v>44.71801</v>
      </c>
      <c r="AI288" cm="1">
        <f t="array" ref="AI288">INDEX('GMW - Baseline'!$A$2:$MC$200,MATCH(1,('GMW - Baseline'!$MC$2:$MC$200=AI$3)*('GMW - Baseline'!$MB$2:$MB$200=AI$4),0),$E288-1973)</f>
        <v>47.040019999999998</v>
      </c>
      <c r="AJ288" cm="1">
        <f t="array" ref="AJ288">INDEX('GMW - Baseline'!$A$2:$MC$200,MATCH(1,('GMW - Baseline'!$MC$2:$MC$200=AJ$3)*('GMW - Baseline'!$MB$2:$MB$200=AJ$4),0),$E288-1973)</f>
        <v>57.330300000000001</v>
      </c>
      <c r="AK288" cm="1">
        <f t="array" ref="AK288">INDEX('GMW - Baseline'!$A$2:$MC$200,MATCH(1,('GMW - Baseline'!$MC$2:$MC$200=AK$3)*('GMW - Baseline'!$MB$2:$MB$200=AK$4),0),$E288-1973)</f>
        <v>28.232589999999998</v>
      </c>
    </row>
    <row r="289" spans="1:37" x14ac:dyDescent="0.25">
      <c r="B289">
        <f t="shared" ref="B289:C289" si="78">+B285+1</f>
        <v>2050</v>
      </c>
      <c r="C289">
        <f t="shared" si="78"/>
        <v>2050</v>
      </c>
      <c r="E289">
        <f t="shared" si="17"/>
        <v>2262</v>
      </c>
      <c r="F289" cm="1">
        <f t="array" ref="F289">INDEX('GMW - Baseline'!$A$2:$MC$200,MATCH(1,('GMW - Baseline'!$MC$2:$MC$200=F$3)*('GMW - Baseline'!$MB$2:$MB$200=F$4),0),$E289-1973)</f>
        <v>1009531</v>
      </c>
      <c r="G289" cm="1">
        <f t="array" ref="G289">INDEX('GMW - Baseline'!$A$2:$MC$200,MATCH(1,('GMW - Baseline'!$MC$2:$MC$200=G$3)*('GMW - Baseline'!$MB$2:$MB$200=G$4),0),$E289-1973)</f>
        <v>583268.69999999995</v>
      </c>
      <c r="H289" cm="1">
        <f t="array" ref="H289">INDEX('GMW - Baseline'!$A$2:$MC$200,MATCH(1,('GMW - Baseline'!$MC$2:$MC$200=H$3)*('GMW - Baseline'!$MB$2:$MB$200=H$4),0),$E289-1973)</f>
        <v>640348.6</v>
      </c>
      <c r="I289" cm="1">
        <f t="array" ref="I289">INDEX('GMW - Baseline'!$A$2:$MC$200,MATCH(1,('GMW - Baseline'!$MC$2:$MC$200=I$3)*('GMW - Baseline'!$MB$2:$MB$200=I$4),0),$E289-1973)</f>
        <v>231.9025</v>
      </c>
      <c r="J289" cm="1">
        <f t="array" ref="J289">INDEX('GMW - Baseline'!$A$2:$MC$200,MATCH(1,('GMW - Baseline'!$MC$2:$MC$200=J$3)*('GMW - Baseline'!$MB$2:$MB$200=J$4),0),$E289-1973)</f>
        <v>2.5000870000000002</v>
      </c>
      <c r="K289" cm="1">
        <f t="array" ref="K289">INDEX('GMW - Baseline'!$A$2:$MC$200,MATCH(1,('GMW - Baseline'!$MC$2:$MC$200=K$3)*('GMW - Baseline'!$MB$2:$MB$200=K$4),0),$E289-1973)</f>
        <v>3.5000230000000001</v>
      </c>
      <c r="L289" cm="1">
        <f t="array" ref="L289">INDEX('GMW - Baseline'!$A$2:$MC$200,MATCH(1,('GMW - Baseline'!$MC$2:$MC$200=L$3)*('GMW - Baseline'!$MB$2:$MB$200=L$4),0),$E289-1973)</f>
        <v>38632.25</v>
      </c>
      <c r="M289" cm="1">
        <f t="array" ref="M289">INDEX('GMW - Baseline'!$A$2:$MC$200,MATCH(1,('GMW - Baseline'!$MC$2:$MC$200=M$3)*('GMW - Baseline'!$MB$2:$MB$200=M$4),0),$E289-1973)</f>
        <v>1609.68</v>
      </c>
      <c r="N289" cm="1">
        <f t="array" ref="N289">INDEX('GMW - Baseline'!$A$2:$MC$200,MATCH(1,('GMW - Baseline'!$MC$2:$MC$200=N$3)*('GMW - Baseline'!$MB$2:$MB$200=N$4),0),$E289-1973)</f>
        <v>40241.93</v>
      </c>
      <c r="O289" cm="1">
        <f t="array" ref="O289">INDEX('GMW - Baseline'!$A$2:$MC$200,MATCH(1,('GMW - Baseline'!$MC$2:$MC$200=O$3)*('GMW - Baseline'!$MB$2:$MB$200=O$4),0),$E289-1973)</f>
        <v>4.000006</v>
      </c>
      <c r="P289" cm="1">
        <f t="array" ref="P289">INDEX('GMW - Baseline'!$A$2:$MC$200,MATCH(1,('GMW - Baseline'!$MC$2:$MC$200=P$3)*('GMW - Baseline'!$MB$2:$MB$200=P$4),0),$E289-1973)</f>
        <v>47394.78</v>
      </c>
      <c r="Q289" cm="1">
        <f t="array" ref="Q289">INDEX('GMW - Baseline'!$A$2:$MC$200,MATCH(1,('GMW - Baseline'!$MC$2:$MC$200=Q$3)*('GMW - Baseline'!$MB$2:$MB$200=Q$4),0),$E289-1973)</f>
        <v>-24953.95</v>
      </c>
      <c r="R289" cm="1">
        <f t="array" ref="R289">INDEX('GMW - Baseline'!$A$2:$MC$200,MATCH(1,('GMW - Baseline'!$MC$2:$MC$200=R$3)*('GMW - Baseline'!$MB$2:$MB$200=R$4),0),$E289-1973)</f>
        <v>7042634</v>
      </c>
      <c r="S289" cm="1">
        <f t="array" ref="S289">INDEX('GMW - Baseline'!$A$2:$MC$200,MATCH(1,('GMW - Baseline'!$MC$2:$MC$200=S$3)*('GMW - Baseline'!$MB$2:$MB$200=S$4),0),$E289-1973)</f>
        <v>1874295</v>
      </c>
      <c r="T289" cm="1">
        <f t="array" ref="T289">INDEX('GMW - Baseline'!$A$2:$MC$200,MATCH(1,('GMW - Baseline'!$MC$2:$MC$200=T$3)*('GMW - Baseline'!$MB$2:$MB$200=T$4),0),$E289-1973)</f>
        <v>9.536743E-5</v>
      </c>
      <c r="U289" cm="1">
        <f t="array" ref="U289">INDEX('GMW - Baseline'!$A$2:$MC$200,MATCH(1,('GMW - Baseline'!$MC$2:$MC$200=U$3)*('GMW - Baseline'!$MB$2:$MB$200=U$4),0),$E289-1973)</f>
        <v>1009530</v>
      </c>
      <c r="V289" cm="1">
        <f t="array" ref="V289">INDEX('GMW - Baseline'!$A$2:$MC$200,MATCH(1,('GMW - Baseline'!$MC$2:$MC$200=V$3)*('GMW - Baseline'!$MB$2:$MB$200=V$4),0),$E289-1973)</f>
        <v>38632.25</v>
      </c>
      <c r="W289" cm="1">
        <f t="array" ref="W289">INDEX('GMW - Baseline'!$A$2:$MC$200,MATCH(1,('GMW - Baseline'!$MC$2:$MC$200=W$3)*('GMW - Baseline'!$MB$2:$MB$200=W$4),0),$E289-1973)</f>
        <v>31.947420000000001</v>
      </c>
      <c r="X289" cm="1">
        <f t="array" ref="X289">INDEX('GMW - Baseline'!$A$2:$MC$200,MATCH(1,('GMW - Baseline'!$MC$2:$MC$200=X$3)*('GMW - Baseline'!$MB$2:$MB$200=X$4),0),$E289-1973)</f>
        <v>696625.6</v>
      </c>
      <c r="Y289" cm="1">
        <f t="array" ref="Y289">INDEX('GMW - Baseline'!$A$2:$MC$200,MATCH(1,('GMW - Baseline'!$MC$2:$MC$200=Y$3)*('GMW - Baseline'!$MB$2:$MB$200=Y$4),0),$E289-1973)</f>
        <v>45712.21</v>
      </c>
      <c r="Z289" cm="1">
        <f t="array" ref="Z289">INDEX('GMW - Baseline'!$A$2:$MC$200,MATCH(1,('GMW - Baseline'!$MC$2:$MC$200=Z$3)*('GMW - Baseline'!$MB$2:$MB$200=Z$4),0),$E289-1973)</f>
        <v>4946546</v>
      </c>
      <c r="AA289" cm="1">
        <f t="array" ref="AA289">INDEX('GMW - Baseline'!$A$2:$MC$200,MATCH(1,('GMW - Baseline'!$MC$2:$MC$200=AA$3)*('GMW - Baseline'!$MB$2:$MB$200=AA$4),0),$E289-1973)</f>
        <v>-1.502332</v>
      </c>
      <c r="AB289" cm="1">
        <f t="array" ref="AB289">INDEX('GMW - Baseline'!$A$2:$MC$200,MATCH(1,('GMW - Baseline'!$MC$2:$MC$200=AB$3)*('GMW - Baseline'!$MB$2:$MB$200=AB$4),0),$E289-1973)</f>
        <v>825272.4</v>
      </c>
      <c r="AC289" cm="1">
        <f t="array" ref="AC289">INDEX('GMW - Baseline'!$A$2:$MC$200,MATCH(1,('GMW - Baseline'!$MC$2:$MC$200=AC$3)*('GMW - Baseline'!$MB$2:$MB$200=AC$4),0),$E289-1973)</f>
        <v>762496.7</v>
      </c>
      <c r="AD289" cm="1">
        <f t="array" ref="AD289">INDEX('GMW - Baseline'!$A$2:$MC$200,MATCH(1,('GMW - Baseline'!$MC$2:$MC$200=AD$3)*('GMW - Baseline'!$MB$2:$MB$200=AD$4),0),$E289-1973)</f>
        <v>74323.7</v>
      </c>
      <c r="AE289" cm="1">
        <f t="array" ref="AE289">INDEX('GMW - Baseline'!$A$2:$MC$200,MATCH(1,('GMW - Baseline'!$MC$2:$MC$200=AE$3)*('GMW - Baseline'!$MB$2:$MB$200=AE$4),0),$E289-1973)</f>
        <v>37.844549999999998</v>
      </c>
      <c r="AF289" cm="1">
        <f t="array" ref="AF289">INDEX('GMW - Baseline'!$A$2:$MC$200,MATCH(1,('GMW - Baseline'!$MC$2:$MC$200=AF$3)*('GMW - Baseline'!$MB$2:$MB$200=AF$4),0),$E289-1973)</f>
        <v>26.370979999999999</v>
      </c>
      <c r="AG289" cm="1">
        <f t="array" ref="AG289">INDEX('GMW - Baseline'!$A$2:$MC$200,MATCH(1,('GMW - Baseline'!$MC$2:$MC$200=AG$3)*('GMW - Baseline'!$MB$2:$MB$200=AG$4),0),$E289-1973)</f>
        <v>73.162289999999999</v>
      </c>
      <c r="AH289" cm="1">
        <f t="array" ref="AH289">INDEX('GMW - Baseline'!$A$2:$MC$200,MATCH(1,('GMW - Baseline'!$MC$2:$MC$200=AH$3)*('GMW - Baseline'!$MB$2:$MB$200=AH$4),0),$E289-1973)</f>
        <v>44.75723</v>
      </c>
      <c r="AI289" cm="1">
        <f t="array" ref="AI289">INDEX('GMW - Baseline'!$A$2:$MC$200,MATCH(1,('GMW - Baseline'!$MC$2:$MC$200=AI$3)*('GMW - Baseline'!$MB$2:$MB$200=AI$4),0),$E289-1973)</f>
        <v>47.127540000000003</v>
      </c>
      <c r="AJ289" cm="1">
        <f t="array" ref="AJ289">INDEX('GMW - Baseline'!$A$2:$MC$200,MATCH(1,('GMW - Baseline'!$MC$2:$MC$200=AJ$3)*('GMW - Baseline'!$MB$2:$MB$200=AJ$4),0),$E289-1973)</f>
        <v>57.330629999999999</v>
      </c>
      <c r="AK289" cm="1">
        <f t="array" ref="AK289">INDEX('GMW - Baseline'!$A$2:$MC$200,MATCH(1,('GMW - Baseline'!$MC$2:$MC$200=AK$3)*('GMW - Baseline'!$MB$2:$MB$200=AK$4),0),$E289-1973)</f>
        <v>28.276150000000001</v>
      </c>
    </row>
    <row r="290" spans="1:37" x14ac:dyDescent="0.25">
      <c r="B290">
        <f t="shared" ref="B290:C290" si="79">+B286+1</f>
        <v>2050</v>
      </c>
      <c r="C290">
        <f t="shared" si="79"/>
        <v>2050</v>
      </c>
      <c r="E290">
        <f t="shared" si="17"/>
        <v>2263</v>
      </c>
      <c r="F290" cm="1">
        <f t="array" ref="F290">INDEX('GMW - Baseline'!$A$2:$MC$200,MATCH(1,('GMW - Baseline'!$MC$2:$MC$200=F$3)*('GMW - Baseline'!$MB$2:$MB$200=F$4),0),$E290-1973)</f>
        <v>1012812</v>
      </c>
      <c r="G290" cm="1">
        <f t="array" ref="G290">INDEX('GMW - Baseline'!$A$2:$MC$200,MATCH(1,('GMW - Baseline'!$MC$2:$MC$200=G$3)*('GMW - Baseline'!$MB$2:$MB$200=G$4),0),$E290-1973)</f>
        <v>585107.19999999995</v>
      </c>
      <c r="H290" cm="1">
        <f t="array" ref="H290">INDEX('GMW - Baseline'!$A$2:$MC$200,MATCH(1,('GMW - Baseline'!$MC$2:$MC$200=H$3)*('GMW - Baseline'!$MB$2:$MB$200=H$4),0),$E290-1973)</f>
        <v>642372.9</v>
      </c>
      <c r="I290" cm="1">
        <f t="array" ref="I290">INDEX('GMW - Baseline'!$A$2:$MC$200,MATCH(1,('GMW - Baseline'!$MC$2:$MC$200=I$3)*('GMW - Baseline'!$MB$2:$MB$200=I$4),0),$E290-1973)</f>
        <v>232.88890000000001</v>
      </c>
      <c r="J290" cm="1">
        <f t="array" ref="J290">INDEX('GMW - Baseline'!$A$2:$MC$200,MATCH(1,('GMW - Baseline'!$MC$2:$MC$200=J$3)*('GMW - Baseline'!$MB$2:$MB$200=J$4),0),$E290-1973)</f>
        <v>2.5001030000000002</v>
      </c>
      <c r="K290" cm="1">
        <f t="array" ref="K290">INDEX('GMW - Baseline'!$A$2:$MC$200,MATCH(1,('GMW - Baseline'!$MC$2:$MC$200=K$3)*('GMW - Baseline'!$MB$2:$MB$200=K$4),0),$E290-1973)</f>
        <v>3.5000680000000002</v>
      </c>
      <c r="L290" cm="1">
        <f t="array" ref="L290">INDEX('GMW - Baseline'!$A$2:$MC$200,MATCH(1,('GMW - Baseline'!$MC$2:$MC$200=L$3)*('GMW - Baseline'!$MB$2:$MB$200=L$4),0),$E290-1973)</f>
        <v>38645.58</v>
      </c>
      <c r="M290" cm="1">
        <f t="array" ref="M290">INDEX('GMW - Baseline'!$A$2:$MC$200,MATCH(1,('GMW - Baseline'!$MC$2:$MC$200=M$3)*('GMW - Baseline'!$MB$2:$MB$200=M$4),0),$E290-1973)</f>
        <v>1610.1990000000001</v>
      </c>
      <c r="N290" cm="1">
        <f t="array" ref="N290">INDEX('GMW - Baseline'!$A$2:$MC$200,MATCH(1,('GMW - Baseline'!$MC$2:$MC$200=N$3)*('GMW - Baseline'!$MB$2:$MB$200=N$4),0),$E290-1973)</f>
        <v>40255.78</v>
      </c>
      <c r="O290" cm="1">
        <f t="array" ref="O290">INDEX('GMW - Baseline'!$A$2:$MC$200,MATCH(1,('GMW - Baseline'!$MC$2:$MC$200=O$3)*('GMW - Baseline'!$MB$2:$MB$200=O$4),0),$E290-1973)</f>
        <v>3.9999199999999999</v>
      </c>
      <c r="P290" cm="1">
        <f t="array" ref="P290">INDEX('GMW - Baseline'!$A$2:$MC$200,MATCH(1,('GMW - Baseline'!$MC$2:$MC$200=P$3)*('GMW - Baseline'!$MB$2:$MB$200=P$4),0),$E290-1973)</f>
        <v>47400.7</v>
      </c>
      <c r="Q290" cm="1">
        <f t="array" ref="Q290">INDEX('GMW - Baseline'!$A$2:$MC$200,MATCH(1,('GMW - Baseline'!$MC$2:$MC$200=Q$3)*('GMW - Baseline'!$MB$2:$MB$200=Q$4),0),$E290-1973)</f>
        <v>-74386.570000000007</v>
      </c>
      <c r="R290" cm="1">
        <f t="array" ref="R290">INDEX('GMW - Baseline'!$A$2:$MC$200,MATCH(1,('GMW - Baseline'!$MC$2:$MC$200=R$3)*('GMW - Baseline'!$MB$2:$MB$200=R$4),0),$E290-1973)</f>
        <v>7155263</v>
      </c>
      <c r="S290" cm="1">
        <f t="array" ref="S290">INDEX('GMW - Baseline'!$A$2:$MC$200,MATCH(1,('GMW - Baseline'!$MC$2:$MC$200=S$3)*('GMW - Baseline'!$MB$2:$MB$200=S$4),0),$E290-1973)</f>
        <v>1890561</v>
      </c>
      <c r="T290" cm="1">
        <f t="array" ref="T290">INDEX('GMW - Baseline'!$A$2:$MC$200,MATCH(1,('GMW - Baseline'!$MC$2:$MC$200=T$3)*('GMW - Baseline'!$MB$2:$MB$200=T$4),0),$E290-1973)</f>
        <v>1.907349E-4</v>
      </c>
      <c r="U290" cm="1">
        <f t="array" ref="U290">INDEX('GMW - Baseline'!$A$2:$MC$200,MATCH(1,('GMW - Baseline'!$MC$2:$MC$200=U$3)*('GMW - Baseline'!$MB$2:$MB$200=U$4),0),$E290-1973)</f>
        <v>1012810</v>
      </c>
      <c r="V290" cm="1">
        <f t="array" ref="V290">INDEX('GMW - Baseline'!$A$2:$MC$200,MATCH(1,('GMW - Baseline'!$MC$2:$MC$200=V$3)*('GMW - Baseline'!$MB$2:$MB$200=V$4),0),$E290-1973)</f>
        <v>38645.550000000003</v>
      </c>
      <c r="W290" cm="1">
        <f t="array" ref="W290">INDEX('GMW - Baseline'!$A$2:$MC$200,MATCH(1,('GMW - Baseline'!$MC$2:$MC$200=W$3)*('GMW - Baseline'!$MB$2:$MB$200=W$4),0),$E290-1973)</f>
        <v>31.946670000000001</v>
      </c>
      <c r="X290" cm="1">
        <f t="array" ref="X290">INDEX('GMW - Baseline'!$A$2:$MC$200,MATCH(1,('GMW - Baseline'!$MC$2:$MC$200=X$3)*('GMW - Baseline'!$MB$2:$MB$200=X$4),0),$E290-1973)</f>
        <v>696944.3</v>
      </c>
      <c r="Y290" cm="1">
        <f t="array" ref="Y290">INDEX('GMW - Baseline'!$A$2:$MC$200,MATCH(1,('GMW - Baseline'!$MC$2:$MC$200=Y$3)*('GMW - Baseline'!$MB$2:$MB$200=Y$4),0),$E290-1973)</f>
        <v>45707.1</v>
      </c>
      <c r="Z290" cm="1">
        <f t="array" ref="Z290">INDEX('GMW - Baseline'!$A$2:$MC$200,MATCH(1,('GMW - Baseline'!$MC$2:$MC$200=Z$3)*('GMW - Baseline'!$MB$2:$MB$200=Z$4),0),$E290-1973)</f>
        <v>4970048</v>
      </c>
      <c r="AA290" cm="1">
        <f t="array" ref="AA290">INDEX('GMW - Baseline'!$A$2:$MC$200,MATCH(1,('GMW - Baseline'!$MC$2:$MC$200=AA$3)*('GMW - Baseline'!$MB$2:$MB$200=AA$4),0),$E290-1973)</f>
        <v>-1.501131</v>
      </c>
      <c r="AB290" cm="1">
        <f t="array" ref="AB290">INDEX('GMW - Baseline'!$A$2:$MC$200,MATCH(1,('GMW - Baseline'!$MC$2:$MC$200=AB$3)*('GMW - Baseline'!$MB$2:$MB$200=AB$4),0),$E290-1973)</f>
        <v>867714.9</v>
      </c>
      <c r="AC290" cm="1">
        <f t="array" ref="AC290">INDEX('GMW - Baseline'!$A$2:$MC$200,MATCH(1,('GMW - Baseline'!$MC$2:$MC$200=AC$3)*('GMW - Baseline'!$MB$2:$MB$200=AC$4),0),$E290-1973)</f>
        <v>755086.8</v>
      </c>
      <c r="AD290" cm="1">
        <f t="array" ref="AD290">INDEX('GMW - Baseline'!$A$2:$MC$200,MATCH(1,('GMW - Baseline'!$MC$2:$MC$200=AD$3)*('GMW - Baseline'!$MB$2:$MB$200=AD$4),0),$E290-1973)</f>
        <v>74356.23</v>
      </c>
      <c r="AE290" cm="1">
        <f t="array" ref="AE290">INDEX('GMW - Baseline'!$A$2:$MC$200,MATCH(1,('GMW - Baseline'!$MC$2:$MC$200=AE$3)*('GMW - Baseline'!$MB$2:$MB$200=AE$4),0),$E290-1973)</f>
        <v>37.924630000000001</v>
      </c>
      <c r="AF290" cm="1">
        <f t="array" ref="AF290">INDEX('GMW - Baseline'!$A$2:$MC$200,MATCH(1,('GMW - Baseline'!$MC$2:$MC$200=AF$3)*('GMW - Baseline'!$MB$2:$MB$200=AF$4),0),$E290-1973)</f>
        <v>26.395620000000001</v>
      </c>
      <c r="AG290" cm="1">
        <f t="array" ref="AG290">INDEX('GMW - Baseline'!$A$2:$MC$200,MATCH(1,('GMW - Baseline'!$MC$2:$MC$200=AG$3)*('GMW - Baseline'!$MB$2:$MB$200=AG$4),0),$E290-1973)</f>
        <v>73.222740000000002</v>
      </c>
      <c r="AH290" cm="1">
        <f t="array" ref="AH290">INDEX('GMW - Baseline'!$A$2:$MC$200,MATCH(1,('GMW - Baseline'!$MC$2:$MC$200=AH$3)*('GMW - Baseline'!$MB$2:$MB$200=AH$4),0),$E290-1973)</f>
        <v>44.796489999999999</v>
      </c>
      <c r="AI290" cm="1">
        <f t="array" ref="AI290">INDEX('GMW - Baseline'!$A$2:$MC$200,MATCH(1,('GMW - Baseline'!$MC$2:$MC$200=AI$3)*('GMW - Baseline'!$MB$2:$MB$200=AI$4),0),$E290-1973)</f>
        <v>47.215229999999998</v>
      </c>
      <c r="AJ290" cm="1">
        <f t="array" ref="AJ290">INDEX('GMW - Baseline'!$A$2:$MC$200,MATCH(1,('GMW - Baseline'!$MC$2:$MC$200=AJ$3)*('GMW - Baseline'!$MB$2:$MB$200=AJ$4),0),$E290-1973)</f>
        <v>57.330959999999997</v>
      </c>
      <c r="AK290" cm="1">
        <f t="array" ref="AK290">INDEX('GMW - Baseline'!$A$2:$MC$200,MATCH(1,('GMW - Baseline'!$MC$2:$MC$200=AK$3)*('GMW - Baseline'!$MB$2:$MB$200=AK$4),0),$E290-1973)</f>
        <v>28.321739999999998</v>
      </c>
    </row>
    <row r="291" spans="1:37" x14ac:dyDescent="0.25">
      <c r="A291">
        <v>2051</v>
      </c>
      <c r="B291">
        <f t="shared" ref="B291:C291" si="80">+B287+1</f>
        <v>2051</v>
      </c>
      <c r="C291">
        <f t="shared" si="80"/>
        <v>2050</v>
      </c>
      <c r="D291">
        <f t="shared" si="76"/>
        <v>2050</v>
      </c>
      <c r="E291">
        <f t="shared" si="17"/>
        <v>2264</v>
      </c>
      <c r="F291" cm="1">
        <f t="array" ref="F291">INDEX('GMW - Baseline'!$A$2:$MC$200,MATCH(1,('GMW - Baseline'!$MC$2:$MC$200=F$3)*('GMW - Baseline'!$MB$2:$MB$200=F$4),0),$E291-1973)</f>
        <v>1016099</v>
      </c>
      <c r="G291" cm="1">
        <f t="array" ref="G291">INDEX('GMW - Baseline'!$A$2:$MC$200,MATCH(1,('GMW - Baseline'!$MC$2:$MC$200=G$3)*('GMW - Baseline'!$MB$2:$MB$200=G$4),0),$E291-1973)</f>
        <v>586947.4</v>
      </c>
      <c r="H291" cm="1">
        <f t="array" ref="H291">INDEX('GMW - Baseline'!$A$2:$MC$200,MATCH(1,('GMW - Baseline'!$MC$2:$MC$200=H$3)*('GMW - Baseline'!$MB$2:$MB$200=H$4),0),$E291-1973)</f>
        <v>644397.69999999995</v>
      </c>
      <c r="I291" cm="1">
        <f t="array" ref="I291">INDEX('GMW - Baseline'!$A$2:$MC$200,MATCH(1,('GMW - Baseline'!$MC$2:$MC$200=I$3)*('GMW - Baseline'!$MB$2:$MB$200=I$4),0),$E291-1973)</f>
        <v>233.31489999999999</v>
      </c>
      <c r="J291" cm="1">
        <f t="array" ref="J291">INDEX('GMW - Baseline'!$A$2:$MC$200,MATCH(1,('GMW - Baseline'!$MC$2:$MC$200=J$3)*('GMW - Baseline'!$MB$2:$MB$200=J$4),0),$E291-1973)</f>
        <v>2.5001090000000001</v>
      </c>
      <c r="K291" cm="1">
        <f t="array" ref="K291">INDEX('GMW - Baseline'!$A$2:$MC$200,MATCH(1,('GMW - Baseline'!$MC$2:$MC$200=K$3)*('GMW - Baseline'!$MB$2:$MB$200=K$4),0),$E291-1973)</f>
        <v>3.5000619999999998</v>
      </c>
      <c r="L291" cm="1">
        <f t="array" ref="L291">INDEX('GMW - Baseline'!$A$2:$MC$200,MATCH(1,('GMW - Baseline'!$MC$2:$MC$200=L$3)*('GMW - Baseline'!$MB$2:$MB$200=L$4),0),$E291-1973)</f>
        <v>38658.870000000003</v>
      </c>
      <c r="M291" cm="1">
        <f t="array" ref="M291">INDEX('GMW - Baseline'!$A$2:$MC$200,MATCH(1,('GMW - Baseline'!$MC$2:$MC$200=M$3)*('GMW - Baseline'!$MB$2:$MB$200=M$4),0),$E291-1973)</f>
        <v>1610.7619999999999</v>
      </c>
      <c r="N291" cm="1">
        <f t="array" ref="N291">INDEX('GMW - Baseline'!$A$2:$MC$200,MATCH(1,('GMW - Baseline'!$MC$2:$MC$200=N$3)*('GMW - Baseline'!$MB$2:$MB$200=N$4),0),$E291-1973)</f>
        <v>40269.629999999997</v>
      </c>
      <c r="O291" cm="1">
        <f t="array" ref="O291">INDEX('GMW - Baseline'!$A$2:$MC$200,MATCH(1,('GMW - Baseline'!$MC$2:$MC$200=O$3)*('GMW - Baseline'!$MB$2:$MB$200=O$4),0),$E291-1973)</f>
        <v>3.9999419999999999</v>
      </c>
      <c r="P291" cm="1">
        <f t="array" ref="P291">INDEX('GMW - Baseline'!$A$2:$MC$200,MATCH(1,('GMW - Baseline'!$MC$2:$MC$200=P$3)*('GMW - Baseline'!$MB$2:$MB$200=P$4),0),$E291-1973)</f>
        <v>47406.62</v>
      </c>
      <c r="Q291" cm="1">
        <f t="array" ref="Q291">INDEX('GMW - Baseline'!$A$2:$MC$200,MATCH(1,('GMW - Baseline'!$MC$2:$MC$200=Q$3)*('GMW - Baseline'!$MB$2:$MB$200=Q$4),0),$E291-1973)</f>
        <v>78254.36</v>
      </c>
      <c r="R291" cm="1">
        <f t="array" ref="R291">INDEX('GMW - Baseline'!$A$2:$MC$200,MATCH(1,('GMW - Baseline'!$MC$2:$MC$200=R$3)*('GMW - Baseline'!$MB$2:$MB$200=R$4),0),$E291-1973)</f>
        <v>7160746</v>
      </c>
      <c r="S291" cm="1">
        <f t="array" ref="S291">INDEX('GMW - Baseline'!$A$2:$MC$200,MATCH(1,('GMW - Baseline'!$MC$2:$MC$200=S$3)*('GMW - Baseline'!$MB$2:$MB$200=S$4),0),$E291-1973)</f>
        <v>1906978</v>
      </c>
      <c r="T291" cm="1">
        <f t="array" ref="T291">INDEX('GMW - Baseline'!$A$2:$MC$200,MATCH(1,('GMW - Baseline'!$MC$2:$MC$200=T$3)*('GMW - Baseline'!$MB$2:$MB$200=T$4),0),$E291-1973)</f>
        <v>2.8610229999999999E-4</v>
      </c>
      <c r="U291" cm="1">
        <f t="array" ref="U291">INDEX('GMW - Baseline'!$A$2:$MC$200,MATCH(1,('GMW - Baseline'!$MC$2:$MC$200=U$3)*('GMW - Baseline'!$MB$2:$MB$200=U$4),0),$E291-1973)</f>
        <v>1016096</v>
      </c>
      <c r="V291" cm="1">
        <f t="array" ref="V291">INDEX('GMW - Baseline'!$A$2:$MC$200,MATCH(1,('GMW - Baseline'!$MC$2:$MC$200=V$3)*('GMW - Baseline'!$MB$2:$MB$200=V$4),0),$E291-1973)</f>
        <v>38658.839999999997</v>
      </c>
      <c r="W291" cm="1">
        <f t="array" ref="W291">INDEX('GMW - Baseline'!$A$2:$MC$200,MATCH(1,('GMW - Baseline'!$MC$2:$MC$200=W$3)*('GMW - Baseline'!$MB$2:$MB$200=W$4),0),$E291-1973)</f>
        <v>31.945920000000001</v>
      </c>
      <c r="X291" cm="1">
        <f t="array" ref="X291">INDEX('GMW - Baseline'!$A$2:$MC$200,MATCH(1,('GMW - Baseline'!$MC$2:$MC$200=X$3)*('GMW - Baseline'!$MB$2:$MB$200=X$4),0),$E291-1973)</f>
        <v>697262.9</v>
      </c>
      <c r="Y291" cm="1">
        <f t="array" ref="Y291">INDEX('GMW - Baseline'!$A$2:$MC$200,MATCH(1,('GMW - Baseline'!$MC$2:$MC$200=Y$3)*('GMW - Baseline'!$MB$2:$MB$200=Y$4),0),$E291-1973)</f>
        <v>45701.99</v>
      </c>
      <c r="Z291" cm="1">
        <f t="array" ref="Z291">INDEX('GMW - Baseline'!$A$2:$MC$200,MATCH(1,('GMW - Baseline'!$MC$2:$MC$200=Z$3)*('GMW - Baseline'!$MB$2:$MB$200=Z$4),0),$E291-1973)</f>
        <v>4993606</v>
      </c>
      <c r="AA291" cm="1">
        <f t="array" ref="AA291">INDEX('GMW - Baseline'!$A$2:$MC$200,MATCH(1,('GMW - Baseline'!$MC$2:$MC$200=AA$3)*('GMW - Baseline'!$MB$2:$MB$200=AA$4),0),$E291-1973)</f>
        <v>-1.49993</v>
      </c>
      <c r="AB291" cm="1">
        <f t="array" ref="AB291">INDEX('GMW - Baseline'!$A$2:$MC$200,MATCH(1,('GMW - Baseline'!$MC$2:$MC$200=AB$3)*('GMW - Baseline'!$MB$2:$MB$200=AB$4),0),$E291-1973)</f>
        <v>901989.9</v>
      </c>
      <c r="AC291" cm="1">
        <f t="array" ref="AC291">INDEX('GMW - Baseline'!$A$2:$MC$200,MATCH(1,('GMW - Baseline'!$MC$2:$MC$200=AC$3)*('GMW - Baseline'!$MB$2:$MB$200=AC$4),0),$E291-1973)</f>
        <v>896506.9</v>
      </c>
      <c r="AD291" cm="1">
        <f t="array" ref="AD291">INDEX('GMW - Baseline'!$A$2:$MC$200,MATCH(1,('GMW - Baseline'!$MC$2:$MC$200=AD$3)*('GMW - Baseline'!$MB$2:$MB$200=AD$4),0),$E291-1973)</f>
        <v>74388.77</v>
      </c>
      <c r="AE291" cm="1">
        <f t="array" ref="AE291">INDEX('GMW - Baseline'!$A$2:$MC$200,MATCH(1,('GMW - Baseline'!$MC$2:$MC$200=AE$3)*('GMW - Baseline'!$MB$2:$MB$200=AE$4),0),$E291-1973)</f>
        <v>38.004689999999997</v>
      </c>
      <c r="AF291" cm="1">
        <f t="array" ref="AF291">INDEX('GMW - Baseline'!$A$2:$MC$200,MATCH(1,('GMW - Baseline'!$MC$2:$MC$200=AF$3)*('GMW - Baseline'!$MB$2:$MB$200=AF$4),0),$E291-1973)</f>
        <v>26.419799999999999</v>
      </c>
      <c r="AG291" cm="1">
        <f t="array" ref="AG291">INDEX('GMW - Baseline'!$A$2:$MC$200,MATCH(1,('GMW - Baseline'!$MC$2:$MC$200=AG$3)*('GMW - Baseline'!$MB$2:$MB$200=AG$4),0),$E291-1973)</f>
        <v>73.291309999999996</v>
      </c>
      <c r="AH291" cm="1">
        <f t="array" ref="AH291">INDEX('GMW - Baseline'!$A$2:$MC$200,MATCH(1,('GMW - Baseline'!$MC$2:$MC$200=AH$3)*('GMW - Baseline'!$MB$2:$MB$200=AH$4),0),$E291-1973)</f>
        <v>44.851599999999998</v>
      </c>
      <c r="AI291" cm="1">
        <f t="array" ref="AI291">INDEX('GMW - Baseline'!$A$2:$MC$200,MATCH(1,('GMW - Baseline'!$MC$2:$MC$200=AI$3)*('GMW - Baseline'!$MB$2:$MB$200=AI$4),0),$E291-1973)</f>
        <v>47.306840000000001</v>
      </c>
      <c r="AJ291" cm="1">
        <f t="array" ref="AJ291">INDEX('GMW - Baseline'!$A$2:$MC$200,MATCH(1,('GMW - Baseline'!$MC$2:$MC$200=AJ$3)*('GMW - Baseline'!$MB$2:$MB$200=AJ$4),0),$E291-1973)</f>
        <v>57.312950000000001</v>
      </c>
      <c r="AK291" cm="1">
        <f t="array" ref="AK291">INDEX('GMW - Baseline'!$A$2:$MC$200,MATCH(1,('GMW - Baseline'!$MC$2:$MC$200=AK$3)*('GMW - Baseline'!$MB$2:$MB$200=AK$4),0),$E291-1973)</f>
        <v>28.367239999999999</v>
      </c>
    </row>
    <row r="292" spans="1:37" x14ac:dyDescent="0.25">
      <c r="B292">
        <f t="shared" ref="B292:C292" si="81">+B288+1</f>
        <v>2051</v>
      </c>
      <c r="C292">
        <f t="shared" si="81"/>
        <v>2051</v>
      </c>
      <c r="E292">
        <f t="shared" si="17"/>
        <v>2265</v>
      </c>
      <c r="F292" cm="1">
        <f t="array" ref="F292">INDEX('GMW - Baseline'!$A$2:$MC$200,MATCH(1,('GMW - Baseline'!$MC$2:$MC$200=F$3)*('GMW - Baseline'!$MB$2:$MB$200=F$4),0),$E292-1973)</f>
        <v>1019390</v>
      </c>
      <c r="G292" cm="1">
        <f t="array" ref="G292">INDEX('GMW - Baseline'!$A$2:$MC$200,MATCH(1,('GMW - Baseline'!$MC$2:$MC$200=G$3)*('GMW - Baseline'!$MB$2:$MB$200=G$4),0),$E292-1973)</f>
        <v>588791</v>
      </c>
      <c r="H292" cm="1">
        <f t="array" ref="H292">INDEX('GMW - Baseline'!$A$2:$MC$200,MATCH(1,('GMW - Baseline'!$MC$2:$MC$200=H$3)*('GMW - Baseline'!$MB$2:$MB$200=H$4),0),$E292-1973)</f>
        <v>646426.5</v>
      </c>
      <c r="I292" cm="1">
        <f t="array" ref="I292">INDEX('GMW - Baseline'!$A$2:$MC$200,MATCH(1,('GMW - Baseline'!$MC$2:$MC$200=I$3)*('GMW - Baseline'!$MB$2:$MB$200=I$4),0),$E292-1973)</f>
        <v>235.34909999999999</v>
      </c>
      <c r="J292" cm="1">
        <f t="array" ref="J292">INDEX('GMW - Baseline'!$A$2:$MC$200,MATCH(1,('GMW - Baseline'!$MC$2:$MC$200=J$3)*('GMW - Baseline'!$MB$2:$MB$200=J$4),0),$E292-1973)</f>
        <v>2.500108</v>
      </c>
      <c r="K292" cm="1">
        <f t="array" ref="K292">INDEX('GMW - Baseline'!$A$2:$MC$200,MATCH(1,('GMW - Baseline'!$MC$2:$MC$200=K$3)*('GMW - Baseline'!$MB$2:$MB$200=K$4),0),$E292-1973)</f>
        <v>3.500022</v>
      </c>
      <c r="L292" cm="1">
        <f t="array" ref="L292">INDEX('GMW - Baseline'!$A$2:$MC$200,MATCH(1,('GMW - Baseline'!$MC$2:$MC$200=L$3)*('GMW - Baseline'!$MB$2:$MB$200=L$4),0),$E292-1973)</f>
        <v>38672.17</v>
      </c>
      <c r="M292" cm="1">
        <f t="array" ref="M292">INDEX('GMW - Baseline'!$A$2:$MC$200,MATCH(1,('GMW - Baseline'!$MC$2:$MC$200=M$3)*('GMW - Baseline'!$MB$2:$MB$200=M$4),0),$E292-1973)</f>
        <v>1611.297</v>
      </c>
      <c r="N292" cm="1">
        <f t="array" ref="N292">INDEX('GMW - Baseline'!$A$2:$MC$200,MATCH(1,('GMW - Baseline'!$MC$2:$MC$200=N$3)*('GMW - Baseline'!$MB$2:$MB$200=N$4),0),$E292-1973)</f>
        <v>40283.47</v>
      </c>
      <c r="O292" cm="1">
        <f t="array" ref="O292">INDEX('GMW - Baseline'!$A$2:$MC$200,MATCH(1,('GMW - Baseline'!$MC$2:$MC$200=O$3)*('GMW - Baseline'!$MB$2:$MB$200=O$4),0),$E292-1973)</f>
        <v>3.9998960000000001</v>
      </c>
      <c r="P292" cm="1">
        <f t="array" ref="P292">INDEX('GMW - Baseline'!$A$2:$MC$200,MATCH(1,('GMW - Baseline'!$MC$2:$MC$200=P$3)*('GMW - Baseline'!$MB$2:$MB$200=P$4),0),$E292-1973)</f>
        <v>47412.55</v>
      </c>
      <c r="Q292" cm="1">
        <f t="array" ref="Q292">INDEX('GMW - Baseline'!$A$2:$MC$200,MATCH(1,('GMW - Baseline'!$MC$2:$MC$200=Q$3)*('GMW - Baseline'!$MB$2:$MB$200=Q$4),0),$E292-1973)</f>
        <v>-91922.98</v>
      </c>
      <c r="R292" cm="1">
        <f t="array" ref="R292">INDEX('GMW - Baseline'!$A$2:$MC$200,MATCH(1,('GMW - Baseline'!$MC$2:$MC$200=R$3)*('GMW - Baseline'!$MB$2:$MB$200=R$4),0),$E292-1973)</f>
        <v>7282342</v>
      </c>
      <c r="S292" cm="1">
        <f t="array" ref="S292">INDEX('GMW - Baseline'!$A$2:$MC$200,MATCH(1,('GMW - Baseline'!$MC$2:$MC$200=S$3)*('GMW - Baseline'!$MB$2:$MB$200=S$4),0),$E292-1973)</f>
        <v>1923523</v>
      </c>
      <c r="T292" cm="1">
        <f t="array" ref="T292">INDEX('GMW - Baseline'!$A$2:$MC$200,MATCH(1,('GMW - Baseline'!$MC$2:$MC$200=T$3)*('GMW - Baseline'!$MB$2:$MB$200=T$4),0),$E292-1973)</f>
        <v>1.907349E-4</v>
      </c>
      <c r="U292" cm="1">
        <f t="array" ref="U292">INDEX('GMW - Baseline'!$A$2:$MC$200,MATCH(1,('GMW - Baseline'!$MC$2:$MC$200=U$3)*('GMW - Baseline'!$MB$2:$MB$200=U$4),0),$E292-1973)</f>
        <v>1019388</v>
      </c>
      <c r="V292" cm="1">
        <f t="array" ref="V292">INDEX('GMW - Baseline'!$A$2:$MC$200,MATCH(1,('GMW - Baseline'!$MC$2:$MC$200=V$3)*('GMW - Baseline'!$MB$2:$MB$200=V$4),0),$E292-1973)</f>
        <v>38672.129999999997</v>
      </c>
      <c r="W292" cm="1">
        <f t="array" ref="W292">INDEX('GMW - Baseline'!$A$2:$MC$200,MATCH(1,('GMW - Baseline'!$MC$2:$MC$200=W$3)*('GMW - Baseline'!$MB$2:$MB$200=W$4),0),$E292-1973)</f>
        <v>31.945170000000001</v>
      </c>
      <c r="X292" cm="1">
        <f t="array" ref="X292">INDEX('GMW - Baseline'!$A$2:$MC$200,MATCH(1,('GMW - Baseline'!$MC$2:$MC$200=X$3)*('GMW - Baseline'!$MB$2:$MB$200=X$4),0),$E292-1973)</f>
        <v>697581.6</v>
      </c>
      <c r="Y292" cm="1">
        <f t="array" ref="Y292">INDEX('GMW - Baseline'!$A$2:$MC$200,MATCH(1,('GMW - Baseline'!$MC$2:$MC$200=Y$3)*('GMW - Baseline'!$MB$2:$MB$200=Y$4),0),$E292-1973)</f>
        <v>45696.89</v>
      </c>
      <c r="Z292" cm="1">
        <f t="array" ref="Z292">INDEX('GMW - Baseline'!$A$2:$MC$200,MATCH(1,('GMW - Baseline'!$MC$2:$MC$200=Z$3)*('GMW - Baseline'!$MB$2:$MB$200=Z$4),0),$E292-1973)</f>
        <v>5017217</v>
      </c>
      <c r="AA292" cm="1">
        <f t="array" ref="AA292">INDEX('GMW - Baseline'!$A$2:$MC$200,MATCH(1,('GMW - Baseline'!$MC$2:$MC$200=AA$3)*('GMW - Baseline'!$MB$2:$MB$200=AA$4),0),$E292-1973)</f>
        <v>-1.4987299999999999</v>
      </c>
      <c r="AB292" cm="1">
        <f t="array" ref="AB292">INDEX('GMW - Baseline'!$A$2:$MC$200,MATCH(1,('GMW - Baseline'!$MC$2:$MC$200=AB$3)*('GMW - Baseline'!$MB$2:$MB$200=AB$4),0),$E292-1973)</f>
        <v>864603.8</v>
      </c>
      <c r="AC292" cm="1">
        <f t="array" ref="AC292">INDEX('GMW - Baseline'!$A$2:$MC$200,MATCH(1,('GMW - Baseline'!$MC$2:$MC$200=AC$3)*('GMW - Baseline'!$MB$2:$MB$200=AC$4),0),$E292-1973)</f>
        <v>743007.6</v>
      </c>
      <c r="AD292" cm="1">
        <f t="array" ref="AD292">INDEX('GMW - Baseline'!$A$2:$MC$200,MATCH(1,('GMW - Baseline'!$MC$2:$MC$200=AD$3)*('GMW - Baseline'!$MB$2:$MB$200=AD$4),0),$E292-1973)</f>
        <v>74421.3</v>
      </c>
      <c r="AE292" cm="1">
        <f t="array" ref="AE292">INDEX('GMW - Baseline'!$A$2:$MC$200,MATCH(1,('GMW - Baseline'!$MC$2:$MC$200=AE$3)*('GMW - Baseline'!$MB$2:$MB$200=AE$4),0),$E292-1973)</f>
        <v>38.08473</v>
      </c>
      <c r="AF292" cm="1">
        <f t="array" ref="AF292">INDEX('GMW - Baseline'!$A$2:$MC$200,MATCH(1,('GMW - Baseline'!$MC$2:$MC$200=AF$3)*('GMW - Baseline'!$MB$2:$MB$200=AF$4),0),$E292-1973)</f>
        <v>26.444009999999999</v>
      </c>
      <c r="AG292" cm="1">
        <f t="array" ref="AG292">INDEX('GMW - Baseline'!$A$2:$MC$200,MATCH(1,('GMW - Baseline'!$MC$2:$MC$200=AG$3)*('GMW - Baseline'!$MB$2:$MB$200=AG$4),0),$E292-1973)</f>
        <v>73.371889999999993</v>
      </c>
      <c r="AH292" cm="1">
        <f t="array" ref="AH292">INDEX('GMW - Baseline'!$A$2:$MC$200,MATCH(1,('GMW - Baseline'!$MC$2:$MC$200=AH$3)*('GMW - Baseline'!$MB$2:$MB$200=AH$4),0),$E292-1973)</f>
        <v>44.906779999999998</v>
      </c>
      <c r="AI292" cm="1">
        <f t="array" ref="AI292">INDEX('GMW - Baseline'!$A$2:$MC$200,MATCH(1,('GMW - Baseline'!$MC$2:$MC$200=AI$3)*('GMW - Baseline'!$MB$2:$MB$200=AI$4),0),$E292-1973)</f>
        <v>47.398620000000001</v>
      </c>
      <c r="AJ292" cm="1">
        <f t="array" ref="AJ292">INDEX('GMW - Baseline'!$A$2:$MC$200,MATCH(1,('GMW - Baseline'!$MC$2:$MC$200=AJ$3)*('GMW - Baseline'!$MB$2:$MB$200=AJ$4),0),$E292-1973)</f>
        <v>57.294919999999998</v>
      </c>
      <c r="AK292" cm="1">
        <f t="array" ref="AK292">INDEX('GMW - Baseline'!$A$2:$MC$200,MATCH(1,('GMW - Baseline'!$MC$2:$MC$200=AK$3)*('GMW - Baseline'!$MB$2:$MB$200=AK$4),0),$E292-1973)</f>
        <v>28.41169</v>
      </c>
    </row>
    <row r="293" spans="1:37" x14ac:dyDescent="0.25">
      <c r="B293">
        <f t="shared" ref="B293:C293" si="82">+B289+1</f>
        <v>2051</v>
      </c>
      <c r="C293">
        <f t="shared" si="82"/>
        <v>2051</v>
      </c>
      <c r="E293">
        <f t="shared" si="17"/>
        <v>2266</v>
      </c>
      <c r="F293" cm="1">
        <f t="array" ref="F293">INDEX('GMW - Baseline'!$A$2:$MC$200,MATCH(1,('GMW - Baseline'!$MC$2:$MC$200=F$3)*('GMW - Baseline'!$MB$2:$MB$200=F$4),0),$E293-1973)</f>
        <v>1022648</v>
      </c>
      <c r="G293" cm="1">
        <f t="array" ref="G293">INDEX('GMW - Baseline'!$A$2:$MC$200,MATCH(1,('GMW - Baseline'!$MC$2:$MC$200=G$3)*('GMW - Baseline'!$MB$2:$MB$200=G$4),0),$E293-1973)</f>
        <v>590613.69999999995</v>
      </c>
      <c r="H293" cm="1">
        <f t="array" ref="H293">INDEX('GMW - Baseline'!$A$2:$MC$200,MATCH(1,('GMW - Baseline'!$MC$2:$MC$200=H$3)*('GMW - Baseline'!$MB$2:$MB$200=H$4),0),$E293-1973)</f>
        <v>648457.30000000005</v>
      </c>
      <c r="I293" cm="1">
        <f t="array" ref="I293">INDEX('GMW - Baseline'!$A$2:$MC$200,MATCH(1,('GMW - Baseline'!$MC$2:$MC$200=I$3)*('GMW - Baseline'!$MB$2:$MB$200=I$4),0),$E293-1973)</f>
        <v>236.54040000000001</v>
      </c>
      <c r="J293" cm="1">
        <f t="array" ref="J293">INDEX('GMW - Baseline'!$A$2:$MC$200,MATCH(1,('GMW - Baseline'!$MC$2:$MC$200=J$3)*('GMW - Baseline'!$MB$2:$MB$200=J$4),0),$E293-1973)</f>
        <v>2.5001000000000002</v>
      </c>
      <c r="K293" cm="1">
        <f t="array" ref="K293">INDEX('GMW - Baseline'!$A$2:$MC$200,MATCH(1,('GMW - Baseline'!$MC$2:$MC$200=K$3)*('GMW - Baseline'!$MB$2:$MB$200=K$4),0),$E293-1973)</f>
        <v>3.5000179999999999</v>
      </c>
      <c r="L293" cm="1">
        <f t="array" ref="L293">INDEX('GMW - Baseline'!$A$2:$MC$200,MATCH(1,('GMW - Baseline'!$MC$2:$MC$200=L$3)*('GMW - Baseline'!$MB$2:$MB$200=L$4),0),$E293-1973)</f>
        <v>38683.15</v>
      </c>
      <c r="M293" cm="1">
        <f t="array" ref="M293">INDEX('GMW - Baseline'!$A$2:$MC$200,MATCH(1,('GMW - Baseline'!$MC$2:$MC$200=M$3)*('GMW - Baseline'!$MB$2:$MB$200=M$4),0),$E293-1973)</f>
        <v>1611.758</v>
      </c>
      <c r="N293" cm="1">
        <f t="array" ref="N293">INDEX('GMW - Baseline'!$A$2:$MC$200,MATCH(1,('GMW - Baseline'!$MC$2:$MC$200=N$3)*('GMW - Baseline'!$MB$2:$MB$200=N$4),0),$E293-1973)</f>
        <v>40294.910000000003</v>
      </c>
      <c r="O293" cm="1">
        <f t="array" ref="O293">INDEX('GMW - Baseline'!$A$2:$MC$200,MATCH(1,('GMW - Baseline'!$MC$2:$MC$200=O$3)*('GMW - Baseline'!$MB$2:$MB$200=O$4),0),$E293-1973)</f>
        <v>3.9999039999999999</v>
      </c>
      <c r="P293" cm="1">
        <f t="array" ref="P293">INDEX('GMW - Baseline'!$A$2:$MC$200,MATCH(1,('GMW - Baseline'!$MC$2:$MC$200=P$3)*('GMW - Baseline'!$MB$2:$MB$200=P$4),0),$E293-1973)</f>
        <v>47417.88</v>
      </c>
      <c r="Q293" cm="1">
        <f t="array" ref="Q293">INDEX('GMW - Baseline'!$A$2:$MC$200,MATCH(1,('GMW - Baseline'!$MC$2:$MC$200=Q$3)*('GMW - Baseline'!$MB$2:$MB$200=Q$4),0),$E293-1973)</f>
        <v>-25832.74</v>
      </c>
      <c r="R293" cm="1">
        <f t="array" ref="R293">INDEX('GMW - Baseline'!$A$2:$MC$200,MATCH(1,('GMW - Baseline'!$MC$2:$MC$200=R$3)*('GMW - Baseline'!$MB$2:$MB$200=R$4),0),$E293-1973)</f>
        <v>7347326</v>
      </c>
      <c r="S293" cm="1">
        <f t="array" ref="S293">INDEX('GMW - Baseline'!$A$2:$MC$200,MATCH(1,('GMW - Baseline'!$MC$2:$MC$200=S$3)*('GMW - Baseline'!$MB$2:$MB$200=S$4),0),$E293-1973)</f>
        <v>1940137</v>
      </c>
      <c r="T293" cm="1">
        <f t="array" ref="T293">INDEX('GMW - Baseline'!$A$2:$MC$200,MATCH(1,('GMW - Baseline'!$MC$2:$MC$200=T$3)*('GMW - Baseline'!$MB$2:$MB$200=T$4),0),$E293-1973)</f>
        <v>3.8146970000000002E-4</v>
      </c>
      <c r="U293" cm="1">
        <f t="array" ref="U293">INDEX('GMW - Baseline'!$A$2:$MC$200,MATCH(1,('GMW - Baseline'!$MC$2:$MC$200=U$3)*('GMW - Baseline'!$MB$2:$MB$200=U$4),0),$E293-1973)</f>
        <v>1022644</v>
      </c>
      <c r="V293" cm="1">
        <f t="array" ref="V293">INDEX('GMW - Baseline'!$A$2:$MC$200,MATCH(1,('GMW - Baseline'!$MC$2:$MC$200=V$3)*('GMW - Baseline'!$MB$2:$MB$200=V$4),0),$E293-1973)</f>
        <v>38683.11</v>
      </c>
      <c r="W293" cm="1">
        <f t="array" ref="W293">INDEX('GMW - Baseline'!$A$2:$MC$200,MATCH(1,('GMW - Baseline'!$MC$2:$MC$200=W$3)*('GMW - Baseline'!$MB$2:$MB$200=W$4),0),$E293-1973)</f>
        <v>31.944420000000001</v>
      </c>
      <c r="X293" cm="1">
        <f t="array" ref="X293">INDEX('GMW - Baseline'!$A$2:$MC$200,MATCH(1,('GMW - Baseline'!$MC$2:$MC$200=X$3)*('GMW - Baseline'!$MB$2:$MB$200=X$4),0),$E293-1973)</f>
        <v>697857.5</v>
      </c>
      <c r="Y293" cm="1">
        <f t="array" ref="Y293">INDEX('GMW - Baseline'!$A$2:$MC$200,MATCH(1,('GMW - Baseline'!$MC$2:$MC$200=Y$3)*('GMW - Baseline'!$MB$2:$MB$200=Y$4),0),$E293-1973)</f>
        <v>45689.01</v>
      </c>
      <c r="Z293" cm="1">
        <f t="array" ref="Z293">INDEX('GMW - Baseline'!$A$2:$MC$200,MATCH(1,('GMW - Baseline'!$MC$2:$MC$200=Z$3)*('GMW - Baseline'!$MB$2:$MB$200=Z$4),0),$E293-1973)</f>
        <v>5040877</v>
      </c>
      <c r="AA293" cm="1">
        <f t="array" ref="AA293">INDEX('GMW - Baseline'!$A$2:$MC$200,MATCH(1,('GMW - Baseline'!$MC$2:$MC$200=AA$3)*('GMW - Baseline'!$MB$2:$MB$200=AA$4),0),$E293-1973)</f>
        <v>-1.4975309999999999</v>
      </c>
      <c r="AB293" cm="1">
        <f t="array" ref="AB293">INDEX('GMW - Baseline'!$A$2:$MC$200,MATCH(1,('GMW - Baseline'!$MC$2:$MC$200=AB$3)*('GMW - Baseline'!$MB$2:$MB$200=AB$4),0),$E293-1973)</f>
        <v>854265.4</v>
      </c>
      <c r="AC293" cm="1">
        <f t="array" ref="AC293">INDEX('GMW - Baseline'!$A$2:$MC$200,MATCH(1,('GMW - Baseline'!$MC$2:$MC$200=AC$3)*('GMW - Baseline'!$MB$2:$MB$200=AC$4),0),$E293-1973)</f>
        <v>789282.3</v>
      </c>
      <c r="AD293" cm="1">
        <f t="array" ref="AD293">INDEX('GMW - Baseline'!$A$2:$MC$200,MATCH(1,('GMW - Baseline'!$MC$2:$MC$200=AD$3)*('GMW - Baseline'!$MB$2:$MB$200=AD$4),0),$E293-1973)</f>
        <v>74451.39</v>
      </c>
      <c r="AE293" cm="1">
        <f t="array" ref="AE293">INDEX('GMW - Baseline'!$A$2:$MC$200,MATCH(1,('GMW - Baseline'!$MC$2:$MC$200=AE$3)*('GMW - Baseline'!$MB$2:$MB$200=AE$4),0),$E293-1973)</f>
        <v>38.1693</v>
      </c>
      <c r="AF293" cm="1">
        <f t="array" ref="AF293">INDEX('GMW - Baseline'!$A$2:$MC$200,MATCH(1,('GMW - Baseline'!$MC$2:$MC$200=AF$3)*('GMW - Baseline'!$MB$2:$MB$200=AF$4),0),$E293-1973)</f>
        <v>26.468229999999998</v>
      </c>
      <c r="AG293" cm="1">
        <f t="array" ref="AG293">INDEX('GMW - Baseline'!$A$2:$MC$200,MATCH(1,('GMW - Baseline'!$MC$2:$MC$200=AG$3)*('GMW - Baseline'!$MB$2:$MB$200=AG$4),0),$E293-1973)</f>
        <v>73.432599999999994</v>
      </c>
      <c r="AH293" cm="1">
        <f t="array" ref="AH293">INDEX('GMW - Baseline'!$A$2:$MC$200,MATCH(1,('GMW - Baseline'!$MC$2:$MC$200=AH$3)*('GMW - Baseline'!$MB$2:$MB$200=AH$4),0),$E293-1973)</f>
        <v>44.962020000000003</v>
      </c>
      <c r="AI293" cm="1">
        <f t="array" ref="AI293">INDEX('GMW - Baseline'!$A$2:$MC$200,MATCH(1,('GMW - Baseline'!$MC$2:$MC$200=AI$3)*('GMW - Baseline'!$MB$2:$MB$200=AI$4),0),$E293-1973)</f>
        <v>47.490580000000001</v>
      </c>
      <c r="AJ293" cm="1">
        <f t="array" ref="AJ293">INDEX('GMW - Baseline'!$A$2:$MC$200,MATCH(1,('GMW - Baseline'!$MC$2:$MC$200=AJ$3)*('GMW - Baseline'!$MB$2:$MB$200=AJ$4),0),$E293-1973)</f>
        <v>57.276850000000003</v>
      </c>
      <c r="AK293" cm="1">
        <f t="array" ref="AK293">INDEX('GMW - Baseline'!$A$2:$MC$200,MATCH(1,('GMW - Baseline'!$MC$2:$MC$200=AK$3)*('GMW - Baseline'!$MB$2:$MB$200=AK$4),0),$E293-1973)</f>
        <v>28.455960000000001</v>
      </c>
    </row>
    <row r="294" spans="1:37" x14ac:dyDescent="0.25">
      <c r="B294">
        <f t="shared" ref="B294:C294" si="83">+B290+1</f>
        <v>2051</v>
      </c>
      <c r="C294">
        <f t="shared" si="83"/>
        <v>2051</v>
      </c>
      <c r="E294">
        <f t="shared" si="17"/>
        <v>2267</v>
      </c>
      <c r="F294" cm="1">
        <f t="array" ref="F294">INDEX('GMW - Baseline'!$A$2:$MC$200,MATCH(1,('GMW - Baseline'!$MC$2:$MC$200=F$3)*('GMW - Baseline'!$MB$2:$MB$200=F$4),0),$E294-1973)</f>
        <v>1025908</v>
      </c>
      <c r="G294" cm="1">
        <f t="array" ref="G294">INDEX('GMW - Baseline'!$A$2:$MC$200,MATCH(1,('GMW - Baseline'!$MC$2:$MC$200=G$3)*('GMW - Baseline'!$MB$2:$MB$200=G$4),0),$E294-1973)</f>
        <v>592438.30000000005</v>
      </c>
      <c r="H294" cm="1">
        <f t="array" ref="H294">INDEX('GMW - Baseline'!$A$2:$MC$200,MATCH(1,('GMW - Baseline'!$MC$2:$MC$200=H$3)*('GMW - Baseline'!$MB$2:$MB$200=H$4),0),$E294-1973)</f>
        <v>650466.19999999995</v>
      </c>
      <c r="I294" cm="1">
        <f t="array" ref="I294">INDEX('GMW - Baseline'!$A$2:$MC$200,MATCH(1,('GMW - Baseline'!$MC$2:$MC$200=I$3)*('GMW - Baseline'!$MB$2:$MB$200=I$4),0),$E294-1973)</f>
        <v>237.54640000000001</v>
      </c>
      <c r="J294" cm="1">
        <f t="array" ref="J294">INDEX('GMW - Baseline'!$A$2:$MC$200,MATCH(1,('GMW - Baseline'!$MC$2:$MC$200=J$3)*('GMW - Baseline'!$MB$2:$MB$200=J$4),0),$E294-1973)</f>
        <v>2.5000719999999998</v>
      </c>
      <c r="K294" cm="1">
        <f t="array" ref="K294">INDEX('GMW - Baseline'!$A$2:$MC$200,MATCH(1,('GMW - Baseline'!$MC$2:$MC$200=K$3)*('GMW - Baseline'!$MB$2:$MB$200=K$4),0),$E294-1973)</f>
        <v>3.4999760000000002</v>
      </c>
      <c r="L294" cm="1">
        <f t="array" ref="L294">INDEX('GMW - Baseline'!$A$2:$MC$200,MATCH(1,('GMW - Baseline'!$MC$2:$MC$200=L$3)*('GMW - Baseline'!$MB$2:$MB$200=L$4),0),$E294-1973)</f>
        <v>38694.129999999997</v>
      </c>
      <c r="M294" cm="1">
        <f t="array" ref="M294">INDEX('GMW - Baseline'!$A$2:$MC$200,MATCH(1,('GMW - Baseline'!$MC$2:$MC$200=M$3)*('GMW - Baseline'!$MB$2:$MB$200=M$4),0),$E294-1973)</f>
        <v>1612.2270000000001</v>
      </c>
      <c r="N294" cm="1">
        <f t="array" ref="N294">INDEX('GMW - Baseline'!$A$2:$MC$200,MATCH(1,('GMW - Baseline'!$MC$2:$MC$200=N$3)*('GMW - Baseline'!$MB$2:$MB$200=N$4),0),$E294-1973)</f>
        <v>40306.36</v>
      </c>
      <c r="O294" cm="1">
        <f t="array" ref="O294">INDEX('GMW - Baseline'!$A$2:$MC$200,MATCH(1,('GMW - Baseline'!$MC$2:$MC$200=O$3)*('GMW - Baseline'!$MB$2:$MB$200=O$4),0),$E294-1973)</f>
        <v>3.9999310000000001</v>
      </c>
      <c r="P294" cm="1">
        <f t="array" ref="P294">INDEX('GMW - Baseline'!$A$2:$MC$200,MATCH(1,('GMW - Baseline'!$MC$2:$MC$200=P$3)*('GMW - Baseline'!$MB$2:$MB$200=P$4),0),$E294-1973)</f>
        <v>47423.199999999997</v>
      </c>
      <c r="Q294" cm="1">
        <f t="array" ref="Q294">INDEX('GMW - Baseline'!$A$2:$MC$200,MATCH(1,('GMW - Baseline'!$MC$2:$MC$200=Q$3)*('GMW - Baseline'!$MB$2:$MB$200=Q$4),0),$E294-1973)</f>
        <v>-77001.3</v>
      </c>
      <c r="R294" cm="1">
        <f t="array" ref="R294">INDEX('GMW - Baseline'!$A$2:$MC$200,MATCH(1,('GMW - Baseline'!$MC$2:$MC$200=R$3)*('GMW - Baseline'!$MB$2:$MB$200=R$4),0),$E294-1973)</f>
        <v>7463910</v>
      </c>
      <c r="S294" cm="1">
        <f t="array" ref="S294">INDEX('GMW - Baseline'!$A$2:$MC$200,MATCH(1,('GMW - Baseline'!$MC$2:$MC$200=S$3)*('GMW - Baseline'!$MB$2:$MB$200=S$4),0),$E294-1973)</f>
        <v>1956880</v>
      </c>
      <c r="T294" cm="1">
        <f t="array" ref="T294">INDEX('GMW - Baseline'!$A$2:$MC$200,MATCH(1,('GMW - Baseline'!$MC$2:$MC$200=T$3)*('GMW - Baseline'!$MB$2:$MB$200=T$4),0),$E294-1973)</f>
        <v>2.8610229999999999E-4</v>
      </c>
      <c r="U294" cm="1">
        <f t="array" ref="U294">INDEX('GMW - Baseline'!$A$2:$MC$200,MATCH(1,('GMW - Baseline'!$MC$2:$MC$200=U$3)*('GMW - Baseline'!$MB$2:$MB$200=U$4),0),$E294-1973)</f>
        <v>1025905</v>
      </c>
      <c r="V294" cm="1">
        <f t="array" ref="V294">INDEX('GMW - Baseline'!$A$2:$MC$200,MATCH(1,('GMW - Baseline'!$MC$2:$MC$200=V$3)*('GMW - Baseline'!$MB$2:$MB$200=V$4),0),$E294-1973)</f>
        <v>38694.11</v>
      </c>
      <c r="W294" cm="1">
        <f t="array" ref="W294">INDEX('GMW - Baseline'!$A$2:$MC$200,MATCH(1,('GMW - Baseline'!$MC$2:$MC$200=W$3)*('GMW - Baseline'!$MB$2:$MB$200=W$4),0),$E294-1973)</f>
        <v>31.943670000000001</v>
      </c>
      <c r="X294" cm="1">
        <f t="array" ref="X294">INDEX('GMW - Baseline'!$A$2:$MC$200,MATCH(1,('GMW - Baseline'!$MC$2:$MC$200=X$3)*('GMW - Baseline'!$MB$2:$MB$200=X$4),0),$E294-1973)</f>
        <v>698133.1</v>
      </c>
      <c r="Y294" cm="1">
        <f t="array" ref="Y294">INDEX('GMW - Baseline'!$A$2:$MC$200,MATCH(1,('GMW - Baseline'!$MC$2:$MC$200=Y$3)*('GMW - Baseline'!$MB$2:$MB$200=Y$4),0),$E294-1973)</f>
        <v>45681.14</v>
      </c>
      <c r="Z294" cm="1">
        <f t="array" ref="Z294">INDEX('GMW - Baseline'!$A$2:$MC$200,MATCH(1,('GMW - Baseline'!$MC$2:$MC$200=Z$3)*('GMW - Baseline'!$MB$2:$MB$200=Z$4),0),$E294-1973)</f>
        <v>5064587</v>
      </c>
      <c r="AA294" cm="1">
        <f t="array" ref="AA294">INDEX('GMW - Baseline'!$A$2:$MC$200,MATCH(1,('GMW - Baseline'!$MC$2:$MC$200=AA$3)*('GMW - Baseline'!$MB$2:$MB$200=AA$4),0),$E294-1973)</f>
        <v>-1.4963329999999999</v>
      </c>
      <c r="AB294" cm="1">
        <f t="array" ref="AB294">INDEX('GMW - Baseline'!$A$2:$MC$200,MATCH(1,('GMW - Baseline'!$MC$2:$MC$200=AB$3)*('GMW - Baseline'!$MB$2:$MB$200=AB$4),0),$E294-1973)</f>
        <v>898158.8</v>
      </c>
      <c r="AC294" cm="1">
        <f t="array" ref="AC294">INDEX('GMW - Baseline'!$A$2:$MC$200,MATCH(1,('GMW - Baseline'!$MC$2:$MC$200=AC$3)*('GMW - Baseline'!$MB$2:$MB$200=AC$4),0),$E294-1973)</f>
        <v>781574.2</v>
      </c>
      <c r="AD294" cm="1">
        <f t="array" ref="AD294">INDEX('GMW - Baseline'!$A$2:$MC$200,MATCH(1,('GMW - Baseline'!$MC$2:$MC$200=AD$3)*('GMW - Baseline'!$MB$2:$MB$200=AD$4),0),$E294-1973)</f>
        <v>74481.490000000005</v>
      </c>
      <c r="AE294" cm="1">
        <f t="array" ref="AE294">INDEX('GMW - Baseline'!$A$2:$MC$200,MATCH(1,('GMW - Baseline'!$MC$2:$MC$200=AE$3)*('GMW - Baseline'!$MB$2:$MB$200=AE$4),0),$E294-1973)</f>
        <v>38.253880000000002</v>
      </c>
      <c r="AF294" cm="1">
        <f t="array" ref="AF294">INDEX('GMW - Baseline'!$A$2:$MC$200,MATCH(1,('GMW - Baseline'!$MC$2:$MC$200=AF$3)*('GMW - Baseline'!$MB$2:$MB$200=AF$4),0),$E294-1973)</f>
        <v>26.49248</v>
      </c>
      <c r="AG294" cm="1">
        <f t="array" ref="AG294">INDEX('GMW - Baseline'!$A$2:$MC$200,MATCH(1,('GMW - Baseline'!$MC$2:$MC$200=AG$3)*('GMW - Baseline'!$MB$2:$MB$200=AG$4),0),$E294-1973)</f>
        <v>73.473299999999995</v>
      </c>
      <c r="AH294" cm="1">
        <f t="array" ref="AH294">INDEX('GMW - Baseline'!$A$2:$MC$200,MATCH(1,('GMW - Baseline'!$MC$2:$MC$200=AH$3)*('GMW - Baseline'!$MB$2:$MB$200=AH$4),0),$E294-1973)</f>
        <v>45.017339999999997</v>
      </c>
      <c r="AI294" cm="1">
        <f t="array" ref="AI294">INDEX('GMW - Baseline'!$A$2:$MC$200,MATCH(1,('GMW - Baseline'!$MC$2:$MC$200=AI$3)*('GMW - Baseline'!$MB$2:$MB$200=AI$4),0),$E294-1973)</f>
        <v>47.582720000000002</v>
      </c>
      <c r="AJ294" cm="1">
        <f t="array" ref="AJ294">INDEX('GMW - Baseline'!$A$2:$MC$200,MATCH(1,('GMW - Baseline'!$MC$2:$MC$200=AJ$3)*('GMW - Baseline'!$MB$2:$MB$200=AJ$4),0),$E294-1973)</f>
        <v>57.258749999999999</v>
      </c>
      <c r="AK294" cm="1">
        <f t="array" ref="AK294">INDEX('GMW - Baseline'!$A$2:$MC$200,MATCH(1,('GMW - Baseline'!$MC$2:$MC$200=AK$3)*('GMW - Baseline'!$MB$2:$MB$200=AK$4),0),$E294-1973)</f>
        <v>28.50001</v>
      </c>
    </row>
    <row r="295" spans="1:37" x14ac:dyDescent="0.25">
      <c r="A295">
        <v>2052</v>
      </c>
      <c r="B295">
        <f t="shared" ref="B295:C295" si="84">+B291+1</f>
        <v>2052</v>
      </c>
      <c r="C295">
        <f t="shared" si="84"/>
        <v>2051</v>
      </c>
      <c r="D295">
        <f t="shared" si="76"/>
        <v>2051</v>
      </c>
      <c r="E295">
        <f t="shared" si="17"/>
        <v>2268</v>
      </c>
      <c r="F295" cm="1">
        <f t="array" ref="F295">INDEX('GMW - Baseline'!$A$2:$MC$200,MATCH(1,('GMW - Baseline'!$MC$2:$MC$200=F$3)*('GMW - Baseline'!$MB$2:$MB$200=F$4),0),$E295-1973)</f>
        <v>1029173</v>
      </c>
      <c r="G295" cm="1">
        <f t="array" ref="G295">INDEX('GMW - Baseline'!$A$2:$MC$200,MATCH(1,('GMW - Baseline'!$MC$2:$MC$200=G$3)*('GMW - Baseline'!$MB$2:$MB$200=G$4),0),$E295-1973)</f>
        <v>594265.5</v>
      </c>
      <c r="H295" cm="1">
        <f t="array" ref="H295">INDEX('GMW - Baseline'!$A$2:$MC$200,MATCH(1,('GMW - Baseline'!$MC$2:$MC$200=H$3)*('GMW - Baseline'!$MB$2:$MB$200=H$4),0),$E295-1973)</f>
        <v>652476.4</v>
      </c>
      <c r="I295" cm="1">
        <f t="array" ref="I295">INDEX('GMW - Baseline'!$A$2:$MC$200,MATCH(1,('GMW - Baseline'!$MC$2:$MC$200=I$3)*('GMW - Baseline'!$MB$2:$MB$200=I$4),0),$E295-1973)</f>
        <v>237.9813</v>
      </c>
      <c r="J295" cm="1">
        <f t="array" ref="J295">INDEX('GMW - Baseline'!$A$2:$MC$200,MATCH(1,('GMW - Baseline'!$MC$2:$MC$200=J$3)*('GMW - Baseline'!$MB$2:$MB$200=J$4),0),$E295-1973)</f>
        <v>2.5000529999999999</v>
      </c>
      <c r="K295" cm="1">
        <f t="array" ref="K295">INDEX('GMW - Baseline'!$A$2:$MC$200,MATCH(1,('GMW - Baseline'!$MC$2:$MC$200=K$3)*('GMW - Baseline'!$MB$2:$MB$200=K$4),0),$E295-1973)</f>
        <v>3.4999799999999999</v>
      </c>
      <c r="L295" cm="1">
        <f t="array" ref="L295">INDEX('GMW - Baseline'!$A$2:$MC$200,MATCH(1,('GMW - Baseline'!$MC$2:$MC$200=L$3)*('GMW - Baseline'!$MB$2:$MB$200=L$4),0),$E295-1973)</f>
        <v>38705.11</v>
      </c>
      <c r="M295" cm="1">
        <f t="array" ref="M295">INDEX('GMW - Baseline'!$A$2:$MC$200,MATCH(1,('GMW - Baseline'!$MC$2:$MC$200=M$3)*('GMW - Baseline'!$MB$2:$MB$200=M$4),0),$E295-1973)</f>
        <v>1612.68</v>
      </c>
      <c r="N295" cm="1">
        <f t="array" ref="N295">INDEX('GMW - Baseline'!$A$2:$MC$200,MATCH(1,('GMW - Baseline'!$MC$2:$MC$200=N$3)*('GMW - Baseline'!$MB$2:$MB$200=N$4),0),$E295-1973)</f>
        <v>40317.79</v>
      </c>
      <c r="O295" cm="1">
        <f t="array" ref="O295">INDEX('GMW - Baseline'!$A$2:$MC$200,MATCH(1,('GMW - Baseline'!$MC$2:$MC$200=O$3)*('GMW - Baseline'!$MB$2:$MB$200=O$4),0),$E295-1973)</f>
        <v>3.9999210000000001</v>
      </c>
      <c r="P295" cm="1">
        <f t="array" ref="P295">INDEX('GMW - Baseline'!$A$2:$MC$200,MATCH(1,('GMW - Baseline'!$MC$2:$MC$200=P$3)*('GMW - Baseline'!$MB$2:$MB$200=P$4),0),$E295-1973)</f>
        <v>47428.53</v>
      </c>
      <c r="Q295" cm="1">
        <f t="array" ref="Q295">INDEX('GMW - Baseline'!$A$2:$MC$200,MATCH(1,('GMW - Baseline'!$MC$2:$MC$200=Q$3)*('GMW - Baseline'!$MB$2:$MB$200=Q$4),0),$E295-1973)</f>
        <v>80987.12</v>
      </c>
      <c r="R295" cm="1">
        <f t="array" ref="R295">INDEX('GMW - Baseline'!$A$2:$MC$200,MATCH(1,('GMW - Baseline'!$MC$2:$MC$200=R$3)*('GMW - Baseline'!$MB$2:$MB$200=R$4),0),$E295-1973)</f>
        <v>7469593</v>
      </c>
      <c r="S295" cm="1">
        <f t="array" ref="S295">INDEX('GMW - Baseline'!$A$2:$MC$200,MATCH(1,('GMW - Baseline'!$MC$2:$MC$200=S$3)*('GMW - Baseline'!$MB$2:$MB$200=S$4),0),$E295-1973)</f>
        <v>1973762</v>
      </c>
      <c r="T295" cm="1">
        <f t="array" ref="T295">INDEX('GMW - Baseline'!$A$2:$MC$200,MATCH(1,('GMW - Baseline'!$MC$2:$MC$200=T$3)*('GMW - Baseline'!$MB$2:$MB$200=T$4),0),$E295-1973)</f>
        <v>2.8610229999999999E-4</v>
      </c>
      <c r="U295" cm="1">
        <f t="array" ref="U295">INDEX('GMW - Baseline'!$A$2:$MC$200,MATCH(1,('GMW - Baseline'!$MC$2:$MC$200=U$3)*('GMW - Baseline'!$MB$2:$MB$200=U$4),0),$E295-1973)</f>
        <v>1029171</v>
      </c>
      <c r="V295" cm="1">
        <f t="array" ref="V295">INDEX('GMW - Baseline'!$A$2:$MC$200,MATCH(1,('GMW - Baseline'!$MC$2:$MC$200=V$3)*('GMW - Baseline'!$MB$2:$MB$200=V$4),0),$E295-1973)</f>
        <v>38705.08</v>
      </c>
      <c r="W295" cm="1">
        <f t="array" ref="W295">INDEX('GMW - Baseline'!$A$2:$MC$200,MATCH(1,('GMW - Baseline'!$MC$2:$MC$200=W$3)*('GMW - Baseline'!$MB$2:$MB$200=W$4),0),$E295-1973)</f>
        <v>31.942920000000001</v>
      </c>
      <c r="X295" cm="1">
        <f t="array" ref="X295">INDEX('GMW - Baseline'!$A$2:$MC$200,MATCH(1,('GMW - Baseline'!$MC$2:$MC$200=X$3)*('GMW - Baseline'!$MB$2:$MB$200=X$4),0),$E295-1973)</f>
        <v>698408.1</v>
      </c>
      <c r="Y295" cm="1">
        <f t="array" ref="Y295">INDEX('GMW - Baseline'!$A$2:$MC$200,MATCH(1,('GMW - Baseline'!$MC$2:$MC$200=Y$3)*('GMW - Baseline'!$MB$2:$MB$200=Y$4),0),$E295-1973)</f>
        <v>45673.27</v>
      </c>
      <c r="Z295" cm="1">
        <f t="array" ref="Z295">INDEX('GMW - Baseline'!$A$2:$MC$200,MATCH(1,('GMW - Baseline'!$MC$2:$MC$200=Z$3)*('GMW - Baseline'!$MB$2:$MB$200=Z$4),0),$E295-1973)</f>
        <v>5088347</v>
      </c>
      <c r="AA295" cm="1">
        <f t="array" ref="AA295">INDEX('GMW - Baseline'!$A$2:$MC$200,MATCH(1,('GMW - Baseline'!$MC$2:$MC$200=AA$3)*('GMW - Baseline'!$MB$2:$MB$200=AA$4),0),$E295-1973)</f>
        <v>-1.495136</v>
      </c>
      <c r="AB295" cm="1">
        <f t="array" ref="AB295">INDEX('GMW - Baseline'!$A$2:$MC$200,MATCH(1,('GMW - Baseline'!$MC$2:$MC$200=AB$3)*('GMW - Baseline'!$MB$2:$MB$200=AB$4),0),$E295-1973)</f>
        <v>933585.9</v>
      </c>
      <c r="AC295" cm="1">
        <f t="array" ref="AC295">INDEX('GMW - Baseline'!$A$2:$MC$200,MATCH(1,('GMW - Baseline'!$MC$2:$MC$200=AC$3)*('GMW - Baseline'!$MB$2:$MB$200=AC$4),0),$E295-1973)</f>
        <v>927903.1</v>
      </c>
      <c r="AD295" cm="1">
        <f t="array" ref="AD295">INDEX('GMW - Baseline'!$A$2:$MC$200,MATCH(1,('GMW - Baseline'!$MC$2:$MC$200=AD$3)*('GMW - Baseline'!$MB$2:$MB$200=AD$4),0),$E295-1973)</f>
        <v>74511.59</v>
      </c>
      <c r="AE295" cm="1">
        <f t="array" ref="AE295">INDEX('GMW - Baseline'!$A$2:$MC$200,MATCH(1,('GMW - Baseline'!$MC$2:$MC$200=AE$3)*('GMW - Baseline'!$MB$2:$MB$200=AE$4),0),$E295-1973)</f>
        <v>38.3384</v>
      </c>
      <c r="AF295" cm="1">
        <f t="array" ref="AF295">INDEX('GMW - Baseline'!$A$2:$MC$200,MATCH(1,('GMW - Baseline'!$MC$2:$MC$200=AF$3)*('GMW - Baseline'!$MB$2:$MB$200=AF$4),0),$E295-1973)</f>
        <v>26.516749999999998</v>
      </c>
      <c r="AG295" cm="1">
        <f t="array" ref="AG295">INDEX('GMW - Baseline'!$A$2:$MC$200,MATCH(1,('GMW - Baseline'!$MC$2:$MC$200=AG$3)*('GMW - Baseline'!$MB$2:$MB$200=AG$4),0),$E295-1973)</f>
        <v>73.521169999999998</v>
      </c>
      <c r="AH295" cm="1">
        <f t="array" ref="AH295">INDEX('GMW - Baseline'!$A$2:$MC$200,MATCH(1,('GMW - Baseline'!$MC$2:$MC$200=AH$3)*('GMW - Baseline'!$MB$2:$MB$200=AH$4),0),$E295-1973)</f>
        <v>45.084220000000002</v>
      </c>
      <c r="AI295" cm="1">
        <f t="array" ref="AI295">INDEX('GMW - Baseline'!$A$2:$MC$200,MATCH(1,('GMW - Baseline'!$MC$2:$MC$200=AI$3)*('GMW - Baseline'!$MB$2:$MB$200=AI$4),0),$E295-1973)</f>
        <v>47.674500000000002</v>
      </c>
      <c r="AJ295" cm="1">
        <f t="array" ref="AJ295">INDEX('GMW - Baseline'!$A$2:$MC$200,MATCH(1,('GMW - Baseline'!$MC$2:$MC$200=AJ$3)*('GMW - Baseline'!$MB$2:$MB$200=AJ$4),0),$E295-1973)</f>
        <v>57.22983</v>
      </c>
      <c r="AK295" cm="1">
        <f t="array" ref="AK295">INDEX('GMW - Baseline'!$A$2:$MC$200,MATCH(1,('GMW - Baseline'!$MC$2:$MC$200=AK$3)*('GMW - Baseline'!$MB$2:$MB$200=AK$4),0),$E295-1973)</f>
        <v>28.542339999999999</v>
      </c>
    </row>
    <row r="296" spans="1:37" x14ac:dyDescent="0.25">
      <c r="B296">
        <f t="shared" ref="B296:C296" si="85">+B292+1</f>
        <v>2052</v>
      </c>
      <c r="C296">
        <f t="shared" si="85"/>
        <v>2052</v>
      </c>
      <c r="E296">
        <f t="shared" si="17"/>
        <v>2269</v>
      </c>
      <c r="F296" cm="1">
        <f t="array" ref="F296">INDEX('GMW - Baseline'!$A$2:$MC$200,MATCH(1,('GMW - Baseline'!$MC$2:$MC$200=F$3)*('GMW - Baseline'!$MB$2:$MB$200=F$4),0),$E296-1973)</f>
        <v>1032444</v>
      </c>
      <c r="G296" cm="1">
        <f t="array" ref="G296">INDEX('GMW - Baseline'!$A$2:$MC$200,MATCH(1,('GMW - Baseline'!$MC$2:$MC$200=G$3)*('GMW - Baseline'!$MB$2:$MB$200=G$4),0),$E296-1973)</f>
        <v>596095.4</v>
      </c>
      <c r="H296" cm="1">
        <f t="array" ref="H296">INDEX('GMW - Baseline'!$A$2:$MC$200,MATCH(1,('GMW - Baseline'!$MC$2:$MC$200=H$3)*('GMW - Baseline'!$MB$2:$MB$200=H$4),0),$E296-1973)</f>
        <v>654490.1</v>
      </c>
      <c r="I296" cm="1">
        <f t="array" ref="I296">INDEX('GMW - Baseline'!$A$2:$MC$200,MATCH(1,('GMW - Baseline'!$MC$2:$MC$200=I$3)*('GMW - Baseline'!$MB$2:$MB$200=I$4),0),$E296-1973)</f>
        <v>240.05619999999999</v>
      </c>
      <c r="J296" cm="1">
        <f t="array" ref="J296">INDEX('GMW - Baseline'!$A$2:$MC$200,MATCH(1,('GMW - Baseline'!$MC$2:$MC$200=J$3)*('GMW - Baseline'!$MB$2:$MB$200=J$4),0),$E296-1973)</f>
        <v>2.5000339999999999</v>
      </c>
      <c r="K296" cm="1">
        <f t="array" ref="K296">INDEX('GMW - Baseline'!$A$2:$MC$200,MATCH(1,('GMW - Baseline'!$MC$2:$MC$200=K$3)*('GMW - Baseline'!$MB$2:$MB$200=K$4),0),$E296-1973)</f>
        <v>3.4999259999999999</v>
      </c>
      <c r="L296" cm="1">
        <f t="array" ref="L296">INDEX('GMW - Baseline'!$A$2:$MC$200,MATCH(1,('GMW - Baseline'!$MC$2:$MC$200=L$3)*('GMW - Baseline'!$MB$2:$MB$200=L$4),0),$E296-1973)</f>
        <v>38716.1</v>
      </c>
      <c r="M296" cm="1">
        <f t="array" ref="M296">INDEX('GMW - Baseline'!$A$2:$MC$200,MATCH(1,('GMW - Baseline'!$MC$2:$MC$200=M$3)*('GMW - Baseline'!$MB$2:$MB$200=M$4),0),$E296-1973)</f>
        <v>1613.1289999999999</v>
      </c>
      <c r="N296" cm="1">
        <f t="array" ref="N296">INDEX('GMW - Baseline'!$A$2:$MC$200,MATCH(1,('GMW - Baseline'!$MC$2:$MC$200=N$3)*('GMW - Baseline'!$MB$2:$MB$200=N$4),0),$E296-1973)</f>
        <v>40329.230000000003</v>
      </c>
      <c r="O296" cm="1">
        <f t="array" ref="O296">INDEX('GMW - Baseline'!$A$2:$MC$200,MATCH(1,('GMW - Baseline'!$MC$2:$MC$200=O$3)*('GMW - Baseline'!$MB$2:$MB$200=O$4),0),$E296-1973)</f>
        <v>3.9998999999999998</v>
      </c>
      <c r="P296" cm="1">
        <f t="array" ref="P296">INDEX('GMW - Baseline'!$A$2:$MC$200,MATCH(1,('GMW - Baseline'!$MC$2:$MC$200=P$3)*('GMW - Baseline'!$MB$2:$MB$200=P$4),0),$E296-1973)</f>
        <v>47433.86</v>
      </c>
      <c r="Q296" cm="1">
        <f t="array" ref="Q296">INDEX('GMW - Baseline'!$A$2:$MC$200,MATCH(1,('GMW - Baseline'!$MC$2:$MC$200=Q$3)*('GMW - Baseline'!$MB$2:$MB$200=Q$4),0),$E296-1973)</f>
        <v>-95136.52</v>
      </c>
      <c r="R296" cm="1">
        <f t="array" ref="R296">INDEX('GMW - Baseline'!$A$2:$MC$200,MATCH(1,('GMW - Baseline'!$MC$2:$MC$200=R$3)*('GMW - Baseline'!$MB$2:$MB$200=R$4),0),$E296-1973)</f>
        <v>7595440</v>
      </c>
      <c r="S296" cm="1">
        <f t="array" ref="S296">INDEX('GMW - Baseline'!$A$2:$MC$200,MATCH(1,('GMW - Baseline'!$MC$2:$MC$200=S$3)*('GMW - Baseline'!$MB$2:$MB$200=S$4),0),$E296-1973)</f>
        <v>1990775</v>
      </c>
      <c r="T296" cm="1">
        <f t="array" ref="T296">INDEX('GMW - Baseline'!$A$2:$MC$200,MATCH(1,('GMW - Baseline'!$MC$2:$MC$200=T$3)*('GMW - Baseline'!$MB$2:$MB$200=T$4),0),$E296-1973)</f>
        <v>1.907349E-4</v>
      </c>
      <c r="U296" cm="1">
        <f t="array" ref="U296">INDEX('GMW - Baseline'!$A$2:$MC$200,MATCH(1,('GMW - Baseline'!$MC$2:$MC$200=U$3)*('GMW - Baseline'!$MB$2:$MB$200=U$4),0),$E296-1973)</f>
        <v>1032441</v>
      </c>
      <c r="V296" cm="1">
        <f t="array" ref="V296">INDEX('GMW - Baseline'!$A$2:$MC$200,MATCH(1,('GMW - Baseline'!$MC$2:$MC$200=V$3)*('GMW - Baseline'!$MB$2:$MB$200=V$4),0),$E296-1973)</f>
        <v>38716.06</v>
      </c>
      <c r="W296" cm="1">
        <f t="array" ref="W296">INDEX('GMW - Baseline'!$A$2:$MC$200,MATCH(1,('GMW - Baseline'!$MC$2:$MC$200=W$3)*('GMW - Baseline'!$MB$2:$MB$200=W$4),0),$E296-1973)</f>
        <v>31.942170000000001</v>
      </c>
      <c r="X296" cm="1">
        <f t="array" ref="X296">INDEX('GMW - Baseline'!$A$2:$MC$200,MATCH(1,('GMW - Baseline'!$MC$2:$MC$200=X$3)*('GMW - Baseline'!$MB$2:$MB$200=X$4),0),$E296-1973)</f>
        <v>698682.7</v>
      </c>
      <c r="Y296" cm="1">
        <f t="array" ref="Y296">INDEX('GMW - Baseline'!$A$2:$MC$200,MATCH(1,('GMW - Baseline'!$MC$2:$MC$200=Y$3)*('GMW - Baseline'!$MB$2:$MB$200=Y$4),0),$E296-1973)</f>
        <v>45665.39</v>
      </c>
      <c r="Z296" cm="1">
        <f t="array" ref="Z296">INDEX('GMW - Baseline'!$A$2:$MC$200,MATCH(1,('GMW - Baseline'!$MC$2:$MC$200=Z$3)*('GMW - Baseline'!$MB$2:$MB$200=Z$4),0),$E296-1973)</f>
        <v>5112158</v>
      </c>
      <c r="AA296" cm="1">
        <f t="array" ref="AA296">INDEX('GMW - Baseline'!$A$2:$MC$200,MATCH(1,('GMW - Baseline'!$MC$2:$MC$200=AA$3)*('GMW - Baseline'!$MB$2:$MB$200=AA$4),0),$E296-1973)</f>
        <v>-1.49394</v>
      </c>
      <c r="AB296" cm="1">
        <f t="array" ref="AB296">INDEX('GMW - Baseline'!$A$2:$MC$200,MATCH(1,('GMW - Baseline'!$MC$2:$MC$200=AB$3)*('GMW - Baseline'!$MB$2:$MB$200=AB$4),0),$E296-1973)</f>
        <v>894833.1</v>
      </c>
      <c r="AC296" cm="1">
        <f t="array" ref="AC296">INDEX('GMW - Baseline'!$A$2:$MC$200,MATCH(1,('GMW - Baseline'!$MC$2:$MC$200=AC$3)*('GMW - Baseline'!$MB$2:$MB$200=AC$4),0),$E296-1973)</f>
        <v>768985.9</v>
      </c>
      <c r="AD296" cm="1">
        <f t="array" ref="AD296">INDEX('GMW - Baseline'!$A$2:$MC$200,MATCH(1,('GMW - Baseline'!$MC$2:$MC$200=AD$3)*('GMW - Baseline'!$MB$2:$MB$200=AD$4),0),$E296-1973)</f>
        <v>74541.679999999993</v>
      </c>
      <c r="AE296" cm="1">
        <f t="array" ref="AE296">INDEX('GMW - Baseline'!$A$2:$MC$200,MATCH(1,('GMW - Baseline'!$MC$2:$MC$200=AE$3)*('GMW - Baseline'!$MB$2:$MB$200=AE$4),0),$E296-1973)</f>
        <v>38.422919999999998</v>
      </c>
      <c r="AF296" cm="1">
        <f t="array" ref="AF296">INDEX('GMW - Baseline'!$A$2:$MC$200,MATCH(1,('GMW - Baseline'!$MC$2:$MC$200=AF$3)*('GMW - Baseline'!$MB$2:$MB$200=AF$4),0),$E296-1973)</f>
        <v>26.541039999999999</v>
      </c>
      <c r="AG296" cm="1">
        <f t="array" ref="AG296">INDEX('GMW - Baseline'!$A$2:$MC$200,MATCH(1,('GMW - Baseline'!$MC$2:$MC$200=AG$3)*('GMW - Baseline'!$MB$2:$MB$200=AG$4),0),$E296-1973)</f>
        <v>73.57732</v>
      </c>
      <c r="AH296" cm="1">
        <f t="array" ref="AH296">INDEX('GMW - Baseline'!$A$2:$MC$200,MATCH(1,('GMW - Baseline'!$MC$2:$MC$200=AH$3)*('GMW - Baseline'!$MB$2:$MB$200=AH$4),0),$E296-1973)</f>
        <v>45.151200000000003</v>
      </c>
      <c r="AI296" cm="1">
        <f t="array" ref="AI296">INDEX('GMW - Baseline'!$A$2:$MC$200,MATCH(1,('GMW - Baseline'!$MC$2:$MC$200=AI$3)*('GMW - Baseline'!$MB$2:$MB$200=AI$4),0),$E296-1973)</f>
        <v>47.766460000000002</v>
      </c>
      <c r="AJ296" cm="1">
        <f t="array" ref="AJ296">INDEX('GMW - Baseline'!$A$2:$MC$200,MATCH(1,('GMW - Baseline'!$MC$2:$MC$200=AJ$3)*('GMW - Baseline'!$MB$2:$MB$200=AJ$4),0),$E296-1973)</f>
        <v>57.200859999999999</v>
      </c>
      <c r="AK296" cm="1">
        <f t="array" ref="AK296">INDEX('GMW - Baseline'!$A$2:$MC$200,MATCH(1,('GMW - Baseline'!$MC$2:$MC$200=AK$3)*('GMW - Baseline'!$MB$2:$MB$200=AK$4),0),$E296-1973)</f>
        <v>28.584599999999998</v>
      </c>
    </row>
    <row r="297" spans="1:37" x14ac:dyDescent="0.25">
      <c r="B297">
        <f t="shared" ref="B297:C297" si="86">+B293+1</f>
        <v>2052</v>
      </c>
      <c r="C297">
        <f t="shared" si="86"/>
        <v>2052</v>
      </c>
      <c r="E297">
        <f t="shared" si="17"/>
        <v>2270</v>
      </c>
      <c r="F297" cm="1">
        <f t="array" ref="F297">INDEX('GMW - Baseline'!$A$2:$MC$200,MATCH(1,('GMW - Baseline'!$MC$2:$MC$200=F$3)*('GMW - Baseline'!$MB$2:$MB$200=F$4),0),$E297-1973)</f>
        <v>1035638</v>
      </c>
      <c r="G297" cm="1">
        <f t="array" ref="G297">INDEX('GMW - Baseline'!$A$2:$MC$200,MATCH(1,('GMW - Baseline'!$MC$2:$MC$200=G$3)*('GMW - Baseline'!$MB$2:$MB$200=G$4),0),$E297-1973)</f>
        <v>597880.1</v>
      </c>
      <c r="H297" cm="1">
        <f t="array" ref="H297">INDEX('GMW - Baseline'!$A$2:$MC$200,MATCH(1,('GMW - Baseline'!$MC$2:$MC$200=H$3)*('GMW - Baseline'!$MB$2:$MB$200=H$4),0),$E297-1973)</f>
        <v>656506.30000000005</v>
      </c>
      <c r="I297" cm="1">
        <f t="array" ref="I297">INDEX('GMW - Baseline'!$A$2:$MC$200,MATCH(1,('GMW - Baseline'!$MC$2:$MC$200=I$3)*('GMW - Baseline'!$MB$2:$MB$200=I$4),0),$E297-1973)</f>
        <v>241.2714</v>
      </c>
      <c r="J297" cm="1">
        <f t="array" ref="J297">INDEX('GMW - Baseline'!$A$2:$MC$200,MATCH(1,('GMW - Baseline'!$MC$2:$MC$200=J$3)*('GMW - Baseline'!$MB$2:$MB$200=J$4),0),$E297-1973)</f>
        <v>2.5000290000000001</v>
      </c>
      <c r="K297" cm="1">
        <f t="array" ref="K297">INDEX('GMW - Baseline'!$A$2:$MC$200,MATCH(1,('GMW - Baseline'!$MC$2:$MC$200=K$3)*('GMW - Baseline'!$MB$2:$MB$200=K$4),0),$E297-1973)</f>
        <v>3.4999319999999998</v>
      </c>
      <c r="L297" cm="1">
        <f t="array" ref="L297">INDEX('GMW - Baseline'!$A$2:$MC$200,MATCH(1,('GMW - Baseline'!$MC$2:$MC$200=L$3)*('GMW - Baseline'!$MB$2:$MB$200=L$4),0),$E297-1973)</f>
        <v>38722.39</v>
      </c>
      <c r="M297" cm="1">
        <f t="array" ref="M297">INDEX('GMW - Baseline'!$A$2:$MC$200,MATCH(1,('GMW - Baseline'!$MC$2:$MC$200=M$3)*('GMW - Baseline'!$MB$2:$MB$200=M$4),0),$E297-1973)</f>
        <v>1613.43</v>
      </c>
      <c r="N297" cm="1">
        <f t="array" ref="N297">INDEX('GMW - Baseline'!$A$2:$MC$200,MATCH(1,('GMW - Baseline'!$MC$2:$MC$200=N$3)*('GMW - Baseline'!$MB$2:$MB$200=N$4),0),$E297-1973)</f>
        <v>40335.82</v>
      </c>
      <c r="O297" cm="1">
        <f t="array" ref="O297">INDEX('GMW - Baseline'!$A$2:$MC$200,MATCH(1,('GMW - Baseline'!$MC$2:$MC$200=O$3)*('GMW - Baseline'!$MB$2:$MB$200=O$4),0),$E297-1973)</f>
        <v>3.9999920000000002</v>
      </c>
      <c r="P297" cm="1">
        <f t="array" ref="P297">INDEX('GMW - Baseline'!$A$2:$MC$200,MATCH(1,('GMW - Baseline'!$MC$2:$MC$200=P$3)*('GMW - Baseline'!$MB$2:$MB$200=P$4),0),$E297-1973)</f>
        <v>47431.93</v>
      </c>
      <c r="Q297" cm="1">
        <f t="array" ref="Q297">INDEX('GMW - Baseline'!$A$2:$MC$200,MATCH(1,('GMW - Baseline'!$MC$2:$MC$200=Q$3)*('GMW - Baseline'!$MB$2:$MB$200=Q$4),0),$E297-1973)</f>
        <v>-26738.84</v>
      </c>
      <c r="R297" cm="1">
        <f t="array" ref="R297">INDEX('GMW - Baseline'!$A$2:$MC$200,MATCH(1,('GMW - Baseline'!$MC$2:$MC$200=R$3)*('GMW - Baseline'!$MB$2:$MB$200=R$4),0),$E297-1973)</f>
        <v>7662694</v>
      </c>
      <c r="S297" cm="1">
        <f t="array" ref="S297">INDEX('GMW - Baseline'!$A$2:$MC$200,MATCH(1,('GMW - Baseline'!$MC$2:$MC$200=S$3)*('GMW - Baseline'!$MB$2:$MB$200=S$4),0),$E297-1973)</f>
        <v>2007767</v>
      </c>
      <c r="T297" cm="1">
        <f t="array" ref="T297">INDEX('GMW - Baseline'!$A$2:$MC$200,MATCH(1,('GMW - Baseline'!$MC$2:$MC$200=T$3)*('GMW - Baseline'!$MB$2:$MB$200=T$4),0),$E297-1973)</f>
        <v>-9.536743E-5</v>
      </c>
      <c r="U297" cm="1">
        <f t="array" ref="U297">INDEX('GMW - Baseline'!$A$2:$MC$200,MATCH(1,('GMW - Baseline'!$MC$2:$MC$200=U$3)*('GMW - Baseline'!$MB$2:$MB$200=U$4),0),$E297-1973)</f>
        <v>1035638</v>
      </c>
      <c r="V297" cm="1">
        <f t="array" ref="V297">INDEX('GMW - Baseline'!$A$2:$MC$200,MATCH(1,('GMW - Baseline'!$MC$2:$MC$200=V$3)*('GMW - Baseline'!$MB$2:$MB$200=V$4),0),$E297-1973)</f>
        <v>38722.39</v>
      </c>
      <c r="W297" cm="1">
        <f t="array" ref="W297">INDEX('GMW - Baseline'!$A$2:$MC$200,MATCH(1,('GMW - Baseline'!$MC$2:$MC$200=W$3)*('GMW - Baseline'!$MB$2:$MB$200=W$4),0),$E297-1973)</f>
        <v>31.941420000000001</v>
      </c>
      <c r="X297" cm="1">
        <f t="array" ref="X297">INDEX('GMW - Baseline'!$A$2:$MC$200,MATCH(1,('GMW - Baseline'!$MC$2:$MC$200=X$3)*('GMW - Baseline'!$MB$2:$MB$200=X$4),0),$E297-1973)</f>
        <v>698857.6</v>
      </c>
      <c r="Y297" cm="1">
        <f t="array" ref="Y297">INDEX('GMW - Baseline'!$A$2:$MC$200,MATCH(1,('GMW - Baseline'!$MC$2:$MC$200=Y$3)*('GMW - Baseline'!$MB$2:$MB$200=Y$4),0),$E297-1973)</f>
        <v>45651.09</v>
      </c>
      <c r="Z297" cm="1">
        <f t="array" ref="Z297">INDEX('GMW - Baseline'!$A$2:$MC$200,MATCH(1,('GMW - Baseline'!$MC$2:$MC$200=Z$3)*('GMW - Baseline'!$MB$2:$MB$200=Z$4),0),$E297-1973)</f>
        <v>5136006</v>
      </c>
      <c r="AA297" cm="1">
        <f t="array" ref="AA297">INDEX('GMW - Baseline'!$A$2:$MC$200,MATCH(1,('GMW - Baseline'!$MC$2:$MC$200=AA$3)*('GMW - Baseline'!$MB$2:$MB$200=AA$4),0),$E297-1973)</f>
        <v>-1.4927440000000001</v>
      </c>
      <c r="AB297" cm="1">
        <f t="array" ref="AB297">INDEX('GMW - Baseline'!$A$2:$MC$200,MATCH(1,('GMW - Baseline'!$MC$2:$MC$200=AB$3)*('GMW - Baseline'!$MB$2:$MB$200=AB$4),0),$E297-1973)</f>
        <v>884049.1</v>
      </c>
      <c r="AC297" cm="1">
        <f t="array" ref="AC297">INDEX('GMW - Baseline'!$A$2:$MC$200,MATCH(1,('GMW - Baseline'!$MC$2:$MC$200=AC$3)*('GMW - Baseline'!$MB$2:$MB$200=AC$4),0),$E297-1973)</f>
        <v>816795.2</v>
      </c>
      <c r="AD297" cm="1">
        <f t="array" ref="AD297">INDEX('GMW - Baseline'!$A$2:$MC$200,MATCH(1,('GMW - Baseline'!$MC$2:$MC$200=AD$3)*('GMW - Baseline'!$MB$2:$MB$200=AD$4),0),$E297-1973)</f>
        <v>74569.34</v>
      </c>
      <c r="AE297" cm="1">
        <f t="array" ref="AE297">INDEX('GMW - Baseline'!$A$2:$MC$200,MATCH(1,('GMW - Baseline'!$MC$2:$MC$200=AE$3)*('GMW - Baseline'!$MB$2:$MB$200=AE$4),0),$E297-1973)</f>
        <v>38.525379999999998</v>
      </c>
      <c r="AF297" cm="1">
        <f t="array" ref="AF297">INDEX('GMW - Baseline'!$A$2:$MC$200,MATCH(1,('GMW - Baseline'!$MC$2:$MC$200=AF$3)*('GMW - Baseline'!$MB$2:$MB$200=AF$4),0),$E297-1973)</f>
        <v>26.565359999999998</v>
      </c>
      <c r="AG297" cm="1">
        <f t="array" ref="AG297">INDEX('GMW - Baseline'!$A$2:$MC$200,MATCH(1,('GMW - Baseline'!$MC$2:$MC$200=AG$3)*('GMW - Baseline'!$MB$2:$MB$200=AG$4),0),$E297-1973)</f>
        <v>73.615790000000004</v>
      </c>
      <c r="AH297" cm="1">
        <f t="array" ref="AH297">INDEX('GMW - Baseline'!$A$2:$MC$200,MATCH(1,('GMW - Baseline'!$MC$2:$MC$200=AH$3)*('GMW - Baseline'!$MB$2:$MB$200=AH$4),0),$E297-1973)</f>
        <v>45.218260000000001</v>
      </c>
      <c r="AI297" cm="1">
        <f t="array" ref="AI297">INDEX('GMW - Baseline'!$A$2:$MC$200,MATCH(1,('GMW - Baseline'!$MC$2:$MC$200=AI$3)*('GMW - Baseline'!$MB$2:$MB$200=AI$4),0),$E297-1973)</f>
        <v>47.858620000000002</v>
      </c>
      <c r="AJ297" cm="1">
        <f t="array" ref="AJ297">INDEX('GMW - Baseline'!$A$2:$MC$200,MATCH(1,('GMW - Baseline'!$MC$2:$MC$200=AJ$3)*('GMW - Baseline'!$MB$2:$MB$200=AJ$4),0),$E297-1973)</f>
        <v>57.171840000000003</v>
      </c>
      <c r="AK297" cm="1">
        <f t="array" ref="AK297">INDEX('GMW - Baseline'!$A$2:$MC$200,MATCH(1,('GMW - Baseline'!$MC$2:$MC$200=AK$3)*('GMW - Baseline'!$MB$2:$MB$200=AK$4),0),$E297-1973)</f>
        <v>28.63053</v>
      </c>
    </row>
    <row r="298" spans="1:37" x14ac:dyDescent="0.25">
      <c r="B298">
        <f t="shared" ref="B298:C298" si="87">+B294+1</f>
        <v>2052</v>
      </c>
      <c r="C298">
        <f t="shared" si="87"/>
        <v>2052</v>
      </c>
      <c r="E298">
        <f t="shared" si="17"/>
        <v>2271</v>
      </c>
      <c r="F298" cm="1">
        <f t="array" ref="F298">INDEX('GMW - Baseline'!$A$2:$MC$200,MATCH(1,('GMW - Baseline'!$MC$2:$MC$200=F$3)*('GMW - Baseline'!$MB$2:$MB$200=F$4),0),$E298-1973)</f>
        <v>1038835</v>
      </c>
      <c r="G298" cm="1">
        <f t="array" ref="G298">INDEX('GMW - Baseline'!$A$2:$MC$200,MATCH(1,('GMW - Baseline'!$MC$2:$MC$200=G$3)*('GMW - Baseline'!$MB$2:$MB$200=G$4),0),$E298-1973)</f>
        <v>599666.69999999995</v>
      </c>
      <c r="H298" cm="1">
        <f t="array" ref="H298">INDEX('GMW - Baseline'!$A$2:$MC$200,MATCH(1,('GMW - Baseline'!$MC$2:$MC$200=H$3)*('GMW - Baseline'!$MB$2:$MB$200=H$4),0),$E298-1973)</f>
        <v>658473.6</v>
      </c>
      <c r="I298" cm="1">
        <f t="array" ref="I298">INDEX('GMW - Baseline'!$A$2:$MC$200,MATCH(1,('GMW - Baseline'!$MC$2:$MC$200=I$3)*('GMW - Baseline'!$MB$2:$MB$200=I$4),0),$E298-1973)</f>
        <v>242.29740000000001</v>
      </c>
      <c r="J298" cm="1">
        <f t="array" ref="J298">INDEX('GMW - Baseline'!$A$2:$MC$200,MATCH(1,('GMW - Baseline'!$MC$2:$MC$200=J$3)*('GMW - Baseline'!$MB$2:$MB$200=J$4),0),$E298-1973)</f>
        <v>2.5000339999999999</v>
      </c>
      <c r="K298" cm="1">
        <f t="array" ref="K298">INDEX('GMW - Baseline'!$A$2:$MC$200,MATCH(1,('GMW - Baseline'!$MC$2:$MC$200=K$3)*('GMW - Baseline'!$MB$2:$MB$200=K$4),0),$E298-1973)</f>
        <v>3.4999669999999998</v>
      </c>
      <c r="L298" cm="1">
        <f t="array" ref="L298">INDEX('GMW - Baseline'!$A$2:$MC$200,MATCH(1,('GMW - Baseline'!$MC$2:$MC$200=L$3)*('GMW - Baseline'!$MB$2:$MB$200=L$4),0),$E298-1973)</f>
        <v>38728.69</v>
      </c>
      <c r="M298" cm="1">
        <f t="array" ref="M298">INDEX('GMW - Baseline'!$A$2:$MC$200,MATCH(1,('GMW - Baseline'!$MC$2:$MC$200=M$3)*('GMW - Baseline'!$MB$2:$MB$200=M$4),0),$E298-1973)</f>
        <v>1613.723</v>
      </c>
      <c r="N298" cm="1">
        <f t="array" ref="N298">INDEX('GMW - Baseline'!$A$2:$MC$200,MATCH(1,('GMW - Baseline'!$MC$2:$MC$200=N$3)*('GMW - Baseline'!$MB$2:$MB$200=N$4),0),$E298-1973)</f>
        <v>40342.410000000003</v>
      </c>
      <c r="O298" cm="1">
        <f t="array" ref="O298">INDEX('GMW - Baseline'!$A$2:$MC$200,MATCH(1,('GMW - Baseline'!$MC$2:$MC$200=O$3)*('GMW - Baseline'!$MB$2:$MB$200=O$4),0),$E298-1973)</f>
        <v>4.0000650000000002</v>
      </c>
      <c r="P298" cm="1">
        <f t="array" ref="P298">INDEX('GMW - Baseline'!$A$2:$MC$200,MATCH(1,('GMW - Baseline'!$MC$2:$MC$200=P$3)*('GMW - Baseline'!$MB$2:$MB$200=P$4),0),$E298-1973)</f>
        <v>47430.01</v>
      </c>
      <c r="Q298" cm="1">
        <f t="array" ref="Q298">INDEX('GMW - Baseline'!$A$2:$MC$200,MATCH(1,('GMW - Baseline'!$MC$2:$MC$200=Q$3)*('GMW - Baseline'!$MB$2:$MB$200=Q$4),0),$E298-1973)</f>
        <v>-79689.08</v>
      </c>
      <c r="R298" cm="1">
        <f t="array" ref="R298">INDEX('GMW - Baseline'!$A$2:$MC$200,MATCH(1,('GMW - Baseline'!$MC$2:$MC$200=R$3)*('GMW - Baseline'!$MB$2:$MB$200=R$4),0),$E298-1973)</f>
        <v>7783342</v>
      </c>
      <c r="S298" cm="1">
        <f t="array" ref="S298">INDEX('GMW - Baseline'!$A$2:$MC$200,MATCH(1,('GMW - Baseline'!$MC$2:$MC$200=S$3)*('GMW - Baseline'!$MB$2:$MB$200=S$4),0),$E298-1973)</f>
        <v>2024888</v>
      </c>
      <c r="T298" cm="1">
        <f t="array" ref="T298">INDEX('GMW - Baseline'!$A$2:$MC$200,MATCH(1,('GMW - Baseline'!$MC$2:$MC$200=T$3)*('GMW - Baseline'!$MB$2:$MB$200=T$4),0),$E298-1973)</f>
        <v>0</v>
      </c>
      <c r="U298" cm="1">
        <f t="array" ref="U298">INDEX('GMW - Baseline'!$A$2:$MC$200,MATCH(1,('GMW - Baseline'!$MC$2:$MC$200=U$3)*('GMW - Baseline'!$MB$2:$MB$200=U$4),0),$E298-1973)</f>
        <v>1038835</v>
      </c>
      <c r="V298" cm="1">
        <f t="array" ref="V298">INDEX('GMW - Baseline'!$A$2:$MC$200,MATCH(1,('GMW - Baseline'!$MC$2:$MC$200=V$3)*('GMW - Baseline'!$MB$2:$MB$200=V$4),0),$E298-1973)</f>
        <v>38728.71</v>
      </c>
      <c r="W298" cm="1">
        <f t="array" ref="W298">INDEX('GMW - Baseline'!$A$2:$MC$200,MATCH(1,('GMW - Baseline'!$MC$2:$MC$200=W$3)*('GMW - Baseline'!$MB$2:$MB$200=W$4),0),$E298-1973)</f>
        <v>31.940670000000001</v>
      </c>
      <c r="X298" cm="1">
        <f t="array" ref="X298">INDEX('GMW - Baseline'!$A$2:$MC$200,MATCH(1,('GMW - Baseline'!$MC$2:$MC$200=X$3)*('GMW - Baseline'!$MB$2:$MB$200=X$4),0),$E298-1973)</f>
        <v>699030.9</v>
      </c>
      <c r="Y298" cm="1">
        <f t="array" ref="Y298">INDEX('GMW - Baseline'!$A$2:$MC$200,MATCH(1,('GMW - Baseline'!$MC$2:$MC$200=Y$3)*('GMW - Baseline'!$MB$2:$MB$200=Y$4),0),$E298-1973)</f>
        <v>45636.78</v>
      </c>
      <c r="Z298" cm="1">
        <f t="array" ref="Z298">INDEX('GMW - Baseline'!$A$2:$MC$200,MATCH(1,('GMW - Baseline'!$MC$2:$MC$200=Z$3)*('GMW - Baseline'!$MB$2:$MB$200=Z$4),0),$E298-1973)</f>
        <v>5159892</v>
      </c>
      <c r="AA298" cm="1">
        <f t="array" ref="AA298">INDEX('GMW - Baseline'!$A$2:$MC$200,MATCH(1,('GMW - Baseline'!$MC$2:$MC$200=AA$3)*('GMW - Baseline'!$MB$2:$MB$200=AA$4),0),$E298-1973)</f>
        <v>-1.4915499999999999</v>
      </c>
      <c r="AB298" cm="1">
        <f t="array" ref="AB298">INDEX('GMW - Baseline'!$A$2:$MC$200,MATCH(1,('GMW - Baseline'!$MC$2:$MC$200=AB$3)*('GMW - Baseline'!$MB$2:$MB$200=AB$4),0),$E298-1973)</f>
        <v>929383.8</v>
      </c>
      <c r="AC298" cm="1">
        <f t="array" ref="AC298">INDEX('GMW - Baseline'!$A$2:$MC$200,MATCH(1,('GMW - Baseline'!$MC$2:$MC$200=AC$3)*('GMW - Baseline'!$MB$2:$MB$200=AC$4),0),$E298-1973)</f>
        <v>808735.8</v>
      </c>
      <c r="AD298" cm="1">
        <f t="array" ref="AD298">INDEX('GMW - Baseline'!$A$2:$MC$200,MATCH(1,('GMW - Baseline'!$MC$2:$MC$200=AD$3)*('GMW - Baseline'!$MB$2:$MB$200=AD$4),0),$E298-1973)</f>
        <v>74597</v>
      </c>
      <c r="AE298" cm="1">
        <f t="array" ref="AE298">INDEX('GMW - Baseline'!$A$2:$MC$200,MATCH(1,('GMW - Baseline'!$MC$2:$MC$200=AE$3)*('GMW - Baseline'!$MB$2:$MB$200=AE$4),0),$E298-1973)</f>
        <v>38.627839999999999</v>
      </c>
      <c r="AF298" cm="1">
        <f t="array" ref="AF298">INDEX('GMW - Baseline'!$A$2:$MC$200,MATCH(1,('GMW - Baseline'!$MC$2:$MC$200=AF$3)*('GMW - Baseline'!$MB$2:$MB$200=AF$4),0),$E298-1973)</f>
        <v>26.589700000000001</v>
      </c>
      <c r="AG298" cm="1">
        <f t="array" ref="AG298">INDEX('GMW - Baseline'!$A$2:$MC$200,MATCH(1,('GMW - Baseline'!$MC$2:$MC$200=AG$3)*('GMW - Baseline'!$MB$2:$MB$200=AG$4),0),$E298-1973)</f>
        <v>73.636510000000001</v>
      </c>
      <c r="AH298" cm="1">
        <f t="array" ref="AH298">INDEX('GMW - Baseline'!$A$2:$MC$200,MATCH(1,('GMW - Baseline'!$MC$2:$MC$200=AH$3)*('GMW - Baseline'!$MB$2:$MB$200=AH$4),0),$E298-1973)</f>
        <v>45.285409999999999</v>
      </c>
      <c r="AI298" cm="1">
        <f t="array" ref="AI298">INDEX('GMW - Baseline'!$A$2:$MC$200,MATCH(1,('GMW - Baseline'!$MC$2:$MC$200=AI$3)*('GMW - Baseline'!$MB$2:$MB$200=AI$4),0),$E298-1973)</f>
        <v>47.950969999999998</v>
      </c>
      <c r="AJ298" cm="1">
        <f t="array" ref="AJ298">INDEX('GMW - Baseline'!$A$2:$MC$200,MATCH(1,('GMW - Baseline'!$MC$2:$MC$200=AJ$3)*('GMW - Baseline'!$MB$2:$MB$200=AJ$4),0),$E298-1973)</f>
        <v>57.142789999999998</v>
      </c>
      <c r="AK298" cm="1">
        <f t="array" ref="AK298">INDEX('GMW - Baseline'!$A$2:$MC$200,MATCH(1,('GMW - Baseline'!$MC$2:$MC$200=AK$3)*('GMW - Baseline'!$MB$2:$MB$200=AK$4),0),$E298-1973)</f>
        <v>28.680129999999998</v>
      </c>
    </row>
    <row r="299" spans="1:37" x14ac:dyDescent="0.25">
      <c r="A299">
        <v>2053</v>
      </c>
      <c r="B299">
        <f t="shared" ref="B299:C299" si="88">+B295+1</f>
        <v>2053</v>
      </c>
      <c r="C299">
        <f t="shared" si="88"/>
        <v>2052</v>
      </c>
      <c r="D299">
        <f t="shared" si="76"/>
        <v>2052</v>
      </c>
      <c r="E299">
        <f t="shared" si="17"/>
        <v>2272</v>
      </c>
      <c r="F299" cm="1">
        <f t="array" ref="F299">INDEX('GMW - Baseline'!$A$2:$MC$200,MATCH(1,('GMW - Baseline'!$MC$2:$MC$200=F$3)*('GMW - Baseline'!$MB$2:$MB$200=F$4),0),$E299-1973)</f>
        <v>1042036</v>
      </c>
      <c r="G299" cm="1">
        <f t="array" ref="G299">INDEX('GMW - Baseline'!$A$2:$MC$200,MATCH(1,('GMW - Baseline'!$MC$2:$MC$200=G$3)*('GMW - Baseline'!$MB$2:$MB$200=G$4),0),$E299-1973)</f>
        <v>601454.69999999995</v>
      </c>
      <c r="H299" cm="1">
        <f t="array" ref="H299">INDEX('GMW - Baseline'!$A$2:$MC$200,MATCH(1,('GMW - Baseline'!$MC$2:$MC$200=H$3)*('GMW - Baseline'!$MB$2:$MB$200=H$4),0),$E299-1973)</f>
        <v>660442.4</v>
      </c>
      <c r="I299" cm="1">
        <f t="array" ref="I299">INDEX('GMW - Baseline'!$A$2:$MC$200,MATCH(1,('GMW - Baseline'!$MC$2:$MC$200=I$3)*('GMW - Baseline'!$MB$2:$MB$200=I$4),0),$E299-1973)</f>
        <v>242.7407</v>
      </c>
      <c r="J299" cm="1">
        <f t="array" ref="J299">INDEX('GMW - Baseline'!$A$2:$MC$200,MATCH(1,('GMW - Baseline'!$MC$2:$MC$200=J$3)*('GMW - Baseline'!$MB$2:$MB$200=J$4),0),$E299-1973)</f>
        <v>2.500035</v>
      </c>
      <c r="K299" cm="1">
        <f t="array" ref="K299">INDEX('GMW - Baseline'!$A$2:$MC$200,MATCH(1,('GMW - Baseline'!$MC$2:$MC$200=K$3)*('GMW - Baseline'!$MB$2:$MB$200=K$4),0),$E299-1973)</f>
        <v>3.4999410000000002</v>
      </c>
      <c r="L299" cm="1">
        <f t="array" ref="L299">INDEX('GMW - Baseline'!$A$2:$MC$200,MATCH(1,('GMW - Baseline'!$MC$2:$MC$200=L$3)*('GMW - Baseline'!$MB$2:$MB$200=L$4),0),$E299-1973)</f>
        <v>38735.019999999997</v>
      </c>
      <c r="M299" cm="1">
        <f t="array" ref="M299">INDEX('GMW - Baseline'!$A$2:$MC$200,MATCH(1,('GMW - Baseline'!$MC$2:$MC$200=M$3)*('GMW - Baseline'!$MB$2:$MB$200=M$4),0),$E299-1973)</f>
        <v>1613.9770000000001</v>
      </c>
      <c r="N299" cm="1">
        <f t="array" ref="N299">INDEX('GMW - Baseline'!$A$2:$MC$200,MATCH(1,('GMW - Baseline'!$MC$2:$MC$200=N$3)*('GMW - Baseline'!$MB$2:$MB$200=N$4),0),$E299-1973)</f>
        <v>40349</v>
      </c>
      <c r="O299" cm="1">
        <f t="array" ref="O299">INDEX('GMW - Baseline'!$A$2:$MC$200,MATCH(1,('GMW - Baseline'!$MC$2:$MC$200=O$3)*('GMW - Baseline'!$MB$2:$MB$200=O$4),0),$E299-1973)</f>
        <v>4.0000410000000004</v>
      </c>
      <c r="P299" cm="1">
        <f t="array" ref="P299">INDEX('GMW - Baseline'!$A$2:$MC$200,MATCH(1,('GMW - Baseline'!$MC$2:$MC$200=P$3)*('GMW - Baseline'!$MB$2:$MB$200=P$4),0),$E299-1973)</f>
        <v>47428.09</v>
      </c>
      <c r="Q299" cm="1">
        <f t="array" ref="Q299">INDEX('GMW - Baseline'!$A$2:$MC$200,MATCH(1,('GMW - Baseline'!$MC$2:$MC$200=Q$3)*('GMW - Baseline'!$MB$2:$MB$200=Q$4),0),$E299-1973)</f>
        <v>83775.839999999997</v>
      </c>
      <c r="R299" cm="1">
        <f t="array" ref="R299">INDEX('GMW - Baseline'!$A$2:$MC$200,MATCH(1,('GMW - Baseline'!$MC$2:$MC$200=R$3)*('GMW - Baseline'!$MB$2:$MB$200=R$4),0),$E299-1973)</f>
        <v>7789240</v>
      </c>
      <c r="S299" cm="1">
        <f t="array" ref="S299">INDEX('GMW - Baseline'!$A$2:$MC$200,MATCH(1,('GMW - Baseline'!$MC$2:$MC$200=S$3)*('GMW - Baseline'!$MB$2:$MB$200=S$4),0),$E299-1973)</f>
        <v>2042148</v>
      </c>
      <c r="T299" cm="1">
        <f t="array" ref="T299">INDEX('GMW - Baseline'!$A$2:$MC$200,MATCH(1,('GMW - Baseline'!$MC$2:$MC$200=T$3)*('GMW - Baseline'!$MB$2:$MB$200=T$4),0),$E299-1973)</f>
        <v>2.8610229999999999E-4</v>
      </c>
      <c r="U299" cm="1">
        <f t="array" ref="U299">INDEX('GMW - Baseline'!$A$2:$MC$200,MATCH(1,('GMW - Baseline'!$MC$2:$MC$200=U$3)*('GMW - Baseline'!$MB$2:$MB$200=U$4),0),$E299-1973)</f>
        <v>1042034</v>
      </c>
      <c r="V299" cm="1">
        <f t="array" ref="V299">INDEX('GMW - Baseline'!$A$2:$MC$200,MATCH(1,('GMW - Baseline'!$MC$2:$MC$200=V$3)*('GMW - Baseline'!$MB$2:$MB$200=V$4),0),$E299-1973)</f>
        <v>38735.040000000001</v>
      </c>
      <c r="W299" cm="1">
        <f t="array" ref="W299">INDEX('GMW - Baseline'!$A$2:$MC$200,MATCH(1,('GMW - Baseline'!$MC$2:$MC$200=W$3)*('GMW - Baseline'!$MB$2:$MB$200=W$4),0),$E299-1973)</f>
        <v>31.939920000000001</v>
      </c>
      <c r="X299" cm="1">
        <f t="array" ref="X299">INDEX('GMW - Baseline'!$A$2:$MC$200,MATCH(1,('GMW - Baseline'!$MC$2:$MC$200=X$3)*('GMW - Baseline'!$MB$2:$MB$200=X$4),0),$E299-1973)</f>
        <v>699202.7</v>
      </c>
      <c r="Y299" cm="1">
        <f t="array" ref="Y299">INDEX('GMW - Baseline'!$A$2:$MC$200,MATCH(1,('GMW - Baseline'!$MC$2:$MC$200=Y$3)*('GMW - Baseline'!$MB$2:$MB$200=Y$4),0),$E299-1973)</f>
        <v>45622.47</v>
      </c>
      <c r="Z299" cm="1">
        <f t="array" ref="Z299">INDEX('GMW - Baseline'!$A$2:$MC$200,MATCH(1,('GMW - Baseline'!$MC$2:$MC$200=Z$3)*('GMW - Baseline'!$MB$2:$MB$200=Z$4),0),$E299-1973)</f>
        <v>5183818</v>
      </c>
      <c r="AA299" cm="1">
        <f t="array" ref="AA299">INDEX('GMW - Baseline'!$A$2:$MC$200,MATCH(1,('GMW - Baseline'!$MC$2:$MC$200=AA$3)*('GMW - Baseline'!$MB$2:$MB$200=AA$4),0),$E299-1973)</f>
        <v>-1.4903569999999999</v>
      </c>
      <c r="AB299" cm="1">
        <f t="array" ref="AB299">INDEX('GMW - Baseline'!$A$2:$MC$200,MATCH(1,('GMW - Baseline'!$MC$2:$MC$200=AB$3)*('GMW - Baseline'!$MB$2:$MB$200=AB$4),0),$E299-1973)</f>
        <v>965950.1</v>
      </c>
      <c r="AC299" cm="1">
        <f t="array" ref="AC299">INDEX('GMW - Baseline'!$A$2:$MC$200,MATCH(1,('GMW - Baseline'!$MC$2:$MC$200=AC$3)*('GMW - Baseline'!$MB$2:$MB$200=AC$4),0),$E299-1973)</f>
        <v>960052.9</v>
      </c>
      <c r="AD299" cm="1">
        <f t="array" ref="AD299">INDEX('GMW - Baseline'!$A$2:$MC$200,MATCH(1,('GMW - Baseline'!$MC$2:$MC$200=AD$3)*('GMW - Baseline'!$MB$2:$MB$200=AD$4),0),$E299-1973)</f>
        <v>74624.66</v>
      </c>
      <c r="AE299" cm="1">
        <f t="array" ref="AE299">INDEX('GMW - Baseline'!$A$2:$MC$200,MATCH(1,('GMW - Baseline'!$MC$2:$MC$200=AE$3)*('GMW - Baseline'!$MB$2:$MB$200=AE$4),0),$E299-1973)</f>
        <v>38.730289999999997</v>
      </c>
      <c r="AF299" cm="1">
        <f t="array" ref="AF299">INDEX('GMW - Baseline'!$A$2:$MC$200,MATCH(1,('GMW - Baseline'!$MC$2:$MC$200=AF$3)*('GMW - Baseline'!$MB$2:$MB$200=AF$4),0),$E299-1973)</f>
        <v>26.614059999999998</v>
      </c>
      <c r="AG299" cm="1">
        <f t="array" ref="AG299">INDEX('GMW - Baseline'!$A$2:$MC$200,MATCH(1,('GMW - Baseline'!$MC$2:$MC$200=AG$3)*('GMW - Baseline'!$MB$2:$MB$200=AG$4),0),$E299-1973)</f>
        <v>73.667500000000004</v>
      </c>
      <c r="AH299" cm="1">
        <f t="array" ref="AH299">INDEX('GMW - Baseline'!$A$2:$MC$200,MATCH(1,('GMW - Baseline'!$MC$2:$MC$200=AH$3)*('GMW - Baseline'!$MB$2:$MB$200=AH$4),0),$E299-1973)</f>
        <v>45.372059999999998</v>
      </c>
      <c r="AI299" cm="1">
        <f t="array" ref="AI299">INDEX('GMW - Baseline'!$A$2:$MC$200,MATCH(1,('GMW - Baseline'!$MC$2:$MC$200=AI$3)*('GMW - Baseline'!$MB$2:$MB$200=AI$4),0),$E299-1973)</f>
        <v>48.048580000000001</v>
      </c>
      <c r="AJ299" cm="1">
        <f t="array" ref="AJ299">INDEX('GMW - Baseline'!$A$2:$MC$200,MATCH(1,('GMW - Baseline'!$MC$2:$MC$200=AJ$3)*('GMW - Baseline'!$MB$2:$MB$200=AJ$4),0),$E299-1973)</f>
        <v>57.116590000000002</v>
      </c>
      <c r="AK299" cm="1">
        <f t="array" ref="AK299">INDEX('GMW - Baseline'!$A$2:$MC$200,MATCH(1,('GMW - Baseline'!$MC$2:$MC$200=AK$3)*('GMW - Baseline'!$MB$2:$MB$200=AK$4),0),$E299-1973)</f>
        <v>28.72512</v>
      </c>
    </row>
    <row r="300" spans="1:37" x14ac:dyDescent="0.25">
      <c r="B300">
        <f t="shared" ref="B300:C300" si="89">+B296+1</f>
        <v>2053</v>
      </c>
      <c r="C300">
        <f t="shared" si="89"/>
        <v>2053</v>
      </c>
      <c r="E300">
        <f t="shared" si="17"/>
        <v>2273</v>
      </c>
      <c r="F300" cm="1">
        <f t="array" ref="F300">INDEX('GMW - Baseline'!$A$2:$MC$200,MATCH(1,('GMW - Baseline'!$MC$2:$MC$200=F$3)*('GMW - Baseline'!$MB$2:$MB$200=F$4),0),$E300-1973)</f>
        <v>1045240</v>
      </c>
      <c r="G300" cm="1">
        <f t="array" ref="G300">INDEX('GMW - Baseline'!$A$2:$MC$200,MATCH(1,('GMW - Baseline'!$MC$2:$MC$200=G$3)*('GMW - Baseline'!$MB$2:$MB$200=G$4),0),$E300-1973)</f>
        <v>603244.9</v>
      </c>
      <c r="H300" cm="1">
        <f t="array" ref="H300">INDEX('GMW - Baseline'!$A$2:$MC$200,MATCH(1,('GMW - Baseline'!$MC$2:$MC$200=H$3)*('GMW - Baseline'!$MB$2:$MB$200=H$4),0),$E300-1973)</f>
        <v>662413.1</v>
      </c>
      <c r="I300" cm="1">
        <f t="array" ref="I300">INDEX('GMW - Baseline'!$A$2:$MC$200,MATCH(1,('GMW - Baseline'!$MC$2:$MC$200=I$3)*('GMW - Baseline'!$MB$2:$MB$200=I$4),0),$E300-1973)</f>
        <v>244.857</v>
      </c>
      <c r="J300" cm="1">
        <f t="array" ref="J300">INDEX('GMW - Baseline'!$A$2:$MC$200,MATCH(1,('GMW - Baseline'!$MC$2:$MC$200=J$3)*('GMW - Baseline'!$MB$2:$MB$200=J$4),0),$E300-1973)</f>
        <v>2.5000249999999999</v>
      </c>
      <c r="K300" cm="1">
        <f t="array" ref="K300">INDEX('GMW - Baseline'!$A$2:$MC$200,MATCH(1,('GMW - Baseline'!$MC$2:$MC$200=K$3)*('GMW - Baseline'!$MB$2:$MB$200=K$4),0),$E300-1973)</f>
        <v>3.4999009999999999</v>
      </c>
      <c r="L300" cm="1">
        <f t="array" ref="L300">INDEX('GMW - Baseline'!$A$2:$MC$200,MATCH(1,('GMW - Baseline'!$MC$2:$MC$200=L$3)*('GMW - Baseline'!$MB$2:$MB$200=L$4),0),$E300-1973)</f>
        <v>38741.339999999997</v>
      </c>
      <c r="M300" cm="1">
        <f t="array" ref="M300">INDEX('GMW - Baseline'!$A$2:$MC$200,MATCH(1,('GMW - Baseline'!$MC$2:$MC$200=M$3)*('GMW - Baseline'!$MB$2:$MB$200=M$4),0),$E300-1973)</f>
        <v>1614.258</v>
      </c>
      <c r="N300" cm="1">
        <f t="array" ref="N300">INDEX('GMW - Baseline'!$A$2:$MC$200,MATCH(1,('GMW - Baseline'!$MC$2:$MC$200=N$3)*('GMW - Baseline'!$MB$2:$MB$200=N$4),0),$E300-1973)</f>
        <v>40355.599999999999</v>
      </c>
      <c r="O300" cm="1">
        <f t="array" ref="O300">INDEX('GMW - Baseline'!$A$2:$MC$200,MATCH(1,('GMW - Baseline'!$MC$2:$MC$200=O$3)*('GMW - Baseline'!$MB$2:$MB$200=O$4),0),$E300-1973)</f>
        <v>4.0000830000000001</v>
      </c>
      <c r="P300" cm="1">
        <f t="array" ref="P300">INDEX('GMW - Baseline'!$A$2:$MC$200,MATCH(1,('GMW - Baseline'!$MC$2:$MC$200=P$3)*('GMW - Baseline'!$MB$2:$MB$200=P$4),0),$E300-1973)</f>
        <v>47426.16</v>
      </c>
      <c r="Q300" cm="1">
        <f t="array" ref="Q300">INDEX('GMW - Baseline'!$A$2:$MC$200,MATCH(1,('GMW - Baseline'!$MC$2:$MC$200=Q$3)*('GMW - Baseline'!$MB$2:$MB$200=Q$4),0),$E300-1973)</f>
        <v>-98424.74</v>
      </c>
      <c r="R300" cm="1">
        <f t="array" ref="R300">INDEX('GMW - Baseline'!$A$2:$MC$200,MATCH(1,('GMW - Baseline'!$MC$2:$MC$200=R$3)*('GMW - Baseline'!$MB$2:$MB$200=R$4),0),$E300-1973)</f>
        <v>7919436</v>
      </c>
      <c r="S300" cm="1">
        <f t="array" ref="S300">INDEX('GMW - Baseline'!$A$2:$MC$200,MATCH(1,('GMW - Baseline'!$MC$2:$MC$200=S$3)*('GMW - Baseline'!$MB$2:$MB$200=S$4),0),$E300-1973)</f>
        <v>2059540</v>
      </c>
      <c r="T300" cm="1">
        <f t="array" ref="T300">INDEX('GMW - Baseline'!$A$2:$MC$200,MATCH(1,('GMW - Baseline'!$MC$2:$MC$200=T$3)*('GMW - Baseline'!$MB$2:$MB$200=T$4),0),$E300-1973)</f>
        <v>2.8610229999999999E-4</v>
      </c>
      <c r="U300" cm="1">
        <f t="array" ref="U300">INDEX('GMW - Baseline'!$A$2:$MC$200,MATCH(1,('GMW - Baseline'!$MC$2:$MC$200=U$3)*('GMW - Baseline'!$MB$2:$MB$200=U$4),0),$E300-1973)</f>
        <v>1045236</v>
      </c>
      <c r="V300" cm="1">
        <f t="array" ref="V300">INDEX('GMW - Baseline'!$A$2:$MC$200,MATCH(1,('GMW - Baseline'!$MC$2:$MC$200=V$3)*('GMW - Baseline'!$MB$2:$MB$200=V$4),0),$E300-1973)</f>
        <v>38741.379999999997</v>
      </c>
      <c r="W300" cm="1">
        <f t="array" ref="W300">INDEX('GMW - Baseline'!$A$2:$MC$200,MATCH(1,('GMW - Baseline'!$MC$2:$MC$200=W$3)*('GMW - Baseline'!$MB$2:$MB$200=W$4),0),$E300-1973)</f>
        <v>31.939170000000001</v>
      </c>
      <c r="X300" cm="1">
        <f t="array" ref="X300">INDEX('GMW - Baseline'!$A$2:$MC$200,MATCH(1,('GMW - Baseline'!$MC$2:$MC$200=X$3)*('GMW - Baseline'!$MB$2:$MB$200=X$4),0),$E300-1973)</f>
        <v>699373</v>
      </c>
      <c r="Y300" cm="1">
        <f t="array" ref="Y300">INDEX('GMW - Baseline'!$A$2:$MC$200,MATCH(1,('GMW - Baseline'!$MC$2:$MC$200=Y$3)*('GMW - Baseline'!$MB$2:$MB$200=Y$4),0),$E300-1973)</f>
        <v>45608.160000000003</v>
      </c>
      <c r="Z300" cm="1">
        <f t="array" ref="Z300">INDEX('GMW - Baseline'!$A$2:$MC$200,MATCH(1,('GMW - Baseline'!$MC$2:$MC$200=Z$3)*('GMW - Baseline'!$MB$2:$MB$200=Z$4),0),$E300-1973)</f>
        <v>5207784</v>
      </c>
      <c r="AA300" cm="1">
        <f t="array" ref="AA300">INDEX('GMW - Baseline'!$A$2:$MC$200,MATCH(1,('GMW - Baseline'!$MC$2:$MC$200=AA$3)*('GMW - Baseline'!$MB$2:$MB$200=AA$4),0),$E300-1973)</f>
        <v>-1.4891650000000001</v>
      </c>
      <c r="AB300" cm="1">
        <f t="array" ref="AB300">INDEX('GMW - Baseline'!$A$2:$MC$200,MATCH(1,('GMW - Baseline'!$MC$2:$MC$200=AB$3)*('GMW - Baseline'!$MB$2:$MB$200=AB$4),0),$E300-1973)</f>
        <v>925742.6</v>
      </c>
      <c r="AC300" cm="1">
        <f t="array" ref="AC300">INDEX('GMW - Baseline'!$A$2:$MC$200,MATCH(1,('GMW - Baseline'!$MC$2:$MC$200=AC$3)*('GMW - Baseline'!$MB$2:$MB$200=AC$4),0),$E300-1973)</f>
        <v>795546.6</v>
      </c>
      <c r="AD300" cm="1">
        <f t="array" ref="AD300">INDEX('GMW - Baseline'!$A$2:$MC$200,MATCH(1,('GMW - Baseline'!$MC$2:$MC$200=AD$3)*('GMW - Baseline'!$MB$2:$MB$200=AD$4),0),$E300-1973)</f>
        <v>74652.320000000007</v>
      </c>
      <c r="AE300" cm="1">
        <f t="array" ref="AE300">INDEX('GMW - Baseline'!$A$2:$MC$200,MATCH(1,('GMW - Baseline'!$MC$2:$MC$200=AE$3)*('GMW - Baseline'!$MB$2:$MB$200=AE$4),0),$E300-1973)</f>
        <v>38.832790000000003</v>
      </c>
      <c r="AF300" cm="1">
        <f t="array" ref="AF300">INDEX('GMW - Baseline'!$A$2:$MC$200,MATCH(1,('GMW - Baseline'!$MC$2:$MC$200=AF$3)*('GMW - Baseline'!$MB$2:$MB$200=AF$4),0),$E300-1973)</f>
        <v>26.638439999999999</v>
      </c>
      <c r="AG300" cm="1">
        <f t="array" ref="AG300">INDEX('GMW - Baseline'!$A$2:$MC$200,MATCH(1,('GMW - Baseline'!$MC$2:$MC$200=AG$3)*('GMW - Baseline'!$MB$2:$MB$200=AG$4),0),$E300-1973)</f>
        <v>73.705669999999998</v>
      </c>
      <c r="AH300" cm="1">
        <f t="array" ref="AH300">INDEX('GMW - Baseline'!$A$2:$MC$200,MATCH(1,('GMW - Baseline'!$MC$2:$MC$200=AH$3)*('GMW - Baseline'!$MB$2:$MB$200=AH$4),0),$E300-1973)</f>
        <v>45.458860000000001</v>
      </c>
      <c r="AI300" cm="1">
        <f t="array" ref="AI300">INDEX('GMW - Baseline'!$A$2:$MC$200,MATCH(1,('GMW - Baseline'!$MC$2:$MC$200=AI$3)*('GMW - Baseline'!$MB$2:$MB$200=AI$4),0),$E300-1973)</f>
        <v>48.146389999999997</v>
      </c>
      <c r="AJ300" cm="1">
        <f t="array" ref="AJ300">INDEX('GMW - Baseline'!$A$2:$MC$200,MATCH(1,('GMW - Baseline'!$MC$2:$MC$200=AJ$3)*('GMW - Baseline'!$MB$2:$MB$200=AJ$4),0),$E300-1973)</f>
        <v>57.090350000000001</v>
      </c>
      <c r="AK300" cm="1">
        <f t="array" ref="AK300">INDEX('GMW - Baseline'!$A$2:$MC$200,MATCH(1,('GMW - Baseline'!$MC$2:$MC$200=AK$3)*('GMW - Baseline'!$MB$2:$MB$200=AK$4),0),$E300-1973)</f>
        <v>28.768540000000002</v>
      </c>
    </row>
    <row r="301" spans="1:37" x14ac:dyDescent="0.25">
      <c r="B301">
        <f t="shared" ref="B301:C301" si="90">+B297+1</f>
        <v>2053</v>
      </c>
      <c r="C301">
        <f t="shared" si="90"/>
        <v>2053</v>
      </c>
      <c r="E301">
        <f t="shared" si="17"/>
        <v>2274</v>
      </c>
      <c r="F301" cm="1">
        <f t="array" ref="F301">INDEX('GMW - Baseline'!$A$2:$MC$200,MATCH(1,('GMW - Baseline'!$MC$2:$MC$200=F$3)*('GMW - Baseline'!$MB$2:$MB$200=F$4),0),$E301-1973)</f>
        <v>1048446</v>
      </c>
      <c r="G301" cm="1">
        <f t="array" ref="G301">INDEX('GMW - Baseline'!$A$2:$MC$200,MATCH(1,('GMW - Baseline'!$MC$2:$MC$200=G$3)*('GMW - Baseline'!$MB$2:$MB$200=G$4),0),$E301-1973)</f>
        <v>605035.80000000005</v>
      </c>
      <c r="H301" cm="1">
        <f t="array" ref="H301">INDEX('GMW - Baseline'!$A$2:$MC$200,MATCH(1,('GMW - Baseline'!$MC$2:$MC$200=H$3)*('GMW - Baseline'!$MB$2:$MB$200=H$4),0),$E301-1973)</f>
        <v>664385.6</v>
      </c>
      <c r="I301" cm="1">
        <f t="array" ref="I301">INDEX('GMW - Baseline'!$A$2:$MC$200,MATCH(1,('GMW - Baseline'!$MC$2:$MC$200=I$3)*('GMW - Baseline'!$MB$2:$MB$200=I$4),0),$E301-1973)</f>
        <v>246.0966</v>
      </c>
      <c r="J301" cm="1">
        <f t="array" ref="J301">INDEX('GMW - Baseline'!$A$2:$MC$200,MATCH(1,('GMW - Baseline'!$MC$2:$MC$200=J$3)*('GMW - Baseline'!$MB$2:$MB$200=J$4),0),$E301-1973)</f>
        <v>2.5000049999999998</v>
      </c>
      <c r="K301" cm="1">
        <f t="array" ref="K301">INDEX('GMW - Baseline'!$A$2:$MC$200,MATCH(1,('GMW - Baseline'!$MC$2:$MC$200=K$3)*('GMW - Baseline'!$MB$2:$MB$200=K$4),0),$E301-1973)</f>
        <v>3.4999020000000001</v>
      </c>
      <c r="L301" cm="1">
        <f t="array" ref="L301">INDEX('GMW - Baseline'!$A$2:$MC$200,MATCH(1,('GMW - Baseline'!$MC$2:$MC$200=L$3)*('GMW - Baseline'!$MB$2:$MB$200=L$4),0),$E301-1973)</f>
        <v>38747.629999999997</v>
      </c>
      <c r="M301" cm="1">
        <f t="array" ref="M301">INDEX('GMW - Baseline'!$A$2:$MC$200,MATCH(1,('GMW - Baseline'!$MC$2:$MC$200=M$3)*('GMW - Baseline'!$MB$2:$MB$200=M$4),0),$E301-1973)</f>
        <v>1614.48</v>
      </c>
      <c r="N301" cm="1">
        <f t="array" ref="N301">INDEX('GMW - Baseline'!$A$2:$MC$200,MATCH(1,('GMW - Baseline'!$MC$2:$MC$200=N$3)*('GMW - Baseline'!$MB$2:$MB$200=N$4),0),$E301-1973)</f>
        <v>40362.11</v>
      </c>
      <c r="O301" cm="1">
        <f t="array" ref="O301">INDEX('GMW - Baseline'!$A$2:$MC$200,MATCH(1,('GMW - Baseline'!$MC$2:$MC$200=O$3)*('GMW - Baseline'!$MB$2:$MB$200=O$4),0),$E301-1973)</f>
        <v>3.9999899999999999</v>
      </c>
      <c r="P301" cm="1">
        <f t="array" ref="P301">INDEX('GMW - Baseline'!$A$2:$MC$200,MATCH(1,('GMW - Baseline'!$MC$2:$MC$200=P$3)*('GMW - Baseline'!$MB$2:$MB$200=P$4),0),$E301-1973)</f>
        <v>47422.46</v>
      </c>
      <c r="Q301" cm="1">
        <f t="array" ref="Q301">INDEX('GMW - Baseline'!$A$2:$MC$200,MATCH(1,('GMW - Baseline'!$MC$2:$MC$200=Q$3)*('GMW - Baseline'!$MB$2:$MB$200=Q$4),0),$E301-1973)</f>
        <v>-27664.18</v>
      </c>
      <c r="R301" cm="1">
        <f t="array" ref="R301">INDEX('GMW - Baseline'!$A$2:$MC$200,MATCH(1,('GMW - Baseline'!$MC$2:$MC$200=R$3)*('GMW - Baseline'!$MB$2:$MB$200=R$4),0),$E301-1973)</f>
        <v>7989014</v>
      </c>
      <c r="S301" cm="1">
        <f t="array" ref="S301">INDEX('GMW - Baseline'!$A$2:$MC$200,MATCH(1,('GMW - Baseline'!$MC$2:$MC$200=S$3)*('GMW - Baseline'!$MB$2:$MB$200=S$4),0),$E301-1973)</f>
        <v>2077064</v>
      </c>
      <c r="T301" cm="1">
        <f t="array" ref="T301">INDEX('GMW - Baseline'!$A$2:$MC$200,MATCH(1,('GMW - Baseline'!$MC$2:$MC$200=T$3)*('GMW - Baseline'!$MB$2:$MB$200=T$4),0),$E301-1973)</f>
        <v>1.907349E-4</v>
      </c>
      <c r="U301" cm="1">
        <f t="array" ref="U301">INDEX('GMW - Baseline'!$A$2:$MC$200,MATCH(1,('GMW - Baseline'!$MC$2:$MC$200=U$3)*('GMW - Baseline'!$MB$2:$MB$200=U$4),0),$E301-1973)</f>
        <v>1048444</v>
      </c>
      <c r="V301" cm="1">
        <f t="array" ref="V301">INDEX('GMW - Baseline'!$A$2:$MC$200,MATCH(1,('GMW - Baseline'!$MC$2:$MC$200=V$3)*('GMW - Baseline'!$MB$2:$MB$200=V$4),0),$E301-1973)</f>
        <v>38747.620000000003</v>
      </c>
      <c r="W301" cm="1">
        <f t="array" ref="W301">INDEX('GMW - Baseline'!$A$2:$MC$200,MATCH(1,('GMW - Baseline'!$MC$2:$MC$200=W$3)*('GMW - Baseline'!$MB$2:$MB$200=W$4),0),$E301-1973)</f>
        <v>31.938420000000001</v>
      </c>
      <c r="X301" cm="1">
        <f t="array" ref="X301">INDEX('GMW - Baseline'!$A$2:$MC$200,MATCH(1,('GMW - Baseline'!$MC$2:$MC$200=X$3)*('GMW - Baseline'!$MB$2:$MB$200=X$4),0),$E301-1973)</f>
        <v>699559.2</v>
      </c>
      <c r="Y301" cm="1">
        <f t="array" ref="Y301">INDEX('GMW - Baseline'!$A$2:$MC$200,MATCH(1,('GMW - Baseline'!$MC$2:$MC$200=Y$3)*('GMW - Baseline'!$MB$2:$MB$200=Y$4),0),$E301-1973)</f>
        <v>45594.96</v>
      </c>
      <c r="Z301" cm="1">
        <f t="array" ref="Z301">INDEX('GMW - Baseline'!$A$2:$MC$200,MATCH(1,('GMW - Baseline'!$MC$2:$MC$200=Z$3)*('GMW - Baseline'!$MB$2:$MB$200=Z$4),0),$E301-1973)</f>
        <v>5231792</v>
      </c>
      <c r="AA301" cm="1">
        <f t="array" ref="AA301">INDEX('GMW - Baseline'!$A$2:$MC$200,MATCH(1,('GMW - Baseline'!$MC$2:$MC$200=AA$3)*('GMW - Baseline'!$MB$2:$MB$200=AA$4),0),$E301-1973)</f>
        <v>-1.487973</v>
      </c>
      <c r="AB301" cm="1">
        <f t="array" ref="AB301">INDEX('GMW - Baseline'!$A$2:$MC$200,MATCH(1,('GMW - Baseline'!$MC$2:$MC$200=AB$3)*('GMW - Baseline'!$MB$2:$MB$200=AB$4),0),$E301-1973)</f>
        <v>914563.4</v>
      </c>
      <c r="AC301" cm="1">
        <f t="array" ref="AC301">INDEX('GMW - Baseline'!$A$2:$MC$200,MATCH(1,('GMW - Baseline'!$MC$2:$MC$200=AC$3)*('GMW - Baseline'!$MB$2:$MB$200=AC$4),0),$E301-1973)</f>
        <v>844985.8</v>
      </c>
      <c r="AD301" cm="1">
        <f t="array" ref="AD301">INDEX('GMW - Baseline'!$A$2:$MC$200,MATCH(1,('GMW - Baseline'!$MC$2:$MC$200=AD$3)*('GMW - Baseline'!$MB$2:$MB$200=AD$4),0),$E301-1973)</f>
        <v>74677.59</v>
      </c>
      <c r="AE301" cm="1">
        <f t="array" ref="AE301">INDEX('GMW - Baseline'!$A$2:$MC$200,MATCH(1,('GMW - Baseline'!$MC$2:$MC$200=AE$3)*('GMW - Baseline'!$MB$2:$MB$200=AE$4),0),$E301-1973)</f>
        <v>38.93309</v>
      </c>
      <c r="AF301" cm="1">
        <f t="array" ref="AF301">INDEX('GMW - Baseline'!$A$2:$MC$200,MATCH(1,('GMW - Baseline'!$MC$2:$MC$200=AF$3)*('GMW - Baseline'!$MB$2:$MB$200=AF$4),0),$E301-1973)</f>
        <v>26.662839999999999</v>
      </c>
      <c r="AG301" cm="1">
        <f t="array" ref="AG301">INDEX('GMW - Baseline'!$A$2:$MC$200,MATCH(1,('GMW - Baseline'!$MC$2:$MC$200=AG$3)*('GMW - Baseline'!$MB$2:$MB$200=AG$4),0),$E301-1973)</f>
        <v>73.718249999999998</v>
      </c>
      <c r="AH301" cm="1">
        <f t="array" ref="AH301">INDEX('GMW - Baseline'!$A$2:$MC$200,MATCH(1,('GMW - Baseline'!$MC$2:$MC$200=AH$3)*('GMW - Baseline'!$MB$2:$MB$200=AH$4),0),$E301-1973)</f>
        <v>45.545810000000003</v>
      </c>
      <c r="AI301" cm="1">
        <f t="array" ref="AI301">INDEX('GMW - Baseline'!$A$2:$MC$200,MATCH(1,('GMW - Baseline'!$MC$2:$MC$200=AI$3)*('GMW - Baseline'!$MB$2:$MB$200=AI$4),0),$E301-1973)</f>
        <v>48.244419999999998</v>
      </c>
      <c r="AJ301" cm="1">
        <f t="array" ref="AJ301">INDEX('GMW - Baseline'!$A$2:$MC$200,MATCH(1,('GMW - Baseline'!$MC$2:$MC$200=AJ$3)*('GMW - Baseline'!$MB$2:$MB$200=AJ$4),0),$E301-1973)</f>
        <v>57.064079999999997</v>
      </c>
      <c r="AK301" cm="1">
        <f t="array" ref="AK301">INDEX('GMW - Baseline'!$A$2:$MC$200,MATCH(1,('GMW - Baseline'!$MC$2:$MC$200=AK$3)*('GMW - Baseline'!$MB$2:$MB$200=AK$4),0),$E301-1973)</f>
        <v>28.822769999999998</v>
      </c>
    </row>
    <row r="302" spans="1:37" x14ac:dyDescent="0.25">
      <c r="B302">
        <f t="shared" ref="B302:C302" si="91">+B298+1</f>
        <v>2053</v>
      </c>
      <c r="C302">
        <f t="shared" si="91"/>
        <v>2053</v>
      </c>
      <c r="E302">
        <f t="shared" si="17"/>
        <v>2275</v>
      </c>
      <c r="F302" cm="1">
        <f t="array" ref="F302">INDEX('GMW - Baseline'!$A$2:$MC$200,MATCH(1,('GMW - Baseline'!$MC$2:$MC$200=F$3)*('GMW - Baseline'!$MB$2:$MB$200=F$4),0),$E302-1973)</f>
        <v>1051656</v>
      </c>
      <c r="G302" cm="1">
        <f t="array" ref="G302">INDEX('GMW - Baseline'!$A$2:$MC$200,MATCH(1,('GMW - Baseline'!$MC$2:$MC$200=G$3)*('GMW - Baseline'!$MB$2:$MB$200=G$4),0),$E302-1973)</f>
        <v>606827.6</v>
      </c>
      <c r="H302" cm="1">
        <f t="array" ref="H302">INDEX('GMW - Baseline'!$A$2:$MC$200,MATCH(1,('GMW - Baseline'!$MC$2:$MC$200=H$3)*('GMW - Baseline'!$MB$2:$MB$200=H$4),0),$E302-1973)</f>
        <v>666357.1</v>
      </c>
      <c r="I302" cm="1">
        <f t="array" ref="I302">INDEX('GMW - Baseline'!$A$2:$MC$200,MATCH(1,('GMW - Baseline'!$MC$2:$MC$200=I$3)*('GMW - Baseline'!$MB$2:$MB$200=I$4),0),$E302-1973)</f>
        <v>247.14349999999999</v>
      </c>
      <c r="J302" cm="1">
        <f t="array" ref="J302">INDEX('GMW - Baseline'!$A$2:$MC$200,MATCH(1,('GMW - Baseline'!$MC$2:$MC$200=J$3)*('GMW - Baseline'!$MB$2:$MB$200=J$4),0),$E302-1973)</f>
        <v>2.4999989999999999</v>
      </c>
      <c r="K302" cm="1">
        <f t="array" ref="K302">INDEX('GMW - Baseline'!$A$2:$MC$200,MATCH(1,('GMW - Baseline'!$MC$2:$MC$200=K$3)*('GMW - Baseline'!$MB$2:$MB$200=K$4),0),$E302-1973)</f>
        <v>3.4998900000000002</v>
      </c>
      <c r="L302" cm="1">
        <f t="array" ref="L302">INDEX('GMW - Baseline'!$A$2:$MC$200,MATCH(1,('GMW - Baseline'!$MC$2:$MC$200=L$3)*('GMW - Baseline'!$MB$2:$MB$200=L$4),0),$E302-1973)</f>
        <v>38753.879999999997</v>
      </c>
      <c r="M302" cm="1">
        <f t="array" ref="M302">INDEX('GMW - Baseline'!$A$2:$MC$200,MATCH(1,('GMW - Baseline'!$MC$2:$MC$200=M$3)*('GMW - Baseline'!$MB$2:$MB$200=M$4),0),$E302-1973)</f>
        <v>1614.75</v>
      </c>
      <c r="N302" cm="1">
        <f t="array" ref="N302">INDEX('GMW - Baseline'!$A$2:$MC$200,MATCH(1,('GMW - Baseline'!$MC$2:$MC$200=N$3)*('GMW - Baseline'!$MB$2:$MB$200=N$4),0),$E302-1973)</f>
        <v>40368.629999999997</v>
      </c>
      <c r="O302" cm="1">
        <f t="array" ref="O302">INDEX('GMW - Baseline'!$A$2:$MC$200,MATCH(1,('GMW - Baseline'!$MC$2:$MC$200=O$3)*('GMW - Baseline'!$MB$2:$MB$200=O$4),0),$E302-1973)</f>
        <v>4.0000119999999999</v>
      </c>
      <c r="P302" cm="1">
        <f t="array" ref="P302">INDEX('GMW - Baseline'!$A$2:$MC$200,MATCH(1,('GMW - Baseline'!$MC$2:$MC$200=P$3)*('GMW - Baseline'!$MB$2:$MB$200=P$4),0),$E302-1973)</f>
        <v>47418.75</v>
      </c>
      <c r="Q302" cm="1">
        <f t="array" ref="Q302">INDEX('GMW - Baseline'!$A$2:$MC$200,MATCH(1,('GMW - Baseline'!$MC$2:$MC$200=Q$3)*('GMW - Baseline'!$MB$2:$MB$200=Q$4),0),$E302-1973)</f>
        <v>-82438.67</v>
      </c>
      <c r="R302" cm="1">
        <f t="array" ref="R302">INDEX('GMW - Baseline'!$A$2:$MC$200,MATCH(1,('GMW - Baseline'!$MC$2:$MC$200=R$3)*('GMW - Baseline'!$MB$2:$MB$200=R$4),0),$E302-1973)</f>
        <v>8113824</v>
      </c>
      <c r="S302" cm="1">
        <f t="array" ref="S302">INDEX('GMW - Baseline'!$A$2:$MC$200,MATCH(1,('GMW - Baseline'!$MC$2:$MC$200=S$3)*('GMW - Baseline'!$MB$2:$MB$200=S$4),0),$E302-1973)</f>
        <v>2094725</v>
      </c>
      <c r="T302" cm="1">
        <f t="array" ref="T302">INDEX('GMW - Baseline'!$A$2:$MC$200,MATCH(1,('GMW - Baseline'!$MC$2:$MC$200=T$3)*('GMW - Baseline'!$MB$2:$MB$200=T$4),0),$E302-1973)</f>
        <v>1.907349E-4</v>
      </c>
      <c r="U302" cm="1">
        <f t="array" ref="U302">INDEX('GMW - Baseline'!$A$2:$MC$200,MATCH(1,('GMW - Baseline'!$MC$2:$MC$200=U$3)*('GMW - Baseline'!$MB$2:$MB$200=U$4),0),$E302-1973)</f>
        <v>1051654</v>
      </c>
      <c r="V302" cm="1">
        <f t="array" ref="V302">INDEX('GMW - Baseline'!$A$2:$MC$200,MATCH(1,('GMW - Baseline'!$MC$2:$MC$200=V$3)*('GMW - Baseline'!$MB$2:$MB$200=V$4),0),$E302-1973)</f>
        <v>38753.879999999997</v>
      </c>
      <c r="W302" cm="1">
        <f t="array" ref="W302">INDEX('GMW - Baseline'!$A$2:$MC$200,MATCH(1,('GMW - Baseline'!$MC$2:$MC$200=W$3)*('GMW - Baseline'!$MB$2:$MB$200=W$4),0),$E302-1973)</f>
        <v>31.937670000000001</v>
      </c>
      <c r="X302" cm="1">
        <f t="array" ref="X302">INDEX('GMW - Baseline'!$A$2:$MC$200,MATCH(1,('GMW - Baseline'!$MC$2:$MC$200=X$3)*('GMW - Baseline'!$MB$2:$MB$200=X$4),0),$E302-1973)</f>
        <v>699744.4</v>
      </c>
      <c r="Y302" cm="1">
        <f t="array" ref="Y302">INDEX('GMW - Baseline'!$A$2:$MC$200,MATCH(1,('GMW - Baseline'!$MC$2:$MC$200=Y$3)*('GMW - Baseline'!$MB$2:$MB$200=Y$4),0),$E302-1973)</f>
        <v>45581.77</v>
      </c>
      <c r="Z302" cm="1">
        <f t="array" ref="Z302">INDEX('GMW - Baseline'!$A$2:$MC$200,MATCH(1,('GMW - Baseline'!$MC$2:$MC$200=Z$3)*('GMW - Baseline'!$MB$2:$MB$200=Z$4),0),$E302-1973)</f>
        <v>5255840</v>
      </c>
      <c r="AA302" cm="1">
        <f t="array" ref="AA302">INDEX('GMW - Baseline'!$A$2:$MC$200,MATCH(1,('GMW - Baseline'!$MC$2:$MC$200=AA$3)*('GMW - Baseline'!$MB$2:$MB$200=AA$4),0),$E302-1973)</f>
        <v>-1.486783</v>
      </c>
      <c r="AB302" cm="1">
        <f t="array" ref="AB302">INDEX('GMW - Baseline'!$A$2:$MC$200,MATCH(1,('GMW - Baseline'!$MC$2:$MC$200=AB$3)*('GMW - Baseline'!$MB$2:$MB$200=AB$4),0),$E302-1973)</f>
        <v>961438.5</v>
      </c>
      <c r="AC302" cm="1">
        <f t="array" ref="AC302">INDEX('GMW - Baseline'!$A$2:$MC$200,MATCH(1,('GMW - Baseline'!$MC$2:$MC$200=AC$3)*('GMW - Baseline'!$MB$2:$MB$200=AC$4),0),$E302-1973)</f>
        <v>836628.2</v>
      </c>
      <c r="AD302" cm="1">
        <f t="array" ref="AD302">INDEX('GMW - Baseline'!$A$2:$MC$200,MATCH(1,('GMW - Baseline'!$MC$2:$MC$200=AD$3)*('GMW - Baseline'!$MB$2:$MB$200=AD$4),0),$E302-1973)</f>
        <v>74702.880000000005</v>
      </c>
      <c r="AE302" cm="1">
        <f t="array" ref="AE302">INDEX('GMW - Baseline'!$A$2:$MC$200,MATCH(1,('GMW - Baseline'!$MC$2:$MC$200=AE$3)*('GMW - Baseline'!$MB$2:$MB$200=AE$4),0),$E302-1973)</f>
        <v>39.0334</v>
      </c>
      <c r="AF302" cm="1">
        <f t="array" ref="AF302">INDEX('GMW - Baseline'!$A$2:$MC$200,MATCH(1,('GMW - Baseline'!$MC$2:$MC$200=AF$3)*('GMW - Baseline'!$MB$2:$MB$200=AF$4),0),$E302-1973)</f>
        <v>26.687270000000002</v>
      </c>
      <c r="AG302" cm="1">
        <f t="array" ref="AG302">INDEX('GMW - Baseline'!$A$2:$MC$200,MATCH(1,('GMW - Baseline'!$MC$2:$MC$200=AG$3)*('GMW - Baseline'!$MB$2:$MB$200=AG$4),0),$E302-1973)</f>
        <v>73.705119999999994</v>
      </c>
      <c r="AH302" cm="1">
        <f t="array" ref="AH302">INDEX('GMW - Baseline'!$A$2:$MC$200,MATCH(1,('GMW - Baseline'!$MC$2:$MC$200=AH$3)*('GMW - Baseline'!$MB$2:$MB$200=AH$4),0),$E302-1973)</f>
        <v>45.632899999999999</v>
      </c>
      <c r="AI302" cm="1">
        <f t="array" ref="AI302">INDEX('GMW - Baseline'!$A$2:$MC$200,MATCH(1,('GMW - Baseline'!$MC$2:$MC$200=AI$3)*('GMW - Baseline'!$MB$2:$MB$200=AI$4),0),$E302-1973)</f>
        <v>48.342669999999998</v>
      </c>
      <c r="AJ302" cm="1">
        <f t="array" ref="AJ302">INDEX('GMW - Baseline'!$A$2:$MC$200,MATCH(1,('GMW - Baseline'!$MC$2:$MC$200=AJ$3)*('GMW - Baseline'!$MB$2:$MB$200=AJ$4),0),$E302-1973)</f>
        <v>57.037779999999998</v>
      </c>
      <c r="AK302" cm="1">
        <f t="array" ref="AK302">INDEX('GMW - Baseline'!$A$2:$MC$200,MATCH(1,('GMW - Baseline'!$MC$2:$MC$200=AK$3)*('GMW - Baseline'!$MB$2:$MB$200=AK$4),0),$E302-1973)</f>
        <v>28.88777</v>
      </c>
    </row>
    <row r="303" spans="1:37" x14ac:dyDescent="0.25">
      <c r="A303">
        <v>2054</v>
      </c>
      <c r="B303">
        <f t="shared" ref="B303:D315" si="92">+B299+1</f>
        <v>2054</v>
      </c>
      <c r="C303">
        <f t="shared" si="92"/>
        <v>2053</v>
      </c>
      <c r="D303">
        <f t="shared" si="92"/>
        <v>2053</v>
      </c>
      <c r="E303">
        <f t="shared" si="17"/>
        <v>2276</v>
      </c>
      <c r="F303" cm="1">
        <f t="array" ref="F303">INDEX('GMW - Baseline'!$A$2:$MC$200,MATCH(1,('GMW - Baseline'!$MC$2:$MC$200=F$3)*('GMW - Baseline'!$MB$2:$MB$200=F$4),0),$E303-1973)</f>
        <v>1054867</v>
      </c>
      <c r="G303" cm="1">
        <f t="array" ref="G303">INDEX('GMW - Baseline'!$A$2:$MC$200,MATCH(1,('GMW - Baseline'!$MC$2:$MC$200=G$3)*('GMW - Baseline'!$MB$2:$MB$200=G$4),0),$E303-1973)</f>
        <v>608620.5</v>
      </c>
      <c r="H303" cm="1">
        <f t="array" ref="H303">INDEX('GMW - Baseline'!$A$2:$MC$200,MATCH(1,('GMW - Baseline'!$MC$2:$MC$200=H$3)*('GMW - Baseline'!$MB$2:$MB$200=H$4),0),$E303-1973)</f>
        <v>668332.80000000005</v>
      </c>
      <c r="I303" cm="1">
        <f t="array" ref="I303">INDEX('GMW - Baseline'!$A$2:$MC$200,MATCH(1,('GMW - Baseline'!$MC$2:$MC$200=I$3)*('GMW - Baseline'!$MB$2:$MB$200=I$4),0),$E303-1973)</f>
        <v>247.59559999999999</v>
      </c>
      <c r="J303" cm="1">
        <f t="array" ref="J303">INDEX('GMW - Baseline'!$A$2:$MC$200,MATCH(1,('GMW - Baseline'!$MC$2:$MC$200=J$3)*('GMW - Baseline'!$MB$2:$MB$200=J$4),0),$E303-1973)</f>
        <v>2.500003</v>
      </c>
      <c r="K303" cm="1">
        <f t="array" ref="K303">INDEX('GMW - Baseline'!$A$2:$MC$200,MATCH(1,('GMW - Baseline'!$MC$2:$MC$200=K$3)*('GMW - Baseline'!$MB$2:$MB$200=K$4),0),$E303-1973)</f>
        <v>3.499905</v>
      </c>
      <c r="L303" cm="1">
        <f t="array" ref="L303">INDEX('GMW - Baseline'!$A$2:$MC$200,MATCH(1,('GMW - Baseline'!$MC$2:$MC$200=L$3)*('GMW - Baseline'!$MB$2:$MB$200=L$4),0),$E303-1973)</f>
        <v>38760.14</v>
      </c>
      <c r="M303" cm="1">
        <f t="array" ref="M303">INDEX('GMW - Baseline'!$A$2:$MC$200,MATCH(1,('GMW - Baseline'!$MC$2:$MC$200=M$3)*('GMW - Baseline'!$MB$2:$MB$200=M$4),0),$E303-1973)</f>
        <v>1615</v>
      </c>
      <c r="N303" cm="1">
        <f t="array" ref="N303">INDEX('GMW - Baseline'!$A$2:$MC$200,MATCH(1,('GMW - Baseline'!$MC$2:$MC$200=N$3)*('GMW - Baseline'!$MB$2:$MB$200=N$4),0),$E303-1973)</f>
        <v>40375.14</v>
      </c>
      <c r="O303" cm="1">
        <f t="array" ref="O303">INDEX('GMW - Baseline'!$A$2:$MC$200,MATCH(1,('GMW - Baseline'!$MC$2:$MC$200=O$3)*('GMW - Baseline'!$MB$2:$MB$200=O$4),0),$E303-1973)</f>
        <v>3.9999859999999998</v>
      </c>
      <c r="P303" cm="1">
        <f t="array" ref="P303">INDEX('GMW - Baseline'!$A$2:$MC$200,MATCH(1,('GMW - Baseline'!$MC$2:$MC$200=P$3)*('GMW - Baseline'!$MB$2:$MB$200=P$4),0),$E303-1973)</f>
        <v>47415.05</v>
      </c>
      <c r="Q303" cm="1">
        <f t="array" ref="Q303">INDEX('GMW - Baseline'!$A$2:$MC$200,MATCH(1,('GMW - Baseline'!$MC$2:$MC$200=Q$3)*('GMW - Baseline'!$MB$2:$MB$200=Q$4),0),$E303-1973)</f>
        <v>86659.49</v>
      </c>
      <c r="R303" cm="1">
        <f t="array" ref="R303">INDEX('GMW - Baseline'!$A$2:$MC$200,MATCH(1,('GMW - Baseline'!$MC$2:$MC$200=R$3)*('GMW - Baseline'!$MB$2:$MB$200=R$4),0),$E303-1973)</f>
        <v>8119927</v>
      </c>
      <c r="S303" cm="1">
        <f t="array" ref="S303">INDEX('GMW - Baseline'!$A$2:$MC$200,MATCH(1,('GMW - Baseline'!$MC$2:$MC$200=S$3)*('GMW - Baseline'!$MB$2:$MB$200=S$4),0),$E303-1973)</f>
        <v>2112520</v>
      </c>
      <c r="T303" cm="1">
        <f t="array" ref="T303">INDEX('GMW - Baseline'!$A$2:$MC$200,MATCH(1,('GMW - Baseline'!$MC$2:$MC$200=T$3)*('GMW - Baseline'!$MB$2:$MB$200=T$4),0),$E303-1973)</f>
        <v>1.907349E-4</v>
      </c>
      <c r="U303" cm="1">
        <f t="array" ref="U303">INDEX('GMW - Baseline'!$A$2:$MC$200,MATCH(1,('GMW - Baseline'!$MC$2:$MC$200=U$3)*('GMW - Baseline'!$MB$2:$MB$200=U$4),0),$E303-1973)</f>
        <v>1054865</v>
      </c>
      <c r="V303" cm="1">
        <f t="array" ref="V303">INDEX('GMW - Baseline'!$A$2:$MC$200,MATCH(1,('GMW - Baseline'!$MC$2:$MC$200=V$3)*('GMW - Baseline'!$MB$2:$MB$200=V$4),0),$E303-1973)</f>
        <v>38760.129999999997</v>
      </c>
      <c r="W303" cm="1">
        <f t="array" ref="W303">INDEX('GMW - Baseline'!$A$2:$MC$200,MATCH(1,('GMW - Baseline'!$MC$2:$MC$200=W$3)*('GMW - Baseline'!$MB$2:$MB$200=W$4),0),$E303-1973)</f>
        <v>31.936920000000001</v>
      </c>
      <c r="X303" cm="1">
        <f t="array" ref="X303">INDEX('GMW - Baseline'!$A$2:$MC$200,MATCH(1,('GMW - Baseline'!$MC$2:$MC$200=X$3)*('GMW - Baseline'!$MB$2:$MB$200=X$4),0),$E303-1973)</f>
        <v>699928.2</v>
      </c>
      <c r="Y303" cm="1">
        <f t="array" ref="Y303">INDEX('GMW - Baseline'!$A$2:$MC$200,MATCH(1,('GMW - Baseline'!$MC$2:$MC$200=Y$3)*('GMW - Baseline'!$MB$2:$MB$200=Y$4),0),$E303-1973)</f>
        <v>45568.57</v>
      </c>
      <c r="Z303" cm="1">
        <f t="array" ref="Z303">INDEX('GMW - Baseline'!$A$2:$MC$200,MATCH(1,('GMW - Baseline'!$MC$2:$MC$200=Z$3)*('GMW - Baseline'!$MB$2:$MB$200=Z$4),0),$E303-1973)</f>
        <v>5279932</v>
      </c>
      <c r="AA303" cm="1">
        <f t="array" ref="AA303">INDEX('GMW - Baseline'!$A$2:$MC$200,MATCH(1,('GMW - Baseline'!$MC$2:$MC$200=AA$3)*('GMW - Baseline'!$MB$2:$MB$200=AA$4),0),$E303-1973)</f>
        <v>-1.4855940000000001</v>
      </c>
      <c r="AB303" cm="1">
        <f t="array" ref="AB303">INDEX('GMW - Baseline'!$A$2:$MC$200,MATCH(1,('GMW - Baseline'!$MC$2:$MC$200=AB$3)*('GMW - Baseline'!$MB$2:$MB$200=AB$4),0),$E303-1973)</f>
        <v>999239.6</v>
      </c>
      <c r="AC303" cm="1">
        <f t="array" ref="AC303">INDEX('GMW - Baseline'!$A$2:$MC$200,MATCH(1,('GMW - Baseline'!$MC$2:$MC$200=AC$3)*('GMW - Baseline'!$MB$2:$MB$200=AC$4),0),$E303-1973)</f>
        <v>993136.1</v>
      </c>
      <c r="AD303" cm="1">
        <f t="array" ref="AD303">INDEX('GMW - Baseline'!$A$2:$MC$200,MATCH(1,('GMW - Baseline'!$MC$2:$MC$200=AD$3)*('GMW - Baseline'!$MB$2:$MB$200=AD$4),0),$E303-1973)</f>
        <v>74728.149999999994</v>
      </c>
      <c r="AE303" cm="1">
        <f t="array" ref="AE303">INDEX('GMW - Baseline'!$A$2:$MC$200,MATCH(1,('GMW - Baseline'!$MC$2:$MC$200=AE$3)*('GMW - Baseline'!$MB$2:$MB$200=AE$4),0),$E303-1973)</f>
        <v>39.13373</v>
      </c>
      <c r="AF303" cm="1">
        <f t="array" ref="AF303">INDEX('GMW - Baseline'!$A$2:$MC$200,MATCH(1,('GMW - Baseline'!$MC$2:$MC$200=AF$3)*('GMW - Baseline'!$MB$2:$MB$200=AF$4),0),$E303-1973)</f>
        <v>26.71172</v>
      </c>
      <c r="AG303" cm="1">
        <f t="array" ref="AG303">INDEX('GMW - Baseline'!$A$2:$MC$200,MATCH(1,('GMW - Baseline'!$MC$2:$MC$200=AG$3)*('GMW - Baseline'!$MB$2:$MB$200=AG$4),0),$E303-1973)</f>
        <v>73.702060000000003</v>
      </c>
      <c r="AH303" cm="1">
        <f t="array" ref="AH303">INDEX('GMW - Baseline'!$A$2:$MC$200,MATCH(1,('GMW - Baseline'!$MC$2:$MC$200=AH$3)*('GMW - Baseline'!$MB$2:$MB$200=AH$4),0),$E303-1973)</f>
        <v>45.713630000000002</v>
      </c>
      <c r="AI303" cm="1">
        <f t="array" ref="AI303">INDEX('GMW - Baseline'!$A$2:$MC$200,MATCH(1,('GMW - Baseline'!$MC$2:$MC$200=AI$3)*('GMW - Baseline'!$MB$2:$MB$200=AI$4),0),$E303-1973)</f>
        <v>48.431739999999998</v>
      </c>
      <c r="AJ303" cm="1">
        <f t="array" ref="AJ303">INDEX('GMW - Baseline'!$A$2:$MC$200,MATCH(1,('GMW - Baseline'!$MC$2:$MC$200=AJ$3)*('GMW - Baseline'!$MB$2:$MB$200=AJ$4),0),$E303-1973)</f>
        <v>56.995570000000001</v>
      </c>
      <c r="AK303" cm="1">
        <f t="array" ref="AK303">INDEX('GMW - Baseline'!$A$2:$MC$200,MATCH(1,('GMW - Baseline'!$MC$2:$MC$200=AK$3)*('GMW - Baseline'!$MB$2:$MB$200=AK$4),0),$E303-1973)</f>
        <v>28.947209999999998</v>
      </c>
    </row>
    <row r="304" spans="1:37" x14ac:dyDescent="0.25">
      <c r="B304">
        <f t="shared" ref="B304:C304" si="93">+B300+1</f>
        <v>2054</v>
      </c>
      <c r="C304">
        <f t="shared" si="93"/>
        <v>2054</v>
      </c>
      <c r="E304">
        <f t="shared" si="17"/>
        <v>2277</v>
      </c>
      <c r="F304" cm="1">
        <f t="array" ref="F304">INDEX('GMW - Baseline'!$A$2:$MC$200,MATCH(1,('GMW - Baseline'!$MC$2:$MC$200=F$3)*('GMW - Baseline'!$MB$2:$MB$200=F$4),0),$E304-1973)</f>
        <v>1058083</v>
      </c>
      <c r="G304" cm="1">
        <f t="array" ref="G304">INDEX('GMW - Baseline'!$A$2:$MC$200,MATCH(1,('GMW - Baseline'!$MC$2:$MC$200=G$3)*('GMW - Baseline'!$MB$2:$MB$200=G$4),0),$E304-1973)</f>
        <v>610415.80000000005</v>
      </c>
      <c r="H304" cm="1">
        <f t="array" ref="H304">INDEX('GMW - Baseline'!$A$2:$MC$200,MATCH(1,('GMW - Baseline'!$MC$2:$MC$200=H$3)*('GMW - Baseline'!$MB$2:$MB$200=H$4),0),$E304-1973)</f>
        <v>670308.80000000005</v>
      </c>
      <c r="I304" cm="1">
        <f t="array" ref="I304">INDEX('GMW - Baseline'!$A$2:$MC$200,MATCH(1,('GMW - Baseline'!$MC$2:$MC$200=I$3)*('GMW - Baseline'!$MB$2:$MB$200=I$4),0),$E304-1973)</f>
        <v>249.7543</v>
      </c>
      <c r="J304" cm="1">
        <f t="array" ref="J304">INDEX('GMW - Baseline'!$A$2:$MC$200,MATCH(1,('GMW - Baseline'!$MC$2:$MC$200=J$3)*('GMW - Baseline'!$MB$2:$MB$200=J$4),0),$E304-1973)</f>
        <v>2.5000200000000001</v>
      </c>
      <c r="K304" cm="1">
        <f t="array" ref="K304">INDEX('GMW - Baseline'!$A$2:$MC$200,MATCH(1,('GMW - Baseline'!$MC$2:$MC$200=K$3)*('GMW - Baseline'!$MB$2:$MB$200=K$4),0),$E304-1973)</f>
        <v>3.4998649999999998</v>
      </c>
      <c r="L304" cm="1">
        <f t="array" ref="L304">INDEX('GMW - Baseline'!$A$2:$MC$200,MATCH(1,('GMW - Baseline'!$MC$2:$MC$200=L$3)*('GMW - Baseline'!$MB$2:$MB$200=L$4),0),$E304-1973)</f>
        <v>38766.39</v>
      </c>
      <c r="M304" cm="1">
        <f t="array" ref="M304">INDEX('GMW - Baseline'!$A$2:$MC$200,MATCH(1,('GMW - Baseline'!$MC$2:$MC$200=M$3)*('GMW - Baseline'!$MB$2:$MB$200=M$4),0),$E304-1973)</f>
        <v>1615.27</v>
      </c>
      <c r="N304" cm="1">
        <f t="array" ref="N304">INDEX('GMW - Baseline'!$A$2:$MC$200,MATCH(1,('GMW - Baseline'!$MC$2:$MC$200=N$3)*('GMW - Baseline'!$MB$2:$MB$200=N$4),0),$E304-1973)</f>
        <v>40381.660000000003</v>
      </c>
      <c r="O304" cm="1">
        <f t="array" ref="O304">INDEX('GMW - Baseline'!$A$2:$MC$200,MATCH(1,('GMW - Baseline'!$MC$2:$MC$200=O$3)*('GMW - Baseline'!$MB$2:$MB$200=O$4),0),$E304-1973)</f>
        <v>4.0000080000000002</v>
      </c>
      <c r="P304" cm="1">
        <f t="array" ref="P304">INDEX('GMW - Baseline'!$A$2:$MC$200,MATCH(1,('GMW - Baseline'!$MC$2:$MC$200=P$3)*('GMW - Baseline'!$MB$2:$MB$200=P$4),0),$E304-1973)</f>
        <v>47411.35</v>
      </c>
      <c r="Q304" cm="1">
        <f t="array" ref="Q304">INDEX('GMW - Baseline'!$A$2:$MC$200,MATCH(1,('GMW - Baseline'!$MC$2:$MC$200=Q$3)*('GMW - Baseline'!$MB$2:$MB$200=Q$4),0),$E304-1973)</f>
        <v>-101812.6</v>
      </c>
      <c r="R304" cm="1">
        <f t="array" ref="R304">INDEX('GMW - Baseline'!$A$2:$MC$200,MATCH(1,('GMW - Baseline'!$MC$2:$MC$200=R$3)*('GMW - Baseline'!$MB$2:$MB$200=R$4),0),$E304-1973)</f>
        <v>8254605</v>
      </c>
      <c r="S304" cm="1">
        <f t="array" ref="S304">INDEX('GMW - Baseline'!$A$2:$MC$200,MATCH(1,('GMW - Baseline'!$MC$2:$MC$200=S$3)*('GMW - Baseline'!$MB$2:$MB$200=S$4),0),$E304-1973)</f>
        <v>2130456</v>
      </c>
      <c r="T304" cm="1">
        <f t="array" ref="T304">INDEX('GMW - Baseline'!$A$2:$MC$200,MATCH(1,('GMW - Baseline'!$MC$2:$MC$200=T$3)*('GMW - Baseline'!$MB$2:$MB$200=T$4),0),$E304-1973)</f>
        <v>1.907349E-4</v>
      </c>
      <c r="U304" cm="1">
        <f t="array" ref="U304">INDEX('GMW - Baseline'!$A$2:$MC$200,MATCH(1,('GMW - Baseline'!$MC$2:$MC$200=U$3)*('GMW - Baseline'!$MB$2:$MB$200=U$4),0),$E304-1973)</f>
        <v>1058081</v>
      </c>
      <c r="V304" cm="1">
        <f t="array" ref="V304">INDEX('GMW - Baseline'!$A$2:$MC$200,MATCH(1,('GMW - Baseline'!$MC$2:$MC$200=V$3)*('GMW - Baseline'!$MB$2:$MB$200=V$4),0),$E304-1973)</f>
        <v>38766.39</v>
      </c>
      <c r="W304" cm="1">
        <f t="array" ref="W304">INDEX('GMW - Baseline'!$A$2:$MC$200,MATCH(1,('GMW - Baseline'!$MC$2:$MC$200=W$3)*('GMW - Baseline'!$MB$2:$MB$200=W$4),0),$E304-1973)</f>
        <v>31.936170000000001</v>
      </c>
      <c r="X304" cm="1">
        <f t="array" ref="X304">INDEX('GMW - Baseline'!$A$2:$MC$200,MATCH(1,('GMW - Baseline'!$MC$2:$MC$200=X$3)*('GMW - Baseline'!$MB$2:$MB$200=X$4),0),$E304-1973)</f>
        <v>700111.1</v>
      </c>
      <c r="Y304" cm="1">
        <f t="array" ref="Y304">INDEX('GMW - Baseline'!$A$2:$MC$200,MATCH(1,('GMW - Baseline'!$MC$2:$MC$200=Y$3)*('GMW - Baseline'!$MB$2:$MB$200=Y$4),0),$E304-1973)</f>
        <v>45555.38</v>
      </c>
      <c r="Z304" cm="1">
        <f t="array" ref="Z304">INDEX('GMW - Baseline'!$A$2:$MC$200,MATCH(1,('GMW - Baseline'!$MC$2:$MC$200=Z$3)*('GMW - Baseline'!$MB$2:$MB$200=Z$4),0),$E304-1973)</f>
        <v>5304068</v>
      </c>
      <c r="AA304" cm="1">
        <f t="array" ref="AA304">INDEX('GMW - Baseline'!$A$2:$MC$200,MATCH(1,('GMW - Baseline'!$MC$2:$MC$200=AA$3)*('GMW - Baseline'!$MB$2:$MB$200=AA$4),0),$E304-1973)</f>
        <v>-1.484405</v>
      </c>
      <c r="AB304" cm="1">
        <f t="array" ref="AB304">INDEX('GMW - Baseline'!$A$2:$MC$200,MATCH(1,('GMW - Baseline'!$MC$2:$MC$200=AB$3)*('GMW - Baseline'!$MB$2:$MB$200=AB$4),0),$E304-1973)</f>
        <v>957618.6</v>
      </c>
      <c r="AC304" cm="1">
        <f t="array" ref="AC304">INDEX('GMW - Baseline'!$A$2:$MC$200,MATCH(1,('GMW - Baseline'!$MC$2:$MC$200=AC$3)*('GMW - Baseline'!$MB$2:$MB$200=AC$4),0),$E304-1973)</f>
        <v>822940.5</v>
      </c>
      <c r="AD304" cm="1">
        <f t="array" ref="AD304">INDEX('GMW - Baseline'!$A$2:$MC$200,MATCH(1,('GMW - Baseline'!$MC$2:$MC$200=AD$3)*('GMW - Baseline'!$MB$2:$MB$200=AD$4),0),$E304-1973)</f>
        <v>74753.42</v>
      </c>
      <c r="AE304" cm="1">
        <f t="array" ref="AE304">INDEX('GMW - Baseline'!$A$2:$MC$200,MATCH(1,('GMW - Baseline'!$MC$2:$MC$200=AE$3)*('GMW - Baseline'!$MB$2:$MB$200=AE$4),0),$E304-1973)</f>
        <v>39.234059999999999</v>
      </c>
      <c r="AF304" cm="1">
        <f t="array" ref="AF304">INDEX('GMW - Baseline'!$A$2:$MC$200,MATCH(1,('GMW - Baseline'!$MC$2:$MC$200=AF$3)*('GMW - Baseline'!$MB$2:$MB$200=AF$4),0),$E304-1973)</f>
        <v>26.736190000000001</v>
      </c>
      <c r="AG304" cm="1">
        <f t="array" ref="AG304">INDEX('GMW - Baseline'!$A$2:$MC$200,MATCH(1,('GMW - Baseline'!$MC$2:$MC$200=AG$3)*('GMW - Baseline'!$MB$2:$MB$200=AG$4),0),$E304-1973)</f>
        <v>73.709230000000005</v>
      </c>
      <c r="AH304" cm="1">
        <f t="array" ref="AH304">INDEX('GMW - Baseline'!$A$2:$MC$200,MATCH(1,('GMW - Baseline'!$MC$2:$MC$200=AH$3)*('GMW - Baseline'!$MB$2:$MB$200=AH$4),0),$E304-1973)</f>
        <v>45.794519999999999</v>
      </c>
      <c r="AI304" cm="1">
        <f t="array" ref="AI304">INDEX('GMW - Baseline'!$A$2:$MC$200,MATCH(1,('GMW - Baseline'!$MC$2:$MC$200=AI$3)*('GMW - Baseline'!$MB$2:$MB$200=AI$4),0),$E304-1973)</f>
        <v>48.520989999999998</v>
      </c>
      <c r="AJ304" cm="1">
        <f t="array" ref="AJ304">INDEX('GMW - Baseline'!$A$2:$MC$200,MATCH(1,('GMW - Baseline'!$MC$2:$MC$200=AJ$3)*('GMW - Baseline'!$MB$2:$MB$200=AJ$4),0),$E304-1973)</f>
        <v>56.953310000000002</v>
      </c>
      <c r="AK304" cm="1">
        <f t="array" ref="AK304">INDEX('GMW - Baseline'!$A$2:$MC$200,MATCH(1,('GMW - Baseline'!$MC$2:$MC$200=AK$3)*('GMW - Baseline'!$MB$2:$MB$200=AK$4),0),$E304-1973)</f>
        <v>29.00215</v>
      </c>
    </row>
    <row r="305" spans="1:37" x14ac:dyDescent="0.25">
      <c r="B305">
        <f t="shared" ref="B305:C305" si="94">+B301+1</f>
        <v>2054</v>
      </c>
      <c r="C305">
        <f t="shared" si="94"/>
        <v>2054</v>
      </c>
      <c r="E305">
        <f t="shared" si="17"/>
        <v>2278</v>
      </c>
      <c r="F305" cm="1">
        <f t="array" ref="F305">INDEX('GMW - Baseline'!$A$2:$MC$200,MATCH(1,('GMW - Baseline'!$MC$2:$MC$200=F$3)*('GMW - Baseline'!$MB$2:$MB$200=F$4),0),$E305-1973)</f>
        <v>1061266</v>
      </c>
      <c r="G305" cm="1">
        <f t="array" ref="G305">INDEX('GMW - Baseline'!$A$2:$MC$200,MATCH(1,('GMW - Baseline'!$MC$2:$MC$200=G$3)*('GMW - Baseline'!$MB$2:$MB$200=G$4),0),$E305-1973)</f>
        <v>612192</v>
      </c>
      <c r="H305" cm="1">
        <f t="array" ref="H305">INDEX('GMW - Baseline'!$A$2:$MC$200,MATCH(1,('GMW - Baseline'!$MC$2:$MC$200=H$3)*('GMW - Baseline'!$MB$2:$MB$200=H$4),0),$E305-1973)</f>
        <v>672287.2</v>
      </c>
      <c r="I305" cm="1">
        <f t="array" ref="I305">INDEX('GMW - Baseline'!$A$2:$MC$200,MATCH(1,('GMW - Baseline'!$MC$2:$MC$200=I$3)*('GMW - Baseline'!$MB$2:$MB$200=I$4),0),$E305-1973)</f>
        <v>251.01859999999999</v>
      </c>
      <c r="J305" cm="1">
        <f t="array" ref="J305">INDEX('GMW - Baseline'!$A$2:$MC$200,MATCH(1,('GMW - Baseline'!$MC$2:$MC$200=J$3)*('GMW - Baseline'!$MB$2:$MB$200=J$4),0),$E305-1973)</f>
        <v>2.5000390000000001</v>
      </c>
      <c r="K305" cm="1">
        <f t="array" ref="K305">INDEX('GMW - Baseline'!$A$2:$MC$200,MATCH(1,('GMW - Baseline'!$MC$2:$MC$200=K$3)*('GMW - Baseline'!$MB$2:$MB$200=K$4),0),$E305-1973)</f>
        <v>3.499838</v>
      </c>
      <c r="L305" cm="1">
        <f t="array" ref="L305">INDEX('GMW - Baseline'!$A$2:$MC$200,MATCH(1,('GMW - Baseline'!$MC$2:$MC$200=L$3)*('GMW - Baseline'!$MB$2:$MB$200=L$4),0),$E305-1973)</f>
        <v>38770.65</v>
      </c>
      <c r="M305" cm="1">
        <f t="array" ref="M305">INDEX('GMW - Baseline'!$A$2:$MC$200,MATCH(1,('GMW - Baseline'!$MC$2:$MC$200=M$3)*('GMW - Baseline'!$MB$2:$MB$200=M$4),0),$E305-1973)</f>
        <v>1615.441</v>
      </c>
      <c r="N305" cm="1">
        <f t="array" ref="N305">INDEX('GMW - Baseline'!$A$2:$MC$200,MATCH(1,('GMW - Baseline'!$MC$2:$MC$200=N$3)*('GMW - Baseline'!$MB$2:$MB$200=N$4),0),$E305-1973)</f>
        <v>40386.089999999997</v>
      </c>
      <c r="O305" cm="1">
        <f t="array" ref="O305">INDEX('GMW - Baseline'!$A$2:$MC$200,MATCH(1,('GMW - Baseline'!$MC$2:$MC$200=O$3)*('GMW - Baseline'!$MB$2:$MB$200=O$4),0),$E305-1973)</f>
        <v>3.9999950000000002</v>
      </c>
      <c r="P305" cm="1">
        <f t="array" ref="P305">INDEX('GMW - Baseline'!$A$2:$MC$200,MATCH(1,('GMW - Baseline'!$MC$2:$MC$200=P$3)*('GMW - Baseline'!$MB$2:$MB$200=P$4),0),$E305-1973)</f>
        <v>47405.03</v>
      </c>
      <c r="Q305" cm="1">
        <f t="array" ref="Q305">INDEX('GMW - Baseline'!$A$2:$MC$200,MATCH(1,('GMW - Baseline'!$MC$2:$MC$200=Q$3)*('GMW - Baseline'!$MB$2:$MB$200=Q$4),0),$E305-1973)</f>
        <v>-28617.27</v>
      </c>
      <c r="R305" cm="1">
        <f t="array" ref="R305">INDEX('GMW - Baseline'!$A$2:$MC$200,MATCH(1,('GMW - Baseline'!$MC$2:$MC$200=R$3)*('GMW - Baseline'!$MB$2:$MB$200=R$4),0),$E305-1973)</f>
        <v>8326576</v>
      </c>
      <c r="S305" cm="1">
        <f t="array" ref="S305">INDEX('GMW - Baseline'!$A$2:$MC$200,MATCH(1,('GMW - Baseline'!$MC$2:$MC$200=S$3)*('GMW - Baseline'!$MB$2:$MB$200=S$4),0),$E305-1973)</f>
        <v>2148456</v>
      </c>
      <c r="T305" cm="1">
        <f t="array" ref="T305">INDEX('GMW - Baseline'!$A$2:$MC$200,MATCH(1,('GMW - Baseline'!$MC$2:$MC$200=T$3)*('GMW - Baseline'!$MB$2:$MB$200=T$4),0),$E305-1973)</f>
        <v>9.536743E-5</v>
      </c>
      <c r="U305" cm="1">
        <f t="array" ref="U305">INDEX('GMW - Baseline'!$A$2:$MC$200,MATCH(1,('GMW - Baseline'!$MC$2:$MC$200=U$3)*('GMW - Baseline'!$MB$2:$MB$200=U$4),0),$E305-1973)</f>
        <v>1061265</v>
      </c>
      <c r="V305" cm="1">
        <f t="array" ref="V305">INDEX('GMW - Baseline'!$A$2:$MC$200,MATCH(1,('GMW - Baseline'!$MC$2:$MC$200=V$3)*('GMW - Baseline'!$MB$2:$MB$200=V$4),0),$E305-1973)</f>
        <v>38770.639999999999</v>
      </c>
      <c r="W305" cm="1">
        <f t="array" ref="W305">INDEX('GMW - Baseline'!$A$2:$MC$200,MATCH(1,('GMW - Baseline'!$MC$2:$MC$200=W$3)*('GMW - Baseline'!$MB$2:$MB$200=W$4),0),$E305-1973)</f>
        <v>31.935420000000001</v>
      </c>
      <c r="X305" cm="1">
        <f t="array" ref="X305">INDEX('GMW - Baseline'!$A$2:$MC$200,MATCH(1,('GMW - Baseline'!$MC$2:$MC$200=X$3)*('GMW - Baseline'!$MB$2:$MB$200=X$4),0),$E305-1973)</f>
        <v>700245.9</v>
      </c>
      <c r="Y305" cm="1">
        <f t="array" ref="Y305">INDEX('GMW - Baseline'!$A$2:$MC$200,MATCH(1,('GMW - Baseline'!$MC$2:$MC$200=Y$3)*('GMW - Baseline'!$MB$2:$MB$200=Y$4),0),$E305-1973)</f>
        <v>45539.18</v>
      </c>
      <c r="Z305" cm="1">
        <f t="array" ref="Z305">INDEX('GMW - Baseline'!$A$2:$MC$200,MATCH(1,('GMW - Baseline'!$MC$2:$MC$200=Z$3)*('GMW - Baseline'!$MB$2:$MB$200=Z$4),0),$E305-1973)</f>
        <v>5328242</v>
      </c>
      <c r="AA305" cm="1">
        <f t="array" ref="AA305">INDEX('GMW - Baseline'!$A$2:$MC$200,MATCH(1,('GMW - Baseline'!$MC$2:$MC$200=AA$3)*('GMW - Baseline'!$MB$2:$MB$200=AA$4),0),$E305-1973)</f>
        <v>-1.483217</v>
      </c>
      <c r="AB305" cm="1">
        <f t="array" ref="AB305">INDEX('GMW - Baseline'!$A$2:$MC$200,MATCH(1,('GMW - Baseline'!$MC$2:$MC$200=AB$3)*('GMW - Baseline'!$MB$2:$MB$200=AB$4),0),$E305-1973)</f>
        <v>946002.4</v>
      </c>
      <c r="AC305" cm="1">
        <f t="array" ref="AC305">INDEX('GMW - Baseline'!$A$2:$MC$200,MATCH(1,('GMW - Baseline'!$MC$2:$MC$200=AC$3)*('GMW - Baseline'!$MB$2:$MB$200=AC$4),0),$E305-1973)</f>
        <v>874031</v>
      </c>
      <c r="AD305" cm="1">
        <f t="array" ref="AD305">INDEX('GMW - Baseline'!$A$2:$MC$200,MATCH(1,('GMW - Baseline'!$MC$2:$MC$200=AD$3)*('GMW - Baseline'!$MB$2:$MB$200=AD$4),0),$E305-1973)</f>
        <v>74776.490000000005</v>
      </c>
      <c r="AE305" cm="1">
        <f t="array" ref="AE305">INDEX('GMW - Baseline'!$A$2:$MC$200,MATCH(1,('GMW - Baseline'!$MC$2:$MC$200=AE$3)*('GMW - Baseline'!$MB$2:$MB$200=AE$4),0),$E305-1973)</f>
        <v>39.341749999999998</v>
      </c>
      <c r="AF305" cm="1">
        <f t="array" ref="AF305">INDEX('GMW - Baseline'!$A$2:$MC$200,MATCH(1,('GMW - Baseline'!$MC$2:$MC$200=AF$3)*('GMW - Baseline'!$MB$2:$MB$200=AF$4),0),$E305-1973)</f>
        <v>26.760680000000001</v>
      </c>
      <c r="AG305" cm="1">
        <f t="array" ref="AG305">INDEX('GMW - Baseline'!$A$2:$MC$200,MATCH(1,('GMW - Baseline'!$MC$2:$MC$200=AG$3)*('GMW - Baseline'!$MB$2:$MB$200=AG$4),0),$E305-1973)</f>
        <v>73.690799999999996</v>
      </c>
      <c r="AH305" cm="1">
        <f t="array" ref="AH305">INDEX('GMW - Baseline'!$A$2:$MC$200,MATCH(1,('GMW - Baseline'!$MC$2:$MC$200=AH$3)*('GMW - Baseline'!$MB$2:$MB$200=AH$4),0),$E305-1973)</f>
        <v>45.87556</v>
      </c>
      <c r="AI305" cm="1">
        <f t="array" ref="AI305">INDEX('GMW - Baseline'!$A$2:$MC$200,MATCH(1,('GMW - Baseline'!$MC$2:$MC$200=AI$3)*('GMW - Baseline'!$MB$2:$MB$200=AI$4),0),$E305-1973)</f>
        <v>48.610430000000001</v>
      </c>
      <c r="AJ305" cm="1">
        <f t="array" ref="AJ305">INDEX('GMW - Baseline'!$A$2:$MC$200,MATCH(1,('GMW - Baseline'!$MC$2:$MC$200=AJ$3)*('GMW - Baseline'!$MB$2:$MB$200=AJ$4),0),$E305-1973)</f>
        <v>56.911000000000001</v>
      </c>
      <c r="AK305" cm="1">
        <f t="array" ref="AK305">INDEX('GMW - Baseline'!$A$2:$MC$200,MATCH(1,('GMW - Baseline'!$MC$2:$MC$200=AK$3)*('GMW - Baseline'!$MB$2:$MB$200=AK$4),0),$E305-1973)</f>
        <v>29.070309999999999</v>
      </c>
    </row>
    <row r="306" spans="1:37" x14ac:dyDescent="0.25">
      <c r="B306">
        <f t="shared" ref="B306:C306" si="95">+B302+1</f>
        <v>2054</v>
      </c>
      <c r="C306">
        <f t="shared" si="95"/>
        <v>2054</v>
      </c>
      <c r="E306">
        <f t="shared" si="17"/>
        <v>2279</v>
      </c>
      <c r="F306" cm="1">
        <f t="array" ref="F306">INDEX('GMW - Baseline'!$A$2:$MC$200,MATCH(1,('GMW - Baseline'!$MC$2:$MC$200=F$3)*('GMW - Baseline'!$MB$2:$MB$200=F$4),0),$E306-1973)</f>
        <v>1064451</v>
      </c>
      <c r="G306" cm="1">
        <f t="array" ref="G306">INDEX('GMW - Baseline'!$A$2:$MC$200,MATCH(1,('GMW - Baseline'!$MC$2:$MC$200=G$3)*('GMW - Baseline'!$MB$2:$MB$200=G$4),0),$E306-1973)</f>
        <v>613968.9</v>
      </c>
      <c r="H306" cm="1">
        <f t="array" ref="H306">INDEX('GMW - Baseline'!$A$2:$MC$200,MATCH(1,('GMW - Baseline'!$MC$2:$MC$200=H$3)*('GMW - Baseline'!$MB$2:$MB$200=H$4),0),$E306-1973)</f>
        <v>674243.8</v>
      </c>
      <c r="I306" cm="1">
        <f t="array" ref="I306">INDEX('GMW - Baseline'!$A$2:$MC$200,MATCH(1,('GMW - Baseline'!$MC$2:$MC$200=I$3)*('GMW - Baseline'!$MB$2:$MB$200=I$4),0),$E306-1973)</f>
        <v>252.08609999999999</v>
      </c>
      <c r="J306" cm="1">
        <f t="array" ref="J306">INDEX('GMW - Baseline'!$A$2:$MC$200,MATCH(1,('GMW - Baseline'!$MC$2:$MC$200=J$3)*('GMW - Baseline'!$MB$2:$MB$200=J$4),0),$E306-1973)</f>
        <v>2.500041</v>
      </c>
      <c r="K306" cm="1">
        <f t="array" ref="K306">INDEX('GMW - Baseline'!$A$2:$MC$200,MATCH(1,('GMW - Baseline'!$MC$2:$MC$200=K$3)*('GMW - Baseline'!$MB$2:$MB$200=K$4),0),$E306-1973)</f>
        <v>3.499838</v>
      </c>
      <c r="L306" cm="1">
        <f t="array" ref="L306">INDEX('GMW - Baseline'!$A$2:$MC$200,MATCH(1,('GMW - Baseline'!$MC$2:$MC$200=L$3)*('GMW - Baseline'!$MB$2:$MB$200=L$4),0),$E306-1973)</f>
        <v>38774.879999999997</v>
      </c>
      <c r="M306" cm="1">
        <f t="array" ref="M306">INDEX('GMW - Baseline'!$A$2:$MC$200,MATCH(1,('GMW - Baseline'!$MC$2:$MC$200=M$3)*('GMW - Baseline'!$MB$2:$MB$200=M$4),0),$E306-1973)</f>
        <v>1615.6479999999999</v>
      </c>
      <c r="N306" cm="1">
        <f t="array" ref="N306">INDEX('GMW - Baseline'!$A$2:$MC$200,MATCH(1,('GMW - Baseline'!$MC$2:$MC$200=N$3)*('GMW - Baseline'!$MB$2:$MB$200=N$4),0),$E306-1973)</f>
        <v>40390.53</v>
      </c>
      <c r="O306" cm="1">
        <f t="array" ref="O306">INDEX('GMW - Baseline'!$A$2:$MC$200,MATCH(1,('GMW - Baseline'!$MC$2:$MC$200=O$3)*('GMW - Baseline'!$MB$2:$MB$200=O$4),0),$E306-1973)</f>
        <v>4.0000669999999996</v>
      </c>
      <c r="P306" cm="1">
        <f t="array" ref="P306">INDEX('GMW - Baseline'!$A$2:$MC$200,MATCH(1,('GMW - Baseline'!$MC$2:$MC$200=P$3)*('GMW - Baseline'!$MB$2:$MB$200=P$4),0),$E306-1973)</f>
        <v>47398.7</v>
      </c>
      <c r="Q306" cm="1">
        <f t="array" ref="Q306">INDEX('GMW - Baseline'!$A$2:$MC$200,MATCH(1,('GMW - Baseline'!$MC$2:$MC$200=Q$3)*('GMW - Baseline'!$MB$2:$MB$200=Q$4),0),$E306-1973)</f>
        <v>-85274.89</v>
      </c>
      <c r="R306" cm="1">
        <f t="array" ref="R306">INDEX('GMW - Baseline'!$A$2:$MC$200,MATCH(1,('GMW - Baseline'!$MC$2:$MC$200=R$3)*('GMW - Baseline'!$MB$2:$MB$200=R$4),0),$E306-1973)</f>
        <v>8455677</v>
      </c>
      <c r="S306" cm="1">
        <f t="array" ref="S306">INDEX('GMW - Baseline'!$A$2:$MC$200,MATCH(1,('GMW - Baseline'!$MC$2:$MC$200=S$3)*('GMW - Baseline'!$MB$2:$MB$200=S$4),0),$E306-1973)</f>
        <v>2166595</v>
      </c>
      <c r="T306" cm="1">
        <f t="array" ref="T306">INDEX('GMW - Baseline'!$A$2:$MC$200,MATCH(1,('GMW - Baseline'!$MC$2:$MC$200=T$3)*('GMW - Baseline'!$MB$2:$MB$200=T$4),0),$E306-1973)</f>
        <v>0</v>
      </c>
      <c r="U306" cm="1">
        <f t="array" ref="U306">INDEX('GMW - Baseline'!$A$2:$MC$200,MATCH(1,('GMW - Baseline'!$MC$2:$MC$200=U$3)*('GMW - Baseline'!$MB$2:$MB$200=U$4),0),$E306-1973)</f>
        <v>1064451</v>
      </c>
      <c r="V306" cm="1">
        <f t="array" ref="V306">INDEX('GMW - Baseline'!$A$2:$MC$200,MATCH(1,('GMW - Baseline'!$MC$2:$MC$200=V$3)*('GMW - Baseline'!$MB$2:$MB$200=V$4),0),$E306-1973)</f>
        <v>38774.910000000003</v>
      </c>
      <c r="W306" cm="1">
        <f t="array" ref="W306">INDEX('GMW - Baseline'!$A$2:$MC$200,MATCH(1,('GMW - Baseline'!$MC$2:$MC$200=W$3)*('GMW - Baseline'!$MB$2:$MB$200=W$4),0),$E306-1973)</f>
        <v>31.934670000000001</v>
      </c>
      <c r="X306" cm="1">
        <f t="array" ref="X306">INDEX('GMW - Baseline'!$A$2:$MC$200,MATCH(1,('GMW - Baseline'!$MC$2:$MC$200=X$3)*('GMW - Baseline'!$MB$2:$MB$200=X$4),0),$E306-1973)</f>
        <v>700379.1</v>
      </c>
      <c r="Y306" cm="1">
        <f t="array" ref="Y306">INDEX('GMW - Baseline'!$A$2:$MC$200,MATCH(1,('GMW - Baseline'!$MC$2:$MC$200=Y$3)*('GMW - Baseline'!$MB$2:$MB$200=Y$4),0),$E306-1973)</f>
        <v>45522.98</v>
      </c>
      <c r="Z306" cm="1">
        <f t="array" ref="Z306">INDEX('GMW - Baseline'!$A$2:$MC$200,MATCH(1,('GMW - Baseline'!$MC$2:$MC$200=Z$3)*('GMW - Baseline'!$MB$2:$MB$200=Z$4),0),$E306-1973)</f>
        <v>5352454</v>
      </c>
      <c r="AA306" cm="1">
        <f t="array" ref="AA306">INDEX('GMW - Baseline'!$A$2:$MC$200,MATCH(1,('GMW - Baseline'!$MC$2:$MC$200=AA$3)*('GMW - Baseline'!$MB$2:$MB$200=AA$4),0),$E306-1973)</f>
        <v>-1.4820310000000001</v>
      </c>
      <c r="AB306" cm="1">
        <f t="array" ref="AB306">INDEX('GMW - Baseline'!$A$2:$MC$200,MATCH(1,('GMW - Baseline'!$MC$2:$MC$200=AB$3)*('GMW - Baseline'!$MB$2:$MB$200=AB$4),0),$E306-1973)</f>
        <v>994434.2</v>
      </c>
      <c r="AC306" cm="1">
        <f t="array" ref="AC306">INDEX('GMW - Baseline'!$A$2:$MC$200,MATCH(1,('GMW - Baseline'!$MC$2:$MC$200=AC$3)*('GMW - Baseline'!$MB$2:$MB$200=AC$4),0),$E306-1973)</f>
        <v>865333.9</v>
      </c>
      <c r="AD306" cm="1">
        <f t="array" ref="AD306">INDEX('GMW - Baseline'!$A$2:$MC$200,MATCH(1,('GMW - Baseline'!$MC$2:$MC$200=AD$3)*('GMW - Baseline'!$MB$2:$MB$200=AD$4),0),$E306-1973)</f>
        <v>74799.56</v>
      </c>
      <c r="AE306" cm="1">
        <f t="array" ref="AE306">INDEX('GMW - Baseline'!$A$2:$MC$200,MATCH(1,('GMW - Baseline'!$MC$2:$MC$200=AE$3)*('GMW - Baseline'!$MB$2:$MB$200=AE$4),0),$E306-1973)</f>
        <v>39.4495</v>
      </c>
      <c r="AF306" cm="1">
        <f t="array" ref="AF306">INDEX('GMW - Baseline'!$A$2:$MC$200,MATCH(1,('GMW - Baseline'!$MC$2:$MC$200=AF$3)*('GMW - Baseline'!$MB$2:$MB$200=AF$4),0),$E306-1973)</f>
        <v>26.7852</v>
      </c>
      <c r="AG306" cm="1">
        <f t="array" ref="AG306">INDEX('GMW - Baseline'!$A$2:$MC$200,MATCH(1,('GMW - Baseline'!$MC$2:$MC$200=AG$3)*('GMW - Baseline'!$MB$2:$MB$200=AG$4),0),$E306-1973)</f>
        <v>73.646690000000007</v>
      </c>
      <c r="AH306" cm="1">
        <f t="array" ref="AH306">INDEX('GMW - Baseline'!$A$2:$MC$200,MATCH(1,('GMW - Baseline'!$MC$2:$MC$200=AH$3)*('GMW - Baseline'!$MB$2:$MB$200=AH$4),0),$E306-1973)</f>
        <v>45.956760000000003</v>
      </c>
      <c r="AI306" cm="1">
        <f t="array" ref="AI306">INDEX('GMW - Baseline'!$A$2:$MC$200,MATCH(1,('GMW - Baseline'!$MC$2:$MC$200=AI$3)*('GMW - Baseline'!$MB$2:$MB$200=AI$4),0),$E306-1973)</f>
        <v>48.700060000000001</v>
      </c>
      <c r="AJ306" cm="1">
        <f t="array" ref="AJ306">INDEX('GMW - Baseline'!$A$2:$MC$200,MATCH(1,('GMW - Baseline'!$MC$2:$MC$200=AJ$3)*('GMW - Baseline'!$MB$2:$MB$200=AJ$4),0),$E306-1973)</f>
        <v>56.868639999999999</v>
      </c>
      <c r="AK306" cm="1">
        <f t="array" ref="AK306">INDEX('GMW - Baseline'!$A$2:$MC$200,MATCH(1,('GMW - Baseline'!$MC$2:$MC$200=AK$3)*('GMW - Baseline'!$MB$2:$MB$200=AK$4),0),$E306-1973)</f>
        <v>29.151579999999999</v>
      </c>
    </row>
    <row r="307" spans="1:37" x14ac:dyDescent="0.25">
      <c r="A307">
        <v>2055</v>
      </c>
      <c r="B307">
        <f t="shared" ref="B307:C307" si="96">+B303+1</f>
        <v>2055</v>
      </c>
      <c r="C307">
        <f t="shared" si="96"/>
        <v>2054</v>
      </c>
      <c r="D307">
        <f t="shared" si="92"/>
        <v>2054</v>
      </c>
      <c r="E307">
        <f t="shared" si="17"/>
        <v>2280</v>
      </c>
      <c r="F307" cm="1">
        <f t="array" ref="F307">INDEX('GMW - Baseline'!$A$2:$MC$200,MATCH(1,('GMW - Baseline'!$MC$2:$MC$200=F$3)*('GMW - Baseline'!$MB$2:$MB$200=F$4),0),$E307-1973)</f>
        <v>1067639</v>
      </c>
      <c r="G307" cm="1">
        <f t="array" ref="G307">INDEX('GMW - Baseline'!$A$2:$MC$200,MATCH(1,('GMW - Baseline'!$MC$2:$MC$200=G$3)*('GMW - Baseline'!$MB$2:$MB$200=G$4),0),$E307-1973)</f>
        <v>615746.6</v>
      </c>
      <c r="H307" cm="1">
        <f t="array" ref="H307">INDEX('GMW - Baseline'!$A$2:$MC$200,MATCH(1,('GMW - Baseline'!$MC$2:$MC$200=H$3)*('GMW - Baseline'!$MB$2:$MB$200=H$4),0),$E307-1973)</f>
        <v>676201.7</v>
      </c>
      <c r="I307" cm="1">
        <f t="array" ref="I307">INDEX('GMW - Baseline'!$A$2:$MC$200,MATCH(1,('GMW - Baseline'!$MC$2:$MC$200=I$3)*('GMW - Baseline'!$MB$2:$MB$200=I$4),0),$E307-1973)</f>
        <v>252.5472</v>
      </c>
      <c r="J307" cm="1">
        <f t="array" ref="J307">INDEX('GMW - Baseline'!$A$2:$MC$200,MATCH(1,('GMW - Baseline'!$MC$2:$MC$200=J$3)*('GMW - Baseline'!$MB$2:$MB$200=J$4),0),$E307-1973)</f>
        <v>2.5000209999999998</v>
      </c>
      <c r="K307" cm="1">
        <f t="array" ref="K307">INDEX('GMW - Baseline'!$A$2:$MC$200,MATCH(1,('GMW - Baseline'!$MC$2:$MC$200=K$3)*('GMW - Baseline'!$MB$2:$MB$200=K$4),0),$E307-1973)</f>
        <v>3.4998640000000001</v>
      </c>
      <c r="L307" cm="1">
        <f t="array" ref="L307">INDEX('GMW - Baseline'!$A$2:$MC$200,MATCH(1,('GMW - Baseline'!$MC$2:$MC$200=L$3)*('GMW - Baseline'!$MB$2:$MB$200=L$4),0),$E307-1973)</f>
        <v>38779.11</v>
      </c>
      <c r="M307" cm="1">
        <f t="array" ref="M307">INDEX('GMW - Baseline'!$A$2:$MC$200,MATCH(1,('GMW - Baseline'!$MC$2:$MC$200=M$3)*('GMW - Baseline'!$MB$2:$MB$200=M$4),0),$E307-1973)</f>
        <v>1615.855</v>
      </c>
      <c r="N307" cm="1">
        <f t="array" ref="N307">INDEX('GMW - Baseline'!$A$2:$MC$200,MATCH(1,('GMW - Baseline'!$MC$2:$MC$200=N$3)*('GMW - Baseline'!$MB$2:$MB$200=N$4),0),$E307-1973)</f>
        <v>40394.97</v>
      </c>
      <c r="O307" cm="1">
        <f t="array" ref="O307">INDEX('GMW - Baseline'!$A$2:$MC$200,MATCH(1,('GMW - Baseline'!$MC$2:$MC$200=O$3)*('GMW - Baseline'!$MB$2:$MB$200=O$4),0),$E307-1973)</f>
        <v>4.00014</v>
      </c>
      <c r="P307" cm="1">
        <f t="array" ref="P307">INDEX('GMW - Baseline'!$A$2:$MC$200,MATCH(1,('GMW - Baseline'!$MC$2:$MC$200=P$3)*('GMW - Baseline'!$MB$2:$MB$200=P$4),0),$E307-1973)</f>
        <v>47392.38</v>
      </c>
      <c r="Q307" cm="1">
        <f t="array" ref="Q307">INDEX('GMW - Baseline'!$A$2:$MC$200,MATCH(1,('GMW - Baseline'!$MC$2:$MC$200=Q$3)*('GMW - Baseline'!$MB$2:$MB$200=Q$4),0),$E307-1973)</f>
        <v>89614.46</v>
      </c>
      <c r="R307" cm="1">
        <f t="array" ref="R307">INDEX('GMW - Baseline'!$A$2:$MC$200,MATCH(1,('GMW - Baseline'!$MC$2:$MC$200=R$3)*('GMW - Baseline'!$MB$2:$MB$200=R$4),0),$E307-1973)</f>
        <v>8462003</v>
      </c>
      <c r="S307" cm="1">
        <f t="array" ref="S307">INDEX('GMW - Baseline'!$A$2:$MC$200,MATCH(1,('GMW - Baseline'!$MC$2:$MC$200=S$3)*('GMW - Baseline'!$MB$2:$MB$200=S$4),0),$E307-1973)</f>
        <v>2184870</v>
      </c>
      <c r="T307" cm="1">
        <f t="array" ref="T307">INDEX('GMW - Baseline'!$A$2:$MC$200,MATCH(1,('GMW - Baseline'!$MC$2:$MC$200=T$3)*('GMW - Baseline'!$MB$2:$MB$200=T$4),0),$E307-1973)</f>
        <v>-2.8610229999999999E-4</v>
      </c>
      <c r="U307" cm="1">
        <f t="array" ref="U307">INDEX('GMW - Baseline'!$A$2:$MC$200,MATCH(1,('GMW - Baseline'!$MC$2:$MC$200=U$3)*('GMW - Baseline'!$MB$2:$MB$200=U$4),0),$E307-1973)</f>
        <v>1067641</v>
      </c>
      <c r="V307" cm="1">
        <f t="array" ref="V307">INDEX('GMW - Baseline'!$A$2:$MC$200,MATCH(1,('GMW - Baseline'!$MC$2:$MC$200=V$3)*('GMW - Baseline'!$MB$2:$MB$200=V$4),0),$E307-1973)</f>
        <v>38779.17</v>
      </c>
      <c r="W307" cm="1">
        <f t="array" ref="W307">INDEX('GMW - Baseline'!$A$2:$MC$200,MATCH(1,('GMW - Baseline'!$MC$2:$MC$200=W$3)*('GMW - Baseline'!$MB$2:$MB$200=W$4),0),$E307-1973)</f>
        <v>31.933920000000001</v>
      </c>
      <c r="X307" cm="1">
        <f t="array" ref="X307">INDEX('GMW - Baseline'!$A$2:$MC$200,MATCH(1,('GMW - Baseline'!$MC$2:$MC$200=X$3)*('GMW - Baseline'!$MB$2:$MB$200=X$4),0),$E307-1973)</f>
        <v>700510.2</v>
      </c>
      <c r="Y307" cm="1">
        <f t="array" ref="Y307">INDEX('GMW - Baseline'!$A$2:$MC$200,MATCH(1,('GMW - Baseline'!$MC$2:$MC$200=Y$3)*('GMW - Baseline'!$MB$2:$MB$200=Y$4),0),$E307-1973)</f>
        <v>45506.77</v>
      </c>
      <c r="Z307" cm="1">
        <f t="array" ref="Z307">INDEX('GMW - Baseline'!$A$2:$MC$200,MATCH(1,('GMW - Baseline'!$MC$2:$MC$200=Z$3)*('GMW - Baseline'!$MB$2:$MB$200=Z$4),0),$E307-1973)</f>
        <v>5376706</v>
      </c>
      <c r="AA307" cm="1">
        <f t="array" ref="AA307">INDEX('GMW - Baseline'!$A$2:$MC$200,MATCH(1,('GMW - Baseline'!$MC$2:$MC$200=AA$3)*('GMW - Baseline'!$MB$2:$MB$200=AA$4),0),$E307-1973)</f>
        <v>-1.480845</v>
      </c>
      <c r="AB307" cm="1">
        <f t="array" ref="AB307">INDEX('GMW - Baseline'!$A$2:$MC$200,MATCH(1,('GMW - Baseline'!$MC$2:$MC$200=AB$3)*('GMW - Baseline'!$MB$2:$MB$200=AB$4),0),$E307-1973)</f>
        <v>1033475</v>
      </c>
      <c r="AC307" cm="1">
        <f t="array" ref="AC307">INDEX('GMW - Baseline'!$A$2:$MC$200,MATCH(1,('GMW - Baseline'!$MC$2:$MC$200=AC$3)*('GMW - Baseline'!$MB$2:$MB$200=AC$4),0),$E307-1973)</f>
        <v>1027149</v>
      </c>
      <c r="AD307" cm="1">
        <f t="array" ref="AD307">INDEX('GMW - Baseline'!$A$2:$MC$200,MATCH(1,('GMW - Baseline'!$MC$2:$MC$200=AD$3)*('GMW - Baseline'!$MB$2:$MB$200=AD$4),0),$E307-1973)</f>
        <v>74822.63</v>
      </c>
      <c r="AE307" cm="1">
        <f t="array" ref="AE307">INDEX('GMW - Baseline'!$A$2:$MC$200,MATCH(1,('GMW - Baseline'!$MC$2:$MC$200=AE$3)*('GMW - Baseline'!$MB$2:$MB$200=AE$4),0),$E307-1973)</f>
        <v>39.55724</v>
      </c>
      <c r="AF307" cm="1">
        <f t="array" ref="AF307">INDEX('GMW - Baseline'!$A$2:$MC$200,MATCH(1,('GMW - Baseline'!$MC$2:$MC$200=AF$3)*('GMW - Baseline'!$MB$2:$MB$200=AF$4),0),$E307-1973)</f>
        <v>26.809729999999998</v>
      </c>
      <c r="AG307" cm="1">
        <f t="array" ref="AG307">INDEX('GMW - Baseline'!$A$2:$MC$200,MATCH(1,('GMW - Baseline'!$MC$2:$MC$200=AG$3)*('GMW - Baseline'!$MB$2:$MB$200=AG$4),0),$E307-1973)</f>
        <v>73.606350000000006</v>
      </c>
      <c r="AH307" cm="1">
        <f t="array" ref="AH307">INDEX('GMW - Baseline'!$A$2:$MC$200,MATCH(1,('GMW - Baseline'!$MC$2:$MC$200=AH$3)*('GMW - Baseline'!$MB$2:$MB$200=AH$4),0),$E307-1973)</f>
        <v>46.052930000000003</v>
      </c>
      <c r="AI307" cm="1">
        <f t="array" ref="AI307">INDEX('GMW - Baseline'!$A$2:$MC$200,MATCH(1,('GMW - Baseline'!$MC$2:$MC$200=AI$3)*('GMW - Baseline'!$MB$2:$MB$200=AI$4),0),$E307-1973)</f>
        <v>48.793750000000003</v>
      </c>
      <c r="AJ307" cm="1">
        <f t="array" ref="AJ307">INDEX('GMW - Baseline'!$A$2:$MC$200,MATCH(1,('GMW - Baseline'!$MC$2:$MC$200=AJ$3)*('GMW - Baseline'!$MB$2:$MB$200=AJ$4),0),$E307-1973)</f>
        <v>56.823900000000002</v>
      </c>
      <c r="AK307" cm="1">
        <f t="array" ref="AK307">INDEX('GMW - Baseline'!$A$2:$MC$200,MATCH(1,('GMW - Baseline'!$MC$2:$MC$200=AK$3)*('GMW - Baseline'!$MB$2:$MB$200=AK$4),0),$E307-1973)</f>
        <v>29.231200000000001</v>
      </c>
    </row>
    <row r="308" spans="1:37" x14ac:dyDescent="0.25">
      <c r="B308">
        <f t="shared" ref="B308:C308" si="97">+B304+1</f>
        <v>2055</v>
      </c>
      <c r="C308">
        <f t="shared" si="97"/>
        <v>2055</v>
      </c>
      <c r="E308">
        <f t="shared" si="17"/>
        <v>2281</v>
      </c>
      <c r="F308" cm="1">
        <f t="array" ref="F308">INDEX('GMW - Baseline'!$A$2:$MC$200,MATCH(1,('GMW - Baseline'!$MC$2:$MC$200=F$3)*('GMW - Baseline'!$MB$2:$MB$200=F$4),0),$E308-1973)</f>
        <v>1070831</v>
      </c>
      <c r="G308" cm="1">
        <f t="array" ref="G308">INDEX('GMW - Baseline'!$A$2:$MC$200,MATCH(1,('GMW - Baseline'!$MC$2:$MC$200=G$3)*('GMW - Baseline'!$MB$2:$MB$200=G$4),0),$E308-1973)</f>
        <v>617526.6</v>
      </c>
      <c r="H308" cm="1">
        <f t="array" ref="H308">INDEX('GMW - Baseline'!$A$2:$MC$200,MATCH(1,('GMW - Baseline'!$MC$2:$MC$200=H$3)*('GMW - Baseline'!$MB$2:$MB$200=H$4),0),$E308-1973)</f>
        <v>678162.5</v>
      </c>
      <c r="I308" cm="1">
        <f t="array" ref="I308">INDEX('GMW - Baseline'!$A$2:$MC$200,MATCH(1,('GMW - Baseline'!$MC$2:$MC$200=I$3)*('GMW - Baseline'!$MB$2:$MB$200=I$4),0),$E308-1973)</f>
        <v>254.7491</v>
      </c>
      <c r="J308" cm="1">
        <f t="array" ref="J308">INDEX('GMW - Baseline'!$A$2:$MC$200,MATCH(1,('GMW - Baseline'!$MC$2:$MC$200=J$3)*('GMW - Baseline'!$MB$2:$MB$200=J$4),0),$E308-1973)</f>
        <v>2.4999899999999999</v>
      </c>
      <c r="K308" cm="1">
        <f t="array" ref="K308">INDEX('GMW - Baseline'!$A$2:$MC$200,MATCH(1,('GMW - Baseline'!$MC$2:$MC$200=K$3)*('GMW - Baseline'!$MB$2:$MB$200=K$4),0),$E308-1973)</f>
        <v>3.4998870000000002</v>
      </c>
      <c r="L308" cm="1">
        <f t="array" ref="L308">INDEX('GMW - Baseline'!$A$2:$MC$200,MATCH(1,('GMW - Baseline'!$MC$2:$MC$200=L$3)*('GMW - Baseline'!$MB$2:$MB$200=L$4),0),$E308-1973)</f>
        <v>38783.370000000003</v>
      </c>
      <c r="M308" cm="1">
        <f t="array" ref="M308">INDEX('GMW - Baseline'!$A$2:$MC$200,MATCH(1,('GMW - Baseline'!$MC$2:$MC$200=M$3)*('GMW - Baseline'!$MB$2:$MB$200=M$4),0),$E308-1973)</f>
        <v>1616.027</v>
      </c>
      <c r="N308" cm="1">
        <f t="array" ref="N308">INDEX('GMW - Baseline'!$A$2:$MC$200,MATCH(1,('GMW - Baseline'!$MC$2:$MC$200=N$3)*('GMW - Baseline'!$MB$2:$MB$200=N$4),0),$E308-1973)</f>
        <v>40399.4</v>
      </c>
      <c r="O308" cm="1">
        <f t="array" ref="O308">INDEX('GMW - Baseline'!$A$2:$MC$200,MATCH(1,('GMW - Baseline'!$MC$2:$MC$200=O$3)*('GMW - Baseline'!$MB$2:$MB$200=O$4),0),$E308-1973)</f>
        <v>4.000127</v>
      </c>
      <c r="P308" cm="1">
        <f t="array" ref="P308">INDEX('GMW - Baseline'!$A$2:$MC$200,MATCH(1,('GMW - Baseline'!$MC$2:$MC$200=P$3)*('GMW - Baseline'!$MB$2:$MB$200=P$4),0),$E308-1973)</f>
        <v>47386.06</v>
      </c>
      <c r="Q308" cm="1">
        <f t="array" ref="Q308">INDEX('GMW - Baseline'!$A$2:$MC$200,MATCH(1,('GMW - Baseline'!$MC$2:$MC$200=Q$3)*('GMW - Baseline'!$MB$2:$MB$200=Q$4),0),$E308-1973)</f>
        <v>-105297</v>
      </c>
      <c r="R308" cm="1">
        <f t="array" ref="R308">INDEX('GMW - Baseline'!$A$2:$MC$200,MATCH(1,('GMW - Baseline'!$MC$2:$MC$200=R$3)*('GMW - Baseline'!$MB$2:$MB$200=R$4),0),$E308-1973)</f>
        <v>8601289</v>
      </c>
      <c r="S308" cm="1">
        <f t="array" ref="S308">INDEX('GMW - Baseline'!$A$2:$MC$200,MATCH(1,('GMW - Baseline'!$MC$2:$MC$200=S$3)*('GMW - Baseline'!$MB$2:$MB$200=S$4),0),$E308-1973)</f>
        <v>2203291</v>
      </c>
      <c r="T308" cm="1">
        <f t="array" ref="T308">INDEX('GMW - Baseline'!$A$2:$MC$200,MATCH(1,('GMW - Baseline'!$MC$2:$MC$200=T$3)*('GMW - Baseline'!$MB$2:$MB$200=T$4),0),$E308-1973)</f>
        <v>-9.536743E-5</v>
      </c>
      <c r="U308" cm="1">
        <f t="array" ref="U308">INDEX('GMW - Baseline'!$A$2:$MC$200,MATCH(1,('GMW - Baseline'!$MC$2:$MC$200=U$3)*('GMW - Baseline'!$MB$2:$MB$200=U$4),0),$E308-1973)</f>
        <v>1070832</v>
      </c>
      <c r="V308" cm="1">
        <f t="array" ref="V308">INDEX('GMW - Baseline'!$A$2:$MC$200,MATCH(1,('GMW - Baseline'!$MC$2:$MC$200=V$3)*('GMW - Baseline'!$MB$2:$MB$200=V$4),0),$E308-1973)</f>
        <v>38783.42</v>
      </c>
      <c r="W308" cm="1">
        <f t="array" ref="W308">INDEX('GMW - Baseline'!$A$2:$MC$200,MATCH(1,('GMW - Baseline'!$MC$2:$MC$200=W$3)*('GMW - Baseline'!$MB$2:$MB$200=W$4),0),$E308-1973)</f>
        <v>31.93317</v>
      </c>
      <c r="X308" cm="1">
        <f t="array" ref="X308">INDEX('GMW - Baseline'!$A$2:$MC$200,MATCH(1,('GMW - Baseline'!$MC$2:$MC$200=X$3)*('GMW - Baseline'!$MB$2:$MB$200=X$4),0),$E308-1973)</f>
        <v>700639.9</v>
      </c>
      <c r="Y308" cm="1">
        <f t="array" ref="Y308">INDEX('GMW - Baseline'!$A$2:$MC$200,MATCH(1,('GMW - Baseline'!$MC$2:$MC$200=Y$3)*('GMW - Baseline'!$MB$2:$MB$200=Y$4),0),$E308-1973)</f>
        <v>45490.57</v>
      </c>
      <c r="Z308" cm="1">
        <f t="array" ref="Z308">INDEX('GMW - Baseline'!$A$2:$MC$200,MATCH(1,('GMW - Baseline'!$MC$2:$MC$200=Z$3)*('GMW - Baseline'!$MB$2:$MB$200=Z$4),0),$E308-1973)</f>
        <v>5401000</v>
      </c>
      <c r="AA308" cm="1">
        <f t="array" ref="AA308">INDEX('GMW - Baseline'!$A$2:$MC$200,MATCH(1,('GMW - Baseline'!$MC$2:$MC$200=AA$3)*('GMW - Baseline'!$MB$2:$MB$200=AA$4),0),$E308-1973)</f>
        <v>-1.4796609999999999</v>
      </c>
      <c r="AB308" cm="1">
        <f t="array" ref="AB308">INDEX('GMW - Baseline'!$A$2:$MC$200,MATCH(1,('GMW - Baseline'!$MC$2:$MC$200=AB$3)*('GMW - Baseline'!$MB$2:$MB$200=AB$4),0),$E308-1973)</f>
        <v>990360.7</v>
      </c>
      <c r="AC308" cm="1">
        <f t="array" ref="AC308">INDEX('GMW - Baseline'!$A$2:$MC$200,MATCH(1,('GMW - Baseline'!$MC$2:$MC$200=AC$3)*('GMW - Baseline'!$MB$2:$MB$200=AC$4),0),$E308-1973)</f>
        <v>851074.8</v>
      </c>
      <c r="AD308" cm="1">
        <f t="array" ref="AD308">INDEX('GMW - Baseline'!$A$2:$MC$200,MATCH(1,('GMW - Baseline'!$MC$2:$MC$200=AD$3)*('GMW - Baseline'!$MB$2:$MB$200=AD$4),0),$E308-1973)</f>
        <v>74845.7</v>
      </c>
      <c r="AE308" cm="1">
        <f t="array" ref="AE308">INDEX('GMW - Baseline'!$A$2:$MC$200,MATCH(1,('GMW - Baseline'!$MC$2:$MC$200=AE$3)*('GMW - Baseline'!$MB$2:$MB$200=AE$4),0),$E308-1973)</f>
        <v>39.665039999999998</v>
      </c>
      <c r="AF308" cm="1">
        <f t="array" ref="AF308">INDEX('GMW - Baseline'!$A$2:$MC$200,MATCH(1,('GMW - Baseline'!$MC$2:$MC$200=AF$3)*('GMW - Baseline'!$MB$2:$MB$200=AF$4),0),$E308-1973)</f>
        <v>26.834299999999999</v>
      </c>
      <c r="AG308" cm="1">
        <f t="array" ref="AG308">INDEX('GMW - Baseline'!$A$2:$MC$200,MATCH(1,('GMW - Baseline'!$MC$2:$MC$200=AG$3)*('GMW - Baseline'!$MB$2:$MB$200=AG$4),0),$E308-1973)</f>
        <v>73.576220000000006</v>
      </c>
      <c r="AH308" cm="1">
        <f t="array" ref="AH308">INDEX('GMW - Baseline'!$A$2:$MC$200,MATCH(1,('GMW - Baseline'!$MC$2:$MC$200=AH$3)*('GMW - Baseline'!$MB$2:$MB$200=AH$4),0),$E308-1973)</f>
        <v>46.14931</v>
      </c>
      <c r="AI308" cm="1">
        <f t="array" ref="AI308">INDEX('GMW - Baseline'!$A$2:$MC$200,MATCH(1,('GMW - Baseline'!$MC$2:$MC$200=AI$3)*('GMW - Baseline'!$MB$2:$MB$200=AI$4),0),$E308-1973)</f>
        <v>48.887680000000003</v>
      </c>
      <c r="AJ308" cm="1">
        <f t="array" ref="AJ308">INDEX('GMW - Baseline'!$A$2:$MC$200,MATCH(1,('GMW - Baseline'!$MC$2:$MC$200=AJ$3)*('GMW - Baseline'!$MB$2:$MB$200=AJ$4),0),$E308-1973)</f>
        <v>56.779110000000003</v>
      </c>
      <c r="AK308" cm="1">
        <f t="array" ref="AK308">INDEX('GMW - Baseline'!$A$2:$MC$200,MATCH(1,('GMW - Baseline'!$MC$2:$MC$200=AK$3)*('GMW - Baseline'!$MB$2:$MB$200=AK$4),0),$E308-1973)</f>
        <v>29.305199999999999</v>
      </c>
    </row>
    <row r="309" spans="1:37" x14ac:dyDescent="0.25">
      <c r="B309">
        <f t="shared" ref="B309:C309" si="98">+B305+1</f>
        <v>2055</v>
      </c>
      <c r="C309">
        <f t="shared" si="98"/>
        <v>2055</v>
      </c>
      <c r="E309">
        <f t="shared" si="17"/>
        <v>2282</v>
      </c>
      <c r="F309" cm="1">
        <f t="array" ref="F309">INDEX('GMW - Baseline'!$A$2:$MC$200,MATCH(1,('GMW - Baseline'!$MC$2:$MC$200=F$3)*('GMW - Baseline'!$MB$2:$MB$200=F$4),0),$E309-1973)</f>
        <v>1073992</v>
      </c>
      <c r="G309" cm="1">
        <f t="array" ref="G309">INDEX('GMW - Baseline'!$A$2:$MC$200,MATCH(1,('GMW - Baseline'!$MC$2:$MC$200=G$3)*('GMW - Baseline'!$MB$2:$MB$200=G$4),0),$E309-1973)</f>
        <v>619287.80000000005</v>
      </c>
      <c r="H309" cm="1">
        <f t="array" ref="H309">INDEX('GMW - Baseline'!$A$2:$MC$200,MATCH(1,('GMW - Baseline'!$MC$2:$MC$200=H$3)*('GMW - Baseline'!$MB$2:$MB$200=H$4),0),$E309-1973)</f>
        <v>680123.8</v>
      </c>
      <c r="I309" cm="1">
        <f t="array" ref="I309">INDEX('GMW - Baseline'!$A$2:$MC$200,MATCH(1,('GMW - Baseline'!$MC$2:$MC$200=I$3)*('GMW - Baseline'!$MB$2:$MB$200=I$4),0),$E309-1973)</f>
        <v>256.0385</v>
      </c>
      <c r="J309" cm="1">
        <f t="array" ref="J309">INDEX('GMW - Baseline'!$A$2:$MC$200,MATCH(1,('GMW - Baseline'!$MC$2:$MC$200=J$3)*('GMW - Baseline'!$MB$2:$MB$200=J$4),0),$E309-1973)</f>
        <v>2.4999380000000002</v>
      </c>
      <c r="K309" cm="1">
        <f t="array" ref="K309">INDEX('GMW - Baseline'!$A$2:$MC$200,MATCH(1,('GMW - Baseline'!$MC$2:$MC$200=K$3)*('GMW - Baseline'!$MB$2:$MB$200=K$4),0),$E309-1973)</f>
        <v>3.4999039999999999</v>
      </c>
      <c r="L309" cm="1">
        <f t="array" ref="L309">INDEX('GMW - Baseline'!$A$2:$MC$200,MATCH(1,('GMW - Baseline'!$MC$2:$MC$200=L$3)*('GMW - Baseline'!$MB$2:$MB$200=L$4),0),$E309-1973)</f>
        <v>38785.71</v>
      </c>
      <c r="M309" cm="1">
        <f t="array" ref="M309">INDEX('GMW - Baseline'!$A$2:$MC$200,MATCH(1,('GMW - Baseline'!$MC$2:$MC$200=M$3)*('GMW - Baseline'!$MB$2:$MB$200=M$4),0),$E309-1973)</f>
        <v>1616.1679999999999</v>
      </c>
      <c r="N309" cm="1">
        <f t="array" ref="N309">INDEX('GMW - Baseline'!$A$2:$MC$200,MATCH(1,('GMW - Baseline'!$MC$2:$MC$200=N$3)*('GMW - Baseline'!$MB$2:$MB$200=N$4),0),$E309-1973)</f>
        <v>40401.879999999997</v>
      </c>
      <c r="O309" cm="1">
        <f t="array" ref="O309">INDEX('GMW - Baseline'!$A$2:$MC$200,MATCH(1,('GMW - Baseline'!$MC$2:$MC$200=O$3)*('GMW - Baseline'!$MB$2:$MB$200=O$4),0),$E309-1973)</f>
        <v>4.0002300000000002</v>
      </c>
      <c r="P309" cm="1">
        <f t="array" ref="P309">INDEX('GMW - Baseline'!$A$2:$MC$200,MATCH(1,('GMW - Baseline'!$MC$2:$MC$200=P$3)*('GMW - Baseline'!$MB$2:$MB$200=P$4),0),$E309-1973)</f>
        <v>47373.42</v>
      </c>
      <c r="Q309" cm="1">
        <f t="array" ref="Q309">INDEX('GMW - Baseline'!$A$2:$MC$200,MATCH(1,('GMW - Baseline'!$MC$2:$MC$200=Q$3)*('GMW - Baseline'!$MB$2:$MB$200=Q$4),0),$E309-1973)</f>
        <v>-29600.23</v>
      </c>
      <c r="R309" cm="1">
        <f t="array" ref="R309">INDEX('GMW - Baseline'!$A$2:$MC$200,MATCH(1,('GMW - Baseline'!$MC$2:$MC$200=R$3)*('GMW - Baseline'!$MB$2:$MB$200=R$4),0),$E309-1973)</f>
        <v>8675723</v>
      </c>
      <c r="S309" cm="1">
        <f t="array" ref="S309">INDEX('GMW - Baseline'!$A$2:$MC$200,MATCH(1,('GMW - Baseline'!$MC$2:$MC$200=S$3)*('GMW - Baseline'!$MB$2:$MB$200=S$4),0),$E309-1973)</f>
        <v>2221779</v>
      </c>
      <c r="T309" cm="1">
        <f t="array" ref="T309">INDEX('GMW - Baseline'!$A$2:$MC$200,MATCH(1,('GMW - Baseline'!$MC$2:$MC$200=T$3)*('GMW - Baseline'!$MB$2:$MB$200=T$4),0),$E309-1973)</f>
        <v>-1.907349E-4</v>
      </c>
      <c r="U309" cm="1">
        <f t="array" ref="U309">INDEX('GMW - Baseline'!$A$2:$MC$200,MATCH(1,('GMW - Baseline'!$MC$2:$MC$200=U$3)*('GMW - Baseline'!$MB$2:$MB$200=U$4),0),$E309-1973)</f>
        <v>1073994</v>
      </c>
      <c r="V309" cm="1">
        <f t="array" ref="V309">INDEX('GMW - Baseline'!$A$2:$MC$200,MATCH(1,('GMW - Baseline'!$MC$2:$MC$200=V$3)*('GMW - Baseline'!$MB$2:$MB$200=V$4),0),$E309-1973)</f>
        <v>38785.800000000003</v>
      </c>
      <c r="W309" cm="1">
        <f t="array" ref="W309">INDEX('GMW - Baseline'!$A$2:$MC$200,MATCH(1,('GMW - Baseline'!$MC$2:$MC$200=W$3)*('GMW - Baseline'!$MB$2:$MB$200=W$4),0),$E309-1973)</f>
        <v>31.93242</v>
      </c>
      <c r="X309" cm="1">
        <f t="array" ref="X309">INDEX('GMW - Baseline'!$A$2:$MC$200,MATCH(1,('GMW - Baseline'!$MC$2:$MC$200=X$3)*('GMW - Baseline'!$MB$2:$MB$200=X$4),0),$E309-1973)</f>
        <v>700722.5</v>
      </c>
      <c r="Y309" cm="1">
        <f t="array" ref="Y309">INDEX('GMW - Baseline'!$A$2:$MC$200,MATCH(1,('GMW - Baseline'!$MC$2:$MC$200=Y$3)*('GMW - Baseline'!$MB$2:$MB$200=Y$4),0),$E309-1973)</f>
        <v>45471.45</v>
      </c>
      <c r="Z309" cm="1">
        <f t="array" ref="Z309">INDEX('GMW - Baseline'!$A$2:$MC$200,MATCH(1,('GMW - Baseline'!$MC$2:$MC$200=Z$3)*('GMW - Baseline'!$MB$2:$MB$200=Z$4),0),$E309-1973)</f>
        <v>5425328</v>
      </c>
      <c r="AA309" cm="1">
        <f t="array" ref="AA309">INDEX('GMW - Baseline'!$A$2:$MC$200,MATCH(1,('GMW - Baseline'!$MC$2:$MC$200=AA$3)*('GMW - Baseline'!$MB$2:$MB$200=AA$4),0),$E309-1973)</f>
        <v>-1.478477</v>
      </c>
      <c r="AB309" cm="1">
        <f t="array" ref="AB309">INDEX('GMW - Baseline'!$A$2:$MC$200,MATCH(1,('GMW - Baseline'!$MC$2:$MC$200=AB$3)*('GMW - Baseline'!$MB$2:$MB$200=AB$4),0),$E309-1973)</f>
        <v>978294.3</v>
      </c>
      <c r="AC309" cm="1">
        <f t="array" ref="AC309">INDEX('GMW - Baseline'!$A$2:$MC$200,MATCH(1,('GMW - Baseline'!$MC$2:$MC$200=AC$3)*('GMW - Baseline'!$MB$2:$MB$200=AC$4),0),$E309-1973)</f>
        <v>903860.2</v>
      </c>
      <c r="AD309" cm="1">
        <f t="array" ref="AD309">INDEX('GMW - Baseline'!$A$2:$MC$200,MATCH(1,('GMW - Baseline'!$MC$2:$MC$200=AD$3)*('GMW - Baseline'!$MB$2:$MB$200=AD$4),0),$E309-1973)</f>
        <v>74866.850000000006</v>
      </c>
      <c r="AE309" cm="1">
        <f t="array" ref="AE309">INDEX('GMW - Baseline'!$A$2:$MC$200,MATCH(1,('GMW - Baseline'!$MC$2:$MC$200=AE$3)*('GMW - Baseline'!$MB$2:$MB$200=AE$4),0),$E309-1973)</f>
        <v>39.783320000000003</v>
      </c>
      <c r="AF309" cm="1">
        <f t="array" ref="AF309">INDEX('GMW - Baseline'!$A$2:$MC$200,MATCH(1,('GMW - Baseline'!$MC$2:$MC$200=AF$3)*('GMW - Baseline'!$MB$2:$MB$200=AF$4),0),$E309-1973)</f>
        <v>26.858879999999999</v>
      </c>
      <c r="AG309" cm="1">
        <f t="array" ref="AG309">INDEX('GMW - Baseline'!$A$2:$MC$200,MATCH(1,('GMW - Baseline'!$MC$2:$MC$200=AG$3)*('GMW - Baseline'!$MB$2:$MB$200=AG$4),0),$E309-1973)</f>
        <v>73.535790000000006</v>
      </c>
      <c r="AH309" cm="1">
        <f t="array" ref="AH309">INDEX('GMW - Baseline'!$A$2:$MC$200,MATCH(1,('GMW - Baseline'!$MC$2:$MC$200=AH$3)*('GMW - Baseline'!$MB$2:$MB$200=AH$4),0),$E309-1973)</f>
        <v>46.245890000000003</v>
      </c>
      <c r="AI309" cm="1">
        <f t="array" ref="AI309">INDEX('GMW - Baseline'!$A$2:$MC$200,MATCH(1,('GMW - Baseline'!$MC$2:$MC$200=AI$3)*('GMW - Baseline'!$MB$2:$MB$200=AI$4),0),$E309-1973)</f>
        <v>48.981780000000001</v>
      </c>
      <c r="AJ309" cm="1">
        <f t="array" ref="AJ309">INDEX('GMW - Baseline'!$A$2:$MC$200,MATCH(1,('GMW - Baseline'!$MC$2:$MC$200=AJ$3)*('GMW - Baseline'!$MB$2:$MB$200=AJ$4),0),$E309-1973)</f>
        <v>56.734270000000002</v>
      </c>
      <c r="AK309" cm="1">
        <f t="array" ref="AK309">INDEX('GMW - Baseline'!$A$2:$MC$200,MATCH(1,('GMW - Baseline'!$MC$2:$MC$200=AK$3)*('GMW - Baseline'!$MB$2:$MB$200=AK$4),0),$E309-1973)</f>
        <v>29.382660000000001</v>
      </c>
    </row>
    <row r="310" spans="1:37" x14ac:dyDescent="0.25">
      <c r="B310">
        <f t="shared" ref="B310:C310" si="99">+B306+1</f>
        <v>2055</v>
      </c>
      <c r="C310">
        <f t="shared" si="99"/>
        <v>2055</v>
      </c>
      <c r="E310">
        <f t="shared" si="17"/>
        <v>2283</v>
      </c>
      <c r="F310" cm="1">
        <f t="array" ref="F310">INDEX('GMW - Baseline'!$A$2:$MC$200,MATCH(1,('GMW - Baseline'!$MC$2:$MC$200=F$3)*('GMW - Baseline'!$MB$2:$MB$200=F$4),0),$E310-1973)</f>
        <v>1077158</v>
      </c>
      <c r="G310" cm="1">
        <f t="array" ref="G310">INDEX('GMW - Baseline'!$A$2:$MC$200,MATCH(1,('GMW - Baseline'!$MC$2:$MC$200=G$3)*('GMW - Baseline'!$MB$2:$MB$200=G$4),0),$E310-1973)</f>
        <v>621050.6</v>
      </c>
      <c r="H310" cm="1">
        <f t="array" ref="H310">INDEX('GMW - Baseline'!$A$2:$MC$200,MATCH(1,('GMW - Baseline'!$MC$2:$MC$200=H$3)*('GMW - Baseline'!$MB$2:$MB$200=H$4),0),$E310-1973)</f>
        <v>682065.3</v>
      </c>
      <c r="I310" cm="1">
        <f t="array" ref="I310">INDEX('GMW - Baseline'!$A$2:$MC$200,MATCH(1,('GMW - Baseline'!$MC$2:$MC$200=I$3)*('GMW - Baseline'!$MB$2:$MB$200=I$4),0),$E310-1973)</f>
        <v>257.12729999999999</v>
      </c>
      <c r="J310" cm="1">
        <f t="array" ref="J310">INDEX('GMW - Baseline'!$A$2:$MC$200,MATCH(1,('GMW - Baseline'!$MC$2:$MC$200=J$3)*('GMW - Baseline'!$MB$2:$MB$200=J$4),0),$E310-1973)</f>
        <v>2.4998969999999998</v>
      </c>
      <c r="K310" cm="1">
        <f t="array" ref="K310">INDEX('GMW - Baseline'!$A$2:$MC$200,MATCH(1,('GMW - Baseline'!$MC$2:$MC$200=K$3)*('GMW - Baseline'!$MB$2:$MB$200=K$4),0),$E310-1973)</f>
        <v>3.4998969999999998</v>
      </c>
      <c r="L310" cm="1">
        <f t="array" ref="L310">INDEX('GMW - Baseline'!$A$2:$MC$200,MATCH(1,('GMW - Baseline'!$MC$2:$MC$200=L$3)*('GMW - Baseline'!$MB$2:$MB$200=L$4),0),$E310-1973)</f>
        <v>38788.089999999997</v>
      </c>
      <c r="M310" cm="1">
        <f t="array" ref="M310">INDEX('GMW - Baseline'!$A$2:$MC$200,MATCH(1,('GMW - Baseline'!$MC$2:$MC$200=M$3)*('GMW - Baseline'!$MB$2:$MB$200=M$4),0),$E310-1973)</f>
        <v>1616.2850000000001</v>
      </c>
      <c r="N310" cm="1">
        <f t="array" ref="N310">INDEX('GMW - Baseline'!$A$2:$MC$200,MATCH(1,('GMW - Baseline'!$MC$2:$MC$200=N$3)*('GMW - Baseline'!$MB$2:$MB$200=N$4),0),$E310-1973)</f>
        <v>40404.35</v>
      </c>
      <c r="O310" cm="1">
        <f t="array" ref="O310">INDEX('GMW - Baseline'!$A$2:$MC$200,MATCH(1,('GMW - Baseline'!$MC$2:$MC$200=O$3)*('GMW - Baseline'!$MB$2:$MB$200=O$4),0),$E310-1973)</f>
        <v>4.0002750000000002</v>
      </c>
      <c r="P310" cm="1">
        <f t="array" ref="P310">INDEX('GMW - Baseline'!$A$2:$MC$200,MATCH(1,('GMW - Baseline'!$MC$2:$MC$200=P$3)*('GMW - Baseline'!$MB$2:$MB$200=P$4),0),$E310-1973)</f>
        <v>47360.77</v>
      </c>
      <c r="Q310" cm="1">
        <f t="array" ref="Q310">INDEX('GMW - Baseline'!$A$2:$MC$200,MATCH(1,('GMW - Baseline'!$MC$2:$MC$200=Q$3)*('GMW - Baseline'!$MB$2:$MB$200=Q$4),0),$E310-1973)</f>
        <v>-88188.73</v>
      </c>
      <c r="R310" cm="1">
        <f t="array" ref="R310">INDEX('GMW - Baseline'!$A$2:$MC$200,MATCH(1,('GMW - Baseline'!$MC$2:$MC$200=R$3)*('GMW - Baseline'!$MB$2:$MB$200=R$4),0),$E310-1973)</f>
        <v>8809230</v>
      </c>
      <c r="S310" cm="1">
        <f t="array" ref="S310">INDEX('GMW - Baseline'!$A$2:$MC$200,MATCH(1,('GMW - Baseline'!$MC$2:$MC$200=S$3)*('GMW - Baseline'!$MB$2:$MB$200=S$4),0),$E310-1973)</f>
        <v>2240415</v>
      </c>
      <c r="T310" cm="1">
        <f t="array" ref="T310">INDEX('GMW - Baseline'!$A$2:$MC$200,MATCH(1,('GMW - Baseline'!$MC$2:$MC$200=T$3)*('GMW - Baseline'!$MB$2:$MB$200=T$4),0),$E310-1973)</f>
        <v>0</v>
      </c>
      <c r="U310" cm="1">
        <f t="array" ref="U310">INDEX('GMW - Baseline'!$A$2:$MC$200,MATCH(1,('GMW - Baseline'!$MC$2:$MC$200=U$3)*('GMW - Baseline'!$MB$2:$MB$200=U$4),0),$E310-1973)</f>
        <v>1077158</v>
      </c>
      <c r="V310" cm="1">
        <f t="array" ref="V310">INDEX('GMW - Baseline'!$A$2:$MC$200,MATCH(1,('GMW - Baseline'!$MC$2:$MC$200=V$3)*('GMW - Baseline'!$MB$2:$MB$200=V$4),0),$E310-1973)</f>
        <v>38788.18</v>
      </c>
      <c r="W310" cm="1">
        <f t="array" ref="W310">INDEX('GMW - Baseline'!$A$2:$MC$200,MATCH(1,('GMW - Baseline'!$MC$2:$MC$200=W$3)*('GMW - Baseline'!$MB$2:$MB$200=W$4),0),$E310-1973)</f>
        <v>31.93167</v>
      </c>
      <c r="X310" cm="1">
        <f t="array" ref="X310">INDEX('GMW - Baseline'!$A$2:$MC$200,MATCH(1,('GMW - Baseline'!$MC$2:$MC$200=X$3)*('GMW - Baseline'!$MB$2:$MB$200=X$4),0),$E310-1973)</f>
        <v>700802.9</v>
      </c>
      <c r="Y310" cm="1">
        <f t="array" ref="Y310">INDEX('GMW - Baseline'!$A$2:$MC$200,MATCH(1,('GMW - Baseline'!$MC$2:$MC$200=Y$3)*('GMW - Baseline'!$MB$2:$MB$200=Y$4),0),$E310-1973)</f>
        <v>45452.32</v>
      </c>
      <c r="Z310" cm="1">
        <f t="array" ref="Z310">INDEX('GMW - Baseline'!$A$2:$MC$200,MATCH(1,('GMW - Baseline'!$MC$2:$MC$200=Z$3)*('GMW - Baseline'!$MB$2:$MB$200=Z$4),0),$E310-1973)</f>
        <v>5449694</v>
      </c>
      <c r="AA310" cm="1">
        <f t="array" ref="AA310">INDEX('GMW - Baseline'!$A$2:$MC$200,MATCH(1,('GMW - Baseline'!$MC$2:$MC$200=AA$3)*('GMW - Baseline'!$MB$2:$MB$200=AA$4),0),$E310-1973)</f>
        <v>-1.4772940000000001</v>
      </c>
      <c r="AB310" cm="1">
        <f t="array" ref="AB310">INDEX('GMW - Baseline'!$A$2:$MC$200,MATCH(1,('GMW - Baseline'!$MC$2:$MC$200=AB$3)*('GMW - Baseline'!$MB$2:$MB$200=AB$4),0),$E310-1973)</f>
        <v>1028324</v>
      </c>
      <c r="AC310" cm="1">
        <f t="array" ref="AC310">INDEX('GMW - Baseline'!$A$2:$MC$200,MATCH(1,('GMW - Baseline'!$MC$2:$MC$200=AC$3)*('GMW - Baseline'!$MB$2:$MB$200=AC$4),0),$E310-1973)</f>
        <v>894816.8</v>
      </c>
      <c r="AD310" cm="1">
        <f t="array" ref="AD310">INDEX('GMW - Baseline'!$A$2:$MC$200,MATCH(1,('GMW - Baseline'!$MC$2:$MC$200=AD$3)*('GMW - Baseline'!$MB$2:$MB$200=AD$4),0),$E310-1973)</f>
        <v>74888</v>
      </c>
      <c r="AE310" cm="1">
        <f t="array" ref="AE310">INDEX('GMW - Baseline'!$A$2:$MC$200,MATCH(1,('GMW - Baseline'!$MC$2:$MC$200=AE$3)*('GMW - Baseline'!$MB$2:$MB$200=AE$4),0),$E310-1973)</f>
        <v>39.901670000000003</v>
      </c>
      <c r="AF310" cm="1">
        <f t="array" ref="AF310">INDEX('GMW - Baseline'!$A$2:$MC$200,MATCH(1,('GMW - Baseline'!$MC$2:$MC$200=AF$3)*('GMW - Baseline'!$MB$2:$MB$200=AF$4),0),$E310-1973)</f>
        <v>26.883489999999998</v>
      </c>
      <c r="AG310" cm="1">
        <f t="array" ref="AG310">INDEX('GMW - Baseline'!$A$2:$MC$200,MATCH(1,('GMW - Baseline'!$MC$2:$MC$200=AG$3)*('GMW - Baseline'!$MB$2:$MB$200=AG$4),0),$E310-1973)</f>
        <v>73.485020000000006</v>
      </c>
      <c r="AH310" cm="1">
        <f t="array" ref="AH310">INDEX('GMW - Baseline'!$A$2:$MC$200,MATCH(1,('GMW - Baseline'!$MC$2:$MC$200=AH$3)*('GMW - Baseline'!$MB$2:$MB$200=AH$4),0),$E310-1973)</f>
        <v>46.342689999999997</v>
      </c>
      <c r="AI310" cm="1">
        <f t="array" ref="AI310">INDEX('GMW - Baseline'!$A$2:$MC$200,MATCH(1,('GMW - Baseline'!$MC$2:$MC$200=AI$3)*('GMW - Baseline'!$MB$2:$MB$200=AI$4),0),$E310-1973)</f>
        <v>49.076090000000001</v>
      </c>
      <c r="AJ310" cm="1">
        <f t="array" ref="AJ310">INDEX('GMW - Baseline'!$A$2:$MC$200,MATCH(1,('GMW - Baseline'!$MC$2:$MC$200=AJ$3)*('GMW - Baseline'!$MB$2:$MB$200=AJ$4),0),$E310-1973)</f>
        <v>56.689390000000003</v>
      </c>
      <c r="AK310" cm="1">
        <f t="array" ref="AK310">INDEX('GMW - Baseline'!$A$2:$MC$200,MATCH(1,('GMW - Baseline'!$MC$2:$MC$200=AK$3)*('GMW - Baseline'!$MB$2:$MB$200=AK$4),0),$E310-1973)</f>
        <v>29.463640000000002</v>
      </c>
    </row>
    <row r="311" spans="1:37" x14ac:dyDescent="0.25">
      <c r="A311">
        <v>2056</v>
      </c>
      <c r="B311">
        <f t="shared" ref="B311:C311" si="100">+B307+1</f>
        <v>2056</v>
      </c>
      <c r="C311">
        <f t="shared" si="100"/>
        <v>2055</v>
      </c>
      <c r="D311">
        <f t="shared" si="92"/>
        <v>2055</v>
      </c>
      <c r="E311">
        <f t="shared" si="17"/>
        <v>2284</v>
      </c>
      <c r="F311" cm="1">
        <f t="array" ref="F311">INDEX('GMW - Baseline'!$A$2:$MC$200,MATCH(1,('GMW - Baseline'!$MC$2:$MC$200=F$3)*('GMW - Baseline'!$MB$2:$MB$200=F$4),0),$E311-1973)</f>
        <v>1080324</v>
      </c>
      <c r="G311" cm="1">
        <f t="array" ref="G311">INDEX('GMW - Baseline'!$A$2:$MC$200,MATCH(1,('GMW - Baseline'!$MC$2:$MC$200=G$3)*('GMW - Baseline'!$MB$2:$MB$200=G$4),0),$E311-1973)</f>
        <v>622814.4</v>
      </c>
      <c r="H311" cm="1">
        <f t="array" ref="H311">INDEX('GMW - Baseline'!$A$2:$MC$200,MATCH(1,('GMW - Baseline'!$MC$2:$MC$200=H$3)*('GMW - Baseline'!$MB$2:$MB$200=H$4),0),$E311-1973)</f>
        <v>684007.6</v>
      </c>
      <c r="I311" cm="1">
        <f t="array" ref="I311">INDEX('GMW - Baseline'!$A$2:$MC$200,MATCH(1,('GMW - Baseline'!$MC$2:$MC$200=I$3)*('GMW - Baseline'!$MB$2:$MB$200=I$4),0),$E311-1973)</f>
        <v>257.59789999999998</v>
      </c>
      <c r="J311" cm="1">
        <f t="array" ref="J311">INDEX('GMW - Baseline'!$A$2:$MC$200,MATCH(1,('GMW - Baseline'!$MC$2:$MC$200=J$3)*('GMW - Baseline'!$MB$2:$MB$200=J$4),0),$E311-1973)</f>
        <v>2.4998670000000001</v>
      </c>
      <c r="K311" cm="1">
        <f t="array" ref="K311">INDEX('GMW - Baseline'!$A$2:$MC$200,MATCH(1,('GMW - Baseline'!$MC$2:$MC$200=K$3)*('GMW - Baseline'!$MB$2:$MB$200=K$4),0),$E311-1973)</f>
        <v>3.499889</v>
      </c>
      <c r="L311" cm="1">
        <f t="array" ref="L311">INDEX('GMW - Baseline'!$A$2:$MC$200,MATCH(1,('GMW - Baseline'!$MC$2:$MC$200=L$3)*('GMW - Baseline'!$MB$2:$MB$200=L$4),0),$E311-1973)</f>
        <v>38790.49</v>
      </c>
      <c r="M311" cm="1">
        <f t="array" ref="M311">INDEX('GMW - Baseline'!$A$2:$MC$200,MATCH(1,('GMW - Baseline'!$MC$2:$MC$200=M$3)*('GMW - Baseline'!$MB$2:$MB$200=M$4),0),$E311-1973)</f>
        <v>1616.34</v>
      </c>
      <c r="N311" cm="1">
        <f t="array" ref="N311">INDEX('GMW - Baseline'!$A$2:$MC$200,MATCH(1,('GMW - Baseline'!$MC$2:$MC$200=N$3)*('GMW - Baseline'!$MB$2:$MB$200=N$4),0),$E311-1973)</f>
        <v>40406.83</v>
      </c>
      <c r="O311" cm="1">
        <f t="array" ref="O311">INDEX('GMW - Baseline'!$A$2:$MC$200,MATCH(1,('GMW - Baseline'!$MC$2:$MC$200=O$3)*('GMW - Baseline'!$MB$2:$MB$200=O$4),0),$E311-1973)</f>
        <v>4.000165</v>
      </c>
      <c r="P311" cm="1">
        <f t="array" ref="P311">INDEX('GMW - Baseline'!$A$2:$MC$200,MATCH(1,('GMW - Baseline'!$MC$2:$MC$200=P$3)*('GMW - Baseline'!$MB$2:$MB$200=P$4),0),$E311-1973)</f>
        <v>47348.13</v>
      </c>
      <c r="Q311" cm="1">
        <f t="array" ref="Q311">INDEX('GMW - Baseline'!$A$2:$MC$200,MATCH(1,('GMW - Baseline'!$MC$2:$MC$200=Q$3)*('GMW - Baseline'!$MB$2:$MB$200=Q$4),0),$E311-1973)</f>
        <v>92654.5</v>
      </c>
      <c r="R311" cm="1">
        <f t="array" ref="R311">INDEX('GMW - Baseline'!$A$2:$MC$200,MATCH(1,('GMW - Baseline'!$MC$2:$MC$200=R$3)*('GMW - Baseline'!$MB$2:$MB$200=R$4),0),$E311-1973)</f>
        <v>8815779</v>
      </c>
      <c r="S311" cm="1">
        <f t="array" ref="S311">INDEX('GMW - Baseline'!$A$2:$MC$200,MATCH(1,('GMW - Baseline'!$MC$2:$MC$200=S$3)*('GMW - Baseline'!$MB$2:$MB$200=S$4),0),$E311-1973)</f>
        <v>2259193</v>
      </c>
      <c r="T311" cm="1">
        <f t="array" ref="T311">INDEX('GMW - Baseline'!$A$2:$MC$200,MATCH(1,('GMW - Baseline'!$MC$2:$MC$200=T$3)*('GMW - Baseline'!$MB$2:$MB$200=T$4),0),$E311-1973)</f>
        <v>2.8610229999999999E-4</v>
      </c>
      <c r="U311" cm="1">
        <f t="array" ref="U311">INDEX('GMW - Baseline'!$A$2:$MC$200,MATCH(1,('GMW - Baseline'!$MC$2:$MC$200=U$3)*('GMW - Baseline'!$MB$2:$MB$200=U$4),0),$E311-1973)</f>
        <v>1080321</v>
      </c>
      <c r="V311" cm="1">
        <f t="array" ref="V311">INDEX('GMW - Baseline'!$A$2:$MC$200,MATCH(1,('GMW - Baseline'!$MC$2:$MC$200=V$3)*('GMW - Baseline'!$MB$2:$MB$200=V$4),0),$E311-1973)</f>
        <v>38790.550000000003</v>
      </c>
      <c r="W311" cm="1">
        <f t="array" ref="W311">INDEX('GMW - Baseline'!$A$2:$MC$200,MATCH(1,('GMW - Baseline'!$MC$2:$MC$200=W$3)*('GMW - Baseline'!$MB$2:$MB$200=W$4),0),$E311-1973)</f>
        <v>31.93092</v>
      </c>
      <c r="X311" cm="1">
        <f t="array" ref="X311">INDEX('GMW - Baseline'!$A$2:$MC$200,MATCH(1,('GMW - Baseline'!$MC$2:$MC$200=X$3)*('GMW - Baseline'!$MB$2:$MB$200=X$4),0),$E311-1973)</f>
        <v>700881.3</v>
      </c>
      <c r="Y311" cm="1">
        <f t="array" ref="Y311">INDEX('GMW - Baseline'!$A$2:$MC$200,MATCH(1,('GMW - Baseline'!$MC$2:$MC$200=Y$3)*('GMW - Baseline'!$MB$2:$MB$200=Y$4),0),$E311-1973)</f>
        <v>45433.2</v>
      </c>
      <c r="Z311" cm="1">
        <f t="array" ref="Z311">INDEX('GMW - Baseline'!$A$2:$MC$200,MATCH(1,('GMW - Baseline'!$MC$2:$MC$200=Z$3)*('GMW - Baseline'!$MB$2:$MB$200=Z$4),0),$E311-1973)</f>
        <v>5474097</v>
      </c>
      <c r="AA311" cm="1">
        <f t="array" ref="AA311">INDEX('GMW - Baseline'!$A$2:$MC$200,MATCH(1,('GMW - Baseline'!$MC$2:$MC$200=AA$3)*('GMW - Baseline'!$MB$2:$MB$200=AA$4),0),$E311-1973)</f>
        <v>-1.4761120000000001</v>
      </c>
      <c r="AB311" cm="1">
        <f t="array" ref="AB311">INDEX('GMW - Baseline'!$A$2:$MC$200,MATCH(1,('GMW - Baseline'!$MC$2:$MC$200=AB$3)*('GMW - Baseline'!$MB$2:$MB$200=AB$4),0),$E311-1973)</f>
        <v>1068639</v>
      </c>
      <c r="AC311" cm="1">
        <f t="array" ref="AC311">INDEX('GMW - Baseline'!$A$2:$MC$200,MATCH(1,('GMW - Baseline'!$MC$2:$MC$200=AC$3)*('GMW - Baseline'!$MB$2:$MB$200=AC$4),0),$E311-1973)</f>
        <v>1062090</v>
      </c>
      <c r="AD311" cm="1">
        <f t="array" ref="AD311">INDEX('GMW - Baseline'!$A$2:$MC$200,MATCH(1,('GMW - Baseline'!$MC$2:$MC$200=AD$3)*('GMW - Baseline'!$MB$2:$MB$200=AD$4),0),$E311-1973)</f>
        <v>74909.16</v>
      </c>
      <c r="AE311" cm="1">
        <f t="array" ref="AE311">INDEX('GMW - Baseline'!$A$2:$MC$200,MATCH(1,('GMW - Baseline'!$MC$2:$MC$200=AE$3)*('GMW - Baseline'!$MB$2:$MB$200=AE$4),0),$E311-1973)</f>
        <v>40.02008</v>
      </c>
      <c r="AF311" cm="1">
        <f t="array" ref="AF311">INDEX('GMW - Baseline'!$A$2:$MC$200,MATCH(1,('GMW - Baseline'!$MC$2:$MC$200=AF$3)*('GMW - Baseline'!$MB$2:$MB$200=AF$4),0),$E311-1973)</f>
        <v>26.908110000000001</v>
      </c>
      <c r="AG311" cm="1">
        <f t="array" ref="AG311">INDEX('GMW - Baseline'!$A$2:$MC$200,MATCH(1,('GMW - Baseline'!$MC$2:$MC$200=AG$3)*('GMW - Baseline'!$MB$2:$MB$200=AG$4),0),$E311-1973)</f>
        <v>73.436369999999997</v>
      </c>
      <c r="AH311" cm="1">
        <f t="array" ref="AH311">INDEX('GMW - Baseline'!$A$2:$MC$200,MATCH(1,('GMW - Baseline'!$MC$2:$MC$200=AH$3)*('GMW - Baseline'!$MB$2:$MB$200=AH$4),0),$E311-1973)</f>
        <v>46.395919999999997</v>
      </c>
      <c r="AI311" cm="1">
        <f t="array" ref="AI311">INDEX('GMW - Baseline'!$A$2:$MC$200,MATCH(1,('GMW - Baseline'!$MC$2:$MC$200=AI$3)*('GMW - Baseline'!$MB$2:$MB$200=AI$4),0),$E311-1973)</f>
        <v>49.157519999999998</v>
      </c>
      <c r="AJ311" cm="1">
        <f t="array" ref="AJ311">INDEX('GMW - Baseline'!$A$2:$MC$200,MATCH(1,('GMW - Baseline'!$MC$2:$MC$200=AJ$3)*('GMW - Baseline'!$MB$2:$MB$200=AJ$4),0),$E311-1973)</f>
        <v>56.631819999999998</v>
      </c>
      <c r="AK311" cm="1">
        <f t="array" ref="AK311">INDEX('GMW - Baseline'!$A$2:$MC$200,MATCH(1,('GMW - Baseline'!$MC$2:$MC$200=AK$3)*('GMW - Baseline'!$MB$2:$MB$200=AK$4),0),$E311-1973)</f>
        <v>29.54504</v>
      </c>
    </row>
    <row r="312" spans="1:37" x14ac:dyDescent="0.25">
      <c r="B312">
        <f t="shared" ref="B312:C312" si="101">+B308+1</f>
        <v>2056</v>
      </c>
      <c r="C312">
        <f t="shared" si="101"/>
        <v>2056</v>
      </c>
      <c r="E312">
        <f t="shared" si="17"/>
        <v>2285</v>
      </c>
      <c r="F312" cm="1">
        <f t="array" ref="F312">INDEX('GMW - Baseline'!$A$2:$MC$200,MATCH(1,('GMW - Baseline'!$MC$2:$MC$200=F$3)*('GMW - Baseline'!$MB$2:$MB$200=F$4),0),$E312-1973)</f>
        <v>1083492</v>
      </c>
      <c r="G312" cm="1">
        <f t="array" ref="G312">INDEX('GMW - Baseline'!$A$2:$MC$200,MATCH(1,('GMW - Baseline'!$MC$2:$MC$200=G$3)*('GMW - Baseline'!$MB$2:$MB$200=G$4),0),$E312-1973)</f>
        <v>624579</v>
      </c>
      <c r="H312" cm="1">
        <f t="array" ref="H312">INDEX('GMW - Baseline'!$A$2:$MC$200,MATCH(1,('GMW - Baseline'!$MC$2:$MC$200=H$3)*('GMW - Baseline'!$MB$2:$MB$200=H$4),0),$E312-1973)</f>
        <v>685952.1</v>
      </c>
      <c r="I312" cm="1">
        <f t="array" ref="I312">INDEX('GMW - Baseline'!$A$2:$MC$200,MATCH(1,('GMW - Baseline'!$MC$2:$MC$200=I$3)*('GMW - Baseline'!$MB$2:$MB$200=I$4),0),$E312-1973)</f>
        <v>259.84390000000002</v>
      </c>
      <c r="J312" cm="1">
        <f t="array" ref="J312">INDEX('GMW - Baseline'!$A$2:$MC$200,MATCH(1,('GMW - Baseline'!$MC$2:$MC$200=J$3)*('GMW - Baseline'!$MB$2:$MB$200=J$4),0),$E312-1973)</f>
        <v>2.4998520000000002</v>
      </c>
      <c r="K312" cm="1">
        <f t="array" ref="K312">INDEX('GMW - Baseline'!$A$2:$MC$200,MATCH(1,('GMW - Baseline'!$MC$2:$MC$200=K$3)*('GMW - Baseline'!$MB$2:$MB$200=K$4),0),$E312-1973)</f>
        <v>3.4999060000000002</v>
      </c>
      <c r="L312" cm="1">
        <f t="array" ref="L312">INDEX('GMW - Baseline'!$A$2:$MC$200,MATCH(1,('GMW - Baseline'!$MC$2:$MC$200=L$3)*('GMW - Baseline'!$MB$2:$MB$200=L$4),0),$E312-1973)</f>
        <v>38792.9</v>
      </c>
      <c r="M312" cm="1">
        <f t="array" ref="M312">INDEX('GMW - Baseline'!$A$2:$MC$200,MATCH(1,('GMW - Baseline'!$MC$2:$MC$200=M$3)*('GMW - Baseline'!$MB$2:$MB$200=M$4),0),$E312-1973)</f>
        <v>1616.402</v>
      </c>
      <c r="N312" cm="1">
        <f t="array" ref="N312">INDEX('GMW - Baseline'!$A$2:$MC$200,MATCH(1,('GMW - Baseline'!$MC$2:$MC$200=N$3)*('GMW - Baseline'!$MB$2:$MB$200=N$4),0),$E312-1973)</f>
        <v>40409.300000000003</v>
      </c>
      <c r="O312" cm="1">
        <f t="array" ref="O312">INDEX('GMW - Baseline'!$A$2:$MC$200,MATCH(1,('GMW - Baseline'!$MC$2:$MC$200=O$3)*('GMW - Baseline'!$MB$2:$MB$200=O$4),0),$E312-1973)</f>
        <v>4.0000749999999998</v>
      </c>
      <c r="P312" cm="1">
        <f t="array" ref="P312">INDEX('GMW - Baseline'!$A$2:$MC$200,MATCH(1,('GMW - Baseline'!$MC$2:$MC$200=P$3)*('GMW - Baseline'!$MB$2:$MB$200=P$4),0),$E312-1973)</f>
        <v>47335.48</v>
      </c>
      <c r="Q312" cm="1">
        <f t="array" ref="Q312">INDEX('GMW - Baseline'!$A$2:$MC$200,MATCH(1,('GMW - Baseline'!$MC$2:$MC$200=Q$3)*('GMW - Baseline'!$MB$2:$MB$200=Q$4),0),$E312-1973)</f>
        <v>-108871.2</v>
      </c>
      <c r="R312" cm="1">
        <f t="array" ref="R312">INDEX('GMW - Baseline'!$A$2:$MC$200,MATCH(1,('GMW - Baseline'!$MC$2:$MC$200=R$3)*('GMW - Baseline'!$MB$2:$MB$200=R$4),0),$E312-1973)</f>
        <v>8959793</v>
      </c>
      <c r="S312" cm="1">
        <f t="array" ref="S312">INDEX('GMW - Baseline'!$A$2:$MC$200,MATCH(1,('GMW - Baseline'!$MC$2:$MC$200=S$3)*('GMW - Baseline'!$MB$2:$MB$200=S$4),0),$E312-1973)</f>
        <v>2278110</v>
      </c>
      <c r="T312" cm="1">
        <f t="array" ref="T312">INDEX('GMW - Baseline'!$A$2:$MC$200,MATCH(1,('GMW - Baseline'!$MC$2:$MC$200=T$3)*('GMW - Baseline'!$MB$2:$MB$200=T$4),0),$E312-1973)</f>
        <v>0</v>
      </c>
      <c r="U312" cm="1">
        <f t="array" ref="U312">INDEX('GMW - Baseline'!$A$2:$MC$200,MATCH(1,('GMW - Baseline'!$MC$2:$MC$200=U$3)*('GMW - Baseline'!$MB$2:$MB$200=U$4),0),$E312-1973)</f>
        <v>1083492</v>
      </c>
      <c r="V312" cm="1">
        <f t="array" ref="V312">INDEX('GMW - Baseline'!$A$2:$MC$200,MATCH(1,('GMW - Baseline'!$MC$2:$MC$200=V$3)*('GMW - Baseline'!$MB$2:$MB$200=V$4),0),$E312-1973)</f>
        <v>38792.93</v>
      </c>
      <c r="W312" cm="1">
        <f t="array" ref="W312">INDEX('GMW - Baseline'!$A$2:$MC$200,MATCH(1,('GMW - Baseline'!$MC$2:$MC$200=W$3)*('GMW - Baseline'!$MB$2:$MB$200=W$4),0),$E312-1973)</f>
        <v>31.93017</v>
      </c>
      <c r="X312" cm="1">
        <f t="array" ref="X312">INDEX('GMW - Baseline'!$A$2:$MC$200,MATCH(1,('GMW - Baseline'!$MC$2:$MC$200=X$3)*('GMW - Baseline'!$MB$2:$MB$200=X$4),0),$E312-1973)</f>
        <v>700957.6</v>
      </c>
      <c r="Y312" cm="1">
        <f t="array" ref="Y312">INDEX('GMW - Baseline'!$A$2:$MC$200,MATCH(1,('GMW - Baseline'!$MC$2:$MC$200=Y$3)*('GMW - Baseline'!$MB$2:$MB$200=Y$4),0),$E312-1973)</f>
        <v>45414.07</v>
      </c>
      <c r="Z312" cm="1">
        <f t="array" ref="Z312">INDEX('GMW - Baseline'!$A$2:$MC$200,MATCH(1,('GMW - Baseline'!$MC$2:$MC$200=Z$3)*('GMW - Baseline'!$MB$2:$MB$200=Z$4),0),$E312-1973)</f>
        <v>5498538</v>
      </c>
      <c r="AA312" cm="1">
        <f t="array" ref="AA312">INDEX('GMW - Baseline'!$A$2:$MC$200,MATCH(1,('GMW - Baseline'!$MC$2:$MC$200=AA$3)*('GMW - Baseline'!$MB$2:$MB$200=AA$4),0),$E312-1973)</f>
        <v>-1.474931</v>
      </c>
      <c r="AB312" cm="1">
        <f t="array" ref="AB312">INDEX('GMW - Baseline'!$A$2:$MC$200,MATCH(1,('GMW - Baseline'!$MC$2:$MC$200=AB$3)*('GMW - Baseline'!$MB$2:$MB$200=AB$4),0),$E312-1973)</f>
        <v>1023989</v>
      </c>
      <c r="AC312" cm="1">
        <f t="array" ref="AC312">INDEX('GMW - Baseline'!$A$2:$MC$200,MATCH(1,('GMW - Baseline'!$MC$2:$MC$200=AC$3)*('GMW - Baseline'!$MB$2:$MB$200=AC$4),0),$E312-1973)</f>
        <v>879974.7</v>
      </c>
      <c r="AD312" cm="1">
        <f t="array" ref="AD312">INDEX('GMW - Baseline'!$A$2:$MC$200,MATCH(1,('GMW - Baseline'!$MC$2:$MC$200=AD$3)*('GMW - Baseline'!$MB$2:$MB$200=AD$4),0),$E312-1973)</f>
        <v>74930.3</v>
      </c>
      <c r="AE312" cm="1">
        <f t="array" ref="AE312">INDEX('GMW - Baseline'!$A$2:$MC$200,MATCH(1,('GMW - Baseline'!$MC$2:$MC$200=AE$3)*('GMW - Baseline'!$MB$2:$MB$200=AE$4),0),$E312-1973)</f>
        <v>40.138559999999998</v>
      </c>
      <c r="AF312" cm="1">
        <f t="array" ref="AF312">INDEX('GMW - Baseline'!$A$2:$MC$200,MATCH(1,('GMW - Baseline'!$MC$2:$MC$200=AF$3)*('GMW - Baseline'!$MB$2:$MB$200=AF$4),0),$E312-1973)</f>
        <v>26.932759999999998</v>
      </c>
      <c r="AG312" cm="1">
        <f t="array" ref="AG312">INDEX('GMW - Baseline'!$A$2:$MC$200,MATCH(1,('GMW - Baseline'!$MC$2:$MC$200=AG$3)*('GMW - Baseline'!$MB$2:$MB$200=AG$4),0),$E312-1973)</f>
        <v>73.3917</v>
      </c>
      <c r="AH312" cm="1">
        <f t="array" ref="AH312">INDEX('GMW - Baseline'!$A$2:$MC$200,MATCH(1,('GMW - Baseline'!$MC$2:$MC$200=AH$3)*('GMW - Baseline'!$MB$2:$MB$200=AH$4),0),$E312-1973)</f>
        <v>46.449260000000002</v>
      </c>
      <c r="AI312" cm="1">
        <f t="array" ref="AI312">INDEX('GMW - Baseline'!$A$2:$MC$200,MATCH(1,('GMW - Baseline'!$MC$2:$MC$200=AI$3)*('GMW - Baseline'!$MB$2:$MB$200=AI$4),0),$E312-1973)</f>
        <v>49.239089999999997</v>
      </c>
      <c r="AJ312" cm="1">
        <f t="array" ref="AJ312">INDEX('GMW - Baseline'!$A$2:$MC$200,MATCH(1,('GMW - Baseline'!$MC$2:$MC$200=AJ$3)*('GMW - Baseline'!$MB$2:$MB$200=AJ$4),0),$E312-1973)</f>
        <v>56.574190000000002</v>
      </c>
      <c r="AK312" cm="1">
        <f t="array" ref="AK312">INDEX('GMW - Baseline'!$A$2:$MC$200,MATCH(1,('GMW - Baseline'!$MC$2:$MC$200=AK$3)*('GMW - Baseline'!$MB$2:$MB$200=AK$4),0),$E312-1973)</f>
        <v>29.62462</v>
      </c>
    </row>
    <row r="313" spans="1:37" x14ac:dyDescent="0.25">
      <c r="B313">
        <f t="shared" ref="B313:C313" si="102">+B309+1</f>
        <v>2056</v>
      </c>
      <c r="C313">
        <f t="shared" si="102"/>
        <v>2056</v>
      </c>
      <c r="E313">
        <f t="shared" si="17"/>
        <v>2286</v>
      </c>
      <c r="F313" cm="1">
        <f t="array" ref="F313">INDEX('GMW - Baseline'!$A$2:$MC$200,MATCH(1,('GMW - Baseline'!$MC$2:$MC$200=F$3)*('GMW - Baseline'!$MB$2:$MB$200=F$4),0),$E313-1973)</f>
        <v>1086659</v>
      </c>
      <c r="G313" cm="1">
        <f t="array" ref="G313">INDEX('GMW - Baseline'!$A$2:$MC$200,MATCH(1,('GMW - Baseline'!$MC$2:$MC$200=G$3)*('GMW - Baseline'!$MB$2:$MB$200=G$4),0),$E313-1973)</f>
        <v>626343.19999999995</v>
      </c>
      <c r="H313" cm="1">
        <f t="array" ref="H313">INDEX('GMW - Baseline'!$A$2:$MC$200,MATCH(1,('GMW - Baseline'!$MC$2:$MC$200=H$3)*('GMW - Baseline'!$MB$2:$MB$200=H$4),0),$E313-1973)</f>
        <v>687897.5</v>
      </c>
      <c r="I313" cm="1">
        <f t="array" ref="I313">INDEX('GMW - Baseline'!$A$2:$MC$200,MATCH(1,('GMW - Baseline'!$MC$2:$MC$200=I$3)*('GMW - Baseline'!$MB$2:$MB$200=I$4),0),$E313-1973)</f>
        <v>261.1592</v>
      </c>
      <c r="J313" cm="1">
        <f t="array" ref="J313">INDEX('GMW - Baseline'!$A$2:$MC$200,MATCH(1,('GMW - Baseline'!$MC$2:$MC$200=J$3)*('GMW - Baseline'!$MB$2:$MB$200=J$4),0),$E313-1973)</f>
        <v>2.499857</v>
      </c>
      <c r="K313" cm="1">
        <f t="array" ref="K313">INDEX('GMW - Baseline'!$A$2:$MC$200,MATCH(1,('GMW - Baseline'!$MC$2:$MC$200=K$3)*('GMW - Baseline'!$MB$2:$MB$200=K$4),0),$E313-1973)</f>
        <v>3.4999479999999998</v>
      </c>
      <c r="L313" cm="1">
        <f t="array" ref="L313">INDEX('GMW - Baseline'!$A$2:$MC$200,MATCH(1,('GMW - Baseline'!$MC$2:$MC$200=L$3)*('GMW - Baseline'!$MB$2:$MB$200=L$4),0),$E313-1973)</f>
        <v>38795.17</v>
      </c>
      <c r="M313" cm="1">
        <f t="array" ref="M313">INDEX('GMW - Baseline'!$A$2:$MC$200,MATCH(1,('GMW - Baseline'!$MC$2:$MC$200=M$3)*('GMW - Baseline'!$MB$2:$MB$200=M$4),0),$E313-1973)</f>
        <v>1616.4880000000001</v>
      </c>
      <c r="N313" cm="1">
        <f t="array" ref="N313">INDEX('GMW - Baseline'!$A$2:$MC$200,MATCH(1,('GMW - Baseline'!$MC$2:$MC$200=N$3)*('GMW - Baseline'!$MB$2:$MB$200=N$4),0),$E313-1973)</f>
        <v>40411.660000000003</v>
      </c>
      <c r="O313" cm="1">
        <f t="array" ref="O313">INDEX('GMW - Baseline'!$A$2:$MC$200,MATCH(1,('GMW - Baseline'!$MC$2:$MC$200=O$3)*('GMW - Baseline'!$MB$2:$MB$200=O$4),0),$E313-1973)</f>
        <v>4.0000540000000004</v>
      </c>
      <c r="P313" cm="1">
        <f t="array" ref="P313">INDEX('GMW - Baseline'!$A$2:$MC$200,MATCH(1,('GMW - Baseline'!$MC$2:$MC$200=P$3)*('GMW - Baseline'!$MB$2:$MB$200=P$4),0),$E313-1973)</f>
        <v>47323.839999999997</v>
      </c>
      <c r="Q313" cm="1">
        <f t="array" ref="Q313">INDEX('GMW - Baseline'!$A$2:$MC$200,MATCH(1,('GMW - Baseline'!$MC$2:$MC$200=Q$3)*('GMW - Baseline'!$MB$2:$MB$200=Q$4),0),$E313-1973)</f>
        <v>-30604.22</v>
      </c>
      <c r="R313" cm="1">
        <f t="array" ref="R313">INDEX('GMW - Baseline'!$A$2:$MC$200,MATCH(1,('GMW - Baseline'!$MC$2:$MC$200=R$3)*('GMW - Baseline'!$MB$2:$MB$200=R$4),0),$E313-1973)</f>
        <v>9036752</v>
      </c>
      <c r="S313" cm="1">
        <f t="array" ref="S313">INDEX('GMW - Baseline'!$A$2:$MC$200,MATCH(1,('GMW - Baseline'!$MC$2:$MC$200=S$3)*('GMW - Baseline'!$MB$2:$MB$200=S$4),0),$E313-1973)</f>
        <v>2297164</v>
      </c>
      <c r="T313" cm="1">
        <f t="array" ref="T313">INDEX('GMW - Baseline'!$A$2:$MC$200,MATCH(1,('GMW - Baseline'!$MC$2:$MC$200=T$3)*('GMW - Baseline'!$MB$2:$MB$200=T$4),0),$E313-1973)</f>
        <v>0</v>
      </c>
      <c r="U313" cm="1">
        <f t="array" ref="U313">INDEX('GMW - Baseline'!$A$2:$MC$200,MATCH(1,('GMW - Baseline'!$MC$2:$MC$200=U$3)*('GMW - Baseline'!$MB$2:$MB$200=U$4),0),$E313-1973)</f>
        <v>1086659</v>
      </c>
      <c r="V313" cm="1">
        <f t="array" ref="V313">INDEX('GMW - Baseline'!$A$2:$MC$200,MATCH(1,('GMW - Baseline'!$MC$2:$MC$200=V$3)*('GMW - Baseline'!$MB$2:$MB$200=V$4),0),$E313-1973)</f>
        <v>38795.19</v>
      </c>
      <c r="W313" cm="1">
        <f t="array" ref="W313">INDEX('GMW - Baseline'!$A$2:$MC$200,MATCH(1,('GMW - Baseline'!$MC$2:$MC$200=W$3)*('GMW - Baseline'!$MB$2:$MB$200=W$4),0),$E313-1973)</f>
        <v>31.92942</v>
      </c>
      <c r="X313" cm="1">
        <f t="array" ref="X313">INDEX('GMW - Baseline'!$A$2:$MC$200,MATCH(1,('GMW - Baseline'!$MC$2:$MC$200=X$3)*('GMW - Baseline'!$MB$2:$MB$200=X$4),0),$E313-1973)</f>
        <v>701040.9</v>
      </c>
      <c r="Y313" cm="1">
        <f t="array" ref="Y313">INDEX('GMW - Baseline'!$A$2:$MC$200,MATCH(1,('GMW - Baseline'!$MC$2:$MC$200=Y$3)*('GMW - Baseline'!$MB$2:$MB$200=Y$4),0),$E313-1973)</f>
        <v>45395.5</v>
      </c>
      <c r="Z313" cm="1">
        <f t="array" ref="Z313">INDEX('GMW - Baseline'!$A$2:$MC$200,MATCH(1,('GMW - Baseline'!$MC$2:$MC$200=Z$3)*('GMW - Baseline'!$MB$2:$MB$200=Z$4),0),$E313-1973)</f>
        <v>5523020</v>
      </c>
      <c r="AA313" cm="1">
        <f t="array" ref="AA313">INDEX('GMW - Baseline'!$A$2:$MC$200,MATCH(1,('GMW - Baseline'!$MC$2:$MC$200=AA$3)*('GMW - Baseline'!$MB$2:$MB$200=AA$4),0),$E313-1973)</f>
        <v>-1.473751</v>
      </c>
      <c r="AB313" cm="1">
        <f t="array" ref="AB313">INDEX('GMW - Baseline'!$A$2:$MC$200,MATCH(1,('GMW - Baseline'!$MC$2:$MC$200=AB$3)*('GMW - Baseline'!$MB$2:$MB$200=AB$4),0),$E313-1973)</f>
        <v>1011487</v>
      </c>
      <c r="AC313" cm="1">
        <f t="array" ref="AC313">INDEX('GMW - Baseline'!$A$2:$MC$200,MATCH(1,('GMW - Baseline'!$MC$2:$MC$200=AC$3)*('GMW - Baseline'!$MB$2:$MB$200=AC$4),0),$E313-1973)</f>
        <v>934527.7</v>
      </c>
      <c r="AD313" cm="1">
        <f t="array" ref="AD313">INDEX('GMW - Baseline'!$A$2:$MC$200,MATCH(1,('GMW - Baseline'!$MC$2:$MC$200=AD$3)*('GMW - Baseline'!$MB$2:$MB$200=AD$4),0),$E313-1973)</f>
        <v>74949.84</v>
      </c>
      <c r="AE313" cm="1">
        <f t="array" ref="AE313">INDEX('GMW - Baseline'!$A$2:$MC$200,MATCH(1,('GMW - Baseline'!$MC$2:$MC$200=AE$3)*('GMW - Baseline'!$MB$2:$MB$200=AE$4),0),$E313-1973)</f>
        <v>40.254260000000002</v>
      </c>
      <c r="AF313" cm="1">
        <f t="array" ref="AF313">INDEX('GMW - Baseline'!$A$2:$MC$200,MATCH(1,('GMW - Baseline'!$MC$2:$MC$200=AF$3)*('GMW - Baseline'!$MB$2:$MB$200=AF$4),0),$E313-1973)</f>
        <v>26.957439999999998</v>
      </c>
      <c r="AG313" cm="1">
        <f t="array" ref="AG313">INDEX('GMW - Baseline'!$A$2:$MC$200,MATCH(1,('GMW - Baseline'!$MC$2:$MC$200=AG$3)*('GMW - Baseline'!$MB$2:$MB$200=AG$4),0),$E313-1973)</f>
        <v>73.341080000000005</v>
      </c>
      <c r="AH313" cm="1">
        <f t="array" ref="AH313">INDEX('GMW - Baseline'!$A$2:$MC$200,MATCH(1,('GMW - Baseline'!$MC$2:$MC$200=AH$3)*('GMW - Baseline'!$MB$2:$MB$200=AH$4),0),$E313-1973)</f>
        <v>46.502699999999997</v>
      </c>
      <c r="AI313" cm="1">
        <f t="array" ref="AI313">INDEX('GMW - Baseline'!$A$2:$MC$200,MATCH(1,('GMW - Baseline'!$MC$2:$MC$200=AI$3)*('GMW - Baseline'!$MB$2:$MB$200=AI$4),0),$E313-1973)</f>
        <v>49.320860000000003</v>
      </c>
      <c r="AJ313" cm="1">
        <f t="array" ref="AJ313">INDEX('GMW - Baseline'!$A$2:$MC$200,MATCH(1,('GMW - Baseline'!$MC$2:$MC$200=AJ$3)*('GMW - Baseline'!$MB$2:$MB$200=AJ$4),0),$E313-1973)</f>
        <v>56.516509999999997</v>
      </c>
      <c r="AK313" cm="1">
        <f t="array" ref="AK313">INDEX('GMW - Baseline'!$A$2:$MC$200,MATCH(1,('GMW - Baseline'!$MC$2:$MC$200=AK$3)*('GMW - Baseline'!$MB$2:$MB$200=AK$4),0),$E313-1973)</f>
        <v>29.702279999999998</v>
      </c>
    </row>
    <row r="314" spans="1:37" x14ac:dyDescent="0.25">
      <c r="B314">
        <f t="shared" ref="B314:C314" si="103">+B310+1</f>
        <v>2056</v>
      </c>
      <c r="C314">
        <f t="shared" si="103"/>
        <v>2056</v>
      </c>
      <c r="E314">
        <f t="shared" si="17"/>
        <v>2287</v>
      </c>
      <c r="F314" cm="1">
        <f t="array" ref="F314">INDEX('GMW - Baseline'!$A$2:$MC$200,MATCH(1,('GMW - Baseline'!$MC$2:$MC$200=F$3)*('GMW - Baseline'!$MB$2:$MB$200=F$4),0),$E314-1973)</f>
        <v>1089832</v>
      </c>
      <c r="G314" cm="1">
        <f t="array" ref="G314">INDEX('GMW - Baseline'!$A$2:$MC$200,MATCH(1,('GMW - Baseline'!$MC$2:$MC$200=G$3)*('GMW - Baseline'!$MB$2:$MB$200=G$4),0),$E314-1973)</f>
        <v>628109.9</v>
      </c>
      <c r="H314" cm="1">
        <f t="array" ref="H314">INDEX('GMW - Baseline'!$A$2:$MC$200,MATCH(1,('GMW - Baseline'!$MC$2:$MC$200=H$3)*('GMW - Baseline'!$MB$2:$MB$200=H$4),0),$E314-1973)</f>
        <v>689842.4</v>
      </c>
      <c r="I314" cm="1">
        <f t="array" ref="I314">INDEX('GMW - Baseline'!$A$2:$MC$200,MATCH(1,('GMW - Baseline'!$MC$2:$MC$200=I$3)*('GMW - Baseline'!$MB$2:$MB$200=I$4),0),$E314-1973)</f>
        <v>262.26960000000003</v>
      </c>
      <c r="J314" cm="1">
        <f t="array" ref="J314">INDEX('GMW - Baseline'!$A$2:$MC$200,MATCH(1,('GMW - Baseline'!$MC$2:$MC$200=J$3)*('GMW - Baseline'!$MB$2:$MB$200=J$4),0),$E314-1973)</f>
        <v>2.4998719999999999</v>
      </c>
      <c r="K314" cm="1">
        <f t="array" ref="K314">INDEX('GMW - Baseline'!$A$2:$MC$200,MATCH(1,('GMW - Baseline'!$MC$2:$MC$200=K$3)*('GMW - Baseline'!$MB$2:$MB$200=K$4),0),$E314-1973)</f>
        <v>3.4999359999999999</v>
      </c>
      <c r="L314" cm="1">
        <f t="array" ref="L314">INDEX('GMW - Baseline'!$A$2:$MC$200,MATCH(1,('GMW - Baseline'!$MC$2:$MC$200=L$3)*('GMW - Baseline'!$MB$2:$MB$200=L$4),0),$E314-1973)</f>
        <v>38797.4</v>
      </c>
      <c r="M314" cm="1">
        <f t="array" ref="M314">INDEX('GMW - Baseline'!$A$2:$MC$200,MATCH(1,('GMW - Baseline'!$MC$2:$MC$200=M$3)*('GMW - Baseline'!$MB$2:$MB$200=M$4),0),$E314-1973)</f>
        <v>1616.633</v>
      </c>
      <c r="N314" cm="1">
        <f t="array" ref="N314">INDEX('GMW - Baseline'!$A$2:$MC$200,MATCH(1,('GMW - Baseline'!$MC$2:$MC$200=N$3)*('GMW - Baseline'!$MB$2:$MB$200=N$4),0),$E314-1973)</f>
        <v>40414.03</v>
      </c>
      <c r="O314" cm="1">
        <f t="array" ref="O314">INDEX('GMW - Baseline'!$A$2:$MC$200,MATCH(1,('GMW - Baseline'!$MC$2:$MC$200=O$3)*('GMW - Baseline'!$MB$2:$MB$200=O$4),0),$E314-1973)</f>
        <v>4.0001769999999999</v>
      </c>
      <c r="P314" cm="1">
        <f t="array" ref="P314">INDEX('GMW - Baseline'!$A$2:$MC$200,MATCH(1,('GMW - Baseline'!$MC$2:$MC$200=P$3)*('GMW - Baseline'!$MB$2:$MB$200=P$4),0),$E314-1973)</f>
        <v>47312.2</v>
      </c>
      <c r="Q314" cm="1">
        <f t="array" ref="Q314">INDEX('GMW - Baseline'!$A$2:$MC$200,MATCH(1,('GMW - Baseline'!$MC$2:$MC$200=Q$3)*('GMW - Baseline'!$MB$2:$MB$200=Q$4),0),$E314-1973)</f>
        <v>-91180.34</v>
      </c>
      <c r="R314" cm="1">
        <f t="array" ref="R314">INDEX('GMW - Baseline'!$A$2:$MC$200,MATCH(1,('GMW - Baseline'!$MC$2:$MC$200=R$3)*('GMW - Baseline'!$MB$2:$MB$200=R$4),0),$E314-1973)</f>
        <v>9174787</v>
      </c>
      <c r="S314" cm="1">
        <f t="array" ref="S314">INDEX('GMW - Baseline'!$A$2:$MC$200,MATCH(1,('GMW - Baseline'!$MC$2:$MC$200=S$3)*('GMW - Baseline'!$MB$2:$MB$200=S$4),0),$E314-1973)</f>
        <v>2316368</v>
      </c>
      <c r="T314" cm="1">
        <f t="array" ref="T314">INDEX('GMW - Baseline'!$A$2:$MC$200,MATCH(1,('GMW - Baseline'!$MC$2:$MC$200=T$3)*('GMW - Baseline'!$MB$2:$MB$200=T$4),0),$E314-1973)</f>
        <v>9.536743E-5</v>
      </c>
      <c r="U314" cm="1">
        <f t="array" ref="U314">INDEX('GMW - Baseline'!$A$2:$MC$200,MATCH(1,('GMW - Baseline'!$MC$2:$MC$200=U$3)*('GMW - Baseline'!$MB$2:$MB$200=U$4),0),$E314-1973)</f>
        <v>1089831</v>
      </c>
      <c r="V314" cm="1">
        <f t="array" ref="V314">INDEX('GMW - Baseline'!$A$2:$MC$200,MATCH(1,('GMW - Baseline'!$MC$2:$MC$200=V$3)*('GMW - Baseline'!$MB$2:$MB$200=V$4),0),$E314-1973)</f>
        <v>38797.47</v>
      </c>
      <c r="W314" cm="1">
        <f t="array" ref="W314">INDEX('GMW - Baseline'!$A$2:$MC$200,MATCH(1,('GMW - Baseline'!$MC$2:$MC$200=W$3)*('GMW - Baseline'!$MB$2:$MB$200=W$4),0),$E314-1973)</f>
        <v>31.92867</v>
      </c>
      <c r="X314" cm="1">
        <f t="array" ref="X314">INDEX('GMW - Baseline'!$A$2:$MC$200,MATCH(1,('GMW - Baseline'!$MC$2:$MC$200=X$3)*('GMW - Baseline'!$MB$2:$MB$200=X$4),0),$E314-1973)</f>
        <v>701122.6</v>
      </c>
      <c r="Y314" cm="1">
        <f t="array" ref="Y314">INDEX('GMW - Baseline'!$A$2:$MC$200,MATCH(1,('GMW - Baseline'!$MC$2:$MC$200=Y$3)*('GMW - Baseline'!$MB$2:$MB$200=Y$4),0),$E314-1973)</f>
        <v>45376.92</v>
      </c>
      <c r="Z314" cm="1">
        <f t="array" ref="Z314">INDEX('GMW - Baseline'!$A$2:$MC$200,MATCH(1,('GMW - Baseline'!$MC$2:$MC$200=Z$3)*('GMW - Baseline'!$MB$2:$MB$200=Z$4),0),$E314-1973)</f>
        <v>5547540</v>
      </c>
      <c r="AA314" cm="1">
        <f t="array" ref="AA314">INDEX('GMW - Baseline'!$A$2:$MC$200,MATCH(1,('GMW - Baseline'!$MC$2:$MC$200=AA$3)*('GMW - Baseline'!$MB$2:$MB$200=AA$4),0),$E314-1973)</f>
        <v>-1.472572</v>
      </c>
      <c r="AB314" cm="1">
        <f t="array" ref="AB314">INDEX('GMW - Baseline'!$A$2:$MC$200,MATCH(1,('GMW - Baseline'!$MC$2:$MC$200=AB$3)*('GMW - Baseline'!$MB$2:$MB$200=AB$4),0),$E314-1973)</f>
        <v>1063188</v>
      </c>
      <c r="AC314" cm="1">
        <f t="array" ref="AC314">INDEX('GMW - Baseline'!$A$2:$MC$200,MATCH(1,('GMW - Baseline'!$MC$2:$MC$200=AC$3)*('GMW - Baseline'!$MB$2:$MB$200=AC$4),0),$E314-1973)</f>
        <v>925152.6</v>
      </c>
      <c r="AD314" cm="1">
        <f t="array" ref="AD314">INDEX('GMW - Baseline'!$A$2:$MC$200,MATCH(1,('GMW - Baseline'!$MC$2:$MC$200=AD$3)*('GMW - Baseline'!$MB$2:$MB$200=AD$4),0),$E314-1973)</f>
        <v>74969.36</v>
      </c>
      <c r="AE314" cm="1">
        <f t="array" ref="AE314">INDEX('GMW - Baseline'!$A$2:$MC$200,MATCH(1,('GMW - Baseline'!$MC$2:$MC$200=AE$3)*('GMW - Baseline'!$MB$2:$MB$200=AE$4),0),$E314-1973)</f>
        <v>40.37003</v>
      </c>
      <c r="AF314" cm="1">
        <f t="array" ref="AF314">INDEX('GMW - Baseline'!$A$2:$MC$200,MATCH(1,('GMW - Baseline'!$MC$2:$MC$200=AF$3)*('GMW - Baseline'!$MB$2:$MB$200=AF$4),0),$E314-1973)</f>
        <v>26.982130000000002</v>
      </c>
      <c r="AG314" cm="1">
        <f t="array" ref="AG314">INDEX('GMW - Baseline'!$A$2:$MC$200,MATCH(1,('GMW - Baseline'!$MC$2:$MC$200=AG$3)*('GMW - Baseline'!$MB$2:$MB$200=AG$4),0),$E314-1973)</f>
        <v>73.284480000000002</v>
      </c>
      <c r="AH314" cm="1">
        <f t="array" ref="AH314">INDEX('GMW - Baseline'!$A$2:$MC$200,MATCH(1,('GMW - Baseline'!$MC$2:$MC$200=AH$3)*('GMW - Baseline'!$MB$2:$MB$200=AH$4),0),$E314-1973)</f>
        <v>46.556249999999999</v>
      </c>
      <c r="AI314" cm="1">
        <f t="array" ref="AI314">INDEX('GMW - Baseline'!$A$2:$MC$200,MATCH(1,('GMW - Baseline'!$MC$2:$MC$200=AI$3)*('GMW - Baseline'!$MB$2:$MB$200=AI$4),0),$E314-1973)</f>
        <v>49.402790000000003</v>
      </c>
      <c r="AJ314" cm="1">
        <f t="array" ref="AJ314">INDEX('GMW - Baseline'!$A$2:$MC$200,MATCH(1,('GMW - Baseline'!$MC$2:$MC$200=AJ$3)*('GMW - Baseline'!$MB$2:$MB$200=AJ$4),0),$E314-1973)</f>
        <v>56.458779999999997</v>
      </c>
      <c r="AK314" cm="1">
        <f t="array" ref="AK314">INDEX('GMW - Baseline'!$A$2:$MC$200,MATCH(1,('GMW - Baseline'!$MC$2:$MC$200=AK$3)*('GMW - Baseline'!$MB$2:$MB$200=AK$4),0),$E314-1973)</f>
        <v>29.77797</v>
      </c>
    </row>
    <row r="315" spans="1:37" x14ac:dyDescent="0.25">
      <c r="A315">
        <v>2057</v>
      </c>
      <c r="B315">
        <f t="shared" ref="B315:C315" si="104">+B311+1</f>
        <v>2057</v>
      </c>
      <c r="C315">
        <f t="shared" si="104"/>
        <v>2056</v>
      </c>
      <c r="D315">
        <f t="shared" si="92"/>
        <v>2056</v>
      </c>
      <c r="E315">
        <f t="shared" si="17"/>
        <v>2288</v>
      </c>
      <c r="F315" cm="1">
        <f t="array" ref="F315">INDEX('GMW - Baseline'!$A$2:$MC$200,MATCH(1,('GMW - Baseline'!$MC$2:$MC$200=F$3)*('GMW - Baseline'!$MB$2:$MB$200=F$4),0),$E315-1973)</f>
        <v>1093007</v>
      </c>
      <c r="G315" cm="1">
        <f t="array" ref="G315">INDEX('GMW - Baseline'!$A$2:$MC$200,MATCH(1,('GMW - Baseline'!$MC$2:$MC$200=G$3)*('GMW - Baseline'!$MB$2:$MB$200=G$4),0),$E315-1973)</f>
        <v>629877</v>
      </c>
      <c r="H315" cm="1">
        <f t="array" ref="H315">INDEX('GMW - Baseline'!$A$2:$MC$200,MATCH(1,('GMW - Baseline'!$MC$2:$MC$200=H$3)*('GMW - Baseline'!$MB$2:$MB$200=H$4),0),$E315-1973)</f>
        <v>691789.1</v>
      </c>
      <c r="I315" cm="1">
        <f t="array" ref="I315">INDEX('GMW - Baseline'!$A$2:$MC$200,MATCH(1,('GMW - Baseline'!$MC$2:$MC$200=I$3)*('GMW - Baseline'!$MB$2:$MB$200=I$4),0),$E315-1973)</f>
        <v>262.74950000000001</v>
      </c>
      <c r="J315" cm="1">
        <f t="array" ref="J315">INDEX('GMW - Baseline'!$A$2:$MC$200,MATCH(1,('GMW - Baseline'!$MC$2:$MC$200=J$3)*('GMW - Baseline'!$MB$2:$MB$200=J$4),0),$E315-1973)</f>
        <v>2.4998819999999999</v>
      </c>
      <c r="K315" cm="1">
        <f t="array" ref="K315">INDEX('GMW - Baseline'!$A$2:$MC$200,MATCH(1,('GMW - Baseline'!$MC$2:$MC$200=K$3)*('GMW - Baseline'!$MB$2:$MB$200=K$4),0),$E315-1973)</f>
        <v>3.4999669999999998</v>
      </c>
      <c r="L315" cm="1">
        <f t="array" ref="L315">INDEX('GMW - Baseline'!$A$2:$MC$200,MATCH(1,('GMW - Baseline'!$MC$2:$MC$200=L$3)*('GMW - Baseline'!$MB$2:$MB$200=L$4),0),$E315-1973)</f>
        <v>38799.67</v>
      </c>
      <c r="M315" cm="1">
        <f t="array" ref="M315">INDEX('GMW - Baseline'!$A$2:$MC$200,MATCH(1,('GMW - Baseline'!$MC$2:$MC$200=M$3)*('GMW - Baseline'!$MB$2:$MB$200=M$4),0),$E315-1973)</f>
        <v>1616.723</v>
      </c>
      <c r="N315" cm="1">
        <f t="array" ref="N315">INDEX('GMW - Baseline'!$A$2:$MC$200,MATCH(1,('GMW - Baseline'!$MC$2:$MC$200=N$3)*('GMW - Baseline'!$MB$2:$MB$200=N$4),0),$E315-1973)</f>
        <v>40416.39</v>
      </c>
      <c r="O315" cm="1">
        <f t="array" ref="O315">INDEX('GMW - Baseline'!$A$2:$MC$200,MATCH(1,('GMW - Baseline'!$MC$2:$MC$200=O$3)*('GMW - Baseline'!$MB$2:$MB$200=O$4),0),$E315-1973)</f>
        <v>4.0001660000000001</v>
      </c>
      <c r="P315" cm="1">
        <f t="array" ref="P315">INDEX('GMW - Baseline'!$A$2:$MC$200,MATCH(1,('GMW - Baseline'!$MC$2:$MC$200=P$3)*('GMW - Baseline'!$MB$2:$MB$200=P$4),0),$E315-1973)</f>
        <v>47300.56</v>
      </c>
      <c r="Q315" cm="1">
        <f t="array" ref="Q315">INDEX('GMW - Baseline'!$A$2:$MC$200,MATCH(1,('GMW - Baseline'!$MC$2:$MC$200=Q$3)*('GMW - Baseline'!$MB$2:$MB$200=Q$4),0),$E315-1973)</f>
        <v>95789.7</v>
      </c>
      <c r="R315" cm="1">
        <f t="array" ref="R315">INDEX('GMW - Baseline'!$A$2:$MC$200,MATCH(1,('GMW - Baseline'!$MC$2:$MC$200=R$3)*('GMW - Baseline'!$MB$2:$MB$200=R$4),0),$E315-1973)</f>
        <v>9181562</v>
      </c>
      <c r="S315" cm="1">
        <f t="array" ref="S315">INDEX('GMW - Baseline'!$A$2:$MC$200,MATCH(1,('GMW - Baseline'!$MC$2:$MC$200=S$3)*('GMW - Baseline'!$MB$2:$MB$200=S$4),0),$E315-1973)</f>
        <v>2335731</v>
      </c>
      <c r="T315" cm="1">
        <f t="array" ref="T315">INDEX('GMW - Baseline'!$A$2:$MC$200,MATCH(1,('GMW - Baseline'!$MC$2:$MC$200=T$3)*('GMW - Baseline'!$MB$2:$MB$200=T$4),0),$E315-1973)</f>
        <v>9.536743E-5</v>
      </c>
      <c r="U315" cm="1">
        <f t="array" ref="U315">INDEX('GMW - Baseline'!$A$2:$MC$200,MATCH(1,('GMW - Baseline'!$MC$2:$MC$200=U$3)*('GMW - Baseline'!$MB$2:$MB$200=U$4),0),$E315-1973)</f>
        <v>1093006</v>
      </c>
      <c r="V315" cm="1">
        <f t="array" ref="V315">INDEX('GMW - Baseline'!$A$2:$MC$200,MATCH(1,('GMW - Baseline'!$MC$2:$MC$200=V$3)*('GMW - Baseline'!$MB$2:$MB$200=V$4),0),$E315-1973)</f>
        <v>38799.730000000003</v>
      </c>
      <c r="W315" cm="1">
        <f t="array" ref="W315">INDEX('GMW - Baseline'!$A$2:$MC$200,MATCH(1,('GMW - Baseline'!$MC$2:$MC$200=W$3)*('GMW - Baseline'!$MB$2:$MB$200=W$4),0),$E315-1973)</f>
        <v>31.92792</v>
      </c>
      <c r="X315" cm="1">
        <f t="array" ref="X315">INDEX('GMW - Baseline'!$A$2:$MC$200,MATCH(1,('GMW - Baseline'!$MC$2:$MC$200=X$3)*('GMW - Baseline'!$MB$2:$MB$200=X$4),0),$E315-1973)</f>
        <v>701202.8</v>
      </c>
      <c r="Y315" cm="1">
        <f t="array" ref="Y315">INDEX('GMW - Baseline'!$A$2:$MC$200,MATCH(1,('GMW - Baseline'!$MC$2:$MC$200=Y$3)*('GMW - Baseline'!$MB$2:$MB$200=Y$4),0),$E315-1973)</f>
        <v>45358.34</v>
      </c>
      <c r="Z315" cm="1">
        <f t="array" ref="Z315">INDEX('GMW - Baseline'!$A$2:$MC$200,MATCH(1,('GMW - Baseline'!$MC$2:$MC$200=Z$3)*('GMW - Baseline'!$MB$2:$MB$200=Z$4),0),$E315-1973)</f>
        <v>5572102</v>
      </c>
      <c r="AA315" cm="1">
        <f t="array" ref="AA315">INDEX('GMW - Baseline'!$A$2:$MC$200,MATCH(1,('GMW - Baseline'!$MC$2:$MC$200=AA$3)*('GMW - Baseline'!$MB$2:$MB$200=AA$4),0),$E315-1973)</f>
        <v>-1.4713940000000001</v>
      </c>
      <c r="AB315" cm="1">
        <f t="array" ref="AB315">INDEX('GMW - Baseline'!$A$2:$MC$200,MATCH(1,('GMW - Baseline'!$MC$2:$MC$200=AB$3)*('GMW - Baseline'!$MB$2:$MB$200=AB$4),0),$E315-1973)</f>
        <v>1104846</v>
      </c>
      <c r="AC315" cm="1">
        <f t="array" ref="AC315">INDEX('GMW - Baseline'!$A$2:$MC$200,MATCH(1,('GMW - Baseline'!$MC$2:$MC$200=AC$3)*('GMW - Baseline'!$MB$2:$MB$200=AC$4),0),$E315-1973)</f>
        <v>1098072</v>
      </c>
      <c r="AD315" cm="1">
        <f t="array" ref="AD315">INDEX('GMW - Baseline'!$A$2:$MC$200,MATCH(1,('GMW - Baseline'!$MC$2:$MC$200=AD$3)*('GMW - Baseline'!$MB$2:$MB$200=AD$4),0),$E315-1973)</f>
        <v>74988.89</v>
      </c>
      <c r="AE315" cm="1">
        <f t="array" ref="AE315">INDEX('GMW - Baseline'!$A$2:$MC$200,MATCH(1,('GMW - Baseline'!$MC$2:$MC$200=AE$3)*('GMW - Baseline'!$MB$2:$MB$200=AE$4),0),$E315-1973)</f>
        <v>40.485840000000003</v>
      </c>
      <c r="AF315" cm="1">
        <f t="array" ref="AF315">INDEX('GMW - Baseline'!$A$2:$MC$200,MATCH(1,('GMW - Baseline'!$MC$2:$MC$200=AF$3)*('GMW - Baseline'!$MB$2:$MB$200=AF$4),0),$E315-1973)</f>
        <v>27.00685</v>
      </c>
      <c r="AG315" cm="1">
        <f t="array" ref="AG315">INDEX('GMW - Baseline'!$A$2:$MC$200,MATCH(1,('GMW - Baseline'!$MC$2:$MC$200=AG$3)*('GMW - Baseline'!$MB$2:$MB$200=AG$4),0),$E315-1973)</f>
        <v>73.233320000000006</v>
      </c>
      <c r="AH315" cm="1">
        <f t="array" ref="AH315">INDEX('GMW - Baseline'!$A$2:$MC$200,MATCH(1,('GMW - Baseline'!$MC$2:$MC$200=AH$3)*('GMW - Baseline'!$MB$2:$MB$200=AH$4),0),$E315-1973)</f>
        <v>46.606169999999999</v>
      </c>
      <c r="AI315" cm="1">
        <f t="array" ref="AI315">INDEX('GMW - Baseline'!$A$2:$MC$200,MATCH(1,('GMW - Baseline'!$MC$2:$MC$200=AI$3)*('GMW - Baseline'!$MB$2:$MB$200=AI$4),0),$E315-1973)</f>
        <v>49.482329999999997</v>
      </c>
      <c r="AJ315" cm="1">
        <f t="array" ref="AJ315">INDEX('GMW - Baseline'!$A$2:$MC$200,MATCH(1,('GMW - Baseline'!$MC$2:$MC$200=AJ$3)*('GMW - Baseline'!$MB$2:$MB$200=AJ$4),0),$E315-1973)</f>
        <v>56.406970000000001</v>
      </c>
      <c r="AK315" cm="1">
        <f t="array" ref="AK315">INDEX('GMW - Baseline'!$A$2:$MC$200,MATCH(1,('GMW - Baseline'!$MC$2:$MC$200=AK$3)*('GMW - Baseline'!$MB$2:$MB$200=AK$4),0),$E315-1973)</f>
        <v>29.852709999999998</v>
      </c>
    </row>
    <row r="316" spans="1:37" x14ac:dyDescent="0.25">
      <c r="B316">
        <f t="shared" ref="B316:C316" si="105">+B312+1</f>
        <v>2057</v>
      </c>
      <c r="C316">
        <f t="shared" si="105"/>
        <v>2057</v>
      </c>
      <c r="E316">
        <f t="shared" si="17"/>
        <v>2289</v>
      </c>
      <c r="F316" cm="1">
        <f t="array" ref="F316">INDEX('GMW - Baseline'!$A$2:$MC$200,MATCH(1,('GMW - Baseline'!$MC$2:$MC$200=F$3)*('GMW - Baseline'!$MB$2:$MB$200=F$4),0),$E316-1973)</f>
        <v>1096184</v>
      </c>
      <c r="G316" cm="1">
        <f t="array" ref="G316">INDEX('GMW - Baseline'!$A$2:$MC$200,MATCH(1,('GMW - Baseline'!$MC$2:$MC$200=G$3)*('GMW - Baseline'!$MB$2:$MB$200=G$4),0),$E316-1973)</f>
        <v>631646.19999999995</v>
      </c>
      <c r="H316" cm="1">
        <f t="array" ref="H316">INDEX('GMW - Baseline'!$A$2:$MC$200,MATCH(1,('GMW - Baseline'!$MC$2:$MC$200=H$3)*('GMW - Baseline'!$MB$2:$MB$200=H$4),0),$E316-1973)</f>
        <v>693736.6</v>
      </c>
      <c r="I316" cm="1">
        <f t="array" ref="I316">INDEX('GMW - Baseline'!$A$2:$MC$200,MATCH(1,('GMW - Baseline'!$MC$2:$MC$200=I$3)*('GMW - Baseline'!$MB$2:$MB$200=I$4),0),$E316-1973)</f>
        <v>265.04050000000001</v>
      </c>
      <c r="J316" cm="1">
        <f t="array" ref="J316">INDEX('GMW - Baseline'!$A$2:$MC$200,MATCH(1,('GMW - Baseline'!$MC$2:$MC$200=J$3)*('GMW - Baseline'!$MB$2:$MB$200=J$4),0),$E316-1973)</f>
        <v>2.4998849999999999</v>
      </c>
      <c r="K316" cm="1">
        <f t="array" ref="K316">INDEX('GMW - Baseline'!$A$2:$MC$200,MATCH(1,('GMW - Baseline'!$MC$2:$MC$200=K$3)*('GMW - Baseline'!$MB$2:$MB$200=K$4),0),$E316-1973)</f>
        <v>3.4999660000000001</v>
      </c>
      <c r="L316" cm="1">
        <f t="array" ref="L316">INDEX('GMW - Baseline'!$A$2:$MC$200,MATCH(1,('GMW - Baseline'!$MC$2:$MC$200=L$3)*('GMW - Baseline'!$MB$2:$MB$200=L$4),0),$E316-1973)</f>
        <v>38801.97</v>
      </c>
      <c r="M316" cm="1">
        <f t="array" ref="M316">INDEX('GMW - Baseline'!$A$2:$MC$200,MATCH(1,('GMW - Baseline'!$MC$2:$MC$200=M$3)*('GMW - Baseline'!$MB$2:$MB$200=M$4),0),$E316-1973)</f>
        <v>1616.7809999999999</v>
      </c>
      <c r="N316" cm="1">
        <f t="array" ref="N316">INDEX('GMW - Baseline'!$A$2:$MC$200,MATCH(1,('GMW - Baseline'!$MC$2:$MC$200=N$3)*('GMW - Baseline'!$MB$2:$MB$200=N$4),0),$E316-1973)</f>
        <v>40418.75</v>
      </c>
      <c r="O316" cm="1">
        <f t="array" ref="O316">INDEX('GMW - Baseline'!$A$2:$MC$200,MATCH(1,('GMW - Baseline'!$MC$2:$MC$200=O$3)*('GMW - Baseline'!$MB$2:$MB$200=O$4),0),$E316-1973)</f>
        <v>4.0000770000000001</v>
      </c>
      <c r="P316" cm="1">
        <f t="array" ref="P316">INDEX('GMW - Baseline'!$A$2:$MC$200,MATCH(1,('GMW - Baseline'!$MC$2:$MC$200=P$3)*('GMW - Baseline'!$MB$2:$MB$200=P$4),0),$E316-1973)</f>
        <v>47288.92</v>
      </c>
      <c r="Q316" cm="1">
        <f t="array" ref="Q316">INDEX('GMW - Baseline'!$A$2:$MC$200,MATCH(1,('GMW - Baseline'!$MC$2:$MC$200=Q$3)*('GMW - Baseline'!$MB$2:$MB$200=Q$4),0),$E316-1973)</f>
        <v>-112556.6</v>
      </c>
      <c r="R316" cm="1">
        <f t="array" ref="R316">INDEX('GMW - Baseline'!$A$2:$MC$200,MATCH(1,('GMW - Baseline'!$MC$2:$MC$200=R$3)*('GMW - Baseline'!$MB$2:$MB$200=R$4),0),$E316-1973)</f>
        <v>9330451</v>
      </c>
      <c r="S316" cm="1">
        <f t="array" ref="S316">INDEX('GMW - Baseline'!$A$2:$MC$200,MATCH(1,('GMW - Baseline'!$MC$2:$MC$200=S$3)*('GMW - Baseline'!$MB$2:$MB$200=S$4),0),$E316-1973)</f>
        <v>2355239</v>
      </c>
      <c r="T316" cm="1">
        <f t="array" ref="T316">INDEX('GMW - Baseline'!$A$2:$MC$200,MATCH(1,('GMW - Baseline'!$MC$2:$MC$200=T$3)*('GMW - Baseline'!$MB$2:$MB$200=T$4),0),$E316-1973)</f>
        <v>2.8610229999999999E-4</v>
      </c>
      <c r="U316" cm="1">
        <f t="array" ref="U316">INDEX('GMW - Baseline'!$A$2:$MC$200,MATCH(1,('GMW - Baseline'!$MC$2:$MC$200=U$3)*('GMW - Baseline'!$MB$2:$MB$200=U$4),0),$E316-1973)</f>
        <v>1096181</v>
      </c>
      <c r="V316" cm="1">
        <f t="array" ref="V316">INDEX('GMW - Baseline'!$A$2:$MC$200,MATCH(1,('GMW - Baseline'!$MC$2:$MC$200=V$3)*('GMW - Baseline'!$MB$2:$MB$200=V$4),0),$E316-1973)</f>
        <v>38802</v>
      </c>
      <c r="W316" cm="1">
        <f t="array" ref="W316">INDEX('GMW - Baseline'!$A$2:$MC$200,MATCH(1,('GMW - Baseline'!$MC$2:$MC$200=W$3)*('GMW - Baseline'!$MB$2:$MB$200=W$4),0),$E316-1973)</f>
        <v>31.92717</v>
      </c>
      <c r="X316" cm="1">
        <f t="array" ref="X316">INDEX('GMW - Baseline'!$A$2:$MC$200,MATCH(1,('GMW - Baseline'!$MC$2:$MC$200=X$3)*('GMW - Baseline'!$MB$2:$MB$200=X$4),0),$E316-1973)</f>
        <v>701281.6</v>
      </c>
      <c r="Y316" cm="1">
        <f t="array" ref="Y316">INDEX('GMW - Baseline'!$A$2:$MC$200,MATCH(1,('GMW - Baseline'!$MC$2:$MC$200=Y$3)*('GMW - Baseline'!$MB$2:$MB$200=Y$4),0),$E316-1973)</f>
        <v>45339.77</v>
      </c>
      <c r="Z316" cm="1">
        <f t="array" ref="Z316">INDEX('GMW - Baseline'!$A$2:$MC$200,MATCH(1,('GMW - Baseline'!$MC$2:$MC$200=Z$3)*('GMW - Baseline'!$MB$2:$MB$200=Z$4),0),$E316-1973)</f>
        <v>5596706</v>
      </c>
      <c r="AA316" cm="1">
        <f t="array" ref="AA316">INDEX('GMW - Baseline'!$A$2:$MC$200,MATCH(1,('GMW - Baseline'!$MC$2:$MC$200=AA$3)*('GMW - Baseline'!$MB$2:$MB$200=AA$4),0),$E316-1973)</f>
        <v>-1.4702170000000001</v>
      </c>
      <c r="AB316" cm="1">
        <f t="array" ref="AB316">INDEX('GMW - Baseline'!$A$2:$MC$200,MATCH(1,('GMW - Baseline'!$MC$2:$MC$200=AB$3)*('GMW - Baseline'!$MB$2:$MB$200=AB$4),0),$E316-1973)</f>
        <v>1058658</v>
      </c>
      <c r="AC316" cm="1">
        <f t="array" ref="AC316">INDEX('GMW - Baseline'!$A$2:$MC$200,MATCH(1,('GMW - Baseline'!$MC$2:$MC$200=AC$3)*('GMW - Baseline'!$MB$2:$MB$200=AC$4),0),$E316-1973)</f>
        <v>909768.4</v>
      </c>
      <c r="AD316" cm="1">
        <f t="array" ref="AD316">INDEX('GMW - Baseline'!$A$2:$MC$200,MATCH(1,('GMW - Baseline'!$MC$2:$MC$200=AD$3)*('GMW - Baseline'!$MB$2:$MB$200=AD$4),0),$E316-1973)</f>
        <v>75008.42</v>
      </c>
      <c r="AE316" cm="1">
        <f t="array" ref="AE316">INDEX('GMW - Baseline'!$A$2:$MC$200,MATCH(1,('GMW - Baseline'!$MC$2:$MC$200=AE$3)*('GMW - Baseline'!$MB$2:$MB$200=AE$4),0),$E316-1973)</f>
        <v>40.601709999999997</v>
      </c>
      <c r="AF316" cm="1">
        <f t="array" ref="AF316">INDEX('GMW - Baseline'!$A$2:$MC$200,MATCH(1,('GMW - Baseline'!$MC$2:$MC$200=AF$3)*('GMW - Baseline'!$MB$2:$MB$200=AF$4),0),$E316-1973)</f>
        <v>27.031600000000001</v>
      </c>
      <c r="AG316" cm="1">
        <f t="array" ref="AG316">INDEX('GMW - Baseline'!$A$2:$MC$200,MATCH(1,('GMW - Baseline'!$MC$2:$MC$200=AG$3)*('GMW - Baseline'!$MB$2:$MB$200=AG$4),0),$E316-1973)</f>
        <v>73.184259999999995</v>
      </c>
      <c r="AH316" cm="1">
        <f t="array" ref="AH316">INDEX('GMW - Baseline'!$A$2:$MC$200,MATCH(1,('GMW - Baseline'!$MC$2:$MC$200=AH$3)*('GMW - Baseline'!$MB$2:$MB$200=AH$4),0),$E316-1973)</f>
        <v>46.656190000000002</v>
      </c>
      <c r="AI316" cm="1">
        <f t="array" ref="AI316">INDEX('GMW - Baseline'!$A$2:$MC$200,MATCH(1,('GMW - Baseline'!$MC$2:$MC$200=AI$3)*('GMW - Baseline'!$MB$2:$MB$200=AI$4),0),$E316-1973)</f>
        <v>49.562069999999999</v>
      </c>
      <c r="AJ316" cm="1">
        <f t="array" ref="AJ316">INDEX('GMW - Baseline'!$A$2:$MC$200,MATCH(1,('GMW - Baseline'!$MC$2:$MC$200=AJ$3)*('GMW - Baseline'!$MB$2:$MB$200=AJ$4),0),$E316-1973)</f>
        <v>56.355110000000003</v>
      </c>
      <c r="AK316" cm="1">
        <f t="array" ref="AK316">INDEX('GMW - Baseline'!$A$2:$MC$200,MATCH(1,('GMW - Baseline'!$MC$2:$MC$200=AK$3)*('GMW - Baseline'!$MB$2:$MB$200=AK$4),0),$E316-1973)</f>
        <v>29.927910000000001</v>
      </c>
    </row>
    <row r="317" spans="1:37" x14ac:dyDescent="0.25">
      <c r="B317">
        <f t="shared" ref="B317:C317" si="106">+B313+1</f>
        <v>2057</v>
      </c>
      <c r="C317">
        <f t="shared" si="106"/>
        <v>2057</v>
      </c>
      <c r="E317">
        <f t="shared" si="17"/>
        <v>2290</v>
      </c>
      <c r="F317" cm="1">
        <f t="array" ref="F317">INDEX('GMW - Baseline'!$A$2:$MC$200,MATCH(1,('GMW - Baseline'!$MC$2:$MC$200=F$3)*('GMW - Baseline'!$MB$2:$MB$200=F$4),0),$E317-1973)</f>
        <v>1099390</v>
      </c>
      <c r="G317" cm="1">
        <f t="array" ref="G317">INDEX('GMW - Baseline'!$A$2:$MC$200,MATCH(1,('GMW - Baseline'!$MC$2:$MC$200=G$3)*('GMW - Baseline'!$MB$2:$MB$200=G$4),0),$E317-1973)</f>
        <v>633431.1</v>
      </c>
      <c r="H317" cm="1">
        <f t="array" ref="H317">INDEX('GMW - Baseline'!$A$2:$MC$200,MATCH(1,('GMW - Baseline'!$MC$2:$MC$200=H$3)*('GMW - Baseline'!$MB$2:$MB$200=H$4),0),$E317-1973)</f>
        <v>695685.2</v>
      </c>
      <c r="I317" cm="1">
        <f t="array" ref="I317">INDEX('GMW - Baseline'!$A$2:$MC$200,MATCH(1,('GMW - Baseline'!$MC$2:$MC$200=I$3)*('GMW - Baseline'!$MB$2:$MB$200=I$4),0),$E317-1973)</f>
        <v>266.38220000000001</v>
      </c>
      <c r="J317" cm="1">
        <f t="array" ref="J317">INDEX('GMW - Baseline'!$A$2:$MC$200,MATCH(1,('GMW - Baseline'!$MC$2:$MC$200=J$3)*('GMW - Baseline'!$MB$2:$MB$200=J$4),0),$E317-1973)</f>
        <v>2.4998840000000002</v>
      </c>
      <c r="K317" cm="1">
        <f t="array" ref="K317">INDEX('GMW - Baseline'!$A$2:$MC$200,MATCH(1,('GMW - Baseline'!$MC$2:$MC$200=K$3)*('GMW - Baseline'!$MB$2:$MB$200=K$4),0),$E317-1973)</f>
        <v>3.4999600000000002</v>
      </c>
      <c r="L317" cm="1">
        <f t="array" ref="L317">INDEX('GMW - Baseline'!$A$2:$MC$200,MATCH(1,('GMW - Baseline'!$MC$2:$MC$200=L$3)*('GMW - Baseline'!$MB$2:$MB$200=L$4),0),$E317-1973)</f>
        <v>38805.629999999997</v>
      </c>
      <c r="M317" cm="1">
        <f t="array" ref="M317">INDEX('GMW - Baseline'!$A$2:$MC$200,MATCH(1,('GMW - Baseline'!$MC$2:$MC$200=M$3)*('GMW - Baseline'!$MB$2:$MB$200=M$4),0),$E317-1973)</f>
        <v>1616.9380000000001</v>
      </c>
      <c r="N317" cm="1">
        <f t="array" ref="N317">INDEX('GMW - Baseline'!$A$2:$MC$200,MATCH(1,('GMW - Baseline'!$MC$2:$MC$200=N$3)*('GMW - Baseline'!$MB$2:$MB$200=N$4),0),$E317-1973)</f>
        <v>40422.57</v>
      </c>
      <c r="O317" cm="1">
        <f t="array" ref="O317">INDEX('GMW - Baseline'!$A$2:$MC$200,MATCH(1,('GMW - Baseline'!$MC$2:$MC$200=O$3)*('GMW - Baseline'!$MB$2:$MB$200=O$4),0),$E317-1973)</f>
        <v>4.0000859999999996</v>
      </c>
      <c r="P317" cm="1">
        <f t="array" ref="P317">INDEX('GMW - Baseline'!$A$2:$MC$200,MATCH(1,('GMW - Baseline'!$MC$2:$MC$200=P$3)*('GMW - Baseline'!$MB$2:$MB$200=P$4),0),$E317-1973)</f>
        <v>47274.21</v>
      </c>
      <c r="Q317" cm="1">
        <f t="array" ref="Q317">INDEX('GMW - Baseline'!$A$2:$MC$200,MATCH(1,('GMW - Baseline'!$MC$2:$MC$200=Q$3)*('GMW - Baseline'!$MB$2:$MB$200=Q$4),0),$E317-1973)</f>
        <v>-31640.06</v>
      </c>
      <c r="R317" cm="1">
        <f t="array" ref="R317">INDEX('GMW - Baseline'!$A$2:$MC$200,MATCH(1,('GMW - Baseline'!$MC$2:$MC$200=R$3)*('GMW - Baseline'!$MB$2:$MB$200=R$4),0),$E317-1973)</f>
        <v>9410016</v>
      </c>
      <c r="S317" cm="1">
        <f t="array" ref="S317">INDEX('GMW - Baseline'!$A$2:$MC$200,MATCH(1,('GMW - Baseline'!$MC$2:$MC$200=S$3)*('GMW - Baseline'!$MB$2:$MB$200=S$4),0),$E317-1973)</f>
        <v>2374954</v>
      </c>
      <c r="T317" cm="1">
        <f t="array" ref="T317">INDEX('GMW - Baseline'!$A$2:$MC$200,MATCH(1,('GMW - Baseline'!$MC$2:$MC$200=T$3)*('GMW - Baseline'!$MB$2:$MB$200=T$4),0),$E317-1973)</f>
        <v>1.907349E-4</v>
      </c>
      <c r="U317" cm="1">
        <f t="array" ref="U317">INDEX('GMW - Baseline'!$A$2:$MC$200,MATCH(1,('GMW - Baseline'!$MC$2:$MC$200=U$3)*('GMW - Baseline'!$MB$2:$MB$200=U$4),0),$E317-1973)</f>
        <v>1099388</v>
      </c>
      <c r="V317" cm="1">
        <f t="array" ref="V317">INDEX('GMW - Baseline'!$A$2:$MC$200,MATCH(1,('GMW - Baseline'!$MC$2:$MC$200=V$3)*('GMW - Baseline'!$MB$2:$MB$200=V$4),0),$E317-1973)</f>
        <v>38805.67</v>
      </c>
      <c r="W317" cm="1">
        <f t="array" ref="W317">INDEX('GMW - Baseline'!$A$2:$MC$200,MATCH(1,('GMW - Baseline'!$MC$2:$MC$200=W$3)*('GMW - Baseline'!$MB$2:$MB$200=W$4),0),$E317-1973)</f>
        <v>31.92642</v>
      </c>
      <c r="X317" cm="1">
        <f t="array" ref="X317">INDEX('GMW - Baseline'!$A$2:$MC$200,MATCH(1,('GMW - Baseline'!$MC$2:$MC$200=X$3)*('GMW - Baseline'!$MB$2:$MB$200=X$4),0),$E317-1973)</f>
        <v>701413.6</v>
      </c>
      <c r="Y317" cm="1">
        <f t="array" ref="Y317">INDEX('GMW - Baseline'!$A$2:$MC$200,MATCH(1,('GMW - Baseline'!$MC$2:$MC$200=Y$3)*('GMW - Baseline'!$MB$2:$MB$200=Y$4),0),$E317-1973)</f>
        <v>45324.73</v>
      </c>
      <c r="Z317" cm="1">
        <f t="array" ref="Z317">INDEX('GMW - Baseline'!$A$2:$MC$200,MATCH(1,('GMW - Baseline'!$MC$2:$MC$200=Z$3)*('GMW - Baseline'!$MB$2:$MB$200=Z$4),0),$E317-1973)</f>
        <v>5621356</v>
      </c>
      <c r="AA317" cm="1">
        <f t="array" ref="AA317">INDEX('GMW - Baseline'!$A$2:$MC$200,MATCH(1,('GMW - Baseline'!$MC$2:$MC$200=AA$3)*('GMW - Baseline'!$MB$2:$MB$200=AA$4),0),$E317-1973)</f>
        <v>-1.469041</v>
      </c>
      <c r="AB317" cm="1">
        <f t="array" ref="AB317">INDEX('GMW - Baseline'!$A$2:$MC$200,MATCH(1,('GMW - Baseline'!$MC$2:$MC$200=AB$3)*('GMW - Baseline'!$MB$2:$MB$200=AB$4),0),$E317-1973)</f>
        <v>1045737</v>
      </c>
      <c r="AC317" cm="1">
        <f t="array" ref="AC317">INDEX('GMW - Baseline'!$A$2:$MC$200,MATCH(1,('GMW - Baseline'!$MC$2:$MC$200=AC$3)*('GMW - Baseline'!$MB$2:$MB$200=AC$4),0),$E317-1973)</f>
        <v>966172.8</v>
      </c>
      <c r="AD317" cm="1">
        <f t="array" ref="AD317">INDEX('GMW - Baseline'!$A$2:$MC$200,MATCH(1,('GMW - Baseline'!$MC$2:$MC$200=AD$3)*('GMW - Baseline'!$MB$2:$MB$200=AD$4),0),$E317-1973)</f>
        <v>75026.59</v>
      </c>
      <c r="AE317" cm="1">
        <f t="array" ref="AE317">INDEX('GMW - Baseline'!$A$2:$MC$200,MATCH(1,('GMW - Baseline'!$MC$2:$MC$200=AE$3)*('GMW - Baseline'!$MB$2:$MB$200=AE$4),0),$E317-1973)</f>
        <v>40.711959999999998</v>
      </c>
      <c r="AF317" cm="1">
        <f t="array" ref="AF317">INDEX('GMW - Baseline'!$A$2:$MC$200,MATCH(1,('GMW - Baseline'!$MC$2:$MC$200=AF$3)*('GMW - Baseline'!$MB$2:$MB$200=AF$4),0),$E317-1973)</f>
        <v>27.056360000000002</v>
      </c>
      <c r="AG317" cm="1">
        <f t="array" ref="AG317">INDEX('GMW - Baseline'!$A$2:$MC$200,MATCH(1,('GMW - Baseline'!$MC$2:$MC$200=AG$3)*('GMW - Baseline'!$MB$2:$MB$200=AG$4),0),$E317-1973)</f>
        <v>73.121160000000003</v>
      </c>
      <c r="AH317" cm="1">
        <f t="array" ref="AH317">INDEX('GMW - Baseline'!$A$2:$MC$200,MATCH(1,('GMW - Baseline'!$MC$2:$MC$200=AH$3)*('GMW - Baseline'!$MB$2:$MB$200=AH$4),0),$E317-1973)</f>
        <v>46.706319999999998</v>
      </c>
      <c r="AI317" cm="1">
        <f t="array" ref="AI317">INDEX('GMW - Baseline'!$A$2:$MC$200,MATCH(1,('GMW - Baseline'!$MC$2:$MC$200=AI$3)*('GMW - Baseline'!$MB$2:$MB$200=AI$4),0),$E317-1973)</f>
        <v>49.641979999999997</v>
      </c>
      <c r="AJ317" cm="1">
        <f t="array" ref="AJ317">INDEX('GMW - Baseline'!$A$2:$MC$200,MATCH(1,('GMW - Baseline'!$MC$2:$MC$200=AJ$3)*('GMW - Baseline'!$MB$2:$MB$200=AJ$4),0),$E317-1973)</f>
        <v>56.303199999999997</v>
      </c>
      <c r="AK317" cm="1">
        <f t="array" ref="AK317">INDEX('GMW - Baseline'!$A$2:$MC$200,MATCH(1,('GMW - Baseline'!$MC$2:$MC$200=AK$3)*('GMW - Baseline'!$MB$2:$MB$200=AK$4),0),$E317-1973)</f>
        <v>30.004539999999999</v>
      </c>
    </row>
    <row r="318" spans="1:37" x14ac:dyDescent="0.25">
      <c r="B318">
        <f t="shared" ref="B318:C318" si="107">+B314+1</f>
        <v>2057</v>
      </c>
      <c r="C318">
        <f t="shared" si="107"/>
        <v>2057</v>
      </c>
      <c r="E318">
        <f t="shared" si="17"/>
        <v>2291</v>
      </c>
      <c r="F318" cm="1">
        <f t="array" ref="F318">INDEX('GMW - Baseline'!$A$2:$MC$200,MATCH(1,('GMW - Baseline'!$MC$2:$MC$200=F$3)*('GMW - Baseline'!$MB$2:$MB$200=F$4),0),$E318-1973)</f>
        <v>1102600</v>
      </c>
      <c r="G318" cm="1">
        <f t="array" ref="G318">INDEX('GMW - Baseline'!$A$2:$MC$200,MATCH(1,('GMW - Baseline'!$MC$2:$MC$200=G$3)*('GMW - Baseline'!$MB$2:$MB$200=G$4),0),$E318-1973)</f>
        <v>635217.5</v>
      </c>
      <c r="H318" cm="1">
        <f t="array" ref="H318">INDEX('GMW - Baseline'!$A$2:$MC$200,MATCH(1,('GMW - Baseline'!$MC$2:$MC$200=H$3)*('GMW - Baseline'!$MB$2:$MB$200=H$4),0),$E318-1973)</f>
        <v>697651.9</v>
      </c>
      <c r="I318" cm="1">
        <f t="array" ref="I318">INDEX('GMW - Baseline'!$A$2:$MC$200,MATCH(1,('GMW - Baseline'!$MC$2:$MC$200=I$3)*('GMW - Baseline'!$MB$2:$MB$200=I$4),0),$E318-1973)</f>
        <v>267.5154</v>
      </c>
      <c r="J318" cm="1">
        <f t="array" ref="J318">INDEX('GMW - Baseline'!$A$2:$MC$200,MATCH(1,('GMW - Baseline'!$MC$2:$MC$200=J$3)*('GMW - Baseline'!$MB$2:$MB$200=J$4),0),$E318-1973)</f>
        <v>2.499905</v>
      </c>
      <c r="K318" cm="1">
        <f t="array" ref="K318">INDEX('GMW - Baseline'!$A$2:$MC$200,MATCH(1,('GMW - Baseline'!$MC$2:$MC$200=K$3)*('GMW - Baseline'!$MB$2:$MB$200=K$4),0),$E318-1973)</f>
        <v>3.4999229999999999</v>
      </c>
      <c r="L318" cm="1">
        <f t="array" ref="L318">INDEX('GMW - Baseline'!$A$2:$MC$200,MATCH(1,('GMW - Baseline'!$MC$2:$MC$200=L$3)*('GMW - Baseline'!$MB$2:$MB$200=L$4),0),$E318-1973)</f>
        <v>38809.300000000003</v>
      </c>
      <c r="M318" cm="1">
        <f t="array" ref="M318">INDEX('GMW - Baseline'!$A$2:$MC$200,MATCH(1,('GMW - Baseline'!$MC$2:$MC$200=M$3)*('GMW - Baseline'!$MB$2:$MB$200=M$4),0),$E318-1973)</f>
        <v>1617.09</v>
      </c>
      <c r="N318" cm="1">
        <f t="array" ref="N318">INDEX('GMW - Baseline'!$A$2:$MC$200,MATCH(1,('GMW - Baseline'!$MC$2:$MC$200=N$3)*('GMW - Baseline'!$MB$2:$MB$200=N$4),0),$E318-1973)</f>
        <v>40426.39</v>
      </c>
      <c r="O318" cm="1">
        <f t="array" ref="O318">INDEX('GMW - Baseline'!$A$2:$MC$200,MATCH(1,('GMW - Baseline'!$MC$2:$MC$200=O$3)*('GMW - Baseline'!$MB$2:$MB$200=O$4),0),$E318-1973)</f>
        <v>4.0000850000000003</v>
      </c>
      <c r="P318" cm="1">
        <f t="array" ref="P318">INDEX('GMW - Baseline'!$A$2:$MC$200,MATCH(1,('GMW - Baseline'!$MC$2:$MC$200=P$3)*('GMW - Baseline'!$MB$2:$MB$200=P$4),0),$E318-1973)</f>
        <v>47259.5</v>
      </c>
      <c r="Q318" cm="1">
        <f t="array" ref="Q318">INDEX('GMW - Baseline'!$A$2:$MC$200,MATCH(1,('GMW - Baseline'!$MC$2:$MC$200=Q$3)*('GMW - Baseline'!$MB$2:$MB$200=Q$4),0),$E318-1973)</f>
        <v>-94266.12</v>
      </c>
      <c r="R318" cm="1">
        <f t="array" ref="R318">INDEX('GMW - Baseline'!$A$2:$MC$200,MATCH(1,('GMW - Baseline'!$MC$2:$MC$200=R$3)*('GMW - Baseline'!$MB$2:$MB$200=R$4),0),$E318-1973)</f>
        <v>9552724</v>
      </c>
      <c r="S318" cm="1">
        <f t="array" ref="S318">INDEX('GMW - Baseline'!$A$2:$MC$200,MATCH(1,('GMW - Baseline'!$MC$2:$MC$200=S$3)*('GMW - Baseline'!$MB$2:$MB$200=S$4),0),$E318-1973)</f>
        <v>2394824</v>
      </c>
      <c r="T318" cm="1">
        <f t="array" ref="T318">INDEX('GMW - Baseline'!$A$2:$MC$200,MATCH(1,('GMW - Baseline'!$MC$2:$MC$200=T$3)*('GMW - Baseline'!$MB$2:$MB$200=T$4),0),$E318-1973)</f>
        <v>3.8146970000000002E-4</v>
      </c>
      <c r="U318" cm="1">
        <f t="array" ref="U318">INDEX('GMW - Baseline'!$A$2:$MC$200,MATCH(1,('GMW - Baseline'!$MC$2:$MC$200=U$3)*('GMW - Baseline'!$MB$2:$MB$200=U$4),0),$E318-1973)</f>
        <v>1102596</v>
      </c>
      <c r="V318" cm="1">
        <f t="array" ref="V318">INDEX('GMW - Baseline'!$A$2:$MC$200,MATCH(1,('GMW - Baseline'!$MC$2:$MC$200=V$3)*('GMW - Baseline'!$MB$2:$MB$200=V$4),0),$E318-1973)</f>
        <v>38809.339999999997</v>
      </c>
      <c r="W318" cm="1">
        <f t="array" ref="W318">INDEX('GMW - Baseline'!$A$2:$MC$200,MATCH(1,('GMW - Baseline'!$MC$2:$MC$200=W$3)*('GMW - Baseline'!$MB$2:$MB$200=W$4),0),$E318-1973)</f>
        <v>31.92567</v>
      </c>
      <c r="X318" cm="1">
        <f t="array" ref="X318">INDEX('GMW - Baseline'!$A$2:$MC$200,MATCH(1,('GMW - Baseline'!$MC$2:$MC$200=X$3)*('GMW - Baseline'!$MB$2:$MB$200=X$4),0),$E318-1973)</f>
        <v>701544.1</v>
      </c>
      <c r="Y318" cm="1">
        <f t="array" ref="Y318">INDEX('GMW - Baseline'!$A$2:$MC$200,MATCH(1,('GMW - Baseline'!$MC$2:$MC$200=Y$3)*('GMW - Baseline'!$MB$2:$MB$200=Y$4),0),$E318-1973)</f>
        <v>45309.68</v>
      </c>
      <c r="Z318" cm="1">
        <f t="array" ref="Z318">INDEX('GMW - Baseline'!$A$2:$MC$200,MATCH(1,('GMW - Baseline'!$MC$2:$MC$200=Z$3)*('GMW - Baseline'!$MB$2:$MB$200=Z$4),0),$E318-1973)</f>
        <v>5646056</v>
      </c>
      <c r="AA318" cm="1">
        <f t="array" ref="AA318">INDEX('GMW - Baseline'!$A$2:$MC$200,MATCH(1,('GMW - Baseline'!$MC$2:$MC$200=AA$3)*('GMW - Baseline'!$MB$2:$MB$200=AA$4),0),$E318-1973)</f>
        <v>-1.4678659999999999</v>
      </c>
      <c r="AB318" cm="1">
        <f t="array" ref="AB318">INDEX('GMW - Baseline'!$A$2:$MC$200,MATCH(1,('GMW - Baseline'!$MC$2:$MC$200=AB$3)*('GMW - Baseline'!$MB$2:$MB$200=AB$4),0),$E318-1973)</f>
        <v>1099194</v>
      </c>
      <c r="AC318" cm="1">
        <f t="array" ref="AC318">INDEX('GMW - Baseline'!$A$2:$MC$200,MATCH(1,('GMW - Baseline'!$MC$2:$MC$200=AC$3)*('GMW - Baseline'!$MB$2:$MB$200=AC$4),0),$E318-1973)</f>
        <v>956486.6</v>
      </c>
      <c r="AD318" cm="1">
        <f t="array" ref="AD318">INDEX('GMW - Baseline'!$A$2:$MC$200,MATCH(1,('GMW - Baseline'!$MC$2:$MC$200=AD$3)*('GMW - Baseline'!$MB$2:$MB$200=AD$4),0),$E318-1973)</f>
        <v>75044.77</v>
      </c>
      <c r="AE318" cm="1">
        <f t="array" ref="AE318">INDEX('GMW - Baseline'!$A$2:$MC$200,MATCH(1,('GMW - Baseline'!$MC$2:$MC$200=AE$3)*('GMW - Baseline'!$MB$2:$MB$200=AE$4),0),$E318-1973)</f>
        <v>40.822290000000002</v>
      </c>
      <c r="AF318" cm="1">
        <f t="array" ref="AF318">INDEX('GMW - Baseline'!$A$2:$MC$200,MATCH(1,('GMW - Baseline'!$MC$2:$MC$200=AF$3)*('GMW - Baseline'!$MB$2:$MB$200=AF$4),0),$E318-1973)</f>
        <v>27.081150000000001</v>
      </c>
      <c r="AG318" cm="1">
        <f t="array" ref="AG318">INDEX('GMW - Baseline'!$A$2:$MC$200,MATCH(1,('GMW - Baseline'!$MC$2:$MC$200=AG$3)*('GMW - Baseline'!$MB$2:$MB$200=AG$4),0),$E318-1973)</f>
        <v>73.043989999999994</v>
      </c>
      <c r="AH318" cm="1">
        <f t="array" ref="AH318">INDEX('GMW - Baseline'!$A$2:$MC$200,MATCH(1,('GMW - Baseline'!$MC$2:$MC$200=AH$3)*('GMW - Baseline'!$MB$2:$MB$200=AH$4),0),$E318-1973)</f>
        <v>46.756549999999997</v>
      </c>
      <c r="AI318" cm="1">
        <f t="array" ref="AI318">INDEX('GMW - Baseline'!$A$2:$MC$200,MATCH(1,('GMW - Baseline'!$MC$2:$MC$200=AI$3)*('GMW - Baseline'!$MB$2:$MB$200=AI$4),0),$E318-1973)</f>
        <v>49.722059999999999</v>
      </c>
      <c r="AJ318" cm="1">
        <f t="array" ref="AJ318">INDEX('GMW - Baseline'!$A$2:$MC$200,MATCH(1,('GMW - Baseline'!$MC$2:$MC$200=AJ$3)*('GMW - Baseline'!$MB$2:$MB$200=AJ$4),0),$E318-1973)</f>
        <v>56.251240000000003</v>
      </c>
      <c r="AK318" cm="1">
        <f t="array" ref="AK318">INDEX('GMW - Baseline'!$A$2:$MC$200,MATCH(1,('GMW - Baseline'!$MC$2:$MC$200=AK$3)*('GMW - Baseline'!$MB$2:$MB$200=AK$4),0),$E318-1973)</f>
        <v>30.082660000000001</v>
      </c>
    </row>
    <row r="319" spans="1:37" x14ac:dyDescent="0.25">
      <c r="A319">
        <v>2058</v>
      </c>
      <c r="B319">
        <f t="shared" ref="B319:D327" si="108">+B315+1</f>
        <v>2058</v>
      </c>
      <c r="C319">
        <f t="shared" si="108"/>
        <v>2057</v>
      </c>
      <c r="D319">
        <f t="shared" si="108"/>
        <v>2057</v>
      </c>
      <c r="E319">
        <f t="shared" si="17"/>
        <v>2292</v>
      </c>
      <c r="F319" cm="1">
        <f t="array" ref="F319">INDEX('GMW - Baseline'!$A$2:$MC$200,MATCH(1,('GMW - Baseline'!$MC$2:$MC$200=F$3)*('GMW - Baseline'!$MB$2:$MB$200=F$4),0),$E319-1973)</f>
        <v>1105812</v>
      </c>
      <c r="G319" cm="1">
        <f t="array" ref="G319">INDEX('GMW - Baseline'!$A$2:$MC$200,MATCH(1,('GMW - Baseline'!$MC$2:$MC$200=G$3)*('GMW - Baseline'!$MB$2:$MB$200=G$4),0),$E319-1973)</f>
        <v>637005.6</v>
      </c>
      <c r="H319" cm="1">
        <f t="array" ref="H319">INDEX('GMW - Baseline'!$A$2:$MC$200,MATCH(1,('GMW - Baseline'!$MC$2:$MC$200=H$3)*('GMW - Baseline'!$MB$2:$MB$200=H$4),0),$E319-1973)</f>
        <v>699620.4</v>
      </c>
      <c r="I319" cm="1">
        <f t="array" ref="I319">INDEX('GMW - Baseline'!$A$2:$MC$200,MATCH(1,('GMW - Baseline'!$MC$2:$MC$200=I$3)*('GMW - Baseline'!$MB$2:$MB$200=I$4),0),$E319-1973)</f>
        <v>268.00479999999999</v>
      </c>
      <c r="J319" cm="1">
        <f t="array" ref="J319">INDEX('GMW - Baseline'!$A$2:$MC$200,MATCH(1,('GMW - Baseline'!$MC$2:$MC$200=J$3)*('GMW - Baseline'!$MB$2:$MB$200=J$4),0),$E319-1973)</f>
        <v>2.4999419999999999</v>
      </c>
      <c r="K319" cm="1">
        <f t="array" ref="K319">INDEX('GMW - Baseline'!$A$2:$MC$200,MATCH(1,('GMW - Baseline'!$MC$2:$MC$200=K$3)*('GMW - Baseline'!$MB$2:$MB$200=K$4),0),$E319-1973)</f>
        <v>3.4999060000000002</v>
      </c>
      <c r="L319" cm="1">
        <f t="array" ref="L319">INDEX('GMW - Baseline'!$A$2:$MC$200,MATCH(1,('GMW - Baseline'!$MC$2:$MC$200=L$3)*('GMW - Baseline'!$MB$2:$MB$200=L$4),0),$E319-1973)</f>
        <v>38812.959999999999</v>
      </c>
      <c r="M319" cm="1">
        <f t="array" ref="M319">INDEX('GMW - Baseline'!$A$2:$MC$200,MATCH(1,('GMW - Baseline'!$MC$2:$MC$200=M$3)*('GMW - Baseline'!$MB$2:$MB$200=M$4),0),$E319-1973)</f>
        <v>1617.242</v>
      </c>
      <c r="N319" cm="1">
        <f t="array" ref="N319">INDEX('GMW - Baseline'!$A$2:$MC$200,MATCH(1,('GMW - Baseline'!$MC$2:$MC$200=N$3)*('GMW - Baseline'!$MB$2:$MB$200=N$4),0),$E319-1973)</f>
        <v>40430.199999999997</v>
      </c>
      <c r="O319" cm="1">
        <f t="array" ref="O319">INDEX('GMW - Baseline'!$A$2:$MC$200,MATCH(1,('GMW - Baseline'!$MC$2:$MC$200=O$3)*('GMW - Baseline'!$MB$2:$MB$200=O$4),0),$E319-1973)</f>
        <v>4.0000850000000003</v>
      </c>
      <c r="P319" cm="1">
        <f t="array" ref="P319">INDEX('GMW - Baseline'!$A$2:$MC$200,MATCH(1,('GMW - Baseline'!$MC$2:$MC$200=P$3)*('GMW - Baseline'!$MB$2:$MB$200=P$4),0),$E319-1973)</f>
        <v>47244.78</v>
      </c>
      <c r="Q319" cm="1">
        <f t="array" ref="Q319">INDEX('GMW - Baseline'!$A$2:$MC$200,MATCH(1,('GMW - Baseline'!$MC$2:$MC$200=Q$3)*('GMW - Baseline'!$MB$2:$MB$200=Q$4),0),$E319-1973)</f>
        <v>99036.1</v>
      </c>
      <c r="R319" cm="1">
        <f t="array" ref="R319">INDEX('GMW - Baseline'!$A$2:$MC$200,MATCH(1,('GMW - Baseline'!$MC$2:$MC$200=R$3)*('GMW - Baseline'!$MB$2:$MB$200=R$4),0),$E319-1973)</f>
        <v>9559726</v>
      </c>
      <c r="S319" cm="1">
        <f t="array" ref="S319">INDEX('GMW - Baseline'!$A$2:$MC$200,MATCH(1,('GMW - Baseline'!$MC$2:$MC$200=S$3)*('GMW - Baseline'!$MB$2:$MB$200=S$4),0),$E319-1973)</f>
        <v>2414843</v>
      </c>
      <c r="T319" cm="1">
        <f t="array" ref="T319">INDEX('GMW - Baseline'!$A$2:$MC$200,MATCH(1,('GMW - Baseline'!$MC$2:$MC$200=T$3)*('GMW - Baseline'!$MB$2:$MB$200=T$4),0),$E319-1973)</f>
        <v>1.907349E-4</v>
      </c>
      <c r="U319" cm="1">
        <f t="array" ref="U319">INDEX('GMW - Baseline'!$A$2:$MC$200,MATCH(1,('GMW - Baseline'!$MC$2:$MC$200=U$3)*('GMW - Baseline'!$MB$2:$MB$200=U$4),0),$E319-1973)</f>
        <v>1105809</v>
      </c>
      <c r="V319" cm="1">
        <f t="array" ref="V319">INDEX('GMW - Baseline'!$A$2:$MC$200,MATCH(1,('GMW - Baseline'!$MC$2:$MC$200=V$3)*('GMW - Baseline'!$MB$2:$MB$200=V$4),0),$E319-1973)</f>
        <v>38812.99</v>
      </c>
      <c r="W319" cm="1">
        <f t="array" ref="W319">INDEX('GMW - Baseline'!$A$2:$MC$200,MATCH(1,('GMW - Baseline'!$MC$2:$MC$200=W$3)*('GMW - Baseline'!$MB$2:$MB$200=W$4),0),$E319-1973)</f>
        <v>31.92492</v>
      </c>
      <c r="X319" cm="1">
        <f t="array" ref="X319">INDEX('GMW - Baseline'!$A$2:$MC$200,MATCH(1,('GMW - Baseline'!$MC$2:$MC$200=X$3)*('GMW - Baseline'!$MB$2:$MB$200=X$4),0),$E319-1973)</f>
        <v>701673.3</v>
      </c>
      <c r="Y319" cm="1">
        <f t="array" ref="Y319">INDEX('GMW - Baseline'!$A$2:$MC$200,MATCH(1,('GMW - Baseline'!$MC$2:$MC$200=Y$3)*('GMW - Baseline'!$MB$2:$MB$200=Y$4),0),$E319-1973)</f>
        <v>45294.64</v>
      </c>
      <c r="Z319" cm="1">
        <f t="array" ref="Z319">INDEX('GMW - Baseline'!$A$2:$MC$200,MATCH(1,('GMW - Baseline'!$MC$2:$MC$200=Z$3)*('GMW - Baseline'!$MB$2:$MB$200=Z$4),0),$E319-1973)</f>
        <v>5670804</v>
      </c>
      <c r="AA319" cm="1">
        <f t="array" ref="AA319">INDEX('GMW - Baseline'!$A$2:$MC$200,MATCH(1,('GMW - Baseline'!$MC$2:$MC$200=AA$3)*('GMW - Baseline'!$MB$2:$MB$200=AA$4),0),$E319-1973)</f>
        <v>-1.4666920000000001</v>
      </c>
      <c r="AB319" cm="1">
        <f t="array" ref="AB319">INDEX('GMW - Baseline'!$A$2:$MC$200,MATCH(1,('GMW - Baseline'!$MC$2:$MC$200=AB$3)*('GMW - Baseline'!$MB$2:$MB$200=AB$4),0),$E319-1973)</f>
        <v>1142265</v>
      </c>
      <c r="AC319" cm="1">
        <f t="array" ref="AC319">INDEX('GMW - Baseline'!$A$2:$MC$200,MATCH(1,('GMW - Baseline'!$MC$2:$MC$200=AC$3)*('GMW - Baseline'!$MB$2:$MB$200=AC$4),0),$E319-1973)</f>
        <v>1135263</v>
      </c>
      <c r="AD319" cm="1">
        <f t="array" ref="AD319">INDEX('GMW - Baseline'!$A$2:$MC$200,MATCH(1,('GMW - Baseline'!$MC$2:$MC$200=AD$3)*('GMW - Baseline'!$MB$2:$MB$200=AD$4),0),$E319-1973)</f>
        <v>75062.94</v>
      </c>
      <c r="AE319" cm="1">
        <f t="array" ref="AE319">INDEX('GMW - Baseline'!$A$2:$MC$200,MATCH(1,('GMW - Baseline'!$MC$2:$MC$200=AE$3)*('GMW - Baseline'!$MB$2:$MB$200=AE$4),0),$E319-1973)</f>
        <v>40.932690000000001</v>
      </c>
      <c r="AF319" cm="1">
        <f t="array" ref="AF319">INDEX('GMW - Baseline'!$A$2:$MC$200,MATCH(1,('GMW - Baseline'!$MC$2:$MC$200=AF$3)*('GMW - Baseline'!$MB$2:$MB$200=AF$4),0),$E319-1973)</f>
        <v>27.10596</v>
      </c>
      <c r="AG319" cm="1">
        <f t="array" ref="AG319">INDEX('GMW - Baseline'!$A$2:$MC$200,MATCH(1,('GMW - Baseline'!$MC$2:$MC$200=AG$3)*('GMW - Baseline'!$MB$2:$MB$200=AG$4),0),$E319-1973)</f>
        <v>72.965029999999999</v>
      </c>
      <c r="AH319" cm="1">
        <f t="array" ref="AH319">INDEX('GMW - Baseline'!$A$2:$MC$200,MATCH(1,('GMW - Baseline'!$MC$2:$MC$200=AH$3)*('GMW - Baseline'!$MB$2:$MB$200=AH$4),0),$E319-1973)</f>
        <v>46.786189999999998</v>
      </c>
      <c r="AI319" cm="1">
        <f t="array" ref="AI319">INDEX('GMW - Baseline'!$A$2:$MC$200,MATCH(1,('GMW - Baseline'!$MC$2:$MC$200=AI$3)*('GMW - Baseline'!$MB$2:$MB$200=AI$4),0),$E319-1973)</f>
        <v>49.77975</v>
      </c>
      <c r="AJ319" cm="1">
        <f t="array" ref="AJ319">INDEX('GMW - Baseline'!$A$2:$MC$200,MATCH(1,('GMW - Baseline'!$MC$2:$MC$200=AJ$3)*('GMW - Baseline'!$MB$2:$MB$200=AJ$4),0),$E319-1973)</f>
        <v>56.19041</v>
      </c>
      <c r="AK319" cm="1">
        <f t="array" ref="AK319">INDEX('GMW - Baseline'!$A$2:$MC$200,MATCH(1,('GMW - Baseline'!$MC$2:$MC$200=AK$3)*('GMW - Baseline'!$MB$2:$MB$200=AK$4),0),$E319-1973)</f>
        <v>30.160060000000001</v>
      </c>
    </row>
    <row r="320" spans="1:37" x14ac:dyDescent="0.25">
      <c r="B320">
        <f t="shared" ref="B320:C320" si="109">+B316+1</f>
        <v>2058</v>
      </c>
      <c r="C320">
        <f t="shared" si="109"/>
        <v>2058</v>
      </c>
      <c r="E320">
        <f t="shared" si="17"/>
        <v>2293</v>
      </c>
      <c r="F320" cm="1">
        <f t="array" ref="F320">INDEX('GMW - Baseline'!$A$2:$MC$200,MATCH(1,('GMW - Baseline'!$MC$2:$MC$200=F$3)*('GMW - Baseline'!$MB$2:$MB$200=F$4),0),$E320-1973)</f>
        <v>1109028</v>
      </c>
      <c r="G320" cm="1">
        <f t="array" ref="G320">INDEX('GMW - Baseline'!$A$2:$MC$200,MATCH(1,('GMW - Baseline'!$MC$2:$MC$200=G$3)*('GMW - Baseline'!$MB$2:$MB$200=G$4),0),$E320-1973)</f>
        <v>638795.4</v>
      </c>
      <c r="H320" cm="1">
        <f t="array" ref="H320">INDEX('GMW - Baseline'!$A$2:$MC$200,MATCH(1,('GMW - Baseline'!$MC$2:$MC$200=H$3)*('GMW - Baseline'!$MB$2:$MB$200=H$4),0),$E320-1973)</f>
        <v>701591.2</v>
      </c>
      <c r="I320" cm="1">
        <f t="array" ref="I320">INDEX('GMW - Baseline'!$A$2:$MC$200,MATCH(1,('GMW - Baseline'!$MC$2:$MC$200=I$3)*('GMW - Baseline'!$MB$2:$MB$200=I$4),0),$E320-1973)</f>
        <v>270.34140000000002</v>
      </c>
      <c r="J320" cm="1">
        <f t="array" ref="J320">INDEX('GMW - Baseline'!$A$2:$MC$200,MATCH(1,('GMW - Baseline'!$MC$2:$MC$200=J$3)*('GMW - Baseline'!$MB$2:$MB$200=J$4),0),$E320-1973)</f>
        <v>2.4999920000000002</v>
      </c>
      <c r="K320" cm="1">
        <f t="array" ref="K320">INDEX('GMW - Baseline'!$A$2:$MC$200,MATCH(1,('GMW - Baseline'!$MC$2:$MC$200=K$3)*('GMW - Baseline'!$MB$2:$MB$200=K$4),0),$E320-1973)</f>
        <v>3.4998649999999998</v>
      </c>
      <c r="L320" cm="1">
        <f t="array" ref="L320">INDEX('GMW - Baseline'!$A$2:$MC$200,MATCH(1,('GMW - Baseline'!$MC$2:$MC$200=L$3)*('GMW - Baseline'!$MB$2:$MB$200=L$4),0),$E320-1973)</f>
        <v>38816.629999999997</v>
      </c>
      <c r="M320" cm="1">
        <f t="array" ref="M320">INDEX('GMW - Baseline'!$A$2:$MC$200,MATCH(1,('GMW - Baseline'!$MC$2:$MC$200=M$3)*('GMW - Baseline'!$MB$2:$MB$200=M$4),0),$E320-1973)</f>
        <v>1617.3869999999999</v>
      </c>
      <c r="N320" cm="1">
        <f t="array" ref="N320">INDEX('GMW - Baseline'!$A$2:$MC$200,MATCH(1,('GMW - Baseline'!$MC$2:$MC$200=N$3)*('GMW - Baseline'!$MB$2:$MB$200=N$4),0),$E320-1973)</f>
        <v>40434.019999999997</v>
      </c>
      <c r="O320" cm="1">
        <f t="array" ref="O320">INDEX('GMW - Baseline'!$A$2:$MC$200,MATCH(1,('GMW - Baseline'!$MC$2:$MC$200=O$3)*('GMW - Baseline'!$MB$2:$MB$200=O$4),0),$E320-1973)</f>
        <v>4.0000640000000001</v>
      </c>
      <c r="P320" cm="1">
        <f t="array" ref="P320">INDEX('GMW - Baseline'!$A$2:$MC$200,MATCH(1,('GMW - Baseline'!$MC$2:$MC$200=P$3)*('GMW - Baseline'!$MB$2:$MB$200=P$4),0),$E320-1973)</f>
        <v>47230.07</v>
      </c>
      <c r="Q320" cm="1">
        <f t="array" ref="Q320">INDEX('GMW - Baseline'!$A$2:$MC$200,MATCH(1,('GMW - Baseline'!$MC$2:$MC$200=Q$3)*('GMW - Baseline'!$MB$2:$MB$200=Q$4),0),$E320-1973)</f>
        <v>-116368.8</v>
      </c>
      <c r="R320" cm="1">
        <f t="array" ref="R320">INDEX('GMW - Baseline'!$A$2:$MC$200,MATCH(1,('GMW - Baseline'!$MC$2:$MC$200=R$3)*('GMW - Baseline'!$MB$2:$MB$200=R$4),0),$E320-1973)</f>
        <v>9713658</v>
      </c>
      <c r="S320" cm="1">
        <f t="array" ref="S320">INDEX('GMW - Baseline'!$A$2:$MC$200,MATCH(1,('GMW - Baseline'!$MC$2:$MC$200=S$3)*('GMW - Baseline'!$MB$2:$MB$200=S$4),0),$E320-1973)</f>
        <v>2435018</v>
      </c>
      <c r="T320" cm="1">
        <f t="array" ref="T320">INDEX('GMW - Baseline'!$A$2:$MC$200,MATCH(1,('GMW - Baseline'!$MC$2:$MC$200=T$3)*('GMW - Baseline'!$MB$2:$MB$200=T$4),0),$E320-1973)</f>
        <v>9.536743E-5</v>
      </c>
      <c r="U320" cm="1">
        <f t="array" ref="U320">INDEX('GMW - Baseline'!$A$2:$MC$200,MATCH(1,('GMW - Baseline'!$MC$2:$MC$200=U$3)*('GMW - Baseline'!$MB$2:$MB$200=U$4),0),$E320-1973)</f>
        <v>1109027</v>
      </c>
      <c r="V320" cm="1">
        <f t="array" ref="V320">INDEX('GMW - Baseline'!$A$2:$MC$200,MATCH(1,('GMW - Baseline'!$MC$2:$MC$200=V$3)*('GMW - Baseline'!$MB$2:$MB$200=V$4),0),$E320-1973)</f>
        <v>38816.660000000003</v>
      </c>
      <c r="W320" cm="1">
        <f t="array" ref="W320">INDEX('GMW - Baseline'!$A$2:$MC$200,MATCH(1,('GMW - Baseline'!$MC$2:$MC$200=W$3)*('GMW - Baseline'!$MB$2:$MB$200=W$4),0),$E320-1973)</f>
        <v>31.92417</v>
      </c>
      <c r="X320" cm="1">
        <f t="array" ref="X320">INDEX('GMW - Baseline'!$A$2:$MC$200,MATCH(1,('GMW - Baseline'!$MC$2:$MC$200=X$3)*('GMW - Baseline'!$MB$2:$MB$200=X$4),0),$E320-1973)</f>
        <v>701801.2</v>
      </c>
      <c r="Y320" cm="1">
        <f t="array" ref="Y320">INDEX('GMW - Baseline'!$A$2:$MC$200,MATCH(1,('GMW - Baseline'!$MC$2:$MC$200=Y$3)*('GMW - Baseline'!$MB$2:$MB$200=Y$4),0),$E320-1973)</f>
        <v>45279.6</v>
      </c>
      <c r="Z320" cm="1">
        <f t="array" ref="Z320">INDEX('GMW - Baseline'!$A$2:$MC$200,MATCH(1,('GMW - Baseline'!$MC$2:$MC$200=Z$3)*('GMW - Baseline'!$MB$2:$MB$200=Z$4),0),$E320-1973)</f>
        <v>5695602</v>
      </c>
      <c r="AA320" cm="1">
        <f t="array" ref="AA320">INDEX('GMW - Baseline'!$A$2:$MC$200,MATCH(1,('GMW - Baseline'!$MC$2:$MC$200=AA$3)*('GMW - Baseline'!$MB$2:$MB$200=AA$4),0),$E320-1973)</f>
        <v>-1.4655180000000001</v>
      </c>
      <c r="AB320" cm="1">
        <f t="array" ref="AB320">INDEX('GMW - Baseline'!$A$2:$MC$200,MATCH(1,('GMW - Baseline'!$MC$2:$MC$200=AB$3)*('GMW - Baseline'!$MB$2:$MB$200=AB$4),0),$E320-1973)</f>
        <v>1094516</v>
      </c>
      <c r="AC320" cm="1">
        <f t="array" ref="AC320">INDEX('GMW - Baseline'!$A$2:$MC$200,MATCH(1,('GMW - Baseline'!$MC$2:$MC$200=AC$3)*('GMW - Baseline'!$MB$2:$MB$200=AC$4),0),$E320-1973)</f>
        <v>940583.7</v>
      </c>
      <c r="AD320" cm="1">
        <f t="array" ref="AD320">INDEX('GMW - Baseline'!$A$2:$MC$200,MATCH(1,('GMW - Baseline'!$MC$2:$MC$200=AD$3)*('GMW - Baseline'!$MB$2:$MB$200=AD$4),0),$E320-1973)</f>
        <v>75081.11</v>
      </c>
      <c r="AE320" cm="1">
        <f t="array" ref="AE320">INDEX('GMW - Baseline'!$A$2:$MC$200,MATCH(1,('GMW - Baseline'!$MC$2:$MC$200=AE$3)*('GMW - Baseline'!$MB$2:$MB$200=AE$4),0),$E320-1973)</f>
        <v>41.04316</v>
      </c>
      <c r="AF320" cm="1">
        <f t="array" ref="AF320">INDEX('GMW - Baseline'!$A$2:$MC$200,MATCH(1,('GMW - Baseline'!$MC$2:$MC$200=AF$3)*('GMW - Baseline'!$MB$2:$MB$200=AF$4),0),$E320-1973)</f>
        <v>27.130790000000001</v>
      </c>
      <c r="AG320" cm="1">
        <f t="array" ref="AG320">INDEX('GMW - Baseline'!$A$2:$MC$200,MATCH(1,('GMW - Baseline'!$MC$2:$MC$200=AG$3)*('GMW - Baseline'!$MB$2:$MB$200=AG$4),0),$E320-1973)</f>
        <v>72.891589999999994</v>
      </c>
      <c r="AH320" cm="1">
        <f t="array" ref="AH320">INDEX('GMW - Baseline'!$A$2:$MC$200,MATCH(1,('GMW - Baseline'!$MC$2:$MC$200=AH$3)*('GMW - Baseline'!$MB$2:$MB$200=AH$4),0),$E320-1973)</f>
        <v>46.815860000000001</v>
      </c>
      <c r="AI320" cm="1">
        <f t="array" ref="AI320">INDEX('GMW - Baseline'!$A$2:$MC$200,MATCH(1,('GMW - Baseline'!$MC$2:$MC$200=AI$3)*('GMW - Baseline'!$MB$2:$MB$200=AI$4),0),$E320-1973)</f>
        <v>49.837569999999999</v>
      </c>
      <c r="AJ320" cm="1">
        <f t="array" ref="AJ320">INDEX('GMW - Baseline'!$A$2:$MC$200,MATCH(1,('GMW - Baseline'!$MC$2:$MC$200=AJ$3)*('GMW - Baseline'!$MB$2:$MB$200=AJ$4),0),$E320-1973)</f>
        <v>56.129519999999999</v>
      </c>
      <c r="AK320" cm="1">
        <f t="array" ref="AK320">INDEX('GMW - Baseline'!$A$2:$MC$200,MATCH(1,('GMW - Baseline'!$MC$2:$MC$200=AK$3)*('GMW - Baseline'!$MB$2:$MB$200=AK$4),0),$E320-1973)</f>
        <v>30.236550000000001</v>
      </c>
    </row>
    <row r="321" spans="1:37" x14ac:dyDescent="0.25">
      <c r="B321">
        <f t="shared" ref="B321:C321" si="110">+B317+1</f>
        <v>2058</v>
      </c>
      <c r="C321">
        <f t="shared" si="110"/>
        <v>2058</v>
      </c>
      <c r="E321">
        <f t="shared" si="17"/>
        <v>2294</v>
      </c>
      <c r="F321" cm="1">
        <f t="array" ref="F321">INDEX('GMW - Baseline'!$A$2:$MC$200,MATCH(1,('GMW - Baseline'!$MC$2:$MC$200=F$3)*('GMW - Baseline'!$MB$2:$MB$200=F$4),0),$E321-1973)</f>
        <v>1112226</v>
      </c>
      <c r="G321" cm="1">
        <f t="array" ref="G321">INDEX('GMW - Baseline'!$A$2:$MC$200,MATCH(1,('GMW - Baseline'!$MC$2:$MC$200=G$3)*('GMW - Baseline'!$MB$2:$MB$200=G$4),0),$E321-1973)</f>
        <v>640573.9</v>
      </c>
      <c r="H321" cm="1">
        <f t="array" ref="H321">INDEX('GMW - Baseline'!$A$2:$MC$200,MATCH(1,('GMW - Baseline'!$MC$2:$MC$200=H$3)*('GMW - Baseline'!$MB$2:$MB$200=H$4),0),$E321-1973)</f>
        <v>703563.5</v>
      </c>
      <c r="I321" cm="1">
        <f t="array" ref="I321">INDEX('GMW - Baseline'!$A$2:$MC$200,MATCH(1,('GMW - Baseline'!$MC$2:$MC$200=I$3)*('GMW - Baseline'!$MB$2:$MB$200=I$4),0),$E321-1973)</f>
        <v>271.7099</v>
      </c>
      <c r="J321" cm="1">
        <f t="array" ref="J321">INDEX('GMW - Baseline'!$A$2:$MC$200,MATCH(1,('GMW - Baseline'!$MC$2:$MC$200=J$3)*('GMW - Baseline'!$MB$2:$MB$200=J$4),0),$E321-1973)</f>
        <v>2.5000429999999998</v>
      </c>
      <c r="K321" cm="1">
        <f t="array" ref="K321">INDEX('GMW - Baseline'!$A$2:$MC$200,MATCH(1,('GMW - Baseline'!$MC$2:$MC$200=K$3)*('GMW - Baseline'!$MB$2:$MB$200=K$4),0),$E321-1973)</f>
        <v>3.4998860000000001</v>
      </c>
      <c r="L321" cm="1">
        <f t="array" ref="L321">INDEX('GMW - Baseline'!$A$2:$MC$200,MATCH(1,('GMW - Baseline'!$MC$2:$MC$200=L$3)*('GMW - Baseline'!$MB$2:$MB$200=L$4),0),$E321-1973)</f>
        <v>38819.08</v>
      </c>
      <c r="M321" cm="1">
        <f t="array" ref="M321">INDEX('GMW - Baseline'!$A$2:$MC$200,MATCH(1,('GMW - Baseline'!$MC$2:$MC$200=M$3)*('GMW - Baseline'!$MB$2:$MB$200=M$4),0),$E321-1973)</f>
        <v>1617.4880000000001</v>
      </c>
      <c r="N321" cm="1">
        <f t="array" ref="N321">INDEX('GMW - Baseline'!$A$2:$MC$200,MATCH(1,('GMW - Baseline'!$MC$2:$MC$200=N$3)*('GMW - Baseline'!$MB$2:$MB$200=N$4),0),$E321-1973)</f>
        <v>40436.57</v>
      </c>
      <c r="O321" cm="1">
        <f t="array" ref="O321">INDEX('GMW - Baseline'!$A$2:$MC$200,MATCH(1,('GMW - Baseline'!$MC$2:$MC$200=O$3)*('GMW - Baseline'!$MB$2:$MB$200=O$4),0),$E321-1973)</f>
        <v>4.0000629999999999</v>
      </c>
      <c r="P321" cm="1">
        <f t="array" ref="P321">INDEX('GMW - Baseline'!$A$2:$MC$200,MATCH(1,('GMW - Baseline'!$MC$2:$MC$200=P$3)*('GMW - Baseline'!$MB$2:$MB$200=P$4),0),$E321-1973)</f>
        <v>47212.26</v>
      </c>
      <c r="Q321" cm="1">
        <f t="array" ref="Q321">INDEX('GMW - Baseline'!$A$2:$MC$200,MATCH(1,('GMW - Baseline'!$MC$2:$MC$200=Q$3)*('GMW - Baseline'!$MB$2:$MB$200=Q$4),0),$E321-1973)</f>
        <v>-32712.62</v>
      </c>
      <c r="R321" cm="1">
        <f t="array" ref="R321">INDEX('GMW - Baseline'!$A$2:$MC$200,MATCH(1,('GMW - Baseline'!$MC$2:$MC$200=R$3)*('GMW - Baseline'!$MB$2:$MB$200=R$4),0),$E321-1973)</f>
        <v>9795916</v>
      </c>
      <c r="S321" cm="1">
        <f t="array" ref="S321">INDEX('GMW - Baseline'!$A$2:$MC$200,MATCH(1,('GMW - Baseline'!$MC$2:$MC$200=S$3)*('GMW - Baseline'!$MB$2:$MB$200=S$4),0),$E321-1973)</f>
        <v>2455298</v>
      </c>
      <c r="T321" cm="1">
        <f t="array" ref="T321">INDEX('GMW - Baseline'!$A$2:$MC$200,MATCH(1,('GMW - Baseline'!$MC$2:$MC$200=T$3)*('GMW - Baseline'!$MB$2:$MB$200=T$4),0),$E321-1973)</f>
        <v>2.8610229999999999E-4</v>
      </c>
      <c r="U321" cm="1">
        <f t="array" ref="U321">INDEX('GMW - Baseline'!$A$2:$MC$200,MATCH(1,('GMW - Baseline'!$MC$2:$MC$200=U$3)*('GMW - Baseline'!$MB$2:$MB$200=U$4),0),$E321-1973)</f>
        <v>1112223</v>
      </c>
      <c r="V321" cm="1">
        <f t="array" ref="V321">INDEX('GMW - Baseline'!$A$2:$MC$200,MATCH(1,('GMW - Baseline'!$MC$2:$MC$200=V$3)*('GMW - Baseline'!$MB$2:$MB$200=V$4),0),$E321-1973)</f>
        <v>38819.11</v>
      </c>
      <c r="W321" cm="1">
        <f t="array" ref="W321">INDEX('GMW - Baseline'!$A$2:$MC$200,MATCH(1,('GMW - Baseline'!$MC$2:$MC$200=W$3)*('GMW - Baseline'!$MB$2:$MB$200=W$4),0),$E321-1973)</f>
        <v>31.92342</v>
      </c>
      <c r="X321" cm="1">
        <f t="array" ref="X321">INDEX('GMW - Baseline'!$A$2:$MC$200,MATCH(1,('GMW - Baseline'!$MC$2:$MC$200=X$3)*('GMW - Baseline'!$MB$2:$MB$200=X$4),0),$E321-1973)</f>
        <v>701887.1</v>
      </c>
      <c r="Y321" cm="1">
        <f t="array" ref="Y321">INDEX('GMW - Baseline'!$A$2:$MC$200,MATCH(1,('GMW - Baseline'!$MC$2:$MC$200=Y$3)*('GMW - Baseline'!$MB$2:$MB$200=Y$4),0),$E321-1973)</f>
        <v>45261.95</v>
      </c>
      <c r="Z321" cm="1">
        <f t="array" ref="Z321">INDEX('GMW - Baseline'!$A$2:$MC$200,MATCH(1,('GMW - Baseline'!$MC$2:$MC$200=Z$3)*('GMW - Baseline'!$MB$2:$MB$200=Z$4),0),$E321-1973)</f>
        <v>5720447</v>
      </c>
      <c r="AA321" cm="1">
        <f t="array" ref="AA321">INDEX('GMW - Baseline'!$A$2:$MC$200,MATCH(1,('GMW - Baseline'!$MC$2:$MC$200=AA$3)*('GMW - Baseline'!$MB$2:$MB$200=AA$4),0),$E321-1973)</f>
        <v>-1.4643459999999999</v>
      </c>
      <c r="AB321" cm="1">
        <f t="array" ref="AB321">INDEX('GMW - Baseline'!$A$2:$MC$200,MATCH(1,('GMW - Baseline'!$MC$2:$MC$200=AB$3)*('GMW - Baseline'!$MB$2:$MB$200=AB$4),0),$E321-1973)</f>
        <v>1081117</v>
      </c>
      <c r="AC321" cm="1">
        <f t="array" ref="AC321">INDEX('GMW - Baseline'!$A$2:$MC$200,MATCH(1,('GMW - Baseline'!$MC$2:$MC$200=AC$3)*('GMW - Baseline'!$MB$2:$MB$200=AC$4),0),$E321-1973)</f>
        <v>998858.7</v>
      </c>
      <c r="AD321" cm="1">
        <f t="array" ref="AD321">INDEX('GMW - Baseline'!$A$2:$MC$200,MATCH(1,('GMW - Baseline'!$MC$2:$MC$200=AD$3)*('GMW - Baseline'!$MB$2:$MB$200=AD$4),0),$E321-1973)</f>
        <v>75098.210000000006</v>
      </c>
      <c r="AE321" cm="1">
        <f t="array" ref="AE321">INDEX('GMW - Baseline'!$A$2:$MC$200,MATCH(1,('GMW - Baseline'!$MC$2:$MC$200=AE$3)*('GMW - Baseline'!$MB$2:$MB$200=AE$4),0),$E321-1973)</f>
        <v>41.160939999999997</v>
      </c>
      <c r="AF321" cm="1">
        <f t="array" ref="AF321">INDEX('GMW - Baseline'!$A$2:$MC$200,MATCH(1,('GMW - Baseline'!$MC$2:$MC$200=AF$3)*('GMW - Baseline'!$MB$2:$MB$200=AF$4),0),$E321-1973)</f>
        <v>27.155640000000002</v>
      </c>
      <c r="AG321" cm="1">
        <f t="array" ref="AG321">INDEX('GMW - Baseline'!$A$2:$MC$200,MATCH(1,('GMW - Baseline'!$MC$2:$MC$200=AG$3)*('GMW - Baseline'!$MB$2:$MB$200=AG$4),0),$E321-1973)</f>
        <v>72.821550000000002</v>
      </c>
      <c r="AH321" cm="1">
        <f t="array" ref="AH321">INDEX('GMW - Baseline'!$A$2:$MC$200,MATCH(1,('GMW - Baseline'!$MC$2:$MC$200=AH$3)*('GMW - Baseline'!$MB$2:$MB$200=AH$4),0),$E321-1973)</f>
        <v>46.845570000000002</v>
      </c>
      <c r="AI321" cm="1">
        <f t="array" ref="AI321">INDEX('GMW - Baseline'!$A$2:$MC$200,MATCH(1,('GMW - Baseline'!$MC$2:$MC$200=AI$3)*('GMW - Baseline'!$MB$2:$MB$200=AI$4),0),$E321-1973)</f>
        <v>49.895519999999998</v>
      </c>
      <c r="AJ321" cm="1">
        <f t="array" ref="AJ321">INDEX('GMW - Baseline'!$A$2:$MC$200,MATCH(1,('GMW - Baseline'!$MC$2:$MC$200=AJ$3)*('GMW - Baseline'!$MB$2:$MB$200=AJ$4),0),$E321-1973)</f>
        <v>56.068550000000002</v>
      </c>
      <c r="AK321" cm="1">
        <f t="array" ref="AK321">INDEX('GMW - Baseline'!$A$2:$MC$200,MATCH(1,('GMW - Baseline'!$MC$2:$MC$200=AK$3)*('GMW - Baseline'!$MB$2:$MB$200=AK$4),0),$E321-1973)</f>
        <v>30.313839999999999</v>
      </c>
    </row>
    <row r="322" spans="1:37" x14ac:dyDescent="0.25">
      <c r="B322">
        <f t="shared" ref="B322:C322" si="111">+B318+1</f>
        <v>2058</v>
      </c>
      <c r="C322">
        <f t="shared" si="111"/>
        <v>2058</v>
      </c>
      <c r="E322">
        <f t="shared" si="17"/>
        <v>2295</v>
      </c>
      <c r="F322" cm="1">
        <f t="array" ref="F322">INDEX('GMW - Baseline'!$A$2:$MC$200,MATCH(1,('GMW - Baseline'!$MC$2:$MC$200=F$3)*('GMW - Baseline'!$MB$2:$MB$200=F$4),0),$E322-1973)</f>
        <v>1115425</v>
      </c>
      <c r="G322" cm="1">
        <f t="array" ref="G322">INDEX('GMW - Baseline'!$A$2:$MC$200,MATCH(1,('GMW - Baseline'!$MC$2:$MC$200=G$3)*('GMW - Baseline'!$MB$2:$MB$200=G$4),0),$E322-1973)</f>
        <v>642352.9</v>
      </c>
      <c r="H322" cm="1">
        <f t="array" ref="H322">INDEX('GMW - Baseline'!$A$2:$MC$200,MATCH(1,('GMW - Baseline'!$MC$2:$MC$200=H$3)*('GMW - Baseline'!$MB$2:$MB$200=H$4),0),$E322-1973)</f>
        <v>705523.4</v>
      </c>
      <c r="I322" cm="1">
        <f t="array" ref="I322">INDEX('GMW - Baseline'!$A$2:$MC$200,MATCH(1,('GMW - Baseline'!$MC$2:$MC$200=I$3)*('GMW - Baseline'!$MB$2:$MB$200=I$4),0),$E322-1973)</f>
        <v>272.8655</v>
      </c>
      <c r="J322" cm="1">
        <f t="array" ref="J322">INDEX('GMW - Baseline'!$A$2:$MC$200,MATCH(1,('GMW - Baseline'!$MC$2:$MC$200=J$3)*('GMW - Baseline'!$MB$2:$MB$200=J$4),0),$E322-1973)</f>
        <v>2.5000659999999999</v>
      </c>
      <c r="K322" cm="1">
        <f t="array" ref="K322">INDEX('GMW - Baseline'!$A$2:$MC$200,MATCH(1,('GMW - Baseline'!$MC$2:$MC$200=K$3)*('GMW - Baseline'!$MB$2:$MB$200=K$4),0),$E322-1973)</f>
        <v>3.4998680000000002</v>
      </c>
      <c r="L322" cm="1">
        <f t="array" ref="L322">INDEX('GMW - Baseline'!$A$2:$MC$200,MATCH(1,('GMW - Baseline'!$MC$2:$MC$200=L$3)*('GMW - Baseline'!$MB$2:$MB$200=L$4),0),$E322-1973)</f>
        <v>38821.5</v>
      </c>
      <c r="M322" cm="1">
        <f t="array" ref="M322">INDEX('GMW - Baseline'!$A$2:$MC$200,MATCH(1,('GMW - Baseline'!$MC$2:$MC$200=M$3)*('GMW - Baseline'!$MB$2:$MB$200=M$4),0),$E322-1973)</f>
        <v>1617.625</v>
      </c>
      <c r="N322" cm="1">
        <f t="array" ref="N322">INDEX('GMW - Baseline'!$A$2:$MC$200,MATCH(1,('GMW - Baseline'!$MC$2:$MC$200=N$3)*('GMW - Baseline'!$MB$2:$MB$200=N$4),0),$E322-1973)</f>
        <v>40439.129999999997</v>
      </c>
      <c r="O322" cm="1">
        <f t="array" ref="O322">INDEX('GMW - Baseline'!$A$2:$MC$200,MATCH(1,('GMW - Baseline'!$MC$2:$MC$200=O$3)*('GMW - Baseline'!$MB$2:$MB$200=O$4),0),$E322-1973)</f>
        <v>4.0001480000000003</v>
      </c>
      <c r="P322" cm="1">
        <f t="array" ref="P322">INDEX('GMW - Baseline'!$A$2:$MC$200,MATCH(1,('GMW - Baseline'!$MC$2:$MC$200=P$3)*('GMW - Baseline'!$MB$2:$MB$200=P$4),0),$E322-1973)</f>
        <v>47194.46</v>
      </c>
      <c r="Q322" cm="1">
        <f t="array" ref="Q322">INDEX('GMW - Baseline'!$A$2:$MC$200,MATCH(1,('GMW - Baseline'!$MC$2:$MC$200=Q$3)*('GMW - Baseline'!$MB$2:$MB$200=Q$4),0),$E322-1973)</f>
        <v>-97457.87</v>
      </c>
      <c r="R322" cm="1">
        <f t="array" ref="R322">INDEX('GMW - Baseline'!$A$2:$MC$200,MATCH(1,('GMW - Baseline'!$MC$2:$MC$200=R$3)*('GMW - Baseline'!$MB$2:$MB$200=R$4),0),$E322-1973)</f>
        <v>9943452</v>
      </c>
      <c r="S322" cm="1">
        <f t="array" ref="S322">INDEX('GMW - Baseline'!$A$2:$MC$200,MATCH(1,('GMW - Baseline'!$MC$2:$MC$200=S$3)*('GMW - Baseline'!$MB$2:$MB$200=S$4),0),$E322-1973)</f>
        <v>2475729</v>
      </c>
      <c r="T322" cm="1">
        <f t="array" ref="T322">INDEX('GMW - Baseline'!$A$2:$MC$200,MATCH(1,('GMW - Baseline'!$MC$2:$MC$200=T$3)*('GMW - Baseline'!$MB$2:$MB$200=T$4),0),$E322-1973)</f>
        <v>-9.536743E-5</v>
      </c>
      <c r="U322" cm="1">
        <f t="array" ref="U322">INDEX('GMW - Baseline'!$A$2:$MC$200,MATCH(1,('GMW - Baseline'!$MC$2:$MC$200=U$3)*('GMW - Baseline'!$MB$2:$MB$200=U$4),0),$E322-1973)</f>
        <v>1115426</v>
      </c>
      <c r="V322" cm="1">
        <f t="array" ref="V322">INDEX('GMW - Baseline'!$A$2:$MC$200,MATCH(1,('GMW - Baseline'!$MC$2:$MC$200=V$3)*('GMW - Baseline'!$MB$2:$MB$200=V$4),0),$E322-1973)</f>
        <v>38821.57</v>
      </c>
      <c r="W322" cm="1">
        <f t="array" ref="W322">INDEX('GMW - Baseline'!$A$2:$MC$200,MATCH(1,('GMW - Baseline'!$MC$2:$MC$200=W$3)*('GMW - Baseline'!$MB$2:$MB$200=W$4),0),$E322-1973)</f>
        <v>31.92267</v>
      </c>
      <c r="X322" cm="1">
        <f t="array" ref="X322">INDEX('GMW - Baseline'!$A$2:$MC$200,MATCH(1,('GMW - Baseline'!$MC$2:$MC$200=X$3)*('GMW - Baseline'!$MB$2:$MB$200=X$4),0),$E322-1973)</f>
        <v>701971.5</v>
      </c>
      <c r="Y322" cm="1">
        <f t="array" ref="Y322">INDEX('GMW - Baseline'!$A$2:$MC$200,MATCH(1,('GMW - Baseline'!$MC$2:$MC$200=Y$3)*('GMW - Baseline'!$MB$2:$MB$200=Y$4),0),$E322-1973)</f>
        <v>45244.29</v>
      </c>
      <c r="Z322" cm="1">
        <f t="array" ref="Z322">INDEX('GMW - Baseline'!$A$2:$MC$200,MATCH(1,('GMW - Baseline'!$MC$2:$MC$200=Z$3)*('GMW - Baseline'!$MB$2:$MB$200=Z$4),0),$E322-1973)</f>
        <v>5745339</v>
      </c>
      <c r="AA322" cm="1">
        <f t="array" ref="AA322">INDEX('GMW - Baseline'!$A$2:$MC$200,MATCH(1,('GMW - Baseline'!$MC$2:$MC$200=AA$3)*('GMW - Baseline'!$MB$2:$MB$200=AA$4),0),$E322-1973)</f>
        <v>-1.463174</v>
      </c>
      <c r="AB322" cm="1">
        <f t="array" ref="AB322">INDEX('GMW - Baseline'!$A$2:$MC$200,MATCH(1,('GMW - Baseline'!$MC$2:$MC$200=AB$3)*('GMW - Baseline'!$MB$2:$MB$200=AB$4),0),$E322-1973)</f>
        <v>1136338</v>
      </c>
      <c r="AC322" cm="1">
        <f t="array" ref="AC322">INDEX('GMW - Baseline'!$A$2:$MC$200,MATCH(1,('GMW - Baseline'!$MC$2:$MC$200=AC$3)*('GMW - Baseline'!$MB$2:$MB$200=AC$4),0),$E322-1973)</f>
        <v>988801.7</v>
      </c>
      <c r="AD322" cm="1">
        <f t="array" ref="AD322">INDEX('GMW - Baseline'!$A$2:$MC$200,MATCH(1,('GMW - Baseline'!$MC$2:$MC$200=AD$3)*('GMW - Baseline'!$MB$2:$MB$200=AD$4),0),$E322-1973)</f>
        <v>75115.31</v>
      </c>
      <c r="AE322" cm="1">
        <f t="array" ref="AE322">INDEX('GMW - Baseline'!$A$2:$MC$200,MATCH(1,('GMW - Baseline'!$MC$2:$MC$200=AE$3)*('GMW - Baseline'!$MB$2:$MB$200=AE$4),0),$E322-1973)</f>
        <v>41.278829999999999</v>
      </c>
      <c r="AF322" cm="1">
        <f t="array" ref="AF322">INDEX('GMW - Baseline'!$A$2:$MC$200,MATCH(1,('GMW - Baseline'!$MC$2:$MC$200=AF$3)*('GMW - Baseline'!$MB$2:$MB$200=AF$4),0),$E322-1973)</f>
        <v>27.180520000000001</v>
      </c>
      <c r="AG322" cm="1">
        <f t="array" ref="AG322">INDEX('GMW - Baseline'!$A$2:$MC$200,MATCH(1,('GMW - Baseline'!$MC$2:$MC$200=AG$3)*('GMW - Baseline'!$MB$2:$MB$200=AG$4),0),$E322-1973)</f>
        <v>72.754940000000005</v>
      </c>
      <c r="AH322" cm="1">
        <f t="array" ref="AH322">INDEX('GMW - Baseline'!$A$2:$MC$200,MATCH(1,('GMW - Baseline'!$MC$2:$MC$200=AH$3)*('GMW - Baseline'!$MB$2:$MB$200=AH$4),0),$E322-1973)</f>
        <v>46.875309999999999</v>
      </c>
      <c r="AI322" cm="1">
        <f t="array" ref="AI322">INDEX('GMW - Baseline'!$A$2:$MC$200,MATCH(1,('GMW - Baseline'!$MC$2:$MC$200=AI$3)*('GMW - Baseline'!$MB$2:$MB$200=AI$4),0),$E322-1973)</f>
        <v>49.953580000000002</v>
      </c>
      <c r="AJ322" cm="1">
        <f t="array" ref="AJ322">INDEX('GMW - Baseline'!$A$2:$MC$200,MATCH(1,('GMW - Baseline'!$MC$2:$MC$200=AJ$3)*('GMW - Baseline'!$MB$2:$MB$200=AJ$4),0),$E322-1973)</f>
        <v>56.0075</v>
      </c>
      <c r="AK322" cm="1">
        <f t="array" ref="AK322">INDEX('GMW - Baseline'!$A$2:$MC$200,MATCH(1,('GMW - Baseline'!$MC$2:$MC$200=AK$3)*('GMW - Baseline'!$MB$2:$MB$200=AK$4),0),$E322-1973)</f>
        <v>30.391940000000002</v>
      </c>
    </row>
    <row r="323" spans="1:37" x14ac:dyDescent="0.25">
      <c r="A323">
        <v>2059</v>
      </c>
      <c r="B323">
        <f t="shared" ref="B323:C323" si="112">+B319+1</f>
        <v>2059</v>
      </c>
      <c r="C323">
        <f t="shared" si="112"/>
        <v>2058</v>
      </c>
      <c r="D323">
        <f t="shared" si="108"/>
        <v>2058</v>
      </c>
      <c r="E323">
        <f t="shared" si="17"/>
        <v>2296</v>
      </c>
      <c r="F323" cm="1">
        <f t="array" ref="F323">INDEX('GMW - Baseline'!$A$2:$MC$200,MATCH(1,('GMW - Baseline'!$MC$2:$MC$200=F$3)*('GMW - Baseline'!$MB$2:$MB$200=F$4),0),$E323-1973)</f>
        <v>1118629</v>
      </c>
      <c r="G323" cm="1">
        <f t="array" ref="G323">INDEX('GMW - Baseline'!$A$2:$MC$200,MATCH(1,('GMW - Baseline'!$MC$2:$MC$200=G$3)*('GMW - Baseline'!$MB$2:$MB$200=G$4),0),$E323-1973)</f>
        <v>644134</v>
      </c>
      <c r="H323" cm="1">
        <f t="array" ref="H323">INDEX('GMW - Baseline'!$A$2:$MC$200,MATCH(1,('GMW - Baseline'!$MC$2:$MC$200=H$3)*('GMW - Baseline'!$MB$2:$MB$200=H$4),0),$E323-1973)</f>
        <v>707483.7</v>
      </c>
      <c r="I323" cm="1">
        <f t="array" ref="I323">INDEX('GMW - Baseline'!$A$2:$MC$200,MATCH(1,('GMW - Baseline'!$MC$2:$MC$200=I$3)*('GMW - Baseline'!$MB$2:$MB$200=I$4),0),$E323-1973)</f>
        <v>273.3646</v>
      </c>
      <c r="J323" cm="1">
        <f t="array" ref="J323">INDEX('GMW - Baseline'!$A$2:$MC$200,MATCH(1,('GMW - Baseline'!$MC$2:$MC$200=J$3)*('GMW - Baseline'!$MB$2:$MB$200=J$4),0),$E323-1973)</f>
        <v>2.5000619999999998</v>
      </c>
      <c r="K323" cm="1">
        <f t="array" ref="K323">INDEX('GMW - Baseline'!$A$2:$MC$200,MATCH(1,('GMW - Baseline'!$MC$2:$MC$200=K$3)*('GMW - Baseline'!$MB$2:$MB$200=K$4),0),$E323-1973)</f>
        <v>3.4999419999999999</v>
      </c>
      <c r="L323" cm="1">
        <f t="array" ref="L323">INDEX('GMW - Baseline'!$A$2:$MC$200,MATCH(1,('GMW - Baseline'!$MC$2:$MC$200=L$3)*('GMW - Baseline'!$MB$2:$MB$200=L$4),0),$E323-1973)</f>
        <v>38823.93</v>
      </c>
      <c r="M323" cm="1">
        <f t="array" ref="M323">INDEX('GMW - Baseline'!$A$2:$MC$200,MATCH(1,('GMW - Baseline'!$MC$2:$MC$200=M$3)*('GMW - Baseline'!$MB$2:$MB$200=M$4),0),$E323-1973)</f>
        <v>1617.75</v>
      </c>
      <c r="N323" cm="1">
        <f t="array" ref="N323">INDEX('GMW - Baseline'!$A$2:$MC$200,MATCH(1,('GMW - Baseline'!$MC$2:$MC$200=N$3)*('GMW - Baseline'!$MB$2:$MB$200=N$4),0),$E323-1973)</f>
        <v>40441.68</v>
      </c>
      <c r="O323" cm="1">
        <f t="array" ref="O323">INDEX('GMW - Baseline'!$A$2:$MC$200,MATCH(1,('GMW - Baseline'!$MC$2:$MC$200=O$3)*('GMW - Baseline'!$MB$2:$MB$200=O$4),0),$E323-1973)</f>
        <v>4.0002050000000002</v>
      </c>
      <c r="P323" cm="1">
        <f t="array" ref="P323">INDEX('GMW - Baseline'!$A$2:$MC$200,MATCH(1,('GMW - Baseline'!$MC$2:$MC$200=P$3)*('GMW - Baseline'!$MB$2:$MB$200=P$4),0),$E323-1973)</f>
        <v>47176.65</v>
      </c>
      <c r="Q323" cm="1">
        <f t="array" ref="Q323">INDEX('GMW - Baseline'!$A$2:$MC$200,MATCH(1,('GMW - Baseline'!$MC$2:$MC$200=Q$3)*('GMW - Baseline'!$MB$2:$MB$200=Q$4),0),$E323-1973)</f>
        <v>102367.9</v>
      </c>
      <c r="R323" cm="1">
        <f t="array" ref="R323">INDEX('GMW - Baseline'!$A$2:$MC$200,MATCH(1,('GMW - Baseline'!$MC$2:$MC$200=R$3)*('GMW - Baseline'!$MB$2:$MB$200=R$4),0),$E323-1973)</f>
        <v>9950701</v>
      </c>
      <c r="S323" cm="1">
        <f t="array" ref="S323">INDEX('GMW - Baseline'!$A$2:$MC$200,MATCH(1,('GMW - Baseline'!$MC$2:$MC$200=S$3)*('GMW - Baseline'!$MB$2:$MB$200=S$4),0),$E323-1973)</f>
        <v>2496321</v>
      </c>
      <c r="T323" cm="1">
        <f t="array" ref="T323">INDEX('GMW - Baseline'!$A$2:$MC$200,MATCH(1,('GMW - Baseline'!$MC$2:$MC$200=T$3)*('GMW - Baseline'!$MB$2:$MB$200=T$4),0),$E323-1973)</f>
        <v>-9.536743E-5</v>
      </c>
      <c r="U323" cm="1">
        <f t="array" ref="U323">INDEX('GMW - Baseline'!$A$2:$MC$200,MATCH(1,('GMW - Baseline'!$MC$2:$MC$200=U$3)*('GMW - Baseline'!$MB$2:$MB$200=U$4),0),$E323-1973)</f>
        <v>1118630</v>
      </c>
      <c r="V323" cm="1">
        <f t="array" ref="V323">INDEX('GMW - Baseline'!$A$2:$MC$200,MATCH(1,('GMW - Baseline'!$MC$2:$MC$200=V$3)*('GMW - Baseline'!$MB$2:$MB$200=V$4),0),$E323-1973)</f>
        <v>38824.01</v>
      </c>
      <c r="W323" cm="1">
        <f t="array" ref="W323">INDEX('GMW - Baseline'!$A$2:$MC$200,MATCH(1,('GMW - Baseline'!$MC$2:$MC$200=W$3)*('GMW - Baseline'!$MB$2:$MB$200=W$4),0),$E323-1973)</f>
        <v>31.92192</v>
      </c>
      <c r="X323" cm="1">
        <f t="array" ref="X323">INDEX('GMW - Baseline'!$A$2:$MC$200,MATCH(1,('GMW - Baseline'!$MC$2:$MC$200=X$3)*('GMW - Baseline'!$MB$2:$MB$200=X$4),0),$E323-1973)</f>
        <v>702054.6</v>
      </c>
      <c r="Y323" cm="1">
        <f t="array" ref="Y323">INDEX('GMW - Baseline'!$A$2:$MC$200,MATCH(1,('GMW - Baseline'!$MC$2:$MC$200=Y$3)*('GMW - Baseline'!$MB$2:$MB$200=Y$4),0),$E323-1973)</f>
        <v>45226.64</v>
      </c>
      <c r="Z323" cm="1">
        <f t="array" ref="Z323">INDEX('GMW - Baseline'!$A$2:$MC$200,MATCH(1,('GMW - Baseline'!$MC$2:$MC$200=Z$3)*('GMW - Baseline'!$MB$2:$MB$200=Z$4),0),$E323-1973)</f>
        <v>5770279</v>
      </c>
      <c r="AA323" cm="1">
        <f t="array" ref="AA323">INDEX('GMW - Baseline'!$A$2:$MC$200,MATCH(1,('GMW - Baseline'!$MC$2:$MC$200=AA$3)*('GMW - Baseline'!$MB$2:$MB$200=AA$4),0),$E323-1973)</f>
        <v>-1.4620040000000001</v>
      </c>
      <c r="AB323" cm="1">
        <f t="array" ref="AB323">INDEX('GMW - Baseline'!$A$2:$MC$200,MATCH(1,('GMW - Baseline'!$MC$2:$MC$200=AB$3)*('GMW - Baseline'!$MB$2:$MB$200=AB$4),0),$E323-1973)</f>
        <v>1180818</v>
      </c>
      <c r="AC323" cm="1">
        <f t="array" ref="AC323">INDEX('GMW - Baseline'!$A$2:$MC$200,MATCH(1,('GMW - Baseline'!$MC$2:$MC$200=AC$3)*('GMW - Baseline'!$MB$2:$MB$200=AC$4),0),$E323-1973)</f>
        <v>1173570</v>
      </c>
      <c r="AD323" cm="1">
        <f t="array" ref="AD323">INDEX('GMW - Baseline'!$A$2:$MC$200,MATCH(1,('GMW - Baseline'!$MC$2:$MC$200=AD$3)*('GMW - Baseline'!$MB$2:$MB$200=AD$4),0),$E323-1973)</f>
        <v>75132.41</v>
      </c>
      <c r="AE323" cm="1">
        <f t="array" ref="AE323">INDEX('GMW - Baseline'!$A$2:$MC$200,MATCH(1,('GMW - Baseline'!$MC$2:$MC$200=AE$3)*('GMW - Baseline'!$MB$2:$MB$200=AE$4),0),$E323-1973)</f>
        <v>41.396819999999998</v>
      </c>
      <c r="AF323" cm="1">
        <f t="array" ref="AF323">INDEX('GMW - Baseline'!$A$2:$MC$200,MATCH(1,('GMW - Baseline'!$MC$2:$MC$200=AF$3)*('GMW - Baseline'!$MB$2:$MB$200=AF$4),0),$E323-1973)</f>
        <v>27.20542</v>
      </c>
      <c r="AG323" cm="1">
        <f t="array" ref="AG323">INDEX('GMW - Baseline'!$A$2:$MC$200,MATCH(1,('GMW - Baseline'!$MC$2:$MC$200=AG$3)*('GMW - Baseline'!$MB$2:$MB$200=AG$4),0),$E323-1973)</f>
        <v>72.688730000000007</v>
      </c>
      <c r="AH323" cm="1">
        <f t="array" ref="AH323">INDEX('GMW - Baseline'!$A$2:$MC$200,MATCH(1,('GMW - Baseline'!$MC$2:$MC$200=AH$3)*('GMW - Baseline'!$MB$2:$MB$200=AH$4),0),$E323-1973)</f>
        <v>46.894759999999998</v>
      </c>
      <c r="AI323" cm="1">
        <f t="array" ref="AI323">INDEX('GMW - Baseline'!$A$2:$MC$200,MATCH(1,('GMW - Baseline'!$MC$2:$MC$200=AI$3)*('GMW - Baseline'!$MB$2:$MB$200=AI$4),0),$E323-1973)</f>
        <v>50.011470000000003</v>
      </c>
      <c r="AJ323" cm="1">
        <f t="array" ref="AJ323">INDEX('GMW - Baseline'!$A$2:$MC$200,MATCH(1,('GMW - Baseline'!$MC$2:$MC$200=AJ$3)*('GMW - Baseline'!$MB$2:$MB$200=AJ$4),0),$E323-1973)</f>
        <v>55.96904</v>
      </c>
      <c r="AK323" cm="1">
        <f t="array" ref="AK323">INDEX('GMW - Baseline'!$A$2:$MC$200,MATCH(1,('GMW - Baseline'!$MC$2:$MC$200=AK$3)*('GMW - Baseline'!$MB$2:$MB$200=AK$4),0),$E323-1973)</f>
        <v>30.467839999999999</v>
      </c>
    </row>
    <row r="324" spans="1:37" x14ac:dyDescent="0.25">
      <c r="B324">
        <f t="shared" ref="B324:C324" si="113">+B320+1</f>
        <v>2059</v>
      </c>
      <c r="C324">
        <f t="shared" si="113"/>
        <v>2059</v>
      </c>
      <c r="E324">
        <f t="shared" si="17"/>
        <v>2297</v>
      </c>
      <c r="F324" cm="1">
        <f t="array" ref="F324">INDEX('GMW - Baseline'!$A$2:$MC$200,MATCH(1,('GMW - Baseline'!$MC$2:$MC$200=F$3)*('GMW - Baseline'!$MB$2:$MB$200=F$4),0),$E324-1973)</f>
        <v>1121836</v>
      </c>
      <c r="G324" cm="1">
        <f t="array" ref="G324">INDEX('GMW - Baseline'!$A$2:$MC$200,MATCH(1,('GMW - Baseline'!$MC$2:$MC$200=G$3)*('GMW - Baseline'!$MB$2:$MB$200=G$4),0),$E324-1973)</f>
        <v>645917.30000000005</v>
      </c>
      <c r="H324" cm="1">
        <f t="array" ref="H324">INDEX('GMW - Baseline'!$A$2:$MC$200,MATCH(1,('GMW - Baseline'!$MC$2:$MC$200=H$3)*('GMW - Baseline'!$MB$2:$MB$200=H$4),0),$E324-1973)</f>
        <v>709447.4</v>
      </c>
      <c r="I324" cm="1">
        <f t="array" ref="I324">INDEX('GMW - Baseline'!$A$2:$MC$200,MATCH(1,('GMW - Baseline'!$MC$2:$MC$200=I$3)*('GMW - Baseline'!$MB$2:$MB$200=I$4),0),$E324-1973)</f>
        <v>275.74790000000002</v>
      </c>
      <c r="J324" cm="1">
        <f t="array" ref="J324">INDEX('GMW - Baseline'!$A$2:$MC$200,MATCH(1,('GMW - Baseline'!$MC$2:$MC$200=J$3)*('GMW - Baseline'!$MB$2:$MB$200=J$4),0),$E324-1973)</f>
        <v>2.5000330000000002</v>
      </c>
      <c r="K324" cm="1">
        <f t="array" ref="K324">INDEX('GMW - Baseline'!$A$2:$MC$200,MATCH(1,('GMW - Baseline'!$MC$2:$MC$200=K$3)*('GMW - Baseline'!$MB$2:$MB$200=K$4),0),$E324-1973)</f>
        <v>3.4999630000000002</v>
      </c>
      <c r="L324" cm="1">
        <f t="array" ref="L324">INDEX('GMW - Baseline'!$A$2:$MC$200,MATCH(1,('GMW - Baseline'!$MC$2:$MC$200=L$3)*('GMW - Baseline'!$MB$2:$MB$200=L$4),0),$E324-1973)</f>
        <v>38826.379999999997</v>
      </c>
      <c r="M324" cm="1">
        <f t="array" ref="M324">INDEX('GMW - Baseline'!$A$2:$MC$200,MATCH(1,('GMW - Baseline'!$MC$2:$MC$200=M$3)*('GMW - Baseline'!$MB$2:$MB$200=M$4),0),$E324-1973)</f>
        <v>1617.8869999999999</v>
      </c>
      <c r="N324" cm="1">
        <f t="array" ref="N324">INDEX('GMW - Baseline'!$A$2:$MC$200,MATCH(1,('GMW - Baseline'!$MC$2:$MC$200=N$3)*('GMW - Baseline'!$MB$2:$MB$200=N$4),0),$E324-1973)</f>
        <v>40444.239999999998</v>
      </c>
      <c r="O324" cm="1">
        <f t="array" ref="O324">INDEX('GMW - Baseline'!$A$2:$MC$200,MATCH(1,('GMW - Baseline'!$MC$2:$MC$200=O$3)*('GMW - Baseline'!$MB$2:$MB$200=O$4),0),$E324-1973)</f>
        <v>4.0002899999999997</v>
      </c>
      <c r="P324" cm="1">
        <f t="array" ref="P324">INDEX('GMW - Baseline'!$A$2:$MC$200,MATCH(1,('GMW - Baseline'!$MC$2:$MC$200=P$3)*('GMW - Baseline'!$MB$2:$MB$200=P$4),0),$E324-1973)</f>
        <v>47158.85</v>
      </c>
      <c r="Q324" cm="1">
        <f t="array" ref="Q324">INDEX('GMW - Baseline'!$A$2:$MC$200,MATCH(1,('GMW - Baseline'!$MC$2:$MC$200=Q$3)*('GMW - Baseline'!$MB$2:$MB$200=Q$4),0),$E324-1973)</f>
        <v>-120293.3</v>
      </c>
      <c r="R324" cm="1">
        <f t="array" ref="R324">INDEX('GMW - Baseline'!$A$2:$MC$200,MATCH(1,('GMW - Baseline'!$MC$2:$MC$200=R$3)*('GMW - Baseline'!$MB$2:$MB$200=R$4),0),$E324-1973)</f>
        <v>10109820</v>
      </c>
      <c r="S324" cm="1">
        <f t="array" ref="S324">INDEX('GMW - Baseline'!$A$2:$MC$200,MATCH(1,('GMW - Baseline'!$MC$2:$MC$200=S$3)*('GMW - Baseline'!$MB$2:$MB$200=S$4),0),$E324-1973)</f>
        <v>2517071</v>
      </c>
      <c r="T324" cm="1">
        <f t="array" ref="T324">INDEX('GMW - Baseline'!$A$2:$MC$200,MATCH(1,('GMW - Baseline'!$MC$2:$MC$200=T$3)*('GMW - Baseline'!$MB$2:$MB$200=T$4),0),$E324-1973)</f>
        <v>-9.536743E-5</v>
      </c>
      <c r="U324" cm="1">
        <f t="array" ref="U324">INDEX('GMW - Baseline'!$A$2:$MC$200,MATCH(1,('GMW - Baseline'!$MC$2:$MC$200=U$3)*('GMW - Baseline'!$MB$2:$MB$200=U$4),0),$E324-1973)</f>
        <v>1121837</v>
      </c>
      <c r="V324" cm="1">
        <f t="array" ref="V324">INDEX('GMW - Baseline'!$A$2:$MC$200,MATCH(1,('GMW - Baseline'!$MC$2:$MC$200=V$3)*('GMW - Baseline'!$MB$2:$MB$200=V$4),0),$E324-1973)</f>
        <v>38826.47</v>
      </c>
      <c r="W324" cm="1">
        <f t="array" ref="W324">INDEX('GMW - Baseline'!$A$2:$MC$200,MATCH(1,('GMW - Baseline'!$MC$2:$MC$200=W$3)*('GMW - Baseline'!$MB$2:$MB$200=W$4),0),$E324-1973)</f>
        <v>31.92117</v>
      </c>
      <c r="X324" cm="1">
        <f t="array" ref="X324">INDEX('GMW - Baseline'!$A$2:$MC$200,MATCH(1,('GMW - Baseline'!$MC$2:$MC$200=X$3)*('GMW - Baseline'!$MB$2:$MB$200=X$4),0),$E324-1973)</f>
        <v>702136.1</v>
      </c>
      <c r="Y324" cm="1">
        <f t="array" ref="Y324">INDEX('GMW - Baseline'!$A$2:$MC$200,MATCH(1,('GMW - Baseline'!$MC$2:$MC$200=Y$3)*('GMW - Baseline'!$MB$2:$MB$200=Y$4),0),$E324-1973)</f>
        <v>45208.99</v>
      </c>
      <c r="Z324" cm="1">
        <f t="array" ref="Z324">INDEX('GMW - Baseline'!$A$2:$MC$200,MATCH(1,('GMW - Baseline'!$MC$2:$MC$200=Z$3)*('GMW - Baseline'!$MB$2:$MB$200=Z$4),0),$E324-1973)</f>
        <v>5795268</v>
      </c>
      <c r="AA324" cm="1">
        <f t="array" ref="AA324">INDEX('GMW - Baseline'!$A$2:$MC$200,MATCH(1,('GMW - Baseline'!$MC$2:$MC$200=AA$3)*('GMW - Baseline'!$MB$2:$MB$200=AA$4),0),$E324-1973)</f>
        <v>-1.460833</v>
      </c>
      <c r="AB324" cm="1">
        <f t="array" ref="AB324">INDEX('GMW - Baseline'!$A$2:$MC$200,MATCH(1,('GMW - Baseline'!$MC$2:$MC$200=AB$3)*('GMW - Baseline'!$MB$2:$MB$200=AB$4),0),$E324-1973)</f>
        <v>1131403</v>
      </c>
      <c r="AC324" cm="1">
        <f t="array" ref="AC324">INDEX('GMW - Baseline'!$A$2:$MC$200,MATCH(1,('GMW - Baseline'!$MC$2:$MC$200=AC$3)*('GMW - Baseline'!$MB$2:$MB$200=AC$4),0),$E324-1973)</f>
        <v>972279.8</v>
      </c>
      <c r="AD324" cm="1">
        <f t="array" ref="AD324">INDEX('GMW - Baseline'!$A$2:$MC$200,MATCH(1,('GMW - Baseline'!$MC$2:$MC$200=AD$3)*('GMW - Baseline'!$MB$2:$MB$200=AD$4),0),$E324-1973)</f>
        <v>75149.52</v>
      </c>
      <c r="AE324" cm="1">
        <f t="array" ref="AE324">INDEX('GMW - Baseline'!$A$2:$MC$200,MATCH(1,('GMW - Baseline'!$MC$2:$MC$200=AE$3)*('GMW - Baseline'!$MB$2:$MB$200=AE$4),0),$E324-1973)</f>
        <v>41.514899999999997</v>
      </c>
      <c r="AF324" cm="1">
        <f t="array" ref="AF324">INDEX('GMW - Baseline'!$A$2:$MC$200,MATCH(1,('GMW - Baseline'!$MC$2:$MC$200=AF$3)*('GMW - Baseline'!$MB$2:$MB$200=AF$4),0),$E324-1973)</f>
        <v>27.230340000000002</v>
      </c>
      <c r="AG324" cm="1">
        <f t="array" ref="AG324">INDEX('GMW - Baseline'!$A$2:$MC$200,MATCH(1,('GMW - Baseline'!$MC$2:$MC$200=AG$3)*('GMW - Baseline'!$MB$2:$MB$200=AG$4),0),$E324-1973)</f>
        <v>72.620859999999993</v>
      </c>
      <c r="AH324" cm="1">
        <f t="array" ref="AH324">INDEX('GMW - Baseline'!$A$2:$MC$200,MATCH(1,('GMW - Baseline'!$MC$2:$MC$200=AH$3)*('GMW - Baseline'!$MB$2:$MB$200=AH$4),0),$E324-1973)</f>
        <v>46.91422</v>
      </c>
      <c r="AI324" cm="1">
        <f t="array" ref="AI324">INDEX('GMW - Baseline'!$A$2:$MC$200,MATCH(1,('GMW - Baseline'!$MC$2:$MC$200=AI$3)*('GMW - Baseline'!$MB$2:$MB$200=AI$4),0),$E324-1973)</f>
        <v>50.069459999999999</v>
      </c>
      <c r="AJ324" cm="1">
        <f t="array" ref="AJ324">INDEX('GMW - Baseline'!$A$2:$MC$200,MATCH(1,('GMW - Baseline'!$MC$2:$MC$200=AJ$3)*('GMW - Baseline'!$MB$2:$MB$200=AJ$4),0),$E324-1973)</f>
        <v>55.930489999999999</v>
      </c>
      <c r="AK324" cm="1">
        <f t="array" ref="AK324">INDEX('GMW - Baseline'!$A$2:$MC$200,MATCH(1,('GMW - Baseline'!$MC$2:$MC$200=AK$3)*('GMW - Baseline'!$MB$2:$MB$200=AK$4),0),$E324-1973)</f>
        <v>30.543119999999998</v>
      </c>
    </row>
    <row r="325" spans="1:37" x14ac:dyDescent="0.25">
      <c r="B325">
        <f t="shared" ref="B325:C325" si="114">+B321+1</f>
        <v>2059</v>
      </c>
      <c r="C325">
        <f t="shared" si="114"/>
        <v>2059</v>
      </c>
      <c r="E325">
        <f t="shared" si="17"/>
        <v>2298</v>
      </c>
      <c r="F325" cm="1">
        <f t="array" ref="F325">INDEX('GMW - Baseline'!$A$2:$MC$200,MATCH(1,('GMW - Baseline'!$MC$2:$MC$200=F$3)*('GMW - Baseline'!$MB$2:$MB$200=F$4),0),$E325-1973)</f>
        <v>1125072</v>
      </c>
      <c r="G325" cm="1">
        <f t="array" ref="G325">INDEX('GMW - Baseline'!$A$2:$MC$200,MATCH(1,('GMW - Baseline'!$MC$2:$MC$200=G$3)*('GMW - Baseline'!$MB$2:$MB$200=G$4),0),$E325-1973)</f>
        <v>647716.5</v>
      </c>
      <c r="H325" cm="1">
        <f t="array" ref="H325">INDEX('GMW - Baseline'!$A$2:$MC$200,MATCH(1,('GMW - Baseline'!$MC$2:$MC$200=H$3)*('GMW - Baseline'!$MB$2:$MB$200=H$4),0),$E325-1973)</f>
        <v>711413.6</v>
      </c>
      <c r="I325" cm="1">
        <f t="array" ref="I325">INDEX('GMW - Baseline'!$A$2:$MC$200,MATCH(1,('GMW - Baseline'!$MC$2:$MC$200=I$3)*('GMW - Baseline'!$MB$2:$MB$200=I$4),0),$E325-1973)</f>
        <v>277.1438</v>
      </c>
      <c r="J325" cm="1">
        <f t="array" ref="J325">INDEX('GMW - Baseline'!$A$2:$MC$200,MATCH(1,('GMW - Baseline'!$MC$2:$MC$200=J$3)*('GMW - Baseline'!$MB$2:$MB$200=J$4),0),$E325-1973)</f>
        <v>2.4999929999999999</v>
      </c>
      <c r="K325" cm="1">
        <f t="array" ref="K325">INDEX('GMW - Baseline'!$A$2:$MC$200,MATCH(1,('GMW - Baseline'!$MC$2:$MC$200=K$3)*('GMW - Baseline'!$MB$2:$MB$200=K$4),0),$E325-1973)</f>
        <v>3.4999250000000002</v>
      </c>
      <c r="L325" cm="1">
        <f t="array" ref="L325">INDEX('GMW - Baseline'!$A$2:$MC$200,MATCH(1,('GMW - Baseline'!$MC$2:$MC$200=L$3)*('GMW - Baseline'!$MB$2:$MB$200=L$4),0),$E325-1973)</f>
        <v>38830.089999999997</v>
      </c>
      <c r="M325" cm="1">
        <f t="array" ref="M325">INDEX('GMW - Baseline'!$A$2:$MC$200,MATCH(1,('GMW - Baseline'!$MC$2:$MC$200=M$3)*('GMW - Baseline'!$MB$2:$MB$200=M$4),0),$E325-1973)</f>
        <v>1618.02</v>
      </c>
      <c r="N325" cm="1">
        <f t="array" ref="N325">INDEX('GMW - Baseline'!$A$2:$MC$200,MATCH(1,('GMW - Baseline'!$MC$2:$MC$200=N$3)*('GMW - Baseline'!$MB$2:$MB$200=N$4),0),$E325-1973)</f>
        <v>40448.11</v>
      </c>
      <c r="O325" cm="1">
        <f t="array" ref="O325">INDEX('GMW - Baseline'!$A$2:$MC$200,MATCH(1,('GMW - Baseline'!$MC$2:$MC$200=O$3)*('GMW - Baseline'!$MB$2:$MB$200=O$4),0),$E325-1973)</f>
        <v>4.000235</v>
      </c>
      <c r="P325" cm="1">
        <f t="array" ref="P325">INDEX('GMW - Baseline'!$A$2:$MC$200,MATCH(1,('GMW - Baseline'!$MC$2:$MC$200=P$3)*('GMW - Baseline'!$MB$2:$MB$200=P$4),0),$E325-1973)</f>
        <v>47141.19</v>
      </c>
      <c r="Q325" cm="1">
        <f t="array" ref="Q325">INDEX('GMW - Baseline'!$A$2:$MC$200,MATCH(1,('GMW - Baseline'!$MC$2:$MC$200=Q$3)*('GMW - Baseline'!$MB$2:$MB$200=Q$4),0),$E325-1973)</f>
        <v>-33818.949999999997</v>
      </c>
      <c r="R325" cm="1">
        <f t="array" ref="R325">INDEX('GMW - Baseline'!$A$2:$MC$200,MATCH(1,('GMW - Baseline'!$MC$2:$MC$200=R$3)*('GMW - Baseline'!$MB$2:$MB$200=R$4),0),$E325-1973)</f>
        <v>10194860</v>
      </c>
      <c r="S325" cm="1">
        <f t="array" ref="S325">INDEX('GMW - Baseline'!$A$2:$MC$200,MATCH(1,('GMW - Baseline'!$MC$2:$MC$200=S$3)*('GMW - Baseline'!$MB$2:$MB$200=S$4),0),$E325-1973)</f>
        <v>2538040</v>
      </c>
      <c r="T325" cm="1">
        <f t="array" ref="T325">INDEX('GMW - Baseline'!$A$2:$MC$200,MATCH(1,('GMW - Baseline'!$MC$2:$MC$200=T$3)*('GMW - Baseline'!$MB$2:$MB$200=T$4),0),$E325-1973)</f>
        <v>9.536743E-5</v>
      </c>
      <c r="U325" cm="1">
        <f t="array" ref="U325">INDEX('GMW - Baseline'!$A$2:$MC$200,MATCH(1,('GMW - Baseline'!$MC$2:$MC$200=U$3)*('GMW - Baseline'!$MB$2:$MB$200=U$4),0),$E325-1973)</f>
        <v>1125072</v>
      </c>
      <c r="V325" cm="1">
        <f t="array" ref="V325">INDEX('GMW - Baseline'!$A$2:$MC$200,MATCH(1,('GMW - Baseline'!$MC$2:$MC$200=V$3)*('GMW - Baseline'!$MB$2:$MB$200=V$4),0),$E325-1973)</f>
        <v>38830.18</v>
      </c>
      <c r="W325" cm="1">
        <f t="array" ref="W325">INDEX('GMW - Baseline'!$A$2:$MC$200,MATCH(1,('GMW - Baseline'!$MC$2:$MC$200=W$3)*('GMW - Baseline'!$MB$2:$MB$200=W$4),0),$E325-1973)</f>
        <v>31.92042</v>
      </c>
      <c r="X325" cm="1">
        <f t="array" ref="X325">INDEX('GMW - Baseline'!$A$2:$MC$200,MATCH(1,('GMW - Baseline'!$MC$2:$MC$200=X$3)*('GMW - Baseline'!$MB$2:$MB$200=X$4),0),$E325-1973)</f>
        <v>702250</v>
      </c>
      <c r="Y325" cm="1">
        <f t="array" ref="Y325">INDEX('GMW - Baseline'!$A$2:$MC$200,MATCH(1,('GMW - Baseline'!$MC$2:$MC$200=Y$3)*('GMW - Baseline'!$MB$2:$MB$200=Y$4),0),$E325-1973)</f>
        <v>45193.52</v>
      </c>
      <c r="Z325" cm="1">
        <f t="array" ref="Z325">INDEX('GMW - Baseline'!$A$2:$MC$200,MATCH(1,('GMW - Baseline'!$MC$2:$MC$200=Z$3)*('GMW - Baseline'!$MB$2:$MB$200=Z$4),0),$E325-1973)</f>
        <v>5820311</v>
      </c>
      <c r="AA325" cm="1">
        <f t="array" ref="AA325">INDEX('GMW - Baseline'!$A$2:$MC$200,MATCH(1,('GMW - Baseline'!$MC$2:$MC$200=AA$3)*('GMW - Baseline'!$MB$2:$MB$200=AA$4),0),$E325-1973)</f>
        <v>-1.4596659999999999</v>
      </c>
      <c r="AB325" cm="1">
        <f t="array" ref="AB325">INDEX('GMW - Baseline'!$A$2:$MC$200,MATCH(1,('GMW - Baseline'!$MC$2:$MC$200=AB$3)*('GMW - Baseline'!$MB$2:$MB$200=AB$4),0),$E325-1973)</f>
        <v>1117553</v>
      </c>
      <c r="AC325" cm="1">
        <f t="array" ref="AC325">INDEX('GMW - Baseline'!$A$2:$MC$200,MATCH(1,('GMW - Baseline'!$MC$2:$MC$200=AC$3)*('GMW - Baseline'!$MB$2:$MB$200=AC$4),0),$E325-1973)</f>
        <v>1032519</v>
      </c>
      <c r="AD325" cm="1">
        <f t="array" ref="AD325">INDEX('GMW - Baseline'!$A$2:$MC$200,MATCH(1,('GMW - Baseline'!$MC$2:$MC$200=AD$3)*('GMW - Baseline'!$MB$2:$MB$200=AD$4),0),$E325-1973)</f>
        <v>75165.83</v>
      </c>
      <c r="AE325" cm="1">
        <f t="array" ref="AE325">INDEX('GMW - Baseline'!$A$2:$MC$200,MATCH(1,('GMW - Baseline'!$MC$2:$MC$200=AE$3)*('GMW - Baseline'!$MB$2:$MB$200=AE$4),0),$E325-1973)</f>
        <v>41.627369999999999</v>
      </c>
      <c r="AF325" cm="1">
        <f t="array" ref="AF325">INDEX('GMW - Baseline'!$A$2:$MC$200,MATCH(1,('GMW - Baseline'!$MC$2:$MC$200=AF$3)*('GMW - Baseline'!$MB$2:$MB$200=AF$4),0),$E325-1973)</f>
        <v>27.255289999999999</v>
      </c>
      <c r="AG325" cm="1">
        <f t="array" ref="AG325">INDEX('GMW - Baseline'!$A$2:$MC$200,MATCH(1,('GMW - Baseline'!$MC$2:$MC$200=AG$3)*('GMW - Baseline'!$MB$2:$MB$200=AG$4),0),$E325-1973)</f>
        <v>72.551509999999993</v>
      </c>
      <c r="AH325" cm="1">
        <f t="array" ref="AH325">INDEX('GMW - Baseline'!$A$2:$MC$200,MATCH(1,('GMW - Baseline'!$MC$2:$MC$200=AH$3)*('GMW - Baseline'!$MB$2:$MB$200=AH$4),0),$E325-1973)</f>
        <v>46.933700000000002</v>
      </c>
      <c r="AI325" cm="1">
        <f t="array" ref="AI325">INDEX('GMW - Baseline'!$A$2:$MC$200,MATCH(1,('GMW - Baseline'!$MC$2:$MC$200=AI$3)*('GMW - Baseline'!$MB$2:$MB$200=AI$4),0),$E325-1973)</f>
        <v>50.127589999999998</v>
      </c>
      <c r="AJ325" cm="1">
        <f t="array" ref="AJ325">INDEX('GMW - Baseline'!$A$2:$MC$200,MATCH(1,('GMW - Baseline'!$MC$2:$MC$200=AJ$3)*('GMW - Baseline'!$MB$2:$MB$200=AJ$4),0),$E325-1973)</f>
        <v>55.891860000000001</v>
      </c>
      <c r="AK325" cm="1">
        <f t="array" ref="AK325">INDEX('GMW - Baseline'!$A$2:$MC$200,MATCH(1,('GMW - Baseline'!$MC$2:$MC$200=AK$3)*('GMW - Baseline'!$MB$2:$MB$200=AK$4),0),$E325-1973)</f>
        <v>30.622859999999999</v>
      </c>
    </row>
    <row r="326" spans="1:37" x14ac:dyDescent="0.25">
      <c r="B326">
        <f t="shared" ref="B326:C326" si="115">+B322+1</f>
        <v>2059</v>
      </c>
      <c r="C326">
        <f t="shared" si="115"/>
        <v>2059</v>
      </c>
      <c r="E326">
        <f t="shared" si="17"/>
        <v>2299</v>
      </c>
      <c r="F326" cm="1">
        <f t="array" ref="F326">INDEX('GMW - Baseline'!$A$2:$MC$200,MATCH(1,('GMW - Baseline'!$MC$2:$MC$200=F$3)*('GMW - Baseline'!$MB$2:$MB$200=F$4),0),$E326-1973)</f>
        <v>1128312</v>
      </c>
      <c r="G326" cm="1">
        <f t="array" ref="G326">INDEX('GMW - Baseline'!$A$2:$MC$200,MATCH(1,('GMW - Baseline'!$MC$2:$MC$200=G$3)*('GMW - Baseline'!$MB$2:$MB$200=G$4),0),$E326-1973)</f>
        <v>649516.9</v>
      </c>
      <c r="H326" cm="1">
        <f t="array" ref="H326">INDEX('GMW - Baseline'!$A$2:$MC$200,MATCH(1,('GMW - Baseline'!$MC$2:$MC$200=H$3)*('GMW - Baseline'!$MB$2:$MB$200=H$4),0),$E326-1973)</f>
        <v>713396.1</v>
      </c>
      <c r="I326" cm="1">
        <f t="array" ref="I326">INDEX('GMW - Baseline'!$A$2:$MC$200,MATCH(1,('GMW - Baseline'!$MC$2:$MC$200=I$3)*('GMW - Baseline'!$MB$2:$MB$200=I$4),0),$E326-1973)</f>
        <v>278.32249999999999</v>
      </c>
      <c r="J326" cm="1">
        <f t="array" ref="J326">INDEX('GMW - Baseline'!$A$2:$MC$200,MATCH(1,('GMW - Baseline'!$MC$2:$MC$200=J$3)*('GMW - Baseline'!$MB$2:$MB$200=J$4),0),$E326-1973)</f>
        <v>2.499959</v>
      </c>
      <c r="K326" cm="1">
        <f t="array" ref="K326">INDEX('GMW - Baseline'!$A$2:$MC$200,MATCH(1,('GMW - Baseline'!$MC$2:$MC$200=K$3)*('GMW - Baseline'!$MB$2:$MB$200=K$4),0),$E326-1973)</f>
        <v>3.4998870000000002</v>
      </c>
      <c r="L326" cm="1">
        <f t="array" ref="L326">INDEX('GMW - Baseline'!$A$2:$MC$200,MATCH(1,('GMW - Baseline'!$MC$2:$MC$200=L$3)*('GMW - Baseline'!$MB$2:$MB$200=L$4),0),$E326-1973)</f>
        <v>38833.800000000003</v>
      </c>
      <c r="M326" cm="1">
        <f t="array" ref="M326">INDEX('GMW - Baseline'!$A$2:$MC$200,MATCH(1,('GMW - Baseline'!$MC$2:$MC$200=M$3)*('GMW - Baseline'!$MB$2:$MB$200=M$4),0),$E326-1973)</f>
        <v>1618.1679999999999</v>
      </c>
      <c r="N326" cm="1">
        <f t="array" ref="N326">INDEX('GMW - Baseline'!$A$2:$MC$200,MATCH(1,('GMW - Baseline'!$MC$2:$MC$200=N$3)*('GMW - Baseline'!$MB$2:$MB$200=N$4),0),$E326-1973)</f>
        <v>40451.97</v>
      </c>
      <c r="O326" cm="1">
        <f t="array" ref="O326">INDEX('GMW - Baseline'!$A$2:$MC$200,MATCH(1,('GMW - Baseline'!$MC$2:$MC$200=O$3)*('GMW - Baseline'!$MB$2:$MB$200=O$4),0),$E326-1973)</f>
        <v>4.0002199999999997</v>
      </c>
      <c r="P326" cm="1">
        <f t="array" ref="P326">INDEX('GMW - Baseline'!$A$2:$MC$200,MATCH(1,('GMW - Baseline'!$MC$2:$MC$200=P$3)*('GMW - Baseline'!$MB$2:$MB$200=P$4),0),$E326-1973)</f>
        <v>47123.54</v>
      </c>
      <c r="Q326" cm="1">
        <f t="array" ref="Q326">INDEX('GMW - Baseline'!$A$2:$MC$200,MATCH(1,('GMW - Baseline'!$MC$2:$MC$200=Q$3)*('GMW - Baseline'!$MB$2:$MB$200=Q$4),0),$E326-1973)</f>
        <v>-100743.6</v>
      </c>
      <c r="R326" cm="1">
        <f t="array" ref="R326">INDEX('GMW - Baseline'!$A$2:$MC$200,MATCH(1,('GMW - Baseline'!$MC$2:$MC$200=R$3)*('GMW - Baseline'!$MB$2:$MB$200=R$4),0),$E326-1973)</f>
        <v>10347370</v>
      </c>
      <c r="S326" cm="1">
        <f t="array" ref="S326">INDEX('GMW - Baseline'!$A$2:$MC$200,MATCH(1,('GMW - Baseline'!$MC$2:$MC$200=S$3)*('GMW - Baseline'!$MB$2:$MB$200=S$4),0),$E326-1973)</f>
        <v>2559170</v>
      </c>
      <c r="T326" cm="1">
        <f t="array" ref="T326">INDEX('GMW - Baseline'!$A$2:$MC$200,MATCH(1,('GMW - Baseline'!$MC$2:$MC$200=T$3)*('GMW - Baseline'!$MB$2:$MB$200=T$4),0),$E326-1973)</f>
        <v>9.536743E-5</v>
      </c>
      <c r="U326" cm="1">
        <f t="array" ref="U326">INDEX('GMW - Baseline'!$A$2:$MC$200,MATCH(1,('GMW - Baseline'!$MC$2:$MC$200=U$3)*('GMW - Baseline'!$MB$2:$MB$200=U$4),0),$E326-1973)</f>
        <v>1128311</v>
      </c>
      <c r="V326" cm="1">
        <f t="array" ref="V326">INDEX('GMW - Baseline'!$A$2:$MC$200,MATCH(1,('GMW - Baseline'!$MC$2:$MC$200=V$3)*('GMW - Baseline'!$MB$2:$MB$200=V$4),0),$E326-1973)</f>
        <v>38833.89</v>
      </c>
      <c r="W326" cm="1">
        <f t="array" ref="W326">INDEX('GMW - Baseline'!$A$2:$MC$200,MATCH(1,('GMW - Baseline'!$MC$2:$MC$200=W$3)*('GMW - Baseline'!$MB$2:$MB$200=W$4),0),$E326-1973)</f>
        <v>31.91967</v>
      </c>
      <c r="X326" cm="1">
        <f t="array" ref="X326">INDEX('GMW - Baseline'!$A$2:$MC$200,MATCH(1,('GMW - Baseline'!$MC$2:$MC$200=X$3)*('GMW - Baseline'!$MB$2:$MB$200=X$4),0),$E326-1973)</f>
        <v>702362.1</v>
      </c>
      <c r="Y326" cm="1">
        <f t="array" ref="Y326">INDEX('GMW - Baseline'!$A$2:$MC$200,MATCH(1,('GMW - Baseline'!$MC$2:$MC$200=Y$3)*('GMW - Baseline'!$MB$2:$MB$200=Y$4),0),$E326-1973)</f>
        <v>45178.04</v>
      </c>
      <c r="Z326" cm="1">
        <f t="array" ref="Z326">INDEX('GMW - Baseline'!$A$2:$MC$200,MATCH(1,('GMW - Baseline'!$MC$2:$MC$200=Z$3)*('GMW - Baseline'!$MB$2:$MB$200=Z$4),0),$E326-1973)</f>
        <v>5845409</v>
      </c>
      <c r="AA326" cm="1">
        <f t="array" ref="AA326">INDEX('GMW - Baseline'!$A$2:$MC$200,MATCH(1,('GMW - Baseline'!$MC$2:$MC$200=AA$3)*('GMW - Baseline'!$MB$2:$MB$200=AA$4),0),$E326-1973)</f>
        <v>-1.4584980000000001</v>
      </c>
      <c r="AB326" cm="1">
        <f t="array" ref="AB326">INDEX('GMW - Baseline'!$A$2:$MC$200,MATCH(1,('GMW - Baseline'!$MC$2:$MC$200=AB$3)*('GMW - Baseline'!$MB$2:$MB$200=AB$4),0),$E326-1973)</f>
        <v>1174636</v>
      </c>
      <c r="AC326" cm="1">
        <f t="array" ref="AC326">INDEX('GMW - Baseline'!$A$2:$MC$200,MATCH(1,('GMW - Baseline'!$MC$2:$MC$200=AC$3)*('GMW - Baseline'!$MB$2:$MB$200=AC$4),0),$E326-1973)</f>
        <v>1022126</v>
      </c>
      <c r="AD326" cm="1">
        <f t="array" ref="AD326">INDEX('GMW - Baseline'!$A$2:$MC$200,MATCH(1,('GMW - Baseline'!$MC$2:$MC$200=AD$3)*('GMW - Baseline'!$MB$2:$MB$200=AD$4),0),$E326-1973)</f>
        <v>75182.149999999994</v>
      </c>
      <c r="AE326" cm="1">
        <f t="array" ref="AE326">INDEX('GMW - Baseline'!$A$2:$MC$200,MATCH(1,('GMW - Baseline'!$MC$2:$MC$200=AE$3)*('GMW - Baseline'!$MB$2:$MB$200=AE$4),0),$E326-1973)</f>
        <v>41.73995</v>
      </c>
      <c r="AF326" cm="1">
        <f t="array" ref="AF326">INDEX('GMW - Baseline'!$A$2:$MC$200,MATCH(1,('GMW - Baseline'!$MC$2:$MC$200=AF$3)*('GMW - Baseline'!$MB$2:$MB$200=AF$4),0),$E326-1973)</f>
        <v>27.280259999999998</v>
      </c>
      <c r="AG326" cm="1">
        <f t="array" ref="AG326">INDEX('GMW - Baseline'!$A$2:$MC$200,MATCH(1,('GMW - Baseline'!$MC$2:$MC$200=AG$3)*('GMW - Baseline'!$MB$2:$MB$200=AG$4),0),$E326-1973)</f>
        <v>72.480639999999994</v>
      </c>
      <c r="AH326" cm="1">
        <f t="array" ref="AH326">INDEX('GMW - Baseline'!$A$2:$MC$200,MATCH(1,('GMW - Baseline'!$MC$2:$MC$200=AH$3)*('GMW - Baseline'!$MB$2:$MB$200=AH$4),0),$E326-1973)</f>
        <v>46.953200000000002</v>
      </c>
      <c r="AI326" cm="1">
        <f t="array" ref="AI326">INDEX('GMW - Baseline'!$A$2:$MC$200,MATCH(1,('GMW - Baseline'!$MC$2:$MC$200=AI$3)*('GMW - Baseline'!$MB$2:$MB$200=AI$4),0),$E326-1973)</f>
        <v>50.185850000000002</v>
      </c>
      <c r="AJ326" cm="1">
        <f t="array" ref="AJ326">INDEX('GMW - Baseline'!$A$2:$MC$200,MATCH(1,('GMW - Baseline'!$MC$2:$MC$200=AJ$3)*('GMW - Baseline'!$MB$2:$MB$200=AJ$4),0),$E326-1973)</f>
        <v>55.853149999999999</v>
      </c>
      <c r="AK326" cm="1">
        <f t="array" ref="AK326">INDEX('GMW - Baseline'!$A$2:$MC$200,MATCH(1,('GMW - Baseline'!$MC$2:$MC$200=AK$3)*('GMW - Baseline'!$MB$2:$MB$200=AK$4),0),$E326-1973)</f>
        <v>30.707049999999999</v>
      </c>
    </row>
    <row r="327" spans="1:37" x14ac:dyDescent="0.25">
      <c r="A327">
        <v>2060</v>
      </c>
      <c r="B327">
        <f t="shared" ref="B327:C327" si="116">+B323+1</f>
        <v>2060</v>
      </c>
      <c r="C327">
        <f t="shared" si="116"/>
        <v>2059</v>
      </c>
      <c r="D327">
        <f t="shared" si="108"/>
        <v>2059</v>
      </c>
      <c r="E327">
        <f t="shared" si="17"/>
        <v>2300</v>
      </c>
      <c r="F327" cm="1">
        <f t="array" ref="F327">INDEX('GMW - Baseline'!$A$2:$MC$200,MATCH(1,('GMW - Baseline'!$MC$2:$MC$200=F$3)*('GMW - Baseline'!$MB$2:$MB$200=F$4),0),$E327-1973)</f>
        <v>1131555</v>
      </c>
      <c r="G327" cm="1">
        <f t="array" ref="G327">INDEX('GMW - Baseline'!$A$2:$MC$200,MATCH(1,('GMW - Baseline'!$MC$2:$MC$200=G$3)*('GMW - Baseline'!$MB$2:$MB$200=G$4),0),$E327-1973)</f>
        <v>651319.80000000005</v>
      </c>
      <c r="H327" cm="1">
        <f t="array" ref="H327">INDEX('GMW - Baseline'!$A$2:$MC$200,MATCH(1,('GMW - Baseline'!$MC$2:$MC$200=H$3)*('GMW - Baseline'!$MB$2:$MB$200=H$4),0),$E327-1973)</f>
        <v>715379.6</v>
      </c>
      <c r="I327" cm="1">
        <f t="array" ref="I327">INDEX('GMW - Baseline'!$A$2:$MC$200,MATCH(1,('GMW - Baseline'!$MC$2:$MC$200=I$3)*('GMW - Baseline'!$MB$2:$MB$200=I$4),0),$E327-1973)</f>
        <v>278.83170000000001</v>
      </c>
      <c r="J327" cm="1">
        <f t="array" ref="J327">INDEX('GMW - Baseline'!$A$2:$MC$200,MATCH(1,('GMW - Baseline'!$MC$2:$MC$200=J$3)*('GMW - Baseline'!$MB$2:$MB$200=J$4),0),$E327-1973)</f>
        <v>2.4999349999999998</v>
      </c>
      <c r="K327" cm="1">
        <f t="array" ref="K327">INDEX('GMW - Baseline'!$A$2:$MC$200,MATCH(1,('GMW - Baseline'!$MC$2:$MC$200=K$3)*('GMW - Baseline'!$MB$2:$MB$200=K$4),0),$E327-1973)</f>
        <v>3.4998589999999998</v>
      </c>
      <c r="L327" cm="1">
        <f t="array" ref="L327">INDEX('GMW - Baseline'!$A$2:$MC$200,MATCH(1,('GMW - Baseline'!$MC$2:$MC$200=L$3)*('GMW - Baseline'!$MB$2:$MB$200=L$4),0),$E327-1973)</f>
        <v>38837.550000000003</v>
      </c>
      <c r="M327" cm="1">
        <f t="array" ref="M327">INDEX('GMW - Baseline'!$A$2:$MC$200,MATCH(1,('GMW - Baseline'!$MC$2:$MC$200=M$3)*('GMW - Baseline'!$MB$2:$MB$200=M$4),0),$E327-1973)</f>
        <v>1618.289</v>
      </c>
      <c r="N327" cm="1">
        <f t="array" ref="N327">INDEX('GMW - Baseline'!$A$2:$MC$200,MATCH(1,('GMW - Baseline'!$MC$2:$MC$200=N$3)*('GMW - Baseline'!$MB$2:$MB$200=N$4),0),$E327-1973)</f>
        <v>40455.839999999997</v>
      </c>
      <c r="O327" cm="1">
        <f t="array" ref="O327">INDEX('GMW - Baseline'!$A$2:$MC$200,MATCH(1,('GMW - Baseline'!$MC$2:$MC$200=O$3)*('GMW - Baseline'!$MB$2:$MB$200=O$4),0),$E327-1973)</f>
        <v>4.0001369999999996</v>
      </c>
      <c r="P327" cm="1">
        <f t="array" ref="P327">INDEX('GMW - Baseline'!$A$2:$MC$200,MATCH(1,('GMW - Baseline'!$MC$2:$MC$200=P$3)*('GMW - Baseline'!$MB$2:$MB$200=P$4),0),$E327-1973)</f>
        <v>47105.88</v>
      </c>
      <c r="Q327" cm="1">
        <f t="array" ref="Q327">INDEX('GMW - Baseline'!$A$2:$MC$200,MATCH(1,('GMW - Baseline'!$MC$2:$MC$200=Q$3)*('GMW - Baseline'!$MB$2:$MB$200=Q$4),0),$E327-1973)</f>
        <v>105819.6</v>
      </c>
      <c r="R327" cm="1">
        <f t="array" ref="R327">INDEX('GMW - Baseline'!$A$2:$MC$200,MATCH(1,('GMW - Baseline'!$MC$2:$MC$200=R$3)*('GMW - Baseline'!$MB$2:$MB$200=R$4),0),$E327-1973)</f>
        <v>10354860</v>
      </c>
      <c r="S327" cm="1">
        <f t="array" ref="S327">INDEX('GMW - Baseline'!$A$2:$MC$200,MATCH(1,('GMW - Baseline'!$MC$2:$MC$200=S$3)*('GMW - Baseline'!$MB$2:$MB$200=S$4),0),$E327-1973)</f>
        <v>2580460</v>
      </c>
      <c r="T327" cm="1">
        <f t="array" ref="T327">INDEX('GMW - Baseline'!$A$2:$MC$200,MATCH(1,('GMW - Baseline'!$MC$2:$MC$200=T$3)*('GMW - Baseline'!$MB$2:$MB$200=T$4),0),$E327-1973)</f>
        <v>1.907349E-4</v>
      </c>
      <c r="U327" cm="1">
        <f t="array" ref="U327">INDEX('GMW - Baseline'!$A$2:$MC$200,MATCH(1,('GMW - Baseline'!$MC$2:$MC$200=U$3)*('GMW - Baseline'!$MB$2:$MB$200=U$4),0),$E327-1973)</f>
        <v>1131553</v>
      </c>
      <c r="V327" cm="1">
        <f t="array" ref="V327">INDEX('GMW - Baseline'!$A$2:$MC$200,MATCH(1,('GMW - Baseline'!$MC$2:$MC$200=V$3)*('GMW - Baseline'!$MB$2:$MB$200=V$4),0),$E327-1973)</f>
        <v>38837.61</v>
      </c>
      <c r="W327" cm="1">
        <f t="array" ref="W327">INDEX('GMW - Baseline'!$A$2:$MC$200,MATCH(1,('GMW - Baseline'!$MC$2:$MC$200=W$3)*('GMW - Baseline'!$MB$2:$MB$200=W$4),0),$E327-1973)</f>
        <v>31.91892</v>
      </c>
      <c r="X327" cm="1">
        <f t="array" ref="X327">INDEX('GMW - Baseline'!$A$2:$MC$200,MATCH(1,('GMW - Baseline'!$MC$2:$MC$200=X$3)*('GMW - Baseline'!$MB$2:$MB$200=X$4),0),$E327-1973)</f>
        <v>702472.8</v>
      </c>
      <c r="Y327" cm="1">
        <f t="array" ref="Y327">INDEX('GMW - Baseline'!$A$2:$MC$200,MATCH(1,('GMW - Baseline'!$MC$2:$MC$200=Y$3)*('GMW - Baseline'!$MB$2:$MB$200=Y$4),0),$E327-1973)</f>
        <v>45162.559999999998</v>
      </c>
      <c r="Z327" cm="1">
        <f t="array" ref="Z327">INDEX('GMW - Baseline'!$A$2:$MC$200,MATCH(1,('GMW - Baseline'!$MC$2:$MC$200=Z$3)*('GMW - Baseline'!$MB$2:$MB$200=Z$4),0),$E327-1973)</f>
        <v>5870564</v>
      </c>
      <c r="AA327" cm="1">
        <f t="array" ref="AA327">INDEX('GMW - Baseline'!$A$2:$MC$200,MATCH(1,('GMW - Baseline'!$MC$2:$MC$200=AA$3)*('GMW - Baseline'!$MB$2:$MB$200=AA$4),0),$E327-1973)</f>
        <v>-1.4573309999999999</v>
      </c>
      <c r="AB327" cm="1">
        <f t="array" ref="AB327">INDEX('GMW - Baseline'!$A$2:$MC$200,MATCH(1,('GMW - Baseline'!$MC$2:$MC$200=AB$3)*('GMW - Baseline'!$MB$2:$MB$200=AB$4),0),$E327-1973)</f>
        <v>1220616</v>
      </c>
      <c r="AC327" cm="1">
        <f t="array" ref="AC327">INDEX('GMW - Baseline'!$A$2:$MC$200,MATCH(1,('GMW - Baseline'!$MC$2:$MC$200=AC$3)*('GMW - Baseline'!$MB$2:$MB$200=AC$4),0),$E327-1973)</f>
        <v>1213124</v>
      </c>
      <c r="AD327" cm="1">
        <f t="array" ref="AD327">INDEX('GMW - Baseline'!$A$2:$MC$200,MATCH(1,('GMW - Baseline'!$MC$2:$MC$200=AD$3)*('GMW - Baseline'!$MB$2:$MB$200=AD$4),0),$E327-1973)</f>
        <v>75198.460000000006</v>
      </c>
      <c r="AE327" cm="1">
        <f t="array" ref="AE327">INDEX('GMW - Baseline'!$A$2:$MC$200,MATCH(1,('GMW - Baseline'!$MC$2:$MC$200=AE$3)*('GMW - Baseline'!$MB$2:$MB$200=AE$4),0),$E327-1973)</f>
        <v>41.852609999999999</v>
      </c>
      <c r="AF327" cm="1">
        <f t="array" ref="AF327">INDEX('GMW - Baseline'!$A$2:$MC$200,MATCH(1,('GMW - Baseline'!$MC$2:$MC$200=AF$3)*('GMW - Baseline'!$MB$2:$MB$200=AF$4),0),$E327-1973)</f>
        <v>27.305250000000001</v>
      </c>
      <c r="AG327" cm="1">
        <f t="array" ref="AG327">INDEX('GMW - Baseline'!$A$2:$MC$200,MATCH(1,('GMW - Baseline'!$MC$2:$MC$200=AG$3)*('GMW - Baseline'!$MB$2:$MB$200=AG$4),0),$E327-1973)</f>
        <v>72.41386</v>
      </c>
      <c r="AH327" cm="1">
        <f t="array" ref="AH327">INDEX('GMW - Baseline'!$A$2:$MC$200,MATCH(1,('GMW - Baseline'!$MC$2:$MC$200=AH$3)*('GMW - Baseline'!$MB$2:$MB$200=AH$4),0),$E327-1973)</f>
        <v>46.974589999999999</v>
      </c>
      <c r="AI327" cm="1">
        <f t="array" ref="AI327">INDEX('GMW - Baseline'!$A$2:$MC$200,MATCH(1,('GMW - Baseline'!$MC$2:$MC$200=AI$3)*('GMW - Baseline'!$MB$2:$MB$200=AI$4),0),$E327-1973)</f>
        <v>50.24644</v>
      </c>
      <c r="AJ327" cm="1">
        <f t="array" ref="AJ327">INDEX('GMW - Baseline'!$A$2:$MC$200,MATCH(1,('GMW - Baseline'!$MC$2:$MC$200=AJ$3)*('GMW - Baseline'!$MB$2:$MB$200=AJ$4),0),$E327-1973)</f>
        <v>55.819070000000004</v>
      </c>
      <c r="AK327" cm="1">
        <f t="array" ref="AK327">INDEX('GMW - Baseline'!$A$2:$MC$200,MATCH(1,('GMW - Baseline'!$MC$2:$MC$200=AK$3)*('GMW - Baseline'!$MB$2:$MB$200=AK$4),0),$E327-1973)</f>
        <v>30.790459999999999</v>
      </c>
    </row>
    <row r="328" spans="1:37" x14ac:dyDescent="0.25">
      <c r="B328">
        <f t="shared" ref="B328:C328" si="117">+B324+1</f>
        <v>2060</v>
      </c>
      <c r="C328">
        <f t="shared" si="117"/>
        <v>2060</v>
      </c>
      <c r="E328">
        <f t="shared" si="17"/>
        <v>2301</v>
      </c>
      <c r="F328" cm="1">
        <f t="array" ref="F328">INDEX('GMW - Baseline'!$A$2:$MC$200,MATCH(1,('GMW - Baseline'!$MC$2:$MC$200=F$3)*('GMW - Baseline'!$MB$2:$MB$200=F$4),0),$E328-1973)</f>
        <v>1134801</v>
      </c>
      <c r="G328" cm="1">
        <f t="array" ref="G328">INDEX('GMW - Baseline'!$A$2:$MC$200,MATCH(1,('GMW - Baseline'!$MC$2:$MC$200=G$3)*('GMW - Baseline'!$MB$2:$MB$200=G$4),0),$E328-1973)</f>
        <v>653124.1</v>
      </c>
      <c r="H328" cm="1">
        <f t="array" ref="H328">INDEX('GMW - Baseline'!$A$2:$MC$200,MATCH(1,('GMW - Baseline'!$MC$2:$MC$200=H$3)*('GMW - Baseline'!$MB$2:$MB$200=H$4),0),$E328-1973)</f>
        <v>717366.7</v>
      </c>
      <c r="I328" cm="1">
        <f t="array" ref="I328">INDEX('GMW - Baseline'!$A$2:$MC$200,MATCH(1,('GMW - Baseline'!$MC$2:$MC$200=I$3)*('GMW - Baseline'!$MB$2:$MB$200=I$4),0),$E328-1973)</f>
        <v>281.2627</v>
      </c>
      <c r="J328" cm="1">
        <f t="array" ref="J328">INDEX('GMW - Baseline'!$A$2:$MC$200,MATCH(1,('GMW - Baseline'!$MC$2:$MC$200=J$3)*('GMW - Baseline'!$MB$2:$MB$200=J$4),0),$E328-1973)</f>
        <v>2.4999199999999999</v>
      </c>
      <c r="K328" cm="1">
        <f t="array" ref="K328">INDEX('GMW - Baseline'!$A$2:$MC$200,MATCH(1,('GMW - Baseline'!$MC$2:$MC$200=K$3)*('GMW - Baseline'!$MB$2:$MB$200=K$4),0),$E328-1973)</f>
        <v>3.4998290000000001</v>
      </c>
      <c r="L328" cm="1">
        <f t="array" ref="L328">INDEX('GMW - Baseline'!$A$2:$MC$200,MATCH(1,('GMW - Baseline'!$MC$2:$MC$200=L$3)*('GMW - Baseline'!$MB$2:$MB$200=L$4),0),$E328-1973)</f>
        <v>38841.29</v>
      </c>
      <c r="M328" cm="1">
        <f t="array" ref="M328">INDEX('GMW - Baseline'!$A$2:$MC$200,MATCH(1,('GMW - Baseline'!$MC$2:$MC$200=M$3)*('GMW - Baseline'!$MB$2:$MB$200=M$4),0),$E328-1973)</f>
        <v>1618.4179999999999</v>
      </c>
      <c r="N328" cm="1">
        <f t="array" ref="N328">INDEX('GMW - Baseline'!$A$2:$MC$200,MATCH(1,('GMW - Baseline'!$MC$2:$MC$200=N$3)*('GMW - Baseline'!$MB$2:$MB$200=N$4),0),$E328-1973)</f>
        <v>40459.71</v>
      </c>
      <c r="O328" cm="1">
        <f t="array" ref="O328">INDEX('GMW - Baseline'!$A$2:$MC$200,MATCH(1,('GMW - Baseline'!$MC$2:$MC$200=O$3)*('GMW - Baseline'!$MB$2:$MB$200=O$4),0),$E328-1973)</f>
        <v>4.0000730000000004</v>
      </c>
      <c r="P328" cm="1">
        <f t="array" ref="P328">INDEX('GMW - Baseline'!$A$2:$MC$200,MATCH(1,('GMW - Baseline'!$MC$2:$MC$200=P$3)*('GMW - Baseline'!$MB$2:$MB$200=P$4),0),$E328-1973)</f>
        <v>47088.23</v>
      </c>
      <c r="Q328" cm="1">
        <f t="array" ref="Q328">INDEX('GMW - Baseline'!$A$2:$MC$200,MATCH(1,('GMW - Baseline'!$MC$2:$MC$200=Q$3)*('GMW - Baseline'!$MB$2:$MB$200=Q$4),0),$E328-1973)</f>
        <v>-124343.5</v>
      </c>
      <c r="R328" cm="1">
        <f t="array" ref="R328">INDEX('GMW - Baseline'!$A$2:$MC$200,MATCH(1,('GMW - Baseline'!$MC$2:$MC$200=R$3)*('GMW - Baseline'!$MB$2:$MB$200=R$4),0),$E328-1973)</f>
        <v>10519340</v>
      </c>
      <c r="S328" cm="1">
        <f t="array" ref="S328">INDEX('GMW - Baseline'!$A$2:$MC$200,MATCH(1,('GMW - Baseline'!$MC$2:$MC$200=S$3)*('GMW - Baseline'!$MB$2:$MB$200=S$4),0),$E328-1973)</f>
        <v>2601914</v>
      </c>
      <c r="T328" cm="1">
        <f t="array" ref="T328">INDEX('GMW - Baseline'!$A$2:$MC$200,MATCH(1,('GMW - Baseline'!$MC$2:$MC$200=T$3)*('GMW - Baseline'!$MB$2:$MB$200=T$4),0),$E328-1973)</f>
        <v>0</v>
      </c>
      <c r="U328" cm="1">
        <f t="array" ref="U328">INDEX('GMW - Baseline'!$A$2:$MC$200,MATCH(1,('GMW - Baseline'!$MC$2:$MC$200=U$3)*('GMW - Baseline'!$MB$2:$MB$200=U$4),0),$E328-1973)</f>
        <v>1134801</v>
      </c>
      <c r="V328" cm="1">
        <f t="array" ref="V328">INDEX('GMW - Baseline'!$A$2:$MC$200,MATCH(1,('GMW - Baseline'!$MC$2:$MC$200=V$3)*('GMW - Baseline'!$MB$2:$MB$200=V$4),0),$E328-1973)</f>
        <v>38841.32</v>
      </c>
      <c r="W328" cm="1">
        <f t="array" ref="W328">INDEX('GMW - Baseline'!$A$2:$MC$200,MATCH(1,('GMW - Baseline'!$MC$2:$MC$200=W$3)*('GMW - Baseline'!$MB$2:$MB$200=W$4),0),$E328-1973)</f>
        <v>31.91817</v>
      </c>
      <c r="X328" cm="1">
        <f t="array" ref="X328">INDEX('GMW - Baseline'!$A$2:$MC$200,MATCH(1,('GMW - Baseline'!$MC$2:$MC$200=X$3)*('GMW - Baseline'!$MB$2:$MB$200=X$4),0),$E328-1973)</f>
        <v>702582</v>
      </c>
      <c r="Y328" cm="1">
        <f t="array" ref="Y328">INDEX('GMW - Baseline'!$A$2:$MC$200,MATCH(1,('GMW - Baseline'!$MC$2:$MC$200=Y$3)*('GMW - Baseline'!$MB$2:$MB$200=Y$4),0),$E328-1973)</f>
        <v>45147.09</v>
      </c>
      <c r="Z328" cm="1">
        <f t="array" ref="Z328">INDEX('GMW - Baseline'!$A$2:$MC$200,MATCH(1,('GMW - Baseline'!$MC$2:$MC$200=Z$3)*('GMW - Baseline'!$MB$2:$MB$200=Z$4),0),$E328-1973)</f>
        <v>5895775</v>
      </c>
      <c r="AA328" cm="1">
        <f t="array" ref="AA328">INDEX('GMW - Baseline'!$A$2:$MC$200,MATCH(1,('GMW - Baseline'!$MC$2:$MC$200=AA$3)*('GMW - Baseline'!$MB$2:$MB$200=AA$4),0),$E328-1973)</f>
        <v>-1.4561649999999999</v>
      </c>
      <c r="AB328" cm="1">
        <f t="array" ref="AB328">INDEX('GMW - Baseline'!$A$2:$MC$200,MATCH(1,('GMW - Baseline'!$MC$2:$MC$200=AB$3)*('GMW - Baseline'!$MB$2:$MB$200=AB$4),0),$E328-1973)</f>
        <v>1169535</v>
      </c>
      <c r="AC328" cm="1">
        <f t="array" ref="AC328">INDEX('GMW - Baseline'!$A$2:$MC$200,MATCH(1,('GMW - Baseline'!$MC$2:$MC$200=AC$3)*('GMW - Baseline'!$MB$2:$MB$200=AC$4),0),$E328-1973)</f>
        <v>1005053</v>
      </c>
      <c r="AD328" cm="1">
        <f t="array" ref="AD328">INDEX('GMW - Baseline'!$A$2:$MC$200,MATCH(1,('GMW - Baseline'!$MC$2:$MC$200=AD$3)*('GMW - Baseline'!$MB$2:$MB$200=AD$4),0),$E328-1973)</f>
        <v>75214.77</v>
      </c>
      <c r="AE328" cm="1">
        <f t="array" ref="AE328">INDEX('GMW - Baseline'!$A$2:$MC$200,MATCH(1,('GMW - Baseline'!$MC$2:$MC$200=AE$3)*('GMW - Baseline'!$MB$2:$MB$200=AE$4),0),$E328-1973)</f>
        <v>41.965319999999998</v>
      </c>
      <c r="AF328" cm="1">
        <f t="array" ref="AF328">INDEX('GMW - Baseline'!$A$2:$MC$200,MATCH(1,('GMW - Baseline'!$MC$2:$MC$200=AF$3)*('GMW - Baseline'!$MB$2:$MB$200=AF$4),0),$E328-1973)</f>
        <v>27.330269999999999</v>
      </c>
      <c r="AG328" cm="1">
        <f t="array" ref="AG328">INDEX('GMW - Baseline'!$A$2:$MC$200,MATCH(1,('GMW - Baseline'!$MC$2:$MC$200=AG$3)*('GMW - Baseline'!$MB$2:$MB$200=AG$4),0),$E328-1973)</f>
        <v>72.347319999999996</v>
      </c>
      <c r="AH328" cm="1">
        <f t="array" ref="AH328">INDEX('GMW - Baseline'!$A$2:$MC$200,MATCH(1,('GMW - Baseline'!$MC$2:$MC$200=AH$3)*('GMW - Baseline'!$MB$2:$MB$200=AH$4),0),$E328-1973)</f>
        <v>46.996000000000002</v>
      </c>
      <c r="AI328" cm="1">
        <f t="array" ref="AI328">INDEX('GMW - Baseline'!$A$2:$MC$200,MATCH(1,('GMW - Baseline'!$MC$2:$MC$200=AI$3)*('GMW - Baseline'!$MB$2:$MB$200=AI$4),0),$E328-1973)</f>
        <v>50.307130000000001</v>
      </c>
      <c r="AJ328" cm="1">
        <f t="array" ref="AJ328">INDEX('GMW - Baseline'!$A$2:$MC$200,MATCH(1,('GMW - Baseline'!$MC$2:$MC$200=AJ$3)*('GMW - Baseline'!$MB$2:$MB$200=AJ$4),0),$E328-1973)</f>
        <v>55.7849</v>
      </c>
      <c r="AK328" cm="1">
        <f t="array" ref="AK328">INDEX('GMW - Baseline'!$A$2:$MC$200,MATCH(1,('GMW - Baseline'!$MC$2:$MC$200=AK$3)*('GMW - Baseline'!$MB$2:$MB$200=AK$4),0),$E328-1973)</f>
        <v>30.871680000000001</v>
      </c>
    </row>
    <row r="329" spans="1:37" x14ac:dyDescent="0.25">
      <c r="B329">
        <f t="shared" ref="B329:C329" si="118">+B325+1</f>
        <v>2060</v>
      </c>
      <c r="C329">
        <f t="shared" si="118"/>
        <v>2060</v>
      </c>
      <c r="E329">
        <f t="shared" si="17"/>
        <v>2302</v>
      </c>
      <c r="F329" cm="1">
        <f t="array" ref="F329">INDEX('GMW - Baseline'!$A$2:$MC$200,MATCH(1,('GMW - Baseline'!$MC$2:$MC$200=F$3)*('GMW - Baseline'!$MB$2:$MB$200=F$4),0),$E329-1973)</f>
        <v>1138052</v>
      </c>
      <c r="G329" cm="1">
        <f t="array" ref="G329">INDEX('GMW - Baseline'!$A$2:$MC$200,MATCH(1,('GMW - Baseline'!$MC$2:$MC$200=G$3)*('GMW - Baseline'!$MB$2:$MB$200=G$4),0),$E329-1973)</f>
        <v>654930.4</v>
      </c>
      <c r="H329" cm="1">
        <f t="array" ref="H329">INDEX('GMW - Baseline'!$A$2:$MC$200,MATCH(1,('GMW - Baseline'!$MC$2:$MC$200=H$3)*('GMW - Baseline'!$MB$2:$MB$200=H$4),0),$E329-1973)</f>
        <v>719355.4</v>
      </c>
      <c r="I329" cm="1">
        <f t="array" ref="I329">INDEX('GMW - Baseline'!$A$2:$MC$200,MATCH(1,('GMW - Baseline'!$MC$2:$MC$200=I$3)*('GMW - Baseline'!$MB$2:$MB$200=I$4),0),$E329-1973)</f>
        <v>282.6866</v>
      </c>
      <c r="J329" cm="1">
        <f t="array" ref="J329">INDEX('GMW - Baseline'!$A$2:$MC$200,MATCH(1,('GMW - Baseline'!$MC$2:$MC$200=J$3)*('GMW - Baseline'!$MB$2:$MB$200=J$4),0),$E329-1973)</f>
        <v>2.4999229999999999</v>
      </c>
      <c r="K329" cm="1">
        <f t="array" ref="K329">INDEX('GMW - Baseline'!$A$2:$MC$200,MATCH(1,('GMW - Baseline'!$MC$2:$MC$200=K$3)*('GMW - Baseline'!$MB$2:$MB$200=K$4),0),$E329-1973)</f>
        <v>3.4998399999999998</v>
      </c>
      <c r="L329" cm="1">
        <f t="array" ref="L329">INDEX('GMW - Baseline'!$A$2:$MC$200,MATCH(1,('GMW - Baseline'!$MC$2:$MC$200=L$3)*('GMW - Baseline'!$MB$2:$MB$200=L$4),0),$E329-1973)</f>
        <v>38845.01</v>
      </c>
      <c r="M329" cm="1">
        <f t="array" ref="M329">INDEX('GMW - Baseline'!$A$2:$MC$200,MATCH(1,('GMW - Baseline'!$MC$2:$MC$200=M$3)*('GMW - Baseline'!$MB$2:$MB$200=M$4),0),$E329-1973)</f>
        <v>1618.566</v>
      </c>
      <c r="N329" cm="1">
        <f t="array" ref="N329">INDEX('GMW - Baseline'!$A$2:$MC$200,MATCH(1,('GMW - Baseline'!$MC$2:$MC$200=N$3)*('GMW - Baseline'!$MB$2:$MB$200=N$4),0),$E329-1973)</f>
        <v>40463.58</v>
      </c>
      <c r="O329" cm="1">
        <f t="array" ref="O329">INDEX('GMW - Baseline'!$A$2:$MC$200,MATCH(1,('GMW - Baseline'!$MC$2:$MC$200=O$3)*('GMW - Baseline'!$MB$2:$MB$200=O$4),0),$E329-1973)</f>
        <v>4.0000580000000001</v>
      </c>
      <c r="P329" cm="1">
        <f t="array" ref="P329">INDEX('GMW - Baseline'!$A$2:$MC$200,MATCH(1,('GMW - Baseline'!$MC$2:$MC$200=P$3)*('GMW - Baseline'!$MB$2:$MB$200=P$4),0),$E329-1973)</f>
        <v>47070.58</v>
      </c>
      <c r="Q329" cm="1">
        <f t="array" ref="Q329">INDEX('GMW - Baseline'!$A$2:$MC$200,MATCH(1,('GMW - Baseline'!$MC$2:$MC$200=Q$3)*('GMW - Baseline'!$MB$2:$MB$200=Q$4),0),$E329-1973)</f>
        <v>-34955</v>
      </c>
      <c r="R329" cm="1">
        <f t="array" ref="R329">INDEX('GMW - Baseline'!$A$2:$MC$200,MATCH(1,('GMW - Baseline'!$MC$2:$MC$200=R$3)*('GMW - Baseline'!$MB$2:$MB$200=R$4),0),$E329-1973)</f>
        <v>10607240</v>
      </c>
      <c r="S329" cm="1">
        <f t="array" ref="S329">INDEX('GMW - Baseline'!$A$2:$MC$200,MATCH(1,('GMW - Baseline'!$MC$2:$MC$200=S$3)*('GMW - Baseline'!$MB$2:$MB$200=S$4),0),$E329-1973)</f>
        <v>2623535</v>
      </c>
      <c r="T329" cm="1">
        <f t="array" ref="T329">INDEX('GMW - Baseline'!$A$2:$MC$200,MATCH(1,('GMW - Baseline'!$MC$2:$MC$200=T$3)*('GMW - Baseline'!$MB$2:$MB$200=T$4),0),$E329-1973)</f>
        <v>1.907349E-4</v>
      </c>
      <c r="U329" cm="1">
        <f t="array" ref="U329">INDEX('GMW - Baseline'!$A$2:$MC$200,MATCH(1,('GMW - Baseline'!$MC$2:$MC$200=U$3)*('GMW - Baseline'!$MB$2:$MB$200=U$4),0),$E329-1973)</f>
        <v>1138050</v>
      </c>
      <c r="V329" cm="1">
        <f t="array" ref="V329">INDEX('GMW - Baseline'!$A$2:$MC$200,MATCH(1,('GMW - Baseline'!$MC$2:$MC$200=V$3)*('GMW - Baseline'!$MB$2:$MB$200=V$4),0),$E329-1973)</f>
        <v>38845.040000000001</v>
      </c>
      <c r="W329" cm="1">
        <f t="array" ref="W329">INDEX('GMW - Baseline'!$A$2:$MC$200,MATCH(1,('GMW - Baseline'!$MC$2:$MC$200=W$3)*('GMW - Baseline'!$MB$2:$MB$200=W$4),0),$E329-1973)</f>
        <v>31.91742</v>
      </c>
      <c r="X329" cm="1">
        <f t="array" ref="X329">INDEX('GMW - Baseline'!$A$2:$MC$200,MATCH(1,('GMW - Baseline'!$MC$2:$MC$200=X$3)*('GMW - Baseline'!$MB$2:$MB$200=X$4),0),$E329-1973)</f>
        <v>702689.7</v>
      </c>
      <c r="Y329" cm="1">
        <f t="array" ref="Y329">INDEX('GMW - Baseline'!$A$2:$MC$200,MATCH(1,('GMW - Baseline'!$MC$2:$MC$200=Y$3)*('GMW - Baseline'!$MB$2:$MB$200=Y$4),0),$E329-1973)</f>
        <v>45131.62</v>
      </c>
      <c r="Z329" cm="1">
        <f t="array" ref="Z329">INDEX('GMW - Baseline'!$A$2:$MC$200,MATCH(1,('GMW - Baseline'!$MC$2:$MC$200=Z$3)*('GMW - Baseline'!$MB$2:$MB$200=Z$4),0),$E329-1973)</f>
        <v>5921043</v>
      </c>
      <c r="AA329" cm="1">
        <f t="array" ref="AA329">INDEX('GMW - Baseline'!$A$2:$MC$200,MATCH(1,('GMW - Baseline'!$MC$2:$MC$200=AA$3)*('GMW - Baseline'!$MB$2:$MB$200=AA$4),0),$E329-1973)</f>
        <v>-1.4550000000000001</v>
      </c>
      <c r="AB329" cm="1">
        <f t="array" ref="AB329">INDEX('GMW - Baseline'!$A$2:$MC$200,MATCH(1,('GMW - Baseline'!$MC$2:$MC$200=AB$3)*('GMW - Baseline'!$MB$2:$MB$200=AB$4),0),$E329-1973)</f>
        <v>1155196</v>
      </c>
      <c r="AC329" cm="1">
        <f t="array" ref="AC329">INDEX('GMW - Baseline'!$A$2:$MC$200,MATCH(1,('GMW - Baseline'!$MC$2:$MC$200=AC$3)*('GMW - Baseline'!$MB$2:$MB$200=AC$4),0),$E329-1973)</f>
        <v>1067301</v>
      </c>
      <c r="AD329" cm="1">
        <f t="array" ref="AD329">INDEX('GMW - Baseline'!$A$2:$MC$200,MATCH(1,('GMW - Baseline'!$MC$2:$MC$200=AD$3)*('GMW - Baseline'!$MB$2:$MB$200=AD$4),0),$E329-1973)</f>
        <v>75231.09</v>
      </c>
      <c r="AE329" cm="1">
        <f t="array" ref="AE329">INDEX('GMW - Baseline'!$A$2:$MC$200,MATCH(1,('GMW - Baseline'!$MC$2:$MC$200=AE$3)*('GMW - Baseline'!$MB$2:$MB$200=AE$4),0),$E329-1973)</f>
        <v>42.07837</v>
      </c>
      <c r="AF329" cm="1">
        <f t="array" ref="AF329">INDEX('GMW - Baseline'!$A$2:$MC$200,MATCH(1,('GMW - Baseline'!$MC$2:$MC$200=AF$3)*('GMW - Baseline'!$MB$2:$MB$200=AF$4),0),$E329-1973)</f>
        <v>27.3553</v>
      </c>
      <c r="AG329" cm="1">
        <f t="array" ref="AG329">INDEX('GMW - Baseline'!$A$2:$MC$200,MATCH(1,('GMW - Baseline'!$MC$2:$MC$200=AG$3)*('GMW - Baseline'!$MB$2:$MB$200=AG$4),0),$E329-1973)</f>
        <v>72.270049999999998</v>
      </c>
      <c r="AH329" cm="1">
        <f t="array" ref="AH329">INDEX('GMW - Baseline'!$A$2:$MC$200,MATCH(1,('GMW - Baseline'!$MC$2:$MC$200=AH$3)*('GMW - Baseline'!$MB$2:$MB$200=AH$4),0),$E329-1973)</f>
        <v>47.017429999999997</v>
      </c>
      <c r="AI329" cm="1">
        <f t="array" ref="AI329">INDEX('GMW - Baseline'!$A$2:$MC$200,MATCH(1,('GMW - Baseline'!$MC$2:$MC$200=AI$3)*('GMW - Baseline'!$MB$2:$MB$200=AI$4),0),$E329-1973)</f>
        <v>50.367959999999997</v>
      </c>
      <c r="AJ329" cm="1">
        <f t="array" ref="AJ329">INDEX('GMW - Baseline'!$A$2:$MC$200,MATCH(1,('GMW - Baseline'!$MC$2:$MC$200=AJ$3)*('GMW - Baseline'!$MB$2:$MB$200=AJ$4),0),$E329-1973)</f>
        <v>55.750660000000003</v>
      </c>
      <c r="AK329" cm="1">
        <f t="array" ref="AK329">INDEX('GMW - Baseline'!$A$2:$MC$200,MATCH(1,('GMW - Baseline'!$MC$2:$MC$200=AK$3)*('GMW - Baseline'!$MB$2:$MB$200=AK$4),0),$E329-1973)</f>
        <v>30.953990000000001</v>
      </c>
    </row>
    <row r="330" spans="1:37" x14ac:dyDescent="0.25">
      <c r="B330">
        <f t="shared" ref="B330:C330" si="119">+B326+1</f>
        <v>2060</v>
      </c>
      <c r="C330">
        <f t="shared" si="119"/>
        <v>2060</v>
      </c>
      <c r="E330">
        <f t="shared" si="17"/>
        <v>2303</v>
      </c>
      <c r="F330" cm="1">
        <f t="array" ref="F330">INDEX('GMW - Baseline'!$A$2:$MC$200,MATCH(1,('GMW - Baseline'!$MC$2:$MC$200=F$3)*('GMW - Baseline'!$MB$2:$MB$200=F$4),0),$E330-1973)</f>
        <v>1141307</v>
      </c>
      <c r="G330" cm="1">
        <f t="array" ref="G330">INDEX('GMW - Baseline'!$A$2:$MC$200,MATCH(1,('GMW - Baseline'!$MC$2:$MC$200=G$3)*('GMW - Baseline'!$MB$2:$MB$200=G$4),0),$E330-1973)</f>
        <v>656738.5</v>
      </c>
      <c r="H330" cm="1">
        <f t="array" ref="H330">INDEX('GMW - Baseline'!$A$2:$MC$200,MATCH(1,('GMW - Baseline'!$MC$2:$MC$200=H$3)*('GMW - Baseline'!$MB$2:$MB$200=H$4),0),$E330-1973)</f>
        <v>721346.1</v>
      </c>
      <c r="I330" cm="1">
        <f t="array" ref="I330">INDEX('GMW - Baseline'!$A$2:$MC$200,MATCH(1,('GMW - Baseline'!$MC$2:$MC$200=I$3)*('GMW - Baseline'!$MB$2:$MB$200=I$4),0),$E330-1973)</f>
        <v>283.88889999999998</v>
      </c>
      <c r="J330" cm="1">
        <f t="array" ref="J330">INDEX('GMW - Baseline'!$A$2:$MC$200,MATCH(1,('GMW - Baseline'!$MC$2:$MC$200=J$3)*('GMW - Baseline'!$MB$2:$MB$200=J$4),0),$E330-1973)</f>
        <v>2.499927</v>
      </c>
      <c r="K330" cm="1">
        <f t="array" ref="K330">INDEX('GMW - Baseline'!$A$2:$MC$200,MATCH(1,('GMW - Baseline'!$MC$2:$MC$200=K$3)*('GMW - Baseline'!$MB$2:$MB$200=K$4),0),$E330-1973)</f>
        <v>3.4998339999999999</v>
      </c>
      <c r="L330" cm="1">
        <f t="array" ref="L330">INDEX('GMW - Baseline'!$A$2:$MC$200,MATCH(1,('GMW - Baseline'!$MC$2:$MC$200=L$3)*('GMW - Baseline'!$MB$2:$MB$200=L$4),0),$E330-1973)</f>
        <v>38848.720000000001</v>
      </c>
      <c r="M330" cm="1">
        <f t="array" ref="M330">INDEX('GMW - Baseline'!$A$2:$MC$200,MATCH(1,('GMW - Baseline'!$MC$2:$MC$200=M$3)*('GMW - Baseline'!$MB$2:$MB$200=M$4),0),$E330-1973)</f>
        <v>1618.7270000000001</v>
      </c>
      <c r="N330" cm="1">
        <f t="array" ref="N330">INDEX('GMW - Baseline'!$A$2:$MC$200,MATCH(1,('GMW - Baseline'!$MC$2:$MC$200=N$3)*('GMW - Baseline'!$MB$2:$MB$200=N$4),0),$E330-1973)</f>
        <v>40467.449999999997</v>
      </c>
      <c r="O330" cm="1">
        <f t="array" ref="O330">INDEX('GMW - Baseline'!$A$2:$MC$200,MATCH(1,('GMW - Baseline'!$MC$2:$MC$200=O$3)*('GMW - Baseline'!$MB$2:$MB$200=O$4),0),$E330-1973)</f>
        <v>4.0000710000000002</v>
      </c>
      <c r="P330" cm="1">
        <f t="array" ref="P330">INDEX('GMW - Baseline'!$A$2:$MC$200,MATCH(1,('GMW - Baseline'!$MC$2:$MC$200=P$3)*('GMW - Baseline'!$MB$2:$MB$200=P$4),0),$E330-1973)</f>
        <v>47052.93</v>
      </c>
      <c r="Q330" cm="1">
        <f t="array" ref="Q330">INDEX('GMW - Baseline'!$A$2:$MC$200,MATCH(1,('GMW - Baseline'!$MC$2:$MC$200=Q$3)*('GMW - Baseline'!$MB$2:$MB$200=Q$4),0),$E330-1973)</f>
        <v>-104135.1</v>
      </c>
      <c r="R330" cm="1">
        <f t="array" ref="R330">INDEX('GMW - Baseline'!$A$2:$MC$200,MATCH(1,('GMW - Baseline'!$MC$2:$MC$200=R$3)*('GMW - Baseline'!$MB$2:$MB$200=R$4),0),$E330-1973)</f>
        <v>10764880</v>
      </c>
      <c r="S330" cm="1">
        <f t="array" ref="S330">INDEX('GMW - Baseline'!$A$2:$MC$200,MATCH(1,('GMW - Baseline'!$MC$2:$MC$200=S$3)*('GMW - Baseline'!$MB$2:$MB$200=S$4),0),$E330-1973)</f>
        <v>2645326</v>
      </c>
      <c r="T330" cm="1">
        <f t="array" ref="T330">INDEX('GMW - Baseline'!$A$2:$MC$200,MATCH(1,('GMW - Baseline'!$MC$2:$MC$200=T$3)*('GMW - Baseline'!$MB$2:$MB$200=T$4),0),$E330-1973)</f>
        <v>9.536743E-5</v>
      </c>
      <c r="U330" cm="1">
        <f t="array" ref="U330">INDEX('GMW - Baseline'!$A$2:$MC$200,MATCH(1,('GMW - Baseline'!$MC$2:$MC$200=U$3)*('GMW - Baseline'!$MB$2:$MB$200=U$4),0),$E330-1973)</f>
        <v>1141306</v>
      </c>
      <c r="V330" cm="1">
        <f t="array" ref="V330">INDEX('GMW - Baseline'!$A$2:$MC$200,MATCH(1,('GMW - Baseline'!$MC$2:$MC$200=V$3)*('GMW - Baseline'!$MB$2:$MB$200=V$4),0),$E330-1973)</f>
        <v>38848.75</v>
      </c>
      <c r="W330" cm="1">
        <f t="array" ref="W330">INDEX('GMW - Baseline'!$A$2:$MC$200,MATCH(1,('GMW - Baseline'!$MC$2:$MC$200=W$3)*('GMW - Baseline'!$MB$2:$MB$200=W$4),0),$E330-1973)</f>
        <v>31.91667</v>
      </c>
      <c r="X330" cm="1">
        <f t="array" ref="X330">INDEX('GMW - Baseline'!$A$2:$MC$200,MATCH(1,('GMW - Baseline'!$MC$2:$MC$200=X$3)*('GMW - Baseline'!$MB$2:$MB$200=X$4),0),$E330-1973)</f>
        <v>702795.9</v>
      </c>
      <c r="Y330" cm="1">
        <f t="array" ref="Y330">INDEX('GMW - Baseline'!$A$2:$MC$200,MATCH(1,('GMW - Baseline'!$MC$2:$MC$200=Y$3)*('GMW - Baseline'!$MB$2:$MB$200=Y$4),0),$E330-1973)</f>
        <v>45116.15</v>
      </c>
      <c r="Z330" cm="1">
        <f t="array" ref="Z330">INDEX('GMW - Baseline'!$A$2:$MC$200,MATCH(1,('GMW - Baseline'!$MC$2:$MC$200=Z$3)*('GMW - Baseline'!$MB$2:$MB$200=Z$4),0),$E330-1973)</f>
        <v>5946369</v>
      </c>
      <c r="AA330" cm="1">
        <f t="array" ref="AA330">INDEX('GMW - Baseline'!$A$2:$MC$200,MATCH(1,('GMW - Baseline'!$MC$2:$MC$200=AA$3)*('GMW - Baseline'!$MB$2:$MB$200=AA$4),0),$E330-1973)</f>
        <v>-1.4538359999999999</v>
      </c>
      <c r="AB330" cm="1">
        <f t="array" ref="AB330">INDEX('GMW - Baseline'!$A$2:$MC$200,MATCH(1,('GMW - Baseline'!$MC$2:$MC$200=AB$3)*('GMW - Baseline'!$MB$2:$MB$200=AB$4),0),$E330-1973)</f>
        <v>1214182</v>
      </c>
      <c r="AC330" cm="1">
        <f t="array" ref="AC330">INDEX('GMW - Baseline'!$A$2:$MC$200,MATCH(1,('GMW - Baseline'!$MC$2:$MC$200=AC$3)*('GMW - Baseline'!$MB$2:$MB$200=AC$4),0),$E330-1973)</f>
        <v>1056538</v>
      </c>
      <c r="AD330" cm="1">
        <f t="array" ref="AD330">INDEX('GMW - Baseline'!$A$2:$MC$200,MATCH(1,('GMW - Baseline'!$MC$2:$MC$200=AD$3)*('GMW - Baseline'!$MB$2:$MB$200=AD$4),0),$E330-1973)</f>
        <v>75247.41</v>
      </c>
      <c r="AE330" cm="1">
        <f t="array" ref="AE330">INDEX('GMW - Baseline'!$A$2:$MC$200,MATCH(1,('GMW - Baseline'!$MC$2:$MC$200=AE$3)*('GMW - Baseline'!$MB$2:$MB$200=AE$4),0),$E330-1973)</f>
        <v>42.191719999999997</v>
      </c>
      <c r="AF330" cm="1">
        <f t="array" ref="AF330">INDEX('GMW - Baseline'!$A$2:$MC$200,MATCH(1,('GMW - Baseline'!$MC$2:$MC$200=AF$3)*('GMW - Baseline'!$MB$2:$MB$200=AF$4),0),$E330-1973)</f>
        <v>27.380369999999999</v>
      </c>
      <c r="AG330" cm="1">
        <f t="array" ref="AG330">INDEX('GMW - Baseline'!$A$2:$MC$200,MATCH(1,('GMW - Baseline'!$MC$2:$MC$200=AG$3)*('GMW - Baseline'!$MB$2:$MB$200=AG$4),0),$E330-1973)</f>
        <v>72.182029999999997</v>
      </c>
      <c r="AH330" cm="1">
        <f t="array" ref="AH330">INDEX('GMW - Baseline'!$A$2:$MC$200,MATCH(1,('GMW - Baseline'!$MC$2:$MC$200=AH$3)*('GMW - Baseline'!$MB$2:$MB$200=AH$4),0),$E330-1973)</f>
        <v>47.038870000000003</v>
      </c>
      <c r="AI330" cm="1">
        <f t="array" ref="AI330">INDEX('GMW - Baseline'!$A$2:$MC$200,MATCH(1,('GMW - Baseline'!$MC$2:$MC$200=AI$3)*('GMW - Baseline'!$MB$2:$MB$200=AI$4),0),$E330-1973)</f>
        <v>50.428870000000003</v>
      </c>
      <c r="AJ330" cm="1">
        <f t="array" ref="AJ330">INDEX('GMW - Baseline'!$A$2:$MC$200,MATCH(1,('GMW - Baseline'!$MC$2:$MC$200=AJ$3)*('GMW - Baseline'!$MB$2:$MB$200=AJ$4),0),$E330-1973)</f>
        <v>55.716340000000002</v>
      </c>
      <c r="AK330" cm="1">
        <f t="array" ref="AK330">INDEX('GMW - Baseline'!$A$2:$MC$200,MATCH(1,('GMW - Baseline'!$MC$2:$MC$200=AK$3)*('GMW - Baseline'!$MB$2:$MB$200=AK$4),0),$E330-1973)</f>
        <v>31.03736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A23E-CA62-4C6D-8325-DE9C6A8DDFF3}">
  <dimension ref="A1:AE330"/>
  <sheetViews>
    <sheetView workbookViewId="0">
      <pane xSplit="5" ySplit="6" topLeftCell="K7" activePane="bottomRight" state="frozen"/>
      <selection pane="topRight" activeCell="E1" sqref="E1"/>
      <selection pane="bottomLeft" activeCell="A7" sqref="A7"/>
      <selection pane="bottomRight" activeCell="Z22" sqref="Z22"/>
    </sheetView>
  </sheetViews>
  <sheetFormatPr defaultRowHeight="15" x14ac:dyDescent="0.25"/>
  <sheetData>
    <row r="1" spans="1:31" x14ac:dyDescent="0.25">
      <c r="B1" t="s">
        <v>415</v>
      </c>
      <c r="C1" t="s">
        <v>415</v>
      </c>
      <c r="D1" t="s">
        <v>415</v>
      </c>
      <c r="F1" s="6" t="str">
        <f>'GMW - Upside'!C2</f>
        <v>Upside</v>
      </c>
      <c r="G1" s="6" t="str">
        <f>$F$1</f>
        <v>Upside</v>
      </c>
      <c r="H1" s="6" t="str">
        <f t="shared" ref="H1:AE1" si="0">$F$1</f>
        <v>Upside</v>
      </c>
      <c r="I1" s="6" t="str">
        <f t="shared" si="0"/>
        <v>Upside</v>
      </c>
      <c r="J1" s="6" t="str">
        <f t="shared" si="0"/>
        <v>Upside</v>
      </c>
      <c r="K1" s="6" t="str">
        <f t="shared" si="0"/>
        <v>Upside</v>
      </c>
      <c r="L1" s="6" t="str">
        <f t="shared" si="0"/>
        <v>Upside</v>
      </c>
      <c r="M1" s="6" t="str">
        <f t="shared" si="0"/>
        <v>Upside</v>
      </c>
      <c r="N1" s="6" t="str">
        <f t="shared" si="0"/>
        <v>Upside</v>
      </c>
      <c r="O1" s="6" t="str">
        <f t="shared" si="0"/>
        <v>Upside</v>
      </c>
      <c r="P1" s="6" t="str">
        <f t="shared" si="0"/>
        <v>Upside</v>
      </c>
      <c r="Q1" s="6" t="str">
        <f t="shared" si="0"/>
        <v>Upside</v>
      </c>
      <c r="R1" s="6" t="str">
        <f t="shared" si="0"/>
        <v>Upside</v>
      </c>
      <c r="S1" s="6" t="str">
        <f t="shared" si="0"/>
        <v>Upside</v>
      </c>
      <c r="T1" s="6" t="str">
        <f t="shared" si="0"/>
        <v>Upside</v>
      </c>
      <c r="U1" s="6" t="str">
        <f t="shared" si="0"/>
        <v>Upside</v>
      </c>
      <c r="V1" s="6" t="str">
        <f t="shared" si="0"/>
        <v>Upside</v>
      </c>
      <c r="W1" s="6" t="str">
        <f t="shared" si="0"/>
        <v>Upside</v>
      </c>
      <c r="X1" s="6" t="str">
        <f t="shared" si="0"/>
        <v>Upside</v>
      </c>
      <c r="Y1" s="6" t="str">
        <f t="shared" si="0"/>
        <v>Upside</v>
      </c>
      <c r="Z1" s="6" t="str">
        <f t="shared" si="0"/>
        <v>Upside</v>
      </c>
      <c r="AA1" s="6" t="str">
        <f t="shared" si="0"/>
        <v>Upside</v>
      </c>
      <c r="AB1" s="6" t="str">
        <f t="shared" si="0"/>
        <v>Upside</v>
      </c>
      <c r="AC1" s="6" t="str">
        <f t="shared" si="0"/>
        <v>Upside</v>
      </c>
      <c r="AD1" s="6" t="str">
        <f t="shared" si="0"/>
        <v>Upside</v>
      </c>
      <c r="AE1" s="6" t="str">
        <f t="shared" si="0"/>
        <v>Upside</v>
      </c>
    </row>
    <row r="2" spans="1:31" x14ac:dyDescent="0.25">
      <c r="F2" t="s">
        <v>416</v>
      </c>
      <c r="G2" t="s">
        <v>416</v>
      </c>
      <c r="H2" t="s">
        <v>416</v>
      </c>
      <c r="I2" t="s">
        <v>416</v>
      </c>
      <c r="J2" t="s">
        <v>416</v>
      </c>
      <c r="K2" t="s">
        <v>416</v>
      </c>
      <c r="L2" t="s">
        <v>416</v>
      </c>
      <c r="M2" t="s">
        <v>416</v>
      </c>
      <c r="N2" t="s">
        <v>416</v>
      </c>
      <c r="O2" t="s">
        <v>416</v>
      </c>
      <c r="P2" t="s">
        <v>416</v>
      </c>
      <c r="Q2" t="s">
        <v>416</v>
      </c>
      <c r="R2" t="s">
        <v>416</v>
      </c>
      <c r="S2" t="s">
        <v>416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 t="s">
        <v>416</v>
      </c>
      <c r="AB2" t="s">
        <v>416</v>
      </c>
      <c r="AC2" t="s">
        <v>416</v>
      </c>
      <c r="AD2" t="s">
        <v>416</v>
      </c>
      <c r="AE2" t="s">
        <v>416</v>
      </c>
    </row>
    <row r="3" spans="1:31" x14ac:dyDescent="0.25">
      <c r="F3" t="s">
        <v>376</v>
      </c>
      <c r="G3" t="s">
        <v>361</v>
      </c>
      <c r="H3" t="s">
        <v>380</v>
      </c>
      <c r="I3" t="s">
        <v>353</v>
      </c>
      <c r="J3" t="s">
        <v>391</v>
      </c>
      <c r="K3" t="s">
        <v>386</v>
      </c>
      <c r="L3" t="s">
        <v>367</v>
      </c>
      <c r="M3" t="s">
        <v>414</v>
      </c>
      <c r="N3" t="s">
        <v>394</v>
      </c>
      <c r="O3" t="s">
        <v>410</v>
      </c>
      <c r="P3" t="s">
        <v>398</v>
      </c>
      <c r="Q3" t="s">
        <v>402</v>
      </c>
      <c r="R3" t="s">
        <v>406</v>
      </c>
      <c r="S3" t="s">
        <v>372</v>
      </c>
      <c r="T3" t="s">
        <v>434</v>
      </c>
      <c r="U3" t="s">
        <v>439</v>
      </c>
      <c r="V3" t="s">
        <v>455</v>
      </c>
      <c r="W3" t="s">
        <v>449</v>
      </c>
      <c r="X3" t="s">
        <v>468</v>
      </c>
      <c r="Y3" t="s">
        <v>459</v>
      </c>
      <c r="Z3" t="s">
        <v>453</v>
      </c>
      <c r="AA3" t="s">
        <v>463</v>
      </c>
      <c r="AB3" t="s">
        <v>798</v>
      </c>
      <c r="AC3" t="s">
        <v>802</v>
      </c>
      <c r="AD3" t="s">
        <v>806</v>
      </c>
      <c r="AE3" t="s">
        <v>498</v>
      </c>
    </row>
    <row r="4" spans="1:31" x14ac:dyDescent="0.25">
      <c r="F4" t="s">
        <v>352</v>
      </c>
      <c r="G4" t="s">
        <v>352</v>
      </c>
      <c r="H4" t="s">
        <v>352</v>
      </c>
      <c r="I4" t="s">
        <v>352</v>
      </c>
      <c r="J4" t="s">
        <v>352</v>
      </c>
      <c r="K4" t="s">
        <v>352</v>
      </c>
      <c r="L4" t="s">
        <v>352</v>
      </c>
      <c r="M4" t="s">
        <v>352</v>
      </c>
      <c r="N4" t="s">
        <v>352</v>
      </c>
      <c r="O4" t="s">
        <v>352</v>
      </c>
      <c r="P4" t="s">
        <v>352</v>
      </c>
      <c r="Q4" t="s">
        <v>352</v>
      </c>
      <c r="R4" t="s">
        <v>352</v>
      </c>
      <c r="S4" t="s">
        <v>352</v>
      </c>
      <c r="T4" t="s">
        <v>352</v>
      </c>
      <c r="U4" t="s">
        <v>352</v>
      </c>
      <c r="V4" t="s">
        <v>352</v>
      </c>
      <c r="W4" t="s">
        <v>352</v>
      </c>
      <c r="X4" t="s">
        <v>352</v>
      </c>
      <c r="Y4" t="s">
        <v>352</v>
      </c>
      <c r="Z4" t="s">
        <v>352</v>
      </c>
      <c r="AA4" t="s">
        <v>352</v>
      </c>
      <c r="AB4" t="s">
        <v>352</v>
      </c>
      <c r="AC4" t="s">
        <v>352</v>
      </c>
      <c r="AD4" t="s">
        <v>352</v>
      </c>
      <c r="AE4" t="s">
        <v>352</v>
      </c>
    </row>
    <row r="5" spans="1:31" x14ac:dyDescent="0.25">
      <c r="F5" t="s">
        <v>417</v>
      </c>
      <c r="G5" t="s">
        <v>417</v>
      </c>
      <c r="H5" t="s">
        <v>417</v>
      </c>
      <c r="I5" t="s">
        <v>417</v>
      </c>
      <c r="J5" t="s">
        <v>417</v>
      </c>
      <c r="K5" t="s">
        <v>417</v>
      </c>
      <c r="L5" t="s">
        <v>417</v>
      </c>
      <c r="M5" t="s">
        <v>417</v>
      </c>
      <c r="N5" t="s">
        <v>417</v>
      </c>
      <c r="O5" t="s">
        <v>417</v>
      </c>
      <c r="P5" t="s">
        <v>417</v>
      </c>
      <c r="Q5" t="s">
        <v>417</v>
      </c>
      <c r="R5" t="s">
        <v>417</v>
      </c>
      <c r="S5" t="s">
        <v>417</v>
      </c>
      <c r="T5" t="s">
        <v>417</v>
      </c>
      <c r="U5" t="s">
        <v>417</v>
      </c>
      <c r="V5" t="s">
        <v>417</v>
      </c>
      <c r="W5" t="s">
        <v>417</v>
      </c>
      <c r="X5" t="s">
        <v>417</v>
      </c>
      <c r="Y5" t="s">
        <v>417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</row>
    <row r="6" spans="1:31" x14ac:dyDescent="0.25">
      <c r="B6" t="s">
        <v>418</v>
      </c>
      <c r="C6" t="s">
        <v>419</v>
      </c>
      <c r="D6" t="s">
        <v>431</v>
      </c>
      <c r="E6">
        <f>E330+5</f>
        <v>2308</v>
      </c>
      <c r="F6" s="7" t="str" cm="1">
        <f t="array" ref="F6">_xlfn.CONCAT(INDEX('GMW - Upside'!$A$2:$MC$200,MATCH(1,('GMW - Upside'!$MC$2:$MC$200=F$3)*('GMW - Upside'!$MB$2:$MB$200=F$4),0),$E6-1973),"0",(INDEX('GMW - Upside'!$A$2:$MC$200,MATCH(1,('GMW - Upside'!$MC$2:$MC$200=F$3)*('GMW - Upside'!$MB$2:$MB$200=F$4),0),$E6-1972)))</f>
        <v>202504</v>
      </c>
      <c r="G6" s="7" t="str" cm="1">
        <f t="array" ref="G6">_xlfn.CONCAT(INDEX('GMW - Upside'!$A$2:$MC$200,MATCH(1,('GMW - Upside'!$MC$2:$MC$200=G$3)*('GMW - Upside'!$MB$2:$MB$200=G$4),0),$E6-1973),"0",(INDEX('GMW - Upside'!$A$2:$MC$200,MATCH(1,('GMW - Upside'!$MC$2:$MC$200=G$3)*('GMW - Upside'!$MB$2:$MB$200=G$4),0),$E6-1972)))</f>
        <v>202504</v>
      </c>
      <c r="H6" s="7" t="str" cm="1">
        <f t="array" ref="H6">_xlfn.CONCAT(INDEX('GMW - Upside'!$A$2:$MC$200,MATCH(1,('GMW - Upside'!$MC$2:$MC$200=H$3)*('GMW - Upside'!$MB$2:$MB$200=H$4),0),$E6-1973),"0",(INDEX('GMW - Upside'!$A$2:$MC$200,MATCH(1,('GMW - Upside'!$MC$2:$MC$200=H$3)*('GMW - Upside'!$MB$2:$MB$200=H$4),0),$E6-1972)))</f>
        <v>202504</v>
      </c>
      <c r="I6" s="7" t="str" cm="1">
        <f t="array" ref="I6">_xlfn.CONCAT(INDEX('GMW - Upside'!$A$2:$MC$200,MATCH(1,('GMW - Upside'!$MC$2:$MC$200=I$3)*('GMW - Upside'!$MB$2:$MB$200=I$4),0),$E6-1973),"0",(INDEX('GMW - Upside'!$A$2:$MC$200,MATCH(1,('GMW - Upside'!$MC$2:$MC$200=I$3)*('GMW - Upside'!$MB$2:$MB$200=I$4),0),$E6-1972)))</f>
        <v>202504</v>
      </c>
      <c r="J6" s="7" t="str" cm="1">
        <f t="array" ref="J6">_xlfn.CONCAT(INDEX('GMW - Upside'!$A$2:$MC$200,MATCH(1,('GMW - Upside'!$MC$2:$MC$200=J$3)*('GMW - Upside'!$MB$2:$MB$200=J$4),0),$E6-1973),"0",(INDEX('GMW - Upside'!$A$2:$MC$200,MATCH(1,('GMW - Upside'!$MC$2:$MC$200=J$3)*('GMW - Upside'!$MB$2:$MB$200=J$4),0),$E6-1972)))</f>
        <v>202601</v>
      </c>
      <c r="K6" s="7" t="str" cm="1">
        <f t="array" ref="K6">_xlfn.CONCAT(INDEX('GMW - Upside'!$A$2:$MC$200,MATCH(1,('GMW - Upside'!$MC$2:$MC$200=K$3)*('GMW - Upside'!$MB$2:$MB$200=K$4),0),$E6-1973),"0",(INDEX('GMW - Upside'!$A$2:$MC$200,MATCH(1,('GMW - Upside'!$MC$2:$MC$200=K$3)*('GMW - Upside'!$MB$2:$MB$200=K$4),0),$E6-1972)))</f>
        <v>202601</v>
      </c>
      <c r="L6" s="7" t="str" cm="1">
        <f t="array" ref="L6">_xlfn.CONCAT(INDEX('GMW - Upside'!$A$2:$MC$200,MATCH(1,('GMW - Upside'!$MC$2:$MC$200=L$3)*('GMW - Upside'!$MB$2:$MB$200=L$4),0),$E6-1973),"0",(INDEX('GMW - Upside'!$A$2:$MC$200,MATCH(1,('GMW - Upside'!$MC$2:$MC$200=L$3)*('GMW - Upside'!$MB$2:$MB$200=L$4),0),$E6-1972)))</f>
        <v>202504</v>
      </c>
      <c r="M6" s="7" t="str" cm="1">
        <f t="array" ref="M6">_xlfn.CONCAT(INDEX('GMW - Upside'!$A$2:$MC$200,MATCH(1,('GMW - Upside'!$MC$2:$MC$200=M$3)*('GMW - Upside'!$MB$2:$MB$200=M$4),0),$E6-1973),"0",(INDEX('GMW - Upside'!$A$2:$MC$200,MATCH(1,('GMW - Upside'!$MC$2:$MC$200=M$3)*('GMW - Upside'!$MB$2:$MB$200=M$4),0),$E6-1972)))</f>
        <v>202504</v>
      </c>
      <c r="N6" s="7" t="str" cm="1">
        <f t="array" ref="N6">_xlfn.CONCAT(INDEX('GMW - Upside'!$A$2:$MC$200,MATCH(1,('GMW - Upside'!$MC$2:$MC$200=N$3)*('GMW - Upside'!$MB$2:$MB$200=N$4),0),$E6-1973),"0",(INDEX('GMW - Upside'!$A$2:$MC$200,MATCH(1,('GMW - Upside'!$MC$2:$MC$200=N$3)*('GMW - Upside'!$MB$2:$MB$200=N$4),0),$E6-1972)))</f>
        <v>202504</v>
      </c>
      <c r="O6" s="7" t="str" cm="1">
        <f t="array" ref="O6">_xlfn.CONCAT(INDEX('GMW - Upside'!$A$2:$MC$200,MATCH(1,('GMW - Upside'!$MC$2:$MC$200=O$3)*('GMW - Upside'!$MB$2:$MB$200=O$4),0),$E6-1973),"0",(INDEX('GMW - Upside'!$A$2:$MC$200,MATCH(1,('GMW - Upside'!$MC$2:$MC$200=O$3)*('GMW - Upside'!$MB$2:$MB$200=O$4),0),$E6-1972)))</f>
        <v>202504</v>
      </c>
      <c r="P6" s="7" t="str" cm="1">
        <f t="array" ref="P6">_xlfn.CONCAT(INDEX('GMW - Upside'!$A$2:$MC$200,MATCH(1,('GMW - Upside'!$MC$2:$MC$200=P$3)*('GMW - Upside'!$MB$2:$MB$200=P$4),0),$E6-1973),"0",(INDEX('GMW - Upside'!$A$2:$MC$200,MATCH(1,('GMW - Upside'!$MC$2:$MC$200=P$3)*('GMW - Upside'!$MB$2:$MB$200=P$4),0),$E6-1972)))</f>
        <v>202402</v>
      </c>
      <c r="Q6" s="7" t="str" cm="1">
        <f t="array" ref="Q6">_xlfn.CONCAT(INDEX('GMW - Upside'!$A$2:$MC$200,MATCH(1,('GMW - Upside'!$MC$2:$MC$200=Q$3)*('GMW - Upside'!$MB$2:$MB$200=Q$4),0),$E6-1973),"0",(INDEX('GMW - Upside'!$A$2:$MC$200,MATCH(1,('GMW - Upside'!$MC$2:$MC$200=Q$3)*('GMW - Upside'!$MB$2:$MB$200=Q$4),0),$E6-1972)))</f>
        <v>202504</v>
      </c>
      <c r="R6" s="7" t="str" cm="1">
        <f t="array" ref="R6">_xlfn.CONCAT(INDEX('GMW - Upside'!$A$2:$MC$200,MATCH(1,('GMW - Upside'!$MC$2:$MC$200=R$3)*('GMW - Upside'!$MB$2:$MB$200=R$4),0),$E6-1973),"0",(INDEX('GMW - Upside'!$A$2:$MC$200,MATCH(1,('GMW - Upside'!$MC$2:$MC$200=R$3)*('GMW - Upside'!$MB$2:$MB$200=R$4),0),$E6-1972)))</f>
        <v>202504</v>
      </c>
      <c r="S6" s="7" t="str" cm="1">
        <f t="array" ref="S6">_xlfn.CONCAT(INDEX('GMW - Upside'!$A$2:$MC$200,MATCH(1,('GMW - Upside'!$MC$2:$MC$200=S$3)*('GMW - Upside'!$MB$2:$MB$200=S$4),0),$E6-1973),"0",(INDEX('GMW - Upside'!$A$2:$MC$200,MATCH(1,('GMW - Upside'!$MC$2:$MC$200=S$3)*('GMW - Upside'!$MB$2:$MB$200=S$4),0),$E6-1972)))</f>
        <v>202504</v>
      </c>
      <c r="T6" s="7" t="str" cm="1">
        <f t="array" ref="T6">_xlfn.CONCAT(INDEX('GMW - Upside'!$A$2:$MC$200,MATCH(1,('GMW - Upside'!$MC$2:$MC$200=T$3)*('GMW - Upside'!$MB$2:$MB$200=T$4),0),$E6-1973),"0",(INDEX('GMW - Upside'!$A$2:$MC$200,MATCH(1,('GMW - Upside'!$MC$2:$MC$200=T$3)*('GMW - Upside'!$MB$2:$MB$200=T$4),0),$E6-1972)))</f>
        <v>202404</v>
      </c>
      <c r="U6" s="7" t="str" cm="1">
        <f t="array" ref="U6">_xlfn.CONCAT(INDEX('GMW - Upside'!$A$2:$MC$200,MATCH(1,('GMW - Upside'!$MC$2:$MC$200=U$3)*('GMW - Upside'!$MB$2:$MB$200=U$4),0),$E6-1973),"0",(INDEX('GMW - Upside'!$A$2:$MC$200,MATCH(1,('GMW - Upside'!$MC$2:$MC$200=U$3)*('GMW - Upside'!$MB$2:$MB$200=U$4),0),$E6-1972)))</f>
        <v>202402</v>
      </c>
      <c r="V6" s="7" t="str" cm="1">
        <f t="array" ref="V6">_xlfn.CONCAT(INDEX('GMW - Upside'!$A$2:$MC$200,MATCH(1,('GMW - Upside'!$MC$2:$MC$200=V$3)*('GMW - Upside'!$MB$2:$MB$200=V$4),0),$E6-1973),"0",(INDEX('GMW - Upside'!$A$2:$MC$200,MATCH(1,('GMW - Upside'!$MC$2:$MC$200=V$3)*('GMW - Upside'!$MB$2:$MB$200=V$4),0),$E6-1972)))</f>
        <v>202404</v>
      </c>
      <c r="W6" s="7" t="str" cm="1">
        <f t="array" ref="W6">_xlfn.CONCAT(INDEX('GMW - Upside'!$A$2:$MC$200,MATCH(1,('GMW - Upside'!$MC$2:$MC$200=W$3)*('GMW - Upside'!$MB$2:$MB$200=W$4),0),$E6-1973),"0",(INDEX('GMW - Upside'!$A$2:$MC$200,MATCH(1,('GMW - Upside'!$MC$2:$MC$200=W$3)*('GMW - Upside'!$MB$2:$MB$200=W$4),0),$E6-1972)))</f>
        <v>202504</v>
      </c>
      <c r="X6" s="7" t="str" cm="1">
        <f t="array" ref="X6">_xlfn.CONCAT(INDEX('GMW - Upside'!$A$2:$MC$200,MATCH(1,('GMW - Upside'!$MC$2:$MC$200=X$3)*('GMW - Upside'!$MB$2:$MB$200=X$4),0),$E6-1973),"0",(INDEX('GMW - Upside'!$A$2:$MC$200,MATCH(1,('GMW - Upside'!$MC$2:$MC$200=X$3)*('GMW - Upside'!$MB$2:$MB$200=X$4),0),$E6-1972)))</f>
        <v>201004</v>
      </c>
      <c r="Y6" s="7" t="str" cm="1">
        <f t="array" ref="Y6">_xlfn.CONCAT(INDEX('GMW - Upside'!$A$2:$MC$200,MATCH(1,('GMW - Upside'!$MC$2:$MC$200=Y$3)*('GMW - Upside'!$MB$2:$MB$200=Y$4),0),$E6-1973),"0",(INDEX('GMW - Upside'!$A$2:$MC$200,MATCH(1,('GMW - Upside'!$MC$2:$MC$200=Y$3)*('GMW - Upside'!$MB$2:$MB$200=Y$4),0),$E6-1972)))</f>
        <v>202402</v>
      </c>
      <c r="Z6" s="7" t="str" cm="1">
        <f t="array" ref="Z6">_xlfn.CONCAT(INDEX('GMW - Upside'!$A$2:$MC$200,MATCH(1,('GMW - Upside'!$MC$2:$MC$200=Z$3)*('GMW - Upside'!$MB$2:$MB$200=Z$4),0),$E6-1973),"0",(INDEX('GMW - Upside'!$A$2:$MC$200,MATCH(1,('GMW - Upside'!$MC$2:$MC$200=Z$3)*('GMW - Upside'!$MB$2:$MB$200=Z$4),0),$E6-1972)))</f>
        <v>202404</v>
      </c>
      <c r="AA6" s="7" t="str" cm="1">
        <f t="array" ref="AA6">_xlfn.CONCAT(INDEX('GMW - Upside'!$A$2:$MC$200,MATCH(1,('GMW - Upside'!$MC$2:$MC$200=AA$3)*('GMW - Upside'!$MB$2:$MB$200=AA$4),0),$E6-1973),"0",(INDEX('GMW - Upside'!$A$2:$MC$200,MATCH(1,('GMW - Upside'!$MC$2:$MC$200=AA$3)*('GMW - Upside'!$MB$2:$MB$200=AA$4),0),$E6-1972)))</f>
        <v>202402</v>
      </c>
      <c r="AB6" s="7" t="str" cm="1">
        <f t="array" ref="AB6">_xlfn.CONCAT(INDEX('GMW - Upside'!$A$2:$MC$200,MATCH(1,('GMW - Upside'!$MC$2:$MC$200=AB$3)*('GMW - Upside'!$MB$2:$MB$200=AB$4),0),$E6-1973),"0",(INDEX('GMW - Upside'!$A$2:$MC$200,MATCH(1,('GMW - Upside'!$MC$2:$MC$200=AB$3)*('GMW - Upside'!$MB$2:$MB$200=AB$4),0),$E6-1972)))</f>
        <v>202504</v>
      </c>
      <c r="AC6" s="7" t="str" cm="1">
        <f t="array" ref="AC6">_xlfn.CONCAT(INDEX('GMW - Upside'!$A$2:$MC$200,MATCH(1,('GMW - Upside'!$MC$2:$MC$200=AC$3)*('GMW - Upside'!$MB$2:$MB$200=AC$4),0),$E6-1973),"0",(INDEX('GMW - Upside'!$A$2:$MC$200,MATCH(1,('GMW - Upside'!$MC$2:$MC$200=AC$3)*('GMW - Upside'!$MB$2:$MB$200=AC$4),0),$E6-1972)))</f>
        <v>202504</v>
      </c>
      <c r="AD6" s="7" t="str" cm="1">
        <f t="array" ref="AD6">_xlfn.CONCAT(INDEX('GMW - Upside'!$A$2:$MC$200,MATCH(1,('GMW - Upside'!$MC$2:$MC$200=AD$3)*('GMW - Upside'!$MB$2:$MB$200=AD$4),0),$E6-1973),"0",(INDEX('GMW - Upside'!$A$2:$MC$200,MATCH(1,('GMW - Upside'!$MC$2:$MC$200=AD$3)*('GMW - Upside'!$MB$2:$MB$200=AD$4),0),$E6-1972)))</f>
        <v>202502</v>
      </c>
      <c r="AE6" s="7" t="str" cm="1">
        <f t="array" ref="AE6">_xlfn.CONCAT(INDEX('GMW - Upside'!$A$2:$MC$200,MATCH(1,('GMW - Upside'!$MC$2:$MC$200=AE$3)*('GMW - Upside'!$MB$2:$MB$200=AE$4),0),$E6-1973),"0",(INDEX('GMW - Upside'!$A$2:$MC$200,MATCH(1,('GMW - Upside'!$MC$2:$MC$200=AE$3)*('GMW - Upside'!$MB$2:$MB$200=AE$4),0),$E6-1972)))</f>
        <v>202402</v>
      </c>
    </row>
    <row r="7" spans="1:31" x14ac:dyDescent="0.25">
      <c r="A7">
        <v>1980</v>
      </c>
      <c r="B7">
        <v>1980</v>
      </c>
      <c r="E7">
        <v>1980</v>
      </c>
      <c r="F7" cm="1">
        <f t="array" ref="F7">INDEX('GMW - Upside'!$A$2:$MC$200,MATCH(1,('GMW - Upside'!$MC$2:$MC$200=F$3)*('GMW - Upside'!$MB$2:$MB$200=F$4),0),$E7-1973)</f>
        <v>290378</v>
      </c>
      <c r="G7" cm="1">
        <f t="array" ref="G7">INDEX('GMW - Upside'!$A$2:$MC$200,MATCH(1,('GMW - Upside'!$MC$2:$MC$200=G$3)*('GMW - Upside'!$MB$2:$MB$200=G$4),0),$E7-1973)</f>
        <v>153439</v>
      </c>
      <c r="H7" cm="1">
        <f t="array" ref="H7">INDEX('GMW - Upside'!$A$2:$MC$200,MATCH(1,('GMW - Upside'!$MC$2:$MC$200=H$3)*('GMW - Upside'!$MB$2:$MB$200=H$4),0),$E7-1973)</f>
        <v>168917</v>
      </c>
      <c r="I7" cm="1">
        <f t="array" ref="I7">INDEX('GMW - Upside'!$A$2:$MC$200,MATCH(1,('GMW - Upside'!$MC$2:$MC$200=I$3)*('GMW - Upside'!$MB$2:$MB$200=I$4),0),$E7-1973)</f>
        <v>30.605080000000001</v>
      </c>
      <c r="J7" cm="1">
        <f t="array" ref="J7">INDEX('GMW - Upside'!$A$2:$MC$200,MATCH(1,('GMW - Upside'!$MC$2:$MC$200=J$3)*('GMW - Upside'!$MB$2:$MB$200=J$4),0),$E7-1973)</f>
        <v>17</v>
      </c>
      <c r="K7" cm="1">
        <f t="array" ref="K7">INDEX('GMW - Upside'!$A$2:$MC$200,MATCH(1,('GMW - Upside'!$MC$2:$MC$200=K$3)*('GMW - Upside'!$MB$2:$MB$200=K$4),0),$E7-1973)</f>
        <v>14.44</v>
      </c>
      <c r="L7" cm="1">
        <f t="array" ref="L7">INDEX('GMW - Upside'!$A$2:$MC$200,MATCH(1,('GMW - Upside'!$MC$2:$MC$200=L$3)*('GMW - Upside'!$MB$2:$MB$200=L$4),0),$E7-1973)</f>
        <v>25250</v>
      </c>
      <c r="M7" cm="1">
        <f t="array" ref="M7">INDEX('GMW - Upside'!$A$2:$MC$200,MATCH(1,('GMW - Upside'!$MC$2:$MC$200=M$3)*('GMW - Upside'!$MB$2:$MB$200=M$4),0),$E7-1973)</f>
        <v>1558</v>
      </c>
      <c r="N7" cm="1">
        <f t="array" ref="N7">INDEX('GMW - Upside'!$A$2:$MC$200,MATCH(1,('GMW - Upside'!$MC$2:$MC$200=N$3)*('GMW - Upside'!$MB$2:$MB$200=N$4),0),$E7-1973)</f>
        <v>26808</v>
      </c>
      <c r="O7" cm="1">
        <f t="array" ref="O7">INDEX('GMW - Upside'!$A$2:$MC$200,MATCH(1,('GMW - Upside'!$MC$2:$MC$200=O$3)*('GMW - Upside'!$MB$2:$MB$200=O$4),0),$E7-1973)</f>
        <v>5.8</v>
      </c>
      <c r="P7" cm="1">
        <f t="array" ref="P7">INDEX('GMW - Upside'!$A$2:$MC$200,MATCH(1,('GMW - Upside'!$MC$2:$MC$200=P$3)*('GMW - Upside'!$MB$2:$MB$200=P$4),0),$E7-1973)</f>
        <v>33524.28</v>
      </c>
      <c r="Q7" cm="1">
        <f t="array" ref="Q7">INDEX('GMW - Upside'!$A$2:$MC$200,MATCH(1,('GMW - Upside'!$MC$2:$MC$200=Q$3)*('GMW - Upside'!$MB$2:$MB$200=Q$4),0),$E7-1973)</f>
        <v>302</v>
      </c>
      <c r="R7" cm="1">
        <f t="array" ref="R7">INDEX('GMW - Upside'!$A$2:$MC$200,MATCH(1,('GMW - Upside'!$MC$2:$MC$200=R$3)*('GMW - Upside'!$MB$2:$MB$200=R$4),0),$E7-1973)</f>
        <v>1E-3</v>
      </c>
      <c r="S7" cm="1">
        <f t="array" ref="S7">INDEX('GMW - Upside'!$A$2:$MC$200,MATCH(1,('GMW - Upside'!$MC$2:$MC$200=S$3)*('GMW - Upside'!$MB$2:$MB$200=S$4),0),$E7-1973)</f>
        <v>62083</v>
      </c>
      <c r="T7" cm="1">
        <f t="array" ref="T7">INDEX('GMW - Upside'!$A$2:$MC$200,MATCH(1,('GMW - Upside'!$MC$2:$MC$200=T$3)*('GMW - Upside'!$MB$2:$MB$200=T$4),0),$E7-1973)</f>
        <v>0.49009320000000001</v>
      </c>
      <c r="U7" cm="1">
        <f t="array" ref="U7">INDEX('GMW - Upside'!$A$2:$MC$200,MATCH(1,('GMW - Upside'!$MC$2:$MC$200=U$3)*('GMW - Upside'!$MB$2:$MB$200=U$4),0),$E7-1973)</f>
        <v>288958.3</v>
      </c>
      <c r="V7" cm="1">
        <f t="array" ref="V7">INDEX('GMW - Upside'!$A$2:$MC$200,MATCH(1,('GMW - Upside'!$MC$2:$MC$200=V$3)*('GMW - Upside'!$MB$2:$MB$200=V$4),0),$E7-1973)</f>
        <v>24743.78</v>
      </c>
      <c r="W7" cm="1">
        <f t="array" ref="W7">INDEX('GMW - Upside'!$A$2:$MC$200,MATCH(1,('GMW - Upside'!$MC$2:$MC$200=W$3)*('GMW - Upside'!$MB$2:$MB$200=W$4),0),$E7-1973)</f>
        <v>1E-3</v>
      </c>
      <c r="X7" cm="1">
        <f t="array" ref="X7">INDEX('GMW - Upside'!$A$2:$MC$200,MATCH(1,('GMW - Upside'!$MC$2:$MC$200=X$3)*('GMW - Upside'!$MB$2:$MB$200=X$4),0),$E7-1973)</f>
        <v>305710.09999999998</v>
      </c>
      <c r="Y7" cm="1">
        <f t="array" ref="Y7">INDEX('GMW - Upside'!$A$2:$MC$200,MATCH(1,('GMW - Upside'!$MC$2:$MC$200=Y$3)*('GMW - Upside'!$MB$2:$MB$200=Y$4),0),$E7-1973)</f>
        <v>36022.71</v>
      </c>
      <c r="Z7" cm="1">
        <f t="array" ref="Z7">INDEX('GMW - Upside'!$A$2:$MC$200,MATCH(1,('GMW - Upside'!$MC$2:$MC$200=Z$3)*('GMW - Upside'!$MB$2:$MB$200=Z$4),0),$E7-1973)</f>
        <v>1224983</v>
      </c>
      <c r="AA7" cm="1">
        <f t="array" ref="AA7">INDEX('GMW - Upside'!$A$2:$MC$200,MATCH(1,('GMW - Upside'!$MC$2:$MC$200=AA$3)*('GMW - Upside'!$MB$2:$MB$200=AA$4),0),$E7-1973)</f>
        <v>-1.83196</v>
      </c>
      <c r="AB7" cm="1">
        <f t="array" ref="AB7">INDEX('GMW - Upside'!$A$2:$MC$200,MATCH(1,('GMW - Upside'!$MC$2:$MC$200=AB$3)*('GMW - Upside'!$MB$2:$MB$200=AB$4),0),$E7-1973)</f>
        <v>26861</v>
      </c>
      <c r="AC7" cm="1">
        <f t="array" ref="AC7">INDEX('GMW - Upside'!$A$2:$MC$200,MATCH(1,('GMW - Upside'!$MC$2:$MC$200=AC$3)*('GMW - Upside'!$MB$2:$MB$200=AC$4),0),$E7-1973)</f>
        <v>25187</v>
      </c>
      <c r="AD7" cm="1">
        <f t="array" ref="AD7">INDEX('GMW - Upside'!$A$2:$MC$200,MATCH(1,('GMW - Upside'!$MC$2:$MC$200=AD$3)*('GMW - Upside'!$MB$2:$MB$200=AD$4),0),$E7-1973)</f>
        <v>56307.5</v>
      </c>
      <c r="AE7" cm="1">
        <f t="array" ref="AE7">INDEX('GMW - Upside'!$A$2:$MC$200,MATCH(1,('GMW - Upside'!$MC$2:$MC$200=AE$3)*('GMW - Upside'!$MB$2:$MB$200=AE$4),0),$E7-1973)</f>
        <v>25.046749999999999</v>
      </c>
    </row>
    <row r="8" spans="1:31" x14ac:dyDescent="0.25">
      <c r="B8">
        <v>1980</v>
      </c>
      <c r="C8">
        <v>1980</v>
      </c>
      <c r="E8">
        <f>+E7+1</f>
        <v>1981</v>
      </c>
      <c r="F8" cm="1">
        <f t="array" ref="F8">INDEX('GMW - Upside'!$A$2:$MC$200,MATCH(1,('GMW - Upside'!$MC$2:$MC$200=F$3)*('GMW - Upside'!$MB$2:$MB$200=F$4),0),$E8-1973)</f>
        <v>284713</v>
      </c>
      <c r="G8" cm="1">
        <f t="array" ref="G8">INDEX('GMW - Upside'!$A$2:$MC$200,MATCH(1,('GMW - Upside'!$MC$2:$MC$200=G$3)*('GMW - Upside'!$MB$2:$MB$200=G$4),0),$E8-1973)</f>
        <v>149443</v>
      </c>
      <c r="H8" cm="1">
        <f t="array" ref="H8">INDEX('GMW - Upside'!$A$2:$MC$200,MATCH(1,('GMW - Upside'!$MC$2:$MC$200=H$3)*('GMW - Upside'!$MB$2:$MB$200=H$4),0),$E8-1973)</f>
        <v>169259</v>
      </c>
      <c r="I8" cm="1">
        <f t="array" ref="I8">INDEX('GMW - Upside'!$A$2:$MC$200,MATCH(1,('GMW - Upside'!$MC$2:$MC$200=I$3)*('GMW - Upside'!$MB$2:$MB$200=I$4),0),$E8-1973)</f>
        <v>32.247430000000001</v>
      </c>
      <c r="J8" cm="1">
        <f t="array" ref="J8">INDEX('GMW - Upside'!$A$2:$MC$200,MATCH(1,('GMW - Upside'!$MC$2:$MC$200=J$3)*('GMW - Upside'!$MB$2:$MB$200=J$4),0),$E8-1973)</f>
        <v>17</v>
      </c>
      <c r="K8" cm="1">
        <f t="array" ref="K8">INDEX('GMW - Upside'!$A$2:$MC$200,MATCH(1,('GMW - Upside'!$MC$2:$MC$200=K$3)*('GMW - Upside'!$MB$2:$MB$200=K$4),0),$E8-1973)</f>
        <v>14.02</v>
      </c>
      <c r="L8" cm="1">
        <f t="array" ref="L8">INDEX('GMW - Upside'!$A$2:$MC$200,MATCH(1,('GMW - Upside'!$MC$2:$MC$200=L$3)*('GMW - Upside'!$MB$2:$MB$200=L$4),0),$E8-1973)</f>
        <v>25190</v>
      </c>
      <c r="M8" cm="1">
        <f t="array" ref="M8">INDEX('GMW - Upside'!$A$2:$MC$200,MATCH(1,('GMW - Upside'!$MC$2:$MC$200=M$3)*('GMW - Upside'!$MB$2:$MB$200=M$4),0),$E8-1973)</f>
        <v>1700</v>
      </c>
      <c r="N8" cm="1">
        <f t="array" ref="N8">INDEX('GMW - Upside'!$A$2:$MC$200,MATCH(1,('GMW - Upside'!$MC$2:$MC$200=N$3)*('GMW - Upside'!$MB$2:$MB$200=N$4),0),$E8-1973)</f>
        <v>26890</v>
      </c>
      <c r="O8" cm="1">
        <f t="array" ref="O8">INDEX('GMW - Upside'!$A$2:$MC$200,MATCH(1,('GMW - Upside'!$MC$2:$MC$200=O$3)*('GMW - Upside'!$MB$2:$MB$200=O$4),0),$E8-1973)</f>
        <v>6.3</v>
      </c>
      <c r="P8" cm="1">
        <f t="array" ref="P8">INDEX('GMW - Upside'!$A$2:$MC$200,MATCH(1,('GMW - Upside'!$MC$2:$MC$200=P$3)*('GMW - Upside'!$MB$2:$MB$200=P$4),0),$E8-1973)</f>
        <v>33575.43</v>
      </c>
      <c r="Q8" cm="1">
        <f t="array" ref="Q8">INDEX('GMW - Upside'!$A$2:$MC$200,MATCH(1,('GMW - Upside'!$MC$2:$MC$200=Q$3)*('GMW - Upside'!$MB$2:$MB$200=Q$4),0),$E8-1973)</f>
        <v>-2364</v>
      </c>
      <c r="R8" cm="1">
        <f t="array" ref="R8">INDEX('GMW - Upside'!$A$2:$MC$200,MATCH(1,('GMW - Upside'!$MC$2:$MC$200=R$3)*('GMW - Upside'!$MB$2:$MB$200=R$4),0),$E8-1973)</f>
        <v>1E-3</v>
      </c>
      <c r="S8" cm="1">
        <f t="array" ref="S8">INDEX('GMW - Upside'!$A$2:$MC$200,MATCH(1,('GMW - Upside'!$MC$2:$MC$200=S$3)*('GMW - Upside'!$MB$2:$MB$200=S$4),0),$E8-1973)</f>
        <v>63691</v>
      </c>
      <c r="T8" cm="1">
        <f t="array" ref="T8">INDEX('GMW - Upside'!$A$2:$MC$200,MATCH(1,('GMW - Upside'!$MC$2:$MC$200=T$3)*('GMW - Upside'!$MB$2:$MB$200=T$4),0),$E8-1973)</f>
        <v>-2.0049100000000002</v>
      </c>
      <c r="U8" cm="1">
        <f t="array" ref="U8">INDEX('GMW - Upside'!$A$2:$MC$200,MATCH(1,('GMW - Upside'!$MC$2:$MC$200=U$3)*('GMW - Upside'!$MB$2:$MB$200=U$4),0),$E8-1973)</f>
        <v>290478.7</v>
      </c>
      <c r="V8" cm="1">
        <f t="array" ref="V8">INDEX('GMW - Upside'!$A$2:$MC$200,MATCH(1,('GMW - Upside'!$MC$2:$MC$200=V$3)*('GMW - Upside'!$MB$2:$MB$200=V$4),0),$E8-1973)</f>
        <v>24765.69</v>
      </c>
      <c r="W8" cm="1">
        <f t="array" ref="W8">INDEX('GMW - Upside'!$A$2:$MC$200,MATCH(1,('GMW - Upside'!$MC$2:$MC$200=W$3)*('GMW - Upside'!$MB$2:$MB$200=W$4),0),$E8-1973)</f>
        <v>1E-3</v>
      </c>
      <c r="X8" cm="1">
        <f t="array" ref="X8">INDEX('GMW - Upside'!$A$2:$MC$200,MATCH(1,('GMW - Upside'!$MC$2:$MC$200=X$3)*('GMW - Upside'!$MB$2:$MB$200=X$4),0),$E8-1973)</f>
        <v>306399.5</v>
      </c>
      <c r="Y8" cm="1">
        <f t="array" ref="Y8">INDEX('GMW - Upside'!$A$2:$MC$200,MATCH(1,('GMW - Upside'!$MC$2:$MC$200=Y$3)*('GMW - Upside'!$MB$2:$MB$200=Y$4),0),$E8-1973)</f>
        <v>36078.9</v>
      </c>
      <c r="Z8" cm="1">
        <f t="array" ref="Z8">INDEX('GMW - Upside'!$A$2:$MC$200,MATCH(1,('GMW - Upside'!$MC$2:$MC$200=Z$3)*('GMW - Upside'!$MB$2:$MB$200=Z$4),0),$E8-1973)</f>
        <v>1229498</v>
      </c>
      <c r="AA8" cm="1">
        <f t="array" ref="AA8">INDEX('GMW - Upside'!$A$2:$MC$200,MATCH(1,('GMW - Upside'!$MC$2:$MC$200=AA$3)*('GMW - Upside'!$MB$2:$MB$200=AA$4),0),$E8-1973)</f>
        <v>-1.8287880000000001</v>
      </c>
      <c r="AB8" cm="1">
        <f t="array" ref="AB8">INDEX('GMW - Upside'!$A$2:$MC$200,MATCH(1,('GMW - Upside'!$MC$2:$MC$200=AB$3)*('GMW - Upside'!$MB$2:$MB$200=AB$4),0),$E8-1973)</f>
        <v>25935</v>
      </c>
      <c r="AC8" cm="1">
        <f t="array" ref="AC8">INDEX('GMW - Upside'!$A$2:$MC$200,MATCH(1,('GMW - Upside'!$MC$2:$MC$200=AC$3)*('GMW - Upside'!$MB$2:$MB$200=AC$4),0),$E8-1973)</f>
        <v>22584</v>
      </c>
      <c r="AD8" cm="1">
        <f t="array" ref="AD8">INDEX('GMW - Upside'!$A$2:$MC$200,MATCH(1,('GMW - Upside'!$MC$2:$MC$200=AD$3)*('GMW - Upside'!$MB$2:$MB$200=AD$4),0),$E8-1973)</f>
        <v>56330</v>
      </c>
      <c r="AE8" cm="1">
        <f t="array" ref="AE8">INDEX('GMW - Upside'!$A$2:$MC$200,MATCH(1,('GMW - Upside'!$MC$2:$MC$200=AE$3)*('GMW - Upside'!$MB$2:$MB$200=AE$4),0),$E8-1973)</f>
        <v>25.087209999999999</v>
      </c>
    </row>
    <row r="9" spans="1:31" x14ac:dyDescent="0.25">
      <c r="B9">
        <v>1980</v>
      </c>
      <c r="C9">
        <v>1980</v>
      </c>
      <c r="E9">
        <f t="shared" ref="E9:E72" si="1">+E8+1</f>
        <v>1982</v>
      </c>
      <c r="F9" cm="1">
        <f t="array" ref="F9">INDEX('GMW - Upside'!$A$2:$MC$200,MATCH(1,('GMW - Upside'!$MC$2:$MC$200=F$3)*('GMW - Upside'!$MB$2:$MB$200=F$4),0),$E9-1973)</f>
        <v>284402</v>
      </c>
      <c r="G9" cm="1">
        <f t="array" ref="G9">INDEX('GMW - Upside'!$A$2:$MC$200,MATCH(1,('GMW - Upside'!$MC$2:$MC$200=G$3)*('GMW - Upside'!$MB$2:$MB$200=G$4),0),$E9-1973)</f>
        <v>151403</v>
      </c>
      <c r="H9" cm="1">
        <f t="array" ref="H9">INDEX('GMW - Upside'!$A$2:$MC$200,MATCH(1,('GMW - Upside'!$MC$2:$MC$200=H$3)*('GMW - Upside'!$MB$2:$MB$200=H$4),0),$E9-1973)</f>
        <v>171796</v>
      </c>
      <c r="I9" cm="1">
        <f t="array" ref="I9">INDEX('GMW - Upside'!$A$2:$MC$200,MATCH(1,('GMW - Upside'!$MC$2:$MC$200=I$3)*('GMW - Upside'!$MB$2:$MB$200=I$4),0),$E9-1973)</f>
        <v>32.951300000000003</v>
      </c>
      <c r="J9" cm="1">
        <f t="array" ref="J9">INDEX('GMW - Upside'!$A$2:$MC$200,MATCH(1,('GMW - Upside'!$MC$2:$MC$200=J$3)*('GMW - Upside'!$MB$2:$MB$200=J$4),0),$E9-1973)</f>
        <v>16.0303</v>
      </c>
      <c r="K9" cm="1">
        <f t="array" ref="K9">INDEX('GMW - Upside'!$A$2:$MC$200,MATCH(1,('GMW - Upside'!$MC$2:$MC$200=K$3)*('GMW - Upside'!$MB$2:$MB$200=K$4),0),$E9-1973)</f>
        <v>13.34333</v>
      </c>
      <c r="L9" cm="1">
        <f t="array" ref="L9">INDEX('GMW - Upside'!$A$2:$MC$200,MATCH(1,('GMW - Upside'!$MC$2:$MC$200=L$3)*('GMW - Upside'!$MB$2:$MB$200=L$4),0),$E9-1973)</f>
        <v>25050</v>
      </c>
      <c r="M9" cm="1">
        <f t="array" ref="M9">INDEX('GMW - Upside'!$A$2:$MC$200,MATCH(1,('GMW - Upside'!$MC$2:$MC$200=M$3)*('GMW - Upside'!$MB$2:$MB$200=M$4),0),$E9-1973)</f>
        <v>1905</v>
      </c>
      <c r="N9" cm="1">
        <f t="array" ref="N9">INDEX('GMW - Upside'!$A$2:$MC$200,MATCH(1,('GMW - Upside'!$MC$2:$MC$200=N$3)*('GMW - Upside'!$MB$2:$MB$200=N$4),0),$E9-1973)</f>
        <v>26955</v>
      </c>
      <c r="O9" cm="1">
        <f t="array" ref="O9">INDEX('GMW - Upside'!$A$2:$MC$200,MATCH(1,('GMW - Upside'!$MC$2:$MC$200=O$3)*('GMW - Upside'!$MB$2:$MB$200=O$4),0),$E9-1973)</f>
        <v>7.1</v>
      </c>
      <c r="P9" cm="1">
        <f t="array" ref="P9">INDEX('GMW - Upside'!$A$2:$MC$200,MATCH(1,('GMW - Upside'!$MC$2:$MC$200=P$3)*('GMW - Upside'!$MB$2:$MB$200=P$4),0),$E9-1973)</f>
        <v>33626.589999999997</v>
      </c>
      <c r="Q9" cm="1">
        <f t="array" ref="Q9">INDEX('GMW - Upside'!$A$2:$MC$200,MATCH(1,('GMW - Upside'!$MC$2:$MC$200=Q$3)*('GMW - Upside'!$MB$2:$MB$200=Q$4),0),$E9-1973)</f>
        <v>-1527</v>
      </c>
      <c r="R9" cm="1">
        <f t="array" ref="R9">INDEX('GMW - Upside'!$A$2:$MC$200,MATCH(1,('GMW - Upside'!$MC$2:$MC$200=R$3)*('GMW - Upside'!$MB$2:$MB$200=R$4),0),$E9-1973)</f>
        <v>1E-3</v>
      </c>
      <c r="S9" cm="1">
        <f t="array" ref="S9">INDEX('GMW - Upside'!$A$2:$MC$200,MATCH(1,('GMW - Upside'!$MC$2:$MC$200=S$3)*('GMW - Upside'!$MB$2:$MB$200=S$4),0),$E9-1973)</f>
        <v>66013</v>
      </c>
      <c r="T9" cm="1">
        <f t="array" ref="T9">INDEX('GMW - Upside'!$A$2:$MC$200,MATCH(1,('GMW - Upside'!$MC$2:$MC$200=T$3)*('GMW - Upside'!$MB$2:$MB$200=T$4),0),$E9-1973)</f>
        <v>-2.5978089999999998</v>
      </c>
      <c r="U9" cm="1">
        <f t="array" ref="U9">INDEX('GMW - Upside'!$A$2:$MC$200,MATCH(1,('GMW - Upside'!$MC$2:$MC$200=U$3)*('GMW - Upside'!$MB$2:$MB$200=U$4),0),$E9-1973)</f>
        <v>291886.90000000002</v>
      </c>
      <c r="V9" cm="1">
        <f t="array" ref="V9">INDEX('GMW - Upside'!$A$2:$MC$200,MATCH(1,('GMW - Upside'!$MC$2:$MC$200=V$3)*('GMW - Upside'!$MB$2:$MB$200=V$4),0),$E9-1973)</f>
        <v>24771.64</v>
      </c>
      <c r="W9" cm="1">
        <f t="array" ref="W9">INDEX('GMW - Upside'!$A$2:$MC$200,MATCH(1,('GMW - Upside'!$MC$2:$MC$200=W$3)*('GMW - Upside'!$MB$2:$MB$200=W$4),0),$E9-1973)</f>
        <v>1E-3</v>
      </c>
      <c r="X9" cm="1">
        <f t="array" ref="X9">INDEX('GMW - Upside'!$A$2:$MC$200,MATCH(1,('GMW - Upside'!$MC$2:$MC$200=X$3)*('GMW - Upside'!$MB$2:$MB$200=X$4),0),$E9-1973)</f>
        <v>307054.90000000002</v>
      </c>
      <c r="Y9" cm="1">
        <f t="array" ref="Y9">INDEX('GMW - Upside'!$A$2:$MC$200,MATCH(1,('GMW - Upside'!$MC$2:$MC$200=Y$3)*('GMW - Upside'!$MB$2:$MB$200=Y$4),0),$E9-1973)</f>
        <v>36128.85</v>
      </c>
      <c r="Z9" cm="1">
        <f t="array" ref="Z9">INDEX('GMW - Upside'!$A$2:$MC$200,MATCH(1,('GMW - Upside'!$MC$2:$MC$200=Z$3)*('GMW - Upside'!$MB$2:$MB$200=Z$4),0),$E9-1973)</f>
        <v>1234013</v>
      </c>
      <c r="AA9" cm="1">
        <f t="array" ref="AA9">INDEX('GMW - Upside'!$A$2:$MC$200,MATCH(1,('GMW - Upside'!$MC$2:$MC$200=AA$3)*('GMW - Upside'!$MB$2:$MB$200=AA$4),0),$E9-1973)</f>
        <v>-1.8256209999999999</v>
      </c>
      <c r="AB9" cm="1">
        <f t="array" ref="AB9">INDEX('GMW - Upside'!$A$2:$MC$200,MATCH(1,('GMW - Upside'!$MC$2:$MC$200=AB$3)*('GMW - Upside'!$MB$2:$MB$200=AB$4),0),$E9-1973)</f>
        <v>28560</v>
      </c>
      <c r="AC9" cm="1">
        <f t="array" ref="AC9">INDEX('GMW - Upside'!$A$2:$MC$200,MATCH(1,('GMW - Upside'!$MC$2:$MC$200=AC$3)*('GMW - Upside'!$MB$2:$MB$200=AC$4),0),$E9-1973)</f>
        <v>25347</v>
      </c>
      <c r="AD9" cm="1">
        <f t="array" ref="AD9">INDEX('GMW - Upside'!$A$2:$MC$200,MATCH(1,('GMW - Upside'!$MC$2:$MC$200=AD$3)*('GMW - Upside'!$MB$2:$MB$200=AD$4),0),$E9-1973)</f>
        <v>56337</v>
      </c>
      <c r="AE9" cm="1">
        <f t="array" ref="AE9">INDEX('GMW - Upside'!$A$2:$MC$200,MATCH(1,('GMW - Upside'!$MC$2:$MC$200=AE$3)*('GMW - Upside'!$MB$2:$MB$200=AE$4),0),$E9-1973)</f>
        <v>25.088069999999998</v>
      </c>
    </row>
    <row r="10" spans="1:31" x14ac:dyDescent="0.25">
      <c r="B10">
        <v>1980</v>
      </c>
      <c r="C10">
        <v>1980</v>
      </c>
      <c r="E10">
        <f t="shared" si="1"/>
        <v>1983</v>
      </c>
      <c r="F10" cm="1">
        <f t="array" ref="F10">INDEX('GMW - Upside'!$A$2:$MC$200,MATCH(1,('GMW - Upside'!$MC$2:$MC$200=F$3)*('GMW - Upside'!$MB$2:$MB$200=F$4),0),$E10-1973)</f>
        <v>281496</v>
      </c>
      <c r="G10" cm="1">
        <f t="array" ref="G10">INDEX('GMW - Upside'!$A$2:$MC$200,MATCH(1,('GMW - Upside'!$MC$2:$MC$200=G$3)*('GMW - Upside'!$MB$2:$MB$200=G$4),0),$E10-1973)</f>
        <v>148523</v>
      </c>
      <c r="H10" cm="1">
        <f t="array" ref="H10">INDEX('GMW - Upside'!$A$2:$MC$200,MATCH(1,('GMW - Upside'!$MC$2:$MC$200=H$3)*('GMW - Upside'!$MB$2:$MB$200=H$4),0),$E10-1973)</f>
        <v>170168</v>
      </c>
      <c r="I10" cm="1">
        <f t="array" ref="I10">INDEX('GMW - Upside'!$A$2:$MC$200,MATCH(1,('GMW - Upside'!$MC$2:$MC$200=I$3)*('GMW - Upside'!$MB$2:$MB$200=I$4),0),$E10-1973)</f>
        <v>33.550879999999999</v>
      </c>
      <c r="J10" cm="1">
        <f t="array" ref="J10">INDEX('GMW - Upside'!$A$2:$MC$200,MATCH(1,('GMW - Upside'!$MC$2:$MC$200=J$3)*('GMW - Upside'!$MB$2:$MB$200=J$4),0),$E10-1973)</f>
        <v>15.18182</v>
      </c>
      <c r="K10" cm="1">
        <f t="array" ref="K10">INDEX('GMW - Upside'!$A$2:$MC$200,MATCH(1,('GMW - Upside'!$MC$2:$MC$200=K$3)*('GMW - Upside'!$MB$2:$MB$200=K$4),0),$E10-1973)</f>
        <v>13.33667</v>
      </c>
      <c r="L10" cm="1">
        <f t="array" ref="L10">INDEX('GMW - Upside'!$A$2:$MC$200,MATCH(1,('GMW - Upside'!$MC$2:$MC$200=L$3)*('GMW - Upside'!$MB$2:$MB$200=L$4),0),$E10-1973)</f>
        <v>24855</v>
      </c>
      <c r="M10" cm="1">
        <f t="array" ref="M10">INDEX('GMW - Upside'!$A$2:$MC$200,MATCH(1,('GMW - Upside'!$MC$2:$MC$200=M$3)*('GMW - Upside'!$MB$2:$MB$200=M$4),0),$E10-1973)</f>
        <v>2169</v>
      </c>
      <c r="N10" cm="1">
        <f t="array" ref="N10">INDEX('GMW - Upside'!$A$2:$MC$200,MATCH(1,('GMW - Upside'!$MC$2:$MC$200=N$3)*('GMW - Upside'!$MB$2:$MB$200=N$4),0),$E10-1973)</f>
        <v>27024</v>
      </c>
      <c r="O10" cm="1">
        <f t="array" ref="O10">INDEX('GMW - Upside'!$A$2:$MC$200,MATCH(1,('GMW - Upside'!$MC$2:$MC$200=O$3)*('GMW - Upside'!$MB$2:$MB$200=O$4),0),$E10-1973)</f>
        <v>8</v>
      </c>
      <c r="P10" cm="1">
        <f t="array" ref="P10">INDEX('GMW - Upside'!$A$2:$MC$200,MATCH(1,('GMW - Upside'!$MC$2:$MC$200=P$3)*('GMW - Upside'!$MB$2:$MB$200=P$4),0),$E10-1973)</f>
        <v>33677.74</v>
      </c>
      <c r="Q10" cm="1">
        <f t="array" ref="Q10">INDEX('GMW - Upside'!$A$2:$MC$200,MATCH(1,('GMW - Upside'!$MC$2:$MC$200=Q$3)*('GMW - Upside'!$MB$2:$MB$200=Q$4),0),$E10-1973)</f>
        <v>-296</v>
      </c>
      <c r="R10" cm="1">
        <f t="array" ref="R10">INDEX('GMW - Upside'!$A$2:$MC$200,MATCH(1,('GMW - Upside'!$MC$2:$MC$200=R$3)*('GMW - Upside'!$MB$2:$MB$200=R$4),0),$E10-1973)</f>
        <v>1E-3</v>
      </c>
      <c r="S10" cm="1">
        <f t="array" ref="S10">INDEX('GMW - Upside'!$A$2:$MC$200,MATCH(1,('GMW - Upside'!$MC$2:$MC$200=S$3)*('GMW - Upside'!$MB$2:$MB$200=S$4),0),$E10-1973)</f>
        <v>68169</v>
      </c>
      <c r="T10" cm="1">
        <f t="array" ref="T10">INDEX('GMW - Upside'!$A$2:$MC$200,MATCH(1,('GMW - Upside'!$MC$2:$MC$200=T$3)*('GMW - Upside'!$MB$2:$MB$200=T$4),0),$E10-1973)</f>
        <v>-4.1212080000000002</v>
      </c>
      <c r="U10" cm="1">
        <f t="array" ref="U10">INDEX('GMW - Upside'!$A$2:$MC$200,MATCH(1,('GMW - Upside'!$MC$2:$MC$200=U$3)*('GMW - Upside'!$MB$2:$MB$200=U$4),0),$E10-1973)</f>
        <v>293339.40000000002</v>
      </c>
      <c r="V10" cm="1">
        <f t="array" ref="V10">INDEX('GMW - Upside'!$A$2:$MC$200,MATCH(1,('GMW - Upside'!$MC$2:$MC$200=V$3)*('GMW - Upside'!$MB$2:$MB$200=V$4),0),$E10-1973)</f>
        <v>24781.01</v>
      </c>
      <c r="W10" cm="1">
        <f t="array" ref="W10">INDEX('GMW - Upside'!$A$2:$MC$200,MATCH(1,('GMW - Upside'!$MC$2:$MC$200=W$3)*('GMW - Upside'!$MB$2:$MB$200=W$4),0),$E10-1973)</f>
        <v>1E-3</v>
      </c>
      <c r="X10" cm="1">
        <f t="array" ref="X10">INDEX('GMW - Upside'!$A$2:$MC$200,MATCH(1,('GMW - Upside'!$MC$2:$MC$200=X$3)*('GMW - Upside'!$MB$2:$MB$200=X$4),0),$E10-1973)</f>
        <v>307760.8</v>
      </c>
      <c r="Y10" cm="1">
        <f t="array" ref="Y10">INDEX('GMW - Upside'!$A$2:$MC$200,MATCH(1,('GMW - Upside'!$MC$2:$MC$200=Y$3)*('GMW - Upside'!$MB$2:$MB$200=Y$4),0),$E10-1973)</f>
        <v>36178.800000000003</v>
      </c>
      <c r="Z10" cm="1">
        <f t="array" ref="Z10">INDEX('GMW - Upside'!$A$2:$MC$200,MATCH(1,('GMW - Upside'!$MC$2:$MC$200=Z$3)*('GMW - Upside'!$MB$2:$MB$200=Z$4),0),$E10-1973)</f>
        <v>1238528</v>
      </c>
      <c r="AA10" cm="1">
        <f t="array" ref="AA10">INDEX('GMW - Upside'!$A$2:$MC$200,MATCH(1,('GMW - Upside'!$MC$2:$MC$200=AA$3)*('GMW - Upside'!$MB$2:$MB$200=AA$4),0),$E10-1973)</f>
        <v>-1.82246</v>
      </c>
      <c r="AB10" cm="1">
        <f t="array" ref="AB10">INDEX('GMW - Upside'!$A$2:$MC$200,MATCH(1,('GMW - Upside'!$MC$2:$MC$200=AB$3)*('GMW - Upside'!$MB$2:$MB$200=AB$4),0),$E10-1973)</f>
        <v>28719</v>
      </c>
      <c r="AC10" cm="1">
        <f t="array" ref="AC10">INDEX('GMW - Upside'!$A$2:$MC$200,MATCH(1,('GMW - Upside'!$MC$2:$MC$200=AC$3)*('GMW - Upside'!$MB$2:$MB$200=AC$4),0),$E10-1973)</f>
        <v>26916</v>
      </c>
      <c r="AD10" cm="1">
        <f t="array" ref="AD10">INDEX('GMW - Upside'!$A$2:$MC$200,MATCH(1,('GMW - Upside'!$MC$2:$MC$200=AD$3)*('GMW - Upside'!$MB$2:$MB$200=AD$4),0),$E10-1973)</f>
        <v>56344</v>
      </c>
      <c r="AE10" cm="1">
        <f t="array" ref="AE10">INDEX('GMW - Upside'!$A$2:$MC$200,MATCH(1,('GMW - Upside'!$MC$2:$MC$200=AE$3)*('GMW - Upside'!$MB$2:$MB$200=AE$4),0),$E10-1973)</f>
        <v>25.088930000000001</v>
      </c>
    </row>
    <row r="11" spans="1:31" x14ac:dyDescent="0.2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Upside'!$A$2:$MC$200,MATCH(1,('GMW - Upside'!$MC$2:$MC$200=F$3)*('GMW - Upside'!$MB$2:$MB$200=F$4),0),$E11-1973)</f>
        <v>281257</v>
      </c>
      <c r="G11" cm="1">
        <f t="array" ref="G11">INDEX('GMW - Upside'!$A$2:$MC$200,MATCH(1,('GMW - Upside'!$MC$2:$MC$200=G$3)*('GMW - Upside'!$MB$2:$MB$200=G$4),0),$E11-1973)</f>
        <v>151234</v>
      </c>
      <c r="H11" cm="1">
        <f t="array" ref="H11">INDEX('GMW - Upside'!$A$2:$MC$200,MATCH(1,('GMW - Upside'!$MC$2:$MC$200=H$3)*('GMW - Upside'!$MB$2:$MB$200=H$4),0),$E11-1973)</f>
        <v>171835</v>
      </c>
      <c r="I11" cm="1">
        <f t="array" ref="I11">INDEX('GMW - Upside'!$A$2:$MC$200,MATCH(1,('GMW - Upside'!$MC$2:$MC$200=I$3)*('GMW - Upside'!$MB$2:$MB$200=I$4),0),$E11-1973)</f>
        <v>34.385100000000001</v>
      </c>
      <c r="J11" cm="1">
        <f t="array" ref="J11">INDEX('GMW - Upside'!$A$2:$MC$200,MATCH(1,('GMW - Upside'!$MC$2:$MC$200=J$3)*('GMW - Upside'!$MB$2:$MB$200=J$4),0),$E11-1973)</f>
        <v>13.53125</v>
      </c>
      <c r="K11" cm="1">
        <f t="array" ref="K11">INDEX('GMW - Upside'!$A$2:$MC$200,MATCH(1,('GMW - Upside'!$MC$2:$MC$200=K$3)*('GMW - Upside'!$MB$2:$MB$200=K$4),0),$E11-1973)</f>
        <v>13.84333</v>
      </c>
      <c r="L11" cm="1">
        <f t="array" ref="L11">INDEX('GMW - Upside'!$A$2:$MC$200,MATCH(1,('GMW - Upside'!$MC$2:$MC$200=L$3)*('GMW - Upside'!$MB$2:$MB$200=L$4),0),$E11-1973)</f>
        <v>24661</v>
      </c>
      <c r="M11" cm="1">
        <f t="array" ref="M11">INDEX('GMW - Upside'!$A$2:$MC$200,MATCH(1,('GMW - Upside'!$MC$2:$MC$200=M$3)*('GMW - Upside'!$MB$2:$MB$200=M$4),0),$E11-1973)</f>
        <v>2403</v>
      </c>
      <c r="N11" cm="1">
        <f t="array" ref="N11">INDEX('GMW - Upside'!$A$2:$MC$200,MATCH(1,('GMW - Upside'!$MC$2:$MC$200=N$3)*('GMW - Upside'!$MB$2:$MB$200=N$4),0),$E11-1973)</f>
        <v>27064</v>
      </c>
      <c r="O11" cm="1">
        <f t="array" ref="O11">INDEX('GMW - Upside'!$A$2:$MC$200,MATCH(1,('GMW - Upside'!$MC$2:$MC$200=O$3)*('GMW - Upside'!$MB$2:$MB$200=O$4),0),$E11-1973)</f>
        <v>8.9</v>
      </c>
      <c r="P11" cm="1">
        <f t="array" ref="P11">INDEX('GMW - Upside'!$A$2:$MC$200,MATCH(1,('GMW - Upside'!$MC$2:$MC$200=P$3)*('GMW - Upside'!$MB$2:$MB$200=P$4),0),$E11-1973)</f>
        <v>33728.89</v>
      </c>
      <c r="Q11" cm="1">
        <f t="array" ref="Q11">INDEX('GMW - Upside'!$A$2:$MC$200,MATCH(1,('GMW - Upside'!$MC$2:$MC$200=Q$3)*('GMW - Upside'!$MB$2:$MB$200=Q$4),0),$E11-1973)</f>
        <v>-1332</v>
      </c>
      <c r="R11" cm="1">
        <f t="array" ref="R11">INDEX('GMW - Upside'!$A$2:$MC$200,MATCH(1,('GMW - Upside'!$MC$2:$MC$200=R$3)*('GMW - Upside'!$MB$2:$MB$200=R$4),0),$E11-1973)</f>
        <v>1E-3</v>
      </c>
      <c r="S11" cm="1">
        <f t="array" ref="S11">INDEX('GMW - Upside'!$A$2:$MC$200,MATCH(1,('GMW - Upside'!$MC$2:$MC$200=S$3)*('GMW - Upside'!$MB$2:$MB$200=S$4),0),$E11-1973)</f>
        <v>69957</v>
      </c>
      <c r="T11" cm="1">
        <f t="array" ref="T11">INDEX('GMW - Upside'!$A$2:$MC$200,MATCH(1,('GMW - Upside'!$MC$2:$MC$200=T$3)*('GMW - Upside'!$MB$2:$MB$200=T$4),0),$E11-1973)</f>
        <v>-4.6307559999999999</v>
      </c>
      <c r="U11" cm="1">
        <f t="array" ref="U11">INDEX('GMW - Upside'!$A$2:$MC$200,MATCH(1,('GMW - Upside'!$MC$2:$MC$200=U$3)*('GMW - Upside'!$MB$2:$MB$200=U$4),0),$E11-1973)</f>
        <v>294587.40000000002</v>
      </c>
      <c r="V11" cm="1">
        <f t="array" ref="V11">INDEX('GMW - Upside'!$A$2:$MC$200,MATCH(1,('GMW - Upside'!$MC$2:$MC$200=V$3)*('GMW - Upside'!$MB$2:$MB$200=V$4),0),$E11-1973)</f>
        <v>24763.56</v>
      </c>
      <c r="W11" cm="1">
        <f t="array" ref="W11">INDEX('GMW - Upside'!$A$2:$MC$200,MATCH(1,('GMW - Upside'!$MC$2:$MC$200=W$3)*('GMW - Upside'!$MB$2:$MB$200=W$4),0),$E11-1973)</f>
        <v>1E-3</v>
      </c>
      <c r="X11" cm="1">
        <f t="array" ref="X11">INDEX('GMW - Upside'!$A$2:$MC$200,MATCH(1,('GMW - Upside'!$MC$2:$MC$200=X$3)*('GMW - Upside'!$MB$2:$MB$200=X$4),0),$E11-1973)</f>
        <v>308462.7</v>
      </c>
      <c r="Y11" cm="1">
        <f t="array" ref="Y11">INDEX('GMW - Upside'!$A$2:$MC$200,MATCH(1,('GMW - Upside'!$MC$2:$MC$200=Y$3)*('GMW - Upside'!$MB$2:$MB$200=Y$4),0),$E11-1973)</f>
        <v>36228.74</v>
      </c>
      <c r="Z11" cm="1">
        <f t="array" ref="Z11">INDEX('GMW - Upside'!$A$2:$MC$200,MATCH(1,('GMW - Upside'!$MC$2:$MC$200=Z$3)*('GMW - Upside'!$MB$2:$MB$200=Z$4),0),$E11-1973)</f>
        <v>1240652</v>
      </c>
      <c r="AA11" cm="1">
        <f t="array" ref="AA11">INDEX('GMW - Upside'!$A$2:$MC$200,MATCH(1,('GMW - Upside'!$MC$2:$MC$200=AA$3)*('GMW - Upside'!$MB$2:$MB$200=AA$4),0),$E11-1973)</f>
        <v>-1.8193049999999999</v>
      </c>
      <c r="AB11" cm="1">
        <f t="array" ref="AB11">INDEX('GMW - Upside'!$A$2:$MC$200,MATCH(1,('GMW - Upside'!$MC$2:$MC$200=AB$3)*('GMW - Upside'!$MB$2:$MB$200=AB$4),0),$E11-1973)</f>
        <v>31307</v>
      </c>
      <c r="AC11" cm="1">
        <f t="array" ref="AC11">INDEX('GMW - Upside'!$A$2:$MC$200,MATCH(1,('GMW - Upside'!$MC$2:$MC$200=AC$3)*('GMW - Upside'!$MB$2:$MB$200=AC$4),0),$E11-1973)</f>
        <v>28137</v>
      </c>
      <c r="AD11" cm="1">
        <f t="array" ref="AD11">INDEX('GMW - Upside'!$A$2:$MC$200,MATCH(1,('GMW - Upside'!$MC$2:$MC$200=AD$3)*('GMW - Upside'!$MB$2:$MB$200=AD$4),0),$E11-1973)</f>
        <v>56351</v>
      </c>
      <c r="AE11" cm="1">
        <f t="array" ref="AE11">INDEX('GMW - Upside'!$A$2:$MC$200,MATCH(1,('GMW - Upside'!$MC$2:$MC$200=AE$3)*('GMW - Upside'!$MB$2:$MB$200=AE$4),0),$E11-1973)</f>
        <v>25.089790000000001</v>
      </c>
    </row>
    <row r="12" spans="1:31" x14ac:dyDescent="0.2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Upside'!$A$2:$MC$200,MATCH(1,('GMW - Upside'!$MC$2:$MC$200=F$3)*('GMW - Upside'!$MB$2:$MB$200=F$4),0),$E12-1973)</f>
        <v>282155</v>
      </c>
      <c r="G12" cm="1">
        <f t="array" ref="G12">INDEX('GMW - Upside'!$A$2:$MC$200,MATCH(1,('GMW - Upside'!$MC$2:$MC$200=G$3)*('GMW - Upside'!$MB$2:$MB$200=G$4),0),$E12-1973)</f>
        <v>151164</v>
      </c>
      <c r="H12" cm="1">
        <f t="array" ref="H12">INDEX('GMW - Upside'!$A$2:$MC$200,MATCH(1,('GMW - Upside'!$MC$2:$MC$200=H$3)*('GMW - Upside'!$MB$2:$MB$200=H$4),0),$E12-1973)</f>
        <v>169318</v>
      </c>
      <c r="I12" cm="1">
        <f t="array" ref="I12">INDEX('GMW - Upside'!$A$2:$MC$200,MATCH(1,('GMW - Upside'!$MC$2:$MC$200=I$3)*('GMW - Upside'!$MB$2:$MB$200=I$4),0),$E12-1973)</f>
        <v>36.079590000000003</v>
      </c>
      <c r="J12" cm="1">
        <f t="array" ref="J12">INDEX('GMW - Upside'!$A$2:$MC$200,MATCH(1,('GMW - Upside'!$MC$2:$MC$200=J$3)*('GMW - Upside'!$MB$2:$MB$200=J$4),0),$E12-1973)</f>
        <v>12</v>
      </c>
      <c r="K12" cm="1">
        <f t="array" ref="K12">INDEX('GMW - Upside'!$A$2:$MC$200,MATCH(1,('GMW - Upside'!$MC$2:$MC$200=K$3)*('GMW - Upside'!$MB$2:$MB$200=K$4),0),$E12-1973)</f>
        <v>14.17333</v>
      </c>
      <c r="L12" cm="1">
        <f t="array" ref="L12">INDEX('GMW - Upside'!$A$2:$MC$200,MATCH(1,('GMW - Upside'!$MC$2:$MC$200=L$3)*('GMW - Upside'!$MB$2:$MB$200=L$4),0),$E12-1973)</f>
        <v>24495</v>
      </c>
      <c r="M12" cm="1">
        <f t="array" ref="M12">INDEX('GMW - Upside'!$A$2:$MC$200,MATCH(1,('GMW - Upside'!$MC$2:$MC$200=M$3)*('GMW - Upside'!$MB$2:$MB$200=M$4),0),$E12-1973)</f>
        <v>2588</v>
      </c>
      <c r="N12" cm="1">
        <f t="array" ref="N12">INDEX('GMW - Upside'!$A$2:$MC$200,MATCH(1,('GMW - Upside'!$MC$2:$MC$200=N$3)*('GMW - Upside'!$MB$2:$MB$200=N$4),0),$E12-1973)</f>
        <v>27083</v>
      </c>
      <c r="O12" cm="1">
        <f t="array" ref="O12">INDEX('GMW - Upside'!$A$2:$MC$200,MATCH(1,('GMW - Upside'!$MC$2:$MC$200=O$3)*('GMW - Upside'!$MB$2:$MB$200=O$4),0),$E12-1973)</f>
        <v>9.6</v>
      </c>
      <c r="P12" cm="1">
        <f t="array" ref="P12">INDEX('GMW - Upside'!$A$2:$MC$200,MATCH(1,('GMW - Upside'!$MC$2:$MC$200=P$3)*('GMW - Upside'!$MB$2:$MB$200=P$4),0),$E12-1973)</f>
        <v>33780.050000000003</v>
      </c>
      <c r="Q12" cm="1">
        <f t="array" ref="Q12">INDEX('GMW - Upside'!$A$2:$MC$200,MATCH(1,('GMW - Upside'!$MC$2:$MC$200=Q$3)*('GMW - Upside'!$MB$2:$MB$200=Q$4),0),$E12-1973)</f>
        <v>-2964</v>
      </c>
      <c r="R12" cm="1">
        <f t="array" ref="R12">INDEX('GMW - Upside'!$A$2:$MC$200,MATCH(1,('GMW - Upside'!$MC$2:$MC$200=R$3)*('GMW - Upside'!$MB$2:$MB$200=R$4),0),$E12-1973)</f>
        <v>1E-3</v>
      </c>
      <c r="S12" cm="1">
        <f t="array" ref="S12">INDEX('GMW - Upside'!$A$2:$MC$200,MATCH(1,('GMW - Upside'!$MC$2:$MC$200=S$3)*('GMW - Upside'!$MB$2:$MB$200=S$4),0),$E12-1973)</f>
        <v>71408</v>
      </c>
      <c r="T12" cm="1">
        <f t="array" ref="T12">INDEX('GMW - Upside'!$A$2:$MC$200,MATCH(1,('GMW - Upside'!$MC$2:$MC$200=T$3)*('GMW - Upside'!$MB$2:$MB$200=T$4),0),$E12-1973)</f>
        <v>-4.6153069999999996</v>
      </c>
      <c r="U12" cm="1">
        <f t="array" ref="U12">INDEX('GMW - Upside'!$A$2:$MC$200,MATCH(1,('GMW - Upside'!$MC$2:$MC$200=U$3)*('GMW - Upside'!$MB$2:$MB$200=U$4),0),$E12-1973)</f>
        <v>295482.40000000002</v>
      </c>
      <c r="V12" cm="1">
        <f t="array" ref="V12">INDEX('GMW - Upside'!$A$2:$MC$200,MATCH(1,('GMW - Upside'!$MC$2:$MC$200=V$3)*('GMW - Upside'!$MB$2:$MB$200=V$4),0),$E12-1973)</f>
        <v>24726.78</v>
      </c>
      <c r="W12" cm="1">
        <f t="array" ref="W12">INDEX('GMW - Upside'!$A$2:$MC$200,MATCH(1,('GMW - Upside'!$MC$2:$MC$200=W$3)*('GMW - Upside'!$MB$2:$MB$200=W$4),0),$E12-1973)</f>
        <v>1E-3</v>
      </c>
      <c r="X12" cm="1">
        <f t="array" ref="X12">INDEX('GMW - Upside'!$A$2:$MC$200,MATCH(1,('GMW - Upside'!$MC$2:$MC$200=X$3)*('GMW - Upside'!$MB$2:$MB$200=X$4),0),$E12-1973)</f>
        <v>309145.40000000002</v>
      </c>
      <c r="Y12" cm="1">
        <f t="array" ref="Y12">INDEX('GMW - Upside'!$A$2:$MC$200,MATCH(1,('GMW - Upside'!$MC$2:$MC$200=Y$3)*('GMW - Upside'!$MB$2:$MB$200=Y$4),0),$E12-1973)</f>
        <v>36278.69</v>
      </c>
      <c r="Z12" cm="1">
        <f t="array" ref="Z12">INDEX('GMW - Upside'!$A$2:$MC$200,MATCH(1,('GMW - Upside'!$MC$2:$MC$200=Z$3)*('GMW - Upside'!$MB$2:$MB$200=Z$4),0),$E12-1973)</f>
        <v>1242777</v>
      </c>
      <c r="AA12" cm="1">
        <f t="array" ref="AA12">INDEX('GMW - Upside'!$A$2:$MC$200,MATCH(1,('GMW - Upside'!$MC$2:$MC$200=AA$3)*('GMW - Upside'!$MB$2:$MB$200=AA$4),0),$E12-1973)</f>
        <v>-1.816155</v>
      </c>
      <c r="AB12" cm="1">
        <f t="array" ref="AB12">INDEX('GMW - Upside'!$A$2:$MC$200,MATCH(1,('GMW - Upside'!$MC$2:$MC$200=AB$3)*('GMW - Upside'!$MB$2:$MB$200=AB$4),0),$E12-1973)</f>
        <v>30081</v>
      </c>
      <c r="AC12" cm="1">
        <f t="array" ref="AC12">INDEX('GMW - Upside'!$A$2:$MC$200,MATCH(1,('GMW - Upside'!$MC$2:$MC$200=AC$3)*('GMW - Upside'!$MB$2:$MB$200=AC$4),0),$E12-1973)</f>
        <v>26402</v>
      </c>
      <c r="AD12" cm="1">
        <f t="array" ref="AD12">INDEX('GMW - Upside'!$A$2:$MC$200,MATCH(1,('GMW - Upside'!$MC$2:$MC$200=AD$3)*('GMW - Upside'!$MB$2:$MB$200=AD$4),0),$E12-1973)</f>
        <v>56358</v>
      </c>
      <c r="AE12" cm="1">
        <f t="array" ref="AE12">INDEX('GMW - Upside'!$A$2:$MC$200,MATCH(1,('GMW - Upside'!$MC$2:$MC$200=AE$3)*('GMW - Upside'!$MB$2:$MB$200=AE$4),0),$E12-1973)</f>
        <v>25.09064</v>
      </c>
    </row>
    <row r="13" spans="1:31" x14ac:dyDescent="0.2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Upside'!$A$2:$MC$200,MATCH(1,('GMW - Upside'!$MC$2:$MC$200=F$3)*('GMW - Upside'!$MB$2:$MB$200=F$4),0),$E13-1973)</f>
        <v>285437</v>
      </c>
      <c r="G13" cm="1">
        <f t="array" ref="G13">INDEX('GMW - Upside'!$A$2:$MC$200,MATCH(1,('GMW - Upside'!$MC$2:$MC$200=G$3)*('GMW - Upside'!$MB$2:$MB$200=G$4),0),$E13-1973)</f>
        <v>151269</v>
      </c>
      <c r="H13" cm="1">
        <f t="array" ref="H13">INDEX('GMW - Upside'!$A$2:$MC$200,MATCH(1,('GMW - Upside'!$MC$2:$MC$200=H$3)*('GMW - Upside'!$MB$2:$MB$200=H$4),0),$E13-1973)</f>
        <v>168748</v>
      </c>
      <c r="I13" cm="1">
        <f t="array" ref="I13">INDEX('GMW - Upside'!$A$2:$MC$200,MATCH(1,('GMW - Upside'!$MC$2:$MC$200=I$3)*('GMW - Upside'!$MB$2:$MB$200=I$4),0),$E13-1973)</f>
        <v>36.731310000000001</v>
      </c>
      <c r="J13" cm="1">
        <f t="array" ref="J13">INDEX('GMW - Upside'!$A$2:$MC$200,MATCH(1,('GMW - Upside'!$MC$2:$MC$200=J$3)*('GMW - Upside'!$MB$2:$MB$200=J$4),0),$E13-1973)</f>
        <v>12.51989</v>
      </c>
      <c r="K13" cm="1">
        <f t="array" ref="K13">INDEX('GMW - Upside'!$A$2:$MC$200,MATCH(1,('GMW - Upside'!$MC$2:$MC$200=K$3)*('GMW - Upside'!$MB$2:$MB$200=K$4),0),$E13-1973)</f>
        <v>15.27333</v>
      </c>
      <c r="L13" cm="1">
        <f t="array" ref="L13">INDEX('GMW - Upside'!$A$2:$MC$200,MATCH(1,('GMW - Upside'!$MC$2:$MC$200=L$3)*('GMW - Upside'!$MB$2:$MB$200=L$4),0),$E13-1973)</f>
        <v>24355</v>
      </c>
      <c r="M13" cm="1">
        <f t="array" ref="M13">INDEX('GMW - Upside'!$A$2:$MC$200,MATCH(1,('GMW - Upside'!$MC$2:$MC$200=M$3)*('GMW - Upside'!$MB$2:$MB$200=M$4),0),$E13-1973)</f>
        <v>2684</v>
      </c>
      <c r="N13" cm="1">
        <f t="array" ref="N13">INDEX('GMW - Upside'!$A$2:$MC$200,MATCH(1,('GMW - Upside'!$MC$2:$MC$200=N$3)*('GMW - Upside'!$MB$2:$MB$200=N$4),0),$E13-1973)</f>
        <v>27039</v>
      </c>
      <c r="O13" cm="1">
        <f t="array" ref="O13">INDEX('GMW - Upside'!$A$2:$MC$200,MATCH(1,('GMW - Upside'!$MC$2:$MC$200=O$3)*('GMW - Upside'!$MB$2:$MB$200=O$4),0),$E13-1973)</f>
        <v>9.9</v>
      </c>
      <c r="P13" cm="1">
        <f t="array" ref="P13">INDEX('GMW - Upside'!$A$2:$MC$200,MATCH(1,('GMW - Upside'!$MC$2:$MC$200=P$3)*('GMW - Upside'!$MB$2:$MB$200=P$4),0),$E13-1973)</f>
        <v>33814.080000000002</v>
      </c>
      <c r="Q13" cm="1">
        <f t="array" ref="Q13">INDEX('GMW - Upside'!$A$2:$MC$200,MATCH(1,('GMW - Upside'!$MC$2:$MC$200=Q$3)*('GMW - Upside'!$MB$2:$MB$200=Q$4),0),$E13-1973)</f>
        <v>-1973</v>
      </c>
      <c r="R13" cm="1">
        <f t="array" ref="R13">INDEX('GMW - Upside'!$A$2:$MC$200,MATCH(1,('GMW - Upside'!$MC$2:$MC$200=R$3)*('GMW - Upside'!$MB$2:$MB$200=R$4),0),$E13-1973)</f>
        <v>1E-3</v>
      </c>
      <c r="S13" cm="1">
        <f t="array" ref="S13">INDEX('GMW - Upside'!$A$2:$MC$200,MATCH(1,('GMW - Upside'!$MC$2:$MC$200=S$3)*('GMW - Upside'!$MB$2:$MB$200=S$4),0),$E13-1973)</f>
        <v>73442</v>
      </c>
      <c r="T13" cm="1">
        <f t="array" ref="T13">INDEX('GMW - Upside'!$A$2:$MC$200,MATCH(1,('GMW - Upside'!$MC$2:$MC$200=T$3)*('GMW - Upside'!$MB$2:$MB$200=T$4),0),$E13-1973)</f>
        <v>-3.599834</v>
      </c>
      <c r="U13" cm="1">
        <f t="array" ref="U13">INDEX('GMW - Upside'!$A$2:$MC$200,MATCH(1,('GMW - Upside'!$MC$2:$MC$200=U$3)*('GMW - Upside'!$MB$2:$MB$200=U$4),0),$E13-1973)</f>
        <v>295899.40000000002</v>
      </c>
      <c r="V13" cm="1">
        <f t="array" ref="V13">INDEX('GMW - Upside'!$A$2:$MC$200,MATCH(1,('GMW - Upside'!$MC$2:$MC$200=V$3)*('GMW - Upside'!$MB$2:$MB$200=V$4),0),$E13-1973)</f>
        <v>24632.53</v>
      </c>
      <c r="W13" cm="1">
        <f t="array" ref="W13">INDEX('GMW - Upside'!$A$2:$MC$200,MATCH(1,('GMW - Upside'!$MC$2:$MC$200=W$3)*('GMW - Upside'!$MB$2:$MB$200=W$4),0),$E13-1973)</f>
        <v>1E-3</v>
      </c>
      <c r="X13" cm="1">
        <f t="array" ref="X13">INDEX('GMW - Upside'!$A$2:$MC$200,MATCH(1,('GMW - Upside'!$MC$2:$MC$200=X$3)*('GMW - Upside'!$MB$2:$MB$200=X$4),0),$E13-1973)</f>
        <v>309685.09999999998</v>
      </c>
      <c r="Y13" cm="1">
        <f t="array" ref="Y13">INDEX('GMW - Upside'!$A$2:$MC$200,MATCH(1,('GMW - Upside'!$MC$2:$MC$200=Y$3)*('GMW - Upside'!$MB$2:$MB$200=Y$4),0),$E13-1973)</f>
        <v>36323.99</v>
      </c>
      <c r="Z13" cm="1">
        <f t="array" ref="Z13">INDEX('GMW - Upside'!$A$2:$MC$200,MATCH(1,('GMW - Upside'!$MC$2:$MC$200=Z$3)*('GMW - Upside'!$MB$2:$MB$200=Z$4),0),$E13-1973)</f>
        <v>1244902</v>
      </c>
      <c r="AA13" cm="1">
        <f t="array" ref="AA13">INDEX('GMW - Upside'!$A$2:$MC$200,MATCH(1,('GMW - Upside'!$MC$2:$MC$200=AA$3)*('GMW - Upside'!$MB$2:$MB$200=AA$4),0),$E13-1973)</f>
        <v>-1.81301</v>
      </c>
      <c r="AB13" cm="1">
        <f t="array" ref="AB13">INDEX('GMW - Upside'!$A$2:$MC$200,MATCH(1,('GMW - Upside'!$MC$2:$MC$200=AB$3)*('GMW - Upside'!$MB$2:$MB$200=AB$4),0),$E13-1973)</f>
        <v>32166</v>
      </c>
      <c r="AC13" cm="1">
        <f t="array" ref="AC13">INDEX('GMW - Upside'!$A$2:$MC$200,MATCH(1,('GMW - Upside'!$MC$2:$MC$200=AC$3)*('GMW - Upside'!$MB$2:$MB$200=AC$4),0),$E13-1973)</f>
        <v>29199</v>
      </c>
      <c r="AD13" cm="1">
        <f t="array" ref="AD13">INDEX('GMW - Upside'!$A$2:$MC$200,MATCH(1,('GMW - Upside'!$MC$2:$MC$200=AD$3)*('GMW - Upside'!$MB$2:$MB$200=AD$4),0),$E13-1973)</f>
        <v>56341.25</v>
      </c>
      <c r="AE13" cm="1">
        <f t="array" ref="AE13">INDEX('GMW - Upside'!$A$2:$MC$200,MATCH(1,('GMW - Upside'!$MC$2:$MC$200=AE$3)*('GMW - Upside'!$MB$2:$MB$200=AE$4),0),$E13-1973)</f>
        <v>25.063839999999999</v>
      </c>
    </row>
    <row r="14" spans="1:31" x14ac:dyDescent="0.2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Upside'!$A$2:$MC$200,MATCH(1,('GMW - Upside'!$MC$2:$MC$200=F$3)*('GMW - Upside'!$MB$2:$MB$200=F$4),0),$E14-1973)</f>
        <v>285814</v>
      </c>
      <c r="G14" cm="1">
        <f t="array" ref="G14">INDEX('GMW - Upside'!$A$2:$MC$200,MATCH(1,('GMW - Upside'!$MC$2:$MC$200=G$3)*('GMW - Upside'!$MB$2:$MB$200=G$4),0),$E14-1973)</f>
        <v>150853</v>
      </c>
      <c r="H14" cm="1">
        <f t="array" ref="H14">INDEX('GMW - Upside'!$A$2:$MC$200,MATCH(1,('GMW - Upside'!$MC$2:$MC$200=H$3)*('GMW - Upside'!$MB$2:$MB$200=H$4),0),$E14-1973)</f>
        <v>169806</v>
      </c>
      <c r="I14" cm="1">
        <f t="array" ref="I14">INDEX('GMW - Upside'!$A$2:$MC$200,MATCH(1,('GMW - Upside'!$MC$2:$MC$200=I$3)*('GMW - Upside'!$MB$2:$MB$200=I$4),0),$E14-1973)</f>
        <v>37.435180000000003</v>
      </c>
      <c r="J14" cm="1">
        <f t="array" ref="J14">INDEX('GMW - Upside'!$A$2:$MC$200,MATCH(1,('GMW - Upside'!$MC$2:$MC$200=J$3)*('GMW - Upside'!$MB$2:$MB$200=J$4),0),$E14-1973)</f>
        <v>14.60417</v>
      </c>
      <c r="K14" cm="1">
        <f t="array" ref="K14">INDEX('GMW - Upside'!$A$2:$MC$200,MATCH(1,('GMW - Upside'!$MC$2:$MC$200=K$3)*('GMW - Upside'!$MB$2:$MB$200=K$4),0),$E14-1973)</f>
        <v>15.68</v>
      </c>
      <c r="L14" cm="1">
        <f t="array" ref="L14">INDEX('GMW - Upside'!$A$2:$MC$200,MATCH(1,('GMW - Upside'!$MC$2:$MC$200=L$3)*('GMW - Upside'!$MB$2:$MB$200=L$4),0),$E14-1973)</f>
        <v>24209</v>
      </c>
      <c r="M14" cm="1">
        <f t="array" ref="M14">INDEX('GMW - Upside'!$A$2:$MC$200,MATCH(1,('GMW - Upside'!$MC$2:$MC$200=M$3)*('GMW - Upside'!$MB$2:$MB$200=M$4),0),$E14-1973)</f>
        <v>2761</v>
      </c>
      <c r="N14" cm="1">
        <f t="array" ref="N14">INDEX('GMW - Upside'!$A$2:$MC$200,MATCH(1,('GMW - Upside'!$MC$2:$MC$200=N$3)*('GMW - Upside'!$MB$2:$MB$200=N$4),0),$E14-1973)</f>
        <v>26970</v>
      </c>
      <c r="O14" cm="1">
        <f t="array" ref="O14">INDEX('GMW - Upside'!$A$2:$MC$200,MATCH(1,('GMW - Upside'!$MC$2:$MC$200=O$3)*('GMW - Upside'!$MB$2:$MB$200=O$4),0),$E14-1973)</f>
        <v>10.199999999999999</v>
      </c>
      <c r="P14" cm="1">
        <f t="array" ref="P14">INDEX('GMW - Upside'!$A$2:$MC$200,MATCH(1,('GMW - Upside'!$MC$2:$MC$200=P$3)*('GMW - Upside'!$MB$2:$MB$200=P$4),0),$E14-1973)</f>
        <v>33848.120000000003</v>
      </c>
      <c r="Q14" cm="1">
        <f t="array" ref="Q14">INDEX('GMW - Upside'!$A$2:$MC$200,MATCH(1,('GMW - Upside'!$MC$2:$MC$200=Q$3)*('GMW - Upside'!$MB$2:$MB$200=Q$4),0),$E14-1973)</f>
        <v>1855</v>
      </c>
      <c r="R14" cm="1">
        <f t="array" ref="R14">INDEX('GMW - Upside'!$A$2:$MC$200,MATCH(1,('GMW - Upside'!$MC$2:$MC$200=R$3)*('GMW - Upside'!$MB$2:$MB$200=R$4),0),$E14-1973)</f>
        <v>1E-3</v>
      </c>
      <c r="S14" cm="1">
        <f t="array" ref="S14">INDEX('GMW - Upside'!$A$2:$MC$200,MATCH(1,('GMW - Upside'!$MC$2:$MC$200=S$3)*('GMW - Upside'!$MB$2:$MB$200=S$4),0),$E14-1973)</f>
        <v>75743</v>
      </c>
      <c r="T14" cm="1">
        <f t="array" ref="T14">INDEX('GMW - Upside'!$A$2:$MC$200,MATCH(1,('GMW - Upside'!$MC$2:$MC$200=T$3)*('GMW - Upside'!$MB$2:$MB$200=T$4),0),$E14-1973)</f>
        <v>-3.5486219999999999</v>
      </c>
      <c r="U14" cm="1">
        <f t="array" ref="U14">INDEX('GMW - Upside'!$A$2:$MC$200,MATCH(1,('GMW - Upside'!$MC$2:$MC$200=U$3)*('GMW - Upside'!$MB$2:$MB$200=U$4),0),$E14-1973)</f>
        <v>296138.7</v>
      </c>
      <c r="V14" cm="1">
        <f t="array" ref="V14">INDEX('GMW - Upside'!$A$2:$MC$200,MATCH(1,('GMW - Upside'!$MC$2:$MC$200=V$3)*('GMW - Upside'!$MB$2:$MB$200=V$4),0),$E14-1973)</f>
        <v>24515.73</v>
      </c>
      <c r="W14" cm="1">
        <f t="array" ref="W14">INDEX('GMW - Upside'!$A$2:$MC$200,MATCH(1,('GMW - Upside'!$MC$2:$MC$200=W$3)*('GMW - Upside'!$MB$2:$MB$200=W$4),0),$E14-1973)</f>
        <v>1E-3</v>
      </c>
      <c r="X14" cm="1">
        <f t="array" ref="X14">INDEX('GMW - Upside'!$A$2:$MC$200,MATCH(1,('GMW - Upside'!$MC$2:$MC$200=X$3)*('GMW - Upside'!$MB$2:$MB$200=X$4),0),$E14-1973)</f>
        <v>310237.59999999998</v>
      </c>
      <c r="Y14" cm="1">
        <f t="array" ref="Y14">INDEX('GMW - Upside'!$A$2:$MC$200,MATCH(1,('GMW - Upside'!$MC$2:$MC$200=Y$3)*('GMW - Upside'!$MB$2:$MB$200=Y$4),0),$E14-1973)</f>
        <v>36369.29</v>
      </c>
      <c r="Z14" cm="1">
        <f t="array" ref="Z14">INDEX('GMW - Upside'!$A$2:$MC$200,MATCH(1,('GMW - Upside'!$MC$2:$MC$200=Z$3)*('GMW - Upside'!$MB$2:$MB$200=Z$4),0),$E14-1973)</f>
        <v>1247026</v>
      </c>
      <c r="AA14" cm="1">
        <f t="array" ref="AA14">INDEX('GMW - Upside'!$A$2:$MC$200,MATCH(1,('GMW - Upside'!$MC$2:$MC$200=AA$3)*('GMW - Upside'!$MB$2:$MB$200=AA$4),0),$E14-1973)</f>
        <v>-1.809871</v>
      </c>
      <c r="AB14" cm="1">
        <f t="array" ref="AB14">INDEX('GMW - Upside'!$A$2:$MC$200,MATCH(1,('GMW - Upside'!$MC$2:$MC$200=AB$3)*('GMW - Upside'!$MB$2:$MB$200=AB$4),0),$E14-1973)</f>
        <v>31072</v>
      </c>
      <c r="AC14" cm="1">
        <f t="array" ref="AC14">INDEX('GMW - Upside'!$A$2:$MC$200,MATCH(1,('GMW - Upside'!$MC$2:$MC$200=AC$3)*('GMW - Upside'!$MB$2:$MB$200=AC$4),0),$E14-1973)</f>
        <v>32063</v>
      </c>
      <c r="AD14" cm="1">
        <f t="array" ref="AD14">INDEX('GMW - Upside'!$A$2:$MC$200,MATCH(1,('GMW - Upside'!$MC$2:$MC$200=AD$3)*('GMW - Upside'!$MB$2:$MB$200=AD$4),0),$E14-1973)</f>
        <v>56324.5</v>
      </c>
      <c r="AE14" cm="1">
        <f t="array" ref="AE14">INDEX('GMW - Upside'!$A$2:$MC$200,MATCH(1,('GMW - Upside'!$MC$2:$MC$200=AE$3)*('GMW - Upside'!$MB$2:$MB$200=AE$4),0),$E14-1973)</f>
        <v>25.03708</v>
      </c>
    </row>
    <row r="15" spans="1:31" x14ac:dyDescent="0.2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Upside'!$A$2:$MC$200,MATCH(1,('GMW - Upside'!$MC$2:$MC$200=F$3)*('GMW - Upside'!$MB$2:$MB$200=F$4),0),$E15-1973)</f>
        <v>286275</v>
      </c>
      <c r="G15" cm="1">
        <f t="array" ref="G15">INDEX('GMW - Upside'!$A$2:$MC$200,MATCH(1,('GMW - Upside'!$MC$2:$MC$200=G$3)*('GMW - Upside'!$MB$2:$MB$200=G$4),0),$E15-1973)</f>
        <v>151361</v>
      </c>
      <c r="H15" cm="1">
        <f t="array" ref="H15">INDEX('GMW - Upside'!$A$2:$MC$200,MATCH(1,('GMW - Upside'!$MC$2:$MC$200=H$3)*('GMW - Upside'!$MB$2:$MB$200=H$4),0),$E15-1973)</f>
        <v>168888</v>
      </c>
      <c r="I15" cm="1">
        <f t="array" ref="I15">INDEX('GMW - Upside'!$A$2:$MC$200,MATCH(1,('GMW - Upside'!$MC$2:$MC$200=I$3)*('GMW - Upside'!$MB$2:$MB$200=I$4),0),$E15-1973)</f>
        <v>37.878349999999998</v>
      </c>
      <c r="J15" cm="1">
        <f t="array" ref="J15">INDEX('GMW - Upside'!$A$2:$MC$200,MATCH(1,('GMW - Upside'!$MC$2:$MC$200=J$3)*('GMW - Upside'!$MB$2:$MB$200=J$4),0),$E15-1973)</f>
        <v>13.785159999999999</v>
      </c>
      <c r="K15" cm="1">
        <f t="array" ref="K15">INDEX('GMW - Upside'!$A$2:$MC$200,MATCH(1,('GMW - Upside'!$MC$2:$MC$200=K$3)*('GMW - Upside'!$MB$2:$MB$200=K$4),0),$E15-1973)</f>
        <v>14.68</v>
      </c>
      <c r="L15" cm="1">
        <f t="array" ref="L15">INDEX('GMW - Upside'!$A$2:$MC$200,MATCH(1,('GMW - Upside'!$MC$2:$MC$200=L$3)*('GMW - Upside'!$MB$2:$MB$200=L$4),0),$E15-1973)</f>
        <v>24120</v>
      </c>
      <c r="M15" cm="1">
        <f t="array" ref="M15">INDEX('GMW - Upside'!$A$2:$MC$200,MATCH(1,('GMW - Upside'!$MC$2:$MC$200=M$3)*('GMW - Upside'!$MB$2:$MB$200=M$4),0),$E15-1973)</f>
        <v>2803</v>
      </c>
      <c r="N15" cm="1">
        <f t="array" ref="N15">INDEX('GMW - Upside'!$A$2:$MC$200,MATCH(1,('GMW - Upside'!$MC$2:$MC$200=N$3)*('GMW - Upside'!$MB$2:$MB$200=N$4),0),$E15-1973)</f>
        <v>26923</v>
      </c>
      <c r="O15" cm="1">
        <f t="array" ref="O15">INDEX('GMW - Upside'!$A$2:$MC$200,MATCH(1,('GMW - Upside'!$MC$2:$MC$200=O$3)*('GMW - Upside'!$MB$2:$MB$200=O$4),0),$E15-1973)</f>
        <v>10.4</v>
      </c>
      <c r="P15" cm="1">
        <f t="array" ref="P15">INDEX('GMW - Upside'!$A$2:$MC$200,MATCH(1,('GMW - Upside'!$MC$2:$MC$200=P$3)*('GMW - Upside'!$MB$2:$MB$200=P$4),0),$E15-1973)</f>
        <v>33882.15</v>
      </c>
      <c r="Q15" cm="1">
        <f t="array" ref="Q15">INDEX('GMW - Upside'!$A$2:$MC$200,MATCH(1,('GMW - Upside'!$MC$2:$MC$200=Q$3)*('GMW - Upside'!$MB$2:$MB$200=Q$4),0),$E15-1973)</f>
        <v>1451</v>
      </c>
      <c r="R15" cm="1">
        <f t="array" ref="R15">INDEX('GMW - Upside'!$A$2:$MC$200,MATCH(1,('GMW - Upside'!$MC$2:$MC$200=R$3)*('GMW - Upside'!$MB$2:$MB$200=R$4),0),$E15-1973)</f>
        <v>1E-3</v>
      </c>
      <c r="S15" cm="1">
        <f t="array" ref="S15">INDEX('GMW - Upside'!$A$2:$MC$200,MATCH(1,('GMW - Upside'!$MC$2:$MC$200=S$3)*('GMW - Upside'!$MB$2:$MB$200=S$4),0),$E15-1973)</f>
        <v>77593</v>
      </c>
      <c r="T15" cm="1">
        <f t="array" ref="T15">INDEX('GMW - Upside'!$A$2:$MC$200,MATCH(1,('GMW - Upside'!$MC$2:$MC$200=T$3)*('GMW - Upside'!$MB$2:$MB$200=T$4),0),$E15-1973)</f>
        <v>-3.5184859999999998</v>
      </c>
      <c r="U15" cm="1">
        <f t="array" ref="U15">INDEX('GMW - Upside'!$A$2:$MC$200,MATCH(1,('GMW - Upside'!$MC$2:$MC$200=U$3)*('GMW - Upside'!$MB$2:$MB$200=U$4),0),$E15-1973)</f>
        <v>296526.59999999998</v>
      </c>
      <c r="V15" cm="1">
        <f t="array" ref="V15">INDEX('GMW - Upside'!$A$2:$MC$200,MATCH(1,('GMW - Upside'!$MC$2:$MC$200=V$3)*('GMW - Upside'!$MB$2:$MB$200=V$4),0),$E15-1973)</f>
        <v>24419.16</v>
      </c>
      <c r="W15" cm="1">
        <f t="array" ref="W15">INDEX('GMW - Upside'!$A$2:$MC$200,MATCH(1,('GMW - Upside'!$MC$2:$MC$200=W$3)*('GMW - Upside'!$MB$2:$MB$200=W$4),0),$E15-1973)</f>
        <v>1E-3</v>
      </c>
      <c r="X15" cm="1">
        <f t="array" ref="X15">INDEX('GMW - Upside'!$A$2:$MC$200,MATCH(1,('GMW - Upside'!$MC$2:$MC$200=X$3)*('GMW - Upside'!$MB$2:$MB$200=X$4),0),$E15-1973)</f>
        <v>310773</v>
      </c>
      <c r="Y15" cm="1">
        <f t="array" ref="Y15">INDEX('GMW - Upside'!$A$2:$MC$200,MATCH(1,('GMW - Upside'!$MC$2:$MC$200=Y$3)*('GMW - Upside'!$MB$2:$MB$200=Y$4),0),$E15-1973)</f>
        <v>36414.58</v>
      </c>
      <c r="Z15" cm="1">
        <f t="array" ref="Z15">INDEX('GMW - Upside'!$A$2:$MC$200,MATCH(1,('GMW - Upside'!$MC$2:$MC$200=Z$3)*('GMW - Upside'!$MB$2:$MB$200=Z$4),0),$E15-1973)</f>
        <v>1249834</v>
      </c>
      <c r="AA15" cm="1">
        <f t="array" ref="AA15">INDEX('GMW - Upside'!$A$2:$MC$200,MATCH(1,('GMW - Upside'!$MC$2:$MC$200=AA$3)*('GMW - Upside'!$MB$2:$MB$200=AA$4),0),$E15-1973)</f>
        <v>-1.806738</v>
      </c>
      <c r="AB15" cm="1">
        <f t="array" ref="AB15">INDEX('GMW - Upside'!$A$2:$MC$200,MATCH(1,('GMW - Upside'!$MC$2:$MC$200=AB$3)*('GMW - Upside'!$MB$2:$MB$200=AB$4),0),$E15-1973)</f>
        <v>34602</v>
      </c>
      <c r="AC15" cm="1">
        <f t="array" ref="AC15">INDEX('GMW - Upside'!$A$2:$MC$200,MATCH(1,('GMW - Upside'!$MC$2:$MC$200=AC$3)*('GMW - Upside'!$MB$2:$MB$200=AC$4),0),$E15-1973)</f>
        <v>34258</v>
      </c>
      <c r="AD15" cm="1">
        <f t="array" ref="AD15">INDEX('GMW - Upside'!$A$2:$MC$200,MATCH(1,('GMW - Upside'!$MC$2:$MC$200=AD$3)*('GMW - Upside'!$MB$2:$MB$200=AD$4),0),$E15-1973)</f>
        <v>56307.75</v>
      </c>
      <c r="AE15" cm="1">
        <f t="array" ref="AE15">INDEX('GMW - Upside'!$A$2:$MC$200,MATCH(1,('GMW - Upside'!$MC$2:$MC$200=AE$3)*('GMW - Upside'!$MB$2:$MB$200=AE$4),0),$E15-1973)</f>
        <v>25.010380000000001</v>
      </c>
    </row>
    <row r="16" spans="1:31" x14ac:dyDescent="0.2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Upside'!$A$2:$MC$200,MATCH(1,('GMW - Upside'!$MC$2:$MC$200=F$3)*('GMW - Upside'!$MB$2:$MB$200=F$4),0),$E16-1973)</f>
        <v>289232</v>
      </c>
      <c r="G16" cm="1">
        <f t="array" ref="G16">INDEX('GMW - Upside'!$A$2:$MC$200,MATCH(1,('GMW - Upside'!$MC$2:$MC$200=G$3)*('GMW - Upside'!$MB$2:$MB$200=G$4),0),$E16-1973)</f>
        <v>151251</v>
      </c>
      <c r="H16" cm="1">
        <f t="array" ref="H16">INDEX('GMW - Upside'!$A$2:$MC$200,MATCH(1,('GMW - Upside'!$MC$2:$MC$200=H$3)*('GMW - Upside'!$MB$2:$MB$200=H$4),0),$E16-1973)</f>
        <v>171847</v>
      </c>
      <c r="I16" cm="1">
        <f t="array" ref="I16">INDEX('GMW - Upside'!$A$2:$MC$200,MATCH(1,('GMW - Upside'!$MC$2:$MC$200=I$3)*('GMW - Upside'!$MB$2:$MB$200=I$4),0),$E16-1973)</f>
        <v>39.181800000000003</v>
      </c>
      <c r="J16" cm="1">
        <f t="array" ref="J16">INDEX('GMW - Upside'!$A$2:$MC$200,MATCH(1,('GMW - Upside'!$MC$2:$MC$200=J$3)*('GMW - Upside'!$MB$2:$MB$200=J$4),0),$E16-1973)</f>
        <v>13.01346</v>
      </c>
      <c r="K16" cm="1">
        <f t="array" ref="K16">INDEX('GMW - Upside'!$A$2:$MC$200,MATCH(1,('GMW - Upside'!$MC$2:$MC$200=K$3)*('GMW - Upside'!$MB$2:$MB$200=K$4),0),$E16-1973)</f>
        <v>13.73667</v>
      </c>
      <c r="L16" cm="1">
        <f t="array" ref="L16">INDEX('GMW - Upside'!$A$2:$MC$200,MATCH(1,('GMW - Upside'!$MC$2:$MC$200=L$3)*('GMW - Upside'!$MB$2:$MB$200=L$4),0),$E16-1973)</f>
        <v>24027</v>
      </c>
      <c r="M16" cm="1">
        <f t="array" ref="M16">INDEX('GMW - Upside'!$A$2:$MC$200,MATCH(1,('GMW - Upside'!$MC$2:$MC$200=M$3)*('GMW - Upside'!$MB$2:$MB$200=M$4),0),$E16-1973)</f>
        <v>2841</v>
      </c>
      <c r="N16" cm="1">
        <f t="array" ref="N16">INDEX('GMW - Upside'!$A$2:$MC$200,MATCH(1,('GMW - Upside'!$MC$2:$MC$200=N$3)*('GMW - Upside'!$MB$2:$MB$200=N$4),0),$E16-1973)</f>
        <v>26868</v>
      </c>
      <c r="O16" cm="1">
        <f t="array" ref="O16">INDEX('GMW - Upside'!$A$2:$MC$200,MATCH(1,('GMW - Upside'!$MC$2:$MC$200=O$3)*('GMW - Upside'!$MB$2:$MB$200=O$4),0),$E16-1973)</f>
        <v>10.6</v>
      </c>
      <c r="P16" cm="1">
        <f t="array" ref="P16">INDEX('GMW - Upside'!$A$2:$MC$200,MATCH(1,('GMW - Upside'!$MC$2:$MC$200=P$3)*('GMW - Upside'!$MB$2:$MB$200=P$4),0),$E16-1973)</f>
        <v>33916.18</v>
      </c>
      <c r="Q16" cm="1">
        <f t="array" ref="Q16">INDEX('GMW - Upside'!$A$2:$MC$200,MATCH(1,('GMW - Upside'!$MC$2:$MC$200=Q$3)*('GMW - Upside'!$MB$2:$MB$200=Q$4),0),$E16-1973)</f>
        <v>-2280</v>
      </c>
      <c r="R16" cm="1">
        <f t="array" ref="R16">INDEX('GMW - Upside'!$A$2:$MC$200,MATCH(1,('GMW - Upside'!$MC$2:$MC$200=R$3)*('GMW - Upside'!$MB$2:$MB$200=R$4),0),$E16-1973)</f>
        <v>1E-3</v>
      </c>
      <c r="S16" cm="1">
        <f t="array" ref="S16">INDEX('GMW - Upside'!$A$2:$MC$200,MATCH(1,('GMW - Upside'!$MC$2:$MC$200=S$3)*('GMW - Upside'!$MB$2:$MB$200=S$4),0),$E16-1973)</f>
        <v>79106</v>
      </c>
      <c r="T16" cm="1">
        <f t="array" ref="T16">INDEX('GMW - Upside'!$A$2:$MC$200,MATCH(1,('GMW - Upside'!$MC$2:$MC$200=T$3)*('GMW - Upside'!$MB$2:$MB$200=T$4),0),$E16-1973)</f>
        <v>-2.6915550000000001</v>
      </c>
      <c r="U16" cm="1">
        <f t="array" ref="U16">INDEX('GMW - Upside'!$A$2:$MC$200,MATCH(1,('GMW - Upside'!$MC$2:$MC$200=U$3)*('GMW - Upside'!$MB$2:$MB$200=U$4),0),$E16-1973)</f>
        <v>297122.7</v>
      </c>
      <c r="V16" cm="1">
        <f t="array" ref="V16">INDEX('GMW - Upside'!$A$2:$MC$200,MATCH(1,('GMW - Upside'!$MC$2:$MC$200=V$3)*('GMW - Upside'!$MB$2:$MB$200=V$4),0),$E16-1973)</f>
        <v>24342.41</v>
      </c>
      <c r="W16" cm="1">
        <f t="array" ref="W16">INDEX('GMW - Upside'!$A$2:$MC$200,MATCH(1,('GMW - Upside'!$MC$2:$MC$200=W$3)*('GMW - Upside'!$MB$2:$MB$200=W$4),0),$E16-1973)</f>
        <v>1E-3</v>
      </c>
      <c r="X16" cm="1">
        <f t="array" ref="X16">INDEX('GMW - Upside'!$A$2:$MC$200,MATCH(1,('GMW - Upside'!$MC$2:$MC$200=X$3)*('GMW - Upside'!$MB$2:$MB$200=X$4),0),$E16-1973)</f>
        <v>311304.09999999998</v>
      </c>
      <c r="Y16" cm="1">
        <f t="array" ref="Y16">INDEX('GMW - Upside'!$A$2:$MC$200,MATCH(1,('GMW - Upside'!$MC$2:$MC$200=Y$3)*('GMW - Upside'!$MB$2:$MB$200=Y$4),0),$E16-1973)</f>
        <v>36459.879999999997</v>
      </c>
      <c r="Z16" cm="1">
        <f t="array" ref="Z16">INDEX('GMW - Upside'!$A$2:$MC$200,MATCH(1,('GMW - Upside'!$MC$2:$MC$200=Z$3)*('GMW - Upside'!$MB$2:$MB$200=Z$4),0),$E16-1973)</f>
        <v>1252642</v>
      </c>
      <c r="AA16" cm="1">
        <f t="array" ref="AA16">INDEX('GMW - Upside'!$A$2:$MC$200,MATCH(1,('GMW - Upside'!$MC$2:$MC$200=AA$3)*('GMW - Upside'!$MB$2:$MB$200=AA$4),0),$E16-1973)</f>
        <v>-1.803609</v>
      </c>
      <c r="AB16" cm="1">
        <f t="array" ref="AB16">INDEX('GMW - Upside'!$A$2:$MC$200,MATCH(1,('GMW - Upside'!$MC$2:$MC$200=AB$3)*('GMW - Upside'!$MB$2:$MB$200=AB$4),0),$E16-1973)</f>
        <v>32864</v>
      </c>
      <c r="AC16" cm="1">
        <f t="array" ref="AC16">INDEX('GMW - Upside'!$A$2:$MC$200,MATCH(1,('GMW - Upside'!$MC$2:$MC$200=AC$3)*('GMW - Upside'!$MB$2:$MB$200=AC$4),0),$E16-1973)</f>
        <v>29926</v>
      </c>
      <c r="AD16" cm="1">
        <f t="array" ref="AD16">INDEX('GMW - Upside'!$A$2:$MC$200,MATCH(1,('GMW - Upside'!$MC$2:$MC$200=AD$3)*('GMW - Upside'!$MB$2:$MB$200=AD$4),0),$E16-1973)</f>
        <v>56291</v>
      </c>
      <c r="AE16" cm="1">
        <f t="array" ref="AE16">INDEX('GMW - Upside'!$A$2:$MC$200,MATCH(1,('GMW - Upside'!$MC$2:$MC$200=AE$3)*('GMW - Upside'!$MB$2:$MB$200=AE$4),0),$E16-1973)</f>
        <v>24.983730000000001</v>
      </c>
    </row>
    <row r="17" spans="1:31" x14ac:dyDescent="0.2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Upside'!$A$2:$MC$200,MATCH(1,('GMW - Upside'!$MC$2:$MC$200=F$3)*('GMW - Upside'!$MB$2:$MB$200=F$4),0),$E17-1973)</f>
        <v>289852</v>
      </c>
      <c r="G17" cm="1">
        <f t="array" ref="G17">INDEX('GMW - Upside'!$A$2:$MC$200,MATCH(1,('GMW - Upside'!$MC$2:$MC$200=G$3)*('GMW - Upside'!$MB$2:$MB$200=G$4),0),$E17-1973)</f>
        <v>153796</v>
      </c>
      <c r="H17" cm="1">
        <f t="array" ref="H17">INDEX('GMW - Upside'!$A$2:$MC$200,MATCH(1,('GMW - Upside'!$MC$2:$MC$200=H$3)*('GMW - Upside'!$MB$2:$MB$200=H$4),0),$E17-1973)</f>
        <v>170650</v>
      </c>
      <c r="I17" cm="1">
        <f t="array" ref="I17">INDEX('GMW - Upside'!$A$2:$MC$200,MATCH(1,('GMW - Upside'!$MC$2:$MC$200=I$3)*('GMW - Upside'!$MB$2:$MB$200=I$4),0),$E17-1973)</f>
        <v>39.416420000000002</v>
      </c>
      <c r="J17" cm="1">
        <f t="array" ref="J17">INDEX('GMW - Upside'!$A$2:$MC$200,MATCH(1,('GMW - Upside'!$MC$2:$MC$200=J$3)*('GMW - Upside'!$MB$2:$MB$200=J$4),0),$E17-1973)</f>
        <v>11.3428</v>
      </c>
      <c r="K17" cm="1">
        <f t="array" ref="K17">INDEX('GMW - Upside'!$A$2:$MC$200,MATCH(1,('GMW - Upside'!$MC$2:$MC$200=K$3)*('GMW - Upside'!$MB$2:$MB$200=K$4),0),$E17-1973)</f>
        <v>12.276669999999999</v>
      </c>
      <c r="L17" cm="1">
        <f t="array" ref="L17">INDEX('GMW - Upside'!$A$2:$MC$200,MATCH(1,('GMW - Upside'!$MC$2:$MC$200=L$3)*('GMW - Upside'!$MB$2:$MB$200=L$4),0),$E17-1973)</f>
        <v>23901</v>
      </c>
      <c r="M17" cm="1">
        <f t="array" ref="M17">INDEX('GMW - Upside'!$A$2:$MC$200,MATCH(1,('GMW - Upside'!$MC$2:$MC$200=M$3)*('GMW - Upside'!$MB$2:$MB$200=M$4),0),$E17-1973)</f>
        <v>2897</v>
      </c>
      <c r="N17" cm="1">
        <f t="array" ref="N17">INDEX('GMW - Upside'!$A$2:$MC$200,MATCH(1,('GMW - Upside'!$MC$2:$MC$200=N$3)*('GMW - Upside'!$MB$2:$MB$200=N$4),0),$E17-1973)</f>
        <v>26798</v>
      </c>
      <c r="O17" cm="1">
        <f t="array" ref="O17">INDEX('GMW - Upside'!$A$2:$MC$200,MATCH(1,('GMW - Upside'!$MC$2:$MC$200=O$3)*('GMW - Upside'!$MB$2:$MB$200=O$4),0),$E17-1973)</f>
        <v>10.8</v>
      </c>
      <c r="P17" cm="1">
        <f t="array" ref="P17">INDEX('GMW - Upside'!$A$2:$MC$200,MATCH(1,('GMW - Upside'!$MC$2:$MC$200=P$3)*('GMW - Upside'!$MB$2:$MB$200=P$4),0),$E17-1973)</f>
        <v>33977.160000000003</v>
      </c>
      <c r="Q17" cm="1">
        <f t="array" ref="Q17">INDEX('GMW - Upside'!$A$2:$MC$200,MATCH(1,('GMW - Upside'!$MC$2:$MC$200=Q$3)*('GMW - Upside'!$MB$2:$MB$200=Q$4),0),$E17-1973)</f>
        <v>-1135</v>
      </c>
      <c r="R17" cm="1">
        <f t="array" ref="R17">INDEX('GMW - Upside'!$A$2:$MC$200,MATCH(1,('GMW - Upside'!$MC$2:$MC$200=R$3)*('GMW - Upside'!$MB$2:$MB$200=R$4),0),$E17-1973)</f>
        <v>1E-3</v>
      </c>
      <c r="S17" cm="1">
        <f t="array" ref="S17">INDEX('GMW - Upside'!$A$2:$MC$200,MATCH(1,('GMW - Upside'!$MC$2:$MC$200=S$3)*('GMW - Upside'!$MB$2:$MB$200=S$4),0),$E17-1973)</f>
        <v>80536</v>
      </c>
      <c r="T17" cm="1">
        <f t="array" ref="T17">INDEX('GMW - Upside'!$A$2:$MC$200,MATCH(1,('GMW - Upside'!$MC$2:$MC$200=T$3)*('GMW - Upside'!$MB$2:$MB$200=T$4),0),$E17-1973)</f>
        <v>-2.6373859999999998</v>
      </c>
      <c r="U17" cm="1">
        <f t="array" ref="U17">INDEX('GMW - Upside'!$A$2:$MC$200,MATCH(1,('GMW - Upside'!$MC$2:$MC$200=U$3)*('GMW - Upside'!$MB$2:$MB$200=U$4),0),$E17-1973)</f>
        <v>297598.2</v>
      </c>
      <c r="V17" cm="1">
        <f t="array" ref="V17">INDEX('GMW - Upside'!$A$2:$MC$200,MATCH(1,('GMW - Upside'!$MC$2:$MC$200=V$3)*('GMW - Upside'!$MB$2:$MB$200=V$4),0),$E17-1973)</f>
        <v>24252.19</v>
      </c>
      <c r="W17" cm="1">
        <f t="array" ref="W17">INDEX('GMW - Upside'!$A$2:$MC$200,MATCH(1,('GMW - Upside'!$MC$2:$MC$200=W$3)*('GMW - Upside'!$MB$2:$MB$200=W$4),0),$E17-1973)</f>
        <v>1E-3</v>
      </c>
      <c r="X17" cm="1">
        <f t="array" ref="X17">INDEX('GMW - Upside'!$A$2:$MC$200,MATCH(1,('GMW - Upside'!$MC$2:$MC$200=X$3)*('GMW - Upside'!$MB$2:$MB$200=X$4),0),$E17-1973)</f>
        <v>312006</v>
      </c>
      <c r="Y17" cm="1">
        <f t="array" ref="Y17">INDEX('GMW - Upside'!$A$2:$MC$200,MATCH(1,('GMW - Upside'!$MC$2:$MC$200=Y$3)*('GMW - Upside'!$MB$2:$MB$200=Y$4),0),$E17-1973)</f>
        <v>36529.379999999997</v>
      </c>
      <c r="Z17" cm="1">
        <f t="array" ref="Z17">INDEX('GMW - Upside'!$A$2:$MC$200,MATCH(1,('GMW - Upside'!$MC$2:$MC$200=Z$3)*('GMW - Upside'!$MB$2:$MB$200=Z$4),0),$E17-1973)</f>
        <v>1255449</v>
      </c>
      <c r="AA17" cm="1">
        <f t="array" ref="AA17">INDEX('GMW - Upside'!$A$2:$MC$200,MATCH(1,('GMW - Upside'!$MC$2:$MC$200=AA$3)*('GMW - Upside'!$MB$2:$MB$200=AA$4),0),$E17-1973)</f>
        <v>-1.8004869999999999</v>
      </c>
      <c r="AB17" cm="1">
        <f t="array" ref="AB17">INDEX('GMW - Upside'!$A$2:$MC$200,MATCH(1,('GMW - Upside'!$MC$2:$MC$200=AB$3)*('GMW - Upside'!$MB$2:$MB$200=AB$4),0),$E17-1973)</f>
        <v>34838</v>
      </c>
      <c r="AC17" cm="1">
        <f t="array" ref="AC17">INDEX('GMW - Upside'!$A$2:$MC$200,MATCH(1,('GMW - Upside'!$MC$2:$MC$200=AC$3)*('GMW - Upside'!$MB$2:$MB$200=AC$4),0),$E17-1973)</f>
        <v>32417</v>
      </c>
      <c r="AD17" cm="1">
        <f t="array" ref="AD17">INDEX('GMW - Upside'!$A$2:$MC$200,MATCH(1,('GMW - Upside'!$MC$2:$MC$200=AD$3)*('GMW - Upside'!$MB$2:$MB$200=AD$4),0),$E17-1973)</f>
        <v>56297.25</v>
      </c>
      <c r="AE17" cm="1">
        <f t="array" ref="AE17">INDEX('GMW - Upside'!$A$2:$MC$200,MATCH(1,('GMW - Upside'!$MC$2:$MC$200=AE$3)*('GMW - Upside'!$MB$2:$MB$200=AE$4),0),$E17-1973)</f>
        <v>24.901710000000001</v>
      </c>
    </row>
    <row r="18" spans="1:31" x14ac:dyDescent="0.2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Upside'!$A$2:$MC$200,MATCH(1,('GMW - Upside'!$MC$2:$MC$200=F$3)*('GMW - Upside'!$MB$2:$MB$200=F$4),0),$E18-1973)</f>
        <v>291832</v>
      </c>
      <c r="G18" cm="1">
        <f t="array" ref="G18">INDEX('GMW - Upside'!$A$2:$MC$200,MATCH(1,('GMW - Upside'!$MC$2:$MC$200=G$3)*('GMW - Upside'!$MB$2:$MB$200=G$4),0),$E18-1973)</f>
        <v>155106</v>
      </c>
      <c r="H18" cm="1">
        <f t="array" ref="H18">INDEX('GMW - Upside'!$A$2:$MC$200,MATCH(1,('GMW - Upside'!$MC$2:$MC$200=H$3)*('GMW - Upside'!$MB$2:$MB$200=H$4),0),$E18-1973)</f>
        <v>171197</v>
      </c>
      <c r="I18" cm="1">
        <f t="array" ref="I18">INDEX('GMW - Upside'!$A$2:$MC$200,MATCH(1,('GMW - Upside'!$MC$2:$MC$200=I$3)*('GMW - Upside'!$MB$2:$MB$200=I$4),0),$E18-1973)</f>
        <v>39.885669999999998</v>
      </c>
      <c r="J18" cm="1">
        <f t="array" ref="J18">INDEX('GMW - Upside'!$A$2:$MC$200,MATCH(1,('GMW - Upside'!$MC$2:$MC$200=J$3)*('GMW - Upside'!$MB$2:$MB$200=J$4),0),$E18-1973)</f>
        <v>9.6856059999999999</v>
      </c>
      <c r="K18" cm="1">
        <f t="array" ref="K18">INDEX('GMW - Upside'!$A$2:$MC$200,MATCH(1,('GMW - Upside'!$MC$2:$MC$200=K$3)*('GMW - Upside'!$MB$2:$MB$200=K$4),0),$E18-1973)</f>
        <v>10.82667</v>
      </c>
      <c r="L18" cm="1">
        <f t="array" ref="L18">INDEX('GMW - Upside'!$A$2:$MC$200,MATCH(1,('GMW - Upside'!$MC$2:$MC$200=L$3)*('GMW - Upside'!$MB$2:$MB$200=L$4),0),$E18-1973)</f>
        <v>23755</v>
      </c>
      <c r="M18" cm="1">
        <f t="array" ref="M18">INDEX('GMW - Upside'!$A$2:$MC$200,MATCH(1,('GMW - Upside'!$MC$2:$MC$200=M$3)*('GMW - Upside'!$MB$2:$MB$200=M$4),0),$E18-1973)</f>
        <v>2960</v>
      </c>
      <c r="N18" cm="1">
        <f t="array" ref="N18">INDEX('GMW - Upside'!$A$2:$MC$200,MATCH(1,('GMW - Upside'!$MC$2:$MC$200=N$3)*('GMW - Upside'!$MB$2:$MB$200=N$4),0),$E18-1973)</f>
        <v>26715</v>
      </c>
      <c r="O18" cm="1">
        <f t="array" ref="O18">INDEX('GMW - Upside'!$A$2:$MC$200,MATCH(1,('GMW - Upside'!$MC$2:$MC$200=O$3)*('GMW - Upside'!$MB$2:$MB$200=O$4),0),$E18-1973)</f>
        <v>11.1</v>
      </c>
      <c r="P18" cm="1">
        <f t="array" ref="P18">INDEX('GMW - Upside'!$A$2:$MC$200,MATCH(1,('GMW - Upside'!$MC$2:$MC$200=P$3)*('GMW - Upside'!$MB$2:$MB$200=P$4),0),$E18-1973)</f>
        <v>34038.129999999997</v>
      </c>
      <c r="Q18" cm="1">
        <f t="array" ref="Q18">INDEX('GMW - Upside'!$A$2:$MC$200,MATCH(1,('GMW - Upside'!$MC$2:$MC$200=Q$3)*('GMW - Upside'!$MB$2:$MB$200=Q$4),0),$E18-1973)</f>
        <v>-255</v>
      </c>
      <c r="R18" cm="1">
        <f t="array" ref="R18">INDEX('GMW - Upside'!$A$2:$MC$200,MATCH(1,('GMW - Upside'!$MC$2:$MC$200=R$3)*('GMW - Upside'!$MB$2:$MB$200=R$4),0),$E18-1973)</f>
        <v>1E-3</v>
      </c>
      <c r="S18" cm="1">
        <f t="array" ref="S18">INDEX('GMW - Upside'!$A$2:$MC$200,MATCH(1,('GMW - Upside'!$MC$2:$MC$200=S$3)*('GMW - Upside'!$MB$2:$MB$200=S$4),0),$E18-1973)</f>
        <v>82778</v>
      </c>
      <c r="T18" cm="1">
        <f t="array" ref="T18">INDEX('GMW - Upside'!$A$2:$MC$200,MATCH(1,('GMW - Upside'!$MC$2:$MC$200=T$3)*('GMW - Upside'!$MB$2:$MB$200=T$4),0),$E18-1973)</f>
        <v>-2.159691</v>
      </c>
      <c r="U18" cm="1">
        <f t="array" ref="U18">INDEX('GMW - Upside'!$A$2:$MC$200,MATCH(1,('GMW - Upside'!$MC$2:$MC$200=U$3)*('GMW - Upside'!$MB$2:$MB$200=U$4),0),$E18-1973)</f>
        <v>298203.3</v>
      </c>
      <c r="V18" cm="1">
        <f t="array" ref="V18">INDEX('GMW - Upside'!$A$2:$MC$200,MATCH(1,('GMW - Upside'!$MC$2:$MC$200=V$3)*('GMW - Upside'!$MB$2:$MB$200=V$4),0),$E18-1973)</f>
        <v>24177.07</v>
      </c>
      <c r="W18" cm="1">
        <f t="array" ref="W18">INDEX('GMW - Upside'!$A$2:$MC$200,MATCH(1,('GMW - Upside'!$MC$2:$MC$200=W$3)*('GMW - Upside'!$MB$2:$MB$200=W$4),0),$E18-1973)</f>
        <v>1E-3</v>
      </c>
      <c r="X18" cm="1">
        <f t="array" ref="X18">INDEX('GMW - Upside'!$A$2:$MC$200,MATCH(1,('GMW - Upside'!$MC$2:$MC$200=X$3)*('GMW - Upside'!$MB$2:$MB$200=X$4),0),$E18-1973)</f>
        <v>312752.59999999998</v>
      </c>
      <c r="Y18" cm="1">
        <f t="array" ref="Y18">INDEX('GMW - Upside'!$A$2:$MC$200,MATCH(1,('GMW - Upside'!$MC$2:$MC$200=Y$3)*('GMW - Upside'!$MB$2:$MB$200=Y$4),0),$E18-1973)</f>
        <v>36598.879999999997</v>
      </c>
      <c r="Z18" cm="1">
        <f t="array" ref="Z18">INDEX('GMW - Upside'!$A$2:$MC$200,MATCH(1,('GMW - Upside'!$MC$2:$MC$200=Z$3)*('GMW - Upside'!$MB$2:$MB$200=Z$4),0),$E18-1973)</f>
        <v>1258257</v>
      </c>
      <c r="AA18" cm="1">
        <f t="array" ref="AA18">INDEX('GMW - Upside'!$A$2:$MC$200,MATCH(1,('GMW - Upside'!$MC$2:$MC$200=AA$3)*('GMW - Upside'!$MB$2:$MB$200=AA$4),0),$E18-1973)</f>
        <v>-1.797369</v>
      </c>
      <c r="AB18" cm="1">
        <f t="array" ref="AB18">INDEX('GMW - Upside'!$A$2:$MC$200,MATCH(1,('GMW - Upside'!$MC$2:$MC$200=AB$3)*('GMW - Upside'!$MB$2:$MB$200=AB$4),0),$E18-1973)</f>
        <v>35060</v>
      </c>
      <c r="AC18" cm="1">
        <f t="array" ref="AC18">INDEX('GMW - Upside'!$A$2:$MC$200,MATCH(1,('GMW - Upside'!$MC$2:$MC$200=AC$3)*('GMW - Upside'!$MB$2:$MB$200=AC$4),0),$E18-1973)</f>
        <v>33404</v>
      </c>
      <c r="AD18" cm="1">
        <f t="array" ref="AD18">INDEX('GMW - Upside'!$A$2:$MC$200,MATCH(1,('GMW - Upside'!$MC$2:$MC$200=AD$3)*('GMW - Upside'!$MB$2:$MB$200=AD$4),0),$E18-1973)</f>
        <v>56303.5</v>
      </c>
      <c r="AE18" cm="1">
        <f t="array" ref="AE18">INDEX('GMW - Upside'!$A$2:$MC$200,MATCH(1,('GMW - Upside'!$MC$2:$MC$200=AE$3)*('GMW - Upside'!$MB$2:$MB$200=AE$4),0),$E18-1973)</f>
        <v>24.819990000000001</v>
      </c>
    </row>
    <row r="19" spans="1:31" x14ac:dyDescent="0.2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Upside'!$A$2:$MC$200,MATCH(1,('GMW - Upside'!$MC$2:$MC$200=F$3)*('GMW - Upside'!$MB$2:$MB$200=F$4),0),$E19-1973)</f>
        <v>297563</v>
      </c>
      <c r="G19" cm="1">
        <f t="array" ref="G19">INDEX('GMW - Upside'!$A$2:$MC$200,MATCH(1,('GMW - Upside'!$MC$2:$MC$200=G$3)*('GMW - Upside'!$MB$2:$MB$200=G$4),0),$E19-1973)</f>
        <v>157443</v>
      </c>
      <c r="H19" cm="1">
        <f t="array" ref="H19">INDEX('GMW - Upside'!$A$2:$MC$200,MATCH(1,('GMW - Upside'!$MC$2:$MC$200=H$3)*('GMW - Upside'!$MB$2:$MB$200=H$4),0),$E19-1973)</f>
        <v>170108</v>
      </c>
      <c r="I19" cm="1">
        <f t="array" ref="I19">INDEX('GMW - Upside'!$A$2:$MC$200,MATCH(1,('GMW - Upside'!$MC$2:$MC$200=I$3)*('GMW - Upside'!$MB$2:$MB$200=I$4),0),$E19-1973)</f>
        <v>40.172429999999999</v>
      </c>
      <c r="J19" cm="1">
        <f t="array" ref="J19">INDEX('GMW - Upside'!$A$2:$MC$200,MATCH(1,('GMW - Upside'!$MC$2:$MC$200=J$3)*('GMW - Upside'!$MB$2:$MB$200=J$4),0),$E19-1973)</f>
        <v>10.80176</v>
      </c>
      <c r="K19" cm="1">
        <f t="array" ref="K19">INDEX('GMW - Upside'!$A$2:$MC$200,MATCH(1,('GMW - Upside'!$MC$2:$MC$200=K$3)*('GMW - Upside'!$MB$2:$MB$200=K$4),0),$E19-1973)</f>
        <v>11.373329999999999</v>
      </c>
      <c r="L19" cm="1">
        <f t="array" ref="L19">INDEX('GMW - Upside'!$A$2:$MC$200,MATCH(1,('GMW - Upside'!$MC$2:$MC$200=L$3)*('GMW - Upside'!$MB$2:$MB$200=L$4),0),$E19-1973)</f>
        <v>23651</v>
      </c>
      <c r="M19" cm="1">
        <f t="array" ref="M19">INDEX('GMW - Upside'!$A$2:$MC$200,MATCH(1,('GMW - Upside'!$MC$2:$MC$200=M$3)*('GMW - Upside'!$MB$2:$MB$200=M$4),0),$E19-1973)</f>
        <v>2998</v>
      </c>
      <c r="N19" cm="1">
        <f t="array" ref="N19">INDEX('GMW - Upside'!$A$2:$MC$200,MATCH(1,('GMW - Upside'!$MC$2:$MC$200=N$3)*('GMW - Upside'!$MB$2:$MB$200=N$4),0),$E19-1973)</f>
        <v>26649</v>
      </c>
      <c r="O19" cm="1">
        <f t="array" ref="O19">INDEX('GMW - Upside'!$A$2:$MC$200,MATCH(1,('GMW - Upside'!$MC$2:$MC$200=O$3)*('GMW - Upside'!$MB$2:$MB$200=O$4),0),$E19-1973)</f>
        <v>11.3</v>
      </c>
      <c r="P19" cm="1">
        <f t="array" ref="P19">INDEX('GMW - Upside'!$A$2:$MC$200,MATCH(1,('GMW - Upside'!$MC$2:$MC$200=P$3)*('GMW - Upside'!$MB$2:$MB$200=P$4),0),$E19-1973)</f>
        <v>34099.11</v>
      </c>
      <c r="Q19" cm="1">
        <f t="array" ref="Q19">INDEX('GMW - Upside'!$A$2:$MC$200,MATCH(1,('GMW - Upside'!$MC$2:$MC$200=Q$3)*('GMW - Upside'!$MB$2:$MB$200=Q$4),0),$E19-1973)</f>
        <v>1465</v>
      </c>
      <c r="R19" cm="1">
        <f t="array" ref="R19">INDEX('GMW - Upside'!$A$2:$MC$200,MATCH(1,('GMW - Upside'!$MC$2:$MC$200=R$3)*('GMW - Upside'!$MB$2:$MB$200=R$4),0),$E19-1973)</f>
        <v>1E-3</v>
      </c>
      <c r="S19" cm="1">
        <f t="array" ref="S19">INDEX('GMW - Upside'!$A$2:$MC$200,MATCH(1,('GMW - Upside'!$MC$2:$MC$200=S$3)*('GMW - Upside'!$MB$2:$MB$200=S$4),0),$E19-1973)</f>
        <v>85858</v>
      </c>
      <c r="T19" cm="1">
        <f t="array" ref="T19">INDEX('GMW - Upside'!$A$2:$MC$200,MATCH(1,('GMW - Upside'!$MC$2:$MC$200=T$3)*('GMW - Upside'!$MB$2:$MB$200=T$4),0),$E19-1973)</f>
        <v>-0.45537949999999999</v>
      </c>
      <c r="U19" cm="1">
        <f t="array" ref="U19">INDEX('GMW - Upside'!$A$2:$MC$200,MATCH(1,('GMW - Upside'!$MC$2:$MC$200=U$3)*('GMW - Upside'!$MB$2:$MB$200=U$4),0),$E19-1973)</f>
        <v>298921.09999999998</v>
      </c>
      <c r="V19" cm="1">
        <f t="array" ref="V19">INDEX('GMW - Upside'!$A$2:$MC$200,MATCH(1,('GMW - Upside'!$MC$2:$MC$200=V$3)*('GMW - Upside'!$MB$2:$MB$200=V$4),0),$E19-1973)</f>
        <v>24117.35</v>
      </c>
      <c r="W19" cm="1">
        <f t="array" ref="W19">INDEX('GMW - Upside'!$A$2:$MC$200,MATCH(1,('GMW - Upside'!$MC$2:$MC$200=W$3)*('GMW - Upside'!$MB$2:$MB$200=W$4),0),$E19-1973)</f>
        <v>1E-3</v>
      </c>
      <c r="X19" cm="1">
        <f t="array" ref="X19">INDEX('GMW - Upside'!$A$2:$MC$200,MATCH(1,('GMW - Upside'!$MC$2:$MC$200=X$3)*('GMW - Upside'!$MB$2:$MB$200=X$4),0),$E19-1973)</f>
        <v>313469.8</v>
      </c>
      <c r="Y19" cm="1">
        <f t="array" ref="Y19">INDEX('GMW - Upside'!$A$2:$MC$200,MATCH(1,('GMW - Upside'!$MC$2:$MC$200=Y$3)*('GMW - Upside'!$MB$2:$MB$200=Y$4),0),$E19-1973)</f>
        <v>36668.379999999997</v>
      </c>
      <c r="Z19" cm="1">
        <f t="array" ref="Z19">INDEX('GMW - Upside'!$A$2:$MC$200,MATCH(1,('GMW - Upside'!$MC$2:$MC$200=Z$3)*('GMW - Upside'!$MB$2:$MB$200=Z$4),0),$E19-1973)</f>
        <v>1261595</v>
      </c>
      <c r="AA19" cm="1">
        <f t="array" ref="AA19">INDEX('GMW - Upside'!$A$2:$MC$200,MATCH(1,('GMW - Upside'!$MC$2:$MC$200=AA$3)*('GMW - Upside'!$MB$2:$MB$200=AA$4),0),$E19-1973)</f>
        <v>-1.794257</v>
      </c>
      <c r="AB19" cm="1">
        <f t="array" ref="AB19">INDEX('GMW - Upside'!$A$2:$MC$200,MATCH(1,('GMW - Upside'!$MC$2:$MC$200=AB$3)*('GMW - Upside'!$MB$2:$MB$200=AB$4),0),$E19-1973)</f>
        <v>38659</v>
      </c>
      <c r="AC19" cm="1">
        <f t="array" ref="AC19">INDEX('GMW - Upside'!$A$2:$MC$200,MATCH(1,('GMW - Upside'!$MC$2:$MC$200=AC$3)*('GMW - Upside'!$MB$2:$MB$200=AC$4),0),$E19-1973)</f>
        <v>37132</v>
      </c>
      <c r="AD19" cm="1">
        <f t="array" ref="AD19">INDEX('GMW - Upside'!$A$2:$MC$200,MATCH(1,('GMW - Upside'!$MC$2:$MC$200=AD$3)*('GMW - Upside'!$MB$2:$MB$200=AD$4),0),$E19-1973)</f>
        <v>56309.75</v>
      </c>
      <c r="AE19" cm="1">
        <f t="array" ref="AE19">INDEX('GMW - Upside'!$A$2:$MC$200,MATCH(1,('GMW - Upside'!$MC$2:$MC$200=AE$3)*('GMW - Upside'!$MB$2:$MB$200=AE$4),0),$E19-1973)</f>
        <v>24.73856</v>
      </c>
    </row>
    <row r="20" spans="1:31" x14ac:dyDescent="0.2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Upside'!$A$2:$MC$200,MATCH(1,('GMW - Upside'!$MC$2:$MC$200=F$3)*('GMW - Upside'!$MB$2:$MB$200=F$4),0),$E20-1973)</f>
        <v>299623</v>
      </c>
      <c r="G20" cm="1">
        <f t="array" ref="G20">INDEX('GMW - Upside'!$A$2:$MC$200,MATCH(1,('GMW - Upside'!$MC$2:$MC$200=G$3)*('GMW - Upside'!$MB$2:$MB$200=G$4),0),$E20-1973)</f>
        <v>158445</v>
      </c>
      <c r="H20" cm="1">
        <f t="array" ref="H20">INDEX('GMW - Upside'!$A$2:$MC$200,MATCH(1,('GMW - Upside'!$MC$2:$MC$200=H$3)*('GMW - Upside'!$MB$2:$MB$200=H$4),0),$E20-1973)</f>
        <v>176804</v>
      </c>
      <c r="I20" cm="1">
        <f t="array" ref="I20">INDEX('GMW - Upside'!$A$2:$MC$200,MATCH(1,('GMW - Upside'!$MC$2:$MC$200=I$3)*('GMW - Upside'!$MB$2:$MB$200=I$4),0),$E20-1973)</f>
        <v>40.85022</v>
      </c>
      <c r="J20" cm="1">
        <f t="array" ref="J20">INDEX('GMW - Upside'!$A$2:$MC$200,MATCH(1,('GMW - Upside'!$MC$2:$MC$200=J$3)*('GMW - Upside'!$MB$2:$MB$200=J$4),0),$E20-1973)</f>
        <v>10.024039999999999</v>
      </c>
      <c r="K20" cm="1">
        <f t="array" ref="K20">INDEX('GMW - Upside'!$A$2:$MC$200,MATCH(1,('GMW - Upside'!$MC$2:$MC$200=K$3)*('GMW - Upside'!$MB$2:$MB$200=K$4),0),$E20-1973)</f>
        <v>10.533329999999999</v>
      </c>
      <c r="L20" cm="1">
        <f t="array" ref="L20">INDEX('GMW - Upside'!$A$2:$MC$200,MATCH(1,('GMW - Upside'!$MC$2:$MC$200=L$3)*('GMW - Upside'!$MB$2:$MB$200=L$4),0),$E20-1973)</f>
        <v>23647</v>
      </c>
      <c r="M20" cm="1">
        <f t="array" ref="M20">INDEX('GMW - Upside'!$A$2:$MC$200,MATCH(1,('GMW - Upside'!$MC$2:$MC$200=M$3)*('GMW - Upside'!$MB$2:$MB$200=M$4),0),$E20-1973)</f>
        <v>3049</v>
      </c>
      <c r="N20" cm="1">
        <f t="array" ref="N20">INDEX('GMW - Upside'!$A$2:$MC$200,MATCH(1,('GMW - Upside'!$MC$2:$MC$200=N$3)*('GMW - Upside'!$MB$2:$MB$200=N$4),0),$E20-1973)</f>
        <v>26696</v>
      </c>
      <c r="O20" cm="1">
        <f t="array" ref="O20">INDEX('GMW - Upside'!$A$2:$MC$200,MATCH(1,('GMW - Upside'!$MC$2:$MC$200=O$3)*('GMW - Upside'!$MB$2:$MB$200=O$4),0),$E20-1973)</f>
        <v>11.4</v>
      </c>
      <c r="P20" cm="1">
        <f t="array" ref="P20">INDEX('GMW - Upside'!$A$2:$MC$200,MATCH(1,('GMW - Upside'!$MC$2:$MC$200=P$3)*('GMW - Upside'!$MB$2:$MB$200=P$4),0),$E20-1973)</f>
        <v>34160.080000000002</v>
      </c>
      <c r="Q20" cm="1">
        <f t="array" ref="Q20">INDEX('GMW - Upside'!$A$2:$MC$200,MATCH(1,('GMW - Upside'!$MC$2:$MC$200=Q$3)*('GMW - Upside'!$MB$2:$MB$200=Q$4),0),$E20-1973)</f>
        <v>-2799</v>
      </c>
      <c r="R20" cm="1">
        <f t="array" ref="R20">INDEX('GMW - Upside'!$A$2:$MC$200,MATCH(1,('GMW - Upside'!$MC$2:$MC$200=R$3)*('GMW - Upside'!$MB$2:$MB$200=R$4),0),$E20-1973)</f>
        <v>1E-3</v>
      </c>
      <c r="S20" cm="1">
        <f t="array" ref="S20">INDEX('GMW - Upside'!$A$2:$MC$200,MATCH(1,('GMW - Upside'!$MC$2:$MC$200=S$3)*('GMW - Upside'!$MB$2:$MB$200=S$4),0),$E20-1973)</f>
        <v>86421</v>
      </c>
      <c r="T20" cm="1">
        <f t="array" ref="T20">INDEX('GMW - Upside'!$A$2:$MC$200,MATCH(1,('GMW - Upside'!$MC$2:$MC$200=T$3)*('GMW - Upside'!$MB$2:$MB$200=T$4),0),$E20-1973)</f>
        <v>-0.29363630000000002</v>
      </c>
      <c r="U20" cm="1">
        <f t="array" ref="U20">INDEX('GMW - Upside'!$A$2:$MC$200,MATCH(1,('GMW - Upside'!$MC$2:$MC$200=U$3)*('GMW - Upside'!$MB$2:$MB$200=U$4),0),$E20-1973)</f>
        <v>300504</v>
      </c>
      <c r="V20" cm="1">
        <f t="array" ref="V20">INDEX('GMW - Upside'!$A$2:$MC$200,MATCH(1,('GMW - Upside'!$MC$2:$MC$200=V$3)*('GMW - Upside'!$MB$2:$MB$200=V$4),0),$E20-1973)</f>
        <v>24159.88</v>
      </c>
      <c r="W20" cm="1">
        <f t="array" ref="W20">INDEX('GMW - Upside'!$A$2:$MC$200,MATCH(1,('GMW - Upside'!$MC$2:$MC$200=W$3)*('GMW - Upside'!$MB$2:$MB$200=W$4),0),$E20-1973)</f>
        <v>1E-3</v>
      </c>
      <c r="X20" cm="1">
        <f t="array" ref="X20">INDEX('GMW - Upside'!$A$2:$MC$200,MATCH(1,('GMW - Upside'!$MC$2:$MC$200=X$3)*('GMW - Upside'!$MB$2:$MB$200=X$4),0),$E20-1973)</f>
        <v>314170.8</v>
      </c>
      <c r="Y20" cm="1">
        <f t="array" ref="Y20">INDEX('GMW - Upside'!$A$2:$MC$200,MATCH(1,('GMW - Upside'!$MC$2:$MC$200=Y$3)*('GMW - Upside'!$MB$2:$MB$200=Y$4),0),$E20-1973)</f>
        <v>36737.879999999997</v>
      </c>
      <c r="Z20" cm="1">
        <f t="array" ref="Z20">INDEX('GMW - Upside'!$A$2:$MC$200,MATCH(1,('GMW - Upside'!$MC$2:$MC$200=Z$3)*('GMW - Upside'!$MB$2:$MB$200=Z$4),0),$E20-1973)</f>
        <v>1264934</v>
      </c>
      <c r="AA20" cm="1">
        <f t="array" ref="AA20">INDEX('GMW - Upside'!$A$2:$MC$200,MATCH(1,('GMW - Upside'!$MC$2:$MC$200=AA$3)*('GMW - Upside'!$MB$2:$MB$200=AA$4),0),$E20-1973)</f>
        <v>-1.7911509999999999</v>
      </c>
      <c r="AB20" cm="1">
        <f t="array" ref="AB20">INDEX('GMW - Upside'!$A$2:$MC$200,MATCH(1,('GMW - Upside'!$MC$2:$MC$200=AB$3)*('GMW - Upside'!$MB$2:$MB$200=AB$4),0),$E20-1973)</f>
        <v>36057</v>
      </c>
      <c r="AC20" cm="1">
        <f t="array" ref="AC20">INDEX('GMW - Upside'!$A$2:$MC$200,MATCH(1,('GMW - Upside'!$MC$2:$MC$200=AC$3)*('GMW - Upside'!$MB$2:$MB$200=AC$4),0),$E20-1973)</f>
        <v>32007</v>
      </c>
      <c r="AD20" cm="1">
        <f t="array" ref="AD20">INDEX('GMW - Upside'!$A$2:$MC$200,MATCH(1,('GMW - Upside'!$MC$2:$MC$200=AD$3)*('GMW - Upside'!$MB$2:$MB$200=AD$4),0),$E20-1973)</f>
        <v>56316</v>
      </c>
      <c r="AE20" cm="1">
        <f t="array" ref="AE20">INDEX('GMW - Upside'!$A$2:$MC$200,MATCH(1,('GMW - Upside'!$MC$2:$MC$200=AE$3)*('GMW - Upside'!$MB$2:$MB$200=AE$4),0),$E20-1973)</f>
        <v>24.657419999999998</v>
      </c>
    </row>
    <row r="21" spans="1:31" x14ac:dyDescent="0.2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Upside'!$A$2:$MC$200,MATCH(1,('GMW - Upside'!$MC$2:$MC$200=F$3)*('GMW - Upside'!$MB$2:$MB$200=F$4),0),$E21-1973)</f>
        <v>303085</v>
      </c>
      <c r="G21" cm="1">
        <f t="array" ref="G21">INDEX('GMW - Upside'!$A$2:$MC$200,MATCH(1,('GMW - Upside'!$MC$2:$MC$200=G$3)*('GMW - Upside'!$MB$2:$MB$200=G$4),0),$E21-1973)</f>
        <v>161027</v>
      </c>
      <c r="H21" cm="1">
        <f t="array" ref="H21">INDEX('GMW - Upside'!$A$2:$MC$200,MATCH(1,('GMW - Upside'!$MC$2:$MC$200=H$3)*('GMW - Upside'!$MB$2:$MB$200=H$4),0),$E21-1973)</f>
        <v>175105</v>
      </c>
      <c r="I21" cm="1">
        <f t="array" ref="I21">INDEX('GMW - Upside'!$A$2:$MC$200,MATCH(1,('GMW - Upside'!$MC$2:$MC$200=I$3)*('GMW - Upside'!$MB$2:$MB$200=I$4),0),$E21-1973)</f>
        <v>41.293399999999998</v>
      </c>
      <c r="J21" cm="1">
        <f t="array" ref="J21">INDEX('GMW - Upside'!$A$2:$MC$200,MATCH(1,('GMW - Upside'!$MC$2:$MC$200=J$3)*('GMW - Upside'!$MB$2:$MB$200=J$4),0),$E21-1973)</f>
        <v>9.5606059999999999</v>
      </c>
      <c r="K21" cm="1">
        <f t="array" ref="K21">INDEX('GMW - Upside'!$A$2:$MC$200,MATCH(1,('GMW - Upside'!$MC$2:$MC$200=K$3)*('GMW - Upside'!$MB$2:$MB$200=K$4),0),$E21-1973)</f>
        <v>10.89667</v>
      </c>
      <c r="L21" cm="1">
        <f t="array" ref="L21">INDEX('GMW - Upside'!$A$2:$MC$200,MATCH(1,('GMW - Upside'!$MC$2:$MC$200=L$3)*('GMW - Upside'!$MB$2:$MB$200=L$4),0),$E21-1973)</f>
        <v>23809</v>
      </c>
      <c r="M21" cm="1">
        <f t="array" ref="M21">INDEX('GMW - Upside'!$A$2:$MC$200,MATCH(1,('GMW - Upside'!$MC$2:$MC$200=M$3)*('GMW - Upside'!$MB$2:$MB$200=M$4),0),$E21-1973)</f>
        <v>3109</v>
      </c>
      <c r="N21" cm="1">
        <f t="array" ref="N21">INDEX('GMW - Upside'!$A$2:$MC$200,MATCH(1,('GMW - Upside'!$MC$2:$MC$200=N$3)*('GMW - Upside'!$MB$2:$MB$200=N$4),0),$E21-1973)</f>
        <v>26918</v>
      </c>
      <c r="O21" cm="1">
        <f t="array" ref="O21">INDEX('GMW - Upside'!$A$2:$MC$200,MATCH(1,('GMW - Upside'!$MC$2:$MC$200=O$3)*('GMW - Upside'!$MB$2:$MB$200=O$4),0),$E21-1973)</f>
        <v>11.5</v>
      </c>
      <c r="P21" cm="1">
        <f t="array" ref="P21">INDEX('GMW - Upside'!$A$2:$MC$200,MATCH(1,('GMW - Upside'!$MC$2:$MC$200=P$3)*('GMW - Upside'!$MB$2:$MB$200=P$4),0),$E21-1973)</f>
        <v>34223.9</v>
      </c>
      <c r="Q21" cm="1">
        <f t="array" ref="Q21">INDEX('GMW - Upside'!$A$2:$MC$200,MATCH(1,('GMW - Upside'!$MC$2:$MC$200=Q$3)*('GMW - Upside'!$MB$2:$MB$200=Q$4),0),$E21-1973)</f>
        <v>-2262</v>
      </c>
      <c r="R21" cm="1">
        <f t="array" ref="R21">INDEX('GMW - Upside'!$A$2:$MC$200,MATCH(1,('GMW - Upside'!$MC$2:$MC$200=R$3)*('GMW - Upside'!$MB$2:$MB$200=R$4),0),$E21-1973)</f>
        <v>1E-3</v>
      </c>
      <c r="S21" cm="1">
        <f t="array" ref="S21">INDEX('GMW - Upside'!$A$2:$MC$200,MATCH(1,('GMW - Upside'!$MC$2:$MC$200=S$3)*('GMW - Upside'!$MB$2:$MB$200=S$4),0),$E21-1973)</f>
        <v>88777</v>
      </c>
      <c r="T21" cm="1">
        <f t="array" ref="T21">INDEX('GMW - Upside'!$A$2:$MC$200,MATCH(1,('GMW - Upside'!$MC$2:$MC$200=T$3)*('GMW - Upside'!$MB$2:$MB$200=T$4),0),$E21-1973)</f>
        <v>-0.108242</v>
      </c>
      <c r="U21" cm="1">
        <f t="array" ref="U21">INDEX('GMW - Upside'!$A$2:$MC$200,MATCH(1,('GMW - Upside'!$MC$2:$MC$200=U$3)*('GMW - Upside'!$MB$2:$MB$200=U$4),0),$E21-1973)</f>
        <v>303413.40000000002</v>
      </c>
      <c r="V21" cm="1">
        <f t="array" ref="V21">INDEX('GMW - Upside'!$A$2:$MC$200,MATCH(1,('GMW - Upside'!$MC$2:$MC$200=V$3)*('GMW - Upside'!$MB$2:$MB$200=V$4),0),$E21-1973)</f>
        <v>24360.79</v>
      </c>
      <c r="W21" cm="1">
        <f t="array" ref="W21">INDEX('GMW - Upside'!$A$2:$MC$200,MATCH(1,('GMW - Upside'!$MC$2:$MC$200=W$3)*('GMW - Upside'!$MB$2:$MB$200=W$4),0),$E21-1973)</f>
        <v>1E-3</v>
      </c>
      <c r="X21" cm="1">
        <f t="array" ref="X21">INDEX('GMW - Upside'!$A$2:$MC$200,MATCH(1,('GMW - Upside'!$MC$2:$MC$200=X$3)*('GMW - Upside'!$MB$2:$MB$200=X$4),0),$E21-1973)</f>
        <v>315042.90000000002</v>
      </c>
      <c r="Y21" cm="1">
        <f t="array" ref="Y21">INDEX('GMW - Upside'!$A$2:$MC$200,MATCH(1,('GMW - Upside'!$MC$2:$MC$200=Y$3)*('GMW - Upside'!$MB$2:$MB$200=Y$4),0),$E21-1973)</f>
        <v>36812.129999999997</v>
      </c>
      <c r="Z21" cm="1">
        <f t="array" ref="Z21">INDEX('GMW - Upside'!$A$2:$MC$200,MATCH(1,('GMW - Upside'!$MC$2:$MC$200=Z$3)*('GMW - Upside'!$MB$2:$MB$200=Z$4),0),$E21-1973)</f>
        <v>1268273</v>
      </c>
      <c r="AA21" cm="1">
        <f t="array" ref="AA21">INDEX('GMW - Upside'!$A$2:$MC$200,MATCH(1,('GMW - Upside'!$MC$2:$MC$200=AA$3)*('GMW - Upside'!$MB$2:$MB$200=AA$4),0),$E21-1973)</f>
        <v>-1.788049</v>
      </c>
      <c r="AB21" cm="1">
        <f t="array" ref="AB21">INDEX('GMW - Upside'!$A$2:$MC$200,MATCH(1,('GMW - Upside'!$MC$2:$MC$200=AB$3)*('GMW - Upside'!$MB$2:$MB$200=AB$4),0),$E21-1973)</f>
        <v>37676</v>
      </c>
      <c r="AC21" cm="1">
        <f t="array" ref="AC21">INDEX('GMW - Upside'!$A$2:$MC$200,MATCH(1,('GMW - Upside'!$MC$2:$MC$200=AC$3)*('GMW - Upside'!$MB$2:$MB$200=AC$4),0),$E21-1973)</f>
        <v>33564</v>
      </c>
      <c r="AD21" cm="1">
        <f t="array" ref="AD21">INDEX('GMW - Upside'!$A$2:$MC$200,MATCH(1,('GMW - Upside'!$MC$2:$MC$200=AD$3)*('GMW - Upside'!$MB$2:$MB$200=AD$4),0),$E21-1973)</f>
        <v>56339.25</v>
      </c>
      <c r="AE21" cm="1">
        <f t="array" ref="AE21">INDEX('GMW - Upside'!$A$2:$MC$200,MATCH(1,('GMW - Upside'!$MC$2:$MC$200=AE$3)*('GMW - Upside'!$MB$2:$MB$200=AE$4),0),$E21-1973)</f>
        <v>24.59301</v>
      </c>
    </row>
    <row r="22" spans="1:31" x14ac:dyDescent="0.2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Upside'!$A$2:$MC$200,MATCH(1,('GMW - Upside'!$MC$2:$MC$200=F$3)*('GMW - Upside'!$MB$2:$MB$200=F$4),0),$E22-1973)</f>
        <v>305361</v>
      </c>
      <c r="G22" cm="1">
        <f t="array" ref="G22">INDEX('GMW - Upside'!$A$2:$MC$200,MATCH(1,('GMW - Upside'!$MC$2:$MC$200=G$3)*('GMW - Upside'!$MB$2:$MB$200=G$4),0),$E22-1973)</f>
        <v>161090</v>
      </c>
      <c r="H22" cm="1">
        <f t="array" ref="H22">INDEX('GMW - Upside'!$A$2:$MC$200,MATCH(1,('GMW - Upside'!$MC$2:$MC$200=H$3)*('GMW - Upside'!$MB$2:$MB$200=H$4),0),$E22-1973)</f>
        <v>175833</v>
      </c>
      <c r="I22" cm="1">
        <f t="array" ref="I22">INDEX('GMW - Upside'!$A$2:$MC$200,MATCH(1,('GMW - Upside'!$MC$2:$MC$200=I$3)*('GMW - Upside'!$MB$2:$MB$200=I$4),0),$E22-1973)</f>
        <v>41.762639999999998</v>
      </c>
      <c r="J22" cm="1">
        <f t="array" ref="J22">INDEX('GMW - Upside'!$A$2:$MC$200,MATCH(1,('GMW - Upside'!$MC$2:$MC$200=J$3)*('GMW - Upside'!$MB$2:$MB$200=J$4),0),$E22-1973)</f>
        <v>9.0625</v>
      </c>
      <c r="K22" cm="1">
        <f t="array" ref="K22">INDEX('GMW - Upside'!$A$2:$MC$200,MATCH(1,('GMW - Upside'!$MC$2:$MC$200=K$3)*('GMW - Upside'!$MB$2:$MB$200=K$4),0),$E22-1973)</f>
        <v>10.41667</v>
      </c>
      <c r="L22" cm="1">
        <f t="array" ref="L22">INDEX('GMW - Upside'!$A$2:$MC$200,MATCH(1,('GMW - Upside'!$MC$2:$MC$200=L$3)*('GMW - Upside'!$MB$2:$MB$200=L$4),0),$E22-1973)</f>
        <v>23994</v>
      </c>
      <c r="M22" cm="1">
        <f t="array" ref="M22">INDEX('GMW - Upside'!$A$2:$MC$200,MATCH(1,('GMW - Upside'!$MC$2:$MC$200=M$3)*('GMW - Upside'!$MB$2:$MB$200=M$4),0),$E22-1973)</f>
        <v>3167</v>
      </c>
      <c r="N22" cm="1">
        <f t="array" ref="N22">INDEX('GMW - Upside'!$A$2:$MC$200,MATCH(1,('GMW - Upside'!$MC$2:$MC$200=N$3)*('GMW - Upside'!$MB$2:$MB$200=N$4),0),$E22-1973)</f>
        <v>27161</v>
      </c>
      <c r="O22" cm="1">
        <f t="array" ref="O22">INDEX('GMW - Upside'!$A$2:$MC$200,MATCH(1,('GMW - Upside'!$MC$2:$MC$200=O$3)*('GMW - Upside'!$MB$2:$MB$200=O$4),0),$E22-1973)</f>
        <v>11.7</v>
      </c>
      <c r="P22" cm="1">
        <f t="array" ref="P22">INDEX('GMW - Upside'!$A$2:$MC$200,MATCH(1,('GMW - Upside'!$MC$2:$MC$200=P$3)*('GMW - Upside'!$MB$2:$MB$200=P$4),0),$E22-1973)</f>
        <v>34287.72</v>
      </c>
      <c r="Q22" cm="1">
        <f t="array" ref="Q22">INDEX('GMW - Upside'!$A$2:$MC$200,MATCH(1,('GMW - Upside'!$MC$2:$MC$200=Q$3)*('GMW - Upside'!$MB$2:$MB$200=Q$4),0),$E22-1973)</f>
        <v>1020</v>
      </c>
      <c r="R22" cm="1">
        <f t="array" ref="R22">INDEX('GMW - Upside'!$A$2:$MC$200,MATCH(1,('GMW - Upside'!$MC$2:$MC$200=R$3)*('GMW - Upside'!$MB$2:$MB$200=R$4),0),$E22-1973)</f>
        <v>1E-3</v>
      </c>
      <c r="S22" cm="1">
        <f t="array" ref="S22">INDEX('GMW - Upside'!$A$2:$MC$200,MATCH(1,('GMW - Upside'!$MC$2:$MC$200=S$3)*('GMW - Upside'!$MB$2:$MB$200=S$4),0),$E22-1973)</f>
        <v>90844</v>
      </c>
      <c r="T22" cm="1">
        <f t="array" ref="T22">INDEX('GMW - Upside'!$A$2:$MC$200,MATCH(1,('GMW - Upside'!$MC$2:$MC$200=T$3)*('GMW - Upside'!$MB$2:$MB$200=T$4),0),$E22-1973)</f>
        <v>-0.37593840000000001</v>
      </c>
      <c r="U22" cm="1">
        <f t="array" ref="U22">INDEX('GMW - Upside'!$A$2:$MC$200,MATCH(1,('GMW - Upside'!$MC$2:$MC$200=U$3)*('GMW - Upside'!$MB$2:$MB$200=U$4),0),$E22-1973)</f>
        <v>306511.09999999998</v>
      </c>
      <c r="V22" cm="1">
        <f t="array" ref="V22">INDEX('GMW - Upside'!$A$2:$MC$200,MATCH(1,('GMW - Upside'!$MC$2:$MC$200=V$3)*('GMW - Upside'!$MB$2:$MB$200=V$4),0),$E22-1973)</f>
        <v>24580.71</v>
      </c>
      <c r="W22" cm="1">
        <f t="array" ref="W22">INDEX('GMW - Upside'!$A$2:$MC$200,MATCH(1,('GMW - Upside'!$MC$2:$MC$200=W$3)*('GMW - Upside'!$MB$2:$MB$200=W$4),0),$E22-1973)</f>
        <v>1E-3</v>
      </c>
      <c r="X22" cm="1">
        <f t="array" ref="X22">INDEX('GMW - Upside'!$A$2:$MC$200,MATCH(1,('GMW - Upside'!$MC$2:$MC$200=X$3)*('GMW - Upside'!$MB$2:$MB$200=X$4),0),$E22-1973)</f>
        <v>315991.8</v>
      </c>
      <c r="Y22" cm="1">
        <f t="array" ref="Y22">INDEX('GMW - Upside'!$A$2:$MC$200,MATCH(1,('GMW - Upside'!$MC$2:$MC$200=Y$3)*('GMW - Upside'!$MB$2:$MB$200=Y$4),0),$E22-1973)</f>
        <v>36886.379999999997</v>
      </c>
      <c r="Z22" cm="1">
        <f t="array" ref="Z22">INDEX('GMW - Upside'!$A$2:$MC$200,MATCH(1,('GMW - Upside'!$MC$2:$MC$200=Z$3)*('GMW - Upside'!$MB$2:$MB$200=Z$4),0),$E22-1973)</f>
        <v>1271612</v>
      </c>
      <c r="AA22" cm="1">
        <f t="array" ref="AA22">INDEX('GMW - Upside'!$A$2:$MC$200,MATCH(1,('GMW - Upside'!$MC$2:$MC$200=AA$3)*('GMW - Upside'!$MB$2:$MB$200=AA$4),0),$E22-1973)</f>
        <v>-1.784953</v>
      </c>
      <c r="AB22" cm="1">
        <f t="array" ref="AB22">INDEX('GMW - Upside'!$A$2:$MC$200,MATCH(1,('GMW - Upside'!$MC$2:$MC$200=AB$3)*('GMW - Upside'!$MB$2:$MB$200=AB$4),0),$E22-1973)</f>
        <v>38150</v>
      </c>
      <c r="AC22" cm="1">
        <f t="array" ref="AC22">INDEX('GMW - Upside'!$A$2:$MC$200,MATCH(1,('GMW - Upside'!$MC$2:$MC$200=AC$3)*('GMW - Upside'!$MB$2:$MB$200=AC$4),0),$E22-1973)</f>
        <v>37257</v>
      </c>
      <c r="AD22" cm="1">
        <f t="array" ref="AD22">INDEX('GMW - Upside'!$A$2:$MC$200,MATCH(1,('GMW - Upside'!$MC$2:$MC$200=AD$3)*('GMW - Upside'!$MB$2:$MB$200=AD$4),0),$E22-1973)</f>
        <v>56362.5</v>
      </c>
      <c r="AE22" cm="1">
        <f t="array" ref="AE22">INDEX('GMW - Upside'!$A$2:$MC$200,MATCH(1,('GMW - Upside'!$MC$2:$MC$200=AE$3)*('GMW - Upside'!$MB$2:$MB$200=AE$4),0),$E22-1973)</f>
        <v>24.528849999999998</v>
      </c>
    </row>
    <row r="23" spans="1:31" x14ac:dyDescent="0.2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Upside'!$A$2:$MC$200,MATCH(1,('GMW - Upside'!$MC$2:$MC$200=F$3)*('GMW - Upside'!$MB$2:$MB$200=F$4),0),$E23-1973)</f>
        <v>307964</v>
      </c>
      <c r="G23" cm="1">
        <f t="array" ref="G23">INDEX('GMW - Upside'!$A$2:$MC$200,MATCH(1,('GMW - Upside'!$MC$2:$MC$200=G$3)*('GMW - Upside'!$MB$2:$MB$200=G$4),0),$E23-1973)</f>
        <v>162074</v>
      </c>
      <c r="H23" cm="1">
        <f t="array" ref="H23">INDEX('GMW - Upside'!$A$2:$MC$200,MATCH(1,('GMW - Upside'!$MC$2:$MC$200=H$3)*('GMW - Upside'!$MB$2:$MB$200=H$4),0),$E23-1973)</f>
        <v>178931</v>
      </c>
      <c r="I23" cm="1">
        <f t="array" ref="I23">INDEX('GMW - Upside'!$A$2:$MC$200,MATCH(1,('GMW - Upside'!$MC$2:$MC$200=I$3)*('GMW - Upside'!$MB$2:$MB$200=I$4),0),$E23-1973)</f>
        <v>41.86692</v>
      </c>
      <c r="J23" cm="1">
        <f t="array" ref="J23">INDEX('GMW - Upside'!$A$2:$MC$200,MATCH(1,('GMW - Upside'!$MC$2:$MC$200=J$3)*('GMW - Upside'!$MB$2:$MB$200=J$4),0),$E23-1973)</f>
        <v>8.9432690000000008</v>
      </c>
      <c r="K23" cm="1">
        <f t="array" ref="K23">INDEX('GMW - Upside'!$A$2:$MC$200,MATCH(1,('GMW - Upside'!$MC$2:$MC$200=K$3)*('GMW - Upside'!$MB$2:$MB$200=K$4),0),$E23-1973)</f>
        <v>10.766769999999999</v>
      </c>
      <c r="L23" cm="1">
        <f t="array" ref="L23">INDEX('GMW - Upside'!$A$2:$MC$200,MATCH(1,('GMW - Upside'!$MC$2:$MC$200=L$3)*('GMW - Upside'!$MB$2:$MB$200=L$4),0),$E23-1973)</f>
        <v>24125</v>
      </c>
      <c r="M23" cm="1">
        <f t="array" ref="M23">INDEX('GMW - Upside'!$A$2:$MC$200,MATCH(1,('GMW - Upside'!$MC$2:$MC$200=M$3)*('GMW - Upside'!$MB$2:$MB$200=M$4),0),$E23-1973)</f>
        <v>3243</v>
      </c>
      <c r="N23" cm="1">
        <f t="array" ref="N23">INDEX('GMW - Upside'!$A$2:$MC$200,MATCH(1,('GMW - Upside'!$MC$2:$MC$200=N$3)*('GMW - Upside'!$MB$2:$MB$200=N$4),0),$E23-1973)</f>
        <v>27368</v>
      </c>
      <c r="O23" cm="1">
        <f t="array" ref="O23">INDEX('GMW - Upside'!$A$2:$MC$200,MATCH(1,('GMW - Upside'!$MC$2:$MC$200=O$3)*('GMW - Upside'!$MB$2:$MB$200=O$4),0),$E23-1973)</f>
        <v>11.8</v>
      </c>
      <c r="P23" cm="1">
        <f t="array" ref="P23">INDEX('GMW - Upside'!$A$2:$MC$200,MATCH(1,('GMW - Upside'!$MC$2:$MC$200=P$3)*('GMW - Upside'!$MB$2:$MB$200=P$4),0),$E23-1973)</f>
        <v>34351.54</v>
      </c>
      <c r="Q23" cm="1">
        <f t="array" ref="Q23">INDEX('GMW - Upside'!$A$2:$MC$200,MATCH(1,('GMW - Upside'!$MC$2:$MC$200=Q$3)*('GMW - Upside'!$MB$2:$MB$200=Q$4),0),$E23-1973)</f>
        <v>69</v>
      </c>
      <c r="R23" cm="1">
        <f t="array" ref="R23">INDEX('GMW - Upside'!$A$2:$MC$200,MATCH(1,('GMW - Upside'!$MC$2:$MC$200=R$3)*('GMW - Upside'!$MB$2:$MB$200=R$4),0),$E23-1973)</f>
        <v>1E-3</v>
      </c>
      <c r="S23" cm="1">
        <f t="array" ref="S23">INDEX('GMW - Upside'!$A$2:$MC$200,MATCH(1,('GMW - Upside'!$MC$2:$MC$200=S$3)*('GMW - Upside'!$MB$2:$MB$200=S$4),0),$E23-1973)</f>
        <v>91822</v>
      </c>
      <c r="T23" cm="1">
        <f t="array" ref="T23">INDEX('GMW - Upside'!$A$2:$MC$200,MATCH(1,('GMW - Upside'!$MC$2:$MC$200=T$3)*('GMW - Upside'!$MB$2:$MB$200=T$4),0),$E23-1973)</f>
        <v>-0.44736860000000001</v>
      </c>
      <c r="U23" cm="1">
        <f t="array" ref="U23">INDEX('GMW - Upside'!$A$2:$MC$200,MATCH(1,('GMW - Upside'!$MC$2:$MC$200=U$3)*('GMW - Upside'!$MB$2:$MB$200=U$4),0),$E23-1973)</f>
        <v>309344.90000000002</v>
      </c>
      <c r="V23" cm="1">
        <f t="array" ref="V23">INDEX('GMW - Upside'!$A$2:$MC$200,MATCH(1,('GMW - Upside'!$MC$2:$MC$200=V$3)*('GMW - Upside'!$MB$2:$MB$200=V$4),0),$E23-1973)</f>
        <v>24768.04</v>
      </c>
      <c r="W23" cm="1">
        <f t="array" ref="W23">INDEX('GMW - Upside'!$A$2:$MC$200,MATCH(1,('GMW - Upside'!$MC$2:$MC$200=W$3)*('GMW - Upside'!$MB$2:$MB$200=W$4),0),$E23-1973)</f>
        <v>1E-3</v>
      </c>
      <c r="X23" cm="1">
        <f t="array" ref="X23">INDEX('GMW - Upside'!$A$2:$MC$200,MATCH(1,('GMW - Upside'!$MC$2:$MC$200=X$3)*('GMW - Upside'!$MB$2:$MB$200=X$4),0),$E23-1973)</f>
        <v>316899.40000000002</v>
      </c>
      <c r="Y23" cm="1">
        <f t="array" ref="Y23">INDEX('GMW - Upside'!$A$2:$MC$200,MATCH(1,('GMW - Upside'!$MC$2:$MC$200=Y$3)*('GMW - Upside'!$MB$2:$MB$200=Y$4),0),$E23-1973)</f>
        <v>36960.639999999999</v>
      </c>
      <c r="Z23" cm="1">
        <f t="array" ref="Z23">INDEX('GMW - Upside'!$A$2:$MC$200,MATCH(1,('GMW - Upside'!$MC$2:$MC$200=Z$3)*('GMW - Upside'!$MB$2:$MB$200=Z$4),0),$E23-1973)</f>
        <v>1277682</v>
      </c>
      <c r="AA23" cm="1">
        <f t="array" ref="AA23">INDEX('GMW - Upside'!$A$2:$MC$200,MATCH(1,('GMW - Upside'!$MC$2:$MC$200=AA$3)*('GMW - Upside'!$MB$2:$MB$200=AA$4),0),$E23-1973)</f>
        <v>-1.781863</v>
      </c>
      <c r="AB23" cm="1">
        <f t="array" ref="AB23">INDEX('GMW - Upside'!$A$2:$MC$200,MATCH(1,('GMW - Upside'!$MC$2:$MC$200=AB$3)*('GMW - Upside'!$MB$2:$MB$200=AB$4),0),$E23-1973)</f>
        <v>41280</v>
      </c>
      <c r="AC23" cm="1">
        <f t="array" ref="AC23">INDEX('GMW - Upside'!$A$2:$MC$200,MATCH(1,('GMW - Upside'!$MC$2:$MC$200=AC$3)*('GMW - Upside'!$MB$2:$MB$200=AC$4),0),$E23-1973)</f>
        <v>38533</v>
      </c>
      <c r="AD23" cm="1">
        <f t="array" ref="AD23">INDEX('GMW - Upside'!$A$2:$MC$200,MATCH(1,('GMW - Upside'!$MC$2:$MC$200=AD$3)*('GMW - Upside'!$MB$2:$MB$200=AD$4),0),$E23-1973)</f>
        <v>56385.75</v>
      </c>
      <c r="AE23" cm="1">
        <f t="array" ref="AE23">INDEX('GMW - Upside'!$A$2:$MC$200,MATCH(1,('GMW - Upside'!$MC$2:$MC$200=AE$3)*('GMW - Upside'!$MB$2:$MB$200=AE$4),0),$E23-1973)</f>
        <v>24.464929999999999</v>
      </c>
    </row>
    <row r="24" spans="1:31" x14ac:dyDescent="0.2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Upside'!$A$2:$MC$200,MATCH(1,('GMW - Upside'!$MC$2:$MC$200=F$3)*('GMW - Upside'!$MB$2:$MB$200=F$4),0),$E24-1973)</f>
        <v>304892</v>
      </c>
      <c r="G24" cm="1">
        <f t="array" ref="G24">INDEX('GMW - Upside'!$A$2:$MC$200,MATCH(1,('GMW - Upside'!$MC$2:$MC$200=G$3)*('GMW - Upside'!$MB$2:$MB$200=G$4),0),$E24-1973)</f>
        <v>163369</v>
      </c>
      <c r="H24" cm="1">
        <f t="array" ref="H24">INDEX('GMW - Upside'!$A$2:$MC$200,MATCH(1,('GMW - Upside'!$MC$2:$MC$200=H$3)*('GMW - Upside'!$MB$2:$MB$200=H$4),0),$E24-1973)</f>
        <v>176815</v>
      </c>
      <c r="I24" cm="1">
        <f t="array" ref="I24">INDEX('GMW - Upside'!$A$2:$MC$200,MATCH(1,('GMW - Upside'!$MC$2:$MC$200=I$3)*('GMW - Upside'!$MB$2:$MB$200=I$4),0),$E24-1973)</f>
        <v>42.779339999999998</v>
      </c>
      <c r="J24" cm="1">
        <f t="array" ref="J24">INDEX('GMW - Upside'!$A$2:$MC$200,MATCH(1,('GMW - Upside'!$MC$2:$MC$200=J$3)*('GMW - Upside'!$MB$2:$MB$200=J$4),0),$E24-1973)</f>
        <v>8.8442310000000006</v>
      </c>
      <c r="K24" cm="1">
        <f t="array" ref="K24">INDEX('GMW - Upside'!$A$2:$MC$200,MATCH(1,('GMW - Upside'!$MC$2:$MC$200=K$3)*('GMW - Upside'!$MB$2:$MB$200=K$4),0),$E24-1973)</f>
        <v>11.28077</v>
      </c>
      <c r="L24" cm="1">
        <f t="array" ref="L24">INDEX('GMW - Upside'!$A$2:$MC$200,MATCH(1,('GMW - Upside'!$MC$2:$MC$200=L$3)*('GMW - Upside'!$MB$2:$MB$200=L$4),0),$E24-1973)</f>
        <v>24245</v>
      </c>
      <c r="M24" cm="1">
        <f t="array" ref="M24">INDEX('GMW - Upside'!$A$2:$MC$200,MATCH(1,('GMW - Upside'!$MC$2:$MC$200=M$3)*('GMW - Upside'!$MB$2:$MB$200=M$4),0),$E24-1973)</f>
        <v>3265</v>
      </c>
      <c r="N24" cm="1">
        <f t="array" ref="N24">INDEX('GMW - Upside'!$A$2:$MC$200,MATCH(1,('GMW - Upside'!$MC$2:$MC$200=N$3)*('GMW - Upside'!$MB$2:$MB$200=N$4),0),$E24-1973)</f>
        <v>27510</v>
      </c>
      <c r="O24" cm="1">
        <f t="array" ref="O24">INDEX('GMW - Upside'!$A$2:$MC$200,MATCH(1,('GMW - Upside'!$MC$2:$MC$200=O$3)*('GMW - Upside'!$MB$2:$MB$200=O$4),0),$E24-1973)</f>
        <v>11.9</v>
      </c>
      <c r="P24" cm="1">
        <f t="array" ref="P24">INDEX('GMW - Upside'!$A$2:$MC$200,MATCH(1,('GMW - Upside'!$MC$2:$MC$200=P$3)*('GMW - Upside'!$MB$2:$MB$200=P$4),0),$E24-1973)</f>
        <v>34415.35</v>
      </c>
      <c r="Q24" cm="1">
        <f t="array" ref="Q24">INDEX('GMW - Upside'!$A$2:$MC$200,MATCH(1,('GMW - Upside'!$MC$2:$MC$200=Q$3)*('GMW - Upside'!$MB$2:$MB$200=Q$4),0),$E24-1973)</f>
        <v>-4056</v>
      </c>
      <c r="R24" cm="1">
        <f t="array" ref="R24">INDEX('GMW - Upside'!$A$2:$MC$200,MATCH(1,('GMW - Upside'!$MC$2:$MC$200=R$3)*('GMW - Upside'!$MB$2:$MB$200=R$4),0),$E24-1973)</f>
        <v>1E-3</v>
      </c>
      <c r="S24" cm="1">
        <f t="array" ref="S24">INDEX('GMW - Upside'!$A$2:$MC$200,MATCH(1,('GMW - Upside'!$MC$2:$MC$200=S$3)*('GMW - Upside'!$MB$2:$MB$200=S$4),0),$E24-1973)</f>
        <v>93603</v>
      </c>
      <c r="T24" cm="1">
        <f t="array" ref="T24">INDEX('GMW - Upside'!$A$2:$MC$200,MATCH(1,('GMW - Upside'!$MC$2:$MC$200=T$3)*('GMW - Upside'!$MB$2:$MB$200=T$4),0),$E24-1973)</f>
        <v>-2.2843360000000001</v>
      </c>
      <c r="U24" cm="1">
        <f t="array" ref="U24">INDEX('GMW - Upside'!$A$2:$MC$200,MATCH(1,('GMW - Upside'!$MC$2:$MC$200=U$3)*('GMW - Upside'!$MB$2:$MB$200=U$4),0),$E24-1973)</f>
        <v>311937.09999999998</v>
      </c>
      <c r="V24" cm="1">
        <f t="array" ref="V24">INDEX('GMW - Upside'!$A$2:$MC$200,MATCH(1,('GMW - Upside'!$MC$2:$MC$200=V$3)*('GMW - Upside'!$MB$2:$MB$200=V$4),0),$E24-1973)</f>
        <v>24896.55</v>
      </c>
      <c r="W24" cm="1">
        <f t="array" ref="W24">INDEX('GMW - Upside'!$A$2:$MC$200,MATCH(1,('GMW - Upside'!$MC$2:$MC$200=W$3)*('GMW - Upside'!$MB$2:$MB$200=W$4),0),$E24-1973)</f>
        <v>1E-3</v>
      </c>
      <c r="X24" cm="1">
        <f t="array" ref="X24">INDEX('GMW - Upside'!$A$2:$MC$200,MATCH(1,('GMW - Upside'!$MC$2:$MC$200=X$3)*('GMW - Upside'!$MB$2:$MB$200=X$4),0),$E24-1973)</f>
        <v>317778.5</v>
      </c>
      <c r="Y24" cm="1">
        <f t="array" ref="Y24">INDEX('GMW - Upside'!$A$2:$MC$200,MATCH(1,('GMW - Upside'!$MC$2:$MC$200=Y$3)*('GMW - Upside'!$MB$2:$MB$200=Y$4),0),$E24-1973)</f>
        <v>37034.89</v>
      </c>
      <c r="Z24" cm="1">
        <f t="array" ref="Z24">INDEX('GMW - Upside'!$A$2:$MC$200,MATCH(1,('GMW - Upside'!$MC$2:$MC$200=Z$3)*('GMW - Upside'!$MB$2:$MB$200=Z$4),0),$E24-1973)</f>
        <v>1283753</v>
      </c>
      <c r="AA24" cm="1">
        <f t="array" ref="AA24">INDEX('GMW - Upside'!$A$2:$MC$200,MATCH(1,('GMW - Upside'!$MC$2:$MC$200=AA$3)*('GMW - Upside'!$MB$2:$MB$200=AA$4),0),$E24-1973)</f>
        <v>-1.778778</v>
      </c>
      <c r="AB24" cm="1">
        <f t="array" ref="AB24">INDEX('GMW - Upside'!$A$2:$MC$200,MATCH(1,('GMW - Upside'!$MC$2:$MC$200=AB$3)*('GMW - Upside'!$MB$2:$MB$200=AB$4),0),$E24-1973)</f>
        <v>38477</v>
      </c>
      <c r="AC24" cm="1">
        <f t="array" ref="AC24">INDEX('GMW - Upside'!$A$2:$MC$200,MATCH(1,('GMW - Upside'!$MC$2:$MC$200=AC$3)*('GMW - Upside'!$MB$2:$MB$200=AC$4),0),$E24-1973)</f>
        <v>33550</v>
      </c>
      <c r="AD24" cm="1">
        <f t="array" ref="AD24">INDEX('GMW - Upside'!$A$2:$MC$200,MATCH(1,('GMW - Upside'!$MC$2:$MC$200=AD$3)*('GMW - Upside'!$MB$2:$MB$200=AD$4),0),$E24-1973)</f>
        <v>56409</v>
      </c>
      <c r="AE24" cm="1">
        <f t="array" ref="AE24">INDEX('GMW - Upside'!$A$2:$MC$200,MATCH(1,('GMW - Upside'!$MC$2:$MC$200=AE$3)*('GMW - Upside'!$MB$2:$MB$200=AE$4),0),$E24-1973)</f>
        <v>24.401240000000001</v>
      </c>
    </row>
    <row r="25" spans="1:31" x14ac:dyDescent="0.2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Upside'!$A$2:$MC$200,MATCH(1,('GMW - Upside'!$MC$2:$MC$200=F$3)*('GMW - Upside'!$MB$2:$MB$200=F$4),0),$E25-1973)</f>
        <v>307122</v>
      </c>
      <c r="G25" cm="1">
        <f t="array" ref="G25">INDEX('GMW - Upside'!$A$2:$MC$200,MATCH(1,('GMW - Upside'!$MC$2:$MC$200=G$3)*('GMW - Upside'!$MB$2:$MB$200=G$4),0),$E25-1973)</f>
        <v>162507</v>
      </c>
      <c r="H25" cm="1">
        <f t="array" ref="H25">INDEX('GMW - Upside'!$A$2:$MC$200,MATCH(1,('GMW - Upside'!$MC$2:$MC$200=H$3)*('GMW - Upside'!$MB$2:$MB$200=H$4),0),$E25-1973)</f>
        <v>181798</v>
      </c>
      <c r="I25" cm="1">
        <f t="array" ref="I25">INDEX('GMW - Upside'!$A$2:$MC$200,MATCH(1,('GMW - Upside'!$MC$2:$MC$200=I$3)*('GMW - Upside'!$MB$2:$MB$200=I$4),0),$E25-1973)</f>
        <v>42.98789</v>
      </c>
      <c r="J25" cm="1">
        <f t="array" ref="J25">INDEX('GMW - Upside'!$A$2:$MC$200,MATCH(1,('GMW - Upside'!$MC$2:$MC$200=J$3)*('GMW - Upside'!$MB$2:$MB$200=J$4),0),$E25-1973)</f>
        <v>10.89615</v>
      </c>
      <c r="K25" cm="1">
        <f t="array" ref="K25">INDEX('GMW - Upside'!$A$2:$MC$200,MATCH(1,('GMW - Upside'!$MC$2:$MC$200=K$3)*('GMW - Upside'!$MB$2:$MB$200=K$4),0),$E25-1973)</f>
        <v>11.576000000000001</v>
      </c>
      <c r="L25" cm="1">
        <f t="array" ref="L25">INDEX('GMW - Upside'!$A$2:$MC$200,MATCH(1,('GMW - Upside'!$MC$2:$MC$200=L$3)*('GMW - Upside'!$MB$2:$MB$200=L$4),0),$E25-1973)</f>
        <v>24335</v>
      </c>
      <c r="M25" cm="1">
        <f t="array" ref="M25">INDEX('GMW - Upside'!$A$2:$MC$200,MATCH(1,('GMW - Upside'!$MC$2:$MC$200=M$3)*('GMW - Upside'!$MB$2:$MB$200=M$4),0),$E25-1973)</f>
        <v>3238</v>
      </c>
      <c r="N25" cm="1">
        <f t="array" ref="N25">INDEX('GMW - Upside'!$A$2:$MC$200,MATCH(1,('GMW - Upside'!$MC$2:$MC$200=N$3)*('GMW - Upside'!$MB$2:$MB$200=N$4),0),$E25-1973)</f>
        <v>27573</v>
      </c>
      <c r="O25" cm="1">
        <f t="array" ref="O25">INDEX('GMW - Upside'!$A$2:$MC$200,MATCH(1,('GMW - Upside'!$MC$2:$MC$200=O$3)*('GMW - Upside'!$MB$2:$MB$200=O$4),0),$E25-1973)</f>
        <v>11.7</v>
      </c>
      <c r="P25" cm="1">
        <f t="array" ref="P25">INDEX('GMW - Upside'!$A$2:$MC$200,MATCH(1,('GMW - Upside'!$MC$2:$MC$200=P$3)*('GMW - Upside'!$MB$2:$MB$200=P$4),0),$E25-1973)</f>
        <v>34457.949999999997</v>
      </c>
      <c r="Q25" cm="1">
        <f t="array" ref="Q25">INDEX('GMW - Upside'!$A$2:$MC$200,MATCH(1,('GMW - Upside'!$MC$2:$MC$200=Q$3)*('GMW - Upside'!$MB$2:$MB$200=Q$4),0),$E25-1973)</f>
        <v>-1335</v>
      </c>
      <c r="R25" cm="1">
        <f t="array" ref="R25">INDEX('GMW - Upside'!$A$2:$MC$200,MATCH(1,('GMW - Upside'!$MC$2:$MC$200=R$3)*('GMW - Upside'!$MB$2:$MB$200=R$4),0),$E25-1973)</f>
        <v>1E-3</v>
      </c>
      <c r="S25" cm="1">
        <f t="array" ref="S25">INDEX('GMW - Upside'!$A$2:$MC$200,MATCH(1,('GMW - Upside'!$MC$2:$MC$200=S$3)*('GMW - Upside'!$MB$2:$MB$200=S$4),0),$E25-1973)</f>
        <v>95037</v>
      </c>
      <c r="T25" cm="1">
        <f t="array" ref="T25">INDEX('GMW - Upside'!$A$2:$MC$200,MATCH(1,('GMW - Upside'!$MC$2:$MC$200=T$3)*('GMW - Upside'!$MB$2:$MB$200=T$4),0),$E25-1973)</f>
        <v>-2.2645</v>
      </c>
      <c r="U25" cm="1">
        <f t="array" ref="U25">INDEX('GMW - Upside'!$A$2:$MC$200,MATCH(1,('GMW - Upside'!$MC$2:$MC$200=U$3)*('GMW - Upside'!$MB$2:$MB$200=U$4),0),$E25-1973)</f>
        <v>314156.09999999998</v>
      </c>
      <c r="V25" cm="1">
        <f t="array" ref="V25">INDEX('GMW - Upside'!$A$2:$MC$200,MATCH(1,('GMW - Upside'!$MC$2:$MC$200=V$3)*('GMW - Upside'!$MB$2:$MB$200=V$4),0),$E25-1973)</f>
        <v>24953.56</v>
      </c>
      <c r="W25" cm="1">
        <f t="array" ref="W25">INDEX('GMW - Upside'!$A$2:$MC$200,MATCH(1,('GMW - Upside'!$MC$2:$MC$200=W$3)*('GMW - Upside'!$MB$2:$MB$200=W$4),0),$E25-1973)</f>
        <v>1E-3</v>
      </c>
      <c r="X25" cm="1">
        <f t="array" ref="X25">INDEX('GMW - Upside'!$A$2:$MC$200,MATCH(1,('GMW - Upside'!$MC$2:$MC$200=X$3)*('GMW - Upside'!$MB$2:$MB$200=X$4),0),$E25-1973)</f>
        <v>318840.40000000002</v>
      </c>
      <c r="Y25" cm="1">
        <f t="array" ref="Y25">INDEX('GMW - Upside'!$A$2:$MC$200,MATCH(1,('GMW - Upside'!$MC$2:$MC$200=Y$3)*('GMW - Upside'!$MB$2:$MB$200=Y$4),0),$E25-1973)</f>
        <v>37051.96</v>
      </c>
      <c r="Z25" cm="1">
        <f t="array" ref="Z25">INDEX('GMW - Upside'!$A$2:$MC$200,MATCH(1,('GMW - Upside'!$MC$2:$MC$200=Z$3)*('GMW - Upside'!$MB$2:$MB$200=Z$4),0),$E25-1973)</f>
        <v>1289823</v>
      </c>
      <c r="AA25" cm="1">
        <f t="array" ref="AA25">INDEX('GMW - Upside'!$A$2:$MC$200,MATCH(1,('GMW - Upside'!$MC$2:$MC$200=AA$3)*('GMW - Upside'!$MB$2:$MB$200=AA$4),0),$E25-1973)</f>
        <v>-1.775698</v>
      </c>
      <c r="AB25" cm="1">
        <f t="array" ref="AB25">INDEX('GMW - Upside'!$A$2:$MC$200,MATCH(1,('GMW - Upside'!$MC$2:$MC$200=AB$3)*('GMW - Upside'!$MB$2:$MB$200=AB$4),0),$E25-1973)</f>
        <v>39735</v>
      </c>
      <c r="AC25" cm="1">
        <f t="array" ref="AC25">INDEX('GMW - Upside'!$A$2:$MC$200,MATCH(1,('GMW - Upside'!$MC$2:$MC$200=AC$3)*('GMW - Upside'!$MB$2:$MB$200=AC$4),0),$E25-1973)</f>
        <v>36801</v>
      </c>
      <c r="AD25" cm="1">
        <f t="array" ref="AD25">INDEX('GMW - Upside'!$A$2:$MC$200,MATCH(1,('GMW - Upside'!$MC$2:$MC$200=AD$3)*('GMW - Upside'!$MB$2:$MB$200=AD$4),0),$E25-1973)</f>
        <v>56445.25</v>
      </c>
      <c r="AE25" cm="1">
        <f t="array" ref="AE25">INDEX('GMW - Upside'!$A$2:$MC$200,MATCH(1,('GMW - Upside'!$MC$2:$MC$200=AE$3)*('GMW - Upside'!$MB$2:$MB$200=AE$4),0),$E25-1973)</f>
        <v>24.50168</v>
      </c>
    </row>
    <row r="26" spans="1:31" x14ac:dyDescent="0.2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Upside'!$A$2:$MC$200,MATCH(1,('GMW - Upside'!$MC$2:$MC$200=F$3)*('GMW - Upside'!$MB$2:$MB$200=F$4),0),$E26-1973)</f>
        <v>312697</v>
      </c>
      <c r="G26" cm="1">
        <f t="array" ref="G26">INDEX('GMW - Upside'!$A$2:$MC$200,MATCH(1,('GMW - Upside'!$MC$2:$MC$200=G$3)*('GMW - Upside'!$MB$2:$MB$200=G$4),0),$E26-1973)</f>
        <v>165575</v>
      </c>
      <c r="H26" cm="1">
        <f t="array" ref="H26">INDEX('GMW - Upside'!$A$2:$MC$200,MATCH(1,('GMW - Upside'!$MC$2:$MC$200=H$3)*('GMW - Upside'!$MB$2:$MB$200=H$4),0),$E26-1973)</f>
        <v>185820</v>
      </c>
      <c r="I26" cm="1">
        <f t="array" ref="I26">INDEX('GMW - Upside'!$A$2:$MC$200,MATCH(1,('GMW - Upside'!$MC$2:$MC$200=I$3)*('GMW - Upside'!$MB$2:$MB$200=I$4),0),$E26-1973)</f>
        <v>43.431060000000002</v>
      </c>
      <c r="J26" cm="1">
        <f t="array" ref="J26">INDEX('GMW - Upside'!$A$2:$MC$200,MATCH(1,('GMW - Upside'!$MC$2:$MC$200=J$3)*('GMW - Upside'!$MB$2:$MB$200=J$4),0),$E26-1973)</f>
        <v>9.969697</v>
      </c>
      <c r="K26" cm="1">
        <f t="array" ref="K26">INDEX('GMW - Upside'!$A$2:$MC$200,MATCH(1,('GMW - Upside'!$MC$2:$MC$200=K$3)*('GMW - Upside'!$MB$2:$MB$200=K$4),0),$E26-1973)</f>
        <v>10.907579999999999</v>
      </c>
      <c r="L26" cm="1">
        <f t="array" ref="L26">INDEX('GMW - Upside'!$A$2:$MC$200,MATCH(1,('GMW - Upside'!$MC$2:$MC$200=L$3)*('GMW - Upside'!$MB$2:$MB$200=L$4),0),$E26-1973)</f>
        <v>24435</v>
      </c>
      <c r="M26" cm="1">
        <f t="array" ref="M26">INDEX('GMW - Upside'!$A$2:$MC$200,MATCH(1,('GMW - Upside'!$MC$2:$MC$200=M$3)*('GMW - Upside'!$MB$2:$MB$200=M$4),0),$E26-1973)</f>
        <v>3217</v>
      </c>
      <c r="N26" cm="1">
        <f t="array" ref="N26">INDEX('GMW - Upside'!$A$2:$MC$200,MATCH(1,('GMW - Upside'!$MC$2:$MC$200=N$3)*('GMW - Upside'!$MB$2:$MB$200=N$4),0),$E26-1973)</f>
        <v>27652</v>
      </c>
      <c r="O26" cm="1">
        <f t="array" ref="O26">INDEX('GMW - Upside'!$A$2:$MC$200,MATCH(1,('GMW - Upside'!$MC$2:$MC$200=O$3)*('GMW - Upside'!$MB$2:$MB$200=O$4),0),$E26-1973)</f>
        <v>11.6</v>
      </c>
      <c r="P26" cm="1">
        <f t="array" ref="P26">INDEX('GMW - Upside'!$A$2:$MC$200,MATCH(1,('GMW - Upside'!$MC$2:$MC$200=P$3)*('GMW - Upside'!$MB$2:$MB$200=P$4),0),$E26-1973)</f>
        <v>34500.550000000003</v>
      </c>
      <c r="Q26" cm="1">
        <f t="array" ref="Q26">INDEX('GMW - Upside'!$A$2:$MC$200,MATCH(1,('GMW - Upside'!$MC$2:$MC$200=Q$3)*('GMW - Upside'!$MB$2:$MB$200=Q$4),0),$E26-1973)</f>
        <v>174</v>
      </c>
      <c r="R26" cm="1">
        <f t="array" ref="R26">INDEX('GMW - Upside'!$A$2:$MC$200,MATCH(1,('GMW - Upside'!$MC$2:$MC$200=R$3)*('GMW - Upside'!$MB$2:$MB$200=R$4),0),$E26-1973)</f>
        <v>1E-3</v>
      </c>
      <c r="S26" cm="1">
        <f t="array" ref="S26">INDEX('GMW - Upside'!$A$2:$MC$200,MATCH(1,('GMW - Upside'!$MC$2:$MC$200=S$3)*('GMW - Upside'!$MB$2:$MB$200=S$4),0),$E26-1973)</f>
        <v>98146</v>
      </c>
      <c r="T26" cm="1">
        <f t="array" ref="T26">INDEX('GMW - Upside'!$A$2:$MC$200,MATCH(1,('GMW - Upside'!$MC$2:$MC$200=T$3)*('GMW - Upside'!$MB$2:$MB$200=T$4),0),$E26-1973)</f>
        <v>-1.220226</v>
      </c>
      <c r="U26" cm="1">
        <f t="array" ref="U26">INDEX('GMW - Upside'!$A$2:$MC$200,MATCH(1,('GMW - Upside'!$MC$2:$MC$200=U$3)*('GMW - Upside'!$MB$2:$MB$200=U$4),0),$E26-1973)</f>
        <v>316536</v>
      </c>
      <c r="V26" cm="1">
        <f t="array" ref="V26">INDEX('GMW - Upside'!$A$2:$MC$200,MATCH(1,('GMW - Upside'!$MC$2:$MC$200=V$3)*('GMW - Upside'!$MB$2:$MB$200=V$4),0),$E26-1973)</f>
        <v>25025.06</v>
      </c>
      <c r="W26" cm="1">
        <f t="array" ref="W26">INDEX('GMW - Upside'!$A$2:$MC$200,MATCH(1,('GMW - Upside'!$MC$2:$MC$200=W$3)*('GMW - Upside'!$MB$2:$MB$200=W$4),0),$E26-1973)</f>
        <v>1E-3</v>
      </c>
      <c r="X26" cm="1">
        <f t="array" ref="X26">INDEX('GMW - Upside'!$A$2:$MC$200,MATCH(1,('GMW - Upside'!$MC$2:$MC$200=X$3)*('GMW - Upside'!$MB$2:$MB$200=X$4),0),$E26-1973)</f>
        <v>320011.8</v>
      </c>
      <c r="Y26" cm="1">
        <f t="array" ref="Y26">INDEX('GMW - Upside'!$A$2:$MC$200,MATCH(1,('GMW - Upside'!$MC$2:$MC$200=Y$3)*('GMW - Upside'!$MB$2:$MB$200=Y$4),0),$E26-1973)</f>
        <v>37069.040000000001</v>
      </c>
      <c r="Z26" cm="1">
        <f t="array" ref="Z26">INDEX('GMW - Upside'!$A$2:$MC$200,MATCH(1,('GMW - Upside'!$MC$2:$MC$200=Z$3)*('GMW - Upside'!$MB$2:$MB$200=Z$4),0),$E26-1973)</f>
        <v>1295894</v>
      </c>
      <c r="AA26" cm="1">
        <f t="array" ref="AA26">INDEX('GMW - Upside'!$A$2:$MC$200,MATCH(1,('GMW - Upside'!$MC$2:$MC$200=AA$3)*('GMW - Upside'!$MB$2:$MB$200=AA$4),0),$E26-1973)</f>
        <v>-1.772624</v>
      </c>
      <c r="AB26" cm="1">
        <f t="array" ref="AB26">INDEX('GMW - Upside'!$A$2:$MC$200,MATCH(1,('GMW - Upside'!$MC$2:$MC$200=AB$3)*('GMW - Upside'!$MB$2:$MB$200=AB$4),0),$E26-1973)</f>
        <v>41093</v>
      </c>
      <c r="AC26" cm="1">
        <f t="array" ref="AC26">INDEX('GMW - Upside'!$A$2:$MC$200,MATCH(1,('GMW - Upside'!$MC$2:$MC$200=AC$3)*('GMW - Upside'!$MB$2:$MB$200=AC$4),0),$E26-1973)</f>
        <v>39278</v>
      </c>
      <c r="AD26" cm="1">
        <f t="array" ref="AD26">INDEX('GMW - Upside'!$A$2:$MC$200,MATCH(1,('GMW - Upside'!$MC$2:$MC$200=AD$3)*('GMW - Upside'!$MB$2:$MB$200=AD$4),0),$E26-1973)</f>
        <v>56481.5</v>
      </c>
      <c r="AE26" cm="1">
        <f t="array" ref="AE26">INDEX('GMW - Upside'!$A$2:$MC$200,MATCH(1,('GMW - Upside'!$MC$2:$MC$200=AE$3)*('GMW - Upside'!$MB$2:$MB$200=AE$4),0),$E26-1973)</f>
        <v>24.601880000000001</v>
      </c>
    </row>
    <row r="27" spans="1:31" x14ac:dyDescent="0.2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Upside'!$A$2:$MC$200,MATCH(1,('GMW - Upside'!$MC$2:$MC$200=F$3)*('GMW - Upside'!$MB$2:$MB$200=F$4),0),$E27-1973)</f>
        <v>315753</v>
      </c>
      <c r="G27" cm="1">
        <f t="array" ref="G27">INDEX('GMW - Upside'!$A$2:$MC$200,MATCH(1,('GMW - Upside'!$MC$2:$MC$200=G$3)*('GMW - Upside'!$MB$2:$MB$200=G$4),0),$E27-1973)</f>
        <v>169390</v>
      </c>
      <c r="H27" cm="1">
        <f t="array" ref="H27">INDEX('GMW - Upside'!$A$2:$MC$200,MATCH(1,('GMW - Upside'!$MC$2:$MC$200=H$3)*('GMW - Upside'!$MB$2:$MB$200=H$4),0),$E27-1973)</f>
        <v>187621</v>
      </c>
      <c r="I27" cm="1">
        <f t="array" ref="I27">INDEX('GMW - Upside'!$A$2:$MC$200,MATCH(1,('GMW - Upside'!$MC$2:$MC$200=I$3)*('GMW - Upside'!$MB$2:$MB$200=I$4),0),$E27-1973)</f>
        <v>43.874229999999997</v>
      </c>
      <c r="J27" cm="1">
        <f t="array" ref="J27">INDEX('GMW - Upside'!$A$2:$MC$200,MATCH(1,('GMW - Upside'!$MC$2:$MC$200=J$3)*('GMW - Upside'!$MB$2:$MB$200=J$4),0),$E27-1973)</f>
        <v>12.86914</v>
      </c>
      <c r="K27" cm="1">
        <f t="array" ref="K27">INDEX('GMW - Upside'!$A$2:$MC$200,MATCH(1,('GMW - Upside'!$MC$2:$MC$200=K$3)*('GMW - Upside'!$MB$2:$MB$200=K$4),0),$E27-1973)</f>
        <v>11.393969999999999</v>
      </c>
      <c r="L27" cm="1">
        <f t="array" ref="L27">INDEX('GMW - Upside'!$A$2:$MC$200,MATCH(1,('GMW - Upside'!$MC$2:$MC$200=L$3)*('GMW - Upside'!$MB$2:$MB$200=L$4),0),$E27-1973)</f>
        <v>24515</v>
      </c>
      <c r="M27" cm="1">
        <f t="array" ref="M27">INDEX('GMW - Upside'!$A$2:$MC$200,MATCH(1,('GMW - Upside'!$MC$2:$MC$200=M$3)*('GMW - Upside'!$MB$2:$MB$200=M$4),0),$E27-1973)</f>
        <v>3180</v>
      </c>
      <c r="N27" cm="1">
        <f t="array" ref="N27">INDEX('GMW - Upside'!$A$2:$MC$200,MATCH(1,('GMW - Upside'!$MC$2:$MC$200=N$3)*('GMW - Upside'!$MB$2:$MB$200=N$4),0),$E27-1973)</f>
        <v>27695</v>
      </c>
      <c r="O27" cm="1">
        <f t="array" ref="O27">INDEX('GMW - Upside'!$A$2:$MC$200,MATCH(1,('GMW - Upside'!$MC$2:$MC$200=O$3)*('GMW - Upside'!$MB$2:$MB$200=O$4),0),$E27-1973)</f>
        <v>11.5</v>
      </c>
      <c r="P27" cm="1">
        <f t="array" ref="P27">INDEX('GMW - Upside'!$A$2:$MC$200,MATCH(1,('GMW - Upside'!$MC$2:$MC$200=P$3)*('GMW - Upside'!$MB$2:$MB$200=P$4),0),$E27-1973)</f>
        <v>34543.15</v>
      </c>
      <c r="Q27" cm="1">
        <f t="array" ref="Q27">INDEX('GMW - Upside'!$A$2:$MC$200,MATCH(1,('GMW - Upside'!$MC$2:$MC$200=Q$3)*('GMW - Upside'!$MB$2:$MB$200=Q$4),0),$E27-1973)</f>
        <v>150</v>
      </c>
      <c r="R27" cm="1">
        <f t="array" ref="R27">INDEX('GMW - Upside'!$A$2:$MC$200,MATCH(1,('GMW - Upside'!$MC$2:$MC$200=R$3)*('GMW - Upside'!$MB$2:$MB$200=R$4),0),$E27-1973)</f>
        <v>1E-3</v>
      </c>
      <c r="S27" cm="1">
        <f t="array" ref="S27">INDEX('GMW - Upside'!$A$2:$MC$200,MATCH(1,('GMW - Upside'!$MC$2:$MC$200=S$3)*('GMW - Upside'!$MB$2:$MB$200=S$4),0),$E27-1973)</f>
        <v>99621</v>
      </c>
      <c r="T27" cm="1">
        <f t="array" ref="T27">INDEX('GMW - Upside'!$A$2:$MC$200,MATCH(1,('GMW - Upside'!$MC$2:$MC$200=T$3)*('GMW - Upside'!$MB$2:$MB$200=T$4),0),$E27-1973)</f>
        <v>-0.90990070000000001</v>
      </c>
      <c r="U27" cm="1">
        <f t="array" ref="U27">INDEX('GMW - Upside'!$A$2:$MC$200,MATCH(1,('GMW - Upside'!$MC$2:$MC$200=U$3)*('GMW - Upside'!$MB$2:$MB$200=U$4),0),$E27-1973)</f>
        <v>318639.40000000002</v>
      </c>
      <c r="V27" cm="1">
        <f t="array" ref="V27">INDEX('GMW - Upside'!$A$2:$MC$200,MATCH(1,('GMW - Upside'!$MC$2:$MC$200=V$3)*('GMW - Upside'!$MB$2:$MB$200=V$4),0),$E27-1973)</f>
        <v>25063.97</v>
      </c>
      <c r="W27" cm="1">
        <f t="array" ref="W27">INDEX('GMW - Upside'!$A$2:$MC$200,MATCH(1,('GMW - Upside'!$MC$2:$MC$200=W$3)*('GMW - Upside'!$MB$2:$MB$200=W$4),0),$E27-1973)</f>
        <v>1E-3</v>
      </c>
      <c r="X27" cm="1">
        <f t="array" ref="X27">INDEX('GMW - Upside'!$A$2:$MC$200,MATCH(1,('GMW - Upside'!$MC$2:$MC$200=X$3)*('GMW - Upside'!$MB$2:$MB$200=X$4),0),$E27-1973)</f>
        <v>321121.7</v>
      </c>
      <c r="Y27" cm="1">
        <f t="array" ref="Y27">INDEX('GMW - Upside'!$A$2:$MC$200,MATCH(1,('GMW - Upside'!$MC$2:$MC$200=Y$3)*('GMW - Upside'!$MB$2:$MB$200=Y$4),0),$E27-1973)</f>
        <v>37086.11</v>
      </c>
      <c r="Z27" cm="1">
        <f t="array" ref="Z27">INDEX('GMW - Upside'!$A$2:$MC$200,MATCH(1,('GMW - Upside'!$MC$2:$MC$200=Z$3)*('GMW - Upside'!$MB$2:$MB$200=Z$4),0),$E27-1973)</f>
        <v>1302419</v>
      </c>
      <c r="AA27" cm="1">
        <f t="array" ref="AA27">INDEX('GMW - Upside'!$A$2:$MC$200,MATCH(1,('GMW - Upside'!$MC$2:$MC$200=AA$3)*('GMW - Upside'!$MB$2:$MB$200=AA$4),0),$E27-1973)</f>
        <v>-1.7695540000000001</v>
      </c>
      <c r="AB27" cm="1">
        <f t="array" ref="AB27">INDEX('GMW - Upside'!$A$2:$MC$200,MATCH(1,('GMW - Upside'!$MC$2:$MC$200=AB$3)*('GMW - Upside'!$MB$2:$MB$200=AB$4),0),$E27-1973)</f>
        <v>44595</v>
      </c>
      <c r="AC27" cm="1">
        <f t="array" ref="AC27">INDEX('GMW - Upside'!$A$2:$MC$200,MATCH(1,('GMW - Upside'!$MC$2:$MC$200=AC$3)*('GMW - Upside'!$MB$2:$MB$200=AC$4),0),$E27-1973)</f>
        <v>41736</v>
      </c>
      <c r="AD27" cm="1">
        <f t="array" ref="AD27">INDEX('GMW - Upside'!$A$2:$MC$200,MATCH(1,('GMW - Upside'!$MC$2:$MC$200=AD$3)*('GMW - Upside'!$MB$2:$MB$200=AD$4),0),$E27-1973)</f>
        <v>56517.75</v>
      </c>
      <c r="AE27" cm="1">
        <f t="array" ref="AE27">INDEX('GMW - Upside'!$A$2:$MC$200,MATCH(1,('GMW - Upside'!$MC$2:$MC$200=AE$3)*('GMW - Upside'!$MB$2:$MB$200=AE$4),0),$E27-1973)</f>
        <v>24.701830000000001</v>
      </c>
    </row>
    <row r="28" spans="1:31" x14ac:dyDescent="0.2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Upside'!$A$2:$MC$200,MATCH(1,('GMW - Upside'!$MC$2:$MC$200=F$3)*('GMW - Upside'!$MB$2:$MB$200=F$4),0),$E28-1973)</f>
        <v>322451</v>
      </c>
      <c r="G28" cm="1">
        <f t="array" ref="G28">INDEX('GMW - Upside'!$A$2:$MC$200,MATCH(1,('GMW - Upside'!$MC$2:$MC$200=G$3)*('GMW - Upside'!$MB$2:$MB$200=G$4),0),$E28-1973)</f>
        <v>170284</v>
      </c>
      <c r="H28" cm="1">
        <f t="array" ref="H28">INDEX('GMW - Upside'!$A$2:$MC$200,MATCH(1,('GMW - Upside'!$MC$2:$MC$200=H$3)*('GMW - Upside'!$MB$2:$MB$200=H$4),0),$E28-1973)</f>
        <v>188063</v>
      </c>
      <c r="I28" cm="1">
        <f t="array" ref="I28">INDEX('GMW - Upside'!$A$2:$MC$200,MATCH(1,('GMW - Upside'!$MC$2:$MC$200=I$3)*('GMW - Upside'!$MB$2:$MB$200=I$4),0),$E28-1973)</f>
        <v>44.995199999999997</v>
      </c>
      <c r="J28" cm="1">
        <f t="array" ref="J28">INDEX('GMW - Upside'!$A$2:$MC$200,MATCH(1,('GMW - Upside'!$MC$2:$MC$200=J$3)*('GMW - Upside'!$MB$2:$MB$200=J$4),0),$E28-1973)</f>
        <v>12.48269</v>
      </c>
      <c r="K28" cm="1">
        <f t="array" ref="K28">INDEX('GMW - Upside'!$A$2:$MC$200,MATCH(1,('GMW - Upside'!$MC$2:$MC$200=K$3)*('GMW - Upside'!$MB$2:$MB$200=K$4),0),$E28-1973)</f>
        <v>11.117380000000001</v>
      </c>
      <c r="L28" cm="1">
        <f t="array" ref="L28">INDEX('GMW - Upside'!$A$2:$MC$200,MATCH(1,('GMW - Upside'!$MC$2:$MC$200=L$3)*('GMW - Upside'!$MB$2:$MB$200=L$4),0),$E28-1973)</f>
        <v>24570</v>
      </c>
      <c r="M28" cm="1">
        <f t="array" ref="M28">INDEX('GMW - Upside'!$A$2:$MC$200,MATCH(1,('GMW - Upside'!$MC$2:$MC$200=M$3)*('GMW - Upside'!$MB$2:$MB$200=M$4),0),$E28-1973)</f>
        <v>3152</v>
      </c>
      <c r="N28" cm="1">
        <f t="array" ref="N28">INDEX('GMW - Upside'!$A$2:$MC$200,MATCH(1,('GMW - Upside'!$MC$2:$MC$200=N$3)*('GMW - Upside'!$MB$2:$MB$200=N$4),0),$E28-1973)</f>
        <v>27722</v>
      </c>
      <c r="O28" cm="1">
        <f t="array" ref="O28">INDEX('GMW - Upside'!$A$2:$MC$200,MATCH(1,('GMW - Upside'!$MC$2:$MC$200=O$3)*('GMW - Upside'!$MB$2:$MB$200=O$4),0),$E28-1973)</f>
        <v>11.4</v>
      </c>
      <c r="P28" cm="1">
        <f t="array" ref="P28">INDEX('GMW - Upside'!$A$2:$MC$200,MATCH(1,('GMW - Upside'!$MC$2:$MC$200=P$3)*('GMW - Upside'!$MB$2:$MB$200=P$4),0),$E28-1973)</f>
        <v>34585.75</v>
      </c>
      <c r="Q28" cm="1">
        <f t="array" ref="Q28">INDEX('GMW - Upside'!$A$2:$MC$200,MATCH(1,('GMW - Upside'!$MC$2:$MC$200=Q$3)*('GMW - Upside'!$MB$2:$MB$200=Q$4),0),$E28-1973)</f>
        <v>-4184</v>
      </c>
      <c r="R28" cm="1">
        <f t="array" ref="R28">INDEX('GMW - Upside'!$A$2:$MC$200,MATCH(1,('GMW - Upside'!$MC$2:$MC$200=R$3)*('GMW - Upside'!$MB$2:$MB$200=R$4),0),$E28-1973)</f>
        <v>1E-3</v>
      </c>
      <c r="S28" cm="1">
        <f t="array" ref="S28">INDEX('GMW - Upside'!$A$2:$MC$200,MATCH(1,('GMW - Upside'!$MC$2:$MC$200=S$3)*('GMW - Upside'!$MB$2:$MB$200=S$4),0),$E28-1973)</f>
        <v>103408</v>
      </c>
      <c r="T28" cm="1">
        <f t="array" ref="T28">INDEX('GMW - Upside'!$A$2:$MC$200,MATCH(1,('GMW - Upside'!$MC$2:$MC$200=T$3)*('GMW - Upside'!$MB$2:$MB$200=T$4),0),$E28-1973)</f>
        <v>0.55761340000000004</v>
      </c>
      <c r="U28" cm="1">
        <f t="array" ref="U28">INDEX('GMW - Upside'!$A$2:$MC$200,MATCH(1,('GMW - Upside'!$MC$2:$MC$200=U$3)*('GMW - Upside'!$MB$2:$MB$200=U$4),0),$E28-1973)</f>
        <v>320657.90000000002</v>
      </c>
      <c r="V28" cm="1">
        <f t="array" ref="V28">INDEX('GMW - Upside'!$A$2:$MC$200,MATCH(1,('GMW - Upside'!$MC$2:$MC$200=V$3)*('GMW - Upside'!$MB$2:$MB$200=V$4),0),$E28-1973)</f>
        <v>25088.41</v>
      </c>
      <c r="W28" cm="1">
        <f t="array" ref="W28">INDEX('GMW - Upside'!$A$2:$MC$200,MATCH(1,('GMW - Upside'!$MC$2:$MC$200=W$3)*('GMW - Upside'!$MB$2:$MB$200=W$4),0),$E28-1973)</f>
        <v>1E-3</v>
      </c>
      <c r="X28" cm="1">
        <f t="array" ref="X28">INDEX('GMW - Upside'!$A$2:$MC$200,MATCH(1,('GMW - Upside'!$MC$2:$MC$200=X$3)*('GMW - Upside'!$MB$2:$MB$200=X$4),0),$E28-1973)</f>
        <v>322191.09999999998</v>
      </c>
      <c r="Y28" cm="1">
        <f t="array" ref="Y28">INDEX('GMW - Upside'!$A$2:$MC$200,MATCH(1,('GMW - Upside'!$MC$2:$MC$200=Y$3)*('GMW - Upside'!$MB$2:$MB$200=Y$4),0),$E28-1973)</f>
        <v>37103.18</v>
      </c>
      <c r="Z28" cm="1">
        <f t="array" ref="Z28">INDEX('GMW - Upside'!$A$2:$MC$200,MATCH(1,('GMW - Upside'!$MC$2:$MC$200=Z$3)*('GMW - Upside'!$MB$2:$MB$200=Z$4),0),$E28-1973)</f>
        <v>1308945</v>
      </c>
      <c r="AA28" cm="1">
        <f t="array" ref="AA28">INDEX('GMW - Upside'!$A$2:$MC$200,MATCH(1,('GMW - Upside'!$MC$2:$MC$200=AA$3)*('GMW - Upside'!$MB$2:$MB$200=AA$4),0),$E28-1973)</f>
        <v>-1.766491</v>
      </c>
      <c r="AB28" cm="1">
        <f t="array" ref="AB28">INDEX('GMW - Upside'!$A$2:$MC$200,MATCH(1,('GMW - Upside'!$MC$2:$MC$200=AB$3)*('GMW - Upside'!$MB$2:$MB$200=AB$4),0),$E28-1973)</f>
        <v>40806</v>
      </c>
      <c r="AC28" cm="1">
        <f t="array" ref="AC28">INDEX('GMW - Upside'!$A$2:$MC$200,MATCH(1,('GMW - Upside'!$MC$2:$MC$200=AC$3)*('GMW - Upside'!$MB$2:$MB$200=AC$4),0),$E28-1973)</f>
        <v>35896</v>
      </c>
      <c r="AD28" cm="1">
        <f t="array" ref="AD28">INDEX('GMW - Upside'!$A$2:$MC$200,MATCH(1,('GMW - Upside'!$MC$2:$MC$200=AD$3)*('GMW - Upside'!$MB$2:$MB$200=AD$4),0),$E28-1973)</f>
        <v>56554</v>
      </c>
      <c r="AE28" cm="1">
        <f t="array" ref="AE28">INDEX('GMW - Upside'!$A$2:$MC$200,MATCH(1,('GMW - Upside'!$MC$2:$MC$200=AE$3)*('GMW - Upside'!$MB$2:$MB$200=AE$4),0),$E28-1973)</f>
        <v>24.80153</v>
      </c>
    </row>
    <row r="29" spans="1:31" x14ac:dyDescent="0.2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Upside'!$A$2:$MC$200,MATCH(1,('GMW - Upside'!$MC$2:$MC$200=F$3)*('GMW - Upside'!$MB$2:$MB$200=F$4),0),$E29-1973)</f>
        <v>322392</v>
      </c>
      <c r="G29" cm="1">
        <f t="array" ref="G29">INDEX('GMW - Upside'!$A$2:$MC$200,MATCH(1,('GMW - Upside'!$MC$2:$MC$200=G$3)*('GMW - Upside'!$MB$2:$MB$200=G$4),0),$E29-1973)</f>
        <v>172709</v>
      </c>
      <c r="H29" cm="1">
        <f t="array" ref="H29">INDEX('GMW - Upside'!$A$2:$MC$200,MATCH(1,('GMW - Upside'!$MC$2:$MC$200=H$3)*('GMW - Upside'!$MB$2:$MB$200=H$4),0),$E29-1973)</f>
        <v>188426</v>
      </c>
      <c r="I29" cm="1">
        <f t="array" ref="I29">INDEX('GMW - Upside'!$A$2:$MC$200,MATCH(1,('GMW - Upside'!$MC$2:$MC$200=I$3)*('GMW - Upside'!$MB$2:$MB$200=I$4),0),$E29-1973)</f>
        <v>45.125549999999997</v>
      </c>
      <c r="J29" cm="1">
        <f t="array" ref="J29">INDEX('GMW - Upside'!$A$2:$MC$200,MATCH(1,('GMW - Upside'!$MC$2:$MC$200=J$3)*('GMW - Upside'!$MB$2:$MB$200=J$4),0),$E29-1973)</f>
        <v>11.579549999999999</v>
      </c>
      <c r="K29" cm="1">
        <f t="array" ref="K29">INDEX('GMW - Upside'!$A$2:$MC$200,MATCH(1,('GMW - Upside'!$MC$2:$MC$200=K$3)*('GMW - Upside'!$MB$2:$MB$200=K$4),0),$E29-1973)</f>
        <v>10.71758</v>
      </c>
      <c r="L29" cm="1">
        <f t="array" ref="L29">INDEX('GMW - Upside'!$A$2:$MC$200,MATCH(1,('GMW - Upside'!$MC$2:$MC$200=L$3)*('GMW - Upside'!$MB$2:$MB$200=L$4),0),$E29-1973)</f>
        <v>24625</v>
      </c>
      <c r="M29" cm="1">
        <f t="array" ref="M29">INDEX('GMW - Upside'!$A$2:$MC$200,MATCH(1,('GMW - Upside'!$MC$2:$MC$200=M$3)*('GMW - Upside'!$MB$2:$MB$200=M$4),0),$E29-1973)</f>
        <v>3137</v>
      </c>
      <c r="N29" cm="1">
        <f t="array" ref="N29">INDEX('GMW - Upside'!$A$2:$MC$200,MATCH(1,('GMW - Upside'!$MC$2:$MC$200=N$3)*('GMW - Upside'!$MB$2:$MB$200=N$4),0),$E29-1973)</f>
        <v>27762</v>
      </c>
      <c r="O29" cm="1">
        <f t="array" ref="O29">INDEX('GMW - Upside'!$A$2:$MC$200,MATCH(1,('GMW - Upside'!$MC$2:$MC$200=O$3)*('GMW - Upside'!$MB$2:$MB$200=O$4),0),$E29-1973)</f>
        <v>11.3</v>
      </c>
      <c r="P29" cm="1">
        <f t="array" ref="P29">INDEX('GMW - Upside'!$A$2:$MC$200,MATCH(1,('GMW - Upside'!$MC$2:$MC$200=P$3)*('GMW - Upside'!$MB$2:$MB$200=P$4),0),$E29-1973)</f>
        <v>34620.6</v>
      </c>
      <c r="Q29" cm="1">
        <f t="array" ref="Q29">INDEX('GMW - Upside'!$A$2:$MC$200,MATCH(1,('GMW - Upside'!$MC$2:$MC$200=Q$3)*('GMW - Upside'!$MB$2:$MB$200=Q$4),0),$E29-1973)</f>
        <v>104</v>
      </c>
      <c r="R29" cm="1">
        <f t="array" ref="R29">INDEX('GMW - Upside'!$A$2:$MC$200,MATCH(1,('GMW - Upside'!$MC$2:$MC$200=R$3)*('GMW - Upside'!$MB$2:$MB$200=R$4),0),$E29-1973)</f>
        <v>1E-3</v>
      </c>
      <c r="S29" cm="1">
        <f t="array" ref="S29">INDEX('GMW - Upside'!$A$2:$MC$200,MATCH(1,('GMW - Upside'!$MC$2:$MC$200=S$3)*('GMW - Upside'!$MB$2:$MB$200=S$4),0),$E29-1973)</f>
        <v>105374</v>
      </c>
      <c r="T29" cm="1">
        <f t="array" ref="T29">INDEX('GMW - Upside'!$A$2:$MC$200,MATCH(1,('GMW - Upside'!$MC$2:$MC$200=T$3)*('GMW - Upside'!$MB$2:$MB$200=T$4),0),$E29-1973)</f>
        <v>-0.1282692</v>
      </c>
      <c r="U29" cm="1">
        <f t="array" ref="U29">INDEX('GMW - Upside'!$A$2:$MC$200,MATCH(1,('GMW - Upside'!$MC$2:$MC$200=U$3)*('GMW - Upside'!$MB$2:$MB$200=U$4),0),$E29-1973)</f>
        <v>322805.59999999998</v>
      </c>
      <c r="V29" cm="1">
        <f t="array" ref="V29">INDEX('GMW - Upside'!$A$2:$MC$200,MATCH(1,('GMW - Upside'!$MC$2:$MC$200=V$3)*('GMW - Upside'!$MB$2:$MB$200=V$4),0),$E29-1973)</f>
        <v>25124.61</v>
      </c>
      <c r="W29" cm="1">
        <f t="array" ref="W29">INDEX('GMW - Upside'!$A$2:$MC$200,MATCH(1,('GMW - Upside'!$MC$2:$MC$200=W$3)*('GMW - Upside'!$MB$2:$MB$200=W$4),0),$E29-1973)</f>
        <v>1E-3</v>
      </c>
      <c r="X29" cm="1">
        <f t="array" ref="X29">INDEX('GMW - Upside'!$A$2:$MC$200,MATCH(1,('GMW - Upside'!$MC$2:$MC$200=X$3)*('GMW - Upside'!$MB$2:$MB$200=X$4),0),$E29-1973)</f>
        <v>323401.40000000002</v>
      </c>
      <c r="Y29" cm="1">
        <f t="array" ref="Y29">INDEX('GMW - Upside'!$A$2:$MC$200,MATCH(1,('GMW - Upside'!$MC$2:$MC$200=Y$3)*('GMW - Upside'!$MB$2:$MB$200=Y$4),0),$E29-1973)</f>
        <v>37127.25</v>
      </c>
      <c r="Z29" cm="1">
        <f t="array" ref="Z29">INDEX('GMW - Upside'!$A$2:$MC$200,MATCH(1,('GMW - Upside'!$MC$2:$MC$200=Z$3)*('GMW - Upside'!$MB$2:$MB$200=Z$4),0),$E29-1973)</f>
        <v>1315471</v>
      </c>
      <c r="AA29" cm="1">
        <f t="array" ref="AA29">INDEX('GMW - Upside'!$A$2:$MC$200,MATCH(1,('GMW - Upside'!$MC$2:$MC$200=AA$3)*('GMW - Upside'!$MB$2:$MB$200=AA$4),0),$E29-1973)</f>
        <v>-1.7634320000000001</v>
      </c>
      <c r="AB29" cm="1">
        <f t="array" ref="AB29">INDEX('GMW - Upside'!$A$2:$MC$200,MATCH(1,('GMW - Upside'!$MC$2:$MC$200=AB$3)*('GMW - Upside'!$MB$2:$MB$200=AB$4),0),$E29-1973)</f>
        <v>42057</v>
      </c>
      <c r="AC29" cm="1">
        <f t="array" ref="AC29">INDEX('GMW - Upside'!$A$2:$MC$200,MATCH(1,('GMW - Upside'!$MC$2:$MC$200=AC$3)*('GMW - Upside'!$MB$2:$MB$200=AC$4),0),$E29-1973)</f>
        <v>40482</v>
      </c>
      <c r="AD29" cm="1">
        <f t="array" ref="AD29">INDEX('GMW - Upside'!$A$2:$MC$200,MATCH(1,('GMW - Upside'!$MC$2:$MC$200=AD$3)*('GMW - Upside'!$MB$2:$MB$200=AD$4),0),$E29-1973)</f>
        <v>56586.5</v>
      </c>
      <c r="AE29" cm="1">
        <f t="array" ref="AE29">INDEX('GMW - Upside'!$A$2:$MC$200,MATCH(1,('GMW - Upside'!$MC$2:$MC$200=AE$3)*('GMW - Upside'!$MB$2:$MB$200=AE$4),0),$E29-1973)</f>
        <v>24.869810000000001</v>
      </c>
    </row>
    <row r="30" spans="1:31" x14ac:dyDescent="0.2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Upside'!$A$2:$MC$200,MATCH(1,('GMW - Upside'!$MC$2:$MC$200=F$3)*('GMW - Upside'!$MB$2:$MB$200=F$4),0),$E30-1973)</f>
        <v>322604</v>
      </c>
      <c r="G30" cm="1">
        <f t="array" ref="G30">INDEX('GMW - Upside'!$A$2:$MC$200,MATCH(1,('GMW - Upside'!$MC$2:$MC$200=G$3)*('GMW - Upside'!$MB$2:$MB$200=G$4),0),$E30-1973)</f>
        <v>174066</v>
      </c>
      <c r="H30" cm="1">
        <f t="array" ref="H30">INDEX('GMW - Upside'!$A$2:$MC$200,MATCH(1,('GMW - Upside'!$MC$2:$MC$200=H$3)*('GMW - Upside'!$MB$2:$MB$200=H$4),0),$E30-1973)</f>
        <v>189732</v>
      </c>
      <c r="I30" cm="1">
        <f t="array" ref="I30">INDEX('GMW - Upside'!$A$2:$MC$200,MATCH(1,('GMW - Upside'!$MC$2:$MC$200=I$3)*('GMW - Upside'!$MB$2:$MB$200=I$4),0),$E30-1973)</f>
        <v>45.490519999999997</v>
      </c>
      <c r="J30" cm="1">
        <f t="array" ref="J30">INDEX('GMW - Upside'!$A$2:$MC$200,MATCH(1,('GMW - Upside'!$MC$2:$MC$200=J$3)*('GMW - Upside'!$MB$2:$MB$200=J$4),0),$E30-1973)</f>
        <v>11.375</v>
      </c>
      <c r="K30" cm="1">
        <f t="array" ref="K30">INDEX('GMW - Upside'!$A$2:$MC$200,MATCH(1,('GMW - Upside'!$MC$2:$MC$200=K$3)*('GMW - Upside'!$MB$2:$MB$200=K$4),0),$E30-1973)</f>
        <v>10.663639999999999</v>
      </c>
      <c r="L30" cm="1">
        <f t="array" ref="L30">INDEX('GMW - Upside'!$A$2:$MC$200,MATCH(1,('GMW - Upside'!$MC$2:$MC$200=L$3)*('GMW - Upside'!$MB$2:$MB$200=L$4),0),$E30-1973)</f>
        <v>24660</v>
      </c>
      <c r="M30" cm="1">
        <f t="array" ref="M30">INDEX('GMW - Upside'!$A$2:$MC$200,MATCH(1,('GMW - Upside'!$MC$2:$MC$200=M$3)*('GMW - Upside'!$MB$2:$MB$200=M$4),0),$E30-1973)</f>
        <v>3135</v>
      </c>
      <c r="N30" cm="1">
        <f t="array" ref="N30">INDEX('GMW - Upside'!$A$2:$MC$200,MATCH(1,('GMW - Upside'!$MC$2:$MC$200=N$3)*('GMW - Upside'!$MB$2:$MB$200=N$4),0),$E30-1973)</f>
        <v>27795</v>
      </c>
      <c r="O30" cm="1">
        <f t="array" ref="O30">INDEX('GMW - Upside'!$A$2:$MC$200,MATCH(1,('GMW - Upside'!$MC$2:$MC$200=O$3)*('GMW - Upside'!$MB$2:$MB$200=O$4),0),$E30-1973)</f>
        <v>11.3</v>
      </c>
      <c r="P30" cm="1">
        <f t="array" ref="P30">INDEX('GMW - Upside'!$A$2:$MC$200,MATCH(1,('GMW - Upside'!$MC$2:$MC$200=P$3)*('GMW - Upside'!$MB$2:$MB$200=P$4),0),$E30-1973)</f>
        <v>34655.449999999997</v>
      </c>
      <c r="Q30" cm="1">
        <f t="array" ref="Q30">INDEX('GMW - Upside'!$A$2:$MC$200,MATCH(1,('GMW - Upside'!$MC$2:$MC$200=Q$3)*('GMW - Upside'!$MB$2:$MB$200=Q$4),0),$E30-1973)</f>
        <v>183</v>
      </c>
      <c r="R30" cm="1">
        <f t="array" ref="R30">INDEX('GMW - Upside'!$A$2:$MC$200,MATCH(1,('GMW - Upside'!$MC$2:$MC$200=R$3)*('GMW - Upside'!$MB$2:$MB$200=R$4),0),$E30-1973)</f>
        <v>1E-3</v>
      </c>
      <c r="S30" cm="1">
        <f t="array" ref="S30">INDEX('GMW - Upside'!$A$2:$MC$200,MATCH(1,('GMW - Upside'!$MC$2:$MC$200=S$3)*('GMW - Upside'!$MB$2:$MB$200=S$4),0),$E30-1973)</f>
        <v>107052</v>
      </c>
      <c r="T30" cm="1">
        <f t="array" ref="T30">INDEX('GMW - Upside'!$A$2:$MC$200,MATCH(1,('GMW - Upside'!$MC$2:$MC$200=T$3)*('GMW - Upside'!$MB$2:$MB$200=T$4),0),$E30-1973)</f>
        <v>-0.72660449999999999</v>
      </c>
      <c r="U30" cm="1">
        <f t="array" ref="U30">INDEX('GMW - Upside'!$A$2:$MC$200,MATCH(1,('GMW - Upside'!$MC$2:$MC$200=U$3)*('GMW - Upside'!$MB$2:$MB$200=U$4),0),$E30-1973)</f>
        <v>324956.79999999999</v>
      </c>
      <c r="V30" cm="1">
        <f t="array" ref="V30">INDEX('GMW - Upside'!$A$2:$MC$200,MATCH(1,('GMW - Upside'!$MC$2:$MC$200=V$3)*('GMW - Upside'!$MB$2:$MB$200=V$4),0),$E30-1973)</f>
        <v>25154.47</v>
      </c>
      <c r="W30" cm="1">
        <f t="array" ref="W30">INDEX('GMW - Upside'!$A$2:$MC$200,MATCH(1,('GMW - Upside'!$MC$2:$MC$200=W$3)*('GMW - Upside'!$MB$2:$MB$200=W$4),0),$E30-1973)</f>
        <v>1E-3</v>
      </c>
      <c r="X30" cm="1">
        <f t="array" ref="X30">INDEX('GMW - Upside'!$A$2:$MC$200,MATCH(1,('GMW - Upside'!$MC$2:$MC$200=X$3)*('GMW - Upside'!$MB$2:$MB$200=X$4),0),$E30-1973)</f>
        <v>324774</v>
      </c>
      <c r="Y30" cm="1">
        <f t="array" ref="Y30">INDEX('GMW - Upside'!$A$2:$MC$200,MATCH(1,('GMW - Upside'!$MC$2:$MC$200=Y$3)*('GMW - Upside'!$MB$2:$MB$200=Y$4),0),$E30-1973)</f>
        <v>37151.31</v>
      </c>
      <c r="Z30" cm="1">
        <f t="array" ref="Z30">INDEX('GMW - Upside'!$A$2:$MC$200,MATCH(1,('GMW - Upside'!$MC$2:$MC$200=Z$3)*('GMW - Upside'!$MB$2:$MB$200=Z$4),0),$E30-1973)</f>
        <v>1321996</v>
      </c>
      <c r="AA30" cm="1">
        <f t="array" ref="AA30">INDEX('GMW - Upside'!$A$2:$MC$200,MATCH(1,('GMW - Upside'!$MC$2:$MC$200=AA$3)*('GMW - Upside'!$MB$2:$MB$200=AA$4),0),$E30-1973)</f>
        <v>-1.7603789999999999</v>
      </c>
      <c r="AB30" cm="1">
        <f t="array" ref="AB30">INDEX('GMW - Upside'!$A$2:$MC$200,MATCH(1,('GMW - Upside'!$MC$2:$MC$200=AB$3)*('GMW - Upside'!$MB$2:$MB$200=AB$4),0),$E30-1973)</f>
        <v>42991</v>
      </c>
      <c r="AC30" cm="1">
        <f t="array" ref="AC30">INDEX('GMW - Upside'!$A$2:$MC$200,MATCH(1,('GMW - Upside'!$MC$2:$MC$200=AC$3)*('GMW - Upside'!$MB$2:$MB$200=AC$4),0),$E30-1973)</f>
        <v>41772</v>
      </c>
      <c r="AD30" cm="1">
        <f t="array" ref="AD30">INDEX('GMW - Upside'!$A$2:$MC$200,MATCH(1,('GMW - Upside'!$MC$2:$MC$200=AD$3)*('GMW - Upside'!$MB$2:$MB$200=AD$4),0),$E30-1973)</f>
        <v>56619</v>
      </c>
      <c r="AE30" cm="1">
        <f t="array" ref="AE30">INDEX('GMW - Upside'!$A$2:$MC$200,MATCH(1,('GMW - Upside'!$MC$2:$MC$200=AE$3)*('GMW - Upside'!$MB$2:$MB$200=AE$4),0),$E30-1973)</f>
        <v>24.937950000000001</v>
      </c>
    </row>
    <row r="31" spans="1:31" x14ac:dyDescent="0.2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Upside'!$A$2:$MC$200,MATCH(1,('GMW - Upside'!$MC$2:$MC$200=F$3)*('GMW - Upside'!$MB$2:$MB$200=F$4),0),$E31-1973)</f>
        <v>325968</v>
      </c>
      <c r="G31" cm="1">
        <f t="array" ref="G31">INDEX('GMW - Upside'!$A$2:$MC$200,MATCH(1,('GMW - Upside'!$MC$2:$MC$200=G$3)*('GMW - Upside'!$MB$2:$MB$200=G$4),0),$E31-1973)</f>
        <v>178852</v>
      </c>
      <c r="H31" cm="1">
        <f t="array" ref="H31">INDEX('GMW - Upside'!$A$2:$MC$200,MATCH(1,('GMW - Upside'!$MC$2:$MC$200=H$3)*('GMW - Upside'!$MB$2:$MB$200=H$4),0),$E31-1973)</f>
        <v>192484</v>
      </c>
      <c r="I31" cm="1">
        <f t="array" ref="I31">INDEX('GMW - Upside'!$A$2:$MC$200,MATCH(1,('GMW - Upside'!$MC$2:$MC$200=I$3)*('GMW - Upside'!$MB$2:$MB$200=I$4),0),$E31-1973)</f>
        <v>45.646929999999998</v>
      </c>
      <c r="J31" cm="1">
        <f t="array" ref="J31">INDEX('GMW - Upside'!$A$2:$MC$200,MATCH(1,('GMW - Upside'!$MC$2:$MC$200=J$3)*('GMW - Upside'!$MB$2:$MB$200=J$4),0),$E31-1973)</f>
        <v>12.07813</v>
      </c>
      <c r="K31" cm="1">
        <f t="array" ref="K31">INDEX('GMW - Upside'!$A$2:$MC$200,MATCH(1,('GMW - Upside'!$MC$2:$MC$200=K$3)*('GMW - Upside'!$MB$2:$MB$200=K$4),0),$E31-1973)</f>
        <v>10.512029999999999</v>
      </c>
      <c r="L31" cm="1">
        <f t="array" ref="L31">INDEX('GMW - Upside'!$A$2:$MC$200,MATCH(1,('GMW - Upside'!$MC$2:$MC$200=L$3)*('GMW - Upside'!$MB$2:$MB$200=L$4),0),$E31-1973)</f>
        <v>24670</v>
      </c>
      <c r="M31" cm="1">
        <f t="array" ref="M31">INDEX('GMW - Upside'!$A$2:$MC$200,MATCH(1,('GMW - Upside'!$MC$2:$MC$200=M$3)*('GMW - Upside'!$MB$2:$MB$200=M$4),0),$E31-1973)</f>
        <v>3150</v>
      </c>
      <c r="N31" cm="1">
        <f t="array" ref="N31">INDEX('GMW - Upside'!$A$2:$MC$200,MATCH(1,('GMW - Upside'!$MC$2:$MC$200=N$3)*('GMW - Upside'!$MB$2:$MB$200=N$4),0),$E31-1973)</f>
        <v>27820</v>
      </c>
      <c r="O31" cm="1">
        <f t="array" ref="O31">INDEX('GMW - Upside'!$A$2:$MC$200,MATCH(1,('GMW - Upside'!$MC$2:$MC$200=O$3)*('GMW - Upside'!$MB$2:$MB$200=O$4),0),$E31-1973)</f>
        <v>11.3</v>
      </c>
      <c r="P31" cm="1">
        <f t="array" ref="P31">INDEX('GMW - Upside'!$A$2:$MC$200,MATCH(1,('GMW - Upside'!$MC$2:$MC$200=P$3)*('GMW - Upside'!$MB$2:$MB$200=P$4),0),$E31-1973)</f>
        <v>34690.29</v>
      </c>
      <c r="Q31" cm="1">
        <f t="array" ref="Q31">INDEX('GMW - Upside'!$A$2:$MC$200,MATCH(1,('GMW - Upside'!$MC$2:$MC$200=Q$3)*('GMW - Upside'!$MB$2:$MB$200=Q$4),0),$E31-1973)</f>
        <v>1194</v>
      </c>
      <c r="R31" cm="1">
        <f t="array" ref="R31">INDEX('GMW - Upside'!$A$2:$MC$200,MATCH(1,('GMW - Upside'!$MC$2:$MC$200=R$3)*('GMW - Upside'!$MB$2:$MB$200=R$4),0),$E31-1973)</f>
        <v>1E-3</v>
      </c>
      <c r="S31" cm="1">
        <f t="array" ref="S31">INDEX('GMW - Upside'!$A$2:$MC$200,MATCH(1,('GMW - Upside'!$MC$2:$MC$200=S$3)*('GMW - Upside'!$MB$2:$MB$200=S$4),0),$E31-1973)</f>
        <v>108967</v>
      </c>
      <c r="T31" cm="1">
        <f t="array" ref="T31">INDEX('GMW - Upside'!$A$2:$MC$200,MATCH(1,('GMW - Upside'!$MC$2:$MC$200=T$3)*('GMW - Upside'!$MB$2:$MB$200=T$4),0),$E31-1973)</f>
        <v>-0.32806400000000002</v>
      </c>
      <c r="U31" cm="1">
        <f t="array" ref="U31">INDEX('GMW - Upside'!$A$2:$MC$200,MATCH(1,('GMW - Upside'!$MC$2:$MC$200=U$3)*('GMW - Upside'!$MB$2:$MB$200=U$4),0),$E31-1973)</f>
        <v>327039.09999999998</v>
      </c>
      <c r="V31" cm="1">
        <f t="array" ref="V31">INDEX('GMW - Upside'!$A$2:$MC$200,MATCH(1,('GMW - Upside'!$MC$2:$MC$200=V$3)*('GMW - Upside'!$MB$2:$MB$200=V$4),0),$E31-1973)</f>
        <v>25177.1</v>
      </c>
      <c r="W31" cm="1">
        <f t="array" ref="W31">INDEX('GMW - Upside'!$A$2:$MC$200,MATCH(1,('GMW - Upside'!$MC$2:$MC$200=W$3)*('GMW - Upside'!$MB$2:$MB$200=W$4),0),$E31-1973)</f>
        <v>33.56044</v>
      </c>
      <c r="X31" cm="1">
        <f t="array" ref="X31">INDEX('GMW - Upside'!$A$2:$MC$200,MATCH(1,('GMW - Upside'!$MC$2:$MC$200=X$3)*('GMW - Upside'!$MB$2:$MB$200=X$4),0),$E31-1973)</f>
        <v>326094.3</v>
      </c>
      <c r="Y31" cm="1">
        <f t="array" ref="Y31">INDEX('GMW - Upside'!$A$2:$MC$200,MATCH(1,('GMW - Upside'!$MC$2:$MC$200=Y$3)*('GMW - Upside'!$MB$2:$MB$200=Y$4),0),$E31-1973)</f>
        <v>37175.379999999997</v>
      </c>
      <c r="Z31" cm="1">
        <f t="array" ref="Z31">INDEX('GMW - Upside'!$A$2:$MC$200,MATCH(1,('GMW - Upside'!$MC$2:$MC$200=Z$3)*('GMW - Upside'!$MB$2:$MB$200=Z$4),0),$E31-1973)</f>
        <v>1327270</v>
      </c>
      <c r="AA31" cm="1">
        <f t="array" ref="AA31">INDEX('GMW - Upside'!$A$2:$MC$200,MATCH(1,('GMW - Upside'!$MC$2:$MC$200=AA$3)*('GMW - Upside'!$MB$2:$MB$200=AA$4),0),$E31-1973)</f>
        <v>-1.757331</v>
      </c>
      <c r="AB31" cm="1">
        <f t="array" ref="AB31">INDEX('GMW - Upside'!$A$2:$MC$200,MATCH(1,('GMW - Upside'!$MC$2:$MC$200=AB$3)*('GMW - Upside'!$MB$2:$MB$200=AB$4),0),$E31-1973)</f>
        <v>45425</v>
      </c>
      <c r="AC31" cm="1">
        <f t="array" ref="AC31">INDEX('GMW - Upside'!$A$2:$MC$200,MATCH(1,('GMW - Upside'!$MC$2:$MC$200=AC$3)*('GMW - Upside'!$MB$2:$MB$200=AC$4),0),$E31-1973)</f>
        <v>44095</v>
      </c>
      <c r="AD31" cm="1">
        <f t="array" ref="AD31">INDEX('GMW - Upside'!$A$2:$MC$200,MATCH(1,('GMW - Upside'!$MC$2:$MC$200=AD$3)*('GMW - Upside'!$MB$2:$MB$200=AD$4),0),$E31-1973)</f>
        <v>56651.5</v>
      </c>
      <c r="AE31" cm="1">
        <f t="array" ref="AE31">INDEX('GMW - Upside'!$A$2:$MC$200,MATCH(1,('GMW - Upside'!$MC$2:$MC$200=AE$3)*('GMW - Upside'!$MB$2:$MB$200=AE$4),0),$E31-1973)</f>
        <v>25.005960000000002</v>
      </c>
    </row>
    <row r="32" spans="1:31" x14ac:dyDescent="0.2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Upside'!$A$2:$MC$200,MATCH(1,('GMW - Upside'!$MC$2:$MC$200=F$3)*('GMW - Upside'!$MB$2:$MB$200=F$4),0),$E32-1973)</f>
        <v>328872</v>
      </c>
      <c r="G32" cm="1">
        <f t="array" ref="G32">INDEX('GMW - Upside'!$A$2:$MC$200,MATCH(1,('GMW - Upside'!$MC$2:$MC$200=G$3)*('GMW - Upside'!$MB$2:$MB$200=G$4),0),$E32-1973)</f>
        <v>181672</v>
      </c>
      <c r="H32" cm="1">
        <f t="array" ref="H32">INDEX('GMW - Upside'!$A$2:$MC$200,MATCH(1,('GMW - Upside'!$MC$2:$MC$200=H$3)*('GMW - Upside'!$MB$2:$MB$200=H$4),0),$E32-1973)</f>
        <v>199893</v>
      </c>
      <c r="I32" cm="1">
        <f t="array" ref="I32">INDEX('GMW - Upside'!$A$2:$MC$200,MATCH(1,('GMW - Upside'!$MC$2:$MC$200=I$3)*('GMW - Upside'!$MB$2:$MB$200=I$4),0),$E32-1973)</f>
        <v>46.3508</v>
      </c>
      <c r="J32" cm="1">
        <f t="array" ref="J32">INDEX('GMW - Upside'!$A$2:$MC$200,MATCH(1,('GMW - Upside'!$MC$2:$MC$200=J$3)*('GMW - Upside'!$MB$2:$MB$200=J$4),0),$E32-1973)</f>
        <v>10.328849999999999</v>
      </c>
      <c r="K32" cm="1">
        <f t="array" ref="K32">INDEX('GMW - Upside'!$A$2:$MC$200,MATCH(1,('GMW - Upside'!$MC$2:$MC$200=K$3)*('GMW - Upside'!$MB$2:$MB$200=K$4),0),$E32-1973)</f>
        <v>9.1710770000000004</v>
      </c>
      <c r="L32" cm="1">
        <f t="array" ref="L32">INDEX('GMW - Upside'!$A$2:$MC$200,MATCH(1,('GMW - Upside'!$MC$2:$MC$200=L$3)*('GMW - Upside'!$MB$2:$MB$200=L$4),0),$E32-1973)</f>
        <v>24695</v>
      </c>
      <c r="M32" cm="1">
        <f t="array" ref="M32">INDEX('GMW - Upside'!$A$2:$MC$200,MATCH(1,('GMW - Upside'!$MC$2:$MC$200=M$3)*('GMW - Upside'!$MB$2:$MB$200=M$4),0),$E32-1973)</f>
        <v>3159</v>
      </c>
      <c r="N32" cm="1">
        <f t="array" ref="N32">INDEX('GMW - Upside'!$A$2:$MC$200,MATCH(1,('GMW - Upside'!$MC$2:$MC$200=N$3)*('GMW - Upside'!$MB$2:$MB$200=N$4),0),$E32-1973)</f>
        <v>27854</v>
      </c>
      <c r="O32" cm="1">
        <f t="array" ref="O32">INDEX('GMW - Upside'!$A$2:$MC$200,MATCH(1,('GMW - Upside'!$MC$2:$MC$200=O$3)*('GMW - Upside'!$MB$2:$MB$200=O$4),0),$E32-1973)</f>
        <v>11.3</v>
      </c>
      <c r="P32" cm="1">
        <f t="array" ref="P32">INDEX('GMW - Upside'!$A$2:$MC$200,MATCH(1,('GMW - Upside'!$MC$2:$MC$200=P$3)*('GMW - Upside'!$MB$2:$MB$200=P$4),0),$E32-1973)</f>
        <v>34725.14</v>
      </c>
      <c r="Q32" cm="1">
        <f t="array" ref="Q32">INDEX('GMW - Upside'!$A$2:$MC$200,MATCH(1,('GMW - Upside'!$MC$2:$MC$200=Q$3)*('GMW - Upside'!$MB$2:$MB$200=Q$4),0),$E32-1973)</f>
        <v>-2874</v>
      </c>
      <c r="R32" cm="1">
        <f t="array" ref="R32">INDEX('GMW - Upside'!$A$2:$MC$200,MATCH(1,('GMW - Upside'!$MC$2:$MC$200=R$3)*('GMW - Upside'!$MB$2:$MB$200=R$4),0),$E32-1973)</f>
        <v>1E-3</v>
      </c>
      <c r="S32" cm="1">
        <f t="array" ref="S32">INDEX('GMW - Upside'!$A$2:$MC$200,MATCH(1,('GMW - Upside'!$MC$2:$MC$200=S$3)*('GMW - Upside'!$MB$2:$MB$200=S$4),0),$E32-1973)</f>
        <v>110308</v>
      </c>
      <c r="T32" cm="1">
        <f t="array" ref="T32">INDEX('GMW - Upside'!$A$2:$MC$200,MATCH(1,('GMW - Upside'!$MC$2:$MC$200=T$3)*('GMW - Upside'!$MB$2:$MB$200=T$4),0),$E32-1973)</f>
        <v>0</v>
      </c>
      <c r="U32" cm="1">
        <f t="array" ref="U32">INDEX('GMW - Upside'!$A$2:$MC$200,MATCH(1,('GMW - Upside'!$MC$2:$MC$200=U$3)*('GMW - Upside'!$MB$2:$MB$200=U$4),0),$E32-1973)</f>
        <v>328872</v>
      </c>
      <c r="V32" cm="1">
        <f t="array" ref="V32">INDEX('GMW - Upside'!$A$2:$MC$200,MATCH(1,('GMW - Upside'!$MC$2:$MC$200=V$3)*('GMW - Upside'!$MB$2:$MB$200=V$4),0),$E32-1973)</f>
        <v>25207.87</v>
      </c>
      <c r="W32" cm="1">
        <f t="array" ref="W32">INDEX('GMW - Upside'!$A$2:$MC$200,MATCH(1,('GMW - Upside'!$MC$2:$MC$200=W$3)*('GMW - Upside'!$MB$2:$MB$200=W$4),0),$E32-1973)</f>
        <v>33.529319999999998</v>
      </c>
      <c r="X32" cm="1">
        <f t="array" ref="X32">INDEX('GMW - Upside'!$A$2:$MC$200,MATCH(1,('GMW - Upside'!$MC$2:$MC$200=X$3)*('GMW - Upside'!$MB$2:$MB$200=X$4),0),$E32-1973)</f>
        <v>327353.40000000002</v>
      </c>
      <c r="Y32" cm="1">
        <f t="array" ref="Y32">INDEX('GMW - Upside'!$A$2:$MC$200,MATCH(1,('GMW - Upside'!$MC$2:$MC$200=Y$3)*('GMW - Upside'!$MB$2:$MB$200=Y$4),0),$E32-1973)</f>
        <v>37199.440000000002</v>
      </c>
      <c r="Z32" cm="1">
        <f t="array" ref="Z32">INDEX('GMW - Upside'!$A$2:$MC$200,MATCH(1,('GMW - Upside'!$MC$2:$MC$200=Z$3)*('GMW - Upside'!$MB$2:$MB$200=Z$4),0),$E32-1973)</f>
        <v>1332544</v>
      </c>
      <c r="AA32" cm="1">
        <f t="array" ref="AA32">INDEX('GMW - Upside'!$A$2:$MC$200,MATCH(1,('GMW - Upside'!$MC$2:$MC$200=AA$3)*('GMW - Upside'!$MB$2:$MB$200=AA$4),0),$E32-1973)</f>
        <v>-1.7542880000000001</v>
      </c>
      <c r="AB32" cm="1">
        <f t="array" ref="AB32">INDEX('GMW - Upside'!$A$2:$MC$200,MATCH(1,('GMW - Upside'!$MC$2:$MC$200=AB$3)*('GMW - Upside'!$MB$2:$MB$200=AB$4),0),$E32-1973)</f>
        <v>42700</v>
      </c>
      <c r="AC32" cm="1">
        <f t="array" ref="AC32">INDEX('GMW - Upside'!$A$2:$MC$200,MATCH(1,('GMW - Upside'!$MC$2:$MC$200=AC$3)*('GMW - Upside'!$MB$2:$MB$200=AC$4),0),$E32-1973)</f>
        <v>39137</v>
      </c>
      <c r="AD32" cm="1">
        <f t="array" ref="AD32">INDEX('GMW - Upside'!$A$2:$MC$200,MATCH(1,('GMW - Upside'!$MC$2:$MC$200=AD$3)*('GMW - Upside'!$MB$2:$MB$200=AD$4),0),$E32-1973)</f>
        <v>56684</v>
      </c>
      <c r="AE32" cm="1">
        <f t="array" ref="AE32">INDEX('GMW - Upside'!$A$2:$MC$200,MATCH(1,('GMW - Upside'!$MC$2:$MC$200=AE$3)*('GMW - Upside'!$MB$2:$MB$200=AE$4),0),$E32-1973)</f>
        <v>25.073830000000001</v>
      </c>
    </row>
    <row r="33" spans="1:31" x14ac:dyDescent="0.2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Upside'!$A$2:$MC$200,MATCH(1,('GMW - Upside'!$MC$2:$MC$200=F$3)*('GMW - Upside'!$MB$2:$MB$200=F$4),0),$E33-1973)</f>
        <v>330966</v>
      </c>
      <c r="G33" cm="1">
        <f t="array" ref="G33">INDEX('GMW - Upside'!$A$2:$MC$200,MATCH(1,('GMW - Upside'!$MC$2:$MC$200=G$3)*('GMW - Upside'!$MB$2:$MB$200=G$4),0),$E33-1973)</f>
        <v>182857</v>
      </c>
      <c r="H33" cm="1">
        <f t="array" ref="H33">INDEX('GMW - Upside'!$A$2:$MC$200,MATCH(1,('GMW - Upside'!$MC$2:$MC$200=H$3)*('GMW - Upside'!$MB$2:$MB$200=H$4),0),$E33-1973)</f>
        <v>196100</v>
      </c>
      <c r="I33" cm="1">
        <f t="array" ref="I33">INDEX('GMW - Upside'!$A$2:$MC$200,MATCH(1,('GMW - Upside'!$MC$2:$MC$200=I$3)*('GMW - Upside'!$MB$2:$MB$200=I$4),0),$E33-1973)</f>
        <v>46.533279999999998</v>
      </c>
      <c r="J33" cm="1">
        <f t="array" ref="J33">INDEX('GMW - Upside'!$A$2:$MC$200,MATCH(1,('GMW - Upside'!$MC$2:$MC$200=J$3)*('GMW - Upside'!$MB$2:$MB$200=J$4),0),$E33-1973)</f>
        <v>9.875</v>
      </c>
      <c r="K33" cm="1">
        <f t="array" ref="K33">INDEX('GMW - Upside'!$A$2:$MC$200,MATCH(1,('GMW - Upside'!$MC$2:$MC$200=K$3)*('GMW - Upside'!$MB$2:$MB$200=K$4),0),$E33-1973)</f>
        <v>9.8483330000000002</v>
      </c>
      <c r="L33" cm="1">
        <f t="array" ref="L33">INDEX('GMW - Upside'!$A$2:$MC$200,MATCH(1,('GMW - Upside'!$MC$2:$MC$200=L$3)*('GMW - Upside'!$MB$2:$MB$200=L$4),0),$E33-1973)</f>
        <v>24770</v>
      </c>
      <c r="M33" cm="1">
        <f t="array" ref="M33">INDEX('GMW - Upside'!$A$2:$MC$200,MATCH(1,('GMW - Upside'!$MC$2:$MC$200=M$3)*('GMW - Upside'!$MB$2:$MB$200=M$4),0),$E33-1973)</f>
        <v>3177</v>
      </c>
      <c r="N33" cm="1">
        <f t="array" ref="N33">INDEX('GMW - Upside'!$A$2:$MC$200,MATCH(1,('GMW - Upside'!$MC$2:$MC$200=N$3)*('GMW - Upside'!$MB$2:$MB$200=N$4),0),$E33-1973)</f>
        <v>27947</v>
      </c>
      <c r="O33" cm="1">
        <f t="array" ref="O33">INDEX('GMW - Upside'!$A$2:$MC$200,MATCH(1,('GMW - Upside'!$MC$2:$MC$200=O$3)*('GMW - Upside'!$MB$2:$MB$200=O$4),0),$E33-1973)</f>
        <v>11.4</v>
      </c>
      <c r="P33" cm="1">
        <f t="array" ref="P33">INDEX('GMW - Upside'!$A$2:$MC$200,MATCH(1,('GMW - Upside'!$MC$2:$MC$200=P$3)*('GMW - Upside'!$MB$2:$MB$200=P$4),0),$E33-1973)</f>
        <v>34762.92</v>
      </c>
      <c r="Q33" cm="1">
        <f t="array" ref="Q33">INDEX('GMW - Upside'!$A$2:$MC$200,MATCH(1,('GMW - Upside'!$MC$2:$MC$200=Q$3)*('GMW - Upside'!$MB$2:$MB$200=Q$4),0),$E33-1973)</f>
        <v>-2900</v>
      </c>
      <c r="R33" cm="1">
        <f t="array" ref="R33">INDEX('GMW - Upside'!$A$2:$MC$200,MATCH(1,('GMW - Upside'!$MC$2:$MC$200=R$3)*('GMW - Upside'!$MB$2:$MB$200=R$4),0),$E33-1973)</f>
        <v>1E-3</v>
      </c>
      <c r="S33" cm="1">
        <f t="array" ref="S33">INDEX('GMW - Upside'!$A$2:$MC$200,MATCH(1,('GMW - Upside'!$MC$2:$MC$200=S$3)*('GMW - Upside'!$MB$2:$MB$200=S$4),0),$E33-1973)</f>
        <v>112237</v>
      </c>
      <c r="T33" cm="1">
        <f t="array" ref="T33">INDEX('GMW - Upside'!$A$2:$MC$200,MATCH(1,('GMW - Upside'!$MC$2:$MC$200=T$3)*('GMW - Upside'!$MB$2:$MB$200=T$4),0),$E33-1973)</f>
        <v>-4.5299529999999998E-2</v>
      </c>
      <c r="U33" cm="1">
        <f t="array" ref="U33">INDEX('GMW - Upside'!$A$2:$MC$200,MATCH(1,('GMW - Upside'!$MC$2:$MC$200=U$3)*('GMW - Upside'!$MB$2:$MB$200=U$4),0),$E33-1973)</f>
        <v>331116</v>
      </c>
      <c r="V33" cm="1">
        <f t="array" ref="V33">INDEX('GMW - Upside'!$A$2:$MC$200,MATCH(1,('GMW - Upside'!$MC$2:$MC$200=V$3)*('GMW - Upside'!$MB$2:$MB$200=V$4),0),$E33-1973)</f>
        <v>25292.04</v>
      </c>
      <c r="W33" cm="1">
        <f t="array" ref="W33">INDEX('GMW - Upside'!$A$2:$MC$200,MATCH(1,('GMW - Upside'!$MC$2:$MC$200=W$3)*('GMW - Upside'!$MB$2:$MB$200=W$4),0),$E33-1973)</f>
        <v>33.508580000000002</v>
      </c>
      <c r="X33" cm="1">
        <f t="array" ref="X33">INDEX('GMW - Upside'!$A$2:$MC$200,MATCH(1,('GMW - Upside'!$MC$2:$MC$200=X$3)*('GMW - Upside'!$MB$2:$MB$200=X$4),0),$E33-1973)</f>
        <v>328357.09999999998</v>
      </c>
      <c r="Y33" cm="1">
        <f t="array" ref="Y33">INDEX('GMW - Upside'!$A$2:$MC$200,MATCH(1,('GMW - Upside'!$MC$2:$MC$200=Y$3)*('GMW - Upside'!$MB$2:$MB$200=Y$4),0),$E33-1973)</f>
        <v>37215.519999999997</v>
      </c>
      <c r="Z33" cm="1">
        <f t="array" ref="Z33">INDEX('GMW - Upside'!$A$2:$MC$200,MATCH(1,('GMW - Upside'!$MC$2:$MC$200=Z$3)*('GMW - Upside'!$MB$2:$MB$200=Z$4),0),$E33-1973)</f>
        <v>1337818</v>
      </c>
      <c r="AA33" cm="1">
        <f t="array" ref="AA33">INDEX('GMW - Upside'!$A$2:$MC$200,MATCH(1,('GMW - Upside'!$MC$2:$MC$200=AA$3)*('GMW - Upside'!$MB$2:$MB$200=AA$4),0),$E33-1973)</f>
        <v>-1.7514289999999999</v>
      </c>
      <c r="AB33" cm="1">
        <f t="array" ref="AB33">INDEX('GMW - Upside'!$A$2:$MC$200,MATCH(1,('GMW - Upside'!$MC$2:$MC$200=AB$3)*('GMW - Upside'!$MB$2:$MB$200=AB$4),0),$E33-1973)</f>
        <v>44373</v>
      </c>
      <c r="AC33" cm="1">
        <f t="array" ref="AC33">INDEX('GMW - Upside'!$A$2:$MC$200,MATCH(1,('GMW - Upside'!$MC$2:$MC$200=AC$3)*('GMW - Upside'!$MB$2:$MB$200=AC$4),0),$E33-1973)</f>
        <v>40389</v>
      </c>
      <c r="AD33" cm="1">
        <f t="array" ref="AD33">INDEX('GMW - Upside'!$A$2:$MC$200,MATCH(1,('GMW - Upside'!$MC$2:$MC$200=AD$3)*('GMW - Upside'!$MB$2:$MB$200=AD$4),0),$E33-1973)</f>
        <v>56714</v>
      </c>
      <c r="AE33" cm="1">
        <f t="array" ref="AE33">INDEX('GMW - Upside'!$A$2:$MC$200,MATCH(1,('GMW - Upside'!$MC$2:$MC$200=AE$3)*('GMW - Upside'!$MB$2:$MB$200=AE$4),0),$E33-1973)</f>
        <v>25.12576</v>
      </c>
    </row>
    <row r="34" spans="1:31" x14ac:dyDescent="0.2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Upside'!$A$2:$MC$200,MATCH(1,('GMW - Upside'!$MC$2:$MC$200=F$3)*('GMW - Upside'!$MB$2:$MB$200=F$4),0),$E34-1973)</f>
        <v>337367</v>
      </c>
      <c r="G34" cm="1">
        <f t="array" ref="G34">INDEX('GMW - Upside'!$A$2:$MC$200,MATCH(1,('GMW - Upside'!$MC$2:$MC$200=G$3)*('GMW - Upside'!$MB$2:$MB$200=G$4),0),$E34-1973)</f>
        <v>183752</v>
      </c>
      <c r="H34" cm="1">
        <f t="array" ref="H34">INDEX('GMW - Upside'!$A$2:$MC$200,MATCH(1,('GMW - Upside'!$MC$2:$MC$200=H$3)*('GMW - Upside'!$MB$2:$MB$200=H$4),0),$E34-1973)</f>
        <v>196400</v>
      </c>
      <c r="I34" cm="1">
        <f t="array" ref="I34">INDEX('GMW - Upside'!$A$2:$MC$200,MATCH(1,('GMW - Upside'!$MC$2:$MC$200=I$3)*('GMW - Upside'!$MB$2:$MB$200=I$4),0),$E34-1973)</f>
        <v>46.924320000000002</v>
      </c>
      <c r="J34" cm="1">
        <f t="array" ref="J34">INDEX('GMW - Upside'!$A$2:$MC$200,MATCH(1,('GMW - Upside'!$MC$2:$MC$200=J$3)*('GMW - Upside'!$MB$2:$MB$200=J$4),0),$E34-1973)</f>
        <v>10.72348</v>
      </c>
      <c r="K34" cm="1">
        <f t="array" ref="K34">INDEX('GMW - Upside'!$A$2:$MC$200,MATCH(1,('GMW - Upside'!$MC$2:$MC$200=K$3)*('GMW - Upside'!$MB$2:$MB$200=K$4),0),$E34-1973)</f>
        <v>10.979240000000001</v>
      </c>
      <c r="L34" cm="1">
        <f t="array" ref="L34">INDEX('GMW - Upside'!$A$2:$MC$200,MATCH(1,('GMW - Upside'!$MC$2:$MC$200=L$3)*('GMW - Upside'!$MB$2:$MB$200=L$4),0),$E34-1973)</f>
        <v>24850</v>
      </c>
      <c r="M34" cm="1">
        <f t="array" ref="M34">INDEX('GMW - Upside'!$A$2:$MC$200,MATCH(1,('GMW - Upside'!$MC$2:$MC$200=M$3)*('GMW - Upside'!$MB$2:$MB$200=M$4),0),$E34-1973)</f>
        <v>3156</v>
      </c>
      <c r="N34" cm="1">
        <f t="array" ref="N34">INDEX('GMW - Upside'!$A$2:$MC$200,MATCH(1,('GMW - Upside'!$MC$2:$MC$200=N$3)*('GMW - Upside'!$MB$2:$MB$200=N$4),0),$E34-1973)</f>
        <v>28006</v>
      </c>
      <c r="O34" cm="1">
        <f t="array" ref="O34">INDEX('GMW - Upside'!$A$2:$MC$200,MATCH(1,('GMW - Upside'!$MC$2:$MC$200=O$3)*('GMW - Upside'!$MB$2:$MB$200=O$4),0),$E34-1973)</f>
        <v>11.3</v>
      </c>
      <c r="P34" cm="1">
        <f t="array" ref="P34">INDEX('GMW - Upside'!$A$2:$MC$200,MATCH(1,('GMW - Upside'!$MC$2:$MC$200=P$3)*('GMW - Upside'!$MB$2:$MB$200=P$4),0),$E34-1973)</f>
        <v>34800.699999999997</v>
      </c>
      <c r="Q34" cm="1">
        <f t="array" ref="Q34">INDEX('GMW - Upside'!$A$2:$MC$200,MATCH(1,('GMW - Upside'!$MC$2:$MC$200=Q$3)*('GMW - Upside'!$MB$2:$MB$200=Q$4),0),$E34-1973)</f>
        <v>518</v>
      </c>
      <c r="R34" cm="1">
        <f t="array" ref="R34">INDEX('GMW - Upside'!$A$2:$MC$200,MATCH(1,('GMW - Upside'!$MC$2:$MC$200=R$3)*('GMW - Upside'!$MB$2:$MB$200=R$4),0),$E34-1973)</f>
        <v>1E-3</v>
      </c>
      <c r="S34" cm="1">
        <f t="array" ref="S34">INDEX('GMW - Upside'!$A$2:$MC$200,MATCH(1,('GMW - Upside'!$MC$2:$MC$200=S$3)*('GMW - Upside'!$MB$2:$MB$200=S$4),0),$E34-1973)</f>
        <v>116049</v>
      </c>
      <c r="T34" cm="1">
        <f t="array" ref="T34">INDEX('GMW - Upside'!$A$2:$MC$200,MATCH(1,('GMW - Upside'!$MC$2:$MC$200=T$3)*('GMW - Upside'!$MB$2:$MB$200=T$4),0),$E34-1973)</f>
        <v>1.238251</v>
      </c>
      <c r="U34" cm="1">
        <f t="array" ref="U34">INDEX('GMW - Upside'!$A$2:$MC$200,MATCH(1,('GMW - Upside'!$MC$2:$MC$200=U$3)*('GMW - Upside'!$MB$2:$MB$200=U$4),0),$E34-1973)</f>
        <v>333215.3</v>
      </c>
      <c r="V34" cm="1">
        <f t="array" ref="V34">INDEX('GMW - Upside'!$A$2:$MC$200,MATCH(1,('GMW - Upside'!$MC$2:$MC$200=V$3)*('GMW - Upside'!$MB$2:$MB$200=V$4),0),$E34-1973)</f>
        <v>25345.43</v>
      </c>
      <c r="W34" cm="1">
        <f t="array" ref="W34">INDEX('GMW - Upside'!$A$2:$MC$200,MATCH(1,('GMW - Upside'!$MC$2:$MC$200=W$3)*('GMW - Upside'!$MB$2:$MB$200=W$4),0),$E34-1973)</f>
        <v>33.49821</v>
      </c>
      <c r="X34" cm="1">
        <f t="array" ref="X34">INDEX('GMW - Upside'!$A$2:$MC$200,MATCH(1,('GMW - Upside'!$MC$2:$MC$200=X$3)*('GMW - Upside'!$MB$2:$MB$200=X$4),0),$E34-1973)</f>
        <v>329500.79999999999</v>
      </c>
      <c r="Y34" cm="1">
        <f t="array" ref="Y34">INDEX('GMW - Upside'!$A$2:$MC$200,MATCH(1,('GMW - Upside'!$MC$2:$MC$200=Y$3)*('GMW - Upside'!$MB$2:$MB$200=Y$4),0),$E34-1973)</f>
        <v>37231.589999999997</v>
      </c>
      <c r="Z34" cm="1">
        <f t="array" ref="Z34">INDEX('GMW - Upside'!$A$2:$MC$200,MATCH(1,('GMW - Upside'!$MC$2:$MC$200=Z$3)*('GMW - Upside'!$MB$2:$MB$200=Z$4),0),$E34-1973)</f>
        <v>1343092</v>
      </c>
      <c r="AA34" cm="1">
        <f t="array" ref="AA34">INDEX('GMW - Upside'!$A$2:$MC$200,MATCH(1,('GMW - Upside'!$MC$2:$MC$200=AA$3)*('GMW - Upside'!$MB$2:$MB$200=AA$4),0),$E34-1973)</f>
        <v>-1.7485740000000001</v>
      </c>
      <c r="AB34" cm="1">
        <f t="array" ref="AB34">INDEX('GMW - Upside'!$A$2:$MC$200,MATCH(1,('GMW - Upside'!$MC$2:$MC$200=AB$3)*('GMW - Upside'!$MB$2:$MB$200=AB$4),0),$E34-1973)</f>
        <v>44820</v>
      </c>
      <c r="AC34" cm="1">
        <f t="array" ref="AC34">INDEX('GMW - Upside'!$A$2:$MC$200,MATCH(1,('GMW - Upside'!$MC$2:$MC$200=AC$3)*('GMW - Upside'!$MB$2:$MB$200=AC$4),0),$E34-1973)</f>
        <v>44482</v>
      </c>
      <c r="AD34" cm="1">
        <f t="array" ref="AD34">INDEX('GMW - Upside'!$A$2:$MC$200,MATCH(1,('GMW - Upside'!$MC$2:$MC$200=AD$3)*('GMW - Upside'!$MB$2:$MB$200=AD$4),0),$E34-1973)</f>
        <v>56744</v>
      </c>
      <c r="AE34" cm="1">
        <f t="array" ref="AE34">INDEX('GMW - Upside'!$A$2:$MC$200,MATCH(1,('GMW - Upside'!$MC$2:$MC$200=AE$3)*('GMW - Upside'!$MB$2:$MB$200=AE$4),0),$E34-1973)</f>
        <v>25.177589999999999</v>
      </c>
    </row>
    <row r="35" spans="1:31" x14ac:dyDescent="0.2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Upside'!$A$2:$MC$200,MATCH(1,('GMW - Upside'!$MC$2:$MC$200=F$3)*('GMW - Upside'!$MB$2:$MB$200=F$4),0),$E35-1973)</f>
        <v>339754</v>
      </c>
      <c r="G35" cm="1">
        <f t="array" ref="G35">INDEX('GMW - Upside'!$A$2:$MC$200,MATCH(1,('GMW - Upside'!$MC$2:$MC$200=G$3)*('GMW - Upside'!$MB$2:$MB$200=G$4),0),$E35-1973)</f>
        <v>185943</v>
      </c>
      <c r="H35" cm="1">
        <f t="array" ref="H35">INDEX('GMW - Upside'!$A$2:$MC$200,MATCH(1,('GMW - Upside'!$MC$2:$MC$200=H$3)*('GMW - Upside'!$MB$2:$MB$200=H$4),0),$E35-1973)</f>
        <v>193530</v>
      </c>
      <c r="I35" cm="1">
        <f t="array" ref="I35">INDEX('GMW - Upside'!$A$2:$MC$200,MATCH(1,('GMW - Upside'!$MC$2:$MC$200=I$3)*('GMW - Upside'!$MB$2:$MB$200=I$4),0),$E35-1973)</f>
        <v>47.237139999999997</v>
      </c>
      <c r="J35" cm="1">
        <f t="array" ref="J35">INDEX('GMW - Upside'!$A$2:$MC$200,MATCH(1,('GMW - Upside'!$MC$2:$MC$200=J$3)*('GMW - Upside'!$MB$2:$MB$200=J$4),0),$E35-1973)</f>
        <v>10.664059999999999</v>
      </c>
      <c r="K35" cm="1">
        <f t="array" ref="K35">INDEX('GMW - Upside'!$A$2:$MC$200,MATCH(1,('GMW - Upside'!$MC$2:$MC$200=K$3)*('GMW - Upside'!$MB$2:$MB$200=K$4),0),$E35-1973)</f>
        <v>9.7823440000000002</v>
      </c>
      <c r="L35" cm="1">
        <f t="array" ref="L35">INDEX('GMW - Upside'!$A$2:$MC$200,MATCH(1,('GMW - Upside'!$MC$2:$MC$200=L$3)*('GMW - Upside'!$MB$2:$MB$200=L$4),0),$E35-1973)</f>
        <v>24925</v>
      </c>
      <c r="M35" cm="1">
        <f t="array" ref="M35">INDEX('GMW - Upside'!$A$2:$MC$200,MATCH(1,('GMW - Upside'!$MC$2:$MC$200=M$3)*('GMW - Upside'!$MB$2:$MB$200=M$4),0),$E35-1973)</f>
        <v>3113</v>
      </c>
      <c r="N35" cm="1">
        <f t="array" ref="N35">INDEX('GMW - Upside'!$A$2:$MC$200,MATCH(1,('GMW - Upside'!$MC$2:$MC$200=N$3)*('GMW - Upside'!$MB$2:$MB$200=N$4),0),$E35-1973)</f>
        <v>28038</v>
      </c>
      <c r="O35" cm="1">
        <f t="array" ref="O35">INDEX('GMW - Upside'!$A$2:$MC$200,MATCH(1,('GMW - Upside'!$MC$2:$MC$200=O$3)*('GMW - Upside'!$MB$2:$MB$200=O$4),0),$E35-1973)</f>
        <v>11.1</v>
      </c>
      <c r="P35" cm="1">
        <f t="array" ref="P35">INDEX('GMW - Upside'!$A$2:$MC$200,MATCH(1,('GMW - Upside'!$MC$2:$MC$200=P$3)*('GMW - Upside'!$MB$2:$MB$200=P$4),0),$E35-1973)</f>
        <v>34838.480000000003</v>
      </c>
      <c r="Q35" cm="1">
        <f t="array" ref="Q35">INDEX('GMW - Upside'!$A$2:$MC$200,MATCH(1,('GMW - Upside'!$MC$2:$MC$200=Q$3)*('GMW - Upside'!$MB$2:$MB$200=Q$4),0),$E35-1973)</f>
        <v>799</v>
      </c>
      <c r="R35" cm="1">
        <f t="array" ref="R35">INDEX('GMW - Upside'!$A$2:$MC$200,MATCH(1,('GMW - Upside'!$MC$2:$MC$200=R$3)*('GMW - Upside'!$MB$2:$MB$200=R$4),0),$E35-1973)</f>
        <v>1E-3</v>
      </c>
      <c r="S35" cm="1">
        <f t="array" ref="S35">INDEX('GMW - Upside'!$A$2:$MC$200,MATCH(1,('GMW - Upside'!$MC$2:$MC$200=S$3)*('GMW - Upside'!$MB$2:$MB$200=S$4),0),$E35-1973)</f>
        <v>118411</v>
      </c>
      <c r="T35" cm="1">
        <f t="array" ref="T35">INDEX('GMW - Upside'!$A$2:$MC$200,MATCH(1,('GMW - Upside'!$MC$2:$MC$200=T$3)*('GMW - Upside'!$MB$2:$MB$200=T$4),0),$E35-1973)</f>
        <v>1.3575550000000001</v>
      </c>
      <c r="U35" cm="1">
        <f t="array" ref="U35">INDEX('GMW - Upside'!$A$2:$MC$200,MATCH(1,('GMW - Upside'!$MC$2:$MC$200=U$3)*('GMW - Upside'!$MB$2:$MB$200=U$4),0),$E35-1973)</f>
        <v>335173</v>
      </c>
      <c r="V35" cm="1">
        <f t="array" ref="V35">INDEX('GMW - Upside'!$A$2:$MC$200,MATCH(1,('GMW - Upside'!$MC$2:$MC$200=V$3)*('GMW - Upside'!$MB$2:$MB$200=V$4),0),$E35-1973)</f>
        <v>25374.39</v>
      </c>
      <c r="W35" cm="1">
        <f t="array" ref="W35">INDEX('GMW - Upside'!$A$2:$MC$200,MATCH(1,('GMW - Upside'!$MC$2:$MC$200=W$3)*('GMW - Upside'!$MB$2:$MB$200=W$4),0),$E35-1973)</f>
        <v>33.49821</v>
      </c>
      <c r="X35" cm="1">
        <f t="array" ref="X35">INDEX('GMW - Upside'!$A$2:$MC$200,MATCH(1,('GMW - Upside'!$MC$2:$MC$200=X$3)*('GMW - Upside'!$MB$2:$MB$200=X$4),0),$E35-1973)</f>
        <v>330621.2</v>
      </c>
      <c r="Y35" cm="1">
        <f t="array" ref="Y35">INDEX('GMW - Upside'!$A$2:$MC$200,MATCH(1,('GMW - Upside'!$MC$2:$MC$200=Y$3)*('GMW - Upside'!$MB$2:$MB$200=Y$4),0),$E35-1973)</f>
        <v>37247.67</v>
      </c>
      <c r="Z35" cm="1">
        <f t="array" ref="Z35">INDEX('GMW - Upside'!$A$2:$MC$200,MATCH(1,('GMW - Upside'!$MC$2:$MC$200=Z$3)*('GMW - Upside'!$MB$2:$MB$200=Z$4),0),$E35-1973)</f>
        <v>1350642</v>
      </c>
      <c r="AA35" cm="1">
        <f t="array" ref="AA35">INDEX('GMW - Upside'!$A$2:$MC$200,MATCH(1,('GMW - Upside'!$MC$2:$MC$200=AA$3)*('GMW - Upside'!$MB$2:$MB$200=AA$4),0),$E35-1973)</f>
        <v>-1.745725</v>
      </c>
      <c r="AB35" cm="1">
        <f t="array" ref="AB35">INDEX('GMW - Upside'!$A$2:$MC$200,MATCH(1,('GMW - Upside'!$MC$2:$MC$200=AB$3)*('GMW - Upside'!$MB$2:$MB$200=AB$4),0),$E35-1973)</f>
        <v>47068</v>
      </c>
      <c r="AC35" cm="1">
        <f t="array" ref="AC35">INDEX('GMW - Upside'!$A$2:$MC$200,MATCH(1,('GMW - Upside'!$MC$2:$MC$200=AC$3)*('GMW - Upside'!$MB$2:$MB$200=AC$4),0),$E35-1973)</f>
        <v>46213</v>
      </c>
      <c r="AD35" cm="1">
        <f t="array" ref="AD35">INDEX('GMW - Upside'!$A$2:$MC$200,MATCH(1,('GMW - Upside'!$MC$2:$MC$200=AD$3)*('GMW - Upside'!$MB$2:$MB$200=AD$4),0),$E35-1973)</f>
        <v>56774</v>
      </c>
      <c r="AE35" cm="1">
        <f t="array" ref="AE35">INDEX('GMW - Upside'!$A$2:$MC$200,MATCH(1,('GMW - Upside'!$MC$2:$MC$200=AE$3)*('GMW - Upside'!$MB$2:$MB$200=AE$4),0),$E35-1973)</f>
        <v>25.229299999999999</v>
      </c>
    </row>
    <row r="36" spans="1:31" x14ac:dyDescent="0.2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Upside'!$A$2:$MC$200,MATCH(1,('GMW - Upside'!$MC$2:$MC$200=F$3)*('GMW - Upside'!$MB$2:$MB$200=F$4),0),$E36-1973)</f>
        <v>344795</v>
      </c>
      <c r="G36" cm="1">
        <f t="array" ref="G36">INDEX('GMW - Upside'!$A$2:$MC$200,MATCH(1,('GMW - Upside'!$MC$2:$MC$200=G$3)*('GMW - Upside'!$MB$2:$MB$200=G$4),0),$E36-1973)</f>
        <v>189091</v>
      </c>
      <c r="H36" cm="1">
        <f t="array" ref="H36">INDEX('GMW - Upside'!$A$2:$MC$200,MATCH(1,('GMW - Upside'!$MC$2:$MC$200=H$3)*('GMW - Upside'!$MB$2:$MB$200=H$4),0),$E36-1973)</f>
        <v>197970</v>
      </c>
      <c r="I36" cm="1">
        <f t="array" ref="I36">INDEX('GMW - Upside'!$A$2:$MC$200,MATCH(1,('GMW - Upside'!$MC$2:$MC$200=I$3)*('GMW - Upside'!$MB$2:$MB$200=I$4),0),$E36-1973)</f>
        <v>47.836730000000003</v>
      </c>
      <c r="J36" cm="1">
        <f t="array" ref="J36">INDEX('GMW - Upside'!$A$2:$MC$200,MATCH(1,('GMW - Upside'!$MC$2:$MC$200=J$3)*('GMW - Upside'!$MB$2:$MB$200=J$4),0),$E36-1973)</f>
        <v>9.228847</v>
      </c>
      <c r="K36" cm="1">
        <f t="array" ref="K36">INDEX('GMW - Upside'!$A$2:$MC$200,MATCH(1,('GMW - Upside'!$MC$2:$MC$200=K$3)*('GMW - Upside'!$MB$2:$MB$200=K$4),0),$E36-1973)</f>
        <v>8.964461</v>
      </c>
      <c r="L36" cm="1">
        <f t="array" ref="L36">INDEX('GMW - Upside'!$A$2:$MC$200,MATCH(1,('GMW - Upside'!$MC$2:$MC$200=L$3)*('GMW - Upside'!$MB$2:$MB$200=L$4),0),$E36-1973)</f>
        <v>25110</v>
      </c>
      <c r="M36" cm="1">
        <f t="array" ref="M36">INDEX('GMW - Upside'!$A$2:$MC$200,MATCH(1,('GMW - Upside'!$MC$2:$MC$200=M$3)*('GMW - Upside'!$MB$2:$MB$200=M$4),0),$E36-1973)</f>
        <v>3021</v>
      </c>
      <c r="N36" cm="1">
        <f t="array" ref="N36">INDEX('GMW - Upside'!$A$2:$MC$200,MATCH(1,('GMW - Upside'!$MC$2:$MC$200=N$3)*('GMW - Upside'!$MB$2:$MB$200=N$4),0),$E36-1973)</f>
        <v>28131</v>
      </c>
      <c r="O36" cm="1">
        <f t="array" ref="O36">INDEX('GMW - Upside'!$A$2:$MC$200,MATCH(1,('GMW - Upside'!$MC$2:$MC$200=O$3)*('GMW - Upside'!$MB$2:$MB$200=O$4),0),$E36-1973)</f>
        <v>10.7</v>
      </c>
      <c r="P36" cm="1">
        <f t="array" ref="P36">INDEX('GMW - Upside'!$A$2:$MC$200,MATCH(1,('GMW - Upside'!$MC$2:$MC$200=P$3)*('GMW - Upside'!$MB$2:$MB$200=P$4),0),$E36-1973)</f>
        <v>34876.26</v>
      </c>
      <c r="Q36" cm="1">
        <f t="array" ref="Q36">INDEX('GMW - Upside'!$A$2:$MC$200,MATCH(1,('GMW - Upside'!$MC$2:$MC$200=Q$3)*('GMW - Upside'!$MB$2:$MB$200=Q$4),0),$E36-1973)</f>
        <v>-5078</v>
      </c>
      <c r="R36" cm="1">
        <f t="array" ref="R36">INDEX('GMW - Upside'!$A$2:$MC$200,MATCH(1,('GMW - Upside'!$MC$2:$MC$200=R$3)*('GMW - Upside'!$MB$2:$MB$200=R$4),0),$E36-1973)</f>
        <v>1E-3</v>
      </c>
      <c r="S36" cm="1">
        <f t="array" ref="S36">INDEX('GMW - Upside'!$A$2:$MC$200,MATCH(1,('GMW - Upside'!$MC$2:$MC$200=S$3)*('GMW - Upside'!$MB$2:$MB$200=S$4),0),$E36-1973)</f>
        <v>122020</v>
      </c>
      <c r="T36" cm="1">
        <f t="array" ref="T36">INDEX('GMW - Upside'!$A$2:$MC$200,MATCH(1,('GMW - Upside'!$MC$2:$MC$200=T$3)*('GMW - Upside'!$MB$2:$MB$200=T$4),0),$E36-1973)</f>
        <v>2.0307539999999999</v>
      </c>
      <c r="U36" cm="1">
        <f t="array" ref="U36">INDEX('GMW - Upside'!$A$2:$MC$200,MATCH(1,('GMW - Upside'!$MC$2:$MC$200=U$3)*('GMW - Upside'!$MB$2:$MB$200=U$4),0),$E36-1973)</f>
        <v>337863.8</v>
      </c>
      <c r="V36" cm="1">
        <f t="array" ref="V36">INDEX('GMW - Upside'!$A$2:$MC$200,MATCH(1,('GMW - Upside'!$MC$2:$MC$200=V$3)*('GMW - Upside'!$MB$2:$MB$200=V$4),0),$E36-1973)</f>
        <v>25458.55</v>
      </c>
      <c r="W36" cm="1">
        <f t="array" ref="W36">INDEX('GMW - Upside'!$A$2:$MC$200,MATCH(1,('GMW - Upside'!$MC$2:$MC$200=W$3)*('GMW - Upside'!$MB$2:$MB$200=W$4),0),$E36-1973)</f>
        <v>33.508580000000002</v>
      </c>
      <c r="X36" cm="1">
        <f t="array" ref="X36">INDEX('GMW - Upside'!$A$2:$MC$200,MATCH(1,('GMW - Upside'!$MC$2:$MC$200=X$3)*('GMW - Upside'!$MB$2:$MB$200=X$4),0),$E36-1973)</f>
        <v>331686.3</v>
      </c>
      <c r="Y36" cm="1">
        <f t="array" ref="Y36">INDEX('GMW - Upside'!$A$2:$MC$200,MATCH(1,('GMW - Upside'!$MC$2:$MC$200=Y$3)*('GMW - Upside'!$MB$2:$MB$200=Y$4),0),$E36-1973)</f>
        <v>37263.75</v>
      </c>
      <c r="Z36" cm="1">
        <f t="array" ref="Z36">INDEX('GMW - Upside'!$A$2:$MC$200,MATCH(1,('GMW - Upside'!$MC$2:$MC$200=Z$3)*('GMW - Upside'!$MB$2:$MB$200=Z$4),0),$E36-1973)</f>
        <v>1358192</v>
      </c>
      <c r="AA36" cm="1">
        <f t="array" ref="AA36">INDEX('GMW - Upside'!$A$2:$MC$200,MATCH(1,('GMW - Upside'!$MC$2:$MC$200=AA$3)*('GMW - Upside'!$MB$2:$MB$200=AA$4),0),$E36-1973)</f>
        <v>-1.74288</v>
      </c>
      <c r="AB36" cm="1">
        <f t="array" ref="AB36">INDEX('GMW - Upside'!$A$2:$MC$200,MATCH(1,('GMW - Upside'!$MC$2:$MC$200=AB$3)*('GMW - Upside'!$MB$2:$MB$200=AB$4),0),$E36-1973)</f>
        <v>44763</v>
      </c>
      <c r="AC36" cm="1">
        <f t="array" ref="AC36">INDEX('GMW - Upside'!$A$2:$MC$200,MATCH(1,('GMW - Upside'!$MC$2:$MC$200=AC$3)*('GMW - Upside'!$MB$2:$MB$200=AC$4),0),$E36-1973)</f>
        <v>40410</v>
      </c>
      <c r="AD36" cm="1">
        <f t="array" ref="AD36">INDEX('GMW - Upside'!$A$2:$MC$200,MATCH(1,('GMW - Upside'!$MC$2:$MC$200=AD$3)*('GMW - Upside'!$MB$2:$MB$200=AD$4),0),$E36-1973)</f>
        <v>56804</v>
      </c>
      <c r="AE36" cm="1">
        <f t="array" ref="AE36">INDEX('GMW - Upside'!$A$2:$MC$200,MATCH(1,('GMW - Upside'!$MC$2:$MC$200=AE$3)*('GMW - Upside'!$MB$2:$MB$200=AE$4),0),$E36-1973)</f>
        <v>25.280899999999999</v>
      </c>
    </row>
    <row r="37" spans="1:31" x14ac:dyDescent="0.2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Upside'!$A$2:$MC$200,MATCH(1,('GMW - Upside'!$MC$2:$MC$200=F$3)*('GMW - Upside'!$MB$2:$MB$200=F$4),0),$E37-1973)</f>
        <v>353365</v>
      </c>
      <c r="G37" cm="1">
        <f t="array" ref="G37">INDEX('GMW - Upside'!$A$2:$MC$200,MATCH(1,('GMW - Upside'!$MC$2:$MC$200=G$3)*('GMW - Upside'!$MB$2:$MB$200=G$4),0),$E37-1973)</f>
        <v>193017</v>
      </c>
      <c r="H37" cm="1">
        <f t="array" ref="H37">INDEX('GMW - Upside'!$A$2:$MC$200,MATCH(1,('GMW - Upside'!$MC$2:$MC$200=H$3)*('GMW - Upside'!$MB$2:$MB$200=H$4),0),$E37-1973)</f>
        <v>200655</v>
      </c>
      <c r="I37" cm="1">
        <f t="array" ref="I37">INDEX('GMW - Upside'!$A$2:$MC$200,MATCH(1,('GMW - Upside'!$MC$2:$MC$200=I$3)*('GMW - Upside'!$MB$2:$MB$200=I$4),0),$E37-1973)</f>
        <v>47.888869999999997</v>
      </c>
      <c r="J37" cm="1">
        <f t="array" ref="J37">INDEX('GMW - Upside'!$A$2:$MC$200,MATCH(1,('GMW - Upside'!$MC$2:$MC$200=J$3)*('GMW - Upside'!$MB$2:$MB$200=J$4),0),$E37-1973)</f>
        <v>9.4810610000000004</v>
      </c>
      <c r="K37" cm="1">
        <f t="array" ref="K37">INDEX('GMW - Upside'!$A$2:$MC$200,MATCH(1,('GMW - Upside'!$MC$2:$MC$200=K$3)*('GMW - Upside'!$MB$2:$MB$200=K$4),0),$E37-1973)</f>
        <v>9.8686360000000004</v>
      </c>
      <c r="L37" cm="1">
        <f t="array" ref="L37">INDEX('GMW - Upside'!$A$2:$MC$200,MATCH(1,('GMW - Upside'!$MC$2:$MC$200=L$3)*('GMW - Upside'!$MB$2:$MB$200=L$4),0),$E37-1973)</f>
        <v>25345</v>
      </c>
      <c r="M37" cm="1">
        <f t="array" ref="M37">INDEX('GMW - Upside'!$A$2:$MC$200,MATCH(1,('GMW - Upside'!$MC$2:$MC$200=M$3)*('GMW - Upside'!$MB$2:$MB$200=M$4),0),$E37-1973)</f>
        <v>2885</v>
      </c>
      <c r="N37" cm="1">
        <f t="array" ref="N37">INDEX('GMW - Upside'!$A$2:$MC$200,MATCH(1,('GMW - Upside'!$MC$2:$MC$200=N$3)*('GMW - Upside'!$MB$2:$MB$200=N$4),0),$E37-1973)</f>
        <v>28230</v>
      </c>
      <c r="O37" cm="1">
        <f t="array" ref="O37">INDEX('GMW - Upside'!$A$2:$MC$200,MATCH(1,('GMW - Upside'!$MC$2:$MC$200=O$3)*('GMW - Upside'!$MB$2:$MB$200=O$4),0),$E37-1973)</f>
        <v>10.199999999999999</v>
      </c>
      <c r="P37" cm="1">
        <f t="array" ref="P37">INDEX('GMW - Upside'!$A$2:$MC$200,MATCH(1,('GMW - Upside'!$MC$2:$MC$200=P$3)*('GMW - Upside'!$MB$2:$MB$200=P$4),0),$E37-1973)</f>
        <v>34903.01</v>
      </c>
      <c r="Q37" cm="1">
        <f t="array" ref="Q37">INDEX('GMW - Upside'!$A$2:$MC$200,MATCH(1,('GMW - Upside'!$MC$2:$MC$200=Q$3)*('GMW - Upside'!$MB$2:$MB$200=Q$4),0),$E37-1973)</f>
        <v>-1639</v>
      </c>
      <c r="R37" cm="1">
        <f t="array" ref="R37">INDEX('GMW - Upside'!$A$2:$MC$200,MATCH(1,('GMW - Upside'!$MC$2:$MC$200=R$3)*('GMW - Upside'!$MB$2:$MB$200=R$4),0),$E37-1973)</f>
        <v>1E-3</v>
      </c>
      <c r="S37" cm="1">
        <f t="array" ref="S37">INDEX('GMW - Upside'!$A$2:$MC$200,MATCH(1,('GMW - Upside'!$MC$2:$MC$200=S$3)*('GMW - Upside'!$MB$2:$MB$200=S$4),0),$E37-1973)</f>
        <v>127443</v>
      </c>
      <c r="T37" cm="1">
        <f t="array" ref="T37">INDEX('GMW - Upside'!$A$2:$MC$200,MATCH(1,('GMW - Upside'!$MC$2:$MC$200=T$3)*('GMW - Upside'!$MB$2:$MB$200=T$4),0),$E37-1973)</f>
        <v>3.6439900000000001</v>
      </c>
      <c r="U37" cm="1">
        <f t="array" ref="U37">INDEX('GMW - Upside'!$A$2:$MC$200,MATCH(1,('GMW - Upside'!$MC$2:$MC$200=U$3)*('GMW - Upside'!$MB$2:$MB$200=U$4),0),$E37-1973)</f>
        <v>340720.4</v>
      </c>
      <c r="V37" cm="1">
        <f t="array" ref="V37">INDEX('GMW - Upside'!$A$2:$MC$200,MATCH(1,('GMW - Upside'!$MC$2:$MC$200=V$3)*('GMW - Upside'!$MB$2:$MB$200=V$4),0),$E37-1973)</f>
        <v>25548.15</v>
      </c>
      <c r="W37" cm="1">
        <f t="array" ref="W37">INDEX('GMW - Upside'!$A$2:$MC$200,MATCH(1,('GMW - Upside'!$MC$2:$MC$200=W$3)*('GMW - Upside'!$MB$2:$MB$200=W$4),0),$E37-1973)</f>
        <v>33.529319999999998</v>
      </c>
      <c r="X37" cm="1">
        <f t="array" ref="X37">INDEX('GMW - Upside'!$A$2:$MC$200,MATCH(1,('GMW - Upside'!$MC$2:$MC$200=X$3)*('GMW - Upside'!$MB$2:$MB$200=X$4),0),$E37-1973)</f>
        <v>332802</v>
      </c>
      <c r="Y37" cm="1">
        <f t="array" ref="Y37">INDEX('GMW - Upside'!$A$2:$MC$200,MATCH(1,('GMW - Upside'!$MC$2:$MC$200=Y$3)*('GMW - Upside'!$MB$2:$MB$200=Y$4),0),$E37-1973)</f>
        <v>37271.879999999997</v>
      </c>
      <c r="Z37" cm="1">
        <f t="array" ref="Z37">INDEX('GMW - Upside'!$A$2:$MC$200,MATCH(1,('GMW - Upside'!$MC$2:$MC$200=Z$3)*('GMW - Upside'!$MB$2:$MB$200=Z$4),0),$E37-1973)</f>
        <v>1365742</v>
      </c>
      <c r="AA37" cm="1">
        <f t="array" ref="AA37">INDEX('GMW - Upside'!$A$2:$MC$200,MATCH(1,('GMW - Upside'!$MC$2:$MC$200=AA$3)*('GMW - Upside'!$MB$2:$MB$200=AA$4),0),$E37-1973)</f>
        <v>-1.7400389999999999</v>
      </c>
      <c r="AB37" cm="1">
        <f t="array" ref="AB37">INDEX('GMW - Upside'!$A$2:$MC$200,MATCH(1,('GMW - Upside'!$MC$2:$MC$200=AB$3)*('GMW - Upside'!$MB$2:$MB$200=AB$4),0),$E37-1973)</f>
        <v>46692</v>
      </c>
      <c r="AC37" cm="1">
        <f t="array" ref="AC37">INDEX('GMW - Upside'!$A$2:$MC$200,MATCH(1,('GMW - Upside'!$MC$2:$MC$200=AC$3)*('GMW - Upside'!$MB$2:$MB$200=AC$4),0),$E37-1973)</f>
        <v>44869</v>
      </c>
      <c r="AD37" cm="1">
        <f t="array" ref="AD37">INDEX('GMW - Upside'!$A$2:$MC$200,MATCH(1,('GMW - Upside'!$MC$2:$MC$200=AD$3)*('GMW - Upside'!$MB$2:$MB$200=AD$4),0),$E37-1973)</f>
        <v>56832</v>
      </c>
      <c r="AE37" cm="1">
        <f t="array" ref="AE37">INDEX('GMW - Upside'!$A$2:$MC$200,MATCH(1,('GMW - Upside'!$MC$2:$MC$200=AE$3)*('GMW - Upside'!$MB$2:$MB$200=AE$4),0),$E37-1973)</f>
        <v>25.313410000000001</v>
      </c>
    </row>
    <row r="38" spans="1:31" x14ac:dyDescent="0.2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Upside'!$A$2:$MC$200,MATCH(1,('GMW - Upside'!$MC$2:$MC$200=F$3)*('GMW - Upside'!$MB$2:$MB$200=F$4),0),$E38-1973)</f>
        <v>357439</v>
      </c>
      <c r="G38" cm="1">
        <f t="array" ref="G38">INDEX('GMW - Upside'!$A$2:$MC$200,MATCH(1,('GMW - Upside'!$MC$2:$MC$200=G$3)*('GMW - Upside'!$MB$2:$MB$200=G$4),0),$E38-1973)</f>
        <v>197212</v>
      </c>
      <c r="H38" cm="1">
        <f t="array" ref="H38">INDEX('GMW - Upside'!$A$2:$MC$200,MATCH(1,('GMW - Upside'!$MC$2:$MC$200=H$3)*('GMW - Upside'!$MB$2:$MB$200=H$4),0),$E38-1973)</f>
        <v>201968</v>
      </c>
      <c r="I38" cm="1">
        <f t="array" ref="I38">INDEX('GMW - Upside'!$A$2:$MC$200,MATCH(1,('GMW - Upside'!$MC$2:$MC$200=I$3)*('GMW - Upside'!$MB$2:$MB$200=I$4),0),$E38-1973)</f>
        <v>48.436320000000002</v>
      </c>
      <c r="J38" cm="1">
        <f t="array" ref="J38">INDEX('GMW - Upside'!$A$2:$MC$200,MATCH(1,('GMW - Upside'!$MC$2:$MC$200=J$3)*('GMW - Upside'!$MB$2:$MB$200=J$4),0),$E38-1973)</f>
        <v>9.0189389999999996</v>
      </c>
      <c r="K38" cm="1">
        <f t="array" ref="K38">INDEX('GMW - Upside'!$A$2:$MC$200,MATCH(1,('GMW - Upside'!$MC$2:$MC$200=K$3)*('GMW - Upside'!$MB$2:$MB$200=K$4),0),$E38-1973)</f>
        <v>9.6715149999999994</v>
      </c>
      <c r="L38" cm="1">
        <f t="array" ref="L38">INDEX('GMW - Upside'!$A$2:$MC$200,MATCH(1,('GMW - Upside'!$MC$2:$MC$200=L$3)*('GMW - Upside'!$MB$2:$MB$200=L$4),0),$E38-1973)</f>
        <v>25575</v>
      </c>
      <c r="M38" cm="1">
        <f t="array" ref="M38">INDEX('GMW - Upside'!$A$2:$MC$200,MATCH(1,('GMW - Upside'!$MC$2:$MC$200=M$3)*('GMW - Upside'!$MB$2:$MB$200=M$4),0),$E38-1973)</f>
        <v>2741</v>
      </c>
      <c r="N38" cm="1">
        <f t="array" ref="N38">INDEX('GMW - Upside'!$A$2:$MC$200,MATCH(1,('GMW - Upside'!$MC$2:$MC$200=N$3)*('GMW - Upside'!$MB$2:$MB$200=N$4),0),$E38-1973)</f>
        <v>28316</v>
      </c>
      <c r="O38" cm="1">
        <f t="array" ref="O38">INDEX('GMW - Upside'!$A$2:$MC$200,MATCH(1,('GMW - Upside'!$MC$2:$MC$200=O$3)*('GMW - Upside'!$MB$2:$MB$200=O$4),0),$E38-1973)</f>
        <v>9.6999999999999993</v>
      </c>
      <c r="P38" cm="1">
        <f t="array" ref="P38">INDEX('GMW - Upside'!$A$2:$MC$200,MATCH(1,('GMW - Upside'!$MC$2:$MC$200=P$3)*('GMW - Upside'!$MB$2:$MB$200=P$4),0),$E38-1973)</f>
        <v>34929.769999999997</v>
      </c>
      <c r="Q38" cm="1">
        <f t="array" ref="Q38">INDEX('GMW - Upside'!$A$2:$MC$200,MATCH(1,('GMW - Upside'!$MC$2:$MC$200=Q$3)*('GMW - Upside'!$MB$2:$MB$200=Q$4),0),$E38-1973)</f>
        <v>125</v>
      </c>
      <c r="R38" cm="1">
        <f t="array" ref="R38">INDEX('GMW - Upside'!$A$2:$MC$200,MATCH(1,('GMW - Upside'!$MC$2:$MC$200=R$3)*('GMW - Upside'!$MB$2:$MB$200=R$4),0),$E38-1973)</f>
        <v>1E-3</v>
      </c>
      <c r="S38" cm="1">
        <f t="array" ref="S38">INDEX('GMW - Upside'!$A$2:$MC$200,MATCH(1,('GMW - Upside'!$MC$2:$MC$200=S$3)*('GMW - Upside'!$MB$2:$MB$200=S$4),0),$E38-1973)</f>
        <v>130166</v>
      </c>
      <c r="T38" cm="1">
        <f t="array" ref="T38">INDEX('GMW - Upside'!$A$2:$MC$200,MATCH(1,('GMW - Upside'!$MC$2:$MC$200=T$3)*('GMW - Upside'!$MB$2:$MB$200=T$4),0),$E38-1973)</f>
        <v>3.9551729999999998</v>
      </c>
      <c r="U38" cm="1">
        <f t="array" ref="U38">INDEX('GMW - Upside'!$A$2:$MC$200,MATCH(1,('GMW - Upside'!$MC$2:$MC$200=U$3)*('GMW - Upside'!$MB$2:$MB$200=U$4),0),$E38-1973)</f>
        <v>343577.59999999998</v>
      </c>
      <c r="V38" cm="1">
        <f t="array" ref="V38">INDEX('GMW - Upside'!$A$2:$MC$200,MATCH(1,('GMW - Upside'!$MC$2:$MC$200=V$3)*('GMW - Upside'!$MB$2:$MB$200=V$4),0),$E38-1973)</f>
        <v>25625.98</v>
      </c>
      <c r="W38" cm="1">
        <f t="array" ref="W38">INDEX('GMW - Upside'!$A$2:$MC$200,MATCH(1,('GMW - Upside'!$MC$2:$MC$200=W$3)*('GMW - Upside'!$MB$2:$MB$200=W$4),0),$E38-1973)</f>
        <v>33.56044</v>
      </c>
      <c r="X38" cm="1">
        <f t="array" ref="X38">INDEX('GMW - Upside'!$A$2:$MC$200,MATCH(1,('GMW - Upside'!$MC$2:$MC$200=X$3)*('GMW - Upside'!$MB$2:$MB$200=X$4),0),$E38-1973)</f>
        <v>333979.8</v>
      </c>
      <c r="Y38" cm="1">
        <f t="array" ref="Y38">INDEX('GMW - Upside'!$A$2:$MC$200,MATCH(1,('GMW - Upside'!$MC$2:$MC$200=Y$3)*('GMW - Upside'!$MB$2:$MB$200=Y$4),0),$E38-1973)</f>
        <v>37280.01</v>
      </c>
      <c r="Z38" cm="1">
        <f t="array" ref="Z38">INDEX('GMW - Upside'!$A$2:$MC$200,MATCH(1,('GMW - Upside'!$MC$2:$MC$200=Z$3)*('GMW - Upside'!$MB$2:$MB$200=Z$4),0),$E38-1973)</f>
        <v>1373292</v>
      </c>
      <c r="AA38" cm="1">
        <f t="array" ref="AA38">INDEX('GMW - Upside'!$A$2:$MC$200,MATCH(1,('GMW - Upside'!$MC$2:$MC$200=AA$3)*('GMW - Upside'!$MB$2:$MB$200=AA$4),0),$E38-1973)</f>
        <v>-1.7372030000000001</v>
      </c>
      <c r="AB38" cm="1">
        <f t="array" ref="AB38">INDEX('GMW - Upside'!$A$2:$MC$200,MATCH(1,('GMW - Upside'!$MC$2:$MC$200=AB$3)*('GMW - Upside'!$MB$2:$MB$200=AB$4),0),$E38-1973)</f>
        <v>47809</v>
      </c>
      <c r="AC38" cm="1">
        <f t="array" ref="AC38">INDEX('GMW - Upside'!$A$2:$MC$200,MATCH(1,('GMW - Upside'!$MC$2:$MC$200=AC$3)*('GMW - Upside'!$MB$2:$MB$200=AC$4),0),$E38-1973)</f>
        <v>47910</v>
      </c>
      <c r="AD38" cm="1">
        <f t="array" ref="AD38">INDEX('GMW - Upside'!$A$2:$MC$200,MATCH(1,('GMW - Upside'!$MC$2:$MC$200=AD$3)*('GMW - Upside'!$MB$2:$MB$200=AD$4),0),$E38-1973)</f>
        <v>56860</v>
      </c>
      <c r="AE38" cm="1">
        <f t="array" ref="AE38">INDEX('GMW - Upside'!$A$2:$MC$200,MATCH(1,('GMW - Upside'!$MC$2:$MC$200=AE$3)*('GMW - Upside'!$MB$2:$MB$200=AE$4),0),$E38-1973)</f>
        <v>25.345870000000001</v>
      </c>
    </row>
    <row r="39" spans="1:31" x14ac:dyDescent="0.2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Upside'!$A$2:$MC$200,MATCH(1,('GMW - Upside'!$MC$2:$MC$200=F$3)*('GMW - Upside'!$MB$2:$MB$200=F$4),0),$E39-1973)</f>
        <v>363267</v>
      </c>
      <c r="G39" cm="1">
        <f t="array" ref="G39">INDEX('GMW - Upside'!$A$2:$MC$200,MATCH(1,('GMW - Upside'!$MC$2:$MC$200=G$3)*('GMW - Upside'!$MB$2:$MB$200=G$4),0),$E39-1973)</f>
        <v>199926</v>
      </c>
      <c r="H39" cm="1">
        <f t="array" ref="H39">INDEX('GMW - Upside'!$A$2:$MC$200,MATCH(1,('GMW - Upside'!$MC$2:$MC$200=H$3)*('GMW - Upside'!$MB$2:$MB$200=H$4),0),$E39-1973)</f>
        <v>205090</v>
      </c>
      <c r="I39" cm="1">
        <f t="array" ref="I39">INDEX('GMW - Upside'!$A$2:$MC$200,MATCH(1,('GMW - Upside'!$MC$2:$MC$200=I$3)*('GMW - Upside'!$MB$2:$MB$200=I$4),0),$E39-1973)</f>
        <v>48.566670000000002</v>
      </c>
      <c r="J39" cm="1">
        <f t="array" ref="J39">INDEX('GMW - Upside'!$A$2:$MC$200,MATCH(1,('GMW - Upside'!$MC$2:$MC$200=J$3)*('GMW - Upside'!$MB$2:$MB$200=J$4),0),$E39-1973)</f>
        <v>8.6288459999999993</v>
      </c>
      <c r="K39" cm="1">
        <f t="array" ref="K39">INDEX('GMW - Upside'!$A$2:$MC$200,MATCH(1,('GMW - Upside'!$MC$2:$MC$200=K$3)*('GMW - Upside'!$MB$2:$MB$200=K$4),0),$E39-1973)</f>
        <v>9.473846</v>
      </c>
      <c r="L39" cm="1">
        <f t="array" ref="L39">INDEX('GMW - Upside'!$A$2:$MC$200,MATCH(1,('GMW - Upside'!$MC$2:$MC$200=L$3)*('GMW - Upside'!$MB$2:$MB$200=L$4),0),$E39-1973)</f>
        <v>25795</v>
      </c>
      <c r="M39" cm="1">
        <f t="array" ref="M39">INDEX('GMW - Upside'!$A$2:$MC$200,MATCH(1,('GMW - Upside'!$MC$2:$MC$200=M$3)*('GMW - Upside'!$MB$2:$MB$200=M$4),0),$E39-1973)</f>
        <v>2613</v>
      </c>
      <c r="N39" cm="1">
        <f t="array" ref="N39">INDEX('GMW - Upside'!$A$2:$MC$200,MATCH(1,('GMW - Upside'!$MC$2:$MC$200=N$3)*('GMW - Upside'!$MB$2:$MB$200=N$4),0),$E39-1973)</f>
        <v>28408</v>
      </c>
      <c r="O39" cm="1">
        <f t="array" ref="O39">INDEX('GMW - Upside'!$A$2:$MC$200,MATCH(1,('GMW - Upside'!$MC$2:$MC$200=O$3)*('GMW - Upside'!$MB$2:$MB$200=O$4),0),$E39-1973)</f>
        <v>9.1999999999999993</v>
      </c>
      <c r="P39" cm="1">
        <f t="array" ref="P39">INDEX('GMW - Upside'!$A$2:$MC$200,MATCH(1,('GMW - Upside'!$MC$2:$MC$200=P$3)*('GMW - Upside'!$MB$2:$MB$200=P$4),0),$E39-1973)</f>
        <v>34956.53</v>
      </c>
      <c r="Q39" cm="1">
        <f t="array" ref="Q39">INDEX('GMW - Upside'!$A$2:$MC$200,MATCH(1,('GMW - Upside'!$MC$2:$MC$200=Q$3)*('GMW - Upside'!$MB$2:$MB$200=Q$4),0),$E39-1973)</f>
        <v>3162</v>
      </c>
      <c r="R39" cm="1">
        <f t="array" ref="R39">INDEX('GMW - Upside'!$A$2:$MC$200,MATCH(1,('GMW - Upside'!$MC$2:$MC$200=R$3)*('GMW - Upside'!$MB$2:$MB$200=R$4),0),$E39-1973)</f>
        <v>1E-3</v>
      </c>
      <c r="S39" cm="1">
        <f t="array" ref="S39">INDEX('GMW - Upside'!$A$2:$MC$200,MATCH(1,('GMW - Upside'!$MC$2:$MC$200=S$3)*('GMW - Upside'!$MB$2:$MB$200=S$4),0),$E39-1973)</f>
        <v>133648</v>
      </c>
      <c r="T39" cm="1">
        <f t="array" ref="T39">INDEX('GMW - Upside'!$A$2:$MC$200,MATCH(1,('GMW - Upside'!$MC$2:$MC$200=T$3)*('GMW - Upside'!$MB$2:$MB$200=T$4),0),$E39-1973)</f>
        <v>4.6303749999999999</v>
      </c>
      <c r="U39" cm="1">
        <f t="array" ref="U39">INDEX('GMW - Upside'!$A$2:$MC$200,MATCH(1,('GMW - Upside'!$MC$2:$MC$200=U$3)*('GMW - Upside'!$MB$2:$MB$200=U$4),0),$E39-1973)</f>
        <v>346830.1</v>
      </c>
      <c r="V39" cm="1">
        <f t="array" ref="V39">INDEX('GMW - Upside'!$A$2:$MC$200,MATCH(1,('GMW - Upside'!$MC$2:$MC$200=V$3)*('GMW - Upside'!$MB$2:$MB$200=V$4),0),$E39-1973)</f>
        <v>25709.24</v>
      </c>
      <c r="W39" cm="1">
        <f t="array" ref="W39">INDEX('GMW - Upside'!$A$2:$MC$200,MATCH(1,('GMW - Upside'!$MC$2:$MC$200=W$3)*('GMW - Upside'!$MB$2:$MB$200=W$4),0),$E39-1973)</f>
        <v>33.640830000000001</v>
      </c>
      <c r="X39" cm="1">
        <f t="array" ref="X39">INDEX('GMW - Upside'!$A$2:$MC$200,MATCH(1,('GMW - Upside'!$MC$2:$MC$200=X$3)*('GMW - Upside'!$MB$2:$MB$200=X$4),0),$E39-1973)</f>
        <v>335165.2</v>
      </c>
      <c r="Y39" cm="1">
        <f t="array" ref="Y39">INDEX('GMW - Upside'!$A$2:$MC$200,MATCH(1,('GMW - Upside'!$MC$2:$MC$200=Y$3)*('GMW - Upside'!$MB$2:$MB$200=Y$4),0),$E39-1973)</f>
        <v>37288.14</v>
      </c>
      <c r="Z39" cm="1">
        <f t="array" ref="Z39">INDEX('GMW - Upside'!$A$2:$MC$200,MATCH(1,('GMW - Upside'!$MC$2:$MC$200=Z$3)*('GMW - Upside'!$MB$2:$MB$200=Z$4),0),$E39-1973)</f>
        <v>1384143</v>
      </c>
      <c r="AA39" cm="1">
        <f t="array" ref="AA39">INDEX('GMW - Upside'!$A$2:$MC$200,MATCH(1,('GMW - Upside'!$MC$2:$MC$200=AA$3)*('GMW - Upside'!$MB$2:$MB$200=AA$4),0),$E39-1973)</f>
        <v>-1.734372</v>
      </c>
      <c r="AB39" cm="1">
        <f t="array" ref="AB39">INDEX('GMW - Upside'!$A$2:$MC$200,MATCH(1,('GMW - Upside'!$MC$2:$MC$200=AB$3)*('GMW - Upside'!$MB$2:$MB$200=AB$4),0),$E39-1973)</f>
        <v>50731</v>
      </c>
      <c r="AC39" cm="1">
        <f t="array" ref="AC39">INDEX('GMW - Upside'!$A$2:$MC$200,MATCH(1,('GMW - Upside'!$MC$2:$MC$200=AC$3)*('GMW - Upside'!$MB$2:$MB$200=AC$4),0),$E39-1973)</f>
        <v>51732</v>
      </c>
      <c r="AD39" cm="1">
        <f t="array" ref="AD39">INDEX('GMW - Upside'!$A$2:$MC$200,MATCH(1,('GMW - Upside'!$MC$2:$MC$200=AD$3)*('GMW - Upside'!$MB$2:$MB$200=AD$4),0),$E39-1973)</f>
        <v>56888</v>
      </c>
      <c r="AE39" cm="1">
        <f t="array" ref="AE39">INDEX('GMW - Upside'!$A$2:$MC$200,MATCH(1,('GMW - Upside'!$MC$2:$MC$200=AE$3)*('GMW - Upside'!$MB$2:$MB$200=AE$4),0),$E39-1973)</f>
        <v>25.37829</v>
      </c>
    </row>
    <row r="40" spans="1:31" x14ac:dyDescent="0.2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Upside'!$A$2:$MC$200,MATCH(1,('GMW - Upside'!$MC$2:$MC$200=F$3)*('GMW - Upside'!$MB$2:$MB$200=F$4),0),$E40-1973)</f>
        <v>365209</v>
      </c>
      <c r="G40" cm="1">
        <f t="array" ref="G40">INDEX('GMW - Upside'!$A$2:$MC$200,MATCH(1,('GMW - Upside'!$MC$2:$MC$200=G$3)*('GMW - Upside'!$MB$2:$MB$200=G$4),0),$E40-1973)</f>
        <v>202789</v>
      </c>
      <c r="H40" cm="1">
        <f t="array" ref="H40">INDEX('GMW - Upside'!$A$2:$MC$200,MATCH(1,('GMW - Upside'!$MC$2:$MC$200=H$3)*('GMW - Upside'!$MB$2:$MB$200=H$4),0),$E40-1973)</f>
        <v>208597</v>
      </c>
      <c r="I40" cm="1">
        <f t="array" ref="I40">INDEX('GMW - Upside'!$A$2:$MC$200,MATCH(1,('GMW - Upside'!$MC$2:$MC$200=I$3)*('GMW - Upside'!$MB$2:$MB$200=I$4),0),$E40-1973)</f>
        <v>49.5</v>
      </c>
      <c r="J40" cm="1">
        <f t="array" ref="J40">INDEX('GMW - Upside'!$A$2:$MC$200,MATCH(1,('GMW - Upside'!$MC$2:$MC$200=J$3)*('GMW - Upside'!$MB$2:$MB$200=J$4),0),$E40-1973)</f>
        <v>7.9673080000000001</v>
      </c>
      <c r="K40" cm="1">
        <f t="array" ref="K40">INDEX('GMW - Upside'!$A$2:$MC$200,MATCH(1,('GMW - Upside'!$MC$2:$MC$200=K$3)*('GMW - Upside'!$MB$2:$MB$200=K$4),0),$E40-1973)</f>
        <v>9.3710769999999997</v>
      </c>
      <c r="L40" cm="1">
        <f t="array" ref="L40">INDEX('GMW - Upside'!$A$2:$MC$200,MATCH(1,('GMW - Upside'!$MC$2:$MC$200=L$3)*('GMW - Upside'!$MB$2:$MB$200=L$4),0),$E40-1973)</f>
        <v>25970</v>
      </c>
      <c r="M40" cm="1">
        <f t="array" ref="M40">INDEX('GMW - Upside'!$A$2:$MC$200,MATCH(1,('GMW - Upside'!$MC$2:$MC$200=M$3)*('GMW - Upside'!$MB$2:$MB$200=M$4),0),$E40-1973)</f>
        <v>2490</v>
      </c>
      <c r="N40" cm="1">
        <f t="array" ref="N40">INDEX('GMW - Upside'!$A$2:$MC$200,MATCH(1,('GMW - Upside'!$MC$2:$MC$200=N$3)*('GMW - Upside'!$MB$2:$MB$200=N$4),0),$E40-1973)</f>
        <v>28460</v>
      </c>
      <c r="O40" cm="1">
        <f t="array" ref="O40">INDEX('GMW - Upside'!$A$2:$MC$200,MATCH(1,('GMW - Upside'!$MC$2:$MC$200=O$3)*('GMW - Upside'!$MB$2:$MB$200=O$4),0),$E40-1973)</f>
        <v>8.6999999999999993</v>
      </c>
      <c r="P40" cm="1">
        <f t="array" ref="P40">INDEX('GMW - Upside'!$A$2:$MC$200,MATCH(1,('GMW - Upside'!$MC$2:$MC$200=P$3)*('GMW - Upside'!$MB$2:$MB$200=P$4),0),$E40-1973)</f>
        <v>34983.279999999999</v>
      </c>
      <c r="Q40" cm="1">
        <f t="array" ref="Q40">INDEX('GMW - Upside'!$A$2:$MC$200,MATCH(1,('GMW - Upside'!$MC$2:$MC$200=Q$3)*('GMW - Upside'!$MB$2:$MB$200=Q$4),0),$E40-1973)</f>
        <v>-2495</v>
      </c>
      <c r="R40" cm="1">
        <f t="array" ref="R40">INDEX('GMW - Upside'!$A$2:$MC$200,MATCH(1,('GMW - Upside'!$MC$2:$MC$200=R$3)*('GMW - Upside'!$MB$2:$MB$200=R$4),0),$E40-1973)</f>
        <v>1E-3</v>
      </c>
      <c r="S40" cm="1">
        <f t="array" ref="S40">INDEX('GMW - Upside'!$A$2:$MC$200,MATCH(1,('GMW - Upside'!$MC$2:$MC$200=S$3)*('GMW - Upside'!$MB$2:$MB$200=S$4),0),$E40-1973)</f>
        <v>137021</v>
      </c>
      <c r="T40" cm="1">
        <f t="array" ref="T40">INDEX('GMW - Upside'!$A$2:$MC$200,MATCH(1,('GMW - Upside'!$MC$2:$MC$200=T$3)*('GMW - Upside'!$MB$2:$MB$200=T$4),0),$E40-1973)</f>
        <v>4.319191</v>
      </c>
      <c r="U40" cm="1">
        <f t="array" ref="U40">INDEX('GMW - Upside'!$A$2:$MC$200,MATCH(1,('GMW - Upside'!$MC$2:$MC$200=U$3)*('GMW - Upside'!$MB$2:$MB$200=U$4),0),$E40-1973)</f>
        <v>349770.7</v>
      </c>
      <c r="V40" cm="1">
        <f t="array" ref="V40">INDEX('GMW - Upside'!$A$2:$MC$200,MATCH(1,('GMW - Upside'!$MC$2:$MC$200=V$3)*('GMW - Upside'!$MB$2:$MB$200=V$4),0),$E40-1973)</f>
        <v>25756.3</v>
      </c>
      <c r="W40" cm="1">
        <f t="array" ref="W40">INDEX('GMW - Upside'!$A$2:$MC$200,MATCH(1,('GMW - Upside'!$MC$2:$MC$200=W$3)*('GMW - Upside'!$MB$2:$MB$200=W$4),0),$E40-1973)</f>
        <v>33.677129999999998</v>
      </c>
      <c r="X40" cm="1">
        <f t="array" ref="X40">INDEX('GMW - Upside'!$A$2:$MC$200,MATCH(1,('GMW - Upside'!$MC$2:$MC$200=X$3)*('GMW - Upside'!$MB$2:$MB$200=X$4),0),$E40-1973)</f>
        <v>336326.1</v>
      </c>
      <c r="Y40" cm="1">
        <f t="array" ref="Y40">INDEX('GMW - Upside'!$A$2:$MC$200,MATCH(1,('GMW - Upside'!$MC$2:$MC$200=Y$3)*('GMW - Upside'!$MB$2:$MB$200=Y$4),0),$E40-1973)</f>
        <v>37296.269999999997</v>
      </c>
      <c r="Z40" cm="1">
        <f t="array" ref="Z40">INDEX('GMW - Upside'!$A$2:$MC$200,MATCH(1,('GMW - Upside'!$MC$2:$MC$200=Z$3)*('GMW - Upside'!$MB$2:$MB$200=Z$4),0),$E40-1973)</f>
        <v>1394994</v>
      </c>
      <c r="AA40" cm="1">
        <f t="array" ref="AA40">INDEX('GMW - Upside'!$A$2:$MC$200,MATCH(1,('GMW - Upside'!$MC$2:$MC$200=AA$3)*('GMW - Upside'!$MB$2:$MB$200=AA$4),0),$E40-1973)</f>
        <v>-1.7315449999999999</v>
      </c>
      <c r="AB40" cm="1">
        <f t="array" ref="AB40">INDEX('GMW - Upside'!$A$2:$MC$200,MATCH(1,('GMW - Upside'!$MC$2:$MC$200=AB$3)*('GMW - Upside'!$MB$2:$MB$200=AB$4),0),$E40-1973)</f>
        <v>46539</v>
      </c>
      <c r="AC40" cm="1">
        <f t="array" ref="AC40">INDEX('GMW - Upside'!$A$2:$MC$200,MATCH(1,('GMW - Upside'!$MC$2:$MC$200=AC$3)*('GMW - Upside'!$MB$2:$MB$200=AC$4),0),$E40-1973)</f>
        <v>44846</v>
      </c>
      <c r="AD40" cm="1">
        <f t="array" ref="AD40">INDEX('GMW - Upside'!$A$2:$MC$200,MATCH(1,('GMW - Upside'!$MC$2:$MC$200=AD$3)*('GMW - Upside'!$MB$2:$MB$200=AD$4),0),$E40-1973)</f>
        <v>56916</v>
      </c>
      <c r="AE40" cm="1">
        <f t="array" ref="AE40">INDEX('GMW - Upside'!$A$2:$MC$200,MATCH(1,('GMW - Upside'!$MC$2:$MC$200=AE$3)*('GMW - Upside'!$MB$2:$MB$200=AE$4),0),$E40-1973)</f>
        <v>25.41065</v>
      </c>
    </row>
    <row r="41" spans="1:31" x14ac:dyDescent="0.2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Upside'!$A$2:$MC$200,MATCH(1,('GMW - Upside'!$MC$2:$MC$200=F$3)*('GMW - Upside'!$MB$2:$MB$200=F$4),0),$E41-1973)</f>
        <v>369774</v>
      </c>
      <c r="G41" cm="1">
        <f t="array" ref="G41">INDEX('GMW - Upside'!$A$2:$MC$200,MATCH(1,('GMW - Upside'!$MC$2:$MC$200=G$3)*('GMW - Upside'!$MB$2:$MB$200=G$4),0),$E41-1973)</f>
        <v>207502</v>
      </c>
      <c r="H41" cm="1">
        <f t="array" ref="H41">INDEX('GMW - Upside'!$A$2:$MC$200,MATCH(1,('GMW - Upside'!$MC$2:$MC$200=H$3)*('GMW - Upside'!$MB$2:$MB$200=H$4),0),$E41-1973)</f>
        <v>210961</v>
      </c>
      <c r="I41" cm="1">
        <f t="array" ref="I41">INDEX('GMW - Upside'!$A$2:$MC$200,MATCH(1,('GMW - Upside'!$MC$2:$MC$200=I$3)*('GMW - Upside'!$MB$2:$MB$200=I$4),0),$E41-1973)</f>
        <v>49.9</v>
      </c>
      <c r="J41" cm="1">
        <f t="array" ref="J41">INDEX('GMW - Upside'!$A$2:$MC$200,MATCH(1,('GMW - Upside'!$MC$2:$MC$200=J$3)*('GMW - Upside'!$MB$2:$MB$200=J$4),0),$E41-1973)</f>
        <v>10.920450000000001</v>
      </c>
      <c r="K41" cm="1">
        <f t="array" ref="K41">INDEX('GMW - Upside'!$A$2:$MC$200,MATCH(1,('GMW - Upside'!$MC$2:$MC$200=K$3)*('GMW - Upside'!$MB$2:$MB$200=K$4),0),$E41-1973)</f>
        <v>9.9522720000000007</v>
      </c>
      <c r="L41" cm="1">
        <f t="array" ref="L41">INDEX('GMW - Upside'!$A$2:$MC$200,MATCH(1,('GMW - Upside'!$MC$2:$MC$200=L$3)*('GMW - Upside'!$MB$2:$MB$200=L$4),0),$E41-1973)</f>
        <v>26160</v>
      </c>
      <c r="M41" cm="1">
        <f t="array" ref="M41">INDEX('GMW - Upside'!$A$2:$MC$200,MATCH(1,('GMW - Upside'!$MC$2:$MC$200=M$3)*('GMW - Upside'!$MB$2:$MB$200=M$4),0),$E41-1973)</f>
        <v>2385</v>
      </c>
      <c r="N41" cm="1">
        <f t="array" ref="N41">INDEX('GMW - Upside'!$A$2:$MC$200,MATCH(1,('GMW - Upside'!$MC$2:$MC$200=N$3)*('GMW - Upside'!$MB$2:$MB$200=N$4),0),$E41-1973)</f>
        <v>28545</v>
      </c>
      <c r="O41" cm="1">
        <f t="array" ref="O41">INDEX('GMW - Upside'!$A$2:$MC$200,MATCH(1,('GMW - Upside'!$MC$2:$MC$200=O$3)*('GMW - Upside'!$MB$2:$MB$200=O$4),0),$E41-1973)</f>
        <v>8.4</v>
      </c>
      <c r="P41" cm="1">
        <f t="array" ref="P41">INDEX('GMW - Upside'!$A$2:$MC$200,MATCH(1,('GMW - Upside'!$MC$2:$MC$200=P$3)*('GMW - Upside'!$MB$2:$MB$200=P$4),0),$E41-1973)</f>
        <v>35007.24</v>
      </c>
      <c r="Q41" cm="1">
        <f t="array" ref="Q41">INDEX('GMW - Upside'!$A$2:$MC$200,MATCH(1,('GMW - Upside'!$MC$2:$MC$200=Q$3)*('GMW - Upside'!$MB$2:$MB$200=Q$4),0),$E41-1973)</f>
        <v>735</v>
      </c>
      <c r="R41" cm="1">
        <f t="array" ref="R41">INDEX('GMW - Upside'!$A$2:$MC$200,MATCH(1,('GMW - Upside'!$MC$2:$MC$200=R$3)*('GMW - Upside'!$MB$2:$MB$200=R$4),0),$E41-1973)</f>
        <v>1E-3</v>
      </c>
      <c r="S41" cm="1">
        <f t="array" ref="S41">INDEX('GMW - Upside'!$A$2:$MC$200,MATCH(1,('GMW - Upside'!$MC$2:$MC$200=S$3)*('GMW - Upside'!$MB$2:$MB$200=S$4),0),$E41-1973)</f>
        <v>141211</v>
      </c>
      <c r="T41" cm="1">
        <f t="array" ref="T41">INDEX('GMW - Upside'!$A$2:$MC$200,MATCH(1,('GMW - Upside'!$MC$2:$MC$200=T$3)*('GMW - Upside'!$MB$2:$MB$200=T$4),0),$E41-1973)</f>
        <v>4.6488759999999996</v>
      </c>
      <c r="U41" cm="1">
        <f t="array" ref="U41">INDEX('GMW - Upside'!$A$2:$MC$200,MATCH(1,('GMW - Upside'!$MC$2:$MC$200=U$3)*('GMW - Upside'!$MB$2:$MB$200=U$4),0),$E41-1973)</f>
        <v>352977</v>
      </c>
      <c r="V41" cm="1">
        <f t="array" ref="V41">INDEX('GMW - Upside'!$A$2:$MC$200,MATCH(1,('GMW - Upside'!$MC$2:$MC$200=V$3)*('GMW - Upside'!$MB$2:$MB$200=V$4),0),$E41-1973)</f>
        <v>25833.22</v>
      </c>
      <c r="W41" cm="1">
        <f t="array" ref="W41">INDEX('GMW - Upside'!$A$2:$MC$200,MATCH(1,('GMW - Upside'!$MC$2:$MC$200=W$3)*('GMW - Upside'!$MB$2:$MB$200=W$4),0),$E41-1973)</f>
        <v>33.708260000000003</v>
      </c>
      <c r="X41" cm="1">
        <f t="array" ref="X41">INDEX('GMW - Upside'!$A$2:$MC$200,MATCH(1,('GMW - Upside'!$MC$2:$MC$200=X$3)*('GMW - Upside'!$MB$2:$MB$200=X$4),0),$E41-1973)</f>
        <v>337543.9</v>
      </c>
      <c r="Y41" cm="1">
        <f t="array" ref="Y41">INDEX('GMW - Upside'!$A$2:$MC$200,MATCH(1,('GMW - Upside'!$MC$2:$MC$200=Y$3)*('GMW - Upside'!$MB$2:$MB$200=Y$4),0),$E41-1973)</f>
        <v>37302.879999999997</v>
      </c>
      <c r="Z41" cm="1">
        <f t="array" ref="Z41">INDEX('GMW - Upside'!$A$2:$MC$200,MATCH(1,('GMW - Upside'!$MC$2:$MC$200=Z$3)*('GMW - Upside'!$MB$2:$MB$200=Z$4),0),$E41-1973)</f>
        <v>1405845</v>
      </c>
      <c r="AA41" cm="1">
        <f t="array" ref="AA41">INDEX('GMW - Upside'!$A$2:$MC$200,MATCH(1,('GMW - Upside'!$MC$2:$MC$200=AA$3)*('GMW - Upside'!$MB$2:$MB$200=AA$4),0),$E41-1973)</f>
        <v>-1.728723</v>
      </c>
      <c r="AB41" cm="1">
        <f t="array" ref="AB41">INDEX('GMW - Upside'!$A$2:$MC$200,MATCH(1,('GMW - Upside'!$MC$2:$MC$200=AB$3)*('GMW - Upside'!$MB$2:$MB$200=AB$4),0),$E41-1973)</f>
        <v>47372</v>
      </c>
      <c r="AC41" cm="1">
        <f t="array" ref="AC41">INDEX('GMW - Upside'!$A$2:$MC$200,MATCH(1,('GMW - Upside'!$MC$2:$MC$200=AC$3)*('GMW - Upside'!$MB$2:$MB$200=AC$4),0),$E41-1973)</f>
        <v>48467</v>
      </c>
      <c r="AD41" cm="1">
        <f t="array" ref="AD41">INDEX('GMW - Upside'!$A$2:$MC$200,MATCH(1,('GMW - Upside'!$MC$2:$MC$200=AD$3)*('GMW - Upside'!$MB$2:$MB$200=AD$4),0),$E41-1973)</f>
        <v>56956.25</v>
      </c>
      <c r="AE41" cm="1">
        <f t="array" ref="AE41">INDEX('GMW - Upside'!$A$2:$MC$200,MATCH(1,('GMW - Upside'!$MC$2:$MC$200=AE$3)*('GMW - Upside'!$MB$2:$MB$200=AE$4),0),$E41-1973)</f>
        <v>25.446670000000001</v>
      </c>
    </row>
    <row r="42" spans="1:31" x14ac:dyDescent="0.2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Upside'!$A$2:$MC$200,MATCH(1,('GMW - Upside'!$MC$2:$MC$200=F$3)*('GMW - Upside'!$MB$2:$MB$200=F$4),0),$E42-1973)</f>
        <v>372752</v>
      </c>
      <c r="G42" cm="1">
        <f t="array" ref="G42">INDEX('GMW - Upside'!$A$2:$MC$200,MATCH(1,('GMW - Upside'!$MC$2:$MC$200=G$3)*('GMW - Upside'!$MB$2:$MB$200=G$4),0),$E42-1973)</f>
        <v>209369</v>
      </c>
      <c r="H42" cm="1">
        <f t="array" ref="H42">INDEX('GMW - Upside'!$A$2:$MC$200,MATCH(1,('GMW - Upside'!$MC$2:$MC$200=H$3)*('GMW - Upside'!$MB$2:$MB$200=H$4),0),$E42-1973)</f>
        <v>212554</v>
      </c>
      <c r="I42" cm="1">
        <f t="array" ref="I42">INDEX('GMW - Upside'!$A$2:$MC$200,MATCH(1,('GMW - Upside'!$MC$2:$MC$200=I$3)*('GMW - Upside'!$MB$2:$MB$200=I$4),0),$E42-1973)</f>
        <v>50.466670000000001</v>
      </c>
      <c r="J42" cm="1">
        <f t="array" ref="J42">INDEX('GMW - Upside'!$A$2:$MC$200,MATCH(1,('GMW - Upside'!$MC$2:$MC$200=J$3)*('GMW - Upside'!$MB$2:$MB$200=J$4),0),$E42-1973)</f>
        <v>12.275</v>
      </c>
      <c r="K42" cm="1">
        <f t="array" ref="K42">INDEX('GMW - Upside'!$A$2:$MC$200,MATCH(1,('GMW - Upside'!$MC$2:$MC$200=K$3)*('GMW - Upside'!$MB$2:$MB$200=K$4),0),$E42-1973)</f>
        <v>9.8955380000000002</v>
      </c>
      <c r="L42" cm="1">
        <f t="array" ref="L42">INDEX('GMW - Upside'!$A$2:$MC$200,MATCH(1,('GMW - Upside'!$MC$2:$MC$200=L$3)*('GMW - Upside'!$MB$2:$MB$200=L$4),0),$E42-1973)</f>
        <v>26355</v>
      </c>
      <c r="M42" cm="1">
        <f t="array" ref="M42">INDEX('GMW - Upside'!$A$2:$MC$200,MATCH(1,('GMW - Upside'!$MC$2:$MC$200=M$3)*('GMW - Upside'!$MB$2:$MB$200=M$4),0),$E42-1973)</f>
        <v>2293</v>
      </c>
      <c r="N42" cm="1">
        <f t="array" ref="N42">INDEX('GMW - Upside'!$A$2:$MC$200,MATCH(1,('GMW - Upside'!$MC$2:$MC$200=N$3)*('GMW - Upside'!$MB$2:$MB$200=N$4),0),$E42-1973)</f>
        <v>28648</v>
      </c>
      <c r="O42" cm="1">
        <f t="array" ref="O42">INDEX('GMW - Upside'!$A$2:$MC$200,MATCH(1,('GMW - Upside'!$MC$2:$MC$200=O$3)*('GMW - Upside'!$MB$2:$MB$200=O$4),0),$E42-1973)</f>
        <v>8</v>
      </c>
      <c r="P42" cm="1">
        <f t="array" ref="P42">INDEX('GMW - Upside'!$A$2:$MC$200,MATCH(1,('GMW - Upside'!$MC$2:$MC$200=P$3)*('GMW - Upside'!$MB$2:$MB$200=P$4),0),$E42-1973)</f>
        <v>35031.199999999997</v>
      </c>
      <c r="Q42" cm="1">
        <f t="array" ref="Q42">INDEX('GMW - Upside'!$A$2:$MC$200,MATCH(1,('GMW - Upside'!$MC$2:$MC$200=Q$3)*('GMW - Upside'!$MB$2:$MB$200=Q$4),0),$E42-1973)</f>
        <v>2097</v>
      </c>
      <c r="R42" cm="1">
        <f t="array" ref="R42">INDEX('GMW - Upside'!$A$2:$MC$200,MATCH(1,('GMW - Upside'!$MC$2:$MC$200=R$3)*('GMW - Upside'!$MB$2:$MB$200=R$4),0),$E42-1973)</f>
        <v>1E-3</v>
      </c>
      <c r="S42" cm="1">
        <f t="array" ref="S42">INDEX('GMW - Upside'!$A$2:$MC$200,MATCH(1,('GMW - Upside'!$MC$2:$MC$200=S$3)*('GMW - Upside'!$MB$2:$MB$200=S$4),0),$E42-1973)</f>
        <v>145397</v>
      </c>
      <c r="T42" cm="1">
        <f t="array" ref="T42">INDEX('GMW - Upside'!$A$2:$MC$200,MATCH(1,('GMW - Upside'!$MC$2:$MC$200=T$3)*('GMW - Upside'!$MB$2:$MB$200=T$4),0),$E42-1973)</f>
        <v>4.5125960000000003</v>
      </c>
      <c r="U42" cm="1">
        <f t="array" ref="U42">INDEX('GMW - Upside'!$A$2:$MC$200,MATCH(1,('GMW - Upside'!$MC$2:$MC$200=U$3)*('GMW - Upside'!$MB$2:$MB$200=U$4),0),$E42-1973)</f>
        <v>356305.1</v>
      </c>
      <c r="V42" cm="1">
        <f t="array" ref="V42">INDEX('GMW - Upside'!$A$2:$MC$200,MATCH(1,('GMW - Upside'!$MC$2:$MC$200=V$3)*('GMW - Upside'!$MB$2:$MB$200=V$4),0),$E42-1973)</f>
        <v>25926.44</v>
      </c>
      <c r="W42" cm="1">
        <f t="array" ref="W42">INDEX('GMW - Upside'!$A$2:$MC$200,MATCH(1,('GMW - Upside'!$MC$2:$MC$200=W$3)*('GMW - Upside'!$MB$2:$MB$200=W$4),0),$E42-1973)</f>
        <v>33.734189999999998</v>
      </c>
      <c r="X42" cm="1">
        <f t="array" ref="X42">INDEX('GMW - Upside'!$A$2:$MC$200,MATCH(1,('GMW - Upside'!$MC$2:$MC$200=X$3)*('GMW - Upside'!$MB$2:$MB$200=X$4),0),$E42-1973)</f>
        <v>338746.7</v>
      </c>
      <c r="Y42" cm="1">
        <f t="array" ref="Y42">INDEX('GMW - Upside'!$A$2:$MC$200,MATCH(1,('GMW - Upside'!$MC$2:$MC$200=Y$3)*('GMW - Upside'!$MB$2:$MB$200=Y$4),0),$E42-1973)</f>
        <v>37309.5</v>
      </c>
      <c r="Z42" cm="1">
        <f t="array" ref="Z42">INDEX('GMW - Upside'!$A$2:$MC$200,MATCH(1,('GMW - Upside'!$MC$2:$MC$200=Z$3)*('GMW - Upside'!$MB$2:$MB$200=Z$4),0),$E42-1973)</f>
        <v>1416696</v>
      </c>
      <c r="AA42" cm="1">
        <f t="array" ref="AA42">INDEX('GMW - Upside'!$A$2:$MC$200,MATCH(1,('GMW - Upside'!$MC$2:$MC$200=AA$3)*('GMW - Upside'!$MB$2:$MB$200=AA$4),0),$E42-1973)</f>
        <v>-1.7259059999999999</v>
      </c>
      <c r="AB42" cm="1">
        <f t="array" ref="AB42">INDEX('GMW - Upside'!$A$2:$MC$200,MATCH(1,('GMW - Upside'!$MC$2:$MC$200=AB$3)*('GMW - Upside'!$MB$2:$MB$200=AB$4),0),$E42-1973)</f>
        <v>50282</v>
      </c>
      <c r="AC42" cm="1">
        <f t="array" ref="AC42">INDEX('GMW - Upside'!$A$2:$MC$200,MATCH(1,('GMW - Upside'!$MC$2:$MC$200=AC$3)*('GMW - Upside'!$MB$2:$MB$200=AC$4),0),$E42-1973)</f>
        <v>53012</v>
      </c>
      <c r="AD42" cm="1">
        <f t="array" ref="AD42">INDEX('GMW - Upside'!$A$2:$MC$200,MATCH(1,('GMW - Upside'!$MC$2:$MC$200=AD$3)*('GMW - Upside'!$MB$2:$MB$200=AD$4),0),$E42-1973)</f>
        <v>56996.5</v>
      </c>
      <c r="AE42" cm="1">
        <f t="array" ref="AE42">INDEX('GMW - Upside'!$A$2:$MC$200,MATCH(1,('GMW - Upside'!$MC$2:$MC$200=AE$3)*('GMW - Upside'!$MB$2:$MB$200=AE$4),0),$E42-1973)</f>
        <v>25.48264</v>
      </c>
    </row>
    <row r="43" spans="1:31" x14ac:dyDescent="0.2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Upside'!$A$2:$MC$200,MATCH(1,('GMW - Upside'!$MC$2:$MC$200=F$3)*('GMW - Upside'!$MB$2:$MB$200=F$4),0),$E43-1973)</f>
        <v>374612</v>
      </c>
      <c r="G43" cm="1">
        <f t="array" ref="G43">INDEX('GMW - Upside'!$A$2:$MC$200,MATCH(1,('GMW - Upside'!$MC$2:$MC$200=G$3)*('GMW - Upside'!$MB$2:$MB$200=G$4),0),$E43-1973)</f>
        <v>211167</v>
      </c>
      <c r="H43" cm="1">
        <f t="array" ref="H43">INDEX('GMW - Upside'!$A$2:$MC$200,MATCH(1,('GMW - Upside'!$MC$2:$MC$200=H$3)*('GMW - Upside'!$MB$2:$MB$200=H$4),0),$E43-1973)</f>
        <v>215313</v>
      </c>
      <c r="I43" cm="1">
        <f t="array" ref="I43">INDEX('GMW - Upside'!$A$2:$MC$200,MATCH(1,('GMW - Upside'!$MC$2:$MC$200=I$3)*('GMW - Upside'!$MB$2:$MB$200=I$4),0),$E43-1973)</f>
        <v>51</v>
      </c>
      <c r="J43" cm="1">
        <f t="array" ref="J43">INDEX('GMW - Upside'!$A$2:$MC$200,MATCH(1,('GMW - Upside'!$MC$2:$MC$200=J$3)*('GMW - Upside'!$MB$2:$MB$200=J$4),0),$E43-1973)</f>
        <v>12.875</v>
      </c>
      <c r="K43" cm="1">
        <f t="array" ref="K43">INDEX('GMW - Upside'!$A$2:$MC$200,MATCH(1,('GMW - Upside'!$MC$2:$MC$200=K$3)*('GMW - Upside'!$MB$2:$MB$200=K$4),0),$E43-1973)</f>
        <v>9.8609229999999997</v>
      </c>
      <c r="L43" cm="1">
        <f t="array" ref="L43">INDEX('GMW - Upside'!$A$2:$MC$200,MATCH(1,('GMW - Upside'!$MC$2:$MC$200=L$3)*('GMW - Upside'!$MB$2:$MB$200=L$4),0),$E43-1973)</f>
        <v>26590</v>
      </c>
      <c r="M43" cm="1">
        <f t="array" ref="M43">INDEX('GMW - Upside'!$A$2:$MC$200,MATCH(1,('GMW - Upside'!$MC$2:$MC$200=M$3)*('GMW - Upside'!$MB$2:$MB$200=M$4),0),$E43-1973)</f>
        <v>2179</v>
      </c>
      <c r="N43" cm="1">
        <f t="array" ref="N43">INDEX('GMW - Upside'!$A$2:$MC$200,MATCH(1,('GMW - Upside'!$MC$2:$MC$200=N$3)*('GMW - Upside'!$MB$2:$MB$200=N$4),0),$E43-1973)</f>
        <v>28769</v>
      </c>
      <c r="O43" cm="1">
        <f t="array" ref="O43">INDEX('GMW - Upside'!$A$2:$MC$200,MATCH(1,('GMW - Upside'!$MC$2:$MC$200=O$3)*('GMW - Upside'!$MB$2:$MB$200=O$4),0),$E43-1973)</f>
        <v>7.6</v>
      </c>
      <c r="P43" cm="1">
        <f t="array" ref="P43">INDEX('GMW - Upside'!$A$2:$MC$200,MATCH(1,('GMW - Upside'!$MC$2:$MC$200=P$3)*('GMW - Upside'!$MB$2:$MB$200=P$4),0),$E43-1973)</f>
        <v>35055.160000000003</v>
      </c>
      <c r="Q43" cm="1">
        <f t="array" ref="Q43">INDEX('GMW - Upside'!$A$2:$MC$200,MATCH(1,('GMW - Upside'!$MC$2:$MC$200=Q$3)*('GMW - Upside'!$MB$2:$MB$200=Q$4),0),$E43-1973)</f>
        <v>5670</v>
      </c>
      <c r="R43" cm="1">
        <f t="array" ref="R43">INDEX('GMW - Upside'!$A$2:$MC$200,MATCH(1,('GMW - Upside'!$MC$2:$MC$200=R$3)*('GMW - Upside'!$MB$2:$MB$200=R$4),0),$E43-1973)</f>
        <v>1E-3</v>
      </c>
      <c r="S43" cm="1">
        <f t="array" ref="S43">INDEX('GMW - Upside'!$A$2:$MC$200,MATCH(1,('GMW - Upside'!$MC$2:$MC$200=S$3)*('GMW - Upside'!$MB$2:$MB$200=S$4),0),$E43-1973)</f>
        <v>149089</v>
      </c>
      <c r="T43" cm="1">
        <f t="array" ref="T43">INDEX('GMW - Upside'!$A$2:$MC$200,MATCH(1,('GMW - Upside'!$MC$2:$MC$200=T$3)*('GMW - Upside'!$MB$2:$MB$200=T$4),0),$E43-1973)</f>
        <v>3.9916990000000001</v>
      </c>
      <c r="U43" cm="1">
        <f t="array" ref="U43">INDEX('GMW - Upside'!$A$2:$MC$200,MATCH(1,('GMW - Upside'!$MC$2:$MC$200=U$3)*('GMW - Upside'!$MB$2:$MB$200=U$4),0),$E43-1973)</f>
        <v>359953.2</v>
      </c>
      <c r="V43" cm="1">
        <f t="array" ref="V43">INDEX('GMW - Upside'!$A$2:$MC$200,MATCH(1,('GMW - Upside'!$MC$2:$MC$200=V$3)*('GMW - Upside'!$MB$2:$MB$200=V$4),0),$E43-1973)</f>
        <v>26035.95</v>
      </c>
      <c r="W43" cm="1">
        <f t="array" ref="W43">INDEX('GMW - Upside'!$A$2:$MC$200,MATCH(1,('GMW - Upside'!$MC$2:$MC$200=W$3)*('GMW - Upside'!$MB$2:$MB$200=W$4),0),$E43-1973)</f>
        <v>33.780859999999997</v>
      </c>
      <c r="X43" cm="1">
        <f t="array" ref="X43">INDEX('GMW - Upside'!$A$2:$MC$200,MATCH(1,('GMW - Upside'!$MC$2:$MC$200=X$3)*('GMW - Upside'!$MB$2:$MB$200=X$4),0),$E43-1973)</f>
        <v>339988.5</v>
      </c>
      <c r="Y43" cm="1">
        <f t="array" ref="Y43">INDEX('GMW - Upside'!$A$2:$MC$200,MATCH(1,('GMW - Upside'!$MC$2:$MC$200=Y$3)*('GMW - Upside'!$MB$2:$MB$200=Y$4),0),$E43-1973)</f>
        <v>37316.11</v>
      </c>
      <c r="Z43" cm="1">
        <f t="array" ref="Z43">INDEX('GMW - Upside'!$A$2:$MC$200,MATCH(1,('GMW - Upside'!$MC$2:$MC$200=Z$3)*('GMW - Upside'!$MB$2:$MB$200=Z$4),0),$E43-1973)</f>
        <v>1429634</v>
      </c>
      <c r="AA43" cm="1">
        <f t="array" ref="AA43">INDEX('GMW - Upside'!$A$2:$MC$200,MATCH(1,('GMW - Upside'!$MC$2:$MC$200=AA$3)*('GMW - Upside'!$MB$2:$MB$200=AA$4),0),$E43-1973)</f>
        <v>-1.723093</v>
      </c>
      <c r="AB43" cm="1">
        <f t="array" ref="AB43">INDEX('GMW - Upside'!$A$2:$MC$200,MATCH(1,('GMW - Upside'!$MC$2:$MC$200=AB$3)*('GMW - Upside'!$MB$2:$MB$200=AB$4),0),$E43-1973)</f>
        <v>52800</v>
      </c>
      <c r="AC43" cm="1">
        <f t="array" ref="AC43">INDEX('GMW - Upside'!$A$2:$MC$200,MATCH(1,('GMW - Upside'!$MC$2:$MC$200=AC$3)*('GMW - Upside'!$MB$2:$MB$200=AC$4),0),$E43-1973)</f>
        <v>56198</v>
      </c>
      <c r="AD43" cm="1">
        <f t="array" ref="AD43">INDEX('GMW - Upside'!$A$2:$MC$200,MATCH(1,('GMW - Upside'!$MC$2:$MC$200=AD$3)*('GMW - Upside'!$MB$2:$MB$200=AD$4),0),$E43-1973)</f>
        <v>57036.75</v>
      </c>
      <c r="AE43" cm="1">
        <f t="array" ref="AE43">INDEX('GMW - Upside'!$A$2:$MC$200,MATCH(1,('GMW - Upside'!$MC$2:$MC$200=AE$3)*('GMW - Upside'!$MB$2:$MB$200=AE$4),0),$E43-1973)</f>
        <v>25.518560000000001</v>
      </c>
    </row>
    <row r="44" spans="1:31" x14ac:dyDescent="0.2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Upside'!$A$2:$MC$200,MATCH(1,('GMW - Upside'!$MC$2:$MC$200=F$3)*('GMW - Upside'!$MB$2:$MB$200=F$4),0),$E44-1973)</f>
        <v>376951</v>
      </c>
      <c r="G44" cm="1">
        <f t="array" ref="G44">INDEX('GMW - Upside'!$A$2:$MC$200,MATCH(1,('GMW - Upside'!$MC$2:$MC$200=G$3)*('GMW - Upside'!$MB$2:$MB$200=G$4),0),$E44-1973)</f>
        <v>212989</v>
      </c>
      <c r="H44" cm="1">
        <f t="array" ref="H44">INDEX('GMW - Upside'!$A$2:$MC$200,MATCH(1,('GMW - Upside'!$MC$2:$MC$200=H$3)*('GMW - Upside'!$MB$2:$MB$200=H$4),0),$E44-1973)</f>
        <v>218482</v>
      </c>
      <c r="I44" cm="1">
        <f t="array" ref="I44">INDEX('GMW - Upside'!$A$2:$MC$200,MATCH(1,('GMW - Upside'!$MC$2:$MC$200=I$3)*('GMW - Upside'!$MB$2:$MB$200=I$4),0),$E44-1973)</f>
        <v>52.133339999999997</v>
      </c>
      <c r="J44" cm="1">
        <f t="array" ref="J44">INDEX('GMW - Upside'!$A$2:$MC$200,MATCH(1,('GMW - Upside'!$MC$2:$MC$200=J$3)*('GMW - Upside'!$MB$2:$MB$200=J$4),0),$E44-1973)</f>
        <v>13.23846</v>
      </c>
      <c r="K44" cm="1">
        <f t="array" ref="K44">INDEX('GMW - Upside'!$A$2:$MC$200,MATCH(1,('GMW - Upside'!$MC$2:$MC$200=K$3)*('GMW - Upside'!$MB$2:$MB$200=K$4),0),$E44-1973)</f>
        <v>10.29923</v>
      </c>
      <c r="L44" cm="1">
        <f t="array" ref="L44">INDEX('GMW - Upside'!$A$2:$MC$200,MATCH(1,('GMW - Upside'!$MC$2:$MC$200=L$3)*('GMW - Upside'!$MB$2:$MB$200=L$4),0),$E44-1973)</f>
        <v>26730</v>
      </c>
      <c r="M44" cm="1">
        <f t="array" ref="M44">INDEX('GMW - Upside'!$A$2:$MC$200,MATCH(1,('GMW - Upside'!$MC$2:$MC$200=M$3)*('GMW - Upside'!$MB$2:$MB$200=M$4),0),$E44-1973)</f>
        <v>2083</v>
      </c>
      <c r="N44" cm="1">
        <f t="array" ref="N44">INDEX('GMW - Upside'!$A$2:$MC$200,MATCH(1,('GMW - Upside'!$MC$2:$MC$200=N$3)*('GMW - Upside'!$MB$2:$MB$200=N$4),0),$E44-1973)</f>
        <v>28813</v>
      </c>
      <c r="O44" cm="1">
        <f t="array" ref="O44">INDEX('GMW - Upside'!$A$2:$MC$200,MATCH(1,('GMW - Upside'!$MC$2:$MC$200=O$3)*('GMW - Upside'!$MB$2:$MB$200=O$4),0),$E44-1973)</f>
        <v>7.2</v>
      </c>
      <c r="P44" cm="1">
        <f t="array" ref="P44">INDEX('GMW - Upside'!$A$2:$MC$200,MATCH(1,('GMW - Upside'!$MC$2:$MC$200=P$3)*('GMW - Upside'!$MB$2:$MB$200=P$4),0),$E44-1973)</f>
        <v>35079.120000000003</v>
      </c>
      <c r="Q44" cm="1">
        <f t="array" ref="Q44">INDEX('GMW - Upside'!$A$2:$MC$200,MATCH(1,('GMW - Upside'!$MC$2:$MC$200=Q$3)*('GMW - Upside'!$MB$2:$MB$200=Q$4),0),$E44-1973)</f>
        <v>-2497</v>
      </c>
      <c r="R44" cm="1">
        <f t="array" ref="R44">INDEX('GMW - Upside'!$A$2:$MC$200,MATCH(1,('GMW - Upside'!$MC$2:$MC$200=R$3)*('GMW - Upside'!$MB$2:$MB$200=R$4),0),$E44-1973)</f>
        <v>1E-3</v>
      </c>
      <c r="S44" cm="1">
        <f t="array" ref="S44">INDEX('GMW - Upside'!$A$2:$MC$200,MATCH(1,('GMW - Upside'!$MC$2:$MC$200=S$3)*('GMW - Upside'!$MB$2:$MB$200=S$4),0),$E44-1973)</f>
        <v>151744</v>
      </c>
      <c r="T44" cm="1">
        <f t="array" ref="T44">INDEX('GMW - Upside'!$A$2:$MC$200,MATCH(1,('GMW - Upside'!$MC$2:$MC$200=T$3)*('GMW - Upside'!$MB$2:$MB$200=T$4),0),$E44-1973)</f>
        <v>3.8011550000000001</v>
      </c>
      <c r="U44" cm="1">
        <f t="array" ref="U44">INDEX('GMW - Upside'!$A$2:$MC$200,MATCH(1,('GMW - Upside'!$MC$2:$MC$200=U$3)*('GMW - Upside'!$MB$2:$MB$200=U$4),0),$E44-1973)</f>
        <v>362891.4</v>
      </c>
      <c r="V44" cm="1">
        <f t="array" ref="V44">INDEX('GMW - Upside'!$A$2:$MC$200,MATCH(1,('GMW - Upside'!$MC$2:$MC$200=V$3)*('GMW - Upside'!$MB$2:$MB$200=V$4),0),$E44-1973)</f>
        <v>26075.77</v>
      </c>
      <c r="W44" cm="1">
        <f t="array" ref="W44">INDEX('GMW - Upside'!$A$2:$MC$200,MATCH(1,('GMW - Upside'!$MC$2:$MC$200=W$3)*('GMW - Upside'!$MB$2:$MB$200=W$4),0),$E44-1973)</f>
        <v>33.786050000000003</v>
      </c>
      <c r="X44" cm="1">
        <f t="array" ref="X44">INDEX('GMW - Upside'!$A$2:$MC$200,MATCH(1,('GMW - Upside'!$MC$2:$MC$200=X$3)*('GMW - Upside'!$MB$2:$MB$200=X$4),0),$E44-1973)</f>
        <v>341236.8</v>
      </c>
      <c r="Y44" cm="1">
        <f t="array" ref="Y44">INDEX('GMW - Upside'!$A$2:$MC$200,MATCH(1,('GMW - Upside'!$MC$2:$MC$200=Y$3)*('GMW - Upside'!$MB$2:$MB$200=Y$4),0),$E44-1973)</f>
        <v>37322.720000000001</v>
      </c>
      <c r="Z44" cm="1">
        <f t="array" ref="Z44">INDEX('GMW - Upside'!$A$2:$MC$200,MATCH(1,('GMW - Upside'!$MC$2:$MC$200=Z$3)*('GMW - Upside'!$MB$2:$MB$200=Z$4),0),$E44-1973)</f>
        <v>1442571</v>
      </c>
      <c r="AA44" cm="1">
        <f t="array" ref="AA44">INDEX('GMW - Upside'!$A$2:$MC$200,MATCH(1,('GMW - Upside'!$MC$2:$MC$200=AA$3)*('GMW - Upside'!$MB$2:$MB$200=AA$4),0),$E44-1973)</f>
        <v>-1.7202850000000001</v>
      </c>
      <c r="AB44" cm="1">
        <f t="array" ref="AB44">INDEX('GMW - Upside'!$A$2:$MC$200,MATCH(1,('GMW - Upside'!$MC$2:$MC$200=AB$3)*('GMW - Upside'!$MB$2:$MB$200=AB$4),0),$E44-1973)</f>
        <v>50830</v>
      </c>
      <c r="AC44" cm="1">
        <f t="array" ref="AC44">INDEX('GMW - Upside'!$A$2:$MC$200,MATCH(1,('GMW - Upside'!$MC$2:$MC$200=AC$3)*('GMW - Upside'!$MB$2:$MB$200=AC$4),0),$E44-1973)</f>
        <v>48795</v>
      </c>
      <c r="AD44" cm="1">
        <f t="array" ref="AD44">INDEX('GMW - Upside'!$A$2:$MC$200,MATCH(1,('GMW - Upside'!$MC$2:$MC$200=AD$3)*('GMW - Upside'!$MB$2:$MB$200=AD$4),0),$E44-1973)</f>
        <v>57077</v>
      </c>
      <c r="AE44" cm="1">
        <f t="array" ref="AE44">INDEX('GMW - Upside'!$A$2:$MC$200,MATCH(1,('GMW - Upside'!$MC$2:$MC$200=AE$3)*('GMW - Upside'!$MB$2:$MB$200=AE$4),0),$E44-1973)</f>
        <v>25.55444</v>
      </c>
    </row>
    <row r="45" spans="1:31" x14ac:dyDescent="0.2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Upside'!$A$2:$MC$200,MATCH(1,('GMW - Upside'!$MC$2:$MC$200=F$3)*('GMW - Upside'!$MB$2:$MB$200=F$4),0),$E45-1973)</f>
        <v>377573</v>
      </c>
      <c r="G45" cm="1">
        <f t="array" ref="G45">INDEX('GMW - Upside'!$A$2:$MC$200,MATCH(1,('GMW - Upside'!$MC$2:$MC$200=G$3)*('GMW - Upside'!$MB$2:$MB$200=G$4),0),$E45-1973)</f>
        <v>212810</v>
      </c>
      <c r="H45" cm="1">
        <f t="array" ref="H45">INDEX('GMW - Upside'!$A$2:$MC$200,MATCH(1,('GMW - Upside'!$MC$2:$MC$200=H$3)*('GMW - Upside'!$MB$2:$MB$200=H$4),0),$E45-1973)</f>
        <v>224544</v>
      </c>
      <c r="I45" cm="1">
        <f t="array" ref="I45">INDEX('GMW - Upside'!$A$2:$MC$200,MATCH(1,('GMW - Upside'!$MC$2:$MC$200=I$3)*('GMW - Upside'!$MB$2:$MB$200=I$4),0),$E45-1973)</f>
        <v>52.466670000000001</v>
      </c>
      <c r="J45" cm="1">
        <f t="array" ref="J45">INDEX('GMW - Upside'!$A$2:$MC$200,MATCH(1,('GMW - Upside'!$MC$2:$MC$200=J$3)*('GMW - Upside'!$MB$2:$MB$200=J$4),0),$E45-1973)</f>
        <v>13.760579999999999</v>
      </c>
      <c r="K45" cm="1">
        <f t="array" ref="K45">INDEX('GMW - Upside'!$A$2:$MC$200,MATCH(1,('GMW - Upside'!$MC$2:$MC$200=K$3)*('GMW - Upside'!$MB$2:$MB$200=K$4),0),$E45-1973)</f>
        <v>10.088150000000001</v>
      </c>
      <c r="L45" cm="1">
        <f t="array" ref="L45">INDEX('GMW - Upside'!$A$2:$MC$200,MATCH(1,('GMW - Upside'!$MC$2:$MC$200=L$3)*('GMW - Upside'!$MB$2:$MB$200=L$4),0),$E45-1973)</f>
        <v>26795</v>
      </c>
      <c r="M45" cm="1">
        <f t="array" ref="M45">INDEX('GMW - Upside'!$A$2:$MC$200,MATCH(1,('GMW - Upside'!$MC$2:$MC$200=M$3)*('GMW - Upside'!$MB$2:$MB$200=M$4),0),$E45-1973)</f>
        <v>2045</v>
      </c>
      <c r="N45" cm="1">
        <f t="array" ref="N45">INDEX('GMW - Upside'!$A$2:$MC$200,MATCH(1,('GMW - Upside'!$MC$2:$MC$200=N$3)*('GMW - Upside'!$MB$2:$MB$200=N$4),0),$E45-1973)</f>
        <v>28840</v>
      </c>
      <c r="O45" cm="1">
        <f t="array" ref="O45">INDEX('GMW - Upside'!$A$2:$MC$200,MATCH(1,('GMW - Upside'!$MC$2:$MC$200=O$3)*('GMW - Upside'!$MB$2:$MB$200=O$4),0),$E45-1973)</f>
        <v>7.1</v>
      </c>
      <c r="P45" cm="1">
        <f t="array" ref="P45">INDEX('GMW - Upside'!$A$2:$MC$200,MATCH(1,('GMW - Upside'!$MC$2:$MC$200=P$3)*('GMW - Upside'!$MB$2:$MB$200=P$4),0),$E45-1973)</f>
        <v>35096.11</v>
      </c>
      <c r="Q45" cm="1">
        <f t="array" ref="Q45">INDEX('GMW - Upside'!$A$2:$MC$200,MATCH(1,('GMW - Upside'!$MC$2:$MC$200=Q$3)*('GMW - Upside'!$MB$2:$MB$200=Q$4),0),$E45-1973)</f>
        <v>-349</v>
      </c>
      <c r="R45" cm="1">
        <f t="array" ref="R45">INDEX('GMW - Upside'!$A$2:$MC$200,MATCH(1,('GMW - Upside'!$MC$2:$MC$200=R$3)*('GMW - Upside'!$MB$2:$MB$200=R$4),0),$E45-1973)</f>
        <v>1E-3</v>
      </c>
      <c r="S45" cm="1">
        <f t="array" ref="S45">INDEX('GMW - Upside'!$A$2:$MC$200,MATCH(1,('GMW - Upside'!$MC$2:$MC$200=S$3)*('GMW - Upside'!$MB$2:$MB$200=S$4),0),$E45-1973)</f>
        <v>155873</v>
      </c>
      <c r="T45" cm="1">
        <f t="array" ref="T45">INDEX('GMW - Upside'!$A$2:$MC$200,MATCH(1,('GMW - Upside'!$MC$2:$MC$200=T$3)*('GMW - Upside'!$MB$2:$MB$200=T$4),0),$E45-1973)</f>
        <v>3.2351489999999998</v>
      </c>
      <c r="U45" cm="1">
        <f t="array" ref="U45">INDEX('GMW - Upside'!$A$2:$MC$200,MATCH(1,('GMW - Upside'!$MC$2:$MC$200=U$3)*('GMW - Upside'!$MB$2:$MB$200=U$4),0),$E45-1973)</f>
        <v>365553.3</v>
      </c>
      <c r="V45" cm="1">
        <f t="array" ref="V45">INDEX('GMW - Upside'!$A$2:$MC$200,MATCH(1,('GMW - Upside'!$MC$2:$MC$200=V$3)*('GMW - Upside'!$MB$2:$MB$200=V$4),0),$E45-1973)</f>
        <v>26100.2</v>
      </c>
      <c r="W45" cm="1">
        <f t="array" ref="W45">INDEX('GMW - Upside'!$A$2:$MC$200,MATCH(1,('GMW - Upside'!$MC$2:$MC$200=W$3)*('GMW - Upside'!$MB$2:$MB$200=W$4),0),$E45-1973)</f>
        <v>33.775669999999998</v>
      </c>
      <c r="X45" cm="1">
        <f t="array" ref="X45">INDEX('GMW - Upside'!$A$2:$MC$200,MATCH(1,('GMW - Upside'!$MC$2:$MC$200=X$3)*('GMW - Upside'!$MB$2:$MB$200=X$4),0),$E45-1973)</f>
        <v>342391.9</v>
      </c>
      <c r="Y45" cm="1">
        <f t="array" ref="Y45">INDEX('GMW - Upside'!$A$2:$MC$200,MATCH(1,('GMW - Upside'!$MC$2:$MC$200=Y$3)*('GMW - Upside'!$MB$2:$MB$200=Y$4),0),$E45-1973)</f>
        <v>37331.61</v>
      </c>
      <c r="Z45" cm="1">
        <f t="array" ref="Z45">INDEX('GMW - Upside'!$A$2:$MC$200,MATCH(1,('GMW - Upside'!$MC$2:$MC$200=Z$3)*('GMW - Upside'!$MB$2:$MB$200=Z$4),0),$E45-1973)</f>
        <v>1455509</v>
      </c>
      <c r="AA45" cm="1">
        <f t="array" ref="AA45">INDEX('GMW - Upside'!$A$2:$MC$200,MATCH(1,('GMW - Upside'!$MC$2:$MC$200=AA$3)*('GMW - Upside'!$MB$2:$MB$200=AA$4),0),$E45-1973)</f>
        <v>-1.717481</v>
      </c>
      <c r="AB45" cm="1">
        <f t="array" ref="AB45">INDEX('GMW - Upside'!$A$2:$MC$200,MATCH(1,('GMW - Upside'!$MC$2:$MC$200=AB$3)*('GMW - Upside'!$MB$2:$MB$200=AB$4),0),$E45-1973)</f>
        <v>53538</v>
      </c>
      <c r="AC45" cm="1">
        <f t="array" ref="AC45">INDEX('GMW - Upside'!$A$2:$MC$200,MATCH(1,('GMW - Upside'!$MC$2:$MC$200=AC$3)*('GMW - Upside'!$MB$2:$MB$200=AC$4),0),$E45-1973)</f>
        <v>52754</v>
      </c>
      <c r="AD45" cm="1">
        <f t="array" ref="AD45">INDEX('GMW - Upside'!$A$2:$MC$200,MATCH(1,('GMW - Upside'!$MC$2:$MC$200=AD$3)*('GMW - Upside'!$MB$2:$MB$200=AD$4),0),$E45-1973)</f>
        <v>57117.25</v>
      </c>
      <c r="AE45" cm="1">
        <f t="array" ref="AE45">INDEX('GMW - Upside'!$A$2:$MC$200,MATCH(1,('GMW - Upside'!$MC$2:$MC$200=AE$3)*('GMW - Upside'!$MB$2:$MB$200=AE$4),0),$E45-1973)</f>
        <v>25.56991</v>
      </c>
    </row>
    <row r="46" spans="1:31" x14ac:dyDescent="0.2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Upside'!$A$2:$MC$200,MATCH(1,('GMW - Upside'!$MC$2:$MC$200=F$3)*('GMW - Upside'!$MB$2:$MB$200=F$4),0),$E46-1973)</f>
        <v>377508</v>
      </c>
      <c r="G46" cm="1">
        <f t="array" ref="G46">INDEX('GMW - Upside'!$A$2:$MC$200,MATCH(1,('GMW - Upside'!$MC$2:$MC$200=G$3)*('GMW - Upside'!$MB$2:$MB$200=G$4),0),$E46-1973)</f>
        <v>213685</v>
      </c>
      <c r="H46" cm="1">
        <f t="array" ref="H46">INDEX('GMW - Upside'!$A$2:$MC$200,MATCH(1,('GMW - Upside'!$MC$2:$MC$200=H$3)*('GMW - Upside'!$MB$2:$MB$200=H$4),0),$E46-1973)</f>
        <v>222406</v>
      </c>
      <c r="I46" cm="1">
        <f t="array" ref="I46">INDEX('GMW - Upside'!$A$2:$MC$200,MATCH(1,('GMW - Upside'!$MC$2:$MC$200=I$3)*('GMW - Upside'!$MB$2:$MB$200=I$4),0),$E46-1973)</f>
        <v>53.266669999999998</v>
      </c>
      <c r="J46" cm="1">
        <f t="array" ref="J46">INDEX('GMW - Upside'!$A$2:$MC$200,MATCH(1,('GMW - Upside'!$MC$2:$MC$200=J$3)*('GMW - Upside'!$MB$2:$MB$200=J$4),0),$E46-1973)</f>
        <v>14.805770000000001</v>
      </c>
      <c r="K46" cm="1">
        <f t="array" ref="K46">INDEX('GMW - Upside'!$A$2:$MC$200,MATCH(1,('GMW - Upside'!$MC$2:$MC$200=K$3)*('GMW - Upside'!$MB$2:$MB$200=K$4),0),$E46-1973)</f>
        <v>10.514620000000001</v>
      </c>
      <c r="L46" cm="1">
        <f t="array" ref="L46">INDEX('GMW - Upside'!$A$2:$MC$200,MATCH(1,('GMW - Upside'!$MC$2:$MC$200=L$3)*('GMW - Upside'!$MB$2:$MB$200=L$4),0),$E46-1973)</f>
        <v>26880</v>
      </c>
      <c r="M46" cm="1">
        <f t="array" ref="M46">INDEX('GMW - Upside'!$A$2:$MC$200,MATCH(1,('GMW - Upside'!$MC$2:$MC$200=M$3)*('GMW - Upside'!$MB$2:$MB$200=M$4),0),$E46-1973)</f>
        <v>2021</v>
      </c>
      <c r="N46" cm="1">
        <f t="array" ref="N46">INDEX('GMW - Upside'!$A$2:$MC$200,MATCH(1,('GMW - Upside'!$MC$2:$MC$200=N$3)*('GMW - Upside'!$MB$2:$MB$200=N$4),0),$E46-1973)</f>
        <v>28901</v>
      </c>
      <c r="O46" cm="1">
        <f t="array" ref="O46">INDEX('GMW - Upside'!$A$2:$MC$200,MATCH(1,('GMW - Upside'!$MC$2:$MC$200=O$3)*('GMW - Upside'!$MB$2:$MB$200=O$4),0),$E46-1973)</f>
        <v>7</v>
      </c>
      <c r="P46" cm="1">
        <f t="array" ref="P46">INDEX('GMW - Upside'!$A$2:$MC$200,MATCH(1,('GMW - Upside'!$MC$2:$MC$200=P$3)*('GMW - Upside'!$MB$2:$MB$200=P$4),0),$E46-1973)</f>
        <v>35113.1</v>
      </c>
      <c r="Q46" cm="1">
        <f t="array" ref="Q46">INDEX('GMW - Upside'!$A$2:$MC$200,MATCH(1,('GMW - Upside'!$MC$2:$MC$200=Q$3)*('GMW - Upside'!$MB$2:$MB$200=Q$4),0),$E46-1973)</f>
        <v>3799</v>
      </c>
      <c r="R46" cm="1">
        <f t="array" ref="R46">INDEX('GMW - Upside'!$A$2:$MC$200,MATCH(1,('GMW - Upside'!$MC$2:$MC$200=R$3)*('GMW - Upside'!$MB$2:$MB$200=R$4),0),$E46-1973)</f>
        <v>1E-3</v>
      </c>
      <c r="S46" cm="1">
        <f t="array" ref="S46">INDEX('GMW - Upside'!$A$2:$MC$200,MATCH(1,('GMW - Upside'!$MC$2:$MC$200=S$3)*('GMW - Upside'!$MB$2:$MB$200=S$4),0),$E46-1973)</f>
        <v>159889</v>
      </c>
      <c r="T46" cm="1">
        <f t="array" ref="T46">INDEX('GMW - Upside'!$A$2:$MC$200,MATCH(1,('GMW - Upside'!$MC$2:$MC$200=T$3)*('GMW - Upside'!$MB$2:$MB$200=T$4),0),$E46-1973)</f>
        <v>2.4522780000000002</v>
      </c>
      <c r="U46" cm="1">
        <f t="array" ref="U46">INDEX('GMW - Upside'!$A$2:$MC$200,MATCH(1,('GMW - Upside'!$MC$2:$MC$200=U$3)*('GMW - Upside'!$MB$2:$MB$200=U$4),0),$E46-1973)</f>
        <v>368362.8</v>
      </c>
      <c r="V46" cm="1">
        <f t="array" ref="V46">INDEX('GMW - Upside'!$A$2:$MC$200,MATCH(1,('GMW - Upside'!$MC$2:$MC$200=V$3)*('GMW - Upside'!$MB$2:$MB$200=V$4),0),$E46-1973)</f>
        <v>26155.4</v>
      </c>
      <c r="W46" cm="1">
        <f t="array" ref="W46">INDEX('GMW - Upside'!$A$2:$MC$200,MATCH(1,('GMW - Upside'!$MC$2:$MC$200=W$3)*('GMW - Upside'!$MB$2:$MB$200=W$4),0),$E46-1973)</f>
        <v>33.749740000000003</v>
      </c>
      <c r="X46" cm="1">
        <f t="array" ref="X46">INDEX('GMW - Upside'!$A$2:$MC$200,MATCH(1,('GMW - Upside'!$MC$2:$MC$200=X$3)*('GMW - Upside'!$MB$2:$MB$200=X$4),0),$E46-1973)</f>
        <v>343453.9</v>
      </c>
      <c r="Y46" cm="1">
        <f t="array" ref="Y46">INDEX('GMW - Upside'!$A$2:$MC$200,MATCH(1,('GMW - Upside'!$MC$2:$MC$200=Y$3)*('GMW - Upside'!$MB$2:$MB$200=Y$4),0),$E46-1973)</f>
        <v>37340.49</v>
      </c>
      <c r="Z46" cm="1">
        <f t="array" ref="Z46">INDEX('GMW - Upside'!$A$2:$MC$200,MATCH(1,('GMW - Upside'!$MC$2:$MC$200=Z$3)*('GMW - Upside'!$MB$2:$MB$200=Z$4),0),$E46-1973)</f>
        <v>1468447</v>
      </c>
      <c r="AA46" cm="1">
        <f t="array" ref="AA46">INDEX('GMW - Upside'!$A$2:$MC$200,MATCH(1,('GMW - Upside'!$MC$2:$MC$200=AA$3)*('GMW - Upside'!$MB$2:$MB$200=AA$4),0),$E46-1973)</f>
        <v>-1.714682</v>
      </c>
      <c r="AB46" cm="1">
        <f t="array" ref="AB46">INDEX('GMW - Upside'!$A$2:$MC$200,MATCH(1,('GMW - Upside'!$MC$2:$MC$200=AB$3)*('GMW - Upside'!$MB$2:$MB$200=AB$4),0),$E46-1973)</f>
        <v>55429</v>
      </c>
      <c r="AC46" cm="1">
        <f t="array" ref="AC46">INDEX('GMW - Upside'!$A$2:$MC$200,MATCH(1,('GMW - Upside'!$MC$2:$MC$200=AC$3)*('GMW - Upside'!$MB$2:$MB$200=AC$4),0),$E46-1973)</f>
        <v>57967</v>
      </c>
      <c r="AD46" cm="1">
        <f t="array" ref="AD46">INDEX('GMW - Upside'!$A$2:$MC$200,MATCH(1,('GMW - Upside'!$MC$2:$MC$200=AD$3)*('GMW - Upside'!$MB$2:$MB$200=AD$4),0),$E46-1973)</f>
        <v>57157.5</v>
      </c>
      <c r="AE46" cm="1">
        <f t="array" ref="AE46">INDEX('GMW - Upside'!$A$2:$MC$200,MATCH(1,('GMW - Upside'!$MC$2:$MC$200=AE$3)*('GMW - Upside'!$MB$2:$MB$200=AE$4),0),$E46-1973)</f>
        <v>25.585380000000001</v>
      </c>
    </row>
    <row r="47" spans="1:31" x14ac:dyDescent="0.2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Upside'!$A$2:$MC$200,MATCH(1,('GMW - Upside'!$MC$2:$MC$200=F$3)*('GMW - Upside'!$MB$2:$MB$200=F$4),0),$E47-1973)</f>
        <v>379458</v>
      </c>
      <c r="G47" cm="1">
        <f t="array" ref="G47">INDEX('GMW - Upside'!$A$2:$MC$200,MATCH(1,('GMW - Upside'!$MC$2:$MC$200=G$3)*('GMW - Upside'!$MB$2:$MB$200=G$4),0),$E47-1973)</f>
        <v>215861</v>
      </c>
      <c r="H47" cm="1">
        <f t="array" ref="H47">INDEX('GMW - Upside'!$A$2:$MC$200,MATCH(1,('GMW - Upside'!$MC$2:$MC$200=H$3)*('GMW - Upside'!$MB$2:$MB$200=H$4),0),$E47-1973)</f>
        <v>228823</v>
      </c>
      <c r="I47" cm="1">
        <f t="array" ref="I47">INDEX('GMW - Upside'!$A$2:$MC$200,MATCH(1,('GMW - Upside'!$MC$2:$MC$200=I$3)*('GMW - Upside'!$MB$2:$MB$200=I$4),0),$E47-1973)</f>
        <v>53.933329999999998</v>
      </c>
      <c r="J47" cm="1">
        <f t="array" ref="J47">INDEX('GMW - Upside'!$A$2:$MC$200,MATCH(1,('GMW - Upside'!$MC$2:$MC$200=J$3)*('GMW - Upside'!$MB$2:$MB$200=J$4),0),$E47-1973)</f>
        <v>14.875</v>
      </c>
      <c r="K47" cm="1">
        <f t="array" ref="K47">INDEX('GMW - Upside'!$A$2:$MC$200,MATCH(1,('GMW - Upside'!$MC$2:$MC$200=K$3)*('GMW - Upside'!$MB$2:$MB$200=K$4),0),$E47-1973)</f>
        <v>11.536619999999999</v>
      </c>
      <c r="L47" cm="1">
        <f t="array" ref="L47">INDEX('GMW - Upside'!$A$2:$MC$200,MATCH(1,('GMW - Upside'!$MC$2:$MC$200=L$3)*('GMW - Upside'!$MB$2:$MB$200=L$4),0),$E47-1973)</f>
        <v>26900</v>
      </c>
      <c r="M47" cm="1">
        <f t="array" ref="M47">INDEX('GMW - Upside'!$A$2:$MC$200,MATCH(1,('GMW - Upside'!$MC$2:$MC$200=M$3)*('GMW - Upside'!$MB$2:$MB$200=M$4),0),$E47-1973)</f>
        <v>2004</v>
      </c>
      <c r="N47" cm="1">
        <f t="array" ref="N47">INDEX('GMW - Upside'!$A$2:$MC$200,MATCH(1,('GMW - Upside'!$MC$2:$MC$200=N$3)*('GMW - Upside'!$MB$2:$MB$200=N$4),0),$E47-1973)</f>
        <v>28904</v>
      </c>
      <c r="O47" cm="1">
        <f t="array" ref="O47">INDEX('GMW - Upside'!$A$2:$MC$200,MATCH(1,('GMW - Upside'!$MC$2:$MC$200=O$3)*('GMW - Upside'!$MB$2:$MB$200=O$4),0),$E47-1973)</f>
        <v>6.9</v>
      </c>
      <c r="P47" cm="1">
        <f t="array" ref="P47">INDEX('GMW - Upside'!$A$2:$MC$200,MATCH(1,('GMW - Upside'!$MC$2:$MC$200=P$3)*('GMW - Upside'!$MB$2:$MB$200=P$4),0),$E47-1973)</f>
        <v>35130.089999999997</v>
      </c>
      <c r="Q47" cm="1">
        <f t="array" ref="Q47">INDEX('GMW - Upside'!$A$2:$MC$200,MATCH(1,('GMW - Upside'!$MC$2:$MC$200=Q$3)*('GMW - Upside'!$MB$2:$MB$200=Q$4),0),$E47-1973)</f>
        <v>4022</v>
      </c>
      <c r="R47" cm="1">
        <f t="array" ref="R47">INDEX('GMW - Upside'!$A$2:$MC$200,MATCH(1,('GMW - Upside'!$MC$2:$MC$200=R$3)*('GMW - Upside'!$MB$2:$MB$200=R$4),0),$E47-1973)</f>
        <v>1E-3</v>
      </c>
      <c r="S47" cm="1">
        <f t="array" ref="S47">INDEX('GMW - Upside'!$A$2:$MC$200,MATCH(1,('GMW - Upside'!$MC$2:$MC$200=S$3)*('GMW - Upside'!$MB$2:$MB$200=S$4),0),$E47-1973)</f>
        <v>163591</v>
      </c>
      <c r="T47" cm="1">
        <f t="array" ref="T47">INDEX('GMW - Upside'!$A$2:$MC$200,MATCH(1,('GMW - Upside'!$MC$2:$MC$200=T$3)*('GMW - Upside'!$MB$2:$MB$200=T$4),0),$E47-1973)</f>
        <v>2.3626330000000002</v>
      </c>
      <c r="U47" cm="1">
        <f t="array" ref="U47">INDEX('GMW - Upside'!$A$2:$MC$200,MATCH(1,('GMW - Upside'!$MC$2:$MC$200=U$3)*('GMW - Upside'!$MB$2:$MB$200=U$4),0),$E47-1973)</f>
        <v>370598</v>
      </c>
      <c r="V47" cm="1">
        <f t="array" ref="V47">INDEX('GMW - Upside'!$A$2:$MC$200,MATCH(1,('GMW - Upside'!$MC$2:$MC$200=V$3)*('GMW - Upside'!$MB$2:$MB$200=V$4),0),$E47-1973)</f>
        <v>26158.12</v>
      </c>
      <c r="W47" cm="1">
        <f t="array" ref="W47">INDEX('GMW - Upside'!$A$2:$MC$200,MATCH(1,('GMW - Upside'!$MC$2:$MC$200=W$3)*('GMW - Upside'!$MB$2:$MB$200=W$4),0),$E47-1973)</f>
        <v>33.708260000000003</v>
      </c>
      <c r="X47" cm="1">
        <f t="array" ref="X47">INDEX('GMW - Upside'!$A$2:$MC$200,MATCH(1,('GMW - Upside'!$MC$2:$MC$200=X$3)*('GMW - Upside'!$MB$2:$MB$200=X$4),0),$E47-1973)</f>
        <v>344556.3</v>
      </c>
      <c r="Y47" cm="1">
        <f t="array" ref="Y47">INDEX('GMW - Upside'!$A$2:$MC$200,MATCH(1,('GMW - Upside'!$MC$2:$MC$200=Y$3)*('GMW - Upside'!$MB$2:$MB$200=Y$4),0),$E47-1973)</f>
        <v>37349.370000000003</v>
      </c>
      <c r="Z47" cm="1">
        <f t="array" ref="Z47">INDEX('GMW - Upside'!$A$2:$MC$200,MATCH(1,('GMW - Upside'!$MC$2:$MC$200=Z$3)*('GMW - Upside'!$MB$2:$MB$200=Z$4),0),$E47-1973)</f>
        <v>1482940</v>
      </c>
      <c r="AA47" cm="1">
        <f t="array" ref="AA47">INDEX('GMW - Upside'!$A$2:$MC$200,MATCH(1,('GMW - Upside'!$MC$2:$MC$200=AA$3)*('GMW - Upside'!$MB$2:$MB$200=AA$4),0),$E47-1973)</f>
        <v>-1.7118869999999999</v>
      </c>
      <c r="AB47" cm="1">
        <f t="array" ref="AB47">INDEX('GMW - Upside'!$A$2:$MC$200,MATCH(1,('GMW - Upside'!$MC$2:$MC$200=AB$3)*('GMW - Upside'!$MB$2:$MB$200=AB$4),0),$E47-1973)</f>
        <v>58767</v>
      </c>
      <c r="AC47" cm="1">
        <f t="array" ref="AC47">INDEX('GMW - Upside'!$A$2:$MC$200,MATCH(1,('GMW - Upside'!$MC$2:$MC$200=AC$3)*('GMW - Upside'!$MB$2:$MB$200=AC$4),0),$E47-1973)</f>
        <v>58924</v>
      </c>
      <c r="AD47" cm="1">
        <f t="array" ref="AD47">INDEX('GMW - Upside'!$A$2:$MC$200,MATCH(1,('GMW - Upside'!$MC$2:$MC$200=AD$3)*('GMW - Upside'!$MB$2:$MB$200=AD$4),0),$E47-1973)</f>
        <v>57197.75</v>
      </c>
      <c r="AE47" cm="1">
        <f t="array" ref="AE47">INDEX('GMW - Upside'!$A$2:$MC$200,MATCH(1,('GMW - Upside'!$MC$2:$MC$200=AE$3)*('GMW - Upside'!$MB$2:$MB$200=AE$4),0),$E47-1973)</f>
        <v>25.600819999999999</v>
      </c>
    </row>
    <row r="48" spans="1:31" x14ac:dyDescent="0.2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Upside'!$A$2:$MC$200,MATCH(1,('GMW - Upside'!$MC$2:$MC$200=F$3)*('GMW - Upside'!$MB$2:$MB$200=F$4),0),$E48-1973)</f>
        <v>381997</v>
      </c>
      <c r="G48" cm="1">
        <f t="array" ref="G48">INDEX('GMW - Upside'!$A$2:$MC$200,MATCH(1,('GMW - Upside'!$MC$2:$MC$200=G$3)*('GMW - Upside'!$MB$2:$MB$200=G$4),0),$E48-1973)</f>
        <v>216571</v>
      </c>
      <c r="H48" cm="1">
        <f t="array" ref="H48">INDEX('GMW - Upside'!$A$2:$MC$200,MATCH(1,('GMW - Upside'!$MC$2:$MC$200=H$3)*('GMW - Upside'!$MB$2:$MB$200=H$4),0),$E48-1973)</f>
        <v>226206</v>
      </c>
      <c r="I48" cm="1">
        <f t="array" ref="I48">INDEX('GMW - Upside'!$A$2:$MC$200,MATCH(1,('GMW - Upside'!$MC$2:$MC$200=I$3)*('GMW - Upside'!$MB$2:$MB$200=I$4),0),$E48-1973)</f>
        <v>55.6</v>
      </c>
      <c r="J48" cm="1">
        <f t="array" ref="J48">INDEX('GMW - Upside'!$A$2:$MC$200,MATCH(1,('GMW - Upside'!$MC$2:$MC$200=J$3)*('GMW - Upside'!$MB$2:$MB$200=J$4),0),$E48-1973)</f>
        <v>14.875</v>
      </c>
      <c r="K48" cm="1">
        <f t="array" ref="K48">INDEX('GMW - Upside'!$A$2:$MC$200,MATCH(1,('GMW - Upside'!$MC$2:$MC$200=K$3)*('GMW - Upside'!$MB$2:$MB$200=K$4),0),$E48-1973)</f>
        <v>12.32338</v>
      </c>
      <c r="L48" cm="1">
        <f t="array" ref="L48">INDEX('GMW - Upside'!$A$2:$MC$200,MATCH(1,('GMW - Upside'!$MC$2:$MC$200=L$3)*('GMW - Upside'!$MB$2:$MB$200=L$4),0),$E48-1973)</f>
        <v>26935</v>
      </c>
      <c r="M48" cm="1">
        <f t="array" ref="M48">INDEX('GMW - Upside'!$A$2:$MC$200,MATCH(1,('GMW - Upside'!$MC$2:$MC$200=M$3)*('GMW - Upside'!$MB$2:$MB$200=M$4),0),$E48-1973)</f>
        <v>2002</v>
      </c>
      <c r="N48" cm="1">
        <f t="array" ref="N48">INDEX('GMW - Upside'!$A$2:$MC$200,MATCH(1,('GMW - Upside'!$MC$2:$MC$200=N$3)*('GMW - Upside'!$MB$2:$MB$200=N$4),0),$E48-1973)</f>
        <v>28937</v>
      </c>
      <c r="O48" cm="1">
        <f t="array" ref="O48">INDEX('GMW - Upside'!$A$2:$MC$200,MATCH(1,('GMW - Upside'!$MC$2:$MC$200=O$3)*('GMW - Upside'!$MB$2:$MB$200=O$4),0),$E48-1973)</f>
        <v>6.9</v>
      </c>
      <c r="P48" cm="1">
        <f t="array" ref="P48">INDEX('GMW - Upside'!$A$2:$MC$200,MATCH(1,('GMW - Upside'!$MC$2:$MC$200=P$3)*('GMW - Upside'!$MB$2:$MB$200=P$4),0),$E48-1973)</f>
        <v>35147.07</v>
      </c>
      <c r="Q48" cm="1">
        <f t="array" ref="Q48">INDEX('GMW - Upside'!$A$2:$MC$200,MATCH(1,('GMW - Upside'!$MC$2:$MC$200=Q$3)*('GMW - Upside'!$MB$2:$MB$200=Q$4),0),$E48-1973)</f>
        <v>-3188</v>
      </c>
      <c r="R48" cm="1">
        <f t="array" ref="R48">INDEX('GMW - Upside'!$A$2:$MC$200,MATCH(1,('GMW - Upside'!$MC$2:$MC$200=R$3)*('GMW - Upside'!$MB$2:$MB$200=R$4),0),$E48-1973)</f>
        <v>1E-3</v>
      </c>
      <c r="S48" cm="1">
        <f t="array" ref="S48">INDEX('GMW - Upside'!$A$2:$MC$200,MATCH(1,('GMW - Upside'!$MC$2:$MC$200=S$3)*('GMW - Upside'!$MB$2:$MB$200=S$4),0),$E48-1973)</f>
        <v>167263</v>
      </c>
      <c r="T48" cm="1">
        <f t="array" ref="T48">INDEX('GMW - Upside'!$A$2:$MC$200,MATCH(1,('GMW - Upside'!$MC$2:$MC$200=T$3)*('GMW - Upside'!$MB$2:$MB$200=T$4),0),$E48-1973)</f>
        <v>2.3507120000000001</v>
      </c>
      <c r="U48" cm="1">
        <f t="array" ref="U48">INDEX('GMW - Upside'!$A$2:$MC$200,MATCH(1,('GMW - Upside'!$MC$2:$MC$200=U$3)*('GMW - Upside'!$MB$2:$MB$200=U$4),0),$E48-1973)</f>
        <v>373122.3</v>
      </c>
      <c r="V48" cm="1">
        <f t="array" ref="V48">INDEX('GMW - Upside'!$A$2:$MC$200,MATCH(1,('GMW - Upside'!$MC$2:$MC$200=V$3)*('GMW - Upside'!$MB$2:$MB$200=V$4),0),$E48-1973)</f>
        <v>26187.98</v>
      </c>
      <c r="W48" cm="1">
        <f t="array" ref="W48">INDEX('GMW - Upside'!$A$2:$MC$200,MATCH(1,('GMW - Upside'!$MC$2:$MC$200=W$3)*('GMW - Upside'!$MB$2:$MB$200=W$4),0),$E48-1973)</f>
        <v>33.651200000000003</v>
      </c>
      <c r="X48" cm="1">
        <f t="array" ref="X48">INDEX('GMW - Upside'!$A$2:$MC$200,MATCH(1,('GMW - Upside'!$MC$2:$MC$200=X$3)*('GMW - Upside'!$MB$2:$MB$200=X$4),0),$E48-1973)</f>
        <v>345697</v>
      </c>
      <c r="Y48" cm="1">
        <f t="array" ref="Y48">INDEX('GMW - Upside'!$A$2:$MC$200,MATCH(1,('GMW - Upside'!$MC$2:$MC$200=Y$3)*('GMW - Upside'!$MB$2:$MB$200=Y$4),0),$E48-1973)</f>
        <v>37358.25</v>
      </c>
      <c r="Z48" cm="1">
        <f t="array" ref="Z48">INDEX('GMW - Upside'!$A$2:$MC$200,MATCH(1,('GMW - Upside'!$MC$2:$MC$200=Z$3)*('GMW - Upside'!$MB$2:$MB$200=Z$4),0),$E48-1973)</f>
        <v>1497433</v>
      </c>
      <c r="AA48" cm="1">
        <f t="array" ref="AA48">INDEX('GMW - Upside'!$A$2:$MC$200,MATCH(1,('GMW - Upside'!$MC$2:$MC$200=AA$3)*('GMW - Upside'!$MB$2:$MB$200=AA$4),0),$E48-1973)</f>
        <v>-1.7090970000000001</v>
      </c>
      <c r="AB48" cm="1">
        <f t="array" ref="AB48">INDEX('GMW - Upside'!$A$2:$MC$200,MATCH(1,('GMW - Upside'!$MC$2:$MC$200=AB$3)*('GMW - Upside'!$MB$2:$MB$200=AB$4),0),$E48-1973)</f>
        <v>56289</v>
      </c>
      <c r="AC48" cm="1">
        <f t="array" ref="AC48">INDEX('GMW - Upside'!$A$2:$MC$200,MATCH(1,('GMW - Upside'!$MC$2:$MC$200=AC$3)*('GMW - Upside'!$MB$2:$MB$200=AC$4),0),$E48-1973)</f>
        <v>53077</v>
      </c>
      <c r="AD48" cm="1">
        <f t="array" ref="AD48">INDEX('GMW - Upside'!$A$2:$MC$200,MATCH(1,('GMW - Upside'!$MC$2:$MC$200=AD$3)*('GMW - Upside'!$MB$2:$MB$200=AD$4),0),$E48-1973)</f>
        <v>57238</v>
      </c>
      <c r="AE48" cm="1">
        <f t="array" ref="AE48">INDEX('GMW - Upside'!$A$2:$MC$200,MATCH(1,('GMW - Upside'!$MC$2:$MC$200=AE$3)*('GMW - Upside'!$MB$2:$MB$200=AE$4),0),$E48-1973)</f>
        <v>25.61626</v>
      </c>
    </row>
    <row r="49" spans="1:31" x14ac:dyDescent="0.2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Upside'!$A$2:$MC$200,MATCH(1,('GMW - Upside'!$MC$2:$MC$200=F$3)*('GMW - Upside'!$MB$2:$MB$200=F$4),0),$E49-1973)</f>
        <v>377831</v>
      </c>
      <c r="G49" cm="1">
        <f t="array" ref="G49">INDEX('GMW - Upside'!$A$2:$MC$200,MATCH(1,('GMW - Upside'!$MC$2:$MC$200=G$3)*('GMW - Upside'!$MB$2:$MB$200=G$4),0),$E49-1973)</f>
        <v>215211</v>
      </c>
      <c r="H49" cm="1">
        <f t="array" ref="H49">INDEX('GMW - Upside'!$A$2:$MC$200,MATCH(1,('GMW - Upside'!$MC$2:$MC$200=H$3)*('GMW - Upside'!$MB$2:$MB$200=H$4),0),$E49-1973)</f>
        <v>228406</v>
      </c>
      <c r="I49" cm="1">
        <f t="array" ref="I49">INDEX('GMW - Upside'!$A$2:$MC$200,MATCH(1,('GMW - Upside'!$MC$2:$MC$200=I$3)*('GMW - Upside'!$MB$2:$MB$200=I$4),0),$E49-1973)</f>
        <v>56.4</v>
      </c>
      <c r="J49" cm="1">
        <f t="array" ref="J49">INDEX('GMW - Upside'!$A$2:$MC$200,MATCH(1,('GMW - Upside'!$MC$2:$MC$200=J$3)*('GMW - Upside'!$MB$2:$MB$200=J$4),0),$E49-1973)</f>
        <v>14.875</v>
      </c>
      <c r="K49" cm="1">
        <f t="array" ref="K49">INDEX('GMW - Upside'!$A$2:$MC$200,MATCH(1,('GMW - Upside'!$MC$2:$MC$200=K$3)*('GMW - Upside'!$MB$2:$MB$200=K$4),0),$E49-1973)</f>
        <v>12.03185</v>
      </c>
      <c r="L49" cm="1">
        <f t="array" ref="L49">INDEX('GMW - Upside'!$A$2:$MC$200,MATCH(1,('GMW - Upside'!$MC$2:$MC$200=L$3)*('GMW - Upside'!$MB$2:$MB$200=L$4),0),$E49-1973)</f>
        <v>26900</v>
      </c>
      <c r="M49" cm="1">
        <f t="array" ref="M49">INDEX('GMW - Upside'!$A$2:$MC$200,MATCH(1,('GMW - Upside'!$MC$2:$MC$200=M$3)*('GMW - Upside'!$MB$2:$MB$200=M$4),0),$E49-1973)</f>
        <v>2049</v>
      </c>
      <c r="N49" cm="1">
        <f t="array" ref="N49">INDEX('GMW - Upside'!$A$2:$MC$200,MATCH(1,('GMW - Upside'!$MC$2:$MC$200=N$3)*('GMW - Upside'!$MB$2:$MB$200=N$4),0),$E49-1973)</f>
        <v>28949</v>
      </c>
      <c r="O49" cm="1">
        <f t="array" ref="O49">INDEX('GMW - Upside'!$A$2:$MC$200,MATCH(1,('GMW - Upside'!$MC$2:$MC$200=O$3)*('GMW - Upside'!$MB$2:$MB$200=O$4),0),$E49-1973)</f>
        <v>7.1</v>
      </c>
      <c r="P49" cm="1">
        <f t="array" ref="P49">INDEX('GMW - Upside'!$A$2:$MC$200,MATCH(1,('GMW - Upside'!$MC$2:$MC$200=P$3)*('GMW - Upside'!$MB$2:$MB$200=P$4),0),$E49-1973)</f>
        <v>35159.49</v>
      </c>
      <c r="Q49" cm="1">
        <f t="array" ref="Q49">INDEX('GMW - Upside'!$A$2:$MC$200,MATCH(1,('GMW - Upside'!$MC$2:$MC$200=Q$3)*('GMW - Upside'!$MB$2:$MB$200=Q$4),0),$E49-1973)</f>
        <v>-90</v>
      </c>
      <c r="R49" cm="1">
        <f t="array" ref="R49">INDEX('GMW - Upside'!$A$2:$MC$200,MATCH(1,('GMW - Upside'!$MC$2:$MC$200=R$3)*('GMW - Upside'!$MB$2:$MB$200=R$4),0),$E49-1973)</f>
        <v>1E-3</v>
      </c>
      <c r="S49" cm="1">
        <f t="array" ref="S49">INDEX('GMW - Upside'!$A$2:$MC$200,MATCH(1,('GMW - Upside'!$MC$2:$MC$200=S$3)*('GMW - Upside'!$MB$2:$MB$200=S$4),0),$E49-1973)</f>
        <v>170618</v>
      </c>
      <c r="T49" cm="1">
        <f t="array" ref="T49">INDEX('GMW - Upside'!$A$2:$MC$200,MATCH(1,('GMW - Upside'!$MC$2:$MC$200=T$3)*('GMW - Upside'!$MB$2:$MB$200=T$4),0),$E49-1973)</f>
        <v>0.65574650000000001</v>
      </c>
      <c r="U49" cm="1">
        <f t="array" ref="U49">INDEX('GMW - Upside'!$A$2:$MC$200,MATCH(1,('GMW - Upside'!$MC$2:$MC$200=U$3)*('GMW - Upside'!$MB$2:$MB$200=U$4),0),$E49-1973)</f>
        <v>375361.3</v>
      </c>
      <c r="V49" cm="1">
        <f t="array" ref="V49">INDEX('GMW - Upside'!$A$2:$MC$200,MATCH(1,('GMW - Upside'!$MC$2:$MC$200=V$3)*('GMW - Upside'!$MB$2:$MB$200=V$4),0),$E49-1973)</f>
        <v>26198.85</v>
      </c>
      <c r="W49" cm="1">
        <f t="array" ref="W49">INDEX('GMW - Upside'!$A$2:$MC$200,MATCH(1,('GMW - Upside'!$MC$2:$MC$200=W$3)*('GMW - Upside'!$MB$2:$MB$200=W$4),0),$E49-1973)</f>
        <v>33.578600000000002</v>
      </c>
      <c r="X49" cm="1">
        <f t="array" ref="X49">INDEX('GMW - Upside'!$A$2:$MC$200,MATCH(1,('GMW - Upside'!$MC$2:$MC$200=X$3)*('GMW - Upside'!$MB$2:$MB$200=X$4),0),$E49-1973)</f>
        <v>346798.8</v>
      </c>
      <c r="Y49" cm="1">
        <f t="array" ref="Y49">INDEX('GMW - Upside'!$A$2:$MC$200,MATCH(1,('GMW - Upside'!$MC$2:$MC$200=Y$3)*('GMW - Upside'!$MB$2:$MB$200=Y$4),0),$E49-1973)</f>
        <v>37361.620000000003</v>
      </c>
      <c r="Z49" cm="1">
        <f t="array" ref="Z49">INDEX('GMW - Upside'!$A$2:$MC$200,MATCH(1,('GMW - Upside'!$MC$2:$MC$200=Z$3)*('GMW - Upside'!$MB$2:$MB$200=Z$4),0),$E49-1973)</f>
        <v>1511926</v>
      </c>
      <c r="AA49" cm="1">
        <f t="array" ref="AA49">INDEX('GMW - Upside'!$A$2:$MC$200,MATCH(1,('GMW - Upside'!$MC$2:$MC$200=AA$3)*('GMW - Upside'!$MB$2:$MB$200=AA$4),0),$E49-1973)</f>
        <v>-1.7063120000000001</v>
      </c>
      <c r="AB49" cm="1">
        <f t="array" ref="AB49">INDEX('GMW - Upside'!$A$2:$MC$200,MATCH(1,('GMW - Upside'!$MC$2:$MC$200=AB$3)*('GMW - Upside'!$MB$2:$MB$200=AB$4),0),$E49-1973)</f>
        <v>57923</v>
      </c>
      <c r="AC49" cm="1">
        <f t="array" ref="AC49">INDEX('GMW - Upside'!$A$2:$MC$200,MATCH(1,('GMW - Upside'!$MC$2:$MC$200=AC$3)*('GMW - Upside'!$MB$2:$MB$200=AC$4),0),$E49-1973)</f>
        <v>56839</v>
      </c>
      <c r="AD49" cm="1">
        <f t="array" ref="AD49">INDEX('GMW - Upside'!$A$2:$MC$200,MATCH(1,('GMW - Upside'!$MC$2:$MC$200=AD$3)*('GMW - Upside'!$MB$2:$MB$200=AD$4),0),$E49-1973)</f>
        <v>57288.25</v>
      </c>
      <c r="AE49" cm="1">
        <f t="array" ref="AE49">INDEX('GMW - Upside'!$A$2:$MC$200,MATCH(1,('GMW - Upside'!$MC$2:$MC$200=AE$3)*('GMW - Upside'!$MB$2:$MB$200=AE$4),0),$E49-1973)</f>
        <v>25.64676</v>
      </c>
    </row>
    <row r="50" spans="1:31" x14ac:dyDescent="0.2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Upside'!$A$2:$MC$200,MATCH(1,('GMW - Upside'!$MC$2:$MC$200=F$3)*('GMW - Upside'!$MB$2:$MB$200=F$4),0),$E50-1973)</f>
        <v>375916</v>
      </c>
      <c r="G50" cm="1">
        <f t="array" ref="G50">INDEX('GMW - Upside'!$A$2:$MC$200,MATCH(1,('GMW - Upside'!$MC$2:$MC$200=G$3)*('GMW - Upside'!$MB$2:$MB$200=G$4),0),$E50-1973)</f>
        <v>215007</v>
      </c>
      <c r="H50" cm="1">
        <f t="array" ref="H50">INDEX('GMW - Upside'!$A$2:$MC$200,MATCH(1,('GMW - Upside'!$MC$2:$MC$200=H$3)*('GMW - Upside'!$MB$2:$MB$200=H$4),0),$E50-1973)</f>
        <v>231942</v>
      </c>
      <c r="I50" cm="1">
        <f t="array" ref="I50">INDEX('GMW - Upside'!$A$2:$MC$200,MATCH(1,('GMW - Upside'!$MC$2:$MC$200=I$3)*('GMW - Upside'!$MB$2:$MB$200=I$4),0),$E50-1973)</f>
        <v>57.466670000000001</v>
      </c>
      <c r="J50" cm="1">
        <f t="array" ref="J50">INDEX('GMW - Upside'!$A$2:$MC$200,MATCH(1,('GMW - Upside'!$MC$2:$MC$200=J$3)*('GMW - Upside'!$MB$2:$MB$200=J$4),0),$E50-1973)</f>
        <v>13.950760000000001</v>
      </c>
      <c r="K50" cm="1">
        <f t="array" ref="K50">INDEX('GMW - Upside'!$A$2:$MC$200,MATCH(1,('GMW - Upside'!$MC$2:$MC$200=K$3)*('GMW - Upside'!$MB$2:$MB$200=K$4),0),$E50-1973)</f>
        <v>11.331670000000001</v>
      </c>
      <c r="L50" cm="1">
        <f t="array" ref="L50">INDEX('GMW - Upside'!$A$2:$MC$200,MATCH(1,('GMW - Upside'!$MC$2:$MC$200=L$3)*('GMW - Upside'!$MB$2:$MB$200=L$4),0),$E50-1973)</f>
        <v>26750</v>
      </c>
      <c r="M50" cm="1">
        <f t="array" ref="M50">INDEX('GMW - Upside'!$A$2:$MC$200,MATCH(1,('GMW - Upside'!$MC$2:$MC$200=M$3)*('GMW - Upside'!$MB$2:$MB$200=M$4),0),$E50-1973)</f>
        <v>2158</v>
      </c>
      <c r="N50" cm="1">
        <f t="array" ref="N50">INDEX('GMW - Upside'!$A$2:$MC$200,MATCH(1,('GMW - Upside'!$MC$2:$MC$200=N$3)*('GMW - Upside'!$MB$2:$MB$200=N$4),0),$E50-1973)</f>
        <v>28908</v>
      </c>
      <c r="O50" cm="1">
        <f t="array" ref="O50">INDEX('GMW - Upside'!$A$2:$MC$200,MATCH(1,('GMW - Upside'!$MC$2:$MC$200=O$3)*('GMW - Upside'!$MB$2:$MB$200=O$4),0),$E50-1973)</f>
        <v>7.5</v>
      </c>
      <c r="P50" cm="1">
        <f t="array" ref="P50">INDEX('GMW - Upside'!$A$2:$MC$200,MATCH(1,('GMW - Upside'!$MC$2:$MC$200=P$3)*('GMW - Upside'!$MB$2:$MB$200=P$4),0),$E50-1973)</f>
        <v>35171.9</v>
      </c>
      <c r="Q50" cm="1">
        <f t="array" ref="Q50">INDEX('GMW - Upside'!$A$2:$MC$200,MATCH(1,('GMW - Upside'!$MC$2:$MC$200=Q$3)*('GMW - Upside'!$MB$2:$MB$200=Q$4),0),$E50-1973)</f>
        <v>870</v>
      </c>
      <c r="R50" cm="1">
        <f t="array" ref="R50">INDEX('GMW - Upside'!$A$2:$MC$200,MATCH(1,('GMW - Upside'!$MC$2:$MC$200=R$3)*('GMW - Upside'!$MB$2:$MB$200=R$4),0),$E50-1973)</f>
        <v>1E-3</v>
      </c>
      <c r="S50" cm="1">
        <f t="array" ref="S50">INDEX('GMW - Upside'!$A$2:$MC$200,MATCH(1,('GMW - Upside'!$MC$2:$MC$200=S$3)*('GMW - Upside'!$MB$2:$MB$200=S$4),0),$E50-1973)</f>
        <v>171505</v>
      </c>
      <c r="T50" cm="1">
        <f t="array" ref="T50">INDEX('GMW - Upside'!$A$2:$MC$200,MATCH(1,('GMW - Upside'!$MC$2:$MC$200=T$3)*('GMW - Upside'!$MB$2:$MB$200=T$4),0),$E50-1973)</f>
        <v>-0.28848649999999998</v>
      </c>
      <c r="U50" cm="1">
        <f t="array" ref="U50">INDEX('GMW - Upside'!$A$2:$MC$200,MATCH(1,('GMW - Upside'!$MC$2:$MC$200=U$3)*('GMW - Upside'!$MB$2:$MB$200=U$4),0),$E50-1973)</f>
        <v>377001.9</v>
      </c>
      <c r="V50" cm="1">
        <f t="array" ref="V50">INDEX('GMW - Upside'!$A$2:$MC$200,MATCH(1,('GMW - Upside'!$MC$2:$MC$200=V$3)*('GMW - Upside'!$MB$2:$MB$200=V$4),0),$E50-1973)</f>
        <v>26161.74</v>
      </c>
      <c r="W50" cm="1">
        <f t="array" ref="W50">INDEX('GMW - Upside'!$A$2:$MC$200,MATCH(1,('GMW - Upside'!$MC$2:$MC$200=W$3)*('GMW - Upside'!$MB$2:$MB$200=W$4),0),$E50-1973)</f>
        <v>33.490430000000003</v>
      </c>
      <c r="X50" cm="1">
        <f t="array" ref="X50">INDEX('GMW - Upside'!$A$2:$MC$200,MATCH(1,('GMW - Upside'!$MC$2:$MC$200=X$3)*('GMW - Upside'!$MB$2:$MB$200=X$4),0),$E50-1973)</f>
        <v>347801.59999999998</v>
      </c>
      <c r="Y50" cm="1">
        <f t="array" ref="Y50">INDEX('GMW - Upside'!$A$2:$MC$200,MATCH(1,('GMW - Upside'!$MC$2:$MC$200=Y$3)*('GMW - Upside'!$MB$2:$MB$200=Y$4),0),$E50-1973)</f>
        <v>37364.980000000003</v>
      </c>
      <c r="Z50" cm="1">
        <f t="array" ref="Z50">INDEX('GMW - Upside'!$A$2:$MC$200,MATCH(1,('GMW - Upside'!$MC$2:$MC$200=Z$3)*('GMW - Upside'!$MB$2:$MB$200=Z$4),0),$E50-1973)</f>
        <v>1526420</v>
      </c>
      <c r="AA50" cm="1">
        <f t="array" ref="AA50">INDEX('GMW - Upside'!$A$2:$MC$200,MATCH(1,('GMW - Upside'!$MC$2:$MC$200=AA$3)*('GMW - Upside'!$MB$2:$MB$200=AA$4),0),$E50-1973)</f>
        <v>-1.7035309999999999</v>
      </c>
      <c r="AB50" cm="1">
        <f t="array" ref="AB50">INDEX('GMW - Upside'!$A$2:$MC$200,MATCH(1,('GMW - Upside'!$MC$2:$MC$200=AB$3)*('GMW - Upside'!$MB$2:$MB$200=AB$4),0),$E50-1973)</f>
        <v>61177</v>
      </c>
      <c r="AC50" cm="1">
        <f t="array" ref="AC50">INDEX('GMW - Upside'!$A$2:$MC$200,MATCH(1,('GMW - Upside'!$MC$2:$MC$200=AC$3)*('GMW - Upside'!$MB$2:$MB$200=AC$4),0),$E50-1973)</f>
        <v>60048</v>
      </c>
      <c r="AD50" cm="1">
        <f t="array" ref="AD50">INDEX('GMW - Upside'!$A$2:$MC$200,MATCH(1,('GMW - Upside'!$MC$2:$MC$200=AD$3)*('GMW - Upside'!$MB$2:$MB$200=AD$4),0),$E50-1973)</f>
        <v>57338.5</v>
      </c>
      <c r="AE50" cm="1">
        <f t="array" ref="AE50">INDEX('GMW - Upside'!$A$2:$MC$200,MATCH(1,('GMW - Upside'!$MC$2:$MC$200=AE$3)*('GMW - Upside'!$MB$2:$MB$200=AE$4),0),$E50-1973)</f>
        <v>25.677240000000001</v>
      </c>
    </row>
    <row r="51" spans="1:31" x14ac:dyDescent="0.2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Upside'!$A$2:$MC$200,MATCH(1,('GMW - Upside'!$MC$2:$MC$200=F$3)*('GMW - Upside'!$MB$2:$MB$200=F$4),0),$E51-1973)</f>
        <v>374060</v>
      </c>
      <c r="G51" cm="1">
        <f t="array" ref="G51">INDEX('GMW - Upside'!$A$2:$MC$200,MATCH(1,('GMW - Upside'!$MC$2:$MC$200=G$3)*('GMW - Upside'!$MB$2:$MB$200=G$4),0),$E51-1973)</f>
        <v>214735</v>
      </c>
      <c r="H51" cm="1">
        <f t="array" ref="H51">INDEX('GMW - Upside'!$A$2:$MC$200,MATCH(1,('GMW - Upside'!$MC$2:$MC$200=H$3)*('GMW - Upside'!$MB$2:$MB$200=H$4),0),$E51-1973)</f>
        <v>233406</v>
      </c>
      <c r="I51" cm="1">
        <f t="array" ref="I51">INDEX('GMW - Upside'!$A$2:$MC$200,MATCH(1,('GMW - Upside'!$MC$2:$MC$200=I$3)*('GMW - Upside'!$MB$2:$MB$200=I$4),0),$E51-1973)</f>
        <v>57.666670000000003</v>
      </c>
      <c r="J51" cm="1">
        <f t="array" ref="J51">INDEX('GMW - Upside'!$A$2:$MC$200,MATCH(1,('GMW - Upside'!$MC$2:$MC$200=J$3)*('GMW - Upside'!$MB$2:$MB$200=J$4),0),$E51-1973)</f>
        <v>13.39063</v>
      </c>
      <c r="K51" cm="1">
        <f t="array" ref="K51">INDEX('GMW - Upside'!$A$2:$MC$200,MATCH(1,('GMW - Upside'!$MC$2:$MC$200=K$3)*('GMW - Upside'!$MB$2:$MB$200=K$4),0),$E51-1973)</f>
        <v>10.35469</v>
      </c>
      <c r="L51" cm="1">
        <f t="array" ref="L51">INDEX('GMW - Upside'!$A$2:$MC$200,MATCH(1,('GMW - Upside'!$MC$2:$MC$200=L$3)*('GMW - Upside'!$MB$2:$MB$200=L$4),0),$E51-1973)</f>
        <v>26530</v>
      </c>
      <c r="M51" cm="1">
        <f t="array" ref="M51">INDEX('GMW - Upside'!$A$2:$MC$200,MATCH(1,('GMW - Upside'!$MC$2:$MC$200=M$3)*('GMW - Upside'!$MB$2:$MB$200=M$4),0),$E51-1973)</f>
        <v>2306</v>
      </c>
      <c r="N51" cm="1">
        <f t="array" ref="N51">INDEX('GMW - Upside'!$A$2:$MC$200,MATCH(1,('GMW - Upside'!$MC$2:$MC$200=N$3)*('GMW - Upside'!$MB$2:$MB$200=N$4),0),$E51-1973)</f>
        <v>28836</v>
      </c>
      <c r="O51" cm="1">
        <f t="array" ref="O51">INDEX('GMW - Upside'!$A$2:$MC$200,MATCH(1,('GMW - Upside'!$MC$2:$MC$200=O$3)*('GMW - Upside'!$MB$2:$MB$200=O$4),0),$E51-1973)</f>
        <v>8</v>
      </c>
      <c r="P51" cm="1">
        <f t="array" ref="P51">INDEX('GMW - Upside'!$A$2:$MC$200,MATCH(1,('GMW - Upside'!$MC$2:$MC$200=P$3)*('GMW - Upside'!$MB$2:$MB$200=P$4),0),$E51-1973)</f>
        <v>35184.32</v>
      </c>
      <c r="Q51" cm="1">
        <f t="array" ref="Q51">INDEX('GMW - Upside'!$A$2:$MC$200,MATCH(1,('GMW - Upside'!$MC$2:$MC$200=Q$3)*('GMW - Upside'!$MB$2:$MB$200=Q$4),0),$E51-1973)</f>
        <v>1980</v>
      </c>
      <c r="R51" cm="1">
        <f t="array" ref="R51">INDEX('GMW - Upside'!$A$2:$MC$200,MATCH(1,('GMW - Upside'!$MC$2:$MC$200=R$3)*('GMW - Upside'!$MB$2:$MB$200=R$4),0),$E51-1973)</f>
        <v>1E-3</v>
      </c>
      <c r="S51" cm="1">
        <f t="array" ref="S51">INDEX('GMW - Upside'!$A$2:$MC$200,MATCH(1,('GMW - Upside'!$MC$2:$MC$200=S$3)*('GMW - Upside'!$MB$2:$MB$200=S$4),0),$E51-1973)</f>
        <v>173745</v>
      </c>
      <c r="T51" cm="1">
        <f t="array" ref="T51">INDEX('GMW - Upside'!$A$2:$MC$200,MATCH(1,('GMW - Upside'!$MC$2:$MC$200=T$3)*('GMW - Upside'!$MB$2:$MB$200=T$4),0),$E51-1973)</f>
        <v>-0.91428759999999998</v>
      </c>
      <c r="U51" cm="1">
        <f t="array" ref="U51">INDEX('GMW - Upside'!$A$2:$MC$200,MATCH(1,('GMW - Upside'!$MC$2:$MC$200=U$3)*('GMW - Upside'!$MB$2:$MB$200=U$4),0),$E51-1973)</f>
        <v>377495.8</v>
      </c>
      <c r="V51" cm="1">
        <f t="array" ref="V51">INDEX('GMW - Upside'!$A$2:$MC$200,MATCH(1,('GMW - Upside'!$MC$2:$MC$200=V$3)*('GMW - Upside'!$MB$2:$MB$200=V$4),0),$E51-1973)</f>
        <v>26096.58</v>
      </c>
      <c r="W51" cm="1">
        <f t="array" ref="W51">INDEX('GMW - Upside'!$A$2:$MC$200,MATCH(1,('GMW - Upside'!$MC$2:$MC$200=W$3)*('GMW - Upside'!$MB$2:$MB$200=W$4),0),$E51-1973)</f>
        <v>33.282980000000002</v>
      </c>
      <c r="X51" cm="1">
        <f t="array" ref="X51">INDEX('GMW - Upside'!$A$2:$MC$200,MATCH(1,('GMW - Upside'!$MC$2:$MC$200=X$3)*('GMW - Upside'!$MB$2:$MB$200=X$4),0),$E51-1973)</f>
        <v>348823.9</v>
      </c>
      <c r="Y51" cm="1">
        <f t="array" ref="Y51">INDEX('GMW - Upside'!$A$2:$MC$200,MATCH(1,('GMW - Upside'!$MC$2:$MC$200=Y$3)*('GMW - Upside'!$MB$2:$MB$200=Y$4),0),$E51-1973)</f>
        <v>37368.35</v>
      </c>
      <c r="Z51" cm="1">
        <f t="array" ref="Z51">INDEX('GMW - Upside'!$A$2:$MC$200,MATCH(1,('GMW - Upside'!$MC$2:$MC$200=Z$3)*('GMW - Upside'!$MB$2:$MB$200=Z$4),0),$E51-1973)</f>
        <v>1538788</v>
      </c>
      <c r="AA51" cm="1">
        <f t="array" ref="AA51">INDEX('GMW - Upside'!$A$2:$MC$200,MATCH(1,('GMW - Upside'!$MC$2:$MC$200=AA$3)*('GMW - Upside'!$MB$2:$MB$200=AA$4),0),$E51-1973)</f>
        <v>-1.7007540000000001</v>
      </c>
      <c r="AB51" cm="1">
        <f t="array" ref="AB51">INDEX('GMW - Upside'!$A$2:$MC$200,MATCH(1,('GMW - Upside'!$MC$2:$MC$200=AB$3)*('GMW - Upside'!$MB$2:$MB$200=AB$4),0),$E51-1973)</f>
        <v>62090</v>
      </c>
      <c r="AC51" cm="1">
        <f t="array" ref="AC51">INDEX('GMW - Upside'!$A$2:$MC$200,MATCH(1,('GMW - Upside'!$MC$2:$MC$200=AC$3)*('GMW - Upside'!$MB$2:$MB$200=AC$4),0),$E51-1973)</f>
        <v>60200</v>
      </c>
      <c r="AD51" cm="1">
        <f t="array" ref="AD51">INDEX('GMW - Upside'!$A$2:$MC$200,MATCH(1,('GMW - Upside'!$MC$2:$MC$200=AD$3)*('GMW - Upside'!$MB$2:$MB$200=AD$4),0),$E51-1973)</f>
        <v>57388.75</v>
      </c>
      <c r="AE51" cm="1">
        <f t="array" ref="AE51">INDEX('GMW - Upside'!$A$2:$MC$200,MATCH(1,('GMW - Upside'!$MC$2:$MC$200=AE$3)*('GMW - Upside'!$MB$2:$MB$200=AE$4),0),$E51-1973)</f>
        <v>25.707699999999999</v>
      </c>
    </row>
    <row r="52" spans="1:31" x14ac:dyDescent="0.2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Upside'!$A$2:$MC$200,MATCH(1,('GMW - Upside'!$MC$2:$MC$200=F$3)*('GMW - Upside'!$MB$2:$MB$200=F$4),0),$E52-1973)</f>
        <v>373608</v>
      </c>
      <c r="G52" cm="1">
        <f t="array" ref="G52">INDEX('GMW - Upside'!$A$2:$MC$200,MATCH(1,('GMW - Upside'!$MC$2:$MC$200=G$3)*('GMW - Upside'!$MB$2:$MB$200=G$4),0),$E52-1973)</f>
        <v>213315</v>
      </c>
      <c r="H52" cm="1">
        <f t="array" ref="H52">INDEX('GMW - Upside'!$A$2:$MC$200,MATCH(1,('GMW - Upside'!$MC$2:$MC$200=H$3)*('GMW - Upside'!$MB$2:$MB$200=H$4),0),$E52-1973)</f>
        <v>229215</v>
      </c>
      <c r="I52" cm="1">
        <f t="array" ref="I52">INDEX('GMW - Upside'!$A$2:$MC$200,MATCH(1,('GMW - Upside'!$MC$2:$MC$200=I$3)*('GMW - Upside'!$MB$2:$MB$200=I$4),0),$E52-1973)</f>
        <v>60.266669999999998</v>
      </c>
      <c r="J52" cm="1">
        <f t="array" ref="J52">INDEX('GMW - Upside'!$A$2:$MC$200,MATCH(1,('GMW - Upside'!$MC$2:$MC$200=J$3)*('GMW - Upside'!$MB$2:$MB$200=J$4),0),$E52-1973)</f>
        <v>11.74423</v>
      </c>
      <c r="K52" cm="1">
        <f t="array" ref="K52">INDEX('GMW - Upside'!$A$2:$MC$200,MATCH(1,('GMW - Upside'!$MC$2:$MC$200=K$3)*('GMW - Upside'!$MB$2:$MB$200=K$4),0),$E52-1973)</f>
        <v>10.37815</v>
      </c>
      <c r="L52" cm="1">
        <f t="array" ref="L52">INDEX('GMW - Upside'!$A$2:$MC$200,MATCH(1,('GMW - Upside'!$MC$2:$MC$200=L$3)*('GMW - Upside'!$MB$2:$MB$200=L$4),0),$E52-1973)</f>
        <v>26275</v>
      </c>
      <c r="M52" cm="1">
        <f t="array" ref="M52">INDEX('GMW - Upside'!$A$2:$MC$200,MATCH(1,('GMW - Upside'!$MC$2:$MC$200=M$3)*('GMW - Upside'!$MB$2:$MB$200=M$4),0),$E52-1973)</f>
        <v>2492</v>
      </c>
      <c r="N52" cm="1">
        <f t="array" ref="N52">INDEX('GMW - Upside'!$A$2:$MC$200,MATCH(1,('GMW - Upside'!$MC$2:$MC$200=N$3)*('GMW - Upside'!$MB$2:$MB$200=N$4),0),$E52-1973)</f>
        <v>28767</v>
      </c>
      <c r="O52" cm="1">
        <f t="array" ref="O52">INDEX('GMW - Upside'!$A$2:$MC$200,MATCH(1,('GMW - Upside'!$MC$2:$MC$200=O$3)*('GMW - Upside'!$MB$2:$MB$200=O$4),0),$E52-1973)</f>
        <v>8.6999999999999993</v>
      </c>
      <c r="P52" cm="1">
        <f t="array" ref="P52">INDEX('GMW - Upside'!$A$2:$MC$200,MATCH(1,('GMW - Upside'!$MC$2:$MC$200=P$3)*('GMW - Upside'!$MB$2:$MB$200=P$4),0),$E52-1973)</f>
        <v>35196.730000000003</v>
      </c>
      <c r="Q52" cm="1">
        <f t="array" ref="Q52">INDEX('GMW - Upside'!$A$2:$MC$200,MATCH(1,('GMW - Upside'!$MC$2:$MC$200=Q$3)*('GMW - Upside'!$MB$2:$MB$200=Q$4),0),$E52-1973)</f>
        <v>-6393</v>
      </c>
      <c r="R52" cm="1">
        <f t="array" ref="R52">INDEX('GMW - Upside'!$A$2:$MC$200,MATCH(1,('GMW - Upside'!$MC$2:$MC$200=R$3)*('GMW - Upside'!$MB$2:$MB$200=R$4),0),$E52-1973)</f>
        <v>1E-3</v>
      </c>
      <c r="S52" cm="1">
        <f t="array" ref="S52">INDEX('GMW - Upside'!$A$2:$MC$200,MATCH(1,('GMW - Upside'!$MC$2:$MC$200=S$3)*('GMW - Upside'!$MB$2:$MB$200=S$4),0),$E52-1973)</f>
        <v>176366</v>
      </c>
      <c r="T52" cm="1">
        <f t="array" ref="T52">INDEX('GMW - Upside'!$A$2:$MC$200,MATCH(1,('GMW - Upside'!$MC$2:$MC$200=T$3)*('GMW - Upside'!$MB$2:$MB$200=T$4),0),$E52-1973)</f>
        <v>-1.375675</v>
      </c>
      <c r="U52" cm="1">
        <f t="array" ref="U52">INDEX('GMW - Upside'!$A$2:$MC$200,MATCH(1,('GMW - Upside'!$MC$2:$MC$200=U$3)*('GMW - Upside'!$MB$2:$MB$200=U$4),0),$E52-1973)</f>
        <v>378783.1</v>
      </c>
      <c r="V52" cm="1">
        <f t="array" ref="V52">INDEX('GMW - Upside'!$A$2:$MC$200,MATCH(1,('GMW - Upside'!$MC$2:$MC$200=V$3)*('GMW - Upside'!$MB$2:$MB$200=V$4),0),$E52-1973)</f>
        <v>26034.13</v>
      </c>
      <c r="W52" cm="1">
        <f t="array" ref="W52">INDEX('GMW - Upside'!$A$2:$MC$200,MATCH(1,('GMW - Upside'!$MC$2:$MC$200=W$3)*('GMW - Upside'!$MB$2:$MB$200=W$4),0),$E52-1973)</f>
        <v>33.205179999999999</v>
      </c>
      <c r="X52" cm="1">
        <f t="array" ref="X52">INDEX('GMW - Upside'!$A$2:$MC$200,MATCH(1,('GMW - Upside'!$MC$2:$MC$200=X$3)*('GMW - Upside'!$MB$2:$MB$200=X$4),0),$E52-1973)</f>
        <v>349887.5</v>
      </c>
      <c r="Y52" cm="1">
        <f t="array" ref="Y52">INDEX('GMW - Upside'!$A$2:$MC$200,MATCH(1,('GMW - Upside'!$MC$2:$MC$200=Y$3)*('GMW - Upside'!$MB$2:$MB$200=Y$4),0),$E52-1973)</f>
        <v>37371.71</v>
      </c>
      <c r="Z52" cm="1">
        <f t="array" ref="Z52">INDEX('GMW - Upside'!$A$2:$MC$200,MATCH(1,('GMW - Upside'!$MC$2:$MC$200=Z$3)*('GMW - Upside'!$MB$2:$MB$200=Z$4),0),$E52-1973)</f>
        <v>1551157</v>
      </c>
      <c r="AA52" cm="1">
        <f t="array" ref="AA52">INDEX('GMW - Upside'!$A$2:$MC$200,MATCH(1,('GMW - Upside'!$MC$2:$MC$200=AA$3)*('GMW - Upside'!$MB$2:$MB$200=AA$4),0),$E52-1973)</f>
        <v>-1.697983</v>
      </c>
      <c r="AB52" cm="1">
        <f t="array" ref="AB52">INDEX('GMW - Upside'!$A$2:$MC$200,MATCH(1,('GMW - Upside'!$MC$2:$MC$200=AB$3)*('GMW - Upside'!$MB$2:$MB$200=AB$4),0),$E52-1973)</f>
        <v>62427</v>
      </c>
      <c r="AC52" cm="1">
        <f t="array" ref="AC52">INDEX('GMW - Upside'!$A$2:$MC$200,MATCH(1,('GMW - Upside'!$MC$2:$MC$200=AC$3)*('GMW - Upside'!$MB$2:$MB$200=AC$4),0),$E52-1973)</f>
        <v>54965</v>
      </c>
      <c r="AD52" cm="1">
        <f t="array" ref="AD52">INDEX('GMW - Upside'!$A$2:$MC$200,MATCH(1,('GMW - Upside'!$MC$2:$MC$200=AD$3)*('GMW - Upside'!$MB$2:$MB$200=AD$4),0),$E52-1973)</f>
        <v>57439</v>
      </c>
      <c r="AE52" cm="1">
        <f t="array" ref="AE52">INDEX('GMW - Upside'!$A$2:$MC$200,MATCH(1,('GMW - Upside'!$MC$2:$MC$200=AE$3)*('GMW - Upside'!$MB$2:$MB$200=AE$4),0),$E52-1973)</f>
        <v>25.738140000000001</v>
      </c>
    </row>
    <row r="53" spans="1:31" x14ac:dyDescent="0.2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Upside'!$A$2:$MC$200,MATCH(1,('GMW - Upside'!$MC$2:$MC$200=F$3)*('GMW - Upside'!$MB$2:$MB$200=F$4),0),$E53-1973)</f>
        <v>372878</v>
      </c>
      <c r="G53" cm="1">
        <f t="array" ref="G53">INDEX('GMW - Upside'!$A$2:$MC$200,MATCH(1,('GMW - Upside'!$MC$2:$MC$200=G$3)*('GMW - Upside'!$MB$2:$MB$200=G$4),0),$E53-1973)</f>
        <v>213544</v>
      </c>
      <c r="H53" cm="1">
        <f t="array" ref="H53">INDEX('GMW - Upside'!$A$2:$MC$200,MATCH(1,('GMW - Upside'!$MC$2:$MC$200=H$3)*('GMW - Upside'!$MB$2:$MB$200=H$4),0),$E53-1973)</f>
        <v>236041</v>
      </c>
      <c r="I53" cm="1">
        <f t="array" ref="I53">INDEX('GMW - Upside'!$A$2:$MC$200,MATCH(1,('GMW - Upside'!$MC$2:$MC$200=I$3)*('GMW - Upside'!$MB$2:$MB$200=I$4),0),$E53-1973)</f>
        <v>60.833329999999997</v>
      </c>
      <c r="J53" cm="1">
        <f t="array" ref="J53">INDEX('GMW - Upside'!$A$2:$MC$200,MATCH(1,('GMW - Upside'!$MC$2:$MC$200=J$3)*('GMW - Upside'!$MB$2:$MB$200=J$4),0),$E53-1973)</f>
        <v>10.799239999999999</v>
      </c>
      <c r="K53" cm="1">
        <f t="array" ref="K53">INDEX('GMW - Upside'!$A$2:$MC$200,MATCH(1,('GMW - Upside'!$MC$2:$MC$200=K$3)*('GMW - Upside'!$MB$2:$MB$200=K$4),0),$E53-1973)</f>
        <v>9.9925759999999997</v>
      </c>
      <c r="L53" cm="1">
        <f t="array" ref="L53">INDEX('GMW - Upside'!$A$2:$MC$200,MATCH(1,('GMW - Upside'!$MC$2:$MC$200=L$3)*('GMW - Upside'!$MB$2:$MB$200=L$4),0),$E53-1973)</f>
        <v>26025</v>
      </c>
      <c r="M53" cm="1">
        <f t="array" ref="M53">INDEX('GMW - Upside'!$A$2:$MC$200,MATCH(1,('GMW - Upside'!$MC$2:$MC$200=M$3)*('GMW - Upside'!$MB$2:$MB$200=M$4),0),$E53-1973)</f>
        <v>2624</v>
      </c>
      <c r="N53" cm="1">
        <f t="array" ref="N53">INDEX('GMW - Upside'!$A$2:$MC$200,MATCH(1,('GMW - Upside'!$MC$2:$MC$200=N$3)*('GMW - Upside'!$MB$2:$MB$200=N$4),0),$E53-1973)</f>
        <v>28649</v>
      </c>
      <c r="O53" cm="1">
        <f t="array" ref="O53">INDEX('GMW - Upside'!$A$2:$MC$200,MATCH(1,('GMW - Upside'!$MC$2:$MC$200=O$3)*('GMW - Upside'!$MB$2:$MB$200=O$4),0),$E53-1973)</f>
        <v>9.1999999999999993</v>
      </c>
      <c r="P53" cm="1">
        <f t="array" ref="P53">INDEX('GMW - Upside'!$A$2:$MC$200,MATCH(1,('GMW - Upside'!$MC$2:$MC$200=P$3)*('GMW - Upside'!$MB$2:$MB$200=P$4),0),$E53-1973)</f>
        <v>35199</v>
      </c>
      <c r="Q53" cm="1">
        <f t="array" ref="Q53">INDEX('GMW - Upside'!$A$2:$MC$200,MATCH(1,('GMW - Upside'!$MC$2:$MC$200=Q$3)*('GMW - Upside'!$MB$2:$MB$200=Q$4),0),$E53-1973)</f>
        <v>-3906</v>
      </c>
      <c r="R53" cm="1">
        <f t="array" ref="R53">INDEX('GMW - Upside'!$A$2:$MC$200,MATCH(1,('GMW - Upside'!$MC$2:$MC$200=R$3)*('GMW - Upside'!$MB$2:$MB$200=R$4),0),$E53-1973)</f>
        <v>1E-3</v>
      </c>
      <c r="S53" cm="1">
        <f t="array" ref="S53">INDEX('GMW - Upside'!$A$2:$MC$200,MATCH(1,('GMW - Upside'!$MC$2:$MC$200=S$3)*('GMW - Upside'!$MB$2:$MB$200=S$4),0),$E53-1973)</f>
        <v>177818</v>
      </c>
      <c r="T53" cm="1">
        <f t="array" ref="T53">INDEX('GMW - Upside'!$A$2:$MC$200,MATCH(1,('GMW - Upside'!$MC$2:$MC$200=T$3)*('GMW - Upside'!$MB$2:$MB$200=T$4),0),$E53-1973)</f>
        <v>-1.8459319999999999</v>
      </c>
      <c r="U53" cm="1">
        <f t="array" ref="U53">INDEX('GMW - Upside'!$A$2:$MC$200,MATCH(1,('GMW - Upside'!$MC$2:$MC$200=U$3)*('GMW - Upside'!$MB$2:$MB$200=U$4),0),$E53-1973)</f>
        <v>379824.9</v>
      </c>
      <c r="V53" cm="1">
        <f t="array" ref="V53">INDEX('GMW - Upside'!$A$2:$MC$200,MATCH(1,('GMW - Upside'!$MC$2:$MC$200=V$3)*('GMW - Upside'!$MB$2:$MB$200=V$4),0),$E53-1973)</f>
        <v>25927.35</v>
      </c>
      <c r="W53" cm="1">
        <f t="array" ref="W53">INDEX('GMW - Upside'!$A$2:$MC$200,MATCH(1,('GMW - Upside'!$MC$2:$MC$200=W$3)*('GMW - Upside'!$MB$2:$MB$200=W$4),0),$E53-1973)</f>
        <v>33.153320000000001</v>
      </c>
      <c r="X53" cm="1">
        <f t="array" ref="X53">INDEX('GMW - Upside'!$A$2:$MC$200,MATCH(1,('GMW - Upside'!$MC$2:$MC$200=X$3)*('GMW - Upside'!$MB$2:$MB$200=X$4),0),$E53-1973)</f>
        <v>350817.9</v>
      </c>
      <c r="Y53" cm="1">
        <f t="array" ref="Y53">INDEX('GMW - Upside'!$A$2:$MC$200,MATCH(1,('GMW - Upside'!$MC$2:$MC$200=Y$3)*('GMW - Upside'!$MB$2:$MB$200=Y$4),0),$E53-1973)</f>
        <v>37363.21</v>
      </c>
      <c r="Z53" cm="1">
        <f t="array" ref="Z53">INDEX('GMW - Upside'!$A$2:$MC$200,MATCH(1,('GMW - Upside'!$MC$2:$MC$200=Z$3)*('GMW - Upside'!$MB$2:$MB$200=Z$4),0),$E53-1973)</f>
        <v>1563525</v>
      </c>
      <c r="AA53" cm="1">
        <f t="array" ref="AA53">INDEX('GMW - Upside'!$A$2:$MC$200,MATCH(1,('GMW - Upside'!$MC$2:$MC$200=AA$3)*('GMW - Upside'!$MB$2:$MB$200=AA$4),0),$E53-1973)</f>
        <v>-1.6952149999999999</v>
      </c>
      <c r="AB53" cm="1">
        <f t="array" ref="AB53">INDEX('GMW - Upside'!$A$2:$MC$200,MATCH(1,('GMW - Upside'!$MC$2:$MC$200=AB$3)*('GMW - Upside'!$MB$2:$MB$200=AB$4),0),$E53-1973)</f>
        <v>64297</v>
      </c>
      <c r="AC53" cm="1">
        <f t="array" ref="AC53">INDEX('GMW - Upside'!$A$2:$MC$200,MATCH(1,('GMW - Upside'!$MC$2:$MC$200=AC$3)*('GMW - Upside'!$MB$2:$MB$200=AC$4),0),$E53-1973)</f>
        <v>58565</v>
      </c>
      <c r="AD53" cm="1">
        <f t="array" ref="AD53">INDEX('GMW - Upside'!$A$2:$MC$200,MATCH(1,('GMW - Upside'!$MC$2:$MC$200=AD$3)*('GMW - Upside'!$MB$2:$MB$200=AD$4),0),$E53-1973)</f>
        <v>57475.5</v>
      </c>
      <c r="AE53" cm="1">
        <f t="array" ref="AE53">INDEX('GMW - Upside'!$A$2:$MC$200,MATCH(1,('GMW - Upside'!$MC$2:$MC$200=AE$3)*('GMW - Upside'!$MB$2:$MB$200=AE$4),0),$E53-1973)</f>
        <v>25.767250000000001</v>
      </c>
    </row>
    <row r="54" spans="1:31" x14ac:dyDescent="0.2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Upside'!$A$2:$MC$200,MATCH(1,('GMW - Upside'!$MC$2:$MC$200=F$3)*('GMW - Upside'!$MB$2:$MB$200=F$4),0),$E54-1973)</f>
        <v>373357</v>
      </c>
      <c r="G54" cm="1">
        <f t="array" ref="G54">INDEX('GMW - Upside'!$A$2:$MC$200,MATCH(1,('GMW - Upside'!$MC$2:$MC$200=G$3)*('GMW - Upside'!$MB$2:$MB$200=G$4),0),$E54-1973)</f>
        <v>213576</v>
      </c>
      <c r="H54" cm="1">
        <f t="array" ref="H54">INDEX('GMW - Upside'!$A$2:$MC$200,MATCH(1,('GMW - Upside'!$MC$2:$MC$200=H$3)*('GMW - Upside'!$MB$2:$MB$200=H$4),0),$E54-1973)</f>
        <v>235532</v>
      </c>
      <c r="I54" cm="1">
        <f t="array" ref="I54">INDEX('GMW - Upside'!$A$2:$MC$200,MATCH(1,('GMW - Upside'!$MC$2:$MC$200=I$3)*('GMW - Upside'!$MB$2:$MB$200=I$4),0),$E54-1973)</f>
        <v>61.466670000000001</v>
      </c>
      <c r="J54" cm="1">
        <f t="array" ref="J54">INDEX('GMW - Upside'!$A$2:$MC$200,MATCH(1,('GMW - Upside'!$MC$2:$MC$200=J$3)*('GMW - Upside'!$MB$2:$MB$200=J$4),0),$E54-1973)</f>
        <v>10.375</v>
      </c>
      <c r="K54" cm="1">
        <f t="array" ref="K54">INDEX('GMW - Upside'!$A$2:$MC$200,MATCH(1,('GMW - Upside'!$MC$2:$MC$200=K$3)*('GMW - Upside'!$MB$2:$MB$200=K$4),0),$E54-1973)</f>
        <v>9.7177279999999993</v>
      </c>
      <c r="L54" cm="1">
        <f t="array" ref="L54">INDEX('GMW - Upside'!$A$2:$MC$200,MATCH(1,('GMW - Upside'!$MC$2:$MC$200=L$3)*('GMW - Upside'!$MB$2:$MB$200=L$4),0),$E54-1973)</f>
        <v>25820</v>
      </c>
      <c r="M54" cm="1">
        <f t="array" ref="M54">INDEX('GMW - Upside'!$A$2:$MC$200,MATCH(1,('GMW - Upside'!$MC$2:$MC$200=M$3)*('GMW - Upside'!$MB$2:$MB$200=M$4),0),$E54-1973)</f>
        <v>2697</v>
      </c>
      <c r="N54" cm="1">
        <f t="array" ref="N54">INDEX('GMW - Upside'!$A$2:$MC$200,MATCH(1,('GMW - Upside'!$MC$2:$MC$200=N$3)*('GMW - Upside'!$MB$2:$MB$200=N$4),0),$E54-1973)</f>
        <v>28517</v>
      </c>
      <c r="O54" cm="1">
        <f t="array" ref="O54">INDEX('GMW - Upside'!$A$2:$MC$200,MATCH(1,('GMW - Upside'!$MC$2:$MC$200=O$3)*('GMW - Upside'!$MB$2:$MB$200=O$4),0),$E54-1973)</f>
        <v>9.5</v>
      </c>
      <c r="P54" cm="1">
        <f t="array" ref="P54">INDEX('GMW - Upside'!$A$2:$MC$200,MATCH(1,('GMW - Upside'!$MC$2:$MC$200=P$3)*('GMW - Upside'!$MB$2:$MB$200=P$4),0),$E54-1973)</f>
        <v>35201.279999999999</v>
      </c>
      <c r="Q54" cm="1">
        <f t="array" ref="Q54">INDEX('GMW - Upside'!$A$2:$MC$200,MATCH(1,('GMW - Upside'!$MC$2:$MC$200=Q$3)*('GMW - Upside'!$MB$2:$MB$200=Q$4),0),$E54-1973)</f>
        <v>-2083</v>
      </c>
      <c r="R54" cm="1">
        <f t="array" ref="R54">INDEX('GMW - Upside'!$A$2:$MC$200,MATCH(1,('GMW - Upside'!$MC$2:$MC$200=R$3)*('GMW - Upside'!$MB$2:$MB$200=R$4),0),$E54-1973)</f>
        <v>1E-3</v>
      </c>
      <c r="S54" cm="1">
        <f t="array" ref="S54">INDEX('GMW - Upside'!$A$2:$MC$200,MATCH(1,('GMW - Upside'!$MC$2:$MC$200=S$3)*('GMW - Upside'!$MB$2:$MB$200=S$4),0),$E54-1973)</f>
        <v>180143</v>
      </c>
      <c r="T54" cm="1">
        <f t="array" ref="T54">INDEX('GMW - Upside'!$A$2:$MC$200,MATCH(1,('GMW - Upside'!$MC$2:$MC$200=T$3)*('GMW - Upside'!$MB$2:$MB$200=T$4),0),$E54-1973)</f>
        <v>-2.0030019999999999</v>
      </c>
      <c r="U54" cm="1">
        <f t="array" ref="U54">INDEX('GMW - Upside'!$A$2:$MC$200,MATCH(1,('GMW - Upside'!$MC$2:$MC$200=U$3)*('GMW - Upside'!$MB$2:$MB$200=U$4),0),$E54-1973)</f>
        <v>380910.8</v>
      </c>
      <c r="V54" cm="1">
        <f t="array" ref="V54">INDEX('GMW - Upside'!$A$2:$MC$200,MATCH(1,('GMW - Upside'!$MC$2:$MC$200=V$3)*('GMW - Upside'!$MB$2:$MB$200=V$4),0),$E54-1973)</f>
        <v>25807.88</v>
      </c>
      <c r="W54" cm="1">
        <f t="array" ref="W54">INDEX('GMW - Upside'!$A$2:$MC$200,MATCH(1,('GMW - Upside'!$MC$2:$MC$200=W$3)*('GMW - Upside'!$MB$2:$MB$200=W$4),0),$E54-1973)</f>
        <v>33.127389999999998</v>
      </c>
      <c r="X54" cm="1">
        <f t="array" ref="X54">INDEX('GMW - Upside'!$A$2:$MC$200,MATCH(1,('GMW - Upside'!$MC$2:$MC$200=X$3)*('GMW - Upside'!$MB$2:$MB$200=X$4),0),$E54-1973)</f>
        <v>351700.9</v>
      </c>
      <c r="Y54" cm="1">
        <f t="array" ref="Y54">INDEX('GMW - Upside'!$A$2:$MC$200,MATCH(1,('GMW - Upside'!$MC$2:$MC$200=Y$3)*('GMW - Upside'!$MB$2:$MB$200=Y$4),0),$E54-1973)</f>
        <v>37354.699999999997</v>
      </c>
      <c r="Z54" cm="1">
        <f t="array" ref="Z54">INDEX('GMW - Upside'!$A$2:$MC$200,MATCH(1,('GMW - Upside'!$MC$2:$MC$200=Z$3)*('GMW - Upside'!$MB$2:$MB$200=Z$4),0),$E54-1973)</f>
        <v>1575894</v>
      </c>
      <c r="AA54" cm="1">
        <f t="array" ref="AA54">INDEX('GMW - Upside'!$A$2:$MC$200,MATCH(1,('GMW - Upside'!$MC$2:$MC$200=AA$3)*('GMW - Upside'!$MB$2:$MB$200=AA$4),0),$E54-1973)</f>
        <v>-1.6924520000000001</v>
      </c>
      <c r="AB54" cm="1">
        <f t="array" ref="AB54">INDEX('GMW - Upside'!$A$2:$MC$200,MATCH(1,('GMW - Upside'!$MC$2:$MC$200=AB$3)*('GMW - Upside'!$MB$2:$MB$200=AB$4),0),$E54-1973)</f>
        <v>65873</v>
      </c>
      <c r="AC54" cm="1">
        <f t="array" ref="AC54">INDEX('GMW - Upside'!$A$2:$MC$200,MATCH(1,('GMW - Upside'!$MC$2:$MC$200=AC$3)*('GMW - Upside'!$MB$2:$MB$200=AC$4),0),$E54-1973)</f>
        <v>61767</v>
      </c>
      <c r="AD54" cm="1">
        <f t="array" ref="AD54">INDEX('GMW - Upside'!$A$2:$MC$200,MATCH(1,('GMW - Upside'!$MC$2:$MC$200=AD$3)*('GMW - Upside'!$MB$2:$MB$200=AD$4),0),$E54-1973)</f>
        <v>57512</v>
      </c>
      <c r="AE54" cm="1">
        <f t="array" ref="AE54">INDEX('GMW - Upside'!$A$2:$MC$200,MATCH(1,('GMW - Upside'!$MC$2:$MC$200=AE$3)*('GMW - Upside'!$MB$2:$MB$200=AE$4),0),$E54-1973)</f>
        <v>25.79636</v>
      </c>
    </row>
    <row r="55" spans="1:31" x14ac:dyDescent="0.2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Upside'!$A$2:$MC$200,MATCH(1,('GMW - Upside'!$MC$2:$MC$200=F$3)*('GMW - Upside'!$MB$2:$MB$200=F$4),0),$E55-1973)</f>
        <v>373317</v>
      </c>
      <c r="G55" cm="1">
        <f t="array" ref="G55">INDEX('GMW - Upside'!$A$2:$MC$200,MATCH(1,('GMW - Upside'!$MC$2:$MC$200=G$3)*('GMW - Upside'!$MB$2:$MB$200=G$4),0),$E55-1973)</f>
        <v>213040</v>
      </c>
      <c r="H55" cm="1">
        <f t="array" ref="H55">INDEX('GMW - Upside'!$A$2:$MC$200,MATCH(1,('GMW - Upside'!$MC$2:$MC$200=H$3)*('GMW - Upside'!$MB$2:$MB$200=H$4),0),$E55-1973)</f>
        <v>237181</v>
      </c>
      <c r="I55" cm="1">
        <f t="array" ref="I55">INDEX('GMW - Upside'!$A$2:$MC$200,MATCH(1,('GMW - Upside'!$MC$2:$MC$200=I$3)*('GMW - Upside'!$MB$2:$MB$200=I$4),0),$E55-1973)</f>
        <v>61.7</v>
      </c>
      <c r="J55" cm="1">
        <f t="array" ref="J55">INDEX('GMW - Upside'!$A$2:$MC$200,MATCH(1,('GMW - Upside'!$MC$2:$MC$200=J$3)*('GMW - Upside'!$MB$2:$MB$200=J$4),0),$E55-1973)</f>
        <v>10.375</v>
      </c>
      <c r="K55" cm="1">
        <f t="array" ref="K55">INDEX('GMW - Upside'!$A$2:$MC$200,MATCH(1,('GMW - Upside'!$MC$2:$MC$200=K$3)*('GMW - Upside'!$MB$2:$MB$200=K$4),0),$E55-1973)</f>
        <v>9.4873849999999997</v>
      </c>
      <c r="L55" cm="1">
        <f t="array" ref="L55">INDEX('GMW - Upside'!$A$2:$MC$200,MATCH(1,('GMW - Upside'!$MC$2:$MC$200=L$3)*('GMW - Upside'!$MB$2:$MB$200=L$4),0),$E55-1973)</f>
        <v>25710</v>
      </c>
      <c r="M55" cm="1">
        <f t="array" ref="M55">INDEX('GMW - Upside'!$A$2:$MC$200,MATCH(1,('GMW - Upside'!$MC$2:$MC$200=M$3)*('GMW - Upside'!$MB$2:$MB$200=M$4),0),$E55-1973)</f>
        <v>2762</v>
      </c>
      <c r="N55" cm="1">
        <f t="array" ref="N55">INDEX('GMW - Upside'!$A$2:$MC$200,MATCH(1,('GMW - Upside'!$MC$2:$MC$200=N$3)*('GMW - Upside'!$MB$2:$MB$200=N$4),0),$E55-1973)</f>
        <v>28472</v>
      </c>
      <c r="O55" cm="1">
        <f t="array" ref="O55">INDEX('GMW - Upside'!$A$2:$MC$200,MATCH(1,('GMW - Upside'!$MC$2:$MC$200=O$3)*('GMW - Upside'!$MB$2:$MB$200=O$4),0),$E55-1973)</f>
        <v>9.6999999999999993</v>
      </c>
      <c r="P55" cm="1">
        <f t="array" ref="P55">INDEX('GMW - Upside'!$A$2:$MC$200,MATCH(1,('GMW - Upside'!$MC$2:$MC$200=P$3)*('GMW - Upside'!$MB$2:$MB$200=P$4),0),$E55-1973)</f>
        <v>35203.550000000003</v>
      </c>
      <c r="Q55" cm="1">
        <f t="array" ref="Q55">INDEX('GMW - Upside'!$A$2:$MC$200,MATCH(1,('GMW - Upside'!$MC$2:$MC$200=Q$3)*('GMW - Upside'!$MB$2:$MB$200=Q$4),0),$E55-1973)</f>
        <v>-2105</v>
      </c>
      <c r="R55" cm="1">
        <f t="array" ref="R55">INDEX('GMW - Upside'!$A$2:$MC$200,MATCH(1,('GMW - Upside'!$MC$2:$MC$200=R$3)*('GMW - Upside'!$MB$2:$MB$200=R$4),0),$E55-1973)</f>
        <v>1E-3</v>
      </c>
      <c r="S55" cm="1">
        <f t="array" ref="S55">INDEX('GMW - Upside'!$A$2:$MC$200,MATCH(1,('GMW - Upside'!$MC$2:$MC$200=S$3)*('GMW - Upside'!$MB$2:$MB$200=S$4),0),$E55-1973)</f>
        <v>182024</v>
      </c>
      <c r="T55" cm="1">
        <f t="array" ref="T55">INDEX('GMW - Upside'!$A$2:$MC$200,MATCH(1,('GMW - Upside'!$MC$2:$MC$200=T$3)*('GMW - Upside'!$MB$2:$MB$200=T$4),0),$E55-1973)</f>
        <v>-2.6986119999999998</v>
      </c>
      <c r="U55" cm="1">
        <f t="array" ref="U55">INDEX('GMW - Upside'!$A$2:$MC$200,MATCH(1,('GMW - Upside'!$MC$2:$MC$200=U$3)*('GMW - Upside'!$MB$2:$MB$200=U$4),0),$E55-1973)</f>
        <v>383528.3</v>
      </c>
      <c r="V55" cm="1">
        <f t="array" ref="V55">INDEX('GMW - Upside'!$A$2:$MC$200,MATCH(1,('GMW - Upside'!$MC$2:$MC$200=V$3)*('GMW - Upside'!$MB$2:$MB$200=V$4),0),$E55-1973)</f>
        <v>25767.16</v>
      </c>
      <c r="W55" cm="1">
        <f t="array" ref="W55">INDEX('GMW - Upside'!$A$2:$MC$200,MATCH(1,('GMW - Upside'!$MC$2:$MC$200=W$3)*('GMW - Upside'!$MB$2:$MB$200=W$4),0),$E55-1973)</f>
        <v>33.205179999999999</v>
      </c>
      <c r="X55" cm="1">
        <f t="array" ref="X55">INDEX('GMW - Upside'!$A$2:$MC$200,MATCH(1,('GMW - Upside'!$MC$2:$MC$200=X$3)*('GMW - Upside'!$MB$2:$MB$200=X$4),0),$E55-1973)</f>
        <v>352599.9</v>
      </c>
      <c r="Y55" cm="1">
        <f t="array" ref="Y55">INDEX('GMW - Upside'!$A$2:$MC$200,MATCH(1,('GMW - Upside'!$MC$2:$MC$200=Y$3)*('GMW - Upside'!$MB$2:$MB$200=Y$4),0),$E55-1973)</f>
        <v>37346.19</v>
      </c>
      <c r="Z55" cm="1">
        <f t="array" ref="Z55">INDEX('GMW - Upside'!$A$2:$MC$200,MATCH(1,('GMW - Upside'!$MC$2:$MC$200=Z$3)*('GMW - Upside'!$MB$2:$MB$200=Z$4),0),$E55-1973)</f>
        <v>1583330</v>
      </c>
      <c r="AA55" cm="1">
        <f t="array" ref="AA55">INDEX('GMW - Upside'!$A$2:$MC$200,MATCH(1,('GMW - Upside'!$MC$2:$MC$200=AA$3)*('GMW - Upside'!$MB$2:$MB$200=AA$4),0),$E55-1973)</f>
        <v>-1.689694</v>
      </c>
      <c r="AB55" cm="1">
        <f t="array" ref="AB55">INDEX('GMW - Upside'!$A$2:$MC$200,MATCH(1,('GMW - Upside'!$MC$2:$MC$200=AB$3)*('GMW - Upside'!$MB$2:$MB$200=AB$4),0),$E55-1973)</f>
        <v>70589</v>
      </c>
      <c r="AC55" cm="1">
        <f t="array" ref="AC55">INDEX('GMW - Upside'!$A$2:$MC$200,MATCH(1,('GMW - Upside'!$MC$2:$MC$200=AC$3)*('GMW - Upside'!$MB$2:$MB$200=AC$4),0),$E55-1973)</f>
        <v>64125</v>
      </c>
      <c r="AD55" cm="1">
        <f t="array" ref="AD55">INDEX('GMW - Upside'!$A$2:$MC$200,MATCH(1,('GMW - Upside'!$MC$2:$MC$200=AD$3)*('GMW - Upside'!$MB$2:$MB$200=AD$4),0),$E55-1973)</f>
        <v>57548.5</v>
      </c>
      <c r="AE55" cm="1">
        <f t="array" ref="AE55">INDEX('GMW - Upside'!$A$2:$MC$200,MATCH(1,('GMW - Upside'!$MC$2:$MC$200=AE$3)*('GMW - Upside'!$MB$2:$MB$200=AE$4),0),$E55-1973)</f>
        <v>25.82546</v>
      </c>
    </row>
    <row r="56" spans="1:31" x14ac:dyDescent="0.2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Upside'!$A$2:$MC$200,MATCH(1,('GMW - Upside'!$MC$2:$MC$200=F$3)*('GMW - Upside'!$MB$2:$MB$200=F$4),0),$E56-1973)</f>
        <v>372751</v>
      </c>
      <c r="G56" cm="1">
        <f t="array" ref="G56">INDEX('GMW - Upside'!$A$2:$MC$200,MATCH(1,('GMW - Upside'!$MC$2:$MC$200=G$3)*('GMW - Upside'!$MB$2:$MB$200=G$4),0),$E56-1973)</f>
        <v>215855</v>
      </c>
      <c r="H56" cm="1">
        <f t="array" ref="H56">INDEX('GMW - Upside'!$A$2:$MC$200,MATCH(1,('GMW - Upside'!$MC$2:$MC$200=H$3)*('GMW - Upside'!$MB$2:$MB$200=H$4),0),$E56-1973)</f>
        <v>239569</v>
      </c>
      <c r="I56" cm="1">
        <f t="array" ref="I56">INDEX('GMW - Upside'!$A$2:$MC$200,MATCH(1,('GMW - Upside'!$MC$2:$MC$200=I$3)*('GMW - Upside'!$MB$2:$MB$200=I$4),0),$E56-1973)</f>
        <v>62.833329999999997</v>
      </c>
      <c r="J56" cm="1">
        <f t="array" ref="J56">INDEX('GMW - Upside'!$A$2:$MC$200,MATCH(1,('GMW - Upside'!$MC$2:$MC$200=J$3)*('GMW - Upside'!$MB$2:$MB$200=J$4),0),$E56-1973)</f>
        <v>10.059620000000001</v>
      </c>
      <c r="K56" cm="1">
        <f t="array" ref="K56">INDEX('GMW - Upside'!$A$2:$MC$200,MATCH(1,('GMW - Upside'!$MC$2:$MC$200=K$3)*('GMW - Upside'!$MB$2:$MB$200=K$4),0),$E56-1973)</f>
        <v>9.18323</v>
      </c>
      <c r="L56" cm="1">
        <f t="array" ref="L56">INDEX('GMW - Upside'!$A$2:$MC$200,MATCH(1,('GMW - Upside'!$MC$2:$MC$200=L$3)*('GMW - Upside'!$MB$2:$MB$200=L$4),0),$E56-1973)</f>
        <v>25605</v>
      </c>
      <c r="M56" cm="1">
        <f t="array" ref="M56">INDEX('GMW - Upside'!$A$2:$MC$200,MATCH(1,('GMW - Upside'!$MC$2:$MC$200=M$3)*('GMW - Upside'!$MB$2:$MB$200=M$4),0),$E56-1973)</f>
        <v>2777</v>
      </c>
      <c r="N56" cm="1">
        <f t="array" ref="N56">INDEX('GMW - Upside'!$A$2:$MC$200,MATCH(1,('GMW - Upside'!$MC$2:$MC$200=N$3)*('GMW - Upside'!$MB$2:$MB$200=N$4),0),$E56-1973)</f>
        <v>28382</v>
      </c>
      <c r="O56" cm="1">
        <f t="array" ref="O56">INDEX('GMW - Upside'!$A$2:$MC$200,MATCH(1,('GMW - Upside'!$MC$2:$MC$200=O$3)*('GMW - Upside'!$MB$2:$MB$200=O$4),0),$E56-1973)</f>
        <v>9.8000000000000007</v>
      </c>
      <c r="P56" cm="1">
        <f t="array" ref="P56">INDEX('GMW - Upside'!$A$2:$MC$200,MATCH(1,('GMW - Upside'!$MC$2:$MC$200=P$3)*('GMW - Upside'!$MB$2:$MB$200=P$4),0),$E56-1973)</f>
        <v>35205.82</v>
      </c>
      <c r="Q56" cm="1">
        <f t="array" ref="Q56">INDEX('GMW - Upside'!$A$2:$MC$200,MATCH(1,('GMW - Upside'!$MC$2:$MC$200=Q$3)*('GMW - Upside'!$MB$2:$MB$200=Q$4),0),$E56-1973)</f>
        <v>-12839</v>
      </c>
      <c r="R56" cm="1">
        <f t="array" ref="R56">INDEX('GMW - Upside'!$A$2:$MC$200,MATCH(1,('GMW - Upside'!$MC$2:$MC$200=R$3)*('GMW - Upside'!$MB$2:$MB$200=R$4),0),$E56-1973)</f>
        <v>1E-3</v>
      </c>
      <c r="S56" cm="1">
        <f t="array" ref="S56">INDEX('GMW - Upside'!$A$2:$MC$200,MATCH(1,('GMW - Upside'!$MC$2:$MC$200=S$3)*('GMW - Upside'!$MB$2:$MB$200=S$4),0),$E56-1973)</f>
        <v>182472</v>
      </c>
      <c r="T56" cm="1">
        <f t="array" ref="T56">INDEX('GMW - Upside'!$A$2:$MC$200,MATCH(1,('GMW - Upside'!$MC$2:$MC$200=T$3)*('GMW - Upside'!$MB$2:$MB$200=T$4),0),$E56-1973)</f>
        <v>-3.1594280000000001</v>
      </c>
      <c r="U56" cm="1">
        <f t="array" ref="U56">INDEX('GMW - Upside'!$A$2:$MC$200,MATCH(1,('GMW - Upside'!$MC$2:$MC$200=U$3)*('GMW - Upside'!$MB$2:$MB$200=U$4),0),$E56-1973)</f>
        <v>384715.8</v>
      </c>
      <c r="V56" cm="1">
        <f t="array" ref="V56">INDEX('GMW - Upside'!$A$2:$MC$200,MATCH(1,('GMW - Upside'!$MC$2:$MC$200=V$3)*('GMW - Upside'!$MB$2:$MB$200=V$4),0),$E56-1973)</f>
        <v>25685.71</v>
      </c>
      <c r="W56" cm="1">
        <f t="array" ref="W56">INDEX('GMW - Upside'!$A$2:$MC$200,MATCH(1,('GMW - Upside'!$MC$2:$MC$200=W$3)*('GMW - Upside'!$MB$2:$MB$200=W$4),0),$E56-1973)</f>
        <v>33.200000000000003</v>
      </c>
      <c r="X56" cm="1">
        <f t="array" ref="X56">INDEX('GMW - Upside'!$A$2:$MC$200,MATCH(1,('GMW - Upside'!$MC$2:$MC$200=X$3)*('GMW - Upside'!$MB$2:$MB$200=X$4),0),$E56-1973)</f>
        <v>353518.7</v>
      </c>
      <c r="Y56" cm="1">
        <f t="array" ref="Y56">INDEX('GMW - Upside'!$A$2:$MC$200,MATCH(1,('GMW - Upside'!$MC$2:$MC$200=Y$3)*('GMW - Upside'!$MB$2:$MB$200=Y$4),0),$E56-1973)</f>
        <v>37337.68</v>
      </c>
      <c r="Z56" cm="1">
        <f t="array" ref="Z56">INDEX('GMW - Upside'!$A$2:$MC$200,MATCH(1,('GMW - Upside'!$MC$2:$MC$200=Z$3)*('GMW - Upside'!$MB$2:$MB$200=Z$4),0),$E56-1973)</f>
        <v>1590767</v>
      </c>
      <c r="AA56" cm="1">
        <f t="array" ref="AA56">INDEX('GMW - Upside'!$A$2:$MC$200,MATCH(1,('GMW - Upside'!$MC$2:$MC$200=AA$3)*('GMW - Upside'!$MB$2:$MB$200=AA$4),0),$E56-1973)</f>
        <v>-1.6869400000000001</v>
      </c>
      <c r="AB56" cm="1">
        <f t="array" ref="AB56">INDEX('GMW - Upside'!$A$2:$MC$200,MATCH(1,('GMW - Upside'!$MC$2:$MC$200=AB$3)*('GMW - Upside'!$MB$2:$MB$200=AB$4),0),$E56-1973)</f>
        <v>68449</v>
      </c>
      <c r="AC56" cm="1">
        <f t="array" ref="AC56">INDEX('GMW - Upside'!$A$2:$MC$200,MATCH(1,('GMW - Upside'!$MC$2:$MC$200=AC$3)*('GMW - Upside'!$MB$2:$MB$200=AC$4),0),$E56-1973)</f>
        <v>54824</v>
      </c>
      <c r="AD56" cm="1">
        <f t="array" ref="AD56">INDEX('GMW - Upside'!$A$2:$MC$200,MATCH(1,('GMW - Upside'!$MC$2:$MC$200=AD$3)*('GMW - Upside'!$MB$2:$MB$200=AD$4),0),$E56-1973)</f>
        <v>57585</v>
      </c>
      <c r="AE56" cm="1">
        <f t="array" ref="AE56">INDEX('GMW - Upside'!$A$2:$MC$200,MATCH(1,('GMW - Upside'!$MC$2:$MC$200=AE$3)*('GMW - Upside'!$MB$2:$MB$200=AE$4),0),$E56-1973)</f>
        <v>25.85455</v>
      </c>
    </row>
    <row r="57" spans="1:31" x14ac:dyDescent="0.2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Upside'!$A$2:$MC$200,MATCH(1,('GMW - Upside'!$MC$2:$MC$200=F$3)*('GMW - Upside'!$MB$2:$MB$200=F$4),0),$E57-1973)</f>
        <v>374537</v>
      </c>
      <c r="G57" cm="1">
        <f t="array" ref="G57">INDEX('GMW - Upside'!$A$2:$MC$200,MATCH(1,('GMW - Upside'!$MC$2:$MC$200=G$3)*('GMW - Upside'!$MB$2:$MB$200=G$4),0),$E57-1973)</f>
        <v>217123</v>
      </c>
      <c r="H57" cm="1">
        <f t="array" ref="H57">INDEX('GMW - Upside'!$A$2:$MC$200,MATCH(1,('GMW - Upside'!$MC$2:$MC$200=H$3)*('GMW - Upside'!$MB$2:$MB$200=H$4),0),$E57-1973)</f>
        <v>241527</v>
      </c>
      <c r="I57" cm="1">
        <f t="array" ref="I57">INDEX('GMW - Upside'!$A$2:$MC$200,MATCH(1,('GMW - Upside'!$MC$2:$MC$200=I$3)*('GMW - Upside'!$MB$2:$MB$200=I$4),0),$E57-1973)</f>
        <v>62.733330000000002</v>
      </c>
      <c r="J57" cm="1">
        <f t="array" ref="J57">INDEX('GMW - Upside'!$A$2:$MC$200,MATCH(1,('GMW - Upside'!$MC$2:$MC$200=J$3)*('GMW - Upside'!$MB$2:$MB$200=J$4),0),$E57-1973)</f>
        <v>9.7689389999999996</v>
      </c>
      <c r="K57" cm="1">
        <f t="array" ref="K57">INDEX('GMW - Upside'!$A$2:$MC$200,MATCH(1,('GMW - Upside'!$MC$2:$MC$200=K$3)*('GMW - Upside'!$MB$2:$MB$200=K$4),0),$E57-1973)</f>
        <v>9.2006060000000005</v>
      </c>
      <c r="L57" cm="1">
        <f t="array" ref="L57">INDEX('GMW - Upside'!$A$2:$MC$200,MATCH(1,('GMW - Upside'!$MC$2:$MC$200=L$3)*('GMW - Upside'!$MB$2:$MB$200=L$4),0),$E57-1973)</f>
        <v>25509</v>
      </c>
      <c r="M57" cm="1">
        <f t="array" ref="M57">INDEX('GMW - Upside'!$A$2:$MC$200,MATCH(1,('GMW - Upside'!$MC$2:$MC$200=M$3)*('GMW - Upside'!$MB$2:$MB$200=M$4),0),$E57-1973)</f>
        <v>2815</v>
      </c>
      <c r="N57" cm="1">
        <f t="array" ref="N57">INDEX('GMW - Upside'!$A$2:$MC$200,MATCH(1,('GMW - Upside'!$MC$2:$MC$200=N$3)*('GMW - Upside'!$MB$2:$MB$200=N$4),0),$E57-1973)</f>
        <v>28324</v>
      </c>
      <c r="O57" cm="1">
        <f t="array" ref="O57">INDEX('GMW - Upside'!$A$2:$MC$200,MATCH(1,('GMW - Upside'!$MC$2:$MC$200=O$3)*('GMW - Upside'!$MB$2:$MB$200=O$4),0),$E57-1973)</f>
        <v>9.9</v>
      </c>
      <c r="P57" cm="1">
        <f t="array" ref="P57">INDEX('GMW - Upside'!$A$2:$MC$200,MATCH(1,('GMW - Upside'!$MC$2:$MC$200=P$3)*('GMW - Upside'!$MB$2:$MB$200=P$4),0),$E57-1973)</f>
        <v>35206.36</v>
      </c>
      <c r="Q57" cm="1">
        <f t="array" ref="Q57">INDEX('GMW - Upside'!$A$2:$MC$200,MATCH(1,('GMW - Upside'!$MC$2:$MC$200=Q$3)*('GMW - Upside'!$MB$2:$MB$200=Q$4),0),$E57-1973)</f>
        <v>-9877</v>
      </c>
      <c r="R57" cm="1">
        <f t="array" ref="R57">INDEX('GMW - Upside'!$A$2:$MC$200,MATCH(1,('GMW - Upside'!$MC$2:$MC$200=R$3)*('GMW - Upside'!$MB$2:$MB$200=R$4),0),$E57-1973)</f>
        <v>1E-3</v>
      </c>
      <c r="S57" cm="1">
        <f t="array" ref="S57">INDEX('GMW - Upside'!$A$2:$MC$200,MATCH(1,('GMW - Upside'!$MC$2:$MC$200=S$3)*('GMW - Upside'!$MB$2:$MB$200=S$4),0),$E57-1973)</f>
        <v>183139</v>
      </c>
      <c r="T57" cm="1">
        <f t="array" ref="T57">INDEX('GMW - Upside'!$A$2:$MC$200,MATCH(1,('GMW - Upside'!$MC$2:$MC$200=T$3)*('GMW - Upside'!$MB$2:$MB$200=T$4),0),$E57-1973)</f>
        <v>-2.6678090000000001</v>
      </c>
      <c r="U57" cm="1">
        <f t="array" ref="U57">INDEX('GMW - Upside'!$A$2:$MC$200,MATCH(1,('GMW - Upside'!$MC$2:$MC$200=U$3)*('GMW - Upside'!$MB$2:$MB$200=U$4),0),$E57-1973)</f>
        <v>384663.4</v>
      </c>
      <c r="V57" cm="1">
        <f t="array" ref="V57">INDEX('GMW - Upside'!$A$2:$MC$200,MATCH(1,('GMW - Upside'!$MC$2:$MC$200=V$3)*('GMW - Upside'!$MB$2:$MB$200=V$4),0),$E57-1973)</f>
        <v>25633.22</v>
      </c>
      <c r="W57" cm="1">
        <f t="array" ref="W57">INDEX('GMW - Upside'!$A$2:$MC$200,MATCH(1,('GMW - Upside'!$MC$2:$MC$200=W$3)*('GMW - Upside'!$MB$2:$MB$200=W$4),0),$E57-1973)</f>
        <v>33</v>
      </c>
      <c r="X57" cm="1">
        <f t="array" ref="X57">INDEX('GMW - Upside'!$A$2:$MC$200,MATCH(1,('GMW - Upside'!$MC$2:$MC$200=X$3)*('GMW - Upside'!$MB$2:$MB$200=X$4),0),$E57-1973)</f>
        <v>354372.5</v>
      </c>
      <c r="Y57" cm="1">
        <f t="array" ref="Y57">INDEX('GMW - Upside'!$A$2:$MC$200,MATCH(1,('GMW - Upside'!$MC$2:$MC$200=Y$3)*('GMW - Upside'!$MB$2:$MB$200=Y$4),0),$E57-1973)</f>
        <v>37336.699999999997</v>
      </c>
      <c r="Z57" cm="1">
        <f t="array" ref="Z57">INDEX('GMW - Upside'!$A$2:$MC$200,MATCH(1,('GMW - Upside'!$MC$2:$MC$200=Z$3)*('GMW - Upside'!$MB$2:$MB$200=Z$4),0),$E57-1973)</f>
        <v>1598203</v>
      </c>
      <c r="AA57" cm="1">
        <f t="array" ref="AA57">INDEX('GMW - Upside'!$A$2:$MC$200,MATCH(1,('GMW - Upside'!$MC$2:$MC$200=AA$3)*('GMW - Upside'!$MB$2:$MB$200=AA$4),0),$E57-1973)</f>
        <v>-1.684191</v>
      </c>
      <c r="AB57" cm="1">
        <f t="array" ref="AB57">INDEX('GMW - Upside'!$A$2:$MC$200,MATCH(1,('GMW - Upside'!$MC$2:$MC$200=AB$3)*('GMW - Upside'!$MB$2:$MB$200=AB$4),0),$E57-1973)</f>
        <v>69250</v>
      </c>
      <c r="AC57" cm="1">
        <f t="array" ref="AC57">INDEX('GMW - Upside'!$A$2:$MC$200,MATCH(1,('GMW - Upside'!$MC$2:$MC$200=AC$3)*('GMW - Upside'!$MB$2:$MB$200=AC$4),0),$E57-1973)</f>
        <v>58313</v>
      </c>
      <c r="AD57" cm="1">
        <f t="array" ref="AD57">INDEX('GMW - Upside'!$A$2:$MC$200,MATCH(1,('GMW - Upside'!$MC$2:$MC$200=AD$3)*('GMW - Upside'!$MB$2:$MB$200=AD$4),0),$E57-1973)</f>
        <v>57617.25</v>
      </c>
      <c r="AE57" cm="1">
        <f t="array" ref="AE57">INDEX('GMW - Upside'!$A$2:$MC$200,MATCH(1,('GMW - Upside'!$MC$2:$MC$200=AE$3)*('GMW - Upside'!$MB$2:$MB$200=AE$4),0),$E57-1973)</f>
        <v>25.87856</v>
      </c>
    </row>
    <row r="58" spans="1:31" x14ac:dyDescent="0.2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Upside'!$A$2:$MC$200,MATCH(1,('GMW - Upside'!$MC$2:$MC$200=F$3)*('GMW - Upside'!$MB$2:$MB$200=F$4),0),$E58-1973)</f>
        <v>377418</v>
      </c>
      <c r="G58" cm="1">
        <f t="array" ref="G58">INDEX('GMW - Upside'!$A$2:$MC$200,MATCH(1,('GMW - Upside'!$MC$2:$MC$200=G$3)*('GMW - Upside'!$MB$2:$MB$200=G$4),0),$E58-1973)</f>
        <v>217528</v>
      </c>
      <c r="H58" cm="1">
        <f t="array" ref="H58">INDEX('GMW - Upside'!$A$2:$MC$200,MATCH(1,('GMW - Upside'!$MC$2:$MC$200=H$3)*('GMW - Upside'!$MB$2:$MB$200=H$4),0),$E58-1973)</f>
        <v>241381</v>
      </c>
      <c r="I58" cm="1">
        <f t="array" ref="I58">INDEX('GMW - Upside'!$A$2:$MC$200,MATCH(1,('GMW - Upside'!$MC$2:$MC$200=I$3)*('GMW - Upside'!$MB$2:$MB$200=I$4),0),$E58-1973)</f>
        <v>63.133339999999997</v>
      </c>
      <c r="J58" cm="1">
        <f t="array" ref="J58">INDEX('GMW - Upside'!$A$2:$MC$200,MATCH(1,('GMW - Upside'!$MC$2:$MC$200=J$3)*('GMW - Upside'!$MB$2:$MB$200=J$4),0),$E58-1973)</f>
        <v>7.5113640000000004</v>
      </c>
      <c r="K58" cm="1">
        <f t="array" ref="K58">INDEX('GMW - Upside'!$A$2:$MC$200,MATCH(1,('GMW - Upside'!$MC$2:$MC$200=K$3)*('GMW - Upside'!$MB$2:$MB$200=K$4),0),$E58-1973)</f>
        <v>8.3893939999999994</v>
      </c>
      <c r="L58" cm="1">
        <f t="array" ref="L58">INDEX('GMW - Upside'!$A$2:$MC$200,MATCH(1,('GMW - Upside'!$MC$2:$MC$200=L$3)*('GMW - Upside'!$MB$2:$MB$200=L$4),0),$E58-1973)</f>
        <v>25336</v>
      </c>
      <c r="M58" cm="1">
        <f t="array" ref="M58">INDEX('GMW - Upside'!$A$2:$MC$200,MATCH(1,('GMW - Upside'!$MC$2:$MC$200=M$3)*('GMW - Upside'!$MB$2:$MB$200=M$4),0),$E58-1973)</f>
        <v>2932</v>
      </c>
      <c r="N58" cm="1">
        <f t="array" ref="N58">INDEX('GMW - Upside'!$A$2:$MC$200,MATCH(1,('GMW - Upside'!$MC$2:$MC$200=N$3)*('GMW - Upside'!$MB$2:$MB$200=N$4),0),$E58-1973)</f>
        <v>28268</v>
      </c>
      <c r="O58" cm="1">
        <f t="array" ref="O58">INDEX('GMW - Upside'!$A$2:$MC$200,MATCH(1,('GMW - Upside'!$MC$2:$MC$200=O$3)*('GMW - Upside'!$MB$2:$MB$200=O$4),0),$E58-1973)</f>
        <v>10.4</v>
      </c>
      <c r="P58" cm="1">
        <f t="array" ref="P58">INDEX('GMW - Upside'!$A$2:$MC$200,MATCH(1,('GMW - Upside'!$MC$2:$MC$200=P$3)*('GMW - Upside'!$MB$2:$MB$200=P$4),0),$E58-1973)</f>
        <v>35206.89</v>
      </c>
      <c r="Q58" cm="1">
        <f t="array" ref="Q58">INDEX('GMW - Upside'!$A$2:$MC$200,MATCH(1,('GMW - Upside'!$MC$2:$MC$200=Q$3)*('GMW - Upside'!$MB$2:$MB$200=Q$4),0),$E58-1973)</f>
        <v>-7529</v>
      </c>
      <c r="R58" cm="1">
        <f t="array" ref="R58">INDEX('GMW - Upside'!$A$2:$MC$200,MATCH(1,('GMW - Upside'!$MC$2:$MC$200=R$3)*('GMW - Upside'!$MB$2:$MB$200=R$4),0),$E58-1973)</f>
        <v>1E-3</v>
      </c>
      <c r="S58" cm="1">
        <f t="array" ref="S58">INDEX('GMW - Upside'!$A$2:$MC$200,MATCH(1,('GMW - Upside'!$MC$2:$MC$200=S$3)*('GMW - Upside'!$MB$2:$MB$200=S$4),0),$E58-1973)</f>
        <v>185586</v>
      </c>
      <c r="T58" cm="1">
        <f t="array" ref="T58">INDEX('GMW - Upside'!$A$2:$MC$200,MATCH(1,('GMW - Upside'!$MC$2:$MC$200=T$3)*('GMW - Upside'!$MB$2:$MB$200=T$4),0),$E58-1973)</f>
        <v>-2.0830150000000001</v>
      </c>
      <c r="U58" cm="1">
        <f t="array" ref="U58">INDEX('GMW - Upside'!$A$2:$MC$200,MATCH(1,('GMW - Upside'!$MC$2:$MC$200=U$3)*('GMW - Upside'!$MB$2:$MB$200=U$4),0),$E58-1973)</f>
        <v>385362.2</v>
      </c>
      <c r="V58" cm="1">
        <f t="array" ref="V58">INDEX('GMW - Upside'!$A$2:$MC$200,MATCH(1,('GMW - Upside'!$MC$2:$MC$200=V$3)*('GMW - Upside'!$MB$2:$MB$200=V$4),0),$E58-1973)</f>
        <v>25582.54</v>
      </c>
      <c r="W58" cm="1">
        <f t="array" ref="W58">INDEX('GMW - Upside'!$A$2:$MC$200,MATCH(1,('GMW - Upside'!$MC$2:$MC$200=W$3)*('GMW - Upside'!$MB$2:$MB$200=W$4),0),$E58-1973)</f>
        <v>32.9</v>
      </c>
      <c r="X58" cm="1">
        <f t="array" ref="X58">INDEX('GMW - Upside'!$A$2:$MC$200,MATCH(1,('GMW - Upside'!$MC$2:$MC$200=X$3)*('GMW - Upside'!$MB$2:$MB$200=X$4),0),$E58-1973)</f>
        <v>355187.5</v>
      </c>
      <c r="Y58" cm="1">
        <f t="array" ref="Y58">INDEX('GMW - Upside'!$A$2:$MC$200,MATCH(1,('GMW - Upside'!$MC$2:$MC$200=Y$3)*('GMW - Upside'!$MB$2:$MB$200=Y$4),0),$E58-1973)</f>
        <v>37335.71</v>
      </c>
      <c r="Z58" cm="1">
        <f t="array" ref="Z58">INDEX('GMW - Upside'!$A$2:$MC$200,MATCH(1,('GMW - Upside'!$MC$2:$MC$200=Z$3)*('GMW - Upside'!$MB$2:$MB$200=Z$4),0),$E58-1973)</f>
        <v>1605639</v>
      </c>
      <c r="AA58" cm="1">
        <f t="array" ref="AA58">INDEX('GMW - Upside'!$A$2:$MC$200,MATCH(1,('GMW - Upside'!$MC$2:$MC$200=AA$3)*('GMW - Upside'!$MB$2:$MB$200=AA$4),0),$E58-1973)</f>
        <v>-1.681446</v>
      </c>
      <c r="AB58" cm="1">
        <f t="array" ref="AB58">INDEX('GMW - Upside'!$A$2:$MC$200,MATCH(1,('GMW - Upside'!$MC$2:$MC$200=AB$3)*('GMW - Upside'!$MB$2:$MB$200=AB$4),0),$E58-1973)</f>
        <v>70558</v>
      </c>
      <c r="AC58" cm="1">
        <f t="array" ref="AC58">INDEX('GMW - Upside'!$A$2:$MC$200,MATCH(1,('GMW - Upside'!$MC$2:$MC$200=AC$3)*('GMW - Upside'!$MB$2:$MB$200=AC$4),0),$E58-1973)</f>
        <v>61416</v>
      </c>
      <c r="AD58" cm="1">
        <f t="array" ref="AD58">INDEX('GMW - Upside'!$A$2:$MC$200,MATCH(1,('GMW - Upside'!$MC$2:$MC$200=AD$3)*('GMW - Upside'!$MB$2:$MB$200=AD$4),0),$E58-1973)</f>
        <v>57649.5</v>
      </c>
      <c r="AE58" cm="1">
        <f t="array" ref="AE58">INDEX('GMW - Upside'!$A$2:$MC$200,MATCH(1,('GMW - Upside'!$MC$2:$MC$200=AE$3)*('GMW - Upside'!$MB$2:$MB$200=AE$4),0),$E58-1973)</f>
        <v>25.902570000000001</v>
      </c>
    </row>
    <row r="59" spans="1:31" x14ac:dyDescent="0.2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Upside'!$A$2:$MC$200,MATCH(1,('GMW - Upside'!$MC$2:$MC$200=F$3)*('GMW - Upside'!$MB$2:$MB$200=F$4),0),$E59-1973)</f>
        <v>379370</v>
      </c>
      <c r="G59" cm="1">
        <f t="array" ref="G59">INDEX('GMW - Upside'!$A$2:$MC$200,MATCH(1,('GMW - Upside'!$MC$2:$MC$200=G$3)*('GMW - Upside'!$MB$2:$MB$200=G$4),0),$E59-1973)</f>
        <v>219343</v>
      </c>
      <c r="H59" cm="1">
        <f t="array" ref="H59">INDEX('GMW - Upside'!$A$2:$MC$200,MATCH(1,('GMW - Upside'!$MC$2:$MC$200=H$3)*('GMW - Upside'!$MB$2:$MB$200=H$4),0),$E59-1973)</f>
        <v>239786</v>
      </c>
      <c r="I59" cm="1">
        <f t="array" ref="I59">INDEX('GMW - Upside'!$A$2:$MC$200,MATCH(1,('GMW - Upside'!$MC$2:$MC$200=I$3)*('GMW - Upside'!$MB$2:$MB$200=I$4),0),$E59-1973)</f>
        <v>63.2</v>
      </c>
      <c r="J59" cm="1">
        <f t="array" ref="J59">INDEX('GMW - Upside'!$A$2:$MC$200,MATCH(1,('GMW - Upside'!$MC$2:$MC$200=J$3)*('GMW - Upside'!$MB$2:$MB$200=J$4),0),$E59-1973)</f>
        <v>6.140625</v>
      </c>
      <c r="K59" cm="1">
        <f t="array" ref="K59">INDEX('GMW - Upside'!$A$2:$MC$200,MATCH(1,('GMW - Upside'!$MC$2:$MC$200=K$3)*('GMW - Upside'!$MB$2:$MB$200=K$4),0),$E59-1973)</f>
        <v>7.9785940000000002</v>
      </c>
      <c r="L59" cm="1">
        <f t="array" ref="L59">INDEX('GMW - Upside'!$A$2:$MC$200,MATCH(1,('GMW - Upside'!$MC$2:$MC$200=L$3)*('GMW - Upside'!$MB$2:$MB$200=L$4),0),$E59-1973)</f>
        <v>25282</v>
      </c>
      <c r="M59" cm="1">
        <f t="array" ref="M59">INDEX('GMW - Upside'!$A$2:$MC$200,MATCH(1,('GMW - Upside'!$MC$2:$MC$200=M$3)*('GMW - Upside'!$MB$2:$MB$200=M$4),0),$E59-1973)</f>
        <v>3004</v>
      </c>
      <c r="N59" cm="1">
        <f t="array" ref="N59">INDEX('GMW - Upside'!$A$2:$MC$200,MATCH(1,('GMW - Upside'!$MC$2:$MC$200=N$3)*('GMW - Upside'!$MB$2:$MB$200=N$4),0),$E59-1973)</f>
        <v>28286</v>
      </c>
      <c r="O59" cm="1">
        <f t="array" ref="O59">INDEX('GMW - Upside'!$A$2:$MC$200,MATCH(1,('GMW - Upside'!$MC$2:$MC$200=O$3)*('GMW - Upside'!$MB$2:$MB$200=O$4),0),$E59-1973)</f>
        <v>10.6</v>
      </c>
      <c r="P59" cm="1">
        <f t="array" ref="P59">INDEX('GMW - Upside'!$A$2:$MC$200,MATCH(1,('GMW - Upside'!$MC$2:$MC$200=P$3)*('GMW - Upside'!$MB$2:$MB$200=P$4),0),$E59-1973)</f>
        <v>35207.43</v>
      </c>
      <c r="Q59" cm="1">
        <f t="array" ref="Q59">INDEX('GMW - Upside'!$A$2:$MC$200,MATCH(1,('GMW - Upside'!$MC$2:$MC$200=Q$3)*('GMW - Upside'!$MB$2:$MB$200=Q$4),0),$E59-1973)</f>
        <v>-8066</v>
      </c>
      <c r="R59" cm="1">
        <f t="array" ref="R59">INDEX('GMW - Upside'!$A$2:$MC$200,MATCH(1,('GMW - Upside'!$MC$2:$MC$200=R$3)*('GMW - Upside'!$MB$2:$MB$200=R$4),0),$E59-1973)</f>
        <v>1E-3</v>
      </c>
      <c r="S59" cm="1">
        <f t="array" ref="S59">INDEX('GMW - Upside'!$A$2:$MC$200,MATCH(1,('GMW - Upside'!$MC$2:$MC$200=S$3)*('GMW - Upside'!$MB$2:$MB$200=S$4),0),$E59-1973)</f>
        <v>190217</v>
      </c>
      <c r="T59" cm="1">
        <f t="array" ref="T59">INDEX('GMW - Upside'!$A$2:$MC$200,MATCH(1,('GMW - Upside'!$MC$2:$MC$200=T$3)*('GMW - Upside'!$MB$2:$MB$200=T$4),0),$E59-1973)</f>
        <v>-2.3128510000000002</v>
      </c>
      <c r="U59" cm="1">
        <f t="array" ref="U59">INDEX('GMW - Upside'!$A$2:$MC$200,MATCH(1,('GMW - Upside'!$MC$2:$MC$200=U$3)*('GMW - Upside'!$MB$2:$MB$200=U$4),0),$E59-1973)</f>
        <v>388246.8</v>
      </c>
      <c r="V59" cm="1">
        <f t="array" ref="V59">INDEX('GMW - Upside'!$A$2:$MC$200,MATCH(1,('GMW - Upside'!$MC$2:$MC$200=V$3)*('GMW - Upside'!$MB$2:$MB$200=V$4),0),$E59-1973)</f>
        <v>25598.83</v>
      </c>
      <c r="W59" cm="1">
        <f t="array" ref="W59">INDEX('GMW - Upside'!$A$2:$MC$200,MATCH(1,('GMW - Upside'!$MC$2:$MC$200=W$3)*('GMW - Upside'!$MB$2:$MB$200=W$4),0),$E59-1973)</f>
        <v>33</v>
      </c>
      <c r="X59" cm="1">
        <f t="array" ref="X59">INDEX('GMW - Upside'!$A$2:$MC$200,MATCH(1,('GMW - Upside'!$MC$2:$MC$200=X$3)*('GMW - Upside'!$MB$2:$MB$200=X$4),0),$E59-1973)</f>
        <v>356014.8</v>
      </c>
      <c r="Y59" cm="1">
        <f t="array" ref="Y59">INDEX('GMW - Upside'!$A$2:$MC$200,MATCH(1,('GMW - Upside'!$MC$2:$MC$200=Y$3)*('GMW - Upside'!$MB$2:$MB$200=Y$4),0),$E59-1973)</f>
        <v>37334.730000000003</v>
      </c>
      <c r="Z59" cm="1">
        <f t="array" ref="Z59">INDEX('GMW - Upside'!$A$2:$MC$200,MATCH(1,('GMW - Upside'!$MC$2:$MC$200=Z$3)*('GMW - Upside'!$MB$2:$MB$200=Z$4),0),$E59-1973)</f>
        <v>1613189</v>
      </c>
      <c r="AA59" cm="1">
        <f t="array" ref="AA59">INDEX('GMW - Upside'!$A$2:$MC$200,MATCH(1,('GMW - Upside'!$MC$2:$MC$200=AA$3)*('GMW - Upside'!$MB$2:$MB$200=AA$4),0),$E59-1973)</f>
        <v>-1.678706</v>
      </c>
      <c r="AB59" cm="1">
        <f t="array" ref="AB59">INDEX('GMW - Upside'!$A$2:$MC$200,MATCH(1,('GMW - Upside'!$MC$2:$MC$200=AB$3)*('GMW - Upside'!$MB$2:$MB$200=AB$4),0),$E59-1973)</f>
        <v>74778</v>
      </c>
      <c r="AC59" cm="1">
        <f t="array" ref="AC59">INDEX('GMW - Upside'!$A$2:$MC$200,MATCH(1,('GMW - Upside'!$MC$2:$MC$200=AC$3)*('GMW - Upside'!$MB$2:$MB$200=AC$4),0),$E59-1973)</f>
        <v>62135</v>
      </c>
      <c r="AD59" cm="1">
        <f t="array" ref="AD59">INDEX('GMW - Upside'!$A$2:$MC$200,MATCH(1,('GMW - Upside'!$MC$2:$MC$200=AD$3)*('GMW - Upside'!$MB$2:$MB$200=AD$4),0),$E59-1973)</f>
        <v>57681.75</v>
      </c>
      <c r="AE59" cm="1">
        <f t="array" ref="AE59">INDEX('GMW - Upside'!$A$2:$MC$200,MATCH(1,('GMW - Upside'!$MC$2:$MC$200=AE$3)*('GMW - Upside'!$MB$2:$MB$200=AE$4),0),$E59-1973)</f>
        <v>25.926580000000001</v>
      </c>
    </row>
    <row r="60" spans="1:31" x14ac:dyDescent="0.2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Upside'!$A$2:$MC$200,MATCH(1,('GMW - Upside'!$MC$2:$MC$200=F$3)*('GMW - Upside'!$MB$2:$MB$200=F$4),0),$E60-1973)</f>
        <v>381045</v>
      </c>
      <c r="G60" cm="1">
        <f t="array" ref="G60">INDEX('GMW - Upside'!$A$2:$MC$200,MATCH(1,('GMW - Upside'!$MC$2:$MC$200=G$3)*('GMW - Upside'!$MB$2:$MB$200=G$4),0),$E60-1973)</f>
        <v>219780</v>
      </c>
      <c r="H60" cm="1">
        <f t="array" ref="H60">INDEX('GMW - Upside'!$A$2:$MC$200,MATCH(1,('GMW - Upside'!$MC$2:$MC$200=H$3)*('GMW - Upside'!$MB$2:$MB$200=H$4),0),$E60-1973)</f>
        <v>246551</v>
      </c>
      <c r="I60" cm="1">
        <f t="array" ref="I60">INDEX('GMW - Upside'!$A$2:$MC$200,MATCH(1,('GMW - Upside'!$MC$2:$MC$200=I$3)*('GMW - Upside'!$MB$2:$MB$200=I$4),0),$E60-1973)</f>
        <v>64.433329999999998</v>
      </c>
      <c r="J60" cm="1">
        <f t="array" ref="J60">INDEX('GMW - Upside'!$A$2:$MC$200,MATCH(1,('GMW - Upside'!$MC$2:$MC$200=J$3)*('GMW - Upside'!$MB$2:$MB$200=J$4),0),$E60-1973)</f>
        <v>5.875</v>
      </c>
      <c r="K60" cm="1">
        <f t="array" ref="K60">INDEX('GMW - Upside'!$A$2:$MC$200,MATCH(1,('GMW - Upside'!$MC$2:$MC$200=K$3)*('GMW - Upside'!$MB$2:$MB$200=K$4),0),$E60-1973)</f>
        <v>7.993385</v>
      </c>
      <c r="L60" cm="1">
        <f t="array" ref="L60">INDEX('GMW - Upside'!$A$2:$MC$200,MATCH(1,('GMW - Upside'!$MC$2:$MC$200=L$3)*('GMW - Upside'!$MB$2:$MB$200=L$4),0),$E60-1973)</f>
        <v>25293</v>
      </c>
      <c r="M60" cm="1">
        <f t="array" ref="M60">INDEX('GMW - Upside'!$A$2:$MC$200,MATCH(1,('GMW - Upside'!$MC$2:$MC$200=M$3)*('GMW - Upside'!$MB$2:$MB$200=M$4),0),$E60-1973)</f>
        <v>2931</v>
      </c>
      <c r="N60" cm="1">
        <f t="array" ref="N60">INDEX('GMW - Upside'!$A$2:$MC$200,MATCH(1,('GMW - Upside'!$MC$2:$MC$200=N$3)*('GMW - Upside'!$MB$2:$MB$200=N$4),0),$E60-1973)</f>
        <v>28224</v>
      </c>
      <c r="O60" cm="1">
        <f t="array" ref="O60">INDEX('GMW - Upside'!$A$2:$MC$200,MATCH(1,('GMW - Upside'!$MC$2:$MC$200=O$3)*('GMW - Upside'!$MB$2:$MB$200=O$4),0),$E60-1973)</f>
        <v>10.4</v>
      </c>
      <c r="P60" cm="1">
        <f t="array" ref="P60">INDEX('GMW - Upside'!$A$2:$MC$200,MATCH(1,('GMW - Upside'!$MC$2:$MC$200=P$3)*('GMW - Upside'!$MB$2:$MB$200=P$4),0),$E60-1973)</f>
        <v>35207.96</v>
      </c>
      <c r="Q60" cm="1">
        <f t="array" ref="Q60">INDEX('GMW - Upside'!$A$2:$MC$200,MATCH(1,('GMW - Upside'!$MC$2:$MC$200=Q$3)*('GMW - Upside'!$MB$2:$MB$200=Q$4),0),$E60-1973)</f>
        <v>-14808</v>
      </c>
      <c r="R60" cm="1">
        <f t="array" ref="R60">INDEX('GMW - Upside'!$A$2:$MC$200,MATCH(1,('GMW - Upside'!$MC$2:$MC$200=R$3)*('GMW - Upside'!$MB$2:$MB$200=R$4),0),$E60-1973)</f>
        <v>1E-3</v>
      </c>
      <c r="S60" cm="1">
        <f t="array" ref="S60">INDEX('GMW - Upside'!$A$2:$MC$200,MATCH(1,('GMW - Upside'!$MC$2:$MC$200=S$3)*('GMW - Upside'!$MB$2:$MB$200=S$4),0),$E60-1973)</f>
        <v>190433</v>
      </c>
      <c r="T60" cm="1">
        <f t="array" ref="T60">INDEX('GMW - Upside'!$A$2:$MC$200,MATCH(1,('GMW - Upside'!$MC$2:$MC$200=T$3)*('GMW - Upside'!$MB$2:$MB$200=T$4),0),$E60-1973)</f>
        <v>-2.2393230000000002</v>
      </c>
      <c r="U60" cm="1">
        <f t="array" ref="U60">INDEX('GMW - Upside'!$A$2:$MC$200,MATCH(1,('GMW - Upside'!$MC$2:$MC$200=U$3)*('GMW - Upside'!$MB$2:$MB$200=U$4),0),$E60-1973)</f>
        <v>389674.1</v>
      </c>
      <c r="V60" cm="1">
        <f t="array" ref="V60">INDEX('GMW - Upside'!$A$2:$MC$200,MATCH(1,('GMW - Upside'!$MC$2:$MC$200=V$3)*('GMW - Upside'!$MB$2:$MB$200=V$4),0),$E60-1973)</f>
        <v>25542.720000000001</v>
      </c>
      <c r="W60" cm="1">
        <f t="array" ref="W60">INDEX('GMW - Upside'!$A$2:$MC$200,MATCH(1,('GMW - Upside'!$MC$2:$MC$200=W$3)*('GMW - Upside'!$MB$2:$MB$200=W$4),0),$E60-1973)</f>
        <v>33</v>
      </c>
      <c r="X60" cm="1">
        <f t="array" ref="X60">INDEX('GMW - Upside'!$A$2:$MC$200,MATCH(1,('GMW - Upside'!$MC$2:$MC$200=X$3)*('GMW - Upside'!$MB$2:$MB$200=X$4),0),$E60-1973)</f>
        <v>356858.4</v>
      </c>
      <c r="Y60" cm="1">
        <f t="array" ref="Y60">INDEX('GMW - Upside'!$A$2:$MC$200,MATCH(1,('GMW - Upside'!$MC$2:$MC$200=Y$3)*('GMW - Upside'!$MB$2:$MB$200=Y$4),0),$E60-1973)</f>
        <v>37333.75</v>
      </c>
      <c r="Z60" cm="1">
        <f t="array" ref="Z60">INDEX('GMW - Upside'!$A$2:$MC$200,MATCH(1,('GMW - Upside'!$MC$2:$MC$200=Z$3)*('GMW - Upside'!$MB$2:$MB$200=Z$4),0),$E60-1973)</f>
        <v>1620740</v>
      </c>
      <c r="AA60" cm="1">
        <f t="array" ref="AA60">INDEX('GMW - Upside'!$A$2:$MC$200,MATCH(1,('GMW - Upside'!$MC$2:$MC$200=AA$3)*('GMW - Upside'!$MB$2:$MB$200=AA$4),0),$E60-1973)</f>
        <v>-1.67597</v>
      </c>
      <c r="AB60" cm="1">
        <f t="array" ref="AB60">INDEX('GMW - Upside'!$A$2:$MC$200,MATCH(1,('GMW - Upside'!$MC$2:$MC$200=AB$3)*('GMW - Upside'!$MB$2:$MB$200=AB$4),0),$E60-1973)</f>
        <v>71924</v>
      </c>
      <c r="AC60" cm="1">
        <f t="array" ref="AC60">INDEX('GMW - Upside'!$A$2:$MC$200,MATCH(1,('GMW - Upside'!$MC$2:$MC$200=AC$3)*('GMW - Upside'!$MB$2:$MB$200=AC$4),0),$E60-1973)</f>
        <v>56260</v>
      </c>
      <c r="AD60" cm="1">
        <f t="array" ref="AD60">INDEX('GMW - Upside'!$A$2:$MC$200,MATCH(1,('GMW - Upside'!$MC$2:$MC$200=AD$3)*('GMW - Upside'!$MB$2:$MB$200=AD$4),0),$E60-1973)</f>
        <v>57714</v>
      </c>
      <c r="AE60" cm="1">
        <f t="array" ref="AE60">INDEX('GMW - Upside'!$A$2:$MC$200,MATCH(1,('GMW - Upside'!$MC$2:$MC$200=AE$3)*('GMW - Upside'!$MB$2:$MB$200=AE$4),0),$E60-1973)</f>
        <v>25.950579999999999</v>
      </c>
    </row>
    <row r="61" spans="1:31" x14ac:dyDescent="0.2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Upside'!$A$2:$MC$200,MATCH(1,('GMW - Upside'!$MC$2:$MC$200=F$3)*('GMW - Upside'!$MB$2:$MB$200=F$4),0),$E61-1973)</f>
        <v>384524</v>
      </c>
      <c r="G61" cm="1">
        <f t="array" ref="G61">INDEX('GMW - Upside'!$A$2:$MC$200,MATCH(1,('GMW - Upside'!$MC$2:$MC$200=G$3)*('GMW - Upside'!$MB$2:$MB$200=G$4),0),$E61-1973)</f>
        <v>223611</v>
      </c>
      <c r="H61" cm="1">
        <f t="array" ref="H61">INDEX('GMW - Upside'!$A$2:$MC$200,MATCH(1,('GMW - Upside'!$MC$2:$MC$200=H$3)*('GMW - Upside'!$MB$2:$MB$200=H$4),0),$E61-1973)</f>
        <v>248860</v>
      </c>
      <c r="I61" cm="1">
        <f t="array" ref="I61">INDEX('GMW - Upside'!$A$2:$MC$200,MATCH(1,('GMW - Upside'!$MC$2:$MC$200=I$3)*('GMW - Upside'!$MB$2:$MB$200=I$4),0),$E61-1973)</f>
        <v>64.5</v>
      </c>
      <c r="J61" cm="1">
        <f t="array" ref="J61">INDEX('GMW - Upside'!$A$2:$MC$200,MATCH(1,('GMW - Upside'!$MC$2:$MC$200=J$3)*('GMW - Upside'!$MB$2:$MB$200=J$4),0),$E61-1973)</f>
        <v>5.875</v>
      </c>
      <c r="K61" cm="1">
        <f t="array" ref="K61">INDEX('GMW - Upside'!$A$2:$MC$200,MATCH(1,('GMW - Upside'!$MC$2:$MC$200=K$3)*('GMW - Upside'!$MB$2:$MB$200=K$4),0),$E61-1973)</f>
        <v>7.2140909999999998</v>
      </c>
      <c r="L61" cm="1">
        <f t="array" ref="L61">INDEX('GMW - Upside'!$A$2:$MC$200,MATCH(1,('GMW - Upside'!$MC$2:$MC$200=L$3)*('GMW - Upside'!$MB$2:$MB$200=L$4),0),$E61-1973)</f>
        <v>25316</v>
      </c>
      <c r="M61" cm="1">
        <f t="array" ref="M61">INDEX('GMW - Upside'!$A$2:$MC$200,MATCH(1,('GMW - Upside'!$MC$2:$MC$200=M$3)*('GMW - Upside'!$MB$2:$MB$200=M$4),0),$E61-1973)</f>
        <v>2890</v>
      </c>
      <c r="N61" cm="1">
        <f t="array" ref="N61">INDEX('GMW - Upside'!$A$2:$MC$200,MATCH(1,('GMW - Upside'!$MC$2:$MC$200=N$3)*('GMW - Upside'!$MB$2:$MB$200=N$4),0),$E61-1973)</f>
        <v>28206</v>
      </c>
      <c r="O61" cm="1">
        <f t="array" ref="O61">INDEX('GMW - Upside'!$A$2:$MC$200,MATCH(1,('GMW - Upside'!$MC$2:$MC$200=O$3)*('GMW - Upside'!$MB$2:$MB$200=O$4),0),$E61-1973)</f>
        <v>10.199999999999999</v>
      </c>
      <c r="P61" cm="1">
        <f t="array" ref="P61">INDEX('GMW - Upside'!$A$2:$MC$200,MATCH(1,('GMW - Upside'!$MC$2:$MC$200=P$3)*('GMW - Upside'!$MB$2:$MB$200=P$4),0),$E61-1973)</f>
        <v>35219.89</v>
      </c>
      <c r="Q61" cm="1">
        <f t="array" ref="Q61">INDEX('GMW - Upside'!$A$2:$MC$200,MATCH(1,('GMW - Upside'!$MC$2:$MC$200=Q$3)*('GMW - Upside'!$MB$2:$MB$200=Q$4),0),$E61-1973)</f>
        <v>-11231</v>
      </c>
      <c r="R61" cm="1">
        <f t="array" ref="R61">INDEX('GMW - Upside'!$A$2:$MC$200,MATCH(1,('GMW - Upside'!$MC$2:$MC$200=R$3)*('GMW - Upside'!$MB$2:$MB$200=R$4),0),$E61-1973)</f>
        <v>1E-3</v>
      </c>
      <c r="S61" cm="1">
        <f t="array" ref="S61">INDEX('GMW - Upside'!$A$2:$MC$200,MATCH(1,('GMW - Upside'!$MC$2:$MC$200=S$3)*('GMW - Upside'!$MB$2:$MB$200=S$4),0),$E61-1973)</f>
        <v>194181</v>
      </c>
      <c r="T61" cm="1">
        <f t="array" ref="T61">INDEX('GMW - Upside'!$A$2:$MC$200,MATCH(1,('GMW - Upside'!$MC$2:$MC$200=T$3)*('GMW - Upside'!$MB$2:$MB$200=T$4),0),$E61-1973)</f>
        <v>-1.8516539999999999</v>
      </c>
      <c r="U61" cm="1">
        <f t="array" ref="U61">INDEX('GMW - Upside'!$A$2:$MC$200,MATCH(1,('GMW - Upside'!$MC$2:$MC$200=U$3)*('GMW - Upside'!$MB$2:$MB$200=U$4),0),$E61-1973)</f>
        <v>391710.2</v>
      </c>
      <c r="V61" cm="1">
        <f t="array" ref="V61">INDEX('GMW - Upside'!$A$2:$MC$200,MATCH(1,('GMW - Upside'!$MC$2:$MC$200=V$3)*('GMW - Upside'!$MB$2:$MB$200=V$4),0),$E61-1973)</f>
        <v>25554.639999999999</v>
      </c>
      <c r="W61" cm="1">
        <f t="array" ref="W61">INDEX('GMW - Upside'!$A$2:$MC$200,MATCH(1,('GMW - Upside'!$MC$2:$MC$200=W$3)*('GMW - Upside'!$MB$2:$MB$200=W$4),0),$E61-1973)</f>
        <v>33</v>
      </c>
      <c r="X61" cm="1">
        <f t="array" ref="X61">INDEX('GMW - Upside'!$A$2:$MC$200,MATCH(1,('GMW - Upside'!$MC$2:$MC$200=X$3)*('GMW - Upside'!$MB$2:$MB$200=X$4),0),$E61-1973)</f>
        <v>357701.2</v>
      </c>
      <c r="Y61" cm="1">
        <f t="array" ref="Y61">INDEX('GMW - Upside'!$A$2:$MC$200,MATCH(1,('GMW - Upside'!$MC$2:$MC$200=Y$3)*('GMW - Upside'!$MB$2:$MB$200=Y$4),0),$E61-1973)</f>
        <v>37354.300000000003</v>
      </c>
      <c r="Z61" cm="1">
        <f t="array" ref="Z61">INDEX('GMW - Upside'!$A$2:$MC$200,MATCH(1,('GMW - Upside'!$MC$2:$MC$200=Z$3)*('GMW - Upside'!$MB$2:$MB$200=Z$4),0),$E61-1973)</f>
        <v>1628290</v>
      </c>
      <c r="AA61" cm="1">
        <f t="array" ref="AA61">INDEX('GMW - Upside'!$A$2:$MC$200,MATCH(1,('GMW - Upside'!$MC$2:$MC$200=AA$3)*('GMW - Upside'!$MB$2:$MB$200=AA$4),0),$E61-1973)</f>
        <v>-1.673238</v>
      </c>
      <c r="AB61" cm="1">
        <f t="array" ref="AB61">INDEX('GMW - Upside'!$A$2:$MC$200,MATCH(1,('GMW - Upside'!$MC$2:$MC$200=AB$3)*('GMW - Upside'!$MB$2:$MB$200=AB$4),0),$E61-1973)</f>
        <v>72067</v>
      </c>
      <c r="AC61" cm="1">
        <f t="array" ref="AC61">INDEX('GMW - Upside'!$A$2:$MC$200,MATCH(1,('GMW - Upside'!$MC$2:$MC$200=AC$3)*('GMW - Upside'!$MB$2:$MB$200=AC$4),0),$E61-1973)</f>
        <v>59789</v>
      </c>
      <c r="AD61" cm="1">
        <f t="array" ref="AD61">INDEX('GMW - Upside'!$A$2:$MC$200,MATCH(1,('GMW - Upside'!$MC$2:$MC$200=AD$3)*('GMW - Upside'!$MB$2:$MB$200=AD$4),0),$E61-1973)</f>
        <v>57751</v>
      </c>
      <c r="AE61" cm="1">
        <f t="array" ref="AE61">INDEX('GMW - Upside'!$A$2:$MC$200,MATCH(1,('GMW - Upside'!$MC$2:$MC$200=AE$3)*('GMW - Upside'!$MB$2:$MB$200=AE$4),0),$E61-1973)</f>
        <v>25.954219999999999</v>
      </c>
    </row>
    <row r="62" spans="1:31" x14ac:dyDescent="0.2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Upside'!$A$2:$MC$200,MATCH(1,('GMW - Upside'!$MC$2:$MC$200=F$3)*('GMW - Upside'!$MB$2:$MB$200=F$4),0),$E62-1973)</f>
        <v>387143</v>
      </c>
      <c r="G62" cm="1">
        <f t="array" ref="G62">INDEX('GMW - Upside'!$A$2:$MC$200,MATCH(1,('GMW - Upside'!$MC$2:$MC$200=G$3)*('GMW - Upside'!$MB$2:$MB$200=G$4),0),$E62-1973)</f>
        <v>225346</v>
      </c>
      <c r="H62" cm="1">
        <f t="array" ref="H62">INDEX('GMW - Upside'!$A$2:$MC$200,MATCH(1,('GMW - Upside'!$MC$2:$MC$200=H$3)*('GMW - Upside'!$MB$2:$MB$200=H$4),0),$E62-1973)</f>
        <v>249794</v>
      </c>
      <c r="I62" cm="1">
        <f t="array" ref="I62">INDEX('GMW - Upside'!$A$2:$MC$200,MATCH(1,('GMW - Upside'!$MC$2:$MC$200=I$3)*('GMW - Upside'!$MB$2:$MB$200=I$4),0),$E62-1973)</f>
        <v>64.666659999999993</v>
      </c>
      <c r="J62" cm="1">
        <f t="array" ref="J62">INDEX('GMW - Upside'!$A$2:$MC$200,MATCH(1,('GMW - Upside'!$MC$2:$MC$200=J$3)*('GMW - Upside'!$MB$2:$MB$200=J$4),0),$E62-1973)</f>
        <v>5.655303</v>
      </c>
      <c r="K62" cm="1">
        <f t="array" ref="K62">INDEX('GMW - Upside'!$A$2:$MC$200,MATCH(1,('GMW - Upside'!$MC$2:$MC$200=K$3)*('GMW - Upside'!$MB$2:$MB$200=K$4),0),$E62-1973)</f>
        <v>6.7285029999999999</v>
      </c>
      <c r="L62" cm="1">
        <f t="array" ref="L62">INDEX('GMW - Upside'!$A$2:$MC$200,MATCH(1,('GMW - Upside'!$MC$2:$MC$200=L$3)*('GMW - Upside'!$MB$2:$MB$200=L$4),0),$E62-1973)</f>
        <v>25320</v>
      </c>
      <c r="M62" cm="1">
        <f t="array" ref="M62">INDEX('GMW - Upside'!$A$2:$MC$200,MATCH(1,('GMW - Upside'!$MC$2:$MC$200=M$3)*('GMW - Upside'!$MB$2:$MB$200=M$4),0),$E62-1973)</f>
        <v>2892</v>
      </c>
      <c r="N62" cm="1">
        <f t="array" ref="N62">INDEX('GMW - Upside'!$A$2:$MC$200,MATCH(1,('GMW - Upside'!$MC$2:$MC$200=N$3)*('GMW - Upside'!$MB$2:$MB$200=N$4),0),$E62-1973)</f>
        <v>28212</v>
      </c>
      <c r="O62" cm="1">
        <f t="array" ref="O62">INDEX('GMW - Upside'!$A$2:$MC$200,MATCH(1,('GMW - Upside'!$MC$2:$MC$200=O$3)*('GMW - Upside'!$MB$2:$MB$200=O$4),0),$E62-1973)</f>
        <v>10.3</v>
      </c>
      <c r="P62" cm="1">
        <f t="array" ref="P62">INDEX('GMW - Upside'!$A$2:$MC$200,MATCH(1,('GMW - Upside'!$MC$2:$MC$200=P$3)*('GMW - Upside'!$MB$2:$MB$200=P$4),0),$E62-1973)</f>
        <v>35231.82</v>
      </c>
      <c r="Q62" cm="1">
        <f t="array" ref="Q62">INDEX('GMW - Upside'!$A$2:$MC$200,MATCH(1,('GMW - Upside'!$MC$2:$MC$200=Q$3)*('GMW - Upside'!$MB$2:$MB$200=Q$4),0),$E62-1973)</f>
        <v>-9723.0010000000002</v>
      </c>
      <c r="R62" cm="1">
        <f t="array" ref="R62">INDEX('GMW - Upside'!$A$2:$MC$200,MATCH(1,('GMW - Upside'!$MC$2:$MC$200=R$3)*('GMW - Upside'!$MB$2:$MB$200=R$4),0),$E62-1973)</f>
        <v>1E-3</v>
      </c>
      <c r="S62" cm="1">
        <f t="array" ref="S62">INDEX('GMW - Upside'!$A$2:$MC$200,MATCH(1,('GMW - Upside'!$MC$2:$MC$200=S$3)*('GMW - Upside'!$MB$2:$MB$200=S$4),0),$E62-1973)</f>
        <v>197559</v>
      </c>
      <c r="T62" cm="1">
        <f t="array" ref="T62">INDEX('GMW - Upside'!$A$2:$MC$200,MATCH(1,('GMW - Upside'!$MC$2:$MC$200=T$3)*('GMW - Upside'!$MB$2:$MB$200=T$4),0),$E62-1973)</f>
        <v>-1.7452240000000001</v>
      </c>
      <c r="U62" cm="1">
        <f t="array" ref="U62">INDEX('GMW - Upside'!$A$2:$MC$200,MATCH(1,('GMW - Upside'!$MC$2:$MC$200=U$3)*('GMW - Upside'!$MB$2:$MB$200=U$4),0),$E62-1973)</f>
        <v>393959</v>
      </c>
      <c r="V62" cm="1">
        <f t="array" ref="V62">INDEX('GMW - Upside'!$A$2:$MC$200,MATCH(1,('GMW - Upside'!$MC$2:$MC$200=V$3)*('GMW - Upside'!$MB$2:$MB$200=V$4),0),$E62-1973)</f>
        <v>25588.28</v>
      </c>
      <c r="W62" cm="1">
        <f t="array" ref="W62">INDEX('GMW - Upside'!$A$2:$MC$200,MATCH(1,('GMW - Upside'!$MC$2:$MC$200=W$3)*('GMW - Upside'!$MB$2:$MB$200=W$4),0),$E62-1973)</f>
        <v>33</v>
      </c>
      <c r="X62" cm="1">
        <f t="array" ref="X62">INDEX('GMW - Upside'!$A$2:$MC$200,MATCH(1,('GMW - Upside'!$MC$2:$MC$200=X$3)*('GMW - Upside'!$MB$2:$MB$200=X$4),0),$E62-1973)</f>
        <v>358513.9</v>
      </c>
      <c r="Y62" cm="1">
        <f t="array" ref="Y62">INDEX('GMW - Upside'!$A$2:$MC$200,MATCH(1,('GMW - Upside'!$MC$2:$MC$200=Y$3)*('GMW - Upside'!$MB$2:$MB$200=Y$4),0),$E62-1973)</f>
        <v>37374.86</v>
      </c>
      <c r="Z62" cm="1">
        <f t="array" ref="Z62">INDEX('GMW - Upside'!$A$2:$MC$200,MATCH(1,('GMW - Upside'!$MC$2:$MC$200=Z$3)*('GMW - Upside'!$MB$2:$MB$200=Z$4),0),$E62-1973)</f>
        <v>1635840</v>
      </c>
      <c r="AA62" cm="1">
        <f t="array" ref="AA62">INDEX('GMW - Upside'!$A$2:$MC$200,MATCH(1,('GMW - Upside'!$MC$2:$MC$200=AA$3)*('GMW - Upside'!$MB$2:$MB$200=AA$4),0),$E62-1973)</f>
        <v>-1.6705110000000001</v>
      </c>
      <c r="AB62" cm="1">
        <f t="array" ref="AB62">INDEX('GMW - Upside'!$A$2:$MC$200,MATCH(1,('GMW - Upside'!$MC$2:$MC$200=AB$3)*('GMW - Upside'!$MB$2:$MB$200=AB$4),0),$E62-1973)</f>
        <v>73852</v>
      </c>
      <c r="AC62" cm="1">
        <f t="array" ref="AC62">INDEX('GMW - Upside'!$A$2:$MC$200,MATCH(1,('GMW - Upside'!$MC$2:$MC$200=AC$3)*('GMW - Upside'!$MB$2:$MB$200=AC$4),0),$E62-1973)</f>
        <v>63404</v>
      </c>
      <c r="AD62" cm="1">
        <f t="array" ref="AD62">INDEX('GMW - Upside'!$A$2:$MC$200,MATCH(1,('GMW - Upside'!$MC$2:$MC$200=AD$3)*('GMW - Upside'!$MB$2:$MB$200=AD$4),0),$E62-1973)</f>
        <v>57788</v>
      </c>
      <c r="AE62" cm="1">
        <f t="array" ref="AE62">INDEX('GMW - Upside'!$A$2:$MC$200,MATCH(1,('GMW - Upside'!$MC$2:$MC$200=AE$3)*('GMW - Upside'!$MB$2:$MB$200=AE$4),0),$E62-1973)</f>
        <v>25.95786</v>
      </c>
    </row>
    <row r="63" spans="1:31" x14ac:dyDescent="0.2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Upside'!$A$2:$MC$200,MATCH(1,('GMW - Upside'!$MC$2:$MC$200=F$3)*('GMW - Upside'!$MB$2:$MB$200=F$4),0),$E63-1973)</f>
        <v>391026</v>
      </c>
      <c r="G63" cm="1">
        <f t="array" ref="G63">INDEX('GMW - Upside'!$A$2:$MC$200,MATCH(1,('GMW - Upside'!$MC$2:$MC$200=G$3)*('GMW - Upside'!$MB$2:$MB$200=G$4),0),$E63-1973)</f>
        <v>227586</v>
      </c>
      <c r="H63" cm="1">
        <f t="array" ref="H63">INDEX('GMW - Upside'!$A$2:$MC$200,MATCH(1,('GMW - Upside'!$MC$2:$MC$200=H$3)*('GMW - Upside'!$MB$2:$MB$200=H$4),0),$E63-1973)</f>
        <v>248951</v>
      </c>
      <c r="I63" cm="1">
        <f t="array" ref="I63">INDEX('GMW - Upside'!$A$2:$MC$200,MATCH(1,('GMW - Upside'!$MC$2:$MC$200=I$3)*('GMW - Upside'!$MB$2:$MB$200=I$4),0),$E63-1973)</f>
        <v>64.766670000000005</v>
      </c>
      <c r="J63" cm="1">
        <f t="array" ref="J63">INDEX('GMW - Upside'!$A$2:$MC$200,MATCH(1,('GMW - Upside'!$MC$2:$MC$200=J$3)*('GMW - Upside'!$MB$2:$MB$200=J$4),0),$E63-1973)</f>
        <v>5.2265629999999996</v>
      </c>
      <c r="K63" cm="1">
        <f t="array" ref="K63">INDEX('GMW - Upside'!$A$2:$MC$200,MATCH(1,('GMW - Upside'!$MC$2:$MC$200=K$3)*('GMW - Upside'!$MB$2:$MB$200=K$4),0),$E63-1973)</f>
        <v>6.9240430000000002</v>
      </c>
      <c r="L63" cm="1">
        <f t="array" ref="L63">INDEX('GMW - Upside'!$A$2:$MC$200,MATCH(1,('GMW - Upside'!$MC$2:$MC$200=L$3)*('GMW - Upside'!$MB$2:$MB$200=L$4),0),$E63-1973)</f>
        <v>25408</v>
      </c>
      <c r="M63" cm="1">
        <f t="array" ref="M63">INDEX('GMW - Upside'!$A$2:$MC$200,MATCH(1,('GMW - Upside'!$MC$2:$MC$200=M$3)*('GMW - Upside'!$MB$2:$MB$200=M$4),0),$E63-1973)</f>
        <v>2806</v>
      </c>
      <c r="N63" cm="1">
        <f t="array" ref="N63">INDEX('GMW - Upside'!$A$2:$MC$200,MATCH(1,('GMW - Upside'!$MC$2:$MC$200=N$3)*('GMW - Upside'!$MB$2:$MB$200=N$4),0),$E63-1973)</f>
        <v>28214</v>
      </c>
      <c r="O63" cm="1">
        <f t="array" ref="O63">INDEX('GMW - Upside'!$A$2:$MC$200,MATCH(1,('GMW - Upside'!$MC$2:$MC$200=O$3)*('GMW - Upside'!$MB$2:$MB$200=O$4),0),$E63-1973)</f>
        <v>9.9</v>
      </c>
      <c r="P63" cm="1">
        <f t="array" ref="P63">INDEX('GMW - Upside'!$A$2:$MC$200,MATCH(1,('GMW - Upside'!$MC$2:$MC$200=P$3)*('GMW - Upside'!$MB$2:$MB$200=P$4),0),$E63-1973)</f>
        <v>35243.75</v>
      </c>
      <c r="Q63" cm="1">
        <f t="array" ref="Q63">INDEX('GMW - Upside'!$A$2:$MC$200,MATCH(1,('GMW - Upside'!$MC$2:$MC$200=Q$3)*('GMW - Upside'!$MB$2:$MB$200=Q$4),0),$E63-1973)</f>
        <v>-9205.9989999999998</v>
      </c>
      <c r="R63" cm="1">
        <f t="array" ref="R63">INDEX('GMW - Upside'!$A$2:$MC$200,MATCH(1,('GMW - Upside'!$MC$2:$MC$200=R$3)*('GMW - Upside'!$MB$2:$MB$200=R$4),0),$E63-1973)</f>
        <v>1E-3</v>
      </c>
      <c r="S63" cm="1">
        <f t="array" ref="S63">INDEX('GMW - Upside'!$A$2:$MC$200,MATCH(1,('GMW - Upside'!$MC$2:$MC$200=S$3)*('GMW - Upside'!$MB$2:$MB$200=S$4),0),$E63-1973)</f>
        <v>200471</v>
      </c>
      <c r="T63" cm="1">
        <f t="array" ref="T63">INDEX('GMW - Upside'!$A$2:$MC$200,MATCH(1,('GMW - Upside'!$MC$2:$MC$200=T$3)*('GMW - Upside'!$MB$2:$MB$200=T$4),0),$E63-1973)</f>
        <v>-1.5065189999999999</v>
      </c>
      <c r="U63" cm="1">
        <f t="array" ref="U63">INDEX('GMW - Upside'!$A$2:$MC$200,MATCH(1,('GMW - Upside'!$MC$2:$MC$200=U$3)*('GMW - Upside'!$MB$2:$MB$200=U$4),0),$E63-1973)</f>
        <v>396961.6</v>
      </c>
      <c r="V63" cm="1">
        <f t="array" ref="V63">INDEX('GMW - Upside'!$A$2:$MC$200,MATCH(1,('GMW - Upside'!$MC$2:$MC$200=V$3)*('GMW - Upside'!$MB$2:$MB$200=V$4),0),$E63-1973)</f>
        <v>25618.31</v>
      </c>
      <c r="W63" cm="1">
        <f t="array" ref="W63">INDEX('GMW - Upside'!$A$2:$MC$200,MATCH(1,('GMW - Upside'!$MC$2:$MC$200=W$3)*('GMW - Upside'!$MB$2:$MB$200=W$4),0),$E63-1973)</f>
        <v>33.1</v>
      </c>
      <c r="X63" cm="1">
        <f t="array" ref="X63">INDEX('GMW - Upside'!$A$2:$MC$200,MATCH(1,('GMW - Upside'!$MC$2:$MC$200=X$3)*('GMW - Upside'!$MB$2:$MB$200=X$4),0),$E63-1973)</f>
        <v>359335.7</v>
      </c>
      <c r="Y63" cm="1">
        <f t="array" ref="Y63">INDEX('GMW - Upside'!$A$2:$MC$200,MATCH(1,('GMW - Upside'!$MC$2:$MC$200=Y$3)*('GMW - Upside'!$MB$2:$MB$200=Y$4),0),$E63-1973)</f>
        <v>37395.42</v>
      </c>
      <c r="Z63" cm="1">
        <f t="array" ref="Z63">INDEX('GMW - Upside'!$A$2:$MC$200,MATCH(1,('GMW - Upside'!$MC$2:$MC$200=Z$3)*('GMW - Upside'!$MB$2:$MB$200=Z$4),0),$E63-1973)</f>
        <v>1644832</v>
      </c>
      <c r="AA63" cm="1">
        <f t="array" ref="AA63">INDEX('GMW - Upside'!$A$2:$MC$200,MATCH(1,('GMW - Upside'!$MC$2:$MC$200=AA$3)*('GMW - Upside'!$MB$2:$MB$200=AA$4),0),$E63-1973)</f>
        <v>-1.667789</v>
      </c>
      <c r="AB63" cm="1">
        <f t="array" ref="AB63">INDEX('GMW - Upside'!$A$2:$MC$200,MATCH(1,('GMW - Upside'!$MC$2:$MC$200=AB$3)*('GMW - Upside'!$MB$2:$MB$200=AB$4),0),$E63-1973)</f>
        <v>77986</v>
      </c>
      <c r="AC63" cm="1">
        <f t="array" ref="AC63">INDEX('GMW - Upside'!$A$2:$MC$200,MATCH(1,('GMW - Upside'!$MC$2:$MC$200=AC$3)*('GMW - Upside'!$MB$2:$MB$200=AC$4),0),$E63-1973)</f>
        <v>65034</v>
      </c>
      <c r="AD63" cm="1">
        <f t="array" ref="AD63">INDEX('GMW - Upside'!$A$2:$MC$200,MATCH(1,('GMW - Upside'!$MC$2:$MC$200=AD$3)*('GMW - Upside'!$MB$2:$MB$200=AD$4),0),$E63-1973)</f>
        <v>57825</v>
      </c>
      <c r="AE63" cm="1">
        <f t="array" ref="AE63">INDEX('GMW - Upside'!$A$2:$MC$200,MATCH(1,('GMW - Upside'!$MC$2:$MC$200=AE$3)*('GMW - Upside'!$MB$2:$MB$200=AE$4),0),$E63-1973)</f>
        <v>25.961500000000001</v>
      </c>
    </row>
    <row r="64" spans="1:31" x14ac:dyDescent="0.2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Upside'!$A$2:$MC$200,MATCH(1,('GMW - Upside'!$MC$2:$MC$200=F$3)*('GMW - Upside'!$MB$2:$MB$200=F$4),0),$E64-1973)</f>
        <v>394588</v>
      </c>
      <c r="G64" cm="1">
        <f t="array" ref="G64">INDEX('GMW - Upside'!$A$2:$MC$200,MATCH(1,('GMW - Upside'!$MC$2:$MC$200=G$3)*('GMW - Upside'!$MB$2:$MB$200=G$4),0),$E64-1973)</f>
        <v>227983</v>
      </c>
      <c r="H64" cm="1">
        <f t="array" ref="H64">INDEX('GMW - Upside'!$A$2:$MC$200,MATCH(1,('GMW - Upside'!$MC$2:$MC$200=H$3)*('GMW - Upside'!$MB$2:$MB$200=H$4),0),$E64-1973)</f>
        <v>248580</v>
      </c>
      <c r="I64" cm="1">
        <f t="array" ref="I64">INDEX('GMW - Upside'!$A$2:$MC$200,MATCH(1,('GMW - Upside'!$MC$2:$MC$200=I$3)*('GMW - Upside'!$MB$2:$MB$200=I$4),0),$E64-1973)</f>
        <v>65.7</v>
      </c>
      <c r="J64" cm="1">
        <f t="array" ref="J64">INDEX('GMW - Upside'!$A$2:$MC$200,MATCH(1,('GMW - Upside'!$MC$2:$MC$200=J$3)*('GMW - Upside'!$MB$2:$MB$200=J$4),0),$E64-1973)</f>
        <v>5.125</v>
      </c>
      <c r="K64" cm="1">
        <f t="array" ref="K64">INDEX('GMW - Upside'!$A$2:$MC$200,MATCH(1,('GMW - Upside'!$MC$2:$MC$200=K$3)*('GMW - Upside'!$MB$2:$MB$200=K$4),0),$E64-1973)</f>
        <v>8.1368860000000005</v>
      </c>
      <c r="L64" cm="1">
        <f t="array" ref="L64">INDEX('GMW - Upside'!$A$2:$MC$200,MATCH(1,('GMW - Upside'!$MC$2:$MC$200=L$3)*('GMW - Upside'!$MB$2:$MB$200=L$4),0),$E64-1973)</f>
        <v>25451</v>
      </c>
      <c r="M64" cm="1">
        <f t="array" ref="M64">INDEX('GMW - Upside'!$A$2:$MC$200,MATCH(1,('GMW - Upside'!$MC$2:$MC$200=M$3)*('GMW - Upside'!$MB$2:$MB$200=M$4),0),$E64-1973)</f>
        <v>2736</v>
      </c>
      <c r="N64" cm="1">
        <f t="array" ref="N64">INDEX('GMW - Upside'!$A$2:$MC$200,MATCH(1,('GMW - Upside'!$MC$2:$MC$200=N$3)*('GMW - Upside'!$MB$2:$MB$200=N$4),0),$E64-1973)</f>
        <v>28187</v>
      </c>
      <c r="O64" cm="1">
        <f t="array" ref="O64">INDEX('GMW - Upside'!$A$2:$MC$200,MATCH(1,('GMW - Upside'!$MC$2:$MC$200=O$3)*('GMW - Upside'!$MB$2:$MB$200=O$4),0),$E64-1973)</f>
        <v>9.6999999999999993</v>
      </c>
      <c r="P64" cm="1">
        <f t="array" ref="P64">INDEX('GMW - Upside'!$A$2:$MC$200,MATCH(1,('GMW - Upside'!$MC$2:$MC$200=P$3)*('GMW - Upside'!$MB$2:$MB$200=P$4),0),$E64-1973)</f>
        <v>35255.68</v>
      </c>
      <c r="Q64" cm="1">
        <f t="array" ref="Q64">INDEX('GMW - Upside'!$A$2:$MC$200,MATCH(1,('GMW - Upside'!$MC$2:$MC$200=Q$3)*('GMW - Upside'!$MB$2:$MB$200=Q$4),0),$E64-1973)</f>
        <v>-14247</v>
      </c>
      <c r="R64" cm="1">
        <f t="array" ref="R64">INDEX('GMW - Upside'!$A$2:$MC$200,MATCH(1,('GMW - Upside'!$MC$2:$MC$200=R$3)*('GMW - Upside'!$MB$2:$MB$200=R$4),0),$E64-1973)</f>
        <v>1E-3</v>
      </c>
      <c r="S64" cm="1">
        <f t="array" ref="S64">INDEX('GMW - Upside'!$A$2:$MC$200,MATCH(1,('GMW - Upside'!$MC$2:$MC$200=S$3)*('GMW - Upside'!$MB$2:$MB$200=S$4),0),$E64-1973)</f>
        <v>201365</v>
      </c>
      <c r="T64" cm="1">
        <f t="array" ref="T64">INDEX('GMW - Upside'!$A$2:$MC$200,MATCH(1,('GMW - Upside'!$MC$2:$MC$200=T$3)*('GMW - Upside'!$MB$2:$MB$200=T$4),0),$E64-1973)</f>
        <v>-1.1259079999999999</v>
      </c>
      <c r="U64" cm="1">
        <f t="array" ref="U64">INDEX('GMW - Upside'!$A$2:$MC$200,MATCH(1,('GMW - Upside'!$MC$2:$MC$200=U$3)*('GMW - Upside'!$MB$2:$MB$200=U$4),0),$E64-1973)</f>
        <v>399055.6</v>
      </c>
      <c r="V64" cm="1">
        <f t="array" ref="V64">INDEX('GMW - Upside'!$A$2:$MC$200,MATCH(1,('GMW - Upside'!$MC$2:$MC$200=V$3)*('GMW - Upside'!$MB$2:$MB$200=V$4),0),$E64-1973)</f>
        <v>25621.98</v>
      </c>
      <c r="W64" cm="1">
        <f t="array" ref="W64">INDEX('GMW - Upside'!$A$2:$MC$200,MATCH(1,('GMW - Upside'!$MC$2:$MC$200=W$3)*('GMW - Upside'!$MB$2:$MB$200=W$4),0),$E64-1973)</f>
        <v>33.1</v>
      </c>
      <c r="X64" cm="1">
        <f t="array" ref="X64">INDEX('GMW - Upside'!$A$2:$MC$200,MATCH(1,('GMW - Upside'!$MC$2:$MC$200=X$3)*('GMW - Upside'!$MB$2:$MB$200=X$4),0),$E64-1973)</f>
        <v>360170.3</v>
      </c>
      <c r="Y64" cm="1">
        <f t="array" ref="Y64">INDEX('GMW - Upside'!$A$2:$MC$200,MATCH(1,('GMW - Upside'!$MC$2:$MC$200=Y$3)*('GMW - Upside'!$MB$2:$MB$200=Y$4),0),$E64-1973)</f>
        <v>37415.980000000003</v>
      </c>
      <c r="Z64" cm="1">
        <f t="array" ref="Z64">INDEX('GMW - Upside'!$A$2:$MC$200,MATCH(1,('GMW - Upside'!$MC$2:$MC$200=Z$3)*('GMW - Upside'!$MB$2:$MB$200=Z$4),0),$E64-1973)</f>
        <v>1653824</v>
      </c>
      <c r="AA64" cm="1">
        <f t="array" ref="AA64">INDEX('GMW - Upside'!$A$2:$MC$200,MATCH(1,('GMW - Upside'!$MC$2:$MC$200=AA$3)*('GMW - Upside'!$MB$2:$MB$200=AA$4),0),$E64-1973)</f>
        <v>-1.6650700000000001</v>
      </c>
      <c r="AB64" cm="1">
        <f t="array" ref="AB64">INDEX('GMW - Upside'!$A$2:$MC$200,MATCH(1,('GMW - Upside'!$MC$2:$MC$200=AB$3)*('GMW - Upside'!$MB$2:$MB$200=AB$4),0),$E64-1973)</f>
        <v>74819</v>
      </c>
      <c r="AC64" cm="1">
        <f t="array" ref="AC64">INDEX('GMW - Upside'!$A$2:$MC$200,MATCH(1,('GMW - Upside'!$MC$2:$MC$200=AC$3)*('GMW - Upside'!$MB$2:$MB$200=AC$4),0),$E64-1973)</f>
        <v>60171</v>
      </c>
      <c r="AD64" cm="1">
        <f t="array" ref="AD64">INDEX('GMW - Upside'!$A$2:$MC$200,MATCH(1,('GMW - Upside'!$MC$2:$MC$200=AD$3)*('GMW - Upside'!$MB$2:$MB$200=AD$4),0),$E64-1973)</f>
        <v>57862</v>
      </c>
      <c r="AE64" cm="1">
        <f t="array" ref="AE64">INDEX('GMW - Upside'!$A$2:$MC$200,MATCH(1,('GMW - Upside'!$MC$2:$MC$200=AE$3)*('GMW - Upside'!$MB$2:$MB$200=AE$4),0),$E64-1973)</f>
        <v>25.965129999999998</v>
      </c>
    </row>
    <row r="65" spans="1:31" x14ac:dyDescent="0.2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Upside'!$A$2:$MC$200,MATCH(1,('GMW - Upside'!$MC$2:$MC$200=F$3)*('GMW - Upside'!$MB$2:$MB$200=F$4),0),$E65-1973)</f>
        <v>398566</v>
      </c>
      <c r="G65" cm="1">
        <f t="array" ref="G65">INDEX('GMW - Upside'!$A$2:$MC$200,MATCH(1,('GMW - Upside'!$MC$2:$MC$200=G$3)*('GMW - Upside'!$MB$2:$MB$200=G$4),0),$E65-1973)</f>
        <v>229961</v>
      </c>
      <c r="H65" cm="1">
        <f t="array" ref="H65">INDEX('GMW - Upside'!$A$2:$MC$200,MATCH(1,('GMW - Upside'!$MC$2:$MC$200=H$3)*('GMW - Upside'!$MB$2:$MB$200=H$4),0),$E65-1973)</f>
        <v>253577</v>
      </c>
      <c r="I65" cm="1">
        <f t="array" ref="I65">INDEX('GMW - Upside'!$A$2:$MC$200,MATCH(1,('GMW - Upside'!$MC$2:$MC$200=I$3)*('GMW - Upside'!$MB$2:$MB$200=I$4),0),$E65-1973)</f>
        <v>65.633330000000001</v>
      </c>
      <c r="J65" cm="1">
        <f t="array" ref="J65">INDEX('GMW - Upside'!$A$2:$MC$200,MATCH(1,('GMW - Upside'!$MC$2:$MC$200=J$3)*('GMW - Upside'!$MB$2:$MB$200=J$4),0),$E65-1973)</f>
        <v>5.2386359999999996</v>
      </c>
      <c r="K65" cm="1">
        <f t="array" ref="K65">INDEX('GMW - Upside'!$A$2:$MC$200,MATCH(1,('GMW - Upside'!$MC$2:$MC$200=K$3)*('GMW - Upside'!$MB$2:$MB$200=K$4),0),$E65-1973)</f>
        <v>8.5609090000000005</v>
      </c>
      <c r="L65" cm="1">
        <f t="array" ref="L65">INDEX('GMW - Upside'!$A$2:$MC$200,MATCH(1,('GMW - Upside'!$MC$2:$MC$200=L$3)*('GMW - Upside'!$MB$2:$MB$200=L$4),0),$E65-1973)</f>
        <v>25559</v>
      </c>
      <c r="M65" cm="1">
        <f t="array" ref="M65">INDEX('GMW - Upside'!$A$2:$MC$200,MATCH(1,('GMW - Upside'!$MC$2:$MC$200=M$3)*('GMW - Upside'!$MB$2:$MB$200=M$4),0),$E65-1973)</f>
        <v>2639</v>
      </c>
      <c r="N65" cm="1">
        <f t="array" ref="N65">INDEX('GMW - Upside'!$A$2:$MC$200,MATCH(1,('GMW - Upside'!$MC$2:$MC$200=N$3)*('GMW - Upside'!$MB$2:$MB$200=N$4),0),$E65-1973)</f>
        <v>28198</v>
      </c>
      <c r="O65" cm="1">
        <f t="array" ref="O65">INDEX('GMW - Upside'!$A$2:$MC$200,MATCH(1,('GMW - Upside'!$MC$2:$MC$200=O$3)*('GMW - Upside'!$MB$2:$MB$200=O$4),0),$E65-1973)</f>
        <v>9.4</v>
      </c>
      <c r="P65" cm="1">
        <f t="array" ref="P65">INDEX('GMW - Upside'!$A$2:$MC$200,MATCH(1,('GMW - Upside'!$MC$2:$MC$200=P$3)*('GMW - Upside'!$MB$2:$MB$200=P$4),0),$E65-1973)</f>
        <v>35283.11</v>
      </c>
      <c r="Q65" cm="1">
        <f t="array" ref="Q65">INDEX('GMW - Upside'!$A$2:$MC$200,MATCH(1,('GMW - Upside'!$MC$2:$MC$200=Q$3)*('GMW - Upside'!$MB$2:$MB$200=Q$4),0),$E65-1973)</f>
        <v>-9870</v>
      </c>
      <c r="R65" cm="1">
        <f t="array" ref="R65">INDEX('GMW - Upside'!$A$2:$MC$200,MATCH(1,('GMW - Upside'!$MC$2:$MC$200=R$3)*('GMW - Upside'!$MB$2:$MB$200=R$4),0),$E65-1973)</f>
        <v>1E-3</v>
      </c>
      <c r="S65" cm="1">
        <f t="array" ref="S65">INDEX('GMW - Upside'!$A$2:$MC$200,MATCH(1,('GMW - Upside'!$MC$2:$MC$200=S$3)*('GMW - Upside'!$MB$2:$MB$200=S$4),0),$E65-1973)</f>
        <v>203978</v>
      </c>
      <c r="T65" cm="1">
        <f t="array" ref="T65">INDEX('GMW - Upside'!$A$2:$MC$200,MATCH(1,('GMW - Upside'!$MC$2:$MC$200=T$3)*('GMW - Upside'!$MB$2:$MB$200=T$4),0),$E65-1973)</f>
        <v>-0.92306140000000003</v>
      </c>
      <c r="U65" cm="1">
        <f t="array" ref="U65">INDEX('GMW - Upside'!$A$2:$MC$200,MATCH(1,('GMW - Upside'!$MC$2:$MC$200=U$3)*('GMW - Upside'!$MB$2:$MB$200=U$4),0),$E65-1973)</f>
        <v>402261.8</v>
      </c>
      <c r="V65" cm="1">
        <f t="array" ref="V65">INDEX('GMW - Upside'!$A$2:$MC$200,MATCH(1,('GMW - Upside'!$MC$2:$MC$200=V$3)*('GMW - Upside'!$MB$2:$MB$200=V$4),0),$E65-1973)</f>
        <v>25660.18</v>
      </c>
      <c r="W65" cm="1">
        <f t="array" ref="W65">INDEX('GMW - Upside'!$A$2:$MC$200,MATCH(1,('GMW - Upside'!$MC$2:$MC$200=W$3)*('GMW - Upside'!$MB$2:$MB$200=W$4),0),$E65-1973)</f>
        <v>33.200000000000003</v>
      </c>
      <c r="X65" cm="1">
        <f t="array" ref="X65">INDEX('GMW - Upside'!$A$2:$MC$200,MATCH(1,('GMW - Upside'!$MC$2:$MC$200=X$3)*('GMW - Upside'!$MB$2:$MB$200=X$4),0),$E65-1973)</f>
        <v>361006.9</v>
      </c>
      <c r="Y65" cm="1">
        <f t="array" ref="Y65">INDEX('GMW - Upside'!$A$2:$MC$200,MATCH(1,('GMW - Upside'!$MC$2:$MC$200=Y$3)*('GMW - Upside'!$MB$2:$MB$200=Y$4),0),$E65-1973)</f>
        <v>37446.46</v>
      </c>
      <c r="Z65" cm="1">
        <f t="array" ref="Z65">INDEX('GMW - Upside'!$A$2:$MC$200,MATCH(1,('GMW - Upside'!$MC$2:$MC$200=Z$3)*('GMW - Upside'!$MB$2:$MB$200=Z$4),0),$E65-1973)</f>
        <v>1662816</v>
      </c>
      <c r="AA65" cm="1">
        <f t="array" ref="AA65">INDEX('GMW - Upside'!$A$2:$MC$200,MATCH(1,('GMW - Upside'!$MC$2:$MC$200=AA$3)*('GMW - Upside'!$MB$2:$MB$200=AA$4),0),$E65-1973)</f>
        <v>-1.6623570000000001</v>
      </c>
      <c r="AB65" cm="1">
        <f t="array" ref="AB65">INDEX('GMW - Upside'!$A$2:$MC$200,MATCH(1,('GMW - Upside'!$MC$2:$MC$200=AB$3)*('GMW - Upside'!$MB$2:$MB$200=AB$4),0),$E65-1973)</f>
        <v>75711</v>
      </c>
      <c r="AC65" cm="1">
        <f t="array" ref="AC65">INDEX('GMW - Upside'!$A$2:$MC$200,MATCH(1,('GMW - Upside'!$MC$2:$MC$200=AC$3)*('GMW - Upside'!$MB$2:$MB$200=AC$4),0),$E65-1973)</f>
        <v>64724</v>
      </c>
      <c r="AD65" cm="1">
        <f t="array" ref="AD65">INDEX('GMW - Upside'!$A$2:$MC$200,MATCH(1,('GMW - Upside'!$MC$2:$MC$200=AD$3)*('GMW - Upside'!$MB$2:$MB$200=AD$4),0),$E65-1973)</f>
        <v>57902.75</v>
      </c>
      <c r="AE65" cm="1">
        <f t="array" ref="AE65">INDEX('GMW - Upside'!$A$2:$MC$200,MATCH(1,('GMW - Upside'!$MC$2:$MC$200=AE$3)*('GMW - Upside'!$MB$2:$MB$200=AE$4),0),$E65-1973)</f>
        <v>25.97448</v>
      </c>
    </row>
    <row r="66" spans="1:31" x14ac:dyDescent="0.2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Upside'!$A$2:$MC$200,MATCH(1,('GMW - Upside'!$MC$2:$MC$200=F$3)*('GMW - Upside'!$MB$2:$MB$200=F$4),0),$E66-1973)</f>
        <v>400279</v>
      </c>
      <c r="G66" cm="1">
        <f t="array" ref="G66">INDEX('GMW - Upside'!$A$2:$MC$200,MATCH(1,('GMW - Upside'!$MC$2:$MC$200=G$3)*('GMW - Upside'!$MB$2:$MB$200=G$4),0),$E66-1973)</f>
        <v>231570</v>
      </c>
      <c r="H66" cm="1">
        <f t="array" ref="H66">INDEX('GMW - Upside'!$A$2:$MC$200,MATCH(1,('GMW - Upside'!$MC$2:$MC$200=H$3)*('GMW - Upside'!$MB$2:$MB$200=H$4),0),$E66-1973)</f>
        <v>252108</v>
      </c>
      <c r="I66" cm="1">
        <f t="array" ref="I66">INDEX('GMW - Upside'!$A$2:$MC$200,MATCH(1,('GMW - Upside'!$MC$2:$MC$200=I$3)*('GMW - Upside'!$MB$2:$MB$200=I$4),0),$E66-1973)</f>
        <v>65.8</v>
      </c>
      <c r="J66" cm="1">
        <f t="array" ref="J66">INDEX('GMW - Upside'!$A$2:$MC$200,MATCH(1,('GMW - Upside'!$MC$2:$MC$200=J$3)*('GMW - Upside'!$MB$2:$MB$200=J$4),0),$E66-1973)</f>
        <v>5.7634619999999996</v>
      </c>
      <c r="K66" cm="1">
        <f t="array" ref="K66">INDEX('GMW - Upside'!$A$2:$MC$200,MATCH(1,('GMW - Upside'!$MC$2:$MC$200=K$3)*('GMW - Upside'!$MB$2:$MB$200=K$4),0),$E66-1973)</f>
        <v>8.5953850000000003</v>
      </c>
      <c r="L66" cm="1">
        <f t="array" ref="L66">INDEX('GMW - Upside'!$A$2:$MC$200,MATCH(1,('GMW - Upside'!$MC$2:$MC$200=L$3)*('GMW - Upside'!$MB$2:$MB$200=L$4),0),$E66-1973)</f>
        <v>25600</v>
      </c>
      <c r="M66" cm="1">
        <f t="array" ref="M66">INDEX('GMW - Upside'!$A$2:$MC$200,MATCH(1,('GMW - Upside'!$MC$2:$MC$200=M$3)*('GMW - Upside'!$MB$2:$MB$200=M$4),0),$E66-1973)</f>
        <v>2521</v>
      </c>
      <c r="N66" cm="1">
        <f t="array" ref="N66">INDEX('GMW - Upside'!$A$2:$MC$200,MATCH(1,('GMW - Upside'!$MC$2:$MC$200=N$3)*('GMW - Upside'!$MB$2:$MB$200=N$4),0),$E66-1973)</f>
        <v>28121</v>
      </c>
      <c r="O66" cm="1">
        <f t="array" ref="O66">INDEX('GMW - Upside'!$A$2:$MC$200,MATCH(1,('GMW - Upside'!$MC$2:$MC$200=O$3)*('GMW - Upside'!$MB$2:$MB$200=O$4),0),$E66-1973)</f>
        <v>9</v>
      </c>
      <c r="P66" cm="1">
        <f t="array" ref="P66">INDEX('GMW - Upside'!$A$2:$MC$200,MATCH(1,('GMW - Upside'!$MC$2:$MC$200=P$3)*('GMW - Upside'!$MB$2:$MB$200=P$4),0),$E66-1973)</f>
        <v>35310.53</v>
      </c>
      <c r="Q66" cm="1">
        <f t="array" ref="Q66">INDEX('GMW - Upside'!$A$2:$MC$200,MATCH(1,('GMW - Upside'!$MC$2:$MC$200=Q$3)*('GMW - Upside'!$MB$2:$MB$200=Q$4),0),$E66-1973)</f>
        <v>-6344</v>
      </c>
      <c r="R66" cm="1">
        <f t="array" ref="R66">INDEX('GMW - Upside'!$A$2:$MC$200,MATCH(1,('GMW - Upside'!$MC$2:$MC$200=R$3)*('GMW - Upside'!$MB$2:$MB$200=R$4),0),$E66-1973)</f>
        <v>1E-3</v>
      </c>
      <c r="S66" cm="1">
        <f t="array" ref="S66">INDEX('GMW - Upside'!$A$2:$MC$200,MATCH(1,('GMW - Upside'!$MC$2:$MC$200=S$3)*('GMW - Upside'!$MB$2:$MB$200=S$4),0),$E66-1973)</f>
        <v>207713</v>
      </c>
      <c r="T66" cm="1">
        <f t="array" ref="T66">INDEX('GMW - Upside'!$A$2:$MC$200,MATCH(1,('GMW - Upside'!$MC$2:$MC$200=T$3)*('GMW - Upside'!$MB$2:$MB$200=T$4),0),$E66-1973)</f>
        <v>-1.4764790000000001</v>
      </c>
      <c r="U66" cm="1">
        <f t="array" ref="U66">INDEX('GMW - Upside'!$A$2:$MC$200,MATCH(1,('GMW - Upside'!$MC$2:$MC$200=U$3)*('GMW - Upside'!$MB$2:$MB$200=U$4),0),$E66-1973)</f>
        <v>406232.8</v>
      </c>
      <c r="V66" cm="1">
        <f t="array" ref="V66">INDEX('GMW - Upside'!$A$2:$MC$200,MATCH(1,('GMW - Upside'!$MC$2:$MC$200=V$3)*('GMW - Upside'!$MB$2:$MB$200=V$4),0),$E66-1973)</f>
        <v>25618.23</v>
      </c>
      <c r="W66" cm="1">
        <f t="array" ref="W66">INDEX('GMW - Upside'!$A$2:$MC$200,MATCH(1,('GMW - Upside'!$MC$2:$MC$200=W$3)*('GMW - Upside'!$MB$2:$MB$200=W$4),0),$E66-1973)</f>
        <v>33.5</v>
      </c>
      <c r="X66" cm="1">
        <f t="array" ref="X66">INDEX('GMW - Upside'!$A$2:$MC$200,MATCH(1,('GMW - Upside'!$MC$2:$MC$200=X$3)*('GMW - Upside'!$MB$2:$MB$200=X$4),0),$E66-1973)</f>
        <v>361822.1</v>
      </c>
      <c r="Y66" cm="1">
        <f t="array" ref="Y66">INDEX('GMW - Upside'!$A$2:$MC$200,MATCH(1,('GMW - Upside'!$MC$2:$MC$200=Y$3)*('GMW - Upside'!$MB$2:$MB$200=Y$4),0),$E66-1973)</f>
        <v>37476.949999999997</v>
      </c>
      <c r="Z66" cm="1">
        <f t="array" ref="Z66">INDEX('GMW - Upside'!$A$2:$MC$200,MATCH(1,('GMW - Upside'!$MC$2:$MC$200=Z$3)*('GMW - Upside'!$MB$2:$MB$200=Z$4),0),$E66-1973)</f>
        <v>1671807</v>
      </c>
      <c r="AA66" cm="1">
        <f t="array" ref="AA66">INDEX('GMW - Upside'!$A$2:$MC$200,MATCH(1,('GMW - Upside'!$MC$2:$MC$200=AA$3)*('GMW - Upside'!$MB$2:$MB$200=AA$4),0),$E66-1973)</f>
        <v>-1.6596470000000001</v>
      </c>
      <c r="AB66" cm="1">
        <f t="array" ref="AB66">INDEX('GMW - Upside'!$A$2:$MC$200,MATCH(1,('GMW - Upside'!$MC$2:$MC$200=AB$3)*('GMW - Upside'!$MB$2:$MB$200=AB$4),0),$E66-1973)</f>
        <v>76848</v>
      </c>
      <c r="AC66" cm="1">
        <f t="array" ref="AC66">INDEX('GMW - Upside'!$A$2:$MC$200,MATCH(1,('GMW - Upside'!$MC$2:$MC$200=AC$3)*('GMW - Upside'!$MB$2:$MB$200=AC$4),0),$E66-1973)</f>
        <v>68927</v>
      </c>
      <c r="AD66" cm="1">
        <f t="array" ref="AD66">INDEX('GMW - Upside'!$A$2:$MC$200,MATCH(1,('GMW - Upside'!$MC$2:$MC$200=AD$3)*('GMW - Upside'!$MB$2:$MB$200=AD$4),0),$E66-1973)</f>
        <v>57943.5</v>
      </c>
      <c r="AE66" cm="1">
        <f t="array" ref="AE66">INDEX('GMW - Upside'!$A$2:$MC$200,MATCH(1,('GMW - Upside'!$MC$2:$MC$200=AE$3)*('GMW - Upside'!$MB$2:$MB$200=AE$4),0),$E66-1973)</f>
        <v>25.983809999999998</v>
      </c>
    </row>
    <row r="67" spans="1:31" x14ac:dyDescent="0.2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Upside'!$A$2:$MC$200,MATCH(1,('GMW - Upside'!$MC$2:$MC$200=F$3)*('GMW - Upside'!$MB$2:$MB$200=F$4),0),$E67-1973)</f>
        <v>402390</v>
      </c>
      <c r="G67" cm="1">
        <f t="array" ref="G67">INDEX('GMW - Upside'!$A$2:$MC$200,MATCH(1,('GMW - Upside'!$MC$2:$MC$200=G$3)*('GMW - Upside'!$MB$2:$MB$200=G$4),0),$E67-1973)</f>
        <v>231674</v>
      </c>
      <c r="H67" cm="1">
        <f t="array" ref="H67">INDEX('GMW - Upside'!$A$2:$MC$200,MATCH(1,('GMW - Upside'!$MC$2:$MC$200=H$3)*('GMW - Upside'!$MB$2:$MB$200=H$4),0),$E67-1973)</f>
        <v>256596</v>
      </c>
      <c r="I67" cm="1">
        <f t="array" ref="I67">INDEX('GMW - Upside'!$A$2:$MC$200,MATCH(1,('GMW - Upside'!$MC$2:$MC$200=I$3)*('GMW - Upside'!$MB$2:$MB$200=I$4),0),$E67-1973)</f>
        <v>66.333340000000007</v>
      </c>
      <c r="J67" cm="1">
        <f t="array" ref="J67">INDEX('GMW - Upside'!$A$2:$MC$200,MATCH(1,('GMW - Upside'!$MC$2:$MC$200=J$3)*('GMW - Upside'!$MB$2:$MB$200=J$4),0),$E67-1973)</f>
        <v>6.4480769999999996</v>
      </c>
      <c r="K67" cm="1">
        <f t="array" ref="K67">INDEX('GMW - Upside'!$A$2:$MC$200,MATCH(1,('GMW - Upside'!$MC$2:$MC$200=K$3)*('GMW - Upside'!$MB$2:$MB$200=K$4),0),$E67-1973)</f>
        <v>8.6130770000000005</v>
      </c>
      <c r="L67" cm="1">
        <f t="array" ref="L67">INDEX('GMW - Upside'!$A$2:$MC$200,MATCH(1,('GMW - Upside'!$MC$2:$MC$200=L$3)*('GMW - Upside'!$MB$2:$MB$200=L$4),0),$E67-1973)</f>
        <v>25670</v>
      </c>
      <c r="M67" cm="1">
        <f t="array" ref="M67">INDEX('GMW - Upside'!$A$2:$MC$200,MATCH(1,('GMW - Upside'!$MC$2:$MC$200=M$3)*('GMW - Upside'!$MB$2:$MB$200=M$4),0),$E67-1973)</f>
        <v>2497</v>
      </c>
      <c r="N67" cm="1">
        <f t="array" ref="N67">INDEX('GMW - Upside'!$A$2:$MC$200,MATCH(1,('GMW - Upside'!$MC$2:$MC$200=N$3)*('GMW - Upside'!$MB$2:$MB$200=N$4),0),$E67-1973)</f>
        <v>28167</v>
      </c>
      <c r="O67" cm="1">
        <f t="array" ref="O67">INDEX('GMW - Upside'!$A$2:$MC$200,MATCH(1,('GMW - Upside'!$MC$2:$MC$200=O$3)*('GMW - Upside'!$MB$2:$MB$200=O$4),0),$E67-1973)</f>
        <v>8.9</v>
      </c>
      <c r="P67" cm="1">
        <f t="array" ref="P67">INDEX('GMW - Upside'!$A$2:$MC$200,MATCH(1,('GMW - Upside'!$MC$2:$MC$200=P$3)*('GMW - Upside'!$MB$2:$MB$200=P$4),0),$E67-1973)</f>
        <v>35337.949999999997</v>
      </c>
      <c r="Q67" cm="1">
        <f t="array" ref="Q67">INDEX('GMW - Upside'!$A$2:$MC$200,MATCH(1,('GMW - Upside'!$MC$2:$MC$200=Q$3)*('GMW - Upside'!$MB$2:$MB$200=Q$4),0),$E67-1973)</f>
        <v>-6376</v>
      </c>
      <c r="R67" cm="1">
        <f t="array" ref="R67">INDEX('GMW - Upside'!$A$2:$MC$200,MATCH(1,('GMW - Upside'!$MC$2:$MC$200=R$3)*('GMW - Upside'!$MB$2:$MB$200=R$4),0),$E67-1973)</f>
        <v>1E-3</v>
      </c>
      <c r="S67" cm="1">
        <f t="array" ref="S67">INDEX('GMW - Upside'!$A$2:$MC$200,MATCH(1,('GMW - Upside'!$MC$2:$MC$200=S$3)*('GMW - Upside'!$MB$2:$MB$200=S$4),0),$E67-1973)</f>
        <v>209386</v>
      </c>
      <c r="T67" cm="1">
        <f t="array" ref="T67">INDEX('GMW - Upside'!$A$2:$MC$200,MATCH(1,('GMW - Upside'!$MC$2:$MC$200=T$3)*('GMW - Upside'!$MB$2:$MB$200=T$4),0),$E67-1973)</f>
        <v>-1.247692</v>
      </c>
      <c r="U67" cm="1">
        <f t="array" ref="U67">INDEX('GMW - Upside'!$A$2:$MC$200,MATCH(1,('GMW - Upside'!$MC$2:$MC$200=U$3)*('GMW - Upside'!$MB$2:$MB$200=U$4),0),$E67-1973)</f>
        <v>407442.1</v>
      </c>
      <c r="V67" cm="1">
        <f t="array" ref="V67">INDEX('GMW - Upside'!$A$2:$MC$200,MATCH(1,('GMW - Upside'!$MC$2:$MC$200=V$3)*('GMW - Upside'!$MB$2:$MB$200=V$4),0),$E67-1973)</f>
        <v>25688.3</v>
      </c>
      <c r="W67" cm="1">
        <f t="array" ref="W67">INDEX('GMW - Upside'!$A$2:$MC$200,MATCH(1,('GMW - Upside'!$MC$2:$MC$200=W$3)*('GMW - Upside'!$MB$2:$MB$200=W$4),0),$E67-1973)</f>
        <v>33.299999999999997</v>
      </c>
      <c r="X67" cm="1">
        <f t="array" ref="X67">INDEX('GMW - Upside'!$A$2:$MC$200,MATCH(1,('GMW - Upside'!$MC$2:$MC$200=X$3)*('GMW - Upside'!$MB$2:$MB$200=X$4),0),$E67-1973)</f>
        <v>362716.5</v>
      </c>
      <c r="Y67" cm="1">
        <f t="array" ref="Y67">INDEX('GMW - Upside'!$A$2:$MC$200,MATCH(1,('GMW - Upside'!$MC$2:$MC$200=Y$3)*('GMW - Upside'!$MB$2:$MB$200=Y$4),0),$E67-1973)</f>
        <v>37507.440000000002</v>
      </c>
      <c r="Z67" cm="1">
        <f t="array" ref="Z67">INDEX('GMW - Upside'!$A$2:$MC$200,MATCH(1,('GMW - Upside'!$MC$2:$MC$200=Z$3)*('GMW - Upside'!$MB$2:$MB$200=Z$4),0),$E67-1973)</f>
        <v>1682051</v>
      </c>
      <c r="AA67" cm="1">
        <f t="array" ref="AA67">INDEX('GMW - Upside'!$A$2:$MC$200,MATCH(1,('GMW - Upside'!$MC$2:$MC$200=AA$3)*('GMW - Upside'!$MB$2:$MB$200=AA$4),0),$E67-1973)</f>
        <v>-1.6569419999999999</v>
      </c>
      <c r="AB67" cm="1">
        <f t="array" ref="AB67">INDEX('GMW - Upside'!$A$2:$MC$200,MATCH(1,('GMW - Upside'!$MC$2:$MC$200=AB$3)*('GMW - Upside'!$MB$2:$MB$200=AB$4),0),$E67-1973)</f>
        <v>80875</v>
      </c>
      <c r="AC67" cm="1">
        <f t="array" ref="AC67">INDEX('GMW - Upside'!$A$2:$MC$200,MATCH(1,('GMW - Upside'!$MC$2:$MC$200=AC$3)*('GMW - Upside'!$MB$2:$MB$200=AC$4),0),$E67-1973)</f>
        <v>70507</v>
      </c>
      <c r="AD67" cm="1">
        <f t="array" ref="AD67">INDEX('GMW - Upside'!$A$2:$MC$200,MATCH(1,('GMW - Upside'!$MC$2:$MC$200=AD$3)*('GMW - Upside'!$MB$2:$MB$200=AD$4),0),$E67-1973)</f>
        <v>57984.25</v>
      </c>
      <c r="AE67" cm="1">
        <f t="array" ref="AE67">INDEX('GMW - Upside'!$A$2:$MC$200,MATCH(1,('GMW - Upside'!$MC$2:$MC$200=AE$3)*('GMW - Upside'!$MB$2:$MB$200=AE$4),0),$E67-1973)</f>
        <v>25.993130000000001</v>
      </c>
    </row>
    <row r="68" spans="1:31" x14ac:dyDescent="0.2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Upside'!$A$2:$MC$200,MATCH(1,('GMW - Upside'!$MC$2:$MC$200=F$3)*('GMW - Upside'!$MB$2:$MB$200=F$4),0),$E68-1973)</f>
        <v>403259</v>
      </c>
      <c r="G68" cm="1">
        <f t="array" ref="G68">INDEX('GMW - Upside'!$A$2:$MC$200,MATCH(1,('GMW - Upside'!$MC$2:$MC$200=G$3)*('GMW - Upside'!$MB$2:$MB$200=G$4),0),$E68-1973)</f>
        <v>233343</v>
      </c>
      <c r="H68" cm="1">
        <f t="array" ref="H68">INDEX('GMW - Upside'!$A$2:$MC$200,MATCH(1,('GMW - Upside'!$MC$2:$MC$200=H$3)*('GMW - Upside'!$MB$2:$MB$200=H$4),0),$E68-1973)</f>
        <v>256929</v>
      </c>
      <c r="I68" cm="1">
        <f t="array" ref="I68">INDEX('GMW - Upside'!$A$2:$MC$200,MATCH(1,('GMW - Upside'!$MC$2:$MC$200=I$3)*('GMW - Upside'!$MB$2:$MB$200=I$4),0),$E68-1973)</f>
        <v>67.266670000000005</v>
      </c>
      <c r="J68" cm="1">
        <f t="array" ref="J68">INDEX('GMW - Upside'!$A$2:$MC$200,MATCH(1,('GMW - Upside'!$MC$2:$MC$200=J$3)*('GMW - Upside'!$MB$2:$MB$200=J$4),0),$E68-1973)</f>
        <v>6.625</v>
      </c>
      <c r="K68" cm="1">
        <f t="array" ref="K68">INDEX('GMW - Upside'!$A$2:$MC$200,MATCH(1,('GMW - Upside'!$MC$2:$MC$200=K$3)*('GMW - Upside'!$MB$2:$MB$200=K$4),0),$E68-1973)</f>
        <v>8.1866149999999998</v>
      </c>
      <c r="L68" cm="1">
        <f t="array" ref="L68">INDEX('GMW - Upside'!$A$2:$MC$200,MATCH(1,('GMW - Upside'!$MC$2:$MC$200=L$3)*('GMW - Upside'!$MB$2:$MB$200=L$4),0),$E68-1973)</f>
        <v>25770</v>
      </c>
      <c r="M68" cm="1">
        <f t="array" ref="M68">INDEX('GMW - Upside'!$A$2:$MC$200,MATCH(1,('GMW - Upside'!$MC$2:$MC$200=M$3)*('GMW - Upside'!$MB$2:$MB$200=M$4),0),$E68-1973)</f>
        <v>2445</v>
      </c>
      <c r="N68" cm="1">
        <f t="array" ref="N68">INDEX('GMW - Upside'!$A$2:$MC$200,MATCH(1,('GMW - Upside'!$MC$2:$MC$200=N$3)*('GMW - Upside'!$MB$2:$MB$200=N$4),0),$E68-1973)</f>
        <v>28215</v>
      </c>
      <c r="O68" cm="1">
        <f t="array" ref="O68">INDEX('GMW - Upside'!$A$2:$MC$200,MATCH(1,('GMW - Upside'!$MC$2:$MC$200=O$3)*('GMW - Upside'!$MB$2:$MB$200=O$4),0),$E68-1973)</f>
        <v>8.6999999999999993</v>
      </c>
      <c r="P68" cm="1">
        <f t="array" ref="P68">INDEX('GMW - Upside'!$A$2:$MC$200,MATCH(1,('GMW - Upside'!$MC$2:$MC$200=P$3)*('GMW - Upside'!$MB$2:$MB$200=P$4),0),$E68-1973)</f>
        <v>35365.379999999997</v>
      </c>
      <c r="Q68" cm="1">
        <f t="array" ref="Q68">INDEX('GMW - Upside'!$A$2:$MC$200,MATCH(1,('GMW - Upside'!$MC$2:$MC$200=Q$3)*('GMW - Upside'!$MB$2:$MB$200=Q$4),0),$E68-1973)</f>
        <v>-11372</v>
      </c>
      <c r="R68" cm="1">
        <f t="array" ref="R68">INDEX('GMW - Upside'!$A$2:$MC$200,MATCH(1,('GMW - Upside'!$MC$2:$MC$200=R$3)*('GMW - Upside'!$MB$2:$MB$200=R$4),0),$E68-1973)</f>
        <v>1E-3</v>
      </c>
      <c r="S68" cm="1">
        <f t="array" ref="S68">INDEX('GMW - Upside'!$A$2:$MC$200,MATCH(1,('GMW - Upside'!$MC$2:$MC$200=S$3)*('GMW - Upside'!$MB$2:$MB$200=S$4),0),$E68-1973)</f>
        <v>211504</v>
      </c>
      <c r="T68" cm="1">
        <f t="array" ref="T68">INDEX('GMW - Upside'!$A$2:$MC$200,MATCH(1,('GMW - Upside'!$MC$2:$MC$200=T$3)*('GMW - Upside'!$MB$2:$MB$200=T$4),0),$E68-1973)</f>
        <v>-1.7478940000000001</v>
      </c>
      <c r="U68" cm="1">
        <f t="array" ref="U68">INDEX('GMW - Upside'!$A$2:$MC$200,MATCH(1,('GMW - Upside'!$MC$2:$MC$200=U$3)*('GMW - Upside'!$MB$2:$MB$200=U$4),0),$E68-1973)</f>
        <v>410369.6</v>
      </c>
      <c r="V68" cm="1">
        <f t="array" ref="V68">INDEX('GMW - Upside'!$A$2:$MC$200,MATCH(1,('GMW - Upside'!$MC$2:$MC$200=V$3)*('GMW - Upside'!$MB$2:$MB$200=V$4),0),$E68-1973)</f>
        <v>25760.29</v>
      </c>
      <c r="W68" cm="1">
        <f t="array" ref="W68">INDEX('GMW - Upside'!$A$2:$MC$200,MATCH(1,('GMW - Upside'!$MC$2:$MC$200=W$3)*('GMW - Upside'!$MB$2:$MB$200=W$4),0),$E68-1973)</f>
        <v>33.299999999999997</v>
      </c>
      <c r="X68" cm="1">
        <f t="array" ref="X68">INDEX('GMW - Upside'!$A$2:$MC$200,MATCH(1,('GMW - Upside'!$MC$2:$MC$200=X$3)*('GMW - Upside'!$MB$2:$MB$200=X$4),0),$E68-1973)</f>
        <v>363618.8</v>
      </c>
      <c r="Y68" cm="1">
        <f t="array" ref="Y68">INDEX('GMW - Upside'!$A$2:$MC$200,MATCH(1,('GMW - Upside'!$MC$2:$MC$200=Y$3)*('GMW - Upside'!$MB$2:$MB$200=Y$4),0),$E68-1973)</f>
        <v>37537.93</v>
      </c>
      <c r="Z68" cm="1">
        <f t="array" ref="Z68">INDEX('GMW - Upside'!$A$2:$MC$200,MATCH(1,('GMW - Upside'!$MC$2:$MC$200=Z$3)*('GMW - Upside'!$MB$2:$MB$200=Z$4),0),$E68-1973)</f>
        <v>1692295</v>
      </c>
      <c r="AA68" cm="1">
        <f t="array" ref="AA68">INDEX('GMW - Upside'!$A$2:$MC$200,MATCH(1,('GMW - Upside'!$MC$2:$MC$200=AA$3)*('GMW - Upside'!$MB$2:$MB$200=AA$4),0),$E68-1973)</f>
        <v>-1.654242</v>
      </c>
      <c r="AB68" cm="1">
        <f t="array" ref="AB68">INDEX('GMW - Upside'!$A$2:$MC$200,MATCH(1,('GMW - Upside'!$MC$2:$MC$200=AB$3)*('GMW - Upside'!$MB$2:$MB$200=AB$4),0),$E68-1973)</f>
        <v>78084</v>
      </c>
      <c r="AC68" cm="1">
        <f t="array" ref="AC68">INDEX('GMW - Upside'!$A$2:$MC$200,MATCH(1,('GMW - Upside'!$MC$2:$MC$200=AC$3)*('GMW - Upside'!$MB$2:$MB$200=AC$4),0),$E68-1973)</f>
        <v>65977</v>
      </c>
      <c r="AD68" cm="1">
        <f t="array" ref="AD68">INDEX('GMW - Upside'!$A$2:$MC$200,MATCH(1,('GMW - Upside'!$MC$2:$MC$200=AD$3)*('GMW - Upside'!$MB$2:$MB$200=AD$4),0),$E68-1973)</f>
        <v>58025</v>
      </c>
      <c r="AE68" cm="1">
        <f t="array" ref="AE68">INDEX('GMW - Upside'!$A$2:$MC$200,MATCH(1,('GMW - Upside'!$MC$2:$MC$200=AE$3)*('GMW - Upside'!$MB$2:$MB$200=AE$4),0),$E68-1973)</f>
        <v>26.00243</v>
      </c>
    </row>
    <row r="69" spans="1:31" x14ac:dyDescent="0.2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Upside'!$A$2:$MC$200,MATCH(1,('GMW - Upside'!$MC$2:$MC$200=F$3)*('GMW - Upside'!$MB$2:$MB$200=F$4),0),$E69-1973)</f>
        <v>407795</v>
      </c>
      <c r="G69" cm="1">
        <f t="array" ref="G69">INDEX('GMW - Upside'!$A$2:$MC$200,MATCH(1,('GMW - Upside'!$MC$2:$MC$200=G$3)*('GMW - Upside'!$MB$2:$MB$200=G$4),0),$E69-1973)</f>
        <v>234345</v>
      </c>
      <c r="H69" cm="1">
        <f t="array" ref="H69">INDEX('GMW - Upside'!$A$2:$MC$200,MATCH(1,('GMW - Upside'!$MC$2:$MC$200=H$3)*('GMW - Upside'!$MB$2:$MB$200=H$4),0),$E69-1973)</f>
        <v>259275</v>
      </c>
      <c r="I69" cm="1">
        <f t="array" ref="I69">INDEX('GMW - Upside'!$A$2:$MC$200,MATCH(1,('GMW - Upside'!$MC$2:$MC$200=I$3)*('GMW - Upside'!$MB$2:$MB$200=I$4),0),$E69-1973)</f>
        <v>67.400000000000006</v>
      </c>
      <c r="J69" cm="1">
        <f t="array" ref="J69">INDEX('GMW - Upside'!$A$2:$MC$200,MATCH(1,('GMW - Upside'!$MC$2:$MC$200=J$3)*('GMW - Upside'!$MB$2:$MB$200=J$4),0),$E69-1973)</f>
        <v>6.625</v>
      </c>
      <c r="K69" cm="1">
        <f t="array" ref="K69">INDEX('GMW - Upside'!$A$2:$MC$200,MATCH(1,('GMW - Upside'!$MC$2:$MC$200=K$3)*('GMW - Upside'!$MB$2:$MB$200=K$4),0),$E69-1973)</f>
        <v>8.0766150000000003</v>
      </c>
      <c r="L69" cm="1">
        <f t="array" ref="L69">INDEX('GMW - Upside'!$A$2:$MC$200,MATCH(1,('GMW - Upside'!$MC$2:$MC$200=L$3)*('GMW - Upside'!$MB$2:$MB$200=L$4),0),$E69-1973)</f>
        <v>25852</v>
      </c>
      <c r="M69" cm="1">
        <f t="array" ref="M69">INDEX('GMW - Upside'!$A$2:$MC$200,MATCH(1,('GMW - Upside'!$MC$2:$MC$200=M$3)*('GMW - Upside'!$MB$2:$MB$200=M$4),0),$E69-1973)</f>
        <v>2447</v>
      </c>
      <c r="N69" cm="1">
        <f t="array" ref="N69">INDEX('GMW - Upside'!$A$2:$MC$200,MATCH(1,('GMW - Upside'!$MC$2:$MC$200=N$3)*('GMW - Upside'!$MB$2:$MB$200=N$4),0),$E69-1973)</f>
        <v>28299</v>
      </c>
      <c r="O69" cm="1">
        <f t="array" ref="O69">INDEX('GMW - Upside'!$A$2:$MC$200,MATCH(1,('GMW - Upside'!$MC$2:$MC$200=O$3)*('GMW - Upside'!$MB$2:$MB$200=O$4),0),$E69-1973)</f>
        <v>8.6</v>
      </c>
      <c r="P69" cm="1">
        <f t="array" ref="P69">INDEX('GMW - Upside'!$A$2:$MC$200,MATCH(1,('GMW - Upside'!$MC$2:$MC$200=P$3)*('GMW - Upside'!$MB$2:$MB$200=P$4),0),$E69-1973)</f>
        <v>35398.47</v>
      </c>
      <c r="Q69" cm="1">
        <f t="array" ref="Q69">INDEX('GMW - Upside'!$A$2:$MC$200,MATCH(1,('GMW - Upside'!$MC$2:$MC$200=Q$3)*('GMW - Upside'!$MB$2:$MB$200=Q$4),0),$E69-1973)</f>
        <v>-8952.0010000000002</v>
      </c>
      <c r="R69" cm="1">
        <f t="array" ref="R69">INDEX('GMW - Upside'!$A$2:$MC$200,MATCH(1,('GMW - Upside'!$MC$2:$MC$200=R$3)*('GMW - Upside'!$MB$2:$MB$200=R$4),0),$E69-1973)</f>
        <v>1E-3</v>
      </c>
      <c r="S69" cm="1">
        <f t="array" ref="S69">INDEX('GMW - Upside'!$A$2:$MC$200,MATCH(1,('GMW - Upside'!$MC$2:$MC$200=S$3)*('GMW - Upside'!$MB$2:$MB$200=S$4),0),$E69-1973)</f>
        <v>215396</v>
      </c>
      <c r="T69" cm="1">
        <f t="array" ref="T69">INDEX('GMW - Upside'!$A$2:$MC$200,MATCH(1,('GMW - Upside'!$MC$2:$MC$200=T$3)*('GMW - Upside'!$MB$2:$MB$200=T$4),0),$E69-1973)</f>
        <v>-1.211452</v>
      </c>
      <c r="U69" cm="1">
        <f t="array" ref="U69">INDEX('GMW - Upside'!$A$2:$MC$200,MATCH(1,('GMW - Upside'!$MC$2:$MC$200=U$3)*('GMW - Upside'!$MB$2:$MB$200=U$4),0),$E69-1973)</f>
        <v>412765.3</v>
      </c>
      <c r="V69" cm="1">
        <f t="array" ref="V69">INDEX('GMW - Upside'!$A$2:$MC$200,MATCH(1,('GMW - Upside'!$MC$2:$MC$200=V$3)*('GMW - Upside'!$MB$2:$MB$200=V$4),0),$E69-1973)</f>
        <v>25865.29</v>
      </c>
      <c r="W69" cm="1">
        <f t="array" ref="W69">INDEX('GMW - Upside'!$A$2:$MC$200,MATCH(1,('GMW - Upside'!$MC$2:$MC$200=W$3)*('GMW - Upside'!$MB$2:$MB$200=W$4),0),$E69-1973)</f>
        <v>33.200000000000003</v>
      </c>
      <c r="X69" cm="1">
        <f t="array" ref="X69">INDEX('GMW - Upside'!$A$2:$MC$200,MATCH(1,('GMW - Upside'!$MC$2:$MC$200=X$3)*('GMW - Upside'!$MB$2:$MB$200=X$4),0),$E69-1973)</f>
        <v>364289.3</v>
      </c>
      <c r="Y69" cm="1">
        <f t="array" ref="Y69">INDEX('GMW - Upside'!$A$2:$MC$200,MATCH(1,('GMW - Upside'!$MC$2:$MC$200=Y$3)*('GMW - Upside'!$MB$2:$MB$200=Y$4),0),$E69-1973)</f>
        <v>37568.18</v>
      </c>
      <c r="Z69" cm="1">
        <f t="array" ref="Z69">INDEX('GMW - Upside'!$A$2:$MC$200,MATCH(1,('GMW - Upside'!$MC$2:$MC$200=Z$3)*('GMW - Upside'!$MB$2:$MB$200=Z$4),0),$E69-1973)</f>
        <v>1702539</v>
      </c>
      <c r="AA69" cm="1">
        <f t="array" ref="AA69">INDEX('GMW - Upside'!$A$2:$MC$200,MATCH(1,('GMW - Upside'!$MC$2:$MC$200=AA$3)*('GMW - Upside'!$MB$2:$MB$200=AA$4),0),$E69-1973)</f>
        <v>-1.651546</v>
      </c>
      <c r="AB69" cm="1">
        <f t="array" ref="AB69">INDEX('GMW - Upside'!$A$2:$MC$200,MATCH(1,('GMW - Upside'!$MC$2:$MC$200=AB$3)*('GMW - Upside'!$MB$2:$MB$200=AB$4),0),$E69-1973)</f>
        <v>79743</v>
      </c>
      <c r="AC69" cm="1">
        <f t="array" ref="AC69">INDEX('GMW - Upside'!$A$2:$MC$200,MATCH(1,('GMW - Upside'!$MC$2:$MC$200=AC$3)*('GMW - Upside'!$MB$2:$MB$200=AC$4),0),$E69-1973)</f>
        <v>69317</v>
      </c>
      <c r="AD69" cm="1">
        <f t="array" ref="AD69">INDEX('GMW - Upside'!$A$2:$MC$200,MATCH(1,('GMW - Upside'!$MC$2:$MC$200=AD$3)*('GMW - Upside'!$MB$2:$MB$200=AD$4),0),$E69-1973)</f>
        <v>58059.75</v>
      </c>
      <c r="AE69" cm="1">
        <f t="array" ref="AE69">INDEX('GMW - Upside'!$A$2:$MC$200,MATCH(1,('GMW - Upside'!$MC$2:$MC$200=AE$3)*('GMW - Upside'!$MB$2:$MB$200=AE$4),0),$E69-1973)</f>
        <v>25.997450000000001</v>
      </c>
    </row>
    <row r="70" spans="1:31" x14ac:dyDescent="0.2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Upside'!$A$2:$MC$200,MATCH(1,('GMW - Upside'!$MC$2:$MC$200=F$3)*('GMW - Upside'!$MB$2:$MB$200=F$4),0),$E70-1973)</f>
        <v>409132</v>
      </c>
      <c r="G70" cm="1">
        <f t="array" ref="G70">INDEX('GMW - Upside'!$A$2:$MC$200,MATCH(1,('GMW - Upside'!$MC$2:$MC$200=G$3)*('GMW - Upside'!$MB$2:$MB$200=G$4),0),$E70-1973)</f>
        <v>237147</v>
      </c>
      <c r="H70" cm="1">
        <f t="array" ref="H70">INDEX('GMW - Upside'!$A$2:$MC$200,MATCH(1,('GMW - Upside'!$MC$2:$MC$200=H$3)*('GMW - Upside'!$MB$2:$MB$200=H$4),0),$E70-1973)</f>
        <v>260638</v>
      </c>
      <c r="I70" cm="1">
        <f t="array" ref="I70">INDEX('GMW - Upside'!$A$2:$MC$200,MATCH(1,('GMW - Upside'!$MC$2:$MC$200=I$3)*('GMW - Upside'!$MB$2:$MB$200=I$4),0),$E70-1973)</f>
        <v>67.733329999999995</v>
      </c>
      <c r="J70" cm="1">
        <f t="array" ref="J70">INDEX('GMW - Upside'!$A$2:$MC$200,MATCH(1,('GMW - Upside'!$MC$2:$MC$200=J$3)*('GMW - Upside'!$MB$2:$MB$200=J$4),0),$E70-1973)</f>
        <v>6.5750000000000002</v>
      </c>
      <c r="K70" cm="1">
        <f t="array" ref="K70">INDEX('GMW - Upside'!$A$2:$MC$200,MATCH(1,('GMW - Upside'!$MC$2:$MC$200=K$3)*('GMW - Upside'!$MB$2:$MB$200=K$4),0),$E70-1973)</f>
        <v>7.7678459999999996</v>
      </c>
      <c r="L70" cm="1">
        <f t="array" ref="L70">INDEX('GMW - Upside'!$A$2:$MC$200,MATCH(1,('GMW - Upside'!$MC$2:$MC$200=L$3)*('GMW - Upside'!$MB$2:$MB$200=L$4),0),$E70-1973)</f>
        <v>25982</v>
      </c>
      <c r="M70" cm="1">
        <f t="array" ref="M70">INDEX('GMW - Upside'!$A$2:$MC$200,MATCH(1,('GMW - Upside'!$MC$2:$MC$200=M$3)*('GMW - Upside'!$MB$2:$MB$200=M$4),0),$E70-1973)</f>
        <v>2353</v>
      </c>
      <c r="N70" cm="1">
        <f t="array" ref="N70">INDEX('GMW - Upside'!$A$2:$MC$200,MATCH(1,('GMW - Upside'!$MC$2:$MC$200=N$3)*('GMW - Upside'!$MB$2:$MB$200=N$4),0),$E70-1973)</f>
        <v>28335</v>
      </c>
      <c r="O70" cm="1">
        <f t="array" ref="O70">INDEX('GMW - Upside'!$A$2:$MC$200,MATCH(1,('GMW - Upside'!$MC$2:$MC$200=O$3)*('GMW - Upside'!$MB$2:$MB$200=O$4),0),$E70-1973)</f>
        <v>8.3000000000000007</v>
      </c>
      <c r="P70" cm="1">
        <f t="array" ref="P70">INDEX('GMW - Upside'!$A$2:$MC$200,MATCH(1,('GMW - Upside'!$MC$2:$MC$200=P$3)*('GMW - Upside'!$MB$2:$MB$200=P$4),0),$E70-1973)</f>
        <v>35431.57</v>
      </c>
      <c r="Q70" cm="1">
        <f t="array" ref="Q70">INDEX('GMW - Upside'!$A$2:$MC$200,MATCH(1,('GMW - Upside'!$MC$2:$MC$200=Q$3)*('GMW - Upside'!$MB$2:$MB$200=Q$4),0),$E70-1973)</f>
        <v>-4943</v>
      </c>
      <c r="R70" cm="1">
        <f t="array" ref="R70">INDEX('GMW - Upside'!$A$2:$MC$200,MATCH(1,('GMW - Upside'!$MC$2:$MC$200=R$3)*('GMW - Upside'!$MB$2:$MB$200=R$4),0),$E70-1973)</f>
        <v>1E-3</v>
      </c>
      <c r="S70" cm="1">
        <f t="array" ref="S70">INDEX('GMW - Upside'!$A$2:$MC$200,MATCH(1,('GMW - Upside'!$MC$2:$MC$200=S$3)*('GMW - Upside'!$MB$2:$MB$200=S$4),0),$E70-1973)</f>
        <v>218635</v>
      </c>
      <c r="T70" cm="1">
        <f t="array" ref="T70">INDEX('GMW - Upside'!$A$2:$MC$200,MATCH(1,('GMW - Upside'!$MC$2:$MC$200=T$3)*('GMW - Upside'!$MB$2:$MB$200=T$4),0),$E70-1973)</f>
        <v>-1.533318</v>
      </c>
      <c r="U70" cm="1">
        <f t="array" ref="U70">INDEX('GMW - Upside'!$A$2:$MC$200,MATCH(1,('GMW - Upside'!$MC$2:$MC$200=U$3)*('GMW - Upside'!$MB$2:$MB$200=U$4),0),$E70-1973)</f>
        <v>415453.5</v>
      </c>
      <c r="V70" cm="1">
        <f t="array" ref="V70">INDEX('GMW - Upside'!$A$2:$MC$200,MATCH(1,('GMW - Upside'!$MC$2:$MC$200=V$3)*('GMW - Upside'!$MB$2:$MB$200=V$4),0),$E70-1973)</f>
        <v>25926.53</v>
      </c>
      <c r="W70" cm="1">
        <f t="array" ref="W70">INDEX('GMW - Upside'!$A$2:$MC$200,MATCH(1,('GMW - Upside'!$MC$2:$MC$200=W$3)*('GMW - Upside'!$MB$2:$MB$200=W$4),0),$E70-1973)</f>
        <v>33.200000000000003</v>
      </c>
      <c r="X70" cm="1">
        <f t="array" ref="X70">INDEX('GMW - Upside'!$A$2:$MC$200,MATCH(1,('GMW - Upside'!$MC$2:$MC$200=X$3)*('GMW - Upside'!$MB$2:$MB$200=X$4),0),$E70-1973)</f>
        <v>364765.5</v>
      </c>
      <c r="Y70" cm="1">
        <f t="array" ref="Y70">INDEX('GMW - Upside'!$A$2:$MC$200,MATCH(1,('GMW - Upside'!$MC$2:$MC$200=Y$3)*('GMW - Upside'!$MB$2:$MB$200=Y$4),0),$E70-1973)</f>
        <v>37598.43</v>
      </c>
      <c r="Z70" cm="1">
        <f t="array" ref="Z70">INDEX('GMW - Upside'!$A$2:$MC$200,MATCH(1,('GMW - Upside'!$MC$2:$MC$200=Z$3)*('GMW - Upside'!$MB$2:$MB$200=Z$4),0),$E70-1973)</f>
        <v>1712783</v>
      </c>
      <c r="AA70" cm="1">
        <f t="array" ref="AA70">INDEX('GMW - Upside'!$A$2:$MC$200,MATCH(1,('GMW - Upside'!$MC$2:$MC$200=AA$3)*('GMW - Upside'!$MB$2:$MB$200=AA$4),0),$E70-1973)</f>
        <v>-1.648854</v>
      </c>
      <c r="AB70" cm="1">
        <f t="array" ref="AB70">INDEX('GMW - Upside'!$A$2:$MC$200,MATCH(1,('GMW - Upside'!$MC$2:$MC$200=AB$3)*('GMW - Upside'!$MB$2:$MB$200=AB$4),0),$E70-1973)</f>
        <v>82181</v>
      </c>
      <c r="AC70" cm="1">
        <f t="array" ref="AC70">INDEX('GMW - Upside'!$A$2:$MC$200,MATCH(1,('GMW - Upside'!$MC$2:$MC$200=AC$3)*('GMW - Upside'!$MB$2:$MB$200=AC$4),0),$E70-1973)</f>
        <v>75725</v>
      </c>
      <c r="AD70" cm="1">
        <f t="array" ref="AD70">INDEX('GMW - Upside'!$A$2:$MC$200,MATCH(1,('GMW - Upside'!$MC$2:$MC$200=AD$3)*('GMW - Upside'!$MB$2:$MB$200=AD$4),0),$E70-1973)</f>
        <v>58094.5</v>
      </c>
      <c r="AE70" cm="1">
        <f t="array" ref="AE70">INDEX('GMW - Upside'!$A$2:$MC$200,MATCH(1,('GMW - Upside'!$MC$2:$MC$200=AE$3)*('GMW - Upside'!$MB$2:$MB$200=AE$4),0),$E70-1973)</f>
        <v>25.992470000000001</v>
      </c>
    </row>
    <row r="71" spans="1:31" x14ac:dyDescent="0.2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Upside'!$A$2:$MC$200,MATCH(1,('GMW - Upside'!$MC$2:$MC$200=F$3)*('GMW - Upside'!$MB$2:$MB$200=F$4),0),$E71-1973)</f>
        <v>412022</v>
      </c>
      <c r="G71" cm="1">
        <f t="array" ref="G71">INDEX('GMW - Upside'!$A$2:$MC$200,MATCH(1,('GMW - Upside'!$MC$2:$MC$200=G$3)*('GMW - Upside'!$MB$2:$MB$200=G$4),0),$E71-1973)</f>
        <v>239556</v>
      </c>
      <c r="H71" cm="1">
        <f t="array" ref="H71">INDEX('GMW - Upside'!$A$2:$MC$200,MATCH(1,('GMW - Upside'!$MC$2:$MC$200=H$3)*('GMW - Upside'!$MB$2:$MB$200=H$4),0),$E71-1973)</f>
        <v>265198</v>
      </c>
      <c r="I71" cm="1">
        <f t="array" ref="I71">INDEX('GMW - Upside'!$A$2:$MC$200,MATCH(1,('GMW - Upside'!$MC$2:$MC$200=I$3)*('GMW - Upside'!$MB$2:$MB$200=I$4),0),$E71-1973)</f>
        <v>68.099999999999994</v>
      </c>
      <c r="J71" cm="1">
        <f t="array" ref="J71">INDEX('GMW - Upside'!$A$2:$MC$200,MATCH(1,('GMW - Upside'!$MC$2:$MC$200=J$3)*('GMW - Upside'!$MB$2:$MB$200=J$4),0),$E71-1973)</f>
        <v>6.1288460000000002</v>
      </c>
      <c r="K71" cm="1">
        <f t="array" ref="K71">INDEX('GMW - Upside'!$A$2:$MC$200,MATCH(1,('GMW - Upside'!$MC$2:$MC$200=K$3)*('GMW - Upside'!$MB$2:$MB$200=K$4),0),$E71-1973)</f>
        <v>7.7204610000000002</v>
      </c>
      <c r="L71" cm="1">
        <f t="array" ref="L71">INDEX('GMW - Upside'!$A$2:$MC$200,MATCH(1,('GMW - Upside'!$MC$2:$MC$200=L$3)*('GMW - Upside'!$MB$2:$MB$200=L$4),0),$E71-1973)</f>
        <v>25970</v>
      </c>
      <c r="M71" cm="1">
        <f t="array" ref="M71">INDEX('GMW - Upside'!$A$2:$MC$200,MATCH(1,('GMW - Upside'!$MC$2:$MC$200=M$3)*('GMW - Upside'!$MB$2:$MB$200=M$4),0),$E71-1973)</f>
        <v>2330</v>
      </c>
      <c r="N71" cm="1">
        <f t="array" ref="N71">INDEX('GMW - Upside'!$A$2:$MC$200,MATCH(1,('GMW - Upside'!$MC$2:$MC$200=N$3)*('GMW - Upside'!$MB$2:$MB$200=N$4),0),$E71-1973)</f>
        <v>28300</v>
      </c>
      <c r="O71" cm="1">
        <f t="array" ref="O71">INDEX('GMW - Upside'!$A$2:$MC$200,MATCH(1,('GMW - Upside'!$MC$2:$MC$200=O$3)*('GMW - Upside'!$MB$2:$MB$200=O$4),0),$E71-1973)</f>
        <v>8.1999999999999993</v>
      </c>
      <c r="P71" cm="1">
        <f t="array" ref="P71">INDEX('GMW - Upside'!$A$2:$MC$200,MATCH(1,('GMW - Upside'!$MC$2:$MC$200=P$3)*('GMW - Upside'!$MB$2:$MB$200=P$4),0),$E71-1973)</f>
        <v>35464.660000000003</v>
      </c>
      <c r="Q71" cm="1">
        <f t="array" ref="Q71">INDEX('GMW - Upside'!$A$2:$MC$200,MATCH(1,('GMW - Upside'!$MC$2:$MC$200=Q$3)*('GMW - Upside'!$MB$2:$MB$200=Q$4),0),$E71-1973)</f>
        <v>-2801</v>
      </c>
      <c r="R71" cm="1">
        <f t="array" ref="R71">INDEX('GMW - Upside'!$A$2:$MC$200,MATCH(1,('GMW - Upside'!$MC$2:$MC$200=R$3)*('GMW - Upside'!$MB$2:$MB$200=R$4),0),$E71-1973)</f>
        <v>1E-3</v>
      </c>
      <c r="S71" cm="1">
        <f t="array" ref="S71">INDEX('GMW - Upside'!$A$2:$MC$200,MATCH(1,('GMW - Upside'!$MC$2:$MC$200=S$3)*('GMW - Upside'!$MB$2:$MB$200=S$4),0),$E71-1973)</f>
        <v>222304</v>
      </c>
      <c r="T71" cm="1">
        <f t="array" ref="T71">INDEX('GMW - Upside'!$A$2:$MC$200,MATCH(1,('GMW - Upside'!$MC$2:$MC$200=T$3)*('GMW - Upside'!$MB$2:$MB$200=T$4),0),$E71-1973)</f>
        <v>-1.3912199999999999</v>
      </c>
      <c r="U71" cm="1">
        <f t="array" ref="U71">INDEX('GMW - Upside'!$A$2:$MC$200,MATCH(1,('GMW - Upside'!$MC$2:$MC$200=U$3)*('GMW - Upside'!$MB$2:$MB$200=U$4),0),$E71-1973)</f>
        <v>417794.3</v>
      </c>
      <c r="V71" cm="1">
        <f t="array" ref="V71">INDEX('GMW - Upside'!$A$2:$MC$200,MATCH(1,('GMW - Upside'!$MC$2:$MC$200=V$3)*('GMW - Upside'!$MB$2:$MB$200=V$4),0),$E71-1973)</f>
        <v>25951.1</v>
      </c>
      <c r="W71" cm="1">
        <f t="array" ref="W71">INDEX('GMW - Upside'!$A$2:$MC$200,MATCH(1,('GMW - Upside'!$MC$2:$MC$200=W$3)*('GMW - Upside'!$MB$2:$MB$200=W$4),0),$E71-1973)</f>
        <v>33.200000000000003</v>
      </c>
      <c r="X71" cm="1">
        <f t="array" ref="X71">INDEX('GMW - Upside'!$A$2:$MC$200,MATCH(1,('GMW - Upside'!$MC$2:$MC$200=X$3)*('GMW - Upside'!$MB$2:$MB$200=X$4),0),$E71-1973)</f>
        <v>365321.5</v>
      </c>
      <c r="Y71" cm="1">
        <f t="array" ref="Y71">INDEX('GMW - Upside'!$A$2:$MC$200,MATCH(1,('GMW - Upside'!$MC$2:$MC$200=Y$3)*('GMW - Upside'!$MB$2:$MB$200=Y$4),0),$E71-1973)</f>
        <v>37628.68</v>
      </c>
      <c r="Z71" cm="1">
        <f t="array" ref="Z71">INDEX('GMW - Upside'!$A$2:$MC$200,MATCH(1,('GMW - Upside'!$MC$2:$MC$200=Z$3)*('GMW - Upside'!$MB$2:$MB$200=Z$4),0),$E71-1973)</f>
        <v>1723292</v>
      </c>
      <c r="AA71" cm="1">
        <f t="array" ref="AA71">INDEX('GMW - Upside'!$A$2:$MC$200,MATCH(1,('GMW - Upside'!$MC$2:$MC$200=AA$3)*('GMW - Upside'!$MB$2:$MB$200=AA$4),0),$E71-1973)</f>
        <v>-1.6461669999999999</v>
      </c>
      <c r="AB71" cm="1">
        <f t="array" ref="AB71">INDEX('GMW - Upside'!$A$2:$MC$200,MATCH(1,('GMW - Upside'!$MC$2:$MC$200=AB$3)*('GMW - Upside'!$MB$2:$MB$200=AB$4),0),$E71-1973)</f>
        <v>82628</v>
      </c>
      <c r="AC71" cm="1">
        <f t="array" ref="AC71">INDEX('GMW - Upside'!$A$2:$MC$200,MATCH(1,('GMW - Upside'!$MC$2:$MC$200=AC$3)*('GMW - Upside'!$MB$2:$MB$200=AC$4),0),$E71-1973)</f>
        <v>76082</v>
      </c>
      <c r="AD71" cm="1">
        <f t="array" ref="AD71">INDEX('GMW - Upside'!$A$2:$MC$200,MATCH(1,('GMW - Upside'!$MC$2:$MC$200=AD$3)*('GMW - Upside'!$MB$2:$MB$200=AD$4),0),$E71-1973)</f>
        <v>58129.25</v>
      </c>
      <c r="AE71" cm="1">
        <f t="array" ref="AE71">INDEX('GMW - Upside'!$A$2:$MC$200,MATCH(1,('GMW - Upside'!$MC$2:$MC$200=AE$3)*('GMW - Upside'!$MB$2:$MB$200=AE$4),0),$E71-1973)</f>
        <v>25.98751</v>
      </c>
    </row>
    <row r="72" spans="1:31" x14ac:dyDescent="0.2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Upside'!$A$2:$MC$200,MATCH(1,('GMW - Upside'!$MC$2:$MC$200=F$3)*('GMW - Upside'!$MB$2:$MB$200=F$4),0),$E72-1973)</f>
        <v>413325</v>
      </c>
      <c r="G72" cm="1">
        <f t="array" ref="G72">INDEX('GMW - Upside'!$A$2:$MC$200,MATCH(1,('GMW - Upside'!$MC$2:$MC$200=G$3)*('GMW - Upside'!$MB$2:$MB$200=G$4),0),$E72-1973)</f>
        <v>241559</v>
      </c>
      <c r="H72" cm="1">
        <f t="array" ref="H72">INDEX('GMW - Upside'!$A$2:$MC$200,MATCH(1,('GMW - Upside'!$MC$2:$MC$200=H$3)*('GMW - Upside'!$MB$2:$MB$200=H$4),0),$E72-1973)</f>
        <v>265052</v>
      </c>
      <c r="I72" cm="1">
        <f t="array" ref="I72">INDEX('GMW - Upside'!$A$2:$MC$200,MATCH(1,('GMW - Upside'!$MC$2:$MC$200=I$3)*('GMW - Upside'!$MB$2:$MB$200=I$4),0),$E72-1973)</f>
        <v>68.866669999999999</v>
      </c>
      <c r="J72" cm="1">
        <f t="array" ref="J72">INDEX('GMW - Upside'!$A$2:$MC$200,MATCH(1,('GMW - Upside'!$MC$2:$MC$200=J$3)*('GMW - Upside'!$MB$2:$MB$200=J$4),0),$E72-1973)</f>
        <v>5.8721160000000001</v>
      </c>
      <c r="K72" cm="1">
        <f t="array" ref="K72">INDEX('GMW - Upside'!$A$2:$MC$200,MATCH(1,('GMW - Upside'!$MC$2:$MC$200=K$3)*('GMW - Upside'!$MB$2:$MB$200=K$4),0),$E72-1973)</f>
        <v>8.0556929999999998</v>
      </c>
      <c r="L72" cm="1">
        <f t="array" ref="L72">INDEX('GMW - Upside'!$A$2:$MC$200,MATCH(1,('GMW - Upside'!$MC$2:$MC$200=L$3)*('GMW - Upside'!$MB$2:$MB$200=L$4),0),$E72-1973)</f>
        <v>26009</v>
      </c>
      <c r="M72" cm="1">
        <f t="array" ref="M72">INDEX('GMW - Upside'!$A$2:$MC$200,MATCH(1,('GMW - Upside'!$MC$2:$MC$200=M$3)*('GMW - Upside'!$MB$2:$MB$200=M$4),0),$E72-1973)</f>
        <v>2340</v>
      </c>
      <c r="N72" cm="1">
        <f t="array" ref="N72">INDEX('GMW - Upside'!$A$2:$MC$200,MATCH(1,('GMW - Upside'!$MC$2:$MC$200=N$3)*('GMW - Upside'!$MB$2:$MB$200=N$4),0),$E72-1973)</f>
        <v>28349</v>
      </c>
      <c r="O72" cm="1">
        <f t="array" ref="O72">INDEX('GMW - Upside'!$A$2:$MC$200,MATCH(1,('GMW - Upside'!$MC$2:$MC$200=O$3)*('GMW - Upside'!$MB$2:$MB$200=O$4),0),$E72-1973)</f>
        <v>8.3000000000000007</v>
      </c>
      <c r="P72" cm="1">
        <f t="array" ref="P72">INDEX('GMW - Upside'!$A$2:$MC$200,MATCH(1,('GMW - Upside'!$MC$2:$MC$200=P$3)*('GMW - Upside'!$MB$2:$MB$200=P$4),0),$E72-1973)</f>
        <v>35497.760000000002</v>
      </c>
      <c r="Q72" cm="1">
        <f t="array" ref="Q72">INDEX('GMW - Upside'!$A$2:$MC$200,MATCH(1,('GMW - Upside'!$MC$2:$MC$200=Q$3)*('GMW - Upside'!$MB$2:$MB$200=Q$4),0),$E72-1973)</f>
        <v>-13775</v>
      </c>
      <c r="R72" cm="1">
        <f t="array" ref="R72">INDEX('GMW - Upside'!$A$2:$MC$200,MATCH(1,('GMW - Upside'!$MC$2:$MC$200=R$3)*('GMW - Upside'!$MB$2:$MB$200=R$4),0),$E72-1973)</f>
        <v>1E-3</v>
      </c>
      <c r="S72" cm="1">
        <f t="array" ref="S72">INDEX('GMW - Upside'!$A$2:$MC$200,MATCH(1,('GMW - Upside'!$MC$2:$MC$200=S$3)*('GMW - Upside'!$MB$2:$MB$200=S$4),0),$E72-1973)</f>
        <v>227104</v>
      </c>
      <c r="T72" cm="1">
        <f t="array" ref="T72">INDEX('GMW - Upside'!$A$2:$MC$200,MATCH(1,('GMW - Upside'!$MC$2:$MC$200=T$3)*('GMW - Upside'!$MB$2:$MB$200=T$4),0),$E72-1973)</f>
        <v>-2.0352359999999998</v>
      </c>
      <c r="U72" cm="1">
        <f t="array" ref="U72">INDEX('GMW - Upside'!$A$2:$MC$200,MATCH(1,('GMW - Upside'!$MC$2:$MC$200=U$3)*('GMW - Upside'!$MB$2:$MB$200=U$4),0),$E72-1973)</f>
        <v>421823.6</v>
      </c>
      <c r="V72" cm="1">
        <f t="array" ref="V72">INDEX('GMW - Upside'!$A$2:$MC$200,MATCH(1,('GMW - Upside'!$MC$2:$MC$200=V$3)*('GMW - Upside'!$MB$2:$MB$200=V$4),0),$E72-1973)</f>
        <v>26052.73</v>
      </c>
      <c r="W72" cm="1">
        <f t="array" ref="W72">INDEX('GMW - Upside'!$A$2:$MC$200,MATCH(1,('GMW - Upside'!$MC$2:$MC$200=W$3)*('GMW - Upside'!$MB$2:$MB$200=W$4),0),$E72-1973)</f>
        <v>33.299999999999997</v>
      </c>
      <c r="X72" cm="1">
        <f t="array" ref="X72">INDEX('GMW - Upside'!$A$2:$MC$200,MATCH(1,('GMW - Upside'!$MC$2:$MC$200=X$3)*('GMW - Upside'!$MB$2:$MB$200=X$4),0),$E72-1973)</f>
        <v>365954.9</v>
      </c>
      <c r="Y72" cm="1">
        <f t="array" ref="Y72">INDEX('GMW - Upside'!$A$2:$MC$200,MATCH(1,('GMW - Upside'!$MC$2:$MC$200=Y$3)*('GMW - Upside'!$MB$2:$MB$200=Y$4),0),$E72-1973)</f>
        <v>37658.92</v>
      </c>
      <c r="Z72" cm="1">
        <f t="array" ref="Z72">INDEX('GMW - Upside'!$A$2:$MC$200,MATCH(1,('GMW - Upside'!$MC$2:$MC$200=Z$3)*('GMW - Upside'!$MB$2:$MB$200=Z$4),0),$E72-1973)</f>
        <v>1733802</v>
      </c>
      <c r="AA72" cm="1">
        <f t="array" ref="AA72">INDEX('GMW - Upside'!$A$2:$MC$200,MATCH(1,('GMW - Upside'!$MC$2:$MC$200=AA$3)*('GMW - Upside'!$MB$2:$MB$200=AA$4),0),$E72-1973)</f>
        <v>-1.6434839999999999</v>
      </c>
      <c r="AB72" cm="1">
        <f t="array" ref="AB72">INDEX('GMW - Upside'!$A$2:$MC$200,MATCH(1,('GMW - Upside'!$MC$2:$MC$200=AB$3)*('GMW - Upside'!$MB$2:$MB$200=AB$4),0),$E72-1973)</f>
        <v>80773</v>
      </c>
      <c r="AC72" cm="1">
        <f t="array" ref="AC72">INDEX('GMW - Upside'!$A$2:$MC$200,MATCH(1,('GMW - Upside'!$MC$2:$MC$200=AC$3)*('GMW - Upside'!$MB$2:$MB$200=AC$4),0),$E72-1973)</f>
        <v>66552</v>
      </c>
      <c r="AD72" cm="1">
        <f t="array" ref="AD72">INDEX('GMW - Upside'!$A$2:$MC$200,MATCH(1,('GMW - Upside'!$MC$2:$MC$200=AD$3)*('GMW - Upside'!$MB$2:$MB$200=AD$4),0),$E72-1973)</f>
        <v>58164</v>
      </c>
      <c r="AE72" cm="1">
        <f t="array" ref="AE72">INDEX('GMW - Upside'!$A$2:$MC$200,MATCH(1,('GMW - Upside'!$MC$2:$MC$200=AE$3)*('GMW - Upside'!$MB$2:$MB$200=AE$4),0),$E72-1973)</f>
        <v>25.98255</v>
      </c>
    </row>
    <row r="73" spans="1:31" x14ac:dyDescent="0.2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Upside'!$A$2:$MC$200,MATCH(1,('GMW - Upside'!$MC$2:$MC$200=F$3)*('GMW - Upside'!$MB$2:$MB$200=F$4),0),$E73-1973)</f>
        <v>417019</v>
      </c>
      <c r="G73" cm="1">
        <f t="array" ref="G73">INDEX('GMW - Upside'!$A$2:$MC$200,MATCH(1,('GMW - Upside'!$MC$2:$MC$200=G$3)*('GMW - Upside'!$MB$2:$MB$200=G$4),0),$E73-1973)</f>
        <v>243639</v>
      </c>
      <c r="H73" cm="1">
        <f t="array" ref="H73">INDEX('GMW - Upside'!$A$2:$MC$200,MATCH(1,('GMW - Upside'!$MC$2:$MC$200=H$3)*('GMW - Upside'!$MB$2:$MB$200=H$4),0),$E73-1973)</f>
        <v>267795</v>
      </c>
      <c r="I73" cm="1">
        <f t="array" ref="I73">INDEX('GMW - Upside'!$A$2:$MC$200,MATCH(1,('GMW - Upside'!$MC$2:$MC$200=I$3)*('GMW - Upside'!$MB$2:$MB$200=I$4),0),$E73-1973)</f>
        <v>68.933329999999998</v>
      </c>
      <c r="J73" cm="1">
        <f t="array" ref="J73">INDEX('GMW - Upside'!$A$2:$MC$200,MATCH(1,('GMW - Upside'!$MC$2:$MC$200=J$3)*('GMW - Upside'!$MB$2:$MB$200=J$4),0),$E73-1973)</f>
        <v>5.6875</v>
      </c>
      <c r="K73" cm="1">
        <f t="array" ref="K73">INDEX('GMW - Upside'!$A$2:$MC$200,MATCH(1,('GMW - Upside'!$MC$2:$MC$200=K$3)*('GMW - Upside'!$MB$2:$MB$200=K$4),0),$E73-1973)</f>
        <v>7.84</v>
      </c>
      <c r="L73" cm="1">
        <f t="array" ref="L73">INDEX('GMW - Upside'!$A$2:$MC$200,MATCH(1,('GMW - Upside'!$MC$2:$MC$200=L$3)*('GMW - Upside'!$MB$2:$MB$200=L$4),0),$E73-1973)</f>
        <v>26062</v>
      </c>
      <c r="M73" cm="1">
        <f t="array" ref="M73">INDEX('GMW - Upside'!$A$2:$MC$200,MATCH(1,('GMW - Upside'!$MC$2:$MC$200=M$3)*('GMW - Upside'!$MB$2:$MB$200=M$4),0),$E73-1973)</f>
        <v>2285</v>
      </c>
      <c r="N73" cm="1">
        <f t="array" ref="N73">INDEX('GMW - Upside'!$A$2:$MC$200,MATCH(1,('GMW - Upside'!$MC$2:$MC$200=N$3)*('GMW - Upside'!$MB$2:$MB$200=N$4),0),$E73-1973)</f>
        <v>28347</v>
      </c>
      <c r="O73" cm="1">
        <f t="array" ref="O73">INDEX('GMW - Upside'!$A$2:$MC$200,MATCH(1,('GMW - Upside'!$MC$2:$MC$200=O$3)*('GMW - Upside'!$MB$2:$MB$200=O$4),0),$E73-1973)</f>
        <v>8.1</v>
      </c>
      <c r="P73" cm="1">
        <f t="array" ref="P73">INDEX('GMW - Upside'!$A$2:$MC$200,MATCH(1,('GMW - Upside'!$MC$2:$MC$200=P$3)*('GMW - Upside'!$MB$2:$MB$200=P$4),0),$E73-1973)</f>
        <v>35529.269999999997</v>
      </c>
      <c r="Q73" cm="1">
        <f t="array" ref="Q73">INDEX('GMW - Upside'!$A$2:$MC$200,MATCH(1,('GMW - Upside'!$MC$2:$MC$200=Q$3)*('GMW - Upside'!$MB$2:$MB$200=Q$4),0),$E73-1973)</f>
        <v>-7993</v>
      </c>
      <c r="R73" cm="1">
        <f t="array" ref="R73">INDEX('GMW - Upside'!$A$2:$MC$200,MATCH(1,('GMW - Upside'!$MC$2:$MC$200=R$3)*('GMW - Upside'!$MB$2:$MB$200=R$4),0),$E73-1973)</f>
        <v>1E-3</v>
      </c>
      <c r="S73" cm="1">
        <f t="array" ref="S73">INDEX('GMW - Upside'!$A$2:$MC$200,MATCH(1,('GMW - Upside'!$MC$2:$MC$200=S$3)*('GMW - Upside'!$MB$2:$MB$200=S$4),0),$E73-1973)</f>
        <v>230833</v>
      </c>
      <c r="T73" cm="1">
        <f t="array" ref="T73">INDEX('GMW - Upside'!$A$2:$MC$200,MATCH(1,('GMW - Upside'!$MC$2:$MC$200=T$3)*('GMW - Upside'!$MB$2:$MB$200=T$4),0),$E73-1973)</f>
        <v>-1.5935900000000001</v>
      </c>
      <c r="U73" cm="1">
        <f t="array" ref="U73">INDEX('GMW - Upside'!$A$2:$MC$200,MATCH(1,('GMW - Upside'!$MC$2:$MC$200=U$3)*('GMW - Upside'!$MB$2:$MB$200=U$4),0),$E73-1973)</f>
        <v>423717.8</v>
      </c>
      <c r="V73" cm="1">
        <f t="array" ref="V73">INDEX('GMW - Upside'!$A$2:$MC$200,MATCH(1,('GMW - Upside'!$MC$2:$MC$200=V$3)*('GMW - Upside'!$MB$2:$MB$200=V$4),0),$E73-1973)</f>
        <v>26107.59</v>
      </c>
      <c r="W73" cm="1">
        <f t="array" ref="W73">INDEX('GMW - Upside'!$A$2:$MC$200,MATCH(1,('GMW - Upside'!$MC$2:$MC$200=W$3)*('GMW - Upside'!$MB$2:$MB$200=W$4),0),$E73-1973)</f>
        <v>33.200000000000003</v>
      </c>
      <c r="X73" cm="1">
        <f t="array" ref="X73">INDEX('GMW - Upside'!$A$2:$MC$200,MATCH(1,('GMW - Upside'!$MC$2:$MC$200=X$3)*('GMW - Upside'!$MB$2:$MB$200=X$4),0),$E73-1973)</f>
        <v>366558.6</v>
      </c>
      <c r="Y73" cm="1">
        <f t="array" ref="Y73">INDEX('GMW - Upside'!$A$2:$MC$200,MATCH(1,('GMW - Upside'!$MC$2:$MC$200=Y$3)*('GMW - Upside'!$MB$2:$MB$200=Y$4),0),$E73-1973)</f>
        <v>37688.15</v>
      </c>
      <c r="Z73" cm="1">
        <f t="array" ref="Z73">INDEX('GMW - Upside'!$A$2:$MC$200,MATCH(1,('GMW - Upside'!$MC$2:$MC$200=Z$3)*('GMW - Upside'!$MB$2:$MB$200=Z$4),0),$E73-1973)</f>
        <v>1744312</v>
      </c>
      <c r="AA73" cm="1">
        <f t="array" ref="AA73">INDEX('GMW - Upside'!$A$2:$MC$200,MATCH(1,('GMW - Upside'!$MC$2:$MC$200=AA$3)*('GMW - Upside'!$MB$2:$MB$200=AA$4),0),$E73-1973)</f>
        <v>-1.640806</v>
      </c>
      <c r="AB73" cm="1">
        <f t="array" ref="AB73">INDEX('GMW - Upside'!$A$2:$MC$200,MATCH(1,('GMW - Upside'!$MC$2:$MC$200=AB$3)*('GMW - Upside'!$MB$2:$MB$200=AB$4),0),$E73-1973)</f>
        <v>80608</v>
      </c>
      <c r="AC73" cm="1">
        <f t="array" ref="AC73">INDEX('GMW - Upside'!$A$2:$MC$200,MATCH(1,('GMW - Upside'!$MC$2:$MC$200=AC$3)*('GMW - Upside'!$MB$2:$MB$200=AC$4),0),$E73-1973)</f>
        <v>72033</v>
      </c>
      <c r="AD73" cm="1">
        <f t="array" ref="AD73">INDEX('GMW - Upside'!$A$2:$MC$200,MATCH(1,('GMW - Upside'!$MC$2:$MC$200=AD$3)*('GMW - Upside'!$MB$2:$MB$200=AD$4),0),$E73-1973)</f>
        <v>58201.5</v>
      </c>
      <c r="AE73" cm="1">
        <f t="array" ref="AE73">INDEX('GMW - Upside'!$A$2:$MC$200,MATCH(1,('GMW - Upside'!$MC$2:$MC$200=AE$3)*('GMW - Upside'!$MB$2:$MB$200=AE$4),0),$E73-1973)</f>
        <v>25.97381</v>
      </c>
    </row>
    <row r="74" spans="1:31" x14ac:dyDescent="0.2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Upside'!$A$2:$MC$200,MATCH(1,('GMW - Upside'!$MC$2:$MC$200=F$3)*('GMW - Upside'!$MB$2:$MB$200=F$4),0),$E74-1973)</f>
        <v>422639</v>
      </c>
      <c r="G74" cm="1">
        <f t="array" ref="G74">INDEX('GMW - Upside'!$A$2:$MC$200,MATCH(1,('GMW - Upside'!$MC$2:$MC$200=G$3)*('GMW - Upside'!$MB$2:$MB$200=G$4),0),$E74-1973)</f>
        <v>246780</v>
      </c>
      <c r="H74" cm="1">
        <f t="array" ref="H74">INDEX('GMW - Upside'!$A$2:$MC$200,MATCH(1,('GMW - Upside'!$MC$2:$MC$200=H$3)*('GMW - Upside'!$MB$2:$MB$200=H$4),0),$E74-1973)</f>
        <v>263100</v>
      </c>
      <c r="I74" cm="1">
        <f t="array" ref="I74">INDEX('GMW - Upside'!$A$2:$MC$200,MATCH(1,('GMW - Upside'!$MC$2:$MC$200=I$3)*('GMW - Upside'!$MB$2:$MB$200=I$4),0),$E74-1973)</f>
        <v>69.366669999999999</v>
      </c>
      <c r="J74" cm="1">
        <f t="array" ref="J74">INDEX('GMW - Upside'!$A$2:$MC$200,MATCH(1,('GMW - Upside'!$MC$2:$MC$200=J$3)*('GMW - Upside'!$MB$2:$MB$200=J$4),0),$E74-1973)</f>
        <v>5.8579549999999996</v>
      </c>
      <c r="K74" cm="1">
        <f t="array" ref="K74">INDEX('GMW - Upside'!$A$2:$MC$200,MATCH(1,('GMW - Upside'!$MC$2:$MC$200=K$3)*('GMW - Upside'!$MB$2:$MB$200=K$4),0),$E74-1973)</f>
        <v>7.5286359999999997</v>
      </c>
      <c r="L74" cm="1">
        <f t="array" ref="L74">INDEX('GMW - Upside'!$A$2:$MC$200,MATCH(1,('GMW - Upside'!$MC$2:$MC$200=L$3)*('GMW - Upside'!$MB$2:$MB$200=L$4),0),$E74-1973)</f>
        <v>26198</v>
      </c>
      <c r="M74" cm="1">
        <f t="array" ref="M74">INDEX('GMW - Upside'!$A$2:$MC$200,MATCH(1,('GMW - Upside'!$MC$2:$MC$200=M$3)*('GMW - Upside'!$MB$2:$MB$200=M$4),0),$E74-1973)</f>
        <v>2229</v>
      </c>
      <c r="N74" cm="1">
        <f t="array" ref="N74">INDEX('GMW - Upside'!$A$2:$MC$200,MATCH(1,('GMW - Upside'!$MC$2:$MC$200=N$3)*('GMW - Upside'!$MB$2:$MB$200=N$4),0),$E74-1973)</f>
        <v>28427</v>
      </c>
      <c r="O74" cm="1">
        <f t="array" ref="O74">INDEX('GMW - Upside'!$A$2:$MC$200,MATCH(1,('GMW - Upside'!$MC$2:$MC$200=O$3)*('GMW - Upside'!$MB$2:$MB$200=O$4),0),$E74-1973)</f>
        <v>7.8</v>
      </c>
      <c r="P74" cm="1">
        <f t="array" ref="P74">INDEX('GMW - Upside'!$A$2:$MC$200,MATCH(1,('GMW - Upside'!$MC$2:$MC$200=P$3)*('GMW - Upside'!$MB$2:$MB$200=P$4),0),$E74-1973)</f>
        <v>35560.78</v>
      </c>
      <c r="Q74" cm="1">
        <f t="array" ref="Q74">INDEX('GMW - Upside'!$A$2:$MC$200,MATCH(1,('GMW - Upside'!$MC$2:$MC$200=Q$3)*('GMW - Upside'!$MB$2:$MB$200=Q$4),0),$E74-1973)</f>
        <v>-1515</v>
      </c>
      <c r="R74" cm="1">
        <f t="array" ref="R74">INDEX('GMW - Upside'!$A$2:$MC$200,MATCH(1,('GMW - Upside'!$MC$2:$MC$200=R$3)*('GMW - Upside'!$MB$2:$MB$200=R$4),0),$E74-1973)</f>
        <v>1E-3</v>
      </c>
      <c r="S74" cm="1">
        <f t="array" ref="S74">INDEX('GMW - Upside'!$A$2:$MC$200,MATCH(1,('GMW - Upside'!$MC$2:$MC$200=S$3)*('GMW - Upside'!$MB$2:$MB$200=S$4),0),$E74-1973)</f>
        <v>233368</v>
      </c>
      <c r="T74" cm="1">
        <f t="array" ref="T74">INDEX('GMW - Upside'!$A$2:$MC$200,MATCH(1,('GMW - Upside'!$MC$2:$MC$200=T$3)*('GMW - Upside'!$MB$2:$MB$200=T$4),0),$E74-1973)</f>
        <v>-1.0678289999999999</v>
      </c>
      <c r="U74" cm="1">
        <f t="array" ref="U74">INDEX('GMW - Upside'!$A$2:$MC$200,MATCH(1,('GMW - Upside'!$MC$2:$MC$200=U$3)*('GMW - Upside'!$MB$2:$MB$200=U$4),0),$E74-1973)</f>
        <v>427176</v>
      </c>
      <c r="V74" cm="1">
        <f t="array" ref="V74">INDEX('GMW - Upside'!$A$2:$MC$200,MATCH(1,('GMW - Upside'!$MC$2:$MC$200=V$3)*('GMW - Upside'!$MB$2:$MB$200=V$4),0),$E74-1973)</f>
        <v>26238.12</v>
      </c>
      <c r="W74" cm="1">
        <f t="array" ref="W74">INDEX('GMW - Upside'!$A$2:$MC$200,MATCH(1,('GMW - Upside'!$MC$2:$MC$200=W$3)*('GMW - Upside'!$MB$2:$MB$200=W$4),0),$E74-1973)</f>
        <v>33.200000000000003</v>
      </c>
      <c r="X74" cm="1">
        <f t="array" ref="X74">INDEX('GMW - Upside'!$A$2:$MC$200,MATCH(1,('GMW - Upside'!$MC$2:$MC$200=X$3)*('GMW - Upside'!$MB$2:$MB$200=X$4),0),$E74-1973)</f>
        <v>366961.8</v>
      </c>
      <c r="Y74" cm="1">
        <f t="array" ref="Y74">INDEX('GMW - Upside'!$A$2:$MC$200,MATCH(1,('GMW - Upside'!$MC$2:$MC$200=Y$3)*('GMW - Upside'!$MB$2:$MB$200=Y$4),0),$E74-1973)</f>
        <v>37717.370000000003</v>
      </c>
      <c r="Z74" cm="1">
        <f t="array" ref="Z74">INDEX('GMW - Upside'!$A$2:$MC$200,MATCH(1,('GMW - Upside'!$MC$2:$MC$200=Z$3)*('GMW - Upside'!$MB$2:$MB$200=Z$4),0),$E74-1973)</f>
        <v>1754821</v>
      </c>
      <c r="AA74" cm="1">
        <f t="array" ref="AA74">INDEX('GMW - Upside'!$A$2:$MC$200,MATCH(1,('GMW - Upside'!$MC$2:$MC$200=AA$3)*('GMW - Upside'!$MB$2:$MB$200=AA$4),0),$E74-1973)</f>
        <v>-1.638131</v>
      </c>
      <c r="AB74" cm="1">
        <f t="array" ref="AB74">INDEX('GMW - Upside'!$A$2:$MC$200,MATCH(1,('GMW - Upside'!$MC$2:$MC$200=AB$3)*('GMW - Upside'!$MB$2:$MB$200=AB$4),0),$E74-1973)</f>
        <v>81659</v>
      </c>
      <c r="AC74" cm="1">
        <f t="array" ref="AC74">INDEX('GMW - Upside'!$A$2:$MC$200,MATCH(1,('GMW - Upside'!$MC$2:$MC$200=AC$3)*('GMW - Upside'!$MB$2:$MB$200=AC$4),0),$E74-1973)</f>
        <v>80152</v>
      </c>
      <c r="AD74" cm="1">
        <f t="array" ref="AD74">INDEX('GMW - Upside'!$A$2:$MC$200,MATCH(1,('GMW - Upside'!$MC$2:$MC$200=AD$3)*('GMW - Upside'!$MB$2:$MB$200=AD$4),0),$E74-1973)</f>
        <v>58239</v>
      </c>
      <c r="AE74" cm="1">
        <f t="array" ref="AE74">INDEX('GMW - Upside'!$A$2:$MC$200,MATCH(1,('GMW - Upside'!$MC$2:$MC$200=AE$3)*('GMW - Upside'!$MB$2:$MB$200=AE$4),0),$E74-1973)</f>
        <v>25.96509</v>
      </c>
    </row>
    <row r="75" spans="1:31" x14ac:dyDescent="0.2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Upside'!$A$2:$MC$200,MATCH(1,('GMW - Upside'!$MC$2:$MC$200=F$3)*('GMW - Upside'!$MB$2:$MB$200=F$4),0),$E75-1973)</f>
        <v>429418</v>
      </c>
      <c r="G75" cm="1">
        <f t="array" ref="G75">INDEX('GMW - Upside'!$A$2:$MC$200,MATCH(1,('GMW - Upside'!$MC$2:$MC$200=G$3)*('GMW - Upside'!$MB$2:$MB$200=G$4),0),$E75-1973)</f>
        <v>249328</v>
      </c>
      <c r="H75" cm="1">
        <f t="array" ref="H75">INDEX('GMW - Upside'!$A$2:$MC$200,MATCH(1,('GMW - Upside'!$MC$2:$MC$200=H$3)*('GMW - Upside'!$MB$2:$MB$200=H$4),0),$E75-1973)</f>
        <v>266756</v>
      </c>
      <c r="I75" cm="1">
        <f t="array" ref="I75">INDEX('GMW - Upside'!$A$2:$MC$200,MATCH(1,('GMW - Upside'!$MC$2:$MC$200=I$3)*('GMW - Upside'!$MB$2:$MB$200=I$4),0),$E75-1973)</f>
        <v>69.366669999999999</v>
      </c>
      <c r="J75" cm="1">
        <f t="array" ref="J75">INDEX('GMW - Upside'!$A$2:$MC$200,MATCH(1,('GMW - Upside'!$MC$2:$MC$200=J$3)*('GMW - Upside'!$MB$2:$MB$200=J$4),0),$E75-1973)</f>
        <v>5.9375</v>
      </c>
      <c r="K75" cm="1">
        <f t="array" ref="K75">INDEX('GMW - Upside'!$A$2:$MC$200,MATCH(1,('GMW - Upside'!$MC$2:$MC$200=K$3)*('GMW - Upside'!$MB$2:$MB$200=K$4),0),$E75-1973)</f>
        <v>7.370806</v>
      </c>
      <c r="L75" cm="1">
        <f t="array" ref="L75">INDEX('GMW - Upside'!$A$2:$MC$200,MATCH(1,('GMW - Upside'!$MC$2:$MC$200=L$3)*('GMW - Upside'!$MB$2:$MB$200=L$4),0),$E75-1973)</f>
        <v>26381</v>
      </c>
      <c r="M75" cm="1">
        <f t="array" ref="M75">INDEX('GMW - Upside'!$A$2:$MC$200,MATCH(1,('GMW - Upside'!$MC$2:$MC$200=M$3)*('GMW - Upside'!$MB$2:$MB$200=M$4),0),$E75-1973)</f>
        <v>2085</v>
      </c>
      <c r="N75" cm="1">
        <f t="array" ref="N75">INDEX('GMW - Upside'!$A$2:$MC$200,MATCH(1,('GMW - Upside'!$MC$2:$MC$200=N$3)*('GMW - Upside'!$MB$2:$MB$200=N$4),0),$E75-1973)</f>
        <v>28466</v>
      </c>
      <c r="O75" cm="1">
        <f t="array" ref="O75">INDEX('GMW - Upside'!$A$2:$MC$200,MATCH(1,('GMW - Upside'!$MC$2:$MC$200=O$3)*('GMW - Upside'!$MB$2:$MB$200=O$4),0),$E75-1973)</f>
        <v>7.3</v>
      </c>
      <c r="P75" cm="1">
        <f t="array" ref="P75">INDEX('GMW - Upside'!$A$2:$MC$200,MATCH(1,('GMW - Upside'!$MC$2:$MC$200=P$3)*('GMW - Upside'!$MB$2:$MB$200=P$4),0),$E75-1973)</f>
        <v>35592.29</v>
      </c>
      <c r="Q75" cm="1">
        <f t="array" ref="Q75">INDEX('GMW - Upside'!$A$2:$MC$200,MATCH(1,('GMW - Upside'!$MC$2:$MC$200=Q$3)*('GMW - Upside'!$MB$2:$MB$200=Q$4),0),$E75-1973)</f>
        <v>-1397</v>
      </c>
      <c r="R75" cm="1">
        <f t="array" ref="R75">INDEX('GMW - Upside'!$A$2:$MC$200,MATCH(1,('GMW - Upside'!$MC$2:$MC$200=R$3)*('GMW - Upside'!$MB$2:$MB$200=R$4),0),$E75-1973)</f>
        <v>1E-3</v>
      </c>
      <c r="S75" cm="1">
        <f t="array" ref="S75">INDEX('GMW - Upside'!$A$2:$MC$200,MATCH(1,('GMW - Upside'!$MC$2:$MC$200=S$3)*('GMW - Upside'!$MB$2:$MB$200=S$4),0),$E75-1973)</f>
        <v>233344</v>
      </c>
      <c r="T75" cm="1">
        <f t="array" ref="T75">INDEX('GMW - Upside'!$A$2:$MC$200,MATCH(1,('GMW - Upside'!$MC$2:$MC$200=T$3)*('GMW - Upside'!$MB$2:$MB$200=T$4),0),$E75-1973)</f>
        <v>-0.19111629999999999</v>
      </c>
      <c r="U75" cm="1">
        <f t="array" ref="U75">INDEX('GMW - Upside'!$A$2:$MC$200,MATCH(1,('GMW - Upside'!$MC$2:$MC$200=U$3)*('GMW - Upside'!$MB$2:$MB$200=U$4),0),$E75-1973)</f>
        <v>430239.7</v>
      </c>
      <c r="V75" cm="1">
        <f t="array" ref="V75">INDEX('GMW - Upside'!$A$2:$MC$200,MATCH(1,('GMW - Upside'!$MC$2:$MC$200=V$3)*('GMW - Upside'!$MB$2:$MB$200=V$4),0),$E75-1973)</f>
        <v>26331.05</v>
      </c>
      <c r="W75" cm="1">
        <f t="array" ref="W75">INDEX('GMW - Upside'!$A$2:$MC$200,MATCH(1,('GMW - Upside'!$MC$2:$MC$200=W$3)*('GMW - Upside'!$MB$2:$MB$200=W$4),0),$E75-1973)</f>
        <v>33.200000000000003</v>
      </c>
      <c r="X75" cm="1">
        <f t="array" ref="X75">INDEX('GMW - Upside'!$A$2:$MC$200,MATCH(1,('GMW - Upside'!$MC$2:$MC$200=X$3)*('GMW - Upside'!$MB$2:$MB$200=X$4),0),$E75-1973)</f>
        <v>367339.3</v>
      </c>
      <c r="Y75" cm="1">
        <f t="array" ref="Y75">INDEX('GMW - Upside'!$A$2:$MC$200,MATCH(1,('GMW - Upside'!$MC$2:$MC$200=Y$3)*('GMW - Upside'!$MB$2:$MB$200=Y$4),0),$E75-1973)</f>
        <v>37746.6</v>
      </c>
      <c r="Z75" cm="1">
        <f t="array" ref="Z75">INDEX('GMW - Upside'!$A$2:$MC$200,MATCH(1,('GMW - Upside'!$MC$2:$MC$200=Z$3)*('GMW - Upside'!$MB$2:$MB$200=Z$4),0),$E75-1973)</f>
        <v>1768366</v>
      </c>
      <c r="AA75" cm="1">
        <f t="array" ref="AA75">INDEX('GMW - Upside'!$A$2:$MC$200,MATCH(1,('GMW - Upside'!$MC$2:$MC$200=AA$3)*('GMW - Upside'!$MB$2:$MB$200=AA$4),0),$E75-1973)</f>
        <v>-1.635462</v>
      </c>
      <c r="AB75" cm="1">
        <f t="array" ref="AB75">INDEX('GMW - Upside'!$A$2:$MC$200,MATCH(1,('GMW - Upside'!$MC$2:$MC$200=AB$3)*('GMW - Upside'!$MB$2:$MB$200=AB$4),0),$E75-1973)</f>
        <v>85203</v>
      </c>
      <c r="AC75" cm="1">
        <f t="array" ref="AC75">INDEX('GMW - Upside'!$A$2:$MC$200,MATCH(1,('GMW - Upside'!$MC$2:$MC$200=AC$3)*('GMW - Upside'!$MB$2:$MB$200=AC$4),0),$E75-1973)</f>
        <v>80582</v>
      </c>
      <c r="AD75" cm="1">
        <f t="array" ref="AD75">INDEX('GMW - Upside'!$A$2:$MC$200,MATCH(1,('GMW - Upside'!$MC$2:$MC$200=AD$3)*('GMW - Upside'!$MB$2:$MB$200=AD$4),0),$E75-1973)</f>
        <v>58276.5</v>
      </c>
      <c r="AE75" cm="1">
        <f t="array" ref="AE75">INDEX('GMW - Upside'!$A$2:$MC$200,MATCH(1,('GMW - Upside'!$MC$2:$MC$200=AE$3)*('GMW - Upside'!$MB$2:$MB$200=AE$4),0),$E75-1973)</f>
        <v>25.956379999999999</v>
      </c>
    </row>
    <row r="76" spans="1:31" x14ac:dyDescent="0.2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Upside'!$A$2:$MC$200,MATCH(1,('GMW - Upside'!$MC$2:$MC$200=F$3)*('GMW - Upside'!$MB$2:$MB$200=F$4),0),$E76-1973)</f>
        <v>434199</v>
      </c>
      <c r="G76" cm="1">
        <f t="array" ref="G76">INDEX('GMW - Upside'!$A$2:$MC$200,MATCH(1,('GMW - Upside'!$MC$2:$MC$200=G$3)*('GMW - Upside'!$MB$2:$MB$200=G$4),0),$E76-1973)</f>
        <v>253090</v>
      </c>
      <c r="H76" cm="1">
        <f t="array" ref="H76">INDEX('GMW - Upside'!$A$2:$MC$200,MATCH(1,('GMW - Upside'!$MC$2:$MC$200=H$3)*('GMW - Upside'!$MB$2:$MB$200=H$4),0),$E76-1973)</f>
        <v>269479</v>
      </c>
      <c r="I76" cm="1">
        <f t="array" ref="I76">INDEX('GMW - Upside'!$A$2:$MC$200,MATCH(1,('GMW - Upside'!$MC$2:$MC$200=I$3)*('GMW - Upside'!$MB$2:$MB$200=I$4),0),$E76-1973)</f>
        <v>70</v>
      </c>
      <c r="J76" cm="1">
        <f t="array" ref="J76">INDEX('GMW - Upside'!$A$2:$MC$200,MATCH(1,('GMW - Upside'!$MC$2:$MC$200=J$3)*('GMW - Upside'!$MB$2:$MB$200=J$4),0),$E76-1973)</f>
        <v>6.1951919999999996</v>
      </c>
      <c r="K76" cm="1">
        <f t="array" ref="K76">INDEX('GMW - Upside'!$A$2:$MC$200,MATCH(1,('GMW - Upside'!$MC$2:$MC$200=K$3)*('GMW - Upside'!$MB$2:$MB$200=K$4),0),$E76-1973)</f>
        <v>7.2773019999999997</v>
      </c>
      <c r="L76" cm="1">
        <f t="array" ref="L76">INDEX('GMW - Upside'!$A$2:$MC$200,MATCH(1,('GMW - Upside'!$MC$2:$MC$200=L$3)*('GMW - Upside'!$MB$2:$MB$200=L$4),0),$E76-1973)</f>
        <v>26514</v>
      </c>
      <c r="M76" cm="1">
        <f t="array" ref="M76">INDEX('GMW - Upside'!$A$2:$MC$200,MATCH(1,('GMW - Upside'!$MC$2:$MC$200=M$3)*('GMW - Upside'!$MB$2:$MB$200=M$4),0),$E76-1973)</f>
        <v>2051</v>
      </c>
      <c r="N76" cm="1">
        <f t="array" ref="N76">INDEX('GMW - Upside'!$A$2:$MC$200,MATCH(1,('GMW - Upside'!$MC$2:$MC$200=N$3)*('GMW - Upside'!$MB$2:$MB$200=N$4),0),$E76-1973)</f>
        <v>28565</v>
      </c>
      <c r="O76" cm="1">
        <f t="array" ref="O76">INDEX('GMW - Upside'!$A$2:$MC$200,MATCH(1,('GMW - Upside'!$MC$2:$MC$200=O$3)*('GMW - Upside'!$MB$2:$MB$200=O$4),0),$E76-1973)</f>
        <v>7.2</v>
      </c>
      <c r="P76" cm="1">
        <f t="array" ref="P76">INDEX('GMW - Upside'!$A$2:$MC$200,MATCH(1,('GMW - Upside'!$MC$2:$MC$200=P$3)*('GMW - Upside'!$MB$2:$MB$200=P$4),0),$E76-1973)</f>
        <v>35623.800000000003</v>
      </c>
      <c r="Q76" cm="1">
        <f t="array" ref="Q76">INDEX('GMW - Upside'!$A$2:$MC$200,MATCH(1,('GMW - Upside'!$MC$2:$MC$200=Q$3)*('GMW - Upside'!$MB$2:$MB$200=Q$4),0),$E76-1973)</f>
        <v>-10914</v>
      </c>
      <c r="R76" cm="1">
        <f t="array" ref="R76">INDEX('GMW - Upside'!$A$2:$MC$200,MATCH(1,('GMW - Upside'!$MC$2:$MC$200=R$3)*('GMW - Upside'!$MB$2:$MB$200=R$4),0),$E76-1973)</f>
        <v>325351</v>
      </c>
      <c r="S76" cm="1">
        <f t="array" ref="S76">INDEX('GMW - Upside'!$A$2:$MC$200,MATCH(1,('GMW - Upside'!$MC$2:$MC$200=S$3)*('GMW - Upside'!$MB$2:$MB$200=S$4),0),$E76-1973)</f>
        <v>237250</v>
      </c>
      <c r="T76" cm="1">
        <f t="array" ref="T76">INDEX('GMW - Upside'!$A$2:$MC$200,MATCH(1,('GMW - Upside'!$MC$2:$MC$200=T$3)*('GMW - Upside'!$MB$2:$MB$200=T$4),0),$E76-1973)</f>
        <v>0</v>
      </c>
      <c r="U76" cm="1">
        <f t="array" ref="U76">INDEX('GMW - Upside'!$A$2:$MC$200,MATCH(1,('GMW - Upside'!$MC$2:$MC$200=U$3)*('GMW - Upside'!$MB$2:$MB$200=U$4),0),$E76-1973)</f>
        <v>434199</v>
      </c>
      <c r="V76" cm="1">
        <f t="array" ref="V76">INDEX('GMW - Upside'!$A$2:$MC$200,MATCH(1,('GMW - Upside'!$MC$2:$MC$200=V$3)*('GMW - Upside'!$MB$2:$MB$200=V$4),0),$E76-1973)</f>
        <v>26479.759999999998</v>
      </c>
      <c r="W76" cm="1">
        <f t="array" ref="W76">INDEX('GMW - Upside'!$A$2:$MC$200,MATCH(1,('GMW - Upside'!$MC$2:$MC$200=W$3)*('GMW - Upside'!$MB$2:$MB$200=W$4),0),$E76-1973)</f>
        <v>33.200000000000003</v>
      </c>
      <c r="X76" cm="1">
        <f t="array" ref="X76">INDEX('GMW - Upside'!$A$2:$MC$200,MATCH(1,('GMW - Upside'!$MC$2:$MC$200=X$3)*('GMW - Upside'!$MB$2:$MB$200=X$4),0),$E76-1973)</f>
        <v>367799.4</v>
      </c>
      <c r="Y76" cm="1">
        <f t="array" ref="Y76">INDEX('GMW - Upside'!$A$2:$MC$200,MATCH(1,('GMW - Upside'!$MC$2:$MC$200=Y$3)*('GMW - Upside'!$MB$2:$MB$200=Y$4),0),$E76-1973)</f>
        <v>37775.82</v>
      </c>
      <c r="Z76" cm="1">
        <f t="array" ref="Z76">INDEX('GMW - Upside'!$A$2:$MC$200,MATCH(1,('GMW - Upside'!$MC$2:$MC$200=Z$3)*('GMW - Upside'!$MB$2:$MB$200=Z$4),0),$E76-1973)</f>
        <v>1781910</v>
      </c>
      <c r="AA76" cm="1">
        <f t="array" ref="AA76">INDEX('GMW - Upside'!$A$2:$MC$200,MATCH(1,('GMW - Upside'!$MC$2:$MC$200=AA$3)*('GMW - Upside'!$MB$2:$MB$200=AA$4),0),$E76-1973)</f>
        <v>-1.6327959999999999</v>
      </c>
      <c r="AB76" cm="1">
        <f t="array" ref="AB76">INDEX('GMW - Upside'!$A$2:$MC$200,MATCH(1,('GMW - Upside'!$MC$2:$MC$200=AB$3)*('GMW - Upside'!$MB$2:$MB$200=AB$4),0),$E76-1973)</f>
        <v>82960</v>
      </c>
      <c r="AC76" cm="1">
        <f t="array" ref="AC76">INDEX('GMW - Upside'!$A$2:$MC$200,MATCH(1,('GMW - Upside'!$MC$2:$MC$200=AC$3)*('GMW - Upside'!$MB$2:$MB$200=AC$4),0),$E76-1973)</f>
        <v>72065</v>
      </c>
      <c r="AD76" cm="1">
        <f t="array" ref="AD76">INDEX('GMW - Upside'!$A$2:$MC$200,MATCH(1,('GMW - Upside'!$MC$2:$MC$200=AD$3)*('GMW - Upside'!$MB$2:$MB$200=AD$4),0),$E76-1973)</f>
        <v>58314</v>
      </c>
      <c r="AE76" cm="1">
        <f t="array" ref="AE76">INDEX('GMW - Upside'!$A$2:$MC$200,MATCH(1,('GMW - Upside'!$MC$2:$MC$200=AE$3)*('GMW - Upside'!$MB$2:$MB$200=AE$4),0),$E76-1973)</f>
        <v>25.947679999999998</v>
      </c>
    </row>
    <row r="77" spans="1:31" x14ac:dyDescent="0.2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Upside'!$A$2:$MC$200,MATCH(1,('GMW - Upside'!$MC$2:$MC$200=F$3)*('GMW - Upside'!$MB$2:$MB$200=F$4),0),$E77-1973)</f>
        <v>438100</v>
      </c>
      <c r="G77" cm="1">
        <f t="array" ref="G77">INDEX('GMW - Upside'!$A$2:$MC$200,MATCH(1,('GMW - Upside'!$MC$2:$MC$200=G$3)*('GMW - Upside'!$MB$2:$MB$200=G$4),0),$E77-1973)</f>
        <v>256735</v>
      </c>
      <c r="H77" cm="1">
        <f t="array" ref="H77">INDEX('GMW - Upside'!$A$2:$MC$200,MATCH(1,('GMW - Upside'!$MC$2:$MC$200=H$3)*('GMW - Upside'!$MB$2:$MB$200=H$4),0),$E77-1973)</f>
        <v>273512</v>
      </c>
      <c r="I77" cm="1">
        <f t="array" ref="I77">INDEX('GMW - Upside'!$A$2:$MC$200,MATCH(1,('GMW - Upside'!$MC$2:$MC$200=I$3)*('GMW - Upside'!$MB$2:$MB$200=I$4),0),$E77-1973)</f>
        <v>70.266670000000005</v>
      </c>
      <c r="J77" cm="1">
        <f t="array" ref="J77">INDEX('GMW - Upside'!$A$2:$MC$200,MATCH(1,('GMW - Upside'!$MC$2:$MC$200=J$3)*('GMW - Upside'!$MB$2:$MB$200=J$4),0),$E77-1973)</f>
        <v>6.8712119999999999</v>
      </c>
      <c r="K77" cm="1">
        <f t="array" ref="K77">INDEX('GMW - Upside'!$A$2:$MC$200,MATCH(1,('GMW - Upside'!$MC$2:$MC$200=K$3)*('GMW - Upside'!$MB$2:$MB$200=K$4),0),$E77-1973)</f>
        <v>6.9415149999999999</v>
      </c>
      <c r="L77" cm="1">
        <f t="array" ref="L77">INDEX('GMW - Upside'!$A$2:$MC$200,MATCH(1,('GMW - Upside'!$MC$2:$MC$200=L$3)*('GMW - Upside'!$MB$2:$MB$200=L$4),0),$E77-1973)</f>
        <v>26572</v>
      </c>
      <c r="M77" cm="1">
        <f t="array" ref="M77">INDEX('GMW - Upside'!$A$2:$MC$200,MATCH(1,('GMW - Upside'!$MC$2:$MC$200=M$3)*('GMW - Upside'!$MB$2:$MB$200=M$4),0),$E77-1973)</f>
        <v>1951</v>
      </c>
      <c r="N77" cm="1">
        <f t="array" ref="N77">INDEX('GMW - Upside'!$A$2:$MC$200,MATCH(1,('GMW - Upside'!$MC$2:$MC$200=N$3)*('GMW - Upside'!$MB$2:$MB$200=N$4),0),$E77-1973)</f>
        <v>28523</v>
      </c>
      <c r="O77" cm="1">
        <f t="array" ref="O77">INDEX('GMW - Upside'!$A$2:$MC$200,MATCH(1,('GMW - Upside'!$MC$2:$MC$200=O$3)*('GMW - Upside'!$MB$2:$MB$200=O$4),0),$E77-1973)</f>
        <v>6.8</v>
      </c>
      <c r="P77" cm="1">
        <f t="array" ref="P77">INDEX('GMW - Upside'!$A$2:$MC$200,MATCH(1,('GMW - Upside'!$MC$2:$MC$200=P$3)*('GMW - Upside'!$MB$2:$MB$200=P$4),0),$E77-1973)</f>
        <v>35654.31</v>
      </c>
      <c r="Q77" cm="1">
        <f t="array" ref="Q77">INDEX('GMW - Upside'!$A$2:$MC$200,MATCH(1,('GMW - Upside'!$MC$2:$MC$200=Q$3)*('GMW - Upside'!$MB$2:$MB$200=Q$4),0),$E77-1973)</f>
        <v>-5092</v>
      </c>
      <c r="R77" cm="1">
        <f t="array" ref="R77">INDEX('GMW - Upside'!$A$2:$MC$200,MATCH(1,('GMW - Upside'!$MC$2:$MC$200=R$3)*('GMW - Upside'!$MB$2:$MB$200=R$4),0),$E77-1973)</f>
        <v>330582</v>
      </c>
      <c r="S77" cm="1">
        <f t="array" ref="S77">INDEX('GMW - Upside'!$A$2:$MC$200,MATCH(1,('GMW - Upside'!$MC$2:$MC$200=S$3)*('GMW - Upside'!$MB$2:$MB$200=S$4),0),$E77-1973)</f>
        <v>245353</v>
      </c>
      <c r="T77" cm="1">
        <f t="array" ref="T77">INDEX('GMW - Upside'!$A$2:$MC$200,MATCH(1,('GMW - Upside'!$MC$2:$MC$200=T$3)*('GMW - Upside'!$MB$2:$MB$200=T$4),0),$E77-1973)</f>
        <v>0.41847230000000002</v>
      </c>
      <c r="U77" cm="1">
        <f t="array" ref="U77">INDEX('GMW - Upside'!$A$2:$MC$200,MATCH(1,('GMW - Upside'!$MC$2:$MC$200=U$3)*('GMW - Upside'!$MB$2:$MB$200=U$4),0),$E77-1973)</f>
        <v>436270.8</v>
      </c>
      <c r="V77" cm="1">
        <f t="array" ref="V77">INDEX('GMW - Upside'!$A$2:$MC$200,MATCH(1,('GMW - Upside'!$MC$2:$MC$200=V$3)*('GMW - Upside'!$MB$2:$MB$200=V$4),0),$E77-1973)</f>
        <v>26497.87</v>
      </c>
      <c r="W77" cm="1">
        <f t="array" ref="W77">INDEX('GMW - Upside'!$A$2:$MC$200,MATCH(1,('GMW - Upside'!$MC$2:$MC$200=W$3)*('GMW - Upside'!$MB$2:$MB$200=W$4),0),$E77-1973)</f>
        <v>33.200000000000003</v>
      </c>
      <c r="X77" cm="1">
        <f t="array" ref="X77">INDEX('GMW - Upside'!$A$2:$MC$200,MATCH(1,('GMW - Upside'!$MC$2:$MC$200=X$3)*('GMW - Upside'!$MB$2:$MB$200=X$4),0),$E77-1973)</f>
        <v>368335.6</v>
      </c>
      <c r="Y77" cm="1">
        <f t="array" ref="Y77">INDEX('GMW - Upside'!$A$2:$MC$200,MATCH(1,('GMW - Upside'!$MC$2:$MC$200=Y$3)*('GMW - Upside'!$MB$2:$MB$200=Y$4),0),$E77-1973)</f>
        <v>37810.339999999997</v>
      </c>
      <c r="Z77" cm="1">
        <f t="array" ref="Z77">INDEX('GMW - Upside'!$A$2:$MC$200,MATCH(1,('GMW - Upside'!$MC$2:$MC$200=Z$3)*('GMW - Upside'!$MB$2:$MB$200=Z$4),0),$E77-1973)</f>
        <v>1795455</v>
      </c>
      <c r="AA77" cm="1">
        <f t="array" ref="AA77">INDEX('GMW - Upside'!$A$2:$MC$200,MATCH(1,('GMW - Upside'!$MC$2:$MC$200=AA$3)*('GMW - Upside'!$MB$2:$MB$200=AA$4),0),$E77-1973)</f>
        <v>-1.6313139999999999</v>
      </c>
      <c r="AB77" cm="1">
        <f t="array" ref="AB77">INDEX('GMW - Upside'!$A$2:$MC$200,MATCH(1,('GMW - Upside'!$MC$2:$MC$200=AB$3)*('GMW - Upside'!$MB$2:$MB$200=AB$4),0),$E77-1973)</f>
        <v>85296</v>
      </c>
      <c r="AC77" cm="1">
        <f t="array" ref="AC77">INDEX('GMW - Upside'!$A$2:$MC$200,MATCH(1,('GMW - Upside'!$MC$2:$MC$200=AC$3)*('GMW - Upside'!$MB$2:$MB$200=AC$4),0),$E77-1973)</f>
        <v>79214</v>
      </c>
      <c r="AD77" cm="1">
        <f t="array" ref="AD77">INDEX('GMW - Upside'!$A$2:$MC$200,MATCH(1,('GMW - Upside'!$MC$2:$MC$200=AD$3)*('GMW - Upside'!$MB$2:$MB$200=AD$4),0),$E77-1973)</f>
        <v>58354.25</v>
      </c>
      <c r="AE77" cm="1">
        <f t="array" ref="AE77">INDEX('GMW - Upside'!$A$2:$MC$200,MATCH(1,('GMW - Upside'!$MC$2:$MC$200=AE$3)*('GMW - Upside'!$MB$2:$MB$200=AE$4),0),$E77-1973)</f>
        <v>25.944040000000001</v>
      </c>
    </row>
    <row r="78" spans="1:31" x14ac:dyDescent="0.2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Upside'!$A$2:$MC$200,MATCH(1,('GMW - Upside'!$MC$2:$MC$200=F$3)*('GMW - Upside'!$MB$2:$MB$200=F$4),0),$E78-1973)</f>
        <v>444540</v>
      </c>
      <c r="G78" cm="1">
        <f t="array" ref="G78">INDEX('GMW - Upside'!$A$2:$MC$200,MATCH(1,('GMW - Upside'!$MC$2:$MC$200=G$3)*('GMW - Upside'!$MB$2:$MB$200=G$4),0),$E78-1973)</f>
        <v>258701</v>
      </c>
      <c r="H78" cm="1">
        <f t="array" ref="H78">INDEX('GMW - Upside'!$A$2:$MC$200,MATCH(1,('GMW - Upside'!$MC$2:$MC$200=H$3)*('GMW - Upside'!$MB$2:$MB$200=H$4),0),$E78-1973)</f>
        <v>272514</v>
      </c>
      <c r="I78" cm="1">
        <f t="array" ref="I78">INDEX('GMW - Upside'!$A$2:$MC$200,MATCH(1,('GMW - Upside'!$MC$2:$MC$200=I$3)*('GMW - Upside'!$MB$2:$MB$200=I$4),0),$E78-1973)</f>
        <v>70.633330000000001</v>
      </c>
      <c r="J78" cm="1">
        <f t="array" ref="J78">INDEX('GMW - Upside'!$A$2:$MC$200,MATCH(1,('GMW - Upside'!$MC$2:$MC$200=J$3)*('GMW - Upside'!$MB$2:$MB$200=J$4),0),$E78-1973)</f>
        <v>7.1515149999999998</v>
      </c>
      <c r="K78" cm="1">
        <f t="array" ref="K78">INDEX('GMW - Upside'!$A$2:$MC$200,MATCH(1,('GMW - Upside'!$MC$2:$MC$200=K$3)*('GMW - Upside'!$MB$2:$MB$200=K$4),0),$E78-1973)</f>
        <v>6.4596970000000002</v>
      </c>
      <c r="L78" cm="1">
        <f t="array" ref="L78">INDEX('GMW - Upside'!$A$2:$MC$200,MATCH(1,('GMW - Upside'!$MC$2:$MC$200=L$3)*('GMW - Upside'!$MB$2:$MB$200=L$4),0),$E78-1973)</f>
        <v>26636</v>
      </c>
      <c r="M78" cm="1">
        <f t="array" ref="M78">INDEX('GMW - Upside'!$A$2:$MC$200,MATCH(1,('GMW - Upside'!$MC$2:$MC$200=M$3)*('GMW - Upside'!$MB$2:$MB$200=M$4),0),$E78-1973)</f>
        <v>1864</v>
      </c>
      <c r="N78" cm="1">
        <f t="array" ref="N78">INDEX('GMW - Upside'!$A$2:$MC$200,MATCH(1,('GMW - Upside'!$MC$2:$MC$200=N$3)*('GMW - Upside'!$MB$2:$MB$200=N$4),0),$E78-1973)</f>
        <v>28500</v>
      </c>
      <c r="O78" cm="1">
        <f t="array" ref="O78">INDEX('GMW - Upside'!$A$2:$MC$200,MATCH(1,('GMW - Upside'!$MC$2:$MC$200=O$3)*('GMW - Upside'!$MB$2:$MB$200=O$4),0),$E78-1973)</f>
        <v>6.5</v>
      </c>
      <c r="P78" cm="1">
        <f t="array" ref="P78">INDEX('GMW - Upside'!$A$2:$MC$200,MATCH(1,('GMW - Upside'!$MC$2:$MC$200=P$3)*('GMW - Upside'!$MB$2:$MB$200=P$4),0),$E78-1973)</f>
        <v>35684.82</v>
      </c>
      <c r="Q78" cm="1">
        <f t="array" ref="Q78">INDEX('GMW - Upside'!$A$2:$MC$200,MATCH(1,('GMW - Upside'!$MC$2:$MC$200=Q$3)*('GMW - Upside'!$MB$2:$MB$200=Q$4),0),$E78-1973)</f>
        <v>3254</v>
      </c>
      <c r="R78" cm="1">
        <f t="array" ref="R78">INDEX('GMW - Upside'!$A$2:$MC$200,MATCH(1,('GMW - Upside'!$MC$2:$MC$200=R$3)*('GMW - Upside'!$MB$2:$MB$200=R$4),0),$E78-1973)</f>
        <v>330423</v>
      </c>
      <c r="S78" cm="1">
        <f t="array" ref="S78">INDEX('GMW - Upside'!$A$2:$MC$200,MATCH(1,('GMW - Upside'!$MC$2:$MC$200=S$3)*('GMW - Upside'!$MB$2:$MB$200=S$4),0),$E78-1973)</f>
        <v>242592</v>
      </c>
      <c r="T78" cm="1">
        <f t="array" ref="T78">INDEX('GMW - Upside'!$A$2:$MC$200,MATCH(1,('GMW - Upside'!$MC$2:$MC$200=T$3)*('GMW - Upside'!$MB$2:$MB$200=T$4),0),$E78-1973)</f>
        <v>1.5522</v>
      </c>
      <c r="U78" cm="1">
        <f t="array" ref="U78">INDEX('GMW - Upside'!$A$2:$MC$200,MATCH(1,('GMW - Upside'!$MC$2:$MC$200=U$3)*('GMW - Upside'!$MB$2:$MB$200=U$4),0),$E78-1973)</f>
        <v>437693.1</v>
      </c>
      <c r="V78" cm="1">
        <f t="array" ref="V78">INDEX('GMW - Upside'!$A$2:$MC$200,MATCH(1,('GMW - Upside'!$MC$2:$MC$200=V$3)*('GMW - Upside'!$MB$2:$MB$200=V$4),0),$E78-1973)</f>
        <v>26533.5</v>
      </c>
      <c r="W78" cm="1">
        <f t="array" ref="W78">INDEX('GMW - Upside'!$A$2:$MC$200,MATCH(1,('GMW - Upside'!$MC$2:$MC$200=W$3)*('GMW - Upside'!$MB$2:$MB$200=W$4),0),$E78-1973)</f>
        <v>33.1</v>
      </c>
      <c r="X78" cm="1">
        <f t="array" ref="X78">INDEX('GMW - Upside'!$A$2:$MC$200,MATCH(1,('GMW - Upside'!$MC$2:$MC$200=X$3)*('GMW - Upside'!$MB$2:$MB$200=X$4),0),$E78-1973)</f>
        <v>368931.2</v>
      </c>
      <c r="Y78" cm="1">
        <f t="array" ref="Y78">INDEX('GMW - Upside'!$A$2:$MC$200,MATCH(1,('GMW - Upside'!$MC$2:$MC$200=Y$3)*('GMW - Upside'!$MB$2:$MB$200=Y$4),0),$E78-1973)</f>
        <v>37844.86</v>
      </c>
      <c r="Z78" cm="1">
        <f t="array" ref="Z78">INDEX('GMW - Upside'!$A$2:$MC$200,MATCH(1,('GMW - Upside'!$MC$2:$MC$200=Z$3)*('GMW - Upside'!$MB$2:$MB$200=Z$4),0),$E78-1973)</f>
        <v>1809000</v>
      </c>
      <c r="AA78" cm="1">
        <f t="array" ref="AA78">INDEX('GMW - Upside'!$A$2:$MC$200,MATCH(1,('GMW - Upside'!$MC$2:$MC$200=AA$3)*('GMW - Upside'!$MB$2:$MB$200=AA$4),0),$E78-1973)</f>
        <v>-1.6298330000000001</v>
      </c>
      <c r="AB78" cm="1">
        <f t="array" ref="AB78">INDEX('GMW - Upside'!$A$2:$MC$200,MATCH(1,('GMW - Upside'!$MC$2:$MC$200=AB$3)*('GMW - Upside'!$MB$2:$MB$200=AB$4),0),$E78-1973)</f>
        <v>85924</v>
      </c>
      <c r="AC78" cm="1">
        <f t="array" ref="AC78">INDEX('GMW - Upside'!$A$2:$MC$200,MATCH(1,('GMW - Upside'!$MC$2:$MC$200=AC$3)*('GMW - Upside'!$MB$2:$MB$200=AC$4),0),$E78-1973)</f>
        <v>88141</v>
      </c>
      <c r="AD78" cm="1">
        <f t="array" ref="AD78">INDEX('GMW - Upside'!$A$2:$MC$200,MATCH(1,('GMW - Upside'!$MC$2:$MC$200=AD$3)*('GMW - Upside'!$MB$2:$MB$200=AD$4),0),$E78-1973)</f>
        <v>58394.5</v>
      </c>
      <c r="AE78" cm="1">
        <f t="array" ref="AE78">INDEX('GMW - Upside'!$A$2:$MC$200,MATCH(1,('GMW - Upside'!$MC$2:$MC$200=AE$3)*('GMW - Upside'!$MB$2:$MB$200=AE$4),0),$E78-1973)</f>
        <v>25.9404</v>
      </c>
    </row>
    <row r="79" spans="1:31" x14ac:dyDescent="0.2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Upside'!$A$2:$MC$200,MATCH(1,('GMW - Upside'!$MC$2:$MC$200=F$3)*('GMW - Upside'!$MB$2:$MB$200=F$4),0),$E79-1973)</f>
        <v>447712</v>
      </c>
      <c r="G79" cm="1">
        <f t="array" ref="G79">INDEX('GMW - Upside'!$A$2:$MC$200,MATCH(1,('GMW - Upside'!$MC$2:$MC$200=G$3)*('GMW - Upside'!$MB$2:$MB$200=G$4),0),$E79-1973)</f>
        <v>260797</v>
      </c>
      <c r="H79" cm="1">
        <f t="array" ref="H79">INDEX('GMW - Upside'!$A$2:$MC$200,MATCH(1,('GMW - Upside'!$MC$2:$MC$200=H$3)*('GMW - Upside'!$MB$2:$MB$200=H$4),0),$E79-1973)</f>
        <v>272589</v>
      </c>
      <c r="I79" cm="1">
        <f t="array" ref="I79">INDEX('GMW - Upside'!$A$2:$MC$200,MATCH(1,('GMW - Upside'!$MC$2:$MC$200=I$3)*('GMW - Upside'!$MB$2:$MB$200=I$4),0),$E79-1973)</f>
        <v>70.5</v>
      </c>
      <c r="J79" cm="1">
        <f t="array" ref="J79">INDEX('GMW - Upside'!$A$2:$MC$200,MATCH(1,('GMW - Upside'!$MC$2:$MC$200=J$3)*('GMW - Upside'!$MB$2:$MB$200=J$4),0),$E79-1973)</f>
        <v>7.25</v>
      </c>
      <c r="K79" cm="1">
        <f t="array" ref="K79">INDEX('GMW - Upside'!$A$2:$MC$200,MATCH(1,('GMW - Upside'!$MC$2:$MC$200=K$3)*('GMW - Upside'!$MB$2:$MB$200=K$4),0),$E79-1973)</f>
        <v>6.0218749999999996</v>
      </c>
      <c r="L79" cm="1">
        <f t="array" ref="L79">INDEX('GMW - Upside'!$A$2:$MC$200,MATCH(1,('GMW - Upside'!$MC$2:$MC$200=L$3)*('GMW - Upside'!$MB$2:$MB$200=L$4),0),$E79-1973)</f>
        <v>26677</v>
      </c>
      <c r="M79" cm="1">
        <f t="array" ref="M79">INDEX('GMW - Upside'!$A$2:$MC$200,MATCH(1,('GMW - Upside'!$MC$2:$MC$200=M$3)*('GMW - Upside'!$MB$2:$MB$200=M$4),0),$E79-1973)</f>
        <v>1813</v>
      </c>
      <c r="N79" cm="1">
        <f t="array" ref="N79">INDEX('GMW - Upside'!$A$2:$MC$200,MATCH(1,('GMW - Upside'!$MC$2:$MC$200=N$3)*('GMW - Upside'!$MB$2:$MB$200=N$4),0),$E79-1973)</f>
        <v>28490</v>
      </c>
      <c r="O79" cm="1">
        <f t="array" ref="O79">INDEX('GMW - Upside'!$A$2:$MC$200,MATCH(1,('GMW - Upside'!$MC$2:$MC$200=O$3)*('GMW - Upside'!$MB$2:$MB$200=O$4),0),$E79-1973)</f>
        <v>6.4</v>
      </c>
      <c r="P79" cm="1">
        <f t="array" ref="P79">INDEX('GMW - Upside'!$A$2:$MC$200,MATCH(1,('GMW - Upside'!$MC$2:$MC$200=P$3)*('GMW - Upside'!$MB$2:$MB$200=P$4),0),$E79-1973)</f>
        <v>35715.33</v>
      </c>
      <c r="Q79" cm="1">
        <f t="array" ref="Q79">INDEX('GMW - Upside'!$A$2:$MC$200,MATCH(1,('GMW - Upside'!$MC$2:$MC$200=Q$3)*('GMW - Upside'!$MB$2:$MB$200=Q$4),0),$E79-1973)</f>
        <v>8279</v>
      </c>
      <c r="R79" cm="1">
        <f t="array" ref="R79">INDEX('GMW - Upside'!$A$2:$MC$200,MATCH(1,('GMW - Upside'!$MC$2:$MC$200=R$3)*('GMW - Upside'!$MB$2:$MB$200=R$4),0),$E79-1973)</f>
        <v>326133</v>
      </c>
      <c r="S79" cm="1">
        <f t="array" ref="S79">INDEX('GMW - Upside'!$A$2:$MC$200,MATCH(1,('GMW - Upside'!$MC$2:$MC$200=S$3)*('GMW - Upside'!$MB$2:$MB$200=S$4),0),$E79-1973)</f>
        <v>247175</v>
      </c>
      <c r="T79" cm="1">
        <f t="array" ref="T79">INDEX('GMW - Upside'!$A$2:$MC$200,MATCH(1,('GMW - Upside'!$MC$2:$MC$200=T$3)*('GMW - Upside'!$MB$2:$MB$200=T$4),0),$E79-1973)</f>
        <v>1.528931</v>
      </c>
      <c r="U79" cm="1">
        <f t="array" ref="U79">INDEX('GMW - Upside'!$A$2:$MC$200,MATCH(1,('GMW - Upside'!$MC$2:$MC$200=U$3)*('GMW - Upside'!$MB$2:$MB$200=U$4),0),$E79-1973)</f>
        <v>440919.1</v>
      </c>
      <c r="V79" cm="1">
        <f t="array" ref="V79">INDEX('GMW - Upside'!$A$2:$MC$200,MATCH(1,('GMW - Upside'!$MC$2:$MC$200=V$3)*('GMW - Upside'!$MB$2:$MB$200=V$4),0),$E79-1973)</f>
        <v>26581.17</v>
      </c>
      <c r="W79" cm="1">
        <f t="array" ref="W79">INDEX('GMW - Upside'!$A$2:$MC$200,MATCH(1,('GMW - Upside'!$MC$2:$MC$200=W$3)*('GMW - Upside'!$MB$2:$MB$200=W$4),0),$E79-1973)</f>
        <v>33.200000000000003</v>
      </c>
      <c r="X79" cm="1">
        <f t="array" ref="X79">INDEX('GMW - Upside'!$A$2:$MC$200,MATCH(1,('GMW - Upside'!$MC$2:$MC$200=X$3)*('GMW - Upside'!$MB$2:$MB$200=X$4),0),$E79-1973)</f>
        <v>369398.2</v>
      </c>
      <c r="Y79" cm="1">
        <f t="array" ref="Y79">INDEX('GMW - Upside'!$A$2:$MC$200,MATCH(1,('GMW - Upside'!$MC$2:$MC$200=Y$3)*('GMW - Upside'!$MB$2:$MB$200=Y$4),0),$E79-1973)</f>
        <v>37879.370000000003</v>
      </c>
      <c r="Z79" cm="1">
        <f t="array" ref="Z79">INDEX('GMW - Upside'!$A$2:$MC$200,MATCH(1,('GMW - Upside'!$MC$2:$MC$200=Z$3)*('GMW - Upside'!$MB$2:$MB$200=Z$4),0),$E79-1973)</f>
        <v>1823500</v>
      </c>
      <c r="AA79" cm="1">
        <f t="array" ref="AA79">INDEX('GMW - Upside'!$A$2:$MC$200,MATCH(1,('GMW - Upside'!$MC$2:$MC$200=AA$3)*('GMW - Upside'!$MB$2:$MB$200=AA$4),0),$E79-1973)</f>
        <v>-1.6283540000000001</v>
      </c>
      <c r="AB79" cm="1">
        <f t="array" ref="AB79">INDEX('GMW - Upside'!$A$2:$MC$200,MATCH(1,('GMW - Upside'!$MC$2:$MC$200=AB$3)*('GMW - Upside'!$MB$2:$MB$200=AB$4),0),$E79-1973)</f>
        <v>90027</v>
      </c>
      <c r="AC79" cm="1">
        <f t="array" ref="AC79">INDEX('GMW - Upside'!$A$2:$MC$200,MATCH(1,('GMW - Upside'!$MC$2:$MC$200=AC$3)*('GMW - Upside'!$MB$2:$MB$200=AC$4),0),$E79-1973)</f>
        <v>94163</v>
      </c>
      <c r="AD79" cm="1">
        <f t="array" ref="AD79">INDEX('GMW - Upside'!$A$2:$MC$200,MATCH(1,('GMW - Upside'!$MC$2:$MC$200=AD$3)*('GMW - Upside'!$MB$2:$MB$200=AD$4),0),$E79-1973)</f>
        <v>58434.75</v>
      </c>
      <c r="AE79" cm="1">
        <f t="array" ref="AE79">INDEX('GMW - Upside'!$A$2:$MC$200,MATCH(1,('GMW - Upside'!$MC$2:$MC$200=AE$3)*('GMW - Upside'!$MB$2:$MB$200=AE$4),0),$E79-1973)</f>
        <v>25.93676</v>
      </c>
    </row>
    <row r="80" spans="1:31" x14ac:dyDescent="0.2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Upside'!$A$2:$MC$200,MATCH(1,('GMW - Upside'!$MC$2:$MC$200=F$3)*('GMW - Upside'!$MB$2:$MB$200=F$4),0),$E80-1973)</f>
        <v>450292</v>
      </c>
      <c r="G80" cm="1">
        <f t="array" ref="G80">INDEX('GMW - Upside'!$A$2:$MC$200,MATCH(1,('GMW - Upside'!$MC$2:$MC$200=G$3)*('GMW - Upside'!$MB$2:$MB$200=G$4),0),$E80-1973)</f>
        <v>263411</v>
      </c>
      <c r="H80" cm="1">
        <f t="array" ref="H80">INDEX('GMW - Upside'!$A$2:$MC$200,MATCH(1,('GMW - Upside'!$MC$2:$MC$200=H$3)*('GMW - Upside'!$MB$2:$MB$200=H$4),0),$E80-1973)</f>
        <v>273095</v>
      </c>
      <c r="I80" cm="1">
        <f t="array" ref="I80">INDEX('GMW - Upside'!$A$2:$MC$200,MATCH(1,('GMW - Upside'!$MC$2:$MC$200=I$3)*('GMW - Upside'!$MB$2:$MB$200=I$4),0),$E80-1973)</f>
        <v>71.266670000000005</v>
      </c>
      <c r="J80" cm="1">
        <f t="array" ref="J80">INDEX('GMW - Upside'!$A$2:$MC$200,MATCH(1,('GMW - Upside'!$MC$2:$MC$200=J$3)*('GMW - Upside'!$MB$2:$MB$200=J$4),0),$E80-1973)</f>
        <v>7.3230769999999996</v>
      </c>
      <c r="K80" cm="1">
        <f t="array" ref="K80">INDEX('GMW - Upside'!$A$2:$MC$200,MATCH(1,('GMW - Upside'!$MC$2:$MC$200=K$3)*('GMW - Upside'!$MB$2:$MB$200=K$4),0),$E80-1973)</f>
        <v>5.8041270000000003</v>
      </c>
      <c r="L80" cm="1">
        <f t="array" ref="L80">INDEX('GMW - Upside'!$A$2:$MC$200,MATCH(1,('GMW - Upside'!$MC$2:$MC$200=L$3)*('GMW - Upside'!$MB$2:$MB$200=L$4),0),$E80-1973)</f>
        <v>26714</v>
      </c>
      <c r="M80" cm="1">
        <f t="array" ref="M80">INDEX('GMW - Upside'!$A$2:$MC$200,MATCH(1,('GMW - Upside'!$MC$2:$MC$200=M$3)*('GMW - Upside'!$MB$2:$MB$200=M$4),0),$E80-1973)</f>
        <v>1791</v>
      </c>
      <c r="N80" cm="1">
        <f t="array" ref="N80">INDEX('GMW - Upside'!$A$2:$MC$200,MATCH(1,('GMW - Upside'!$MC$2:$MC$200=N$3)*('GMW - Upside'!$MB$2:$MB$200=N$4),0),$E80-1973)</f>
        <v>28505</v>
      </c>
      <c r="O80" cm="1">
        <f t="array" ref="O80">INDEX('GMW - Upside'!$A$2:$MC$200,MATCH(1,('GMW - Upside'!$MC$2:$MC$200=O$3)*('GMW - Upside'!$MB$2:$MB$200=O$4),0),$E80-1973)</f>
        <v>6.3</v>
      </c>
      <c r="P80" cm="1">
        <f t="array" ref="P80">INDEX('GMW - Upside'!$A$2:$MC$200,MATCH(1,('GMW - Upside'!$MC$2:$MC$200=P$3)*('GMW - Upside'!$MB$2:$MB$200=P$4),0),$E80-1973)</f>
        <v>35745.839999999997</v>
      </c>
      <c r="Q80" cm="1">
        <f t="array" ref="Q80">INDEX('GMW - Upside'!$A$2:$MC$200,MATCH(1,('GMW - Upside'!$MC$2:$MC$200=Q$3)*('GMW - Upside'!$MB$2:$MB$200=Q$4),0),$E80-1973)</f>
        <v>-8999</v>
      </c>
      <c r="R80" cm="1">
        <f t="array" ref="R80">INDEX('GMW - Upside'!$A$2:$MC$200,MATCH(1,('GMW - Upside'!$MC$2:$MC$200=R$3)*('GMW - Upside'!$MB$2:$MB$200=R$4),0),$E80-1973)</f>
        <v>333211</v>
      </c>
      <c r="S80" cm="1">
        <f t="array" ref="S80">INDEX('GMW - Upside'!$A$2:$MC$200,MATCH(1,('GMW - Upside'!$MC$2:$MC$200=S$3)*('GMW - Upside'!$MB$2:$MB$200=S$4),0),$E80-1973)</f>
        <v>249234</v>
      </c>
      <c r="T80" cm="1">
        <f t="array" ref="T80">INDEX('GMW - Upside'!$A$2:$MC$200,MATCH(1,('GMW - Upside'!$MC$2:$MC$200=T$3)*('GMW - Upside'!$MB$2:$MB$200=T$4),0),$E80-1973)</f>
        <v>1.4939309999999999</v>
      </c>
      <c r="U80" cm="1">
        <f t="array" ref="U80">INDEX('GMW - Upside'!$A$2:$MC$200,MATCH(1,('GMW - Upside'!$MC$2:$MC$200=U$3)*('GMW - Upside'!$MB$2:$MB$200=U$4),0),$E80-1973)</f>
        <v>443614.8</v>
      </c>
      <c r="V80" cm="1">
        <f t="array" ref="V80">INDEX('GMW - Upside'!$A$2:$MC$200,MATCH(1,('GMW - Upside'!$MC$2:$MC$200=V$3)*('GMW - Upside'!$MB$2:$MB$200=V$4),0),$E80-1973)</f>
        <v>26652.18</v>
      </c>
      <c r="W80" cm="1">
        <f t="array" ref="W80">INDEX('GMW - Upside'!$A$2:$MC$200,MATCH(1,('GMW - Upside'!$MC$2:$MC$200=W$3)*('GMW - Upside'!$MB$2:$MB$200=W$4),0),$E80-1973)</f>
        <v>33.200000000000003</v>
      </c>
      <c r="X80" cm="1">
        <f t="array" ref="X80">INDEX('GMW - Upside'!$A$2:$MC$200,MATCH(1,('GMW - Upside'!$MC$2:$MC$200=X$3)*('GMW - Upside'!$MB$2:$MB$200=X$4),0),$E80-1973)</f>
        <v>369844.5</v>
      </c>
      <c r="Y80" cm="1">
        <f t="array" ref="Y80">INDEX('GMW - Upside'!$A$2:$MC$200,MATCH(1,('GMW - Upside'!$MC$2:$MC$200=Y$3)*('GMW - Upside'!$MB$2:$MB$200=Y$4),0),$E80-1973)</f>
        <v>37913.89</v>
      </c>
      <c r="Z80" cm="1">
        <f t="array" ref="Z80">INDEX('GMW - Upside'!$A$2:$MC$200,MATCH(1,('GMW - Upside'!$MC$2:$MC$200=Z$3)*('GMW - Upside'!$MB$2:$MB$200=Z$4),0),$E80-1973)</f>
        <v>1838000</v>
      </c>
      <c r="AA80" cm="1">
        <f t="array" ref="AA80">INDEX('GMW - Upside'!$A$2:$MC$200,MATCH(1,('GMW - Upside'!$MC$2:$MC$200=AA$3)*('GMW - Upside'!$MB$2:$MB$200=AA$4),0),$E80-1973)</f>
        <v>-1.626876</v>
      </c>
      <c r="AB80" cm="1">
        <f t="array" ref="AB80">INDEX('GMW - Upside'!$A$2:$MC$200,MATCH(1,('GMW - Upside'!$MC$2:$MC$200=AB$3)*('GMW - Upside'!$MB$2:$MB$200=AB$4),0),$E80-1973)</f>
        <v>85837</v>
      </c>
      <c r="AC80" cm="1">
        <f t="array" ref="AC80">INDEX('GMW - Upside'!$A$2:$MC$200,MATCH(1,('GMW - Upside'!$MC$2:$MC$200=AC$3)*('GMW - Upside'!$MB$2:$MB$200=AC$4),0),$E80-1973)</f>
        <v>76595</v>
      </c>
      <c r="AD80" cm="1">
        <f t="array" ref="AD80">INDEX('GMW - Upside'!$A$2:$MC$200,MATCH(1,('GMW - Upside'!$MC$2:$MC$200=AD$3)*('GMW - Upside'!$MB$2:$MB$200=AD$4),0),$E80-1973)</f>
        <v>58475</v>
      </c>
      <c r="AE80" cm="1">
        <f t="array" ref="AE80">INDEX('GMW - Upside'!$A$2:$MC$200,MATCH(1,('GMW - Upside'!$MC$2:$MC$200=AE$3)*('GMW - Upside'!$MB$2:$MB$200=AE$4),0),$E80-1973)</f>
        <v>25.933140000000002</v>
      </c>
    </row>
    <row r="81" spans="1:31" x14ac:dyDescent="0.2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Upside'!$A$2:$MC$200,MATCH(1,('GMW - Upside'!$MC$2:$MC$200=F$3)*('GMW - Upside'!$MB$2:$MB$200=F$4),0),$E81-1973)</f>
        <v>451005</v>
      </c>
      <c r="G81" cm="1">
        <f t="array" ref="G81">INDEX('GMW - Upside'!$A$2:$MC$200,MATCH(1,('GMW - Upside'!$MC$2:$MC$200=G$3)*('GMW - Upside'!$MB$2:$MB$200=G$4),0),$E81-1973)</f>
        <v>267649</v>
      </c>
      <c r="H81" cm="1">
        <f t="array" ref="H81">INDEX('GMW - Upside'!$A$2:$MC$200,MATCH(1,('GMW - Upside'!$MC$2:$MC$200=H$3)*('GMW - Upside'!$MB$2:$MB$200=H$4),0),$E81-1973)</f>
        <v>271039</v>
      </c>
      <c r="I81" cm="1">
        <f t="array" ref="I81">INDEX('GMW - Upside'!$A$2:$MC$200,MATCH(1,('GMW - Upside'!$MC$2:$MC$200=I$3)*('GMW - Upside'!$MB$2:$MB$200=I$4),0),$E81-1973)</f>
        <v>71.233329999999995</v>
      </c>
      <c r="J81" cm="1">
        <f t="array" ref="J81">INDEX('GMW - Upside'!$A$2:$MC$200,MATCH(1,('GMW - Upside'!$MC$2:$MC$200=J$3)*('GMW - Upside'!$MB$2:$MB$200=J$4),0),$E81-1973)</f>
        <v>7.5</v>
      </c>
      <c r="K81" cm="1">
        <f t="array" ref="K81">INDEX('GMW - Upside'!$A$2:$MC$200,MATCH(1,('GMW - Upside'!$MC$2:$MC$200=K$3)*('GMW - Upside'!$MB$2:$MB$200=K$4),0),$E81-1973)</f>
        <v>5.5184850000000001</v>
      </c>
      <c r="L81" cm="1">
        <f t="array" ref="L81">INDEX('GMW - Upside'!$A$2:$MC$200,MATCH(1,('GMW - Upside'!$MC$2:$MC$200=L$3)*('GMW - Upside'!$MB$2:$MB$200=L$4),0),$E81-1973)</f>
        <v>26834</v>
      </c>
      <c r="M81" cm="1">
        <f t="array" ref="M81">INDEX('GMW - Upside'!$A$2:$MC$200,MATCH(1,('GMW - Upside'!$MC$2:$MC$200=M$3)*('GMW - Upside'!$MB$2:$MB$200=M$4),0),$E81-1973)</f>
        <v>1786</v>
      </c>
      <c r="N81" cm="1">
        <f t="array" ref="N81">INDEX('GMW - Upside'!$A$2:$MC$200,MATCH(1,('GMW - Upside'!$MC$2:$MC$200=N$3)*('GMW - Upside'!$MB$2:$MB$200=N$4),0),$E81-1973)</f>
        <v>28620</v>
      </c>
      <c r="O81" cm="1">
        <f t="array" ref="O81">INDEX('GMW - Upside'!$A$2:$MC$200,MATCH(1,('GMW - Upside'!$MC$2:$MC$200=O$3)*('GMW - Upside'!$MB$2:$MB$200=O$4),0),$E81-1973)</f>
        <v>6.2</v>
      </c>
      <c r="P81" cm="1">
        <f t="array" ref="P81">INDEX('GMW - Upside'!$A$2:$MC$200,MATCH(1,('GMW - Upside'!$MC$2:$MC$200=P$3)*('GMW - Upside'!$MB$2:$MB$200=P$4),0),$E81-1973)</f>
        <v>35791.39</v>
      </c>
      <c r="Q81" cm="1">
        <f t="array" ref="Q81">INDEX('GMW - Upside'!$A$2:$MC$200,MATCH(1,('GMW - Upside'!$MC$2:$MC$200=Q$3)*('GMW - Upside'!$MB$2:$MB$200=Q$4),0),$E81-1973)</f>
        <v>-139</v>
      </c>
      <c r="R81" cm="1">
        <f t="array" ref="R81">INDEX('GMW - Upside'!$A$2:$MC$200,MATCH(1,('GMW - Upside'!$MC$2:$MC$200=R$3)*('GMW - Upside'!$MB$2:$MB$200=R$4),0),$E81-1973)</f>
        <v>333334</v>
      </c>
      <c r="S81" cm="1">
        <f t="array" ref="S81">INDEX('GMW - Upside'!$A$2:$MC$200,MATCH(1,('GMW - Upside'!$MC$2:$MC$200=S$3)*('GMW - Upside'!$MB$2:$MB$200=S$4),0),$E81-1973)</f>
        <v>251492</v>
      </c>
      <c r="T81" cm="1">
        <f t="array" ref="T81">INDEX('GMW - Upside'!$A$2:$MC$200,MATCH(1,('GMW - Upside'!$MC$2:$MC$200=T$3)*('GMW - Upside'!$MB$2:$MB$200=T$4),0),$E81-1973)</f>
        <v>0.98629</v>
      </c>
      <c r="U81" cm="1">
        <f t="array" ref="U81">INDEX('GMW - Upside'!$A$2:$MC$200,MATCH(1,('GMW - Upside'!$MC$2:$MC$200=U$3)*('GMW - Upside'!$MB$2:$MB$200=U$4),0),$E81-1973)</f>
        <v>446578.5</v>
      </c>
      <c r="V81" cm="1">
        <f t="array" ref="V81">INDEX('GMW - Upside'!$A$2:$MC$200,MATCH(1,('GMW - Upside'!$MC$2:$MC$200=V$3)*('GMW - Upside'!$MB$2:$MB$200=V$4),0),$E81-1973)</f>
        <v>26816.94</v>
      </c>
      <c r="W81" cm="1">
        <f t="array" ref="W81">INDEX('GMW - Upside'!$A$2:$MC$200,MATCH(1,('GMW - Upside'!$MC$2:$MC$200=W$3)*('GMW - Upside'!$MB$2:$MB$200=W$4),0),$E81-1973)</f>
        <v>33.1</v>
      </c>
      <c r="X81" cm="1">
        <f t="array" ref="X81">INDEX('GMW - Upside'!$A$2:$MC$200,MATCH(1,('GMW - Upside'!$MC$2:$MC$200=X$3)*('GMW - Upside'!$MB$2:$MB$200=X$4),0),$E81-1973)</f>
        <v>370802</v>
      </c>
      <c r="Y81" cm="1">
        <f t="array" ref="Y81">INDEX('GMW - Upside'!$A$2:$MC$200,MATCH(1,('GMW - Upside'!$MC$2:$MC$200=Y$3)*('GMW - Upside'!$MB$2:$MB$200=Y$4),0),$E81-1973)</f>
        <v>37965.89</v>
      </c>
      <c r="Z81" cm="1">
        <f t="array" ref="Z81">INDEX('GMW - Upside'!$A$2:$MC$200,MATCH(1,('GMW - Upside'!$MC$2:$MC$200=Z$3)*('GMW - Upside'!$MB$2:$MB$200=Z$4),0),$E81-1973)</f>
        <v>1852500</v>
      </c>
      <c r="AA81" cm="1">
        <f t="array" ref="AA81">INDEX('GMW - Upside'!$A$2:$MC$200,MATCH(1,('GMW - Upside'!$MC$2:$MC$200=AA$3)*('GMW - Upside'!$MB$2:$MB$200=AA$4),0),$E81-1973)</f>
        <v>-1.625399</v>
      </c>
      <c r="AB81" cm="1">
        <f t="array" ref="AB81">INDEX('GMW - Upside'!$A$2:$MC$200,MATCH(1,('GMW - Upside'!$MC$2:$MC$200=AB$3)*('GMW - Upside'!$MB$2:$MB$200=AB$4),0),$E81-1973)</f>
        <v>87339</v>
      </c>
      <c r="AC81" cm="1">
        <f t="array" ref="AC81">INDEX('GMW - Upside'!$A$2:$MC$200,MATCH(1,('GMW - Upside'!$MC$2:$MC$200=AC$3)*('GMW - Upside'!$MB$2:$MB$200=AC$4),0),$E81-1973)</f>
        <v>86192</v>
      </c>
      <c r="AD81" cm="1">
        <f t="array" ref="AD81">INDEX('GMW - Upside'!$A$2:$MC$200,MATCH(1,('GMW - Upside'!$MC$2:$MC$200=AD$3)*('GMW - Upside'!$MB$2:$MB$200=AD$4),0),$E81-1973)</f>
        <v>58527.25</v>
      </c>
      <c r="AE81" cm="1">
        <f t="array" ref="AE81">INDEX('GMW - Upside'!$A$2:$MC$200,MATCH(1,('GMW - Upside'!$MC$2:$MC$200=AE$3)*('GMW - Upside'!$MB$2:$MB$200=AE$4),0),$E81-1973)</f>
        <v>25.905360000000002</v>
      </c>
    </row>
    <row r="82" spans="1:31" x14ac:dyDescent="0.2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Upside'!$A$2:$MC$200,MATCH(1,('GMW - Upside'!$MC$2:$MC$200=F$3)*('GMW - Upside'!$MB$2:$MB$200=F$4),0),$E82-1973)</f>
        <v>453937</v>
      </c>
      <c r="G82" cm="1">
        <f t="array" ref="G82">INDEX('GMW - Upside'!$A$2:$MC$200,MATCH(1,('GMW - Upside'!$MC$2:$MC$200=G$3)*('GMW - Upside'!$MB$2:$MB$200=G$4),0),$E82-1973)</f>
        <v>267397</v>
      </c>
      <c r="H82" cm="1">
        <f t="array" ref="H82">INDEX('GMW - Upside'!$A$2:$MC$200,MATCH(1,('GMW - Upside'!$MC$2:$MC$200=H$3)*('GMW - Upside'!$MB$2:$MB$200=H$4),0),$E82-1973)</f>
        <v>274598</v>
      </c>
      <c r="I82" cm="1">
        <f t="array" ref="I82">INDEX('GMW - Upside'!$A$2:$MC$200,MATCH(1,('GMW - Upside'!$MC$2:$MC$200=I$3)*('GMW - Upside'!$MB$2:$MB$200=I$4),0),$E82-1973)</f>
        <v>71.633330000000001</v>
      </c>
      <c r="J82" cm="1">
        <f t="array" ref="J82">INDEX('GMW - Upside'!$A$2:$MC$200,MATCH(1,('GMW - Upside'!$MC$2:$MC$200=J$3)*('GMW - Upside'!$MB$2:$MB$200=J$4),0),$E82-1973)</f>
        <v>6.8371209999999998</v>
      </c>
      <c r="K82" cm="1">
        <f t="array" ref="K82">INDEX('GMW - Upside'!$A$2:$MC$200,MATCH(1,('GMW - Upside'!$MC$2:$MC$200=K$3)*('GMW - Upside'!$MB$2:$MB$200=K$4),0),$E82-1973)</f>
        <v>4.8007809999999997</v>
      </c>
      <c r="L82" cm="1">
        <f t="array" ref="L82">INDEX('GMW - Upside'!$A$2:$MC$200,MATCH(1,('GMW - Upside'!$MC$2:$MC$200=L$3)*('GMW - Upside'!$MB$2:$MB$200=L$4),0),$E82-1973)</f>
        <v>26955</v>
      </c>
      <c r="M82" cm="1">
        <f t="array" ref="M82">INDEX('GMW - Upside'!$A$2:$MC$200,MATCH(1,('GMW - Upside'!$MC$2:$MC$200=M$3)*('GMW - Upside'!$MB$2:$MB$200=M$4),0),$E82-1973)</f>
        <v>1764</v>
      </c>
      <c r="N82" cm="1">
        <f t="array" ref="N82">INDEX('GMW - Upside'!$A$2:$MC$200,MATCH(1,('GMW - Upside'!$MC$2:$MC$200=N$3)*('GMW - Upside'!$MB$2:$MB$200=N$4),0),$E82-1973)</f>
        <v>28719</v>
      </c>
      <c r="O82" cm="1">
        <f t="array" ref="O82">INDEX('GMW - Upside'!$A$2:$MC$200,MATCH(1,('GMW - Upside'!$MC$2:$MC$200=O$3)*('GMW - Upside'!$MB$2:$MB$200=O$4),0),$E82-1973)</f>
        <v>6.1</v>
      </c>
      <c r="P82" cm="1">
        <f t="array" ref="P82">INDEX('GMW - Upside'!$A$2:$MC$200,MATCH(1,('GMW - Upside'!$MC$2:$MC$200=P$3)*('GMW - Upside'!$MB$2:$MB$200=P$4),0),$E82-1973)</f>
        <v>35836.949999999997</v>
      </c>
      <c r="Q82" cm="1">
        <f t="array" ref="Q82">INDEX('GMW - Upside'!$A$2:$MC$200,MATCH(1,('GMW - Upside'!$MC$2:$MC$200=Q$3)*('GMW - Upside'!$MB$2:$MB$200=Q$4),0),$E82-1973)</f>
        <v>3908</v>
      </c>
      <c r="R82" cm="1">
        <f t="array" ref="R82">INDEX('GMW - Upside'!$A$2:$MC$200,MATCH(1,('GMW - Upside'!$MC$2:$MC$200=R$3)*('GMW - Upside'!$MB$2:$MB$200=R$4),0),$E82-1973)</f>
        <v>332260</v>
      </c>
      <c r="S82" cm="1">
        <f t="array" ref="S82">INDEX('GMW - Upside'!$A$2:$MC$200,MATCH(1,('GMW - Upside'!$MC$2:$MC$200=S$3)*('GMW - Upside'!$MB$2:$MB$200=S$4),0),$E82-1973)</f>
        <v>254903</v>
      </c>
      <c r="T82" cm="1">
        <f t="array" ref="T82">INDEX('GMW - Upside'!$A$2:$MC$200,MATCH(1,('GMW - Upside'!$MC$2:$MC$200=T$3)*('GMW - Upside'!$MB$2:$MB$200=T$4),0),$E82-1973)</f>
        <v>1.37825</v>
      </c>
      <c r="U82" cm="1">
        <f t="array" ref="U82">INDEX('GMW - Upside'!$A$2:$MC$200,MATCH(1,('GMW - Upside'!$MC$2:$MC$200=U$3)*('GMW - Upside'!$MB$2:$MB$200=U$4),0),$E82-1973)</f>
        <v>447723.6</v>
      </c>
      <c r="V82" cm="1">
        <f t="array" ref="V82">INDEX('GMW - Upside'!$A$2:$MC$200,MATCH(1,('GMW - Upside'!$MC$2:$MC$200=V$3)*('GMW - Upside'!$MB$2:$MB$200=V$4),0),$E82-1973)</f>
        <v>26967.14</v>
      </c>
      <c r="W82" cm="1">
        <f t="array" ref="W82">INDEX('GMW - Upside'!$A$2:$MC$200,MATCH(1,('GMW - Upside'!$MC$2:$MC$200=W$3)*('GMW - Upside'!$MB$2:$MB$200=W$4),0),$E82-1973)</f>
        <v>32.799999999999997</v>
      </c>
      <c r="X82" cm="1">
        <f t="array" ref="X82">INDEX('GMW - Upside'!$A$2:$MC$200,MATCH(1,('GMW - Upside'!$MC$2:$MC$200=X$3)*('GMW - Upside'!$MB$2:$MB$200=X$4),0),$E82-1973)</f>
        <v>372081.5</v>
      </c>
      <c r="Y82" cm="1">
        <f t="array" ref="Y82">INDEX('GMW - Upside'!$A$2:$MC$200,MATCH(1,('GMW - Upside'!$MC$2:$MC$200=Y$3)*('GMW - Upside'!$MB$2:$MB$200=Y$4),0),$E82-1973)</f>
        <v>38017.89</v>
      </c>
      <c r="Z82" cm="1">
        <f t="array" ref="Z82">INDEX('GMW - Upside'!$A$2:$MC$200,MATCH(1,('GMW - Upside'!$MC$2:$MC$200=Z$3)*('GMW - Upside'!$MB$2:$MB$200=Z$4),0),$E82-1973)</f>
        <v>1867000</v>
      </c>
      <c r="AA82" cm="1">
        <f t="array" ref="AA82">INDEX('GMW - Upside'!$A$2:$MC$200,MATCH(1,('GMW - Upside'!$MC$2:$MC$200=AA$3)*('GMW - Upside'!$MB$2:$MB$200=AA$4),0),$E82-1973)</f>
        <v>-1.6239239999999999</v>
      </c>
      <c r="AB82" cm="1">
        <f t="array" ref="AB82">INDEX('GMW - Upside'!$A$2:$MC$200,MATCH(1,('GMW - Upside'!$MC$2:$MC$200=AB$3)*('GMW - Upside'!$MB$2:$MB$200=AB$4),0),$E82-1973)</f>
        <v>90698</v>
      </c>
      <c r="AC82" cm="1">
        <f t="array" ref="AC82">INDEX('GMW - Upside'!$A$2:$MC$200,MATCH(1,('GMW - Upside'!$MC$2:$MC$200=AC$3)*('GMW - Upside'!$MB$2:$MB$200=AC$4),0),$E82-1973)</f>
        <v>93076</v>
      </c>
      <c r="AD82" cm="1">
        <f t="array" ref="AD82">INDEX('GMW - Upside'!$A$2:$MC$200,MATCH(1,('GMW - Upside'!$MC$2:$MC$200=AD$3)*('GMW - Upside'!$MB$2:$MB$200=AD$4),0),$E82-1973)</f>
        <v>58579.5</v>
      </c>
      <c r="AE82" cm="1">
        <f t="array" ref="AE82">INDEX('GMW - Upside'!$A$2:$MC$200,MATCH(1,('GMW - Upside'!$MC$2:$MC$200=AE$3)*('GMW - Upside'!$MB$2:$MB$200=AE$4),0),$E82-1973)</f>
        <v>25.877649999999999</v>
      </c>
    </row>
    <row r="83" spans="1:31" x14ac:dyDescent="0.2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Upside'!$A$2:$MC$200,MATCH(1,('GMW - Upside'!$MC$2:$MC$200=F$3)*('GMW - Upside'!$MB$2:$MB$200=F$4),0),$E83-1973)</f>
        <v>457044</v>
      </c>
      <c r="G83" cm="1">
        <f t="array" ref="G83">INDEX('GMW - Upside'!$A$2:$MC$200,MATCH(1,('GMW - Upside'!$MC$2:$MC$200=G$3)*('GMW - Upside'!$MB$2:$MB$200=G$4),0),$E83-1973)</f>
        <v>270159</v>
      </c>
      <c r="H83" cm="1">
        <f t="array" ref="H83">INDEX('GMW - Upside'!$A$2:$MC$200,MATCH(1,('GMW - Upside'!$MC$2:$MC$200=H$3)*('GMW - Upside'!$MB$2:$MB$200=H$4),0),$E83-1973)</f>
        <v>272500</v>
      </c>
      <c r="I83" cm="1">
        <f t="array" ref="I83">INDEX('GMW - Upside'!$A$2:$MC$200,MATCH(1,('GMW - Upside'!$MC$2:$MC$200=I$3)*('GMW - Upside'!$MB$2:$MB$200=I$4),0),$E83-1973)</f>
        <v>71.599999999999994</v>
      </c>
      <c r="J83" cm="1">
        <f t="array" ref="J83">INDEX('GMW - Upside'!$A$2:$MC$200,MATCH(1,('GMW - Upside'!$MC$2:$MC$200=J$3)*('GMW - Upside'!$MB$2:$MB$200=J$4),0),$E83-1973)</f>
        <v>5.703125</v>
      </c>
      <c r="K83" cm="1">
        <f t="array" ref="K83">INDEX('GMW - Upside'!$A$2:$MC$200,MATCH(1,('GMW - Upside'!$MC$2:$MC$200=K$3)*('GMW - Upside'!$MB$2:$MB$200=K$4),0),$E83-1973)</f>
        <v>4.4498410000000002</v>
      </c>
      <c r="L83" cm="1">
        <f t="array" ref="L83">INDEX('GMW - Upside'!$A$2:$MC$200,MATCH(1,('GMW - Upside'!$MC$2:$MC$200=L$3)*('GMW - Upside'!$MB$2:$MB$200=L$4),0),$E83-1973)</f>
        <v>27036</v>
      </c>
      <c r="M83" cm="1">
        <f t="array" ref="M83">INDEX('GMW - Upside'!$A$2:$MC$200,MATCH(1,('GMW - Upside'!$MC$2:$MC$200=M$3)*('GMW - Upside'!$MB$2:$MB$200=M$4),0),$E83-1973)</f>
        <v>1780</v>
      </c>
      <c r="N83" cm="1">
        <f t="array" ref="N83">INDEX('GMW - Upside'!$A$2:$MC$200,MATCH(1,('GMW - Upside'!$MC$2:$MC$200=N$3)*('GMW - Upside'!$MB$2:$MB$200=N$4),0),$E83-1973)</f>
        <v>28816</v>
      </c>
      <c r="O83" cm="1">
        <f t="array" ref="O83">INDEX('GMW - Upside'!$A$2:$MC$200,MATCH(1,('GMW - Upside'!$MC$2:$MC$200=O$3)*('GMW - Upside'!$MB$2:$MB$200=O$4),0),$E83-1973)</f>
        <v>6.2</v>
      </c>
      <c r="P83" cm="1">
        <f t="array" ref="P83">INDEX('GMW - Upside'!$A$2:$MC$200,MATCH(1,('GMW - Upside'!$MC$2:$MC$200=P$3)*('GMW - Upside'!$MB$2:$MB$200=P$4),0),$E83-1973)</f>
        <v>35882.5</v>
      </c>
      <c r="Q83" cm="1">
        <f t="array" ref="Q83">INDEX('GMW - Upside'!$A$2:$MC$200,MATCH(1,('GMW - Upside'!$MC$2:$MC$200=Q$3)*('GMW - Upside'!$MB$2:$MB$200=Q$4),0),$E83-1973)</f>
        <v>11536</v>
      </c>
      <c r="R83" cm="1">
        <f t="array" ref="R83">INDEX('GMW - Upside'!$A$2:$MC$200,MATCH(1,('GMW - Upside'!$MC$2:$MC$200=R$3)*('GMW - Upside'!$MB$2:$MB$200=R$4),0),$E83-1973)</f>
        <v>330781</v>
      </c>
      <c r="S83" cm="1">
        <f t="array" ref="S83">INDEX('GMW - Upside'!$A$2:$MC$200,MATCH(1,('GMW - Upside'!$MC$2:$MC$200=S$3)*('GMW - Upside'!$MB$2:$MB$200=S$4),0),$E83-1973)</f>
        <v>257115</v>
      </c>
      <c r="T83" cm="1">
        <f t="array" ref="T83">INDEX('GMW - Upside'!$A$2:$MC$200,MATCH(1,('GMW - Upside'!$MC$2:$MC$200=T$3)*('GMW - Upside'!$MB$2:$MB$200=T$4),0),$E83-1973)</f>
        <v>1.041317</v>
      </c>
      <c r="U83" cm="1">
        <f t="array" ref="U83">INDEX('GMW - Upside'!$A$2:$MC$200,MATCH(1,('GMW - Upside'!$MC$2:$MC$200=U$3)*('GMW - Upside'!$MB$2:$MB$200=U$4),0),$E83-1973)</f>
        <v>452309.3</v>
      </c>
      <c r="V83" cm="1">
        <f t="array" ref="V83">INDEX('GMW - Upside'!$A$2:$MC$200,MATCH(1,('GMW - Upside'!$MC$2:$MC$200=V$3)*('GMW - Upside'!$MB$2:$MB$200=V$4),0),$E83-1973)</f>
        <v>27115.86</v>
      </c>
      <c r="W83" cm="1">
        <f t="array" ref="W83">INDEX('GMW - Upside'!$A$2:$MC$200,MATCH(1,('GMW - Upside'!$MC$2:$MC$200=W$3)*('GMW - Upside'!$MB$2:$MB$200=W$4),0),$E83-1973)</f>
        <v>32.9</v>
      </c>
      <c r="X83" cm="1">
        <f t="array" ref="X83">INDEX('GMW - Upside'!$A$2:$MC$200,MATCH(1,('GMW - Upside'!$MC$2:$MC$200=X$3)*('GMW - Upside'!$MB$2:$MB$200=X$4),0),$E83-1973)</f>
        <v>373129.6</v>
      </c>
      <c r="Y83" cm="1">
        <f t="array" ref="Y83">INDEX('GMW - Upside'!$A$2:$MC$200,MATCH(1,('GMW - Upside'!$MC$2:$MC$200=Y$3)*('GMW - Upside'!$MB$2:$MB$200=Y$4),0),$E83-1973)</f>
        <v>38069.9</v>
      </c>
      <c r="Z83" cm="1">
        <f t="array" ref="Z83">INDEX('GMW - Upside'!$A$2:$MC$200,MATCH(1,('GMW - Upside'!$MC$2:$MC$200=Z$3)*('GMW - Upside'!$MB$2:$MB$200=Z$4),0),$E83-1973)</f>
        <v>1881000</v>
      </c>
      <c r="AA83" cm="1">
        <f t="array" ref="AA83">INDEX('GMW - Upside'!$A$2:$MC$200,MATCH(1,('GMW - Upside'!$MC$2:$MC$200=AA$3)*('GMW - Upside'!$MB$2:$MB$200=AA$4),0),$E83-1973)</f>
        <v>-1.6224499999999999</v>
      </c>
      <c r="AB83" cm="1">
        <f t="array" ref="AB83">INDEX('GMW - Upside'!$A$2:$MC$200,MATCH(1,('GMW - Upside'!$MC$2:$MC$200=AB$3)*('GMW - Upside'!$MB$2:$MB$200=AB$4),0),$E83-1973)</f>
        <v>90943</v>
      </c>
      <c r="AC83" cm="1">
        <f t="array" ref="AC83">INDEX('GMW - Upside'!$A$2:$MC$200,MATCH(1,('GMW - Upside'!$MC$2:$MC$200=AC$3)*('GMW - Upside'!$MB$2:$MB$200=AC$4),0),$E83-1973)</f>
        <v>98831</v>
      </c>
      <c r="AD83" cm="1">
        <f t="array" ref="AD83">INDEX('GMW - Upside'!$A$2:$MC$200,MATCH(1,('GMW - Upside'!$MC$2:$MC$200=AD$3)*('GMW - Upside'!$MB$2:$MB$200=AD$4),0),$E83-1973)</f>
        <v>58631.75</v>
      </c>
      <c r="AE83" cm="1">
        <f t="array" ref="AE83">INDEX('GMW - Upside'!$A$2:$MC$200,MATCH(1,('GMW - Upside'!$MC$2:$MC$200=AE$3)*('GMW - Upside'!$MB$2:$MB$200=AE$4),0),$E83-1973)</f>
        <v>25.850020000000001</v>
      </c>
    </row>
    <row r="84" spans="1:31" x14ac:dyDescent="0.2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Upside'!$A$2:$MC$200,MATCH(1,('GMW - Upside'!$MC$2:$MC$200=F$3)*('GMW - Upside'!$MB$2:$MB$200=F$4),0),$E84-1973)</f>
        <v>458710</v>
      </c>
      <c r="G84" cm="1">
        <f t="array" ref="G84">INDEX('GMW - Upside'!$A$2:$MC$200,MATCH(1,('GMW - Upside'!$MC$2:$MC$200=G$3)*('GMW - Upside'!$MB$2:$MB$200=G$4),0),$E84-1973)</f>
        <v>275407</v>
      </c>
      <c r="H84" cm="1">
        <f t="array" ref="H84">INDEX('GMW - Upside'!$A$2:$MC$200,MATCH(1,('GMW - Upside'!$MC$2:$MC$200=H$3)*('GMW - Upside'!$MB$2:$MB$200=H$4),0),$E84-1973)</f>
        <v>285370</v>
      </c>
      <c r="I84" cm="1">
        <f t="array" ref="I84">INDEX('GMW - Upside'!$A$2:$MC$200,MATCH(1,('GMW - Upside'!$MC$2:$MC$200=I$3)*('GMW - Upside'!$MB$2:$MB$200=I$4),0),$E84-1973)</f>
        <v>72.3</v>
      </c>
      <c r="J84" cm="1">
        <f t="array" ref="J84">INDEX('GMW - Upside'!$A$2:$MC$200,MATCH(1,('GMW - Upside'!$MC$2:$MC$200=J$3)*('GMW - Upside'!$MB$2:$MB$200=J$4),0),$E84-1973)</f>
        <v>5.211538</v>
      </c>
      <c r="K84" cm="1">
        <f t="array" ref="K84">INDEX('GMW - Upside'!$A$2:$MC$200,MATCH(1,('GMW - Upside'!$MC$2:$MC$200=K$3)*('GMW - Upside'!$MB$2:$MB$200=K$4),0),$E84-1973)</f>
        <v>4.7855740000000004</v>
      </c>
      <c r="L84" cm="1">
        <f t="array" ref="L84">INDEX('GMW - Upside'!$A$2:$MC$200,MATCH(1,('GMW - Upside'!$MC$2:$MC$200=L$3)*('GMW - Upside'!$MB$2:$MB$200=L$4),0),$E84-1973)</f>
        <v>27095</v>
      </c>
      <c r="M84" cm="1">
        <f t="array" ref="M84">INDEX('GMW - Upside'!$A$2:$MC$200,MATCH(1,('GMW - Upside'!$MC$2:$MC$200=M$3)*('GMW - Upside'!$MB$2:$MB$200=M$4),0),$E84-1973)</f>
        <v>1743</v>
      </c>
      <c r="N84" cm="1">
        <f t="array" ref="N84">INDEX('GMW - Upside'!$A$2:$MC$200,MATCH(1,('GMW - Upside'!$MC$2:$MC$200=N$3)*('GMW - Upside'!$MB$2:$MB$200=N$4),0),$E84-1973)</f>
        <v>28838</v>
      </c>
      <c r="O84" cm="1">
        <f t="array" ref="O84">INDEX('GMW - Upside'!$A$2:$MC$200,MATCH(1,('GMW - Upside'!$MC$2:$MC$200=O$3)*('GMW - Upside'!$MB$2:$MB$200=O$4),0),$E84-1973)</f>
        <v>6</v>
      </c>
      <c r="P84" cm="1">
        <f t="array" ref="P84">INDEX('GMW - Upside'!$A$2:$MC$200,MATCH(1,('GMW - Upside'!$MC$2:$MC$200=P$3)*('GMW - Upside'!$MB$2:$MB$200=P$4),0),$E84-1973)</f>
        <v>35928.06</v>
      </c>
      <c r="Q84" cm="1">
        <f t="array" ref="Q84">INDEX('GMW - Upside'!$A$2:$MC$200,MATCH(1,('GMW - Upside'!$MC$2:$MC$200=Q$3)*('GMW - Upside'!$MB$2:$MB$200=Q$4),0),$E84-1973)</f>
        <v>-6073</v>
      </c>
      <c r="R84" cm="1">
        <f t="array" ref="R84">INDEX('GMW - Upside'!$A$2:$MC$200,MATCH(1,('GMW - Upside'!$MC$2:$MC$200=R$3)*('GMW - Upside'!$MB$2:$MB$200=R$4),0),$E84-1973)</f>
        <v>331576</v>
      </c>
      <c r="S84" cm="1">
        <f t="array" ref="S84">INDEX('GMW - Upside'!$A$2:$MC$200,MATCH(1,('GMW - Upside'!$MC$2:$MC$200=S$3)*('GMW - Upside'!$MB$2:$MB$200=S$4),0),$E84-1973)</f>
        <v>258836</v>
      </c>
      <c r="T84" cm="1">
        <f t="array" ref="T84">INDEX('GMW - Upside'!$A$2:$MC$200,MATCH(1,('GMW - Upside'!$MC$2:$MC$200=T$3)*('GMW - Upside'!$MB$2:$MB$200=T$4),0),$E84-1973)</f>
        <v>0.84457400000000005</v>
      </c>
      <c r="U84" cm="1">
        <f t="array" ref="U84">INDEX('GMW - Upside'!$A$2:$MC$200,MATCH(1,('GMW - Upside'!$MC$2:$MC$200=U$3)*('GMW - Upside'!$MB$2:$MB$200=U$4),0),$E84-1973)</f>
        <v>454852.4</v>
      </c>
      <c r="V84" cm="1">
        <f t="array" ref="V84">INDEX('GMW - Upside'!$A$2:$MC$200,MATCH(1,('GMW - Upside'!$MC$2:$MC$200=V$3)*('GMW - Upside'!$MB$2:$MB$200=V$4),0),$E84-1973)</f>
        <v>27165.4</v>
      </c>
      <c r="W84" cm="1">
        <f t="array" ref="W84">INDEX('GMW - Upside'!$A$2:$MC$200,MATCH(1,('GMW - Upside'!$MC$2:$MC$200=W$3)*('GMW - Upside'!$MB$2:$MB$200=W$4),0),$E84-1973)</f>
        <v>32.9</v>
      </c>
      <c r="X84" cm="1">
        <f t="array" ref="X84">INDEX('GMW - Upside'!$A$2:$MC$200,MATCH(1,('GMW - Upside'!$MC$2:$MC$200=X$3)*('GMW - Upside'!$MB$2:$MB$200=X$4),0),$E84-1973)</f>
        <v>374054.2</v>
      </c>
      <c r="Y84" cm="1">
        <f t="array" ref="Y84">INDEX('GMW - Upside'!$A$2:$MC$200,MATCH(1,('GMW - Upside'!$MC$2:$MC$200=Y$3)*('GMW - Upside'!$MB$2:$MB$200=Y$4),0),$E84-1973)</f>
        <v>38121.9</v>
      </c>
      <c r="Z84" cm="1">
        <f t="array" ref="Z84">INDEX('GMW - Upside'!$A$2:$MC$200,MATCH(1,('GMW - Upside'!$MC$2:$MC$200=Z$3)*('GMW - Upside'!$MB$2:$MB$200=Z$4),0),$E84-1973)</f>
        <v>1895000</v>
      </c>
      <c r="AA84" cm="1">
        <f t="array" ref="AA84">INDEX('GMW - Upside'!$A$2:$MC$200,MATCH(1,('GMW - Upside'!$MC$2:$MC$200=AA$3)*('GMW - Upside'!$MB$2:$MB$200=AA$4),0),$E84-1973)</f>
        <v>-1.6209769999999999</v>
      </c>
      <c r="AB84" cm="1">
        <f t="array" ref="AB84">INDEX('GMW - Upside'!$A$2:$MC$200,MATCH(1,('GMW - Upside'!$MC$2:$MC$200=AB$3)*('GMW - Upside'!$MB$2:$MB$200=AB$4),0),$E84-1973)</f>
        <v>88359</v>
      </c>
      <c r="AC84" cm="1">
        <f t="array" ref="AC84">INDEX('GMW - Upside'!$A$2:$MC$200,MATCH(1,('GMW - Upside'!$MC$2:$MC$200=AC$3)*('GMW - Upside'!$MB$2:$MB$200=AC$4),0),$E84-1973)</f>
        <v>82131</v>
      </c>
      <c r="AD84" cm="1">
        <f t="array" ref="AD84">INDEX('GMW - Upside'!$A$2:$MC$200,MATCH(1,('GMW - Upside'!$MC$2:$MC$200=AD$3)*('GMW - Upside'!$MB$2:$MB$200=AD$4),0),$E84-1973)</f>
        <v>58684</v>
      </c>
      <c r="AE84" cm="1">
        <f t="array" ref="AE84">INDEX('GMW - Upside'!$A$2:$MC$200,MATCH(1,('GMW - Upside'!$MC$2:$MC$200=AE$3)*('GMW - Upside'!$MB$2:$MB$200=AE$4),0),$E84-1973)</f>
        <v>25.82245</v>
      </c>
    </row>
    <row r="85" spans="1:31" x14ac:dyDescent="0.2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Upside'!$A$2:$MC$200,MATCH(1,('GMW - Upside'!$MC$2:$MC$200=F$3)*('GMW - Upside'!$MB$2:$MB$200=F$4),0),$E85-1973)</f>
        <v>466387</v>
      </c>
      <c r="G85" cm="1">
        <f t="array" ref="G85">INDEX('GMW - Upside'!$A$2:$MC$200,MATCH(1,('GMW - Upside'!$MC$2:$MC$200=G$3)*('GMW - Upside'!$MB$2:$MB$200=G$4),0),$E85-1973)</f>
        <v>278331</v>
      </c>
      <c r="H85" cm="1">
        <f t="array" ref="H85">INDEX('GMW - Upside'!$A$2:$MC$200,MATCH(1,('GMW - Upside'!$MC$2:$MC$200=H$3)*('GMW - Upside'!$MB$2:$MB$200=H$4),0),$E85-1973)</f>
        <v>286641</v>
      </c>
      <c r="I85" cm="1">
        <f t="array" ref="I85">INDEX('GMW - Upside'!$A$2:$MC$200,MATCH(1,('GMW - Upside'!$MC$2:$MC$200=I$3)*('GMW - Upside'!$MB$2:$MB$200=I$4),0),$E85-1973)</f>
        <v>72.133330000000001</v>
      </c>
      <c r="J85" cm="1">
        <f t="array" ref="J85">INDEX('GMW - Upside'!$A$2:$MC$200,MATCH(1,('GMW - Upside'!$MC$2:$MC$200=J$3)*('GMW - Upside'!$MB$2:$MB$200=J$4),0),$E85-1973)</f>
        <v>5.0643940000000001</v>
      </c>
      <c r="K85" cm="1">
        <f t="array" ref="K85">INDEX('GMW - Upside'!$A$2:$MC$200,MATCH(1,('GMW - Upside'!$MC$2:$MC$200=K$3)*('GMW - Upside'!$MB$2:$MB$200=K$4),0),$E85-1973)</f>
        <v>5.3296919999999997</v>
      </c>
      <c r="L85" cm="1">
        <f t="array" ref="L85">INDEX('GMW - Upside'!$A$2:$MC$200,MATCH(1,('GMW - Upside'!$MC$2:$MC$200=L$3)*('GMW - Upside'!$MB$2:$MB$200=L$4),0),$E85-1973)</f>
        <v>27218</v>
      </c>
      <c r="M85" cm="1">
        <f t="array" ref="M85">INDEX('GMW - Upside'!$A$2:$MC$200,MATCH(1,('GMW - Upside'!$MC$2:$MC$200=M$3)*('GMW - Upside'!$MB$2:$MB$200=M$4),0),$E85-1973)</f>
        <v>1702</v>
      </c>
      <c r="N85" cm="1">
        <f t="array" ref="N85">INDEX('GMW - Upside'!$A$2:$MC$200,MATCH(1,('GMW - Upside'!$MC$2:$MC$200=N$3)*('GMW - Upside'!$MB$2:$MB$200=N$4),0),$E85-1973)</f>
        <v>28920</v>
      </c>
      <c r="O85" cm="1">
        <f t="array" ref="O85">INDEX('GMW - Upside'!$A$2:$MC$200,MATCH(1,('GMW - Upside'!$MC$2:$MC$200=O$3)*('GMW - Upside'!$MB$2:$MB$200=O$4),0),$E85-1973)</f>
        <v>5.9</v>
      </c>
      <c r="P85" cm="1">
        <f t="array" ref="P85">INDEX('GMW - Upside'!$A$2:$MC$200,MATCH(1,('GMW - Upside'!$MC$2:$MC$200=P$3)*('GMW - Upside'!$MB$2:$MB$200=P$4),0),$E85-1973)</f>
        <v>35980.61</v>
      </c>
      <c r="Q85" cm="1">
        <f t="array" ref="Q85">INDEX('GMW - Upside'!$A$2:$MC$200,MATCH(1,('GMW - Upside'!$MC$2:$MC$200=Q$3)*('GMW - Upside'!$MB$2:$MB$200=Q$4),0),$E85-1973)</f>
        <v>2723</v>
      </c>
      <c r="R85" cm="1">
        <f t="array" ref="R85">INDEX('GMW - Upside'!$A$2:$MC$200,MATCH(1,('GMW - Upside'!$MC$2:$MC$200=R$3)*('GMW - Upside'!$MB$2:$MB$200=R$4),0),$E85-1973)</f>
        <v>319806</v>
      </c>
      <c r="S85" cm="1">
        <f t="array" ref="S85">INDEX('GMW - Upside'!$A$2:$MC$200,MATCH(1,('GMW - Upside'!$MC$2:$MC$200=S$3)*('GMW - Upside'!$MB$2:$MB$200=S$4),0),$E85-1973)</f>
        <v>262328</v>
      </c>
      <c r="T85" cm="1">
        <f t="array" ref="T85">INDEX('GMW - Upside'!$A$2:$MC$200,MATCH(1,('GMW - Upside'!$MC$2:$MC$200=T$3)*('GMW - Upside'!$MB$2:$MB$200=T$4),0),$E85-1973)</f>
        <v>1.764297</v>
      </c>
      <c r="U85" cm="1">
        <f t="array" ref="U85">INDEX('GMW - Upside'!$A$2:$MC$200,MATCH(1,('GMW - Upside'!$MC$2:$MC$200=U$3)*('GMW - Upside'!$MB$2:$MB$200=U$4),0),$E85-1973)</f>
        <v>458230.6</v>
      </c>
      <c r="V85" cm="1">
        <f t="array" ref="V85">INDEX('GMW - Upside'!$A$2:$MC$200,MATCH(1,('GMW - Upside'!$MC$2:$MC$200=V$3)*('GMW - Upside'!$MB$2:$MB$200=V$4),0),$E85-1973)</f>
        <v>27271.56</v>
      </c>
      <c r="W85" cm="1">
        <f t="array" ref="W85">INDEX('GMW - Upside'!$A$2:$MC$200,MATCH(1,('GMW - Upside'!$MC$2:$MC$200=W$3)*('GMW - Upside'!$MB$2:$MB$200=W$4),0),$E85-1973)</f>
        <v>32.9</v>
      </c>
      <c r="X85" cm="1">
        <f t="array" ref="X85">INDEX('GMW - Upside'!$A$2:$MC$200,MATCH(1,('GMW - Upside'!$MC$2:$MC$200=X$3)*('GMW - Upside'!$MB$2:$MB$200=X$4),0),$E85-1973)</f>
        <v>375671.4</v>
      </c>
      <c r="Y85" cm="1">
        <f t="array" ref="Y85">INDEX('GMW - Upside'!$A$2:$MC$200,MATCH(1,('GMW - Upside'!$MC$2:$MC$200=Y$3)*('GMW - Upside'!$MB$2:$MB$200=Y$4),0),$E85-1973)</f>
        <v>38185.07</v>
      </c>
      <c r="Z85" cm="1">
        <f t="array" ref="Z85">INDEX('GMW - Upside'!$A$2:$MC$200,MATCH(1,('GMW - Upside'!$MC$2:$MC$200=Z$3)*('GMW - Upside'!$MB$2:$MB$200=Z$4),0),$E85-1973)</f>
        <v>1909000</v>
      </c>
      <c r="AA85" cm="1">
        <f t="array" ref="AA85">INDEX('GMW - Upside'!$A$2:$MC$200,MATCH(1,('GMW - Upside'!$MC$2:$MC$200=AA$3)*('GMW - Upside'!$MB$2:$MB$200=AA$4),0),$E85-1973)</f>
        <v>-1.6195059999999999</v>
      </c>
      <c r="AB85" cm="1">
        <f t="array" ref="AB85">INDEX('GMW - Upside'!$A$2:$MC$200,MATCH(1,('GMW - Upside'!$MC$2:$MC$200=AB$3)*('GMW - Upside'!$MB$2:$MB$200=AB$4),0),$E85-1973)</f>
        <v>91456</v>
      </c>
      <c r="AC85" cm="1">
        <f t="array" ref="AC85">INDEX('GMW - Upside'!$A$2:$MC$200,MATCH(1,('GMW - Upside'!$MC$2:$MC$200=AC$3)*('GMW - Upside'!$MB$2:$MB$200=AC$4),0),$E85-1973)</f>
        <v>93286</v>
      </c>
      <c r="AD85" cm="1">
        <f t="array" ref="AD85">INDEX('GMW - Upside'!$A$2:$MC$200,MATCH(1,('GMW - Upside'!$MC$2:$MC$200=AD$3)*('GMW - Upside'!$MB$2:$MB$200=AD$4),0),$E85-1973)</f>
        <v>58734.5</v>
      </c>
      <c r="AE85" cm="1">
        <f t="array" ref="AE85">INDEX('GMW - Upside'!$A$2:$MC$200,MATCH(1,('GMW - Upside'!$MC$2:$MC$200=AE$3)*('GMW - Upside'!$MB$2:$MB$200=AE$4),0),$E85-1973)</f>
        <v>25.805779999999999</v>
      </c>
    </row>
    <row r="86" spans="1:31" x14ac:dyDescent="0.2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Upside'!$A$2:$MC$200,MATCH(1,('GMW - Upside'!$MC$2:$MC$200=F$3)*('GMW - Upside'!$MB$2:$MB$200=F$4),0),$E86-1973)</f>
        <v>473892</v>
      </c>
      <c r="G86" cm="1">
        <f t="array" ref="G86">INDEX('GMW - Upside'!$A$2:$MC$200,MATCH(1,('GMW - Upside'!$MC$2:$MC$200=G$3)*('GMW - Upside'!$MB$2:$MB$200=G$4),0),$E86-1973)</f>
        <v>280651</v>
      </c>
      <c r="H86" cm="1">
        <f t="array" ref="H86">INDEX('GMW - Upside'!$A$2:$MC$200,MATCH(1,('GMW - Upside'!$MC$2:$MC$200=H$3)*('GMW - Upside'!$MB$2:$MB$200=H$4),0),$E86-1973)</f>
        <v>293772</v>
      </c>
      <c r="I86" cm="1">
        <f t="array" ref="I86">INDEX('GMW - Upside'!$A$2:$MC$200,MATCH(1,('GMW - Upside'!$MC$2:$MC$200=I$3)*('GMW - Upside'!$MB$2:$MB$200=I$4),0),$E86-1973)</f>
        <v>72.433329999999998</v>
      </c>
      <c r="J86" cm="1">
        <f t="array" ref="J86">INDEX('GMW - Upside'!$A$2:$MC$200,MATCH(1,('GMW - Upside'!$MC$2:$MC$200=J$3)*('GMW - Upside'!$MB$2:$MB$200=J$4),0),$E86-1973)</f>
        <v>5.4090910000000001</v>
      </c>
      <c r="K86" cm="1">
        <f t="array" ref="K86">INDEX('GMW - Upside'!$A$2:$MC$200,MATCH(1,('GMW - Upside'!$MC$2:$MC$200=K$3)*('GMW - Upside'!$MB$2:$MB$200=K$4),0),$E86-1973)</f>
        <v>5.3963070000000002</v>
      </c>
      <c r="L86" cm="1">
        <f t="array" ref="L86">INDEX('GMW - Upside'!$A$2:$MC$200,MATCH(1,('GMW - Upside'!$MC$2:$MC$200=L$3)*('GMW - Upside'!$MB$2:$MB$200=L$4),0),$E86-1973)</f>
        <v>27322</v>
      </c>
      <c r="M86" cm="1">
        <f t="array" ref="M86">INDEX('GMW - Upside'!$A$2:$MC$200,MATCH(1,('GMW - Upside'!$MC$2:$MC$200=M$3)*('GMW - Upside'!$MB$2:$MB$200=M$4),0),$E86-1973)</f>
        <v>1684</v>
      </c>
      <c r="N86" cm="1">
        <f t="array" ref="N86">INDEX('GMW - Upside'!$A$2:$MC$200,MATCH(1,('GMW - Upside'!$MC$2:$MC$200=N$3)*('GMW - Upside'!$MB$2:$MB$200=N$4),0),$E86-1973)</f>
        <v>29006</v>
      </c>
      <c r="O86" cm="1">
        <f t="array" ref="O86">INDEX('GMW - Upside'!$A$2:$MC$200,MATCH(1,('GMW - Upside'!$MC$2:$MC$200=O$3)*('GMW - Upside'!$MB$2:$MB$200=O$4),0),$E86-1973)</f>
        <v>5.8</v>
      </c>
      <c r="P86" cm="1">
        <f t="array" ref="P86">INDEX('GMW - Upside'!$A$2:$MC$200,MATCH(1,('GMW - Upside'!$MC$2:$MC$200=P$3)*('GMW - Upside'!$MB$2:$MB$200=P$4),0),$E86-1973)</f>
        <v>36033.17</v>
      </c>
      <c r="Q86" cm="1">
        <f t="array" ref="Q86">INDEX('GMW - Upside'!$A$2:$MC$200,MATCH(1,('GMW - Upside'!$MC$2:$MC$200=Q$3)*('GMW - Upside'!$MB$2:$MB$200=Q$4),0),$E86-1973)</f>
        <v>5239</v>
      </c>
      <c r="R86" cm="1">
        <f t="array" ref="R86">INDEX('GMW - Upside'!$A$2:$MC$200,MATCH(1,('GMW - Upside'!$MC$2:$MC$200=R$3)*('GMW - Upside'!$MB$2:$MB$200=R$4),0),$E86-1973)</f>
        <v>319700</v>
      </c>
      <c r="S86" cm="1">
        <f t="array" ref="S86">INDEX('GMW - Upside'!$A$2:$MC$200,MATCH(1,('GMW - Upside'!$MC$2:$MC$200=S$3)*('GMW - Upside'!$MB$2:$MB$200=S$4),0),$E86-1973)</f>
        <v>268448</v>
      </c>
      <c r="T86" cm="1">
        <f t="array" ref="T86">INDEX('GMW - Upside'!$A$2:$MC$200,MATCH(1,('GMW - Upside'!$MC$2:$MC$200=T$3)*('GMW - Upside'!$MB$2:$MB$200=T$4),0),$E86-1973)</f>
        <v>2.5680540000000001</v>
      </c>
      <c r="U86" cm="1">
        <f t="array" ref="U86">INDEX('GMW - Upside'!$A$2:$MC$200,MATCH(1,('GMW - Upside'!$MC$2:$MC$200=U$3)*('GMW - Upside'!$MB$2:$MB$200=U$4),0),$E86-1973)</f>
        <v>461877.2</v>
      </c>
      <c r="V86" cm="1">
        <f t="array" ref="V86">INDEX('GMW - Upside'!$A$2:$MC$200,MATCH(1,('GMW - Upside'!$MC$2:$MC$200=V$3)*('GMW - Upside'!$MB$2:$MB$200=V$4),0),$E86-1973)</f>
        <v>27381.66</v>
      </c>
      <c r="W86" cm="1">
        <f t="array" ref="W86">INDEX('GMW - Upside'!$A$2:$MC$200,MATCH(1,('GMW - Upside'!$MC$2:$MC$200=W$3)*('GMW - Upside'!$MB$2:$MB$200=W$4),0),$E86-1973)</f>
        <v>32.9</v>
      </c>
      <c r="X86" cm="1">
        <f t="array" ref="X86">INDEX('GMW - Upside'!$A$2:$MC$200,MATCH(1,('GMW - Upside'!$MC$2:$MC$200=X$3)*('GMW - Upside'!$MB$2:$MB$200=X$4),0),$E86-1973)</f>
        <v>377878.1</v>
      </c>
      <c r="Y86" cm="1">
        <f t="array" ref="Y86">INDEX('GMW - Upside'!$A$2:$MC$200,MATCH(1,('GMW - Upside'!$MC$2:$MC$200=Y$3)*('GMW - Upside'!$MB$2:$MB$200=Y$4),0),$E86-1973)</f>
        <v>38248.25</v>
      </c>
      <c r="Z86" cm="1">
        <f t="array" ref="Z86">INDEX('GMW - Upside'!$A$2:$MC$200,MATCH(1,('GMW - Upside'!$MC$2:$MC$200=Z$3)*('GMW - Upside'!$MB$2:$MB$200=Z$4),0),$E86-1973)</f>
        <v>1923000</v>
      </c>
      <c r="AA86" cm="1">
        <f t="array" ref="AA86">INDEX('GMW - Upside'!$A$2:$MC$200,MATCH(1,('GMW - Upside'!$MC$2:$MC$200=AA$3)*('GMW - Upside'!$MB$2:$MB$200=AA$4),0),$E86-1973)</f>
        <v>-1.6180349999999999</v>
      </c>
      <c r="AB86" cm="1">
        <f t="array" ref="AB86">INDEX('GMW - Upside'!$A$2:$MC$200,MATCH(1,('GMW - Upside'!$MC$2:$MC$200=AB$3)*('GMW - Upside'!$MB$2:$MB$200=AB$4),0),$E86-1973)</f>
        <v>92833</v>
      </c>
      <c r="AC86" cm="1">
        <f t="array" ref="AC86">INDEX('GMW - Upside'!$A$2:$MC$200,MATCH(1,('GMW - Upside'!$MC$2:$MC$200=AC$3)*('GMW - Upside'!$MB$2:$MB$200=AC$4),0),$E86-1973)</f>
        <v>96997</v>
      </c>
      <c r="AD86" cm="1">
        <f t="array" ref="AD86">INDEX('GMW - Upside'!$A$2:$MC$200,MATCH(1,('GMW - Upside'!$MC$2:$MC$200=AD$3)*('GMW - Upside'!$MB$2:$MB$200=AD$4),0),$E86-1973)</f>
        <v>58785</v>
      </c>
      <c r="AE86" cm="1">
        <f t="array" ref="AE86">INDEX('GMW - Upside'!$A$2:$MC$200,MATCH(1,('GMW - Upside'!$MC$2:$MC$200=AE$3)*('GMW - Upside'!$MB$2:$MB$200=AE$4),0),$E86-1973)</f>
        <v>25.789159999999999</v>
      </c>
    </row>
    <row r="87" spans="1:31" x14ac:dyDescent="0.2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Upside'!$A$2:$MC$200,MATCH(1,('GMW - Upside'!$MC$2:$MC$200=F$3)*('GMW - Upside'!$MB$2:$MB$200=F$4),0),$E87-1973)</f>
        <v>480212</v>
      </c>
      <c r="G87" cm="1">
        <f t="array" ref="G87">INDEX('GMW - Upside'!$A$2:$MC$200,MATCH(1,('GMW - Upside'!$MC$2:$MC$200=G$3)*('GMW - Upside'!$MB$2:$MB$200=G$4),0),$E87-1973)</f>
        <v>284274</v>
      </c>
      <c r="H87" cm="1">
        <f t="array" ref="H87">INDEX('GMW - Upside'!$A$2:$MC$200,MATCH(1,('GMW - Upside'!$MC$2:$MC$200=H$3)*('GMW - Upside'!$MB$2:$MB$200=H$4),0),$E87-1973)</f>
        <v>294146</v>
      </c>
      <c r="I87" cm="1">
        <f t="array" ref="I87">INDEX('GMW - Upside'!$A$2:$MC$200,MATCH(1,('GMW - Upside'!$MC$2:$MC$200=I$3)*('GMW - Upside'!$MB$2:$MB$200=I$4),0),$E87-1973)</f>
        <v>72.133330000000001</v>
      </c>
      <c r="J87" cm="1">
        <f t="array" ref="J87">INDEX('GMW - Upside'!$A$2:$MC$200,MATCH(1,('GMW - Upside'!$MC$2:$MC$200=J$3)*('GMW - Upside'!$MB$2:$MB$200=J$4),0),$E87-1973)</f>
        <v>5.8615380000000004</v>
      </c>
      <c r="K87" cm="1">
        <f t="array" ref="K87">INDEX('GMW - Upside'!$A$2:$MC$200,MATCH(1,('GMW - Upside'!$MC$2:$MC$200=K$3)*('GMW - Upside'!$MB$2:$MB$200=K$4),0),$E87-1973)</f>
        <v>5.5264059999999997</v>
      </c>
      <c r="L87" cm="1">
        <f t="array" ref="L87">INDEX('GMW - Upside'!$A$2:$MC$200,MATCH(1,('GMW - Upside'!$MC$2:$MC$200=L$3)*('GMW - Upside'!$MB$2:$MB$200=L$4),0),$E87-1973)</f>
        <v>27362</v>
      </c>
      <c r="M87" cm="1">
        <f t="array" ref="M87">INDEX('GMW - Upside'!$A$2:$MC$200,MATCH(1,('GMW - Upside'!$MC$2:$MC$200=M$3)*('GMW - Upside'!$MB$2:$MB$200=M$4),0),$E87-1973)</f>
        <v>1682</v>
      </c>
      <c r="N87" cm="1">
        <f t="array" ref="N87">INDEX('GMW - Upside'!$A$2:$MC$200,MATCH(1,('GMW - Upside'!$MC$2:$MC$200=N$3)*('GMW - Upside'!$MB$2:$MB$200=N$4),0),$E87-1973)</f>
        <v>29044</v>
      </c>
      <c r="O87" cm="1">
        <f t="array" ref="O87">INDEX('GMW - Upside'!$A$2:$MC$200,MATCH(1,('GMW - Upside'!$MC$2:$MC$200=O$3)*('GMW - Upside'!$MB$2:$MB$200=O$4),0),$E87-1973)</f>
        <v>5.8</v>
      </c>
      <c r="P87" cm="1">
        <f t="array" ref="P87">INDEX('GMW - Upside'!$A$2:$MC$200,MATCH(1,('GMW - Upside'!$MC$2:$MC$200=P$3)*('GMW - Upside'!$MB$2:$MB$200=P$4),0),$E87-1973)</f>
        <v>36085.72</v>
      </c>
      <c r="Q87" cm="1">
        <f t="array" ref="Q87">INDEX('GMW - Upside'!$A$2:$MC$200,MATCH(1,('GMW - Upside'!$MC$2:$MC$200=Q$3)*('GMW - Upside'!$MB$2:$MB$200=Q$4),0),$E87-1973)</f>
        <v>15484</v>
      </c>
      <c r="R87" cm="1">
        <f t="array" ref="R87">INDEX('GMW - Upside'!$A$2:$MC$200,MATCH(1,('GMW - Upside'!$MC$2:$MC$200=R$3)*('GMW - Upside'!$MB$2:$MB$200=R$4),0),$E87-1973)</f>
        <v>299659</v>
      </c>
      <c r="S87" cm="1">
        <f t="array" ref="S87">INDEX('GMW - Upside'!$A$2:$MC$200,MATCH(1,('GMW - Upside'!$MC$2:$MC$200=S$3)*('GMW - Upside'!$MB$2:$MB$200=S$4),0),$E87-1973)</f>
        <v>273551</v>
      </c>
      <c r="T87" cm="1">
        <f t="array" ref="T87">INDEX('GMW - Upside'!$A$2:$MC$200,MATCH(1,('GMW - Upside'!$MC$2:$MC$200=T$3)*('GMW - Upside'!$MB$2:$MB$200=T$4),0),$E87-1973)</f>
        <v>4.2326930000000003</v>
      </c>
      <c r="U87" cm="1">
        <f t="array" ref="U87">INDEX('GMW - Upside'!$A$2:$MC$200,MATCH(1,('GMW - Upside'!$MC$2:$MC$200=U$3)*('GMW - Upside'!$MB$2:$MB$200=U$4),0),$E87-1973)</f>
        <v>460310.3</v>
      </c>
      <c r="V87" cm="1">
        <f t="array" ref="V87">INDEX('GMW - Upside'!$A$2:$MC$200,MATCH(1,('GMW - Upside'!$MC$2:$MC$200=V$3)*('GMW - Upside'!$MB$2:$MB$200=V$4),0),$E87-1973)</f>
        <v>27446.58</v>
      </c>
      <c r="W87" cm="1">
        <f t="array" ref="W87">INDEX('GMW - Upside'!$A$2:$MC$200,MATCH(1,('GMW - Upside'!$MC$2:$MC$200=W$3)*('GMW - Upside'!$MB$2:$MB$200=W$4),0),$E87-1973)</f>
        <v>32.4</v>
      </c>
      <c r="X87" cm="1">
        <f t="array" ref="X87">INDEX('GMW - Upside'!$A$2:$MC$200,MATCH(1,('GMW - Upside'!$MC$2:$MC$200=X$3)*('GMW - Upside'!$MB$2:$MB$200=X$4),0),$E87-1973)</f>
        <v>379754.2</v>
      </c>
      <c r="Y87" cm="1">
        <f t="array" ref="Y87">INDEX('GMW - Upside'!$A$2:$MC$200,MATCH(1,('GMW - Upside'!$MC$2:$MC$200=Y$3)*('GMW - Upside'!$MB$2:$MB$200=Y$4),0),$E87-1973)</f>
        <v>38311.42</v>
      </c>
      <c r="Z87" cm="1">
        <f t="array" ref="Z87">INDEX('GMW - Upside'!$A$2:$MC$200,MATCH(1,('GMW - Upside'!$MC$2:$MC$200=Z$3)*('GMW - Upside'!$MB$2:$MB$200=Z$4),0),$E87-1973)</f>
        <v>1938000</v>
      </c>
      <c r="AA87" cm="1">
        <f t="array" ref="AA87">INDEX('GMW - Upside'!$A$2:$MC$200,MATCH(1,('GMW - Upside'!$MC$2:$MC$200=AA$3)*('GMW - Upside'!$MB$2:$MB$200=AA$4),0),$E87-1973)</f>
        <v>-1.6165670000000001</v>
      </c>
      <c r="AB87" cm="1">
        <f t="array" ref="AB87">INDEX('GMW - Upside'!$A$2:$MC$200,MATCH(1,('GMW - Upside'!$MC$2:$MC$200=AB$3)*('GMW - Upside'!$MB$2:$MB$200=AB$4),0),$E87-1973)</f>
        <v>94464</v>
      </c>
      <c r="AC87" cm="1">
        <f t="array" ref="AC87">INDEX('GMW - Upside'!$A$2:$MC$200,MATCH(1,('GMW - Upside'!$MC$2:$MC$200=AC$3)*('GMW - Upside'!$MB$2:$MB$200=AC$4),0),$E87-1973)</f>
        <v>106101</v>
      </c>
      <c r="AD87" cm="1">
        <f t="array" ref="AD87">INDEX('GMW - Upside'!$A$2:$MC$200,MATCH(1,('GMW - Upside'!$MC$2:$MC$200=AD$3)*('GMW - Upside'!$MB$2:$MB$200=AD$4),0),$E87-1973)</f>
        <v>58835.5</v>
      </c>
      <c r="AE87" cm="1">
        <f t="array" ref="AE87">INDEX('GMW - Upside'!$A$2:$MC$200,MATCH(1,('GMW - Upside'!$MC$2:$MC$200=AE$3)*('GMW - Upside'!$MB$2:$MB$200=AE$4),0),$E87-1973)</f>
        <v>25.772580000000001</v>
      </c>
    </row>
    <row r="88" spans="1:31" x14ac:dyDescent="0.2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Upside'!$A$2:$MC$200,MATCH(1,('GMW - Upside'!$MC$2:$MC$200=F$3)*('GMW - Upside'!$MB$2:$MB$200=F$4),0),$E88-1973)</f>
        <v>483672</v>
      </c>
      <c r="G88" cm="1">
        <f t="array" ref="G88">INDEX('GMW - Upside'!$A$2:$MC$200,MATCH(1,('GMW - Upside'!$MC$2:$MC$200=G$3)*('GMW - Upside'!$MB$2:$MB$200=G$4),0),$E88-1973)</f>
        <v>287388</v>
      </c>
      <c r="H88" cm="1">
        <f t="array" ref="H88">INDEX('GMW - Upside'!$A$2:$MC$200,MATCH(1,('GMW - Upside'!$MC$2:$MC$200=H$3)*('GMW - Upside'!$MB$2:$MB$200=H$4),0),$E88-1973)</f>
        <v>297165</v>
      </c>
      <c r="I88" cm="1">
        <f t="array" ref="I88">INDEX('GMW - Upside'!$A$2:$MC$200,MATCH(1,('GMW - Upside'!$MC$2:$MC$200=I$3)*('GMW - Upside'!$MB$2:$MB$200=I$4),0),$E88-1973)</f>
        <v>72.766670000000005</v>
      </c>
      <c r="J88" cm="1">
        <f t="array" ref="J88">INDEX('GMW - Upside'!$A$2:$MC$200,MATCH(1,('GMW - Upside'!$MC$2:$MC$200=J$3)*('GMW - Upside'!$MB$2:$MB$200=J$4),0),$E88-1973)</f>
        <v>6</v>
      </c>
      <c r="K88" cm="1">
        <f t="array" ref="K88">INDEX('GMW - Upside'!$A$2:$MC$200,MATCH(1,('GMW - Upside'!$MC$2:$MC$200=K$3)*('GMW - Upside'!$MB$2:$MB$200=K$4),0),$E88-1973)</f>
        <v>5.24918</v>
      </c>
      <c r="L88" cm="1">
        <f t="array" ref="L88">INDEX('GMW - Upside'!$A$2:$MC$200,MATCH(1,('GMW - Upside'!$MC$2:$MC$200=L$3)*('GMW - Upside'!$MB$2:$MB$200=L$4),0),$E88-1973)</f>
        <v>27468</v>
      </c>
      <c r="M88" cm="1">
        <f t="array" ref="M88">INDEX('GMW - Upside'!$A$2:$MC$200,MATCH(1,('GMW - Upside'!$MC$2:$MC$200=M$3)*('GMW - Upside'!$MB$2:$MB$200=M$4),0),$E88-1973)</f>
        <v>1599</v>
      </c>
      <c r="N88" cm="1">
        <f t="array" ref="N88">INDEX('GMW - Upside'!$A$2:$MC$200,MATCH(1,('GMW - Upside'!$MC$2:$MC$200=N$3)*('GMW - Upside'!$MB$2:$MB$200=N$4),0),$E88-1973)</f>
        <v>29067</v>
      </c>
      <c r="O88" cm="1">
        <f t="array" ref="O88">INDEX('GMW - Upside'!$A$2:$MC$200,MATCH(1,('GMW - Upside'!$MC$2:$MC$200=O$3)*('GMW - Upside'!$MB$2:$MB$200=O$4),0),$E88-1973)</f>
        <v>5.5</v>
      </c>
      <c r="P88" cm="1">
        <f t="array" ref="P88">INDEX('GMW - Upside'!$A$2:$MC$200,MATCH(1,('GMW - Upside'!$MC$2:$MC$200=P$3)*('GMW - Upside'!$MB$2:$MB$200=P$4),0),$E88-1973)</f>
        <v>36138.28</v>
      </c>
      <c r="Q88" cm="1">
        <f t="array" ref="Q88">INDEX('GMW - Upside'!$A$2:$MC$200,MATCH(1,('GMW - Upside'!$MC$2:$MC$200=Q$3)*('GMW - Upside'!$MB$2:$MB$200=Q$4),0),$E88-1973)</f>
        <v>3583</v>
      </c>
      <c r="R88" cm="1">
        <f t="array" ref="R88">INDEX('GMW - Upside'!$A$2:$MC$200,MATCH(1,('GMW - Upside'!$MC$2:$MC$200=R$3)*('GMW - Upside'!$MB$2:$MB$200=R$4),0),$E88-1973)</f>
        <v>302504</v>
      </c>
      <c r="S88" cm="1">
        <f t="array" ref="S88">INDEX('GMW - Upside'!$A$2:$MC$200,MATCH(1,('GMW - Upside'!$MC$2:$MC$200=S$3)*('GMW - Upside'!$MB$2:$MB$200=S$4),0),$E88-1973)</f>
        <v>275103</v>
      </c>
      <c r="T88" cm="1">
        <f t="array" ref="T88">INDEX('GMW - Upside'!$A$2:$MC$200,MATCH(1,('GMW - Upside'!$MC$2:$MC$200=T$3)*('GMW - Upside'!$MB$2:$MB$200=T$4),0),$E88-1973)</f>
        <v>3.9310459999999998</v>
      </c>
      <c r="U88" cm="1">
        <f t="array" ref="U88">INDEX('GMW - Upside'!$A$2:$MC$200,MATCH(1,('GMW - Upside'!$MC$2:$MC$200=U$3)*('GMW - Upside'!$MB$2:$MB$200=U$4),0),$E88-1973)</f>
        <v>465027.2</v>
      </c>
      <c r="V88" cm="1">
        <f t="array" ref="V88">INDEX('GMW - Upside'!$A$2:$MC$200,MATCH(1,('GMW - Upside'!$MC$2:$MC$200=V$3)*('GMW - Upside'!$MB$2:$MB$200=V$4),0),$E88-1973)</f>
        <v>27497.38</v>
      </c>
      <c r="W88" cm="1">
        <f t="array" ref="W88">INDEX('GMW - Upside'!$A$2:$MC$200,MATCH(1,('GMW - Upside'!$MC$2:$MC$200=W$3)*('GMW - Upside'!$MB$2:$MB$200=W$4),0),$E88-1973)</f>
        <v>32.6</v>
      </c>
      <c r="X88" cm="1">
        <f t="array" ref="X88">INDEX('GMW - Upside'!$A$2:$MC$200,MATCH(1,('GMW - Upside'!$MC$2:$MC$200=X$3)*('GMW - Upside'!$MB$2:$MB$200=X$4),0),$E88-1973)</f>
        <v>381403.9</v>
      </c>
      <c r="Y88" cm="1">
        <f t="array" ref="Y88">INDEX('GMW - Upside'!$A$2:$MC$200,MATCH(1,('GMW - Upside'!$MC$2:$MC$200=Y$3)*('GMW - Upside'!$MB$2:$MB$200=Y$4),0),$E88-1973)</f>
        <v>38374.589999999997</v>
      </c>
      <c r="Z88" cm="1">
        <f t="array" ref="Z88">INDEX('GMW - Upside'!$A$2:$MC$200,MATCH(1,('GMW - Upside'!$MC$2:$MC$200=Z$3)*('GMW - Upside'!$MB$2:$MB$200=Z$4),0),$E88-1973)</f>
        <v>1953000</v>
      </c>
      <c r="AA88" cm="1">
        <f t="array" ref="AA88">INDEX('GMW - Upside'!$A$2:$MC$200,MATCH(1,('GMW - Upside'!$MC$2:$MC$200=AA$3)*('GMW - Upside'!$MB$2:$MB$200=AA$4),0),$E88-1973)</f>
        <v>-1.6150990000000001</v>
      </c>
      <c r="AB88" cm="1">
        <f t="array" ref="AB88">INDEX('GMW - Upside'!$A$2:$MC$200,MATCH(1,('GMW - Upside'!$MC$2:$MC$200=AB$3)*('GMW - Upside'!$MB$2:$MB$200=AB$4),0),$E88-1973)</f>
        <v>93312</v>
      </c>
      <c r="AC88" cm="1">
        <f t="array" ref="AC88">INDEX('GMW - Upside'!$A$2:$MC$200,MATCH(1,('GMW - Upside'!$MC$2:$MC$200=AC$3)*('GMW - Upside'!$MB$2:$MB$200=AC$4),0),$E88-1973)</f>
        <v>97108</v>
      </c>
      <c r="AD88" cm="1">
        <f t="array" ref="AD88">INDEX('GMW - Upside'!$A$2:$MC$200,MATCH(1,('GMW - Upside'!$MC$2:$MC$200=AD$3)*('GMW - Upside'!$MB$2:$MB$200=AD$4),0),$E88-1973)</f>
        <v>58886</v>
      </c>
      <c r="AE88" cm="1">
        <f t="array" ref="AE88">INDEX('GMW - Upside'!$A$2:$MC$200,MATCH(1,('GMW - Upside'!$MC$2:$MC$200=AE$3)*('GMW - Upside'!$MB$2:$MB$200=AE$4),0),$E88-1973)</f>
        <v>25.756060000000002</v>
      </c>
    </row>
    <row r="89" spans="1:31" x14ac:dyDescent="0.2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Upside'!$A$2:$MC$200,MATCH(1,('GMW - Upside'!$MC$2:$MC$200=F$3)*('GMW - Upside'!$MB$2:$MB$200=F$4),0),$E89-1973)</f>
        <v>486617</v>
      </c>
      <c r="G89" cm="1">
        <f t="array" ref="G89">INDEX('GMW - Upside'!$A$2:$MC$200,MATCH(1,('GMW - Upside'!$MC$2:$MC$200=G$3)*('GMW - Upside'!$MB$2:$MB$200=G$4),0),$E89-1973)</f>
        <v>290894</v>
      </c>
      <c r="H89" cm="1">
        <f t="array" ref="H89">INDEX('GMW - Upside'!$A$2:$MC$200,MATCH(1,('GMW - Upside'!$MC$2:$MC$200=H$3)*('GMW - Upside'!$MB$2:$MB$200=H$4),0),$E89-1973)</f>
        <v>302947</v>
      </c>
      <c r="I89" cm="1">
        <f t="array" ref="I89">INDEX('GMW - Upside'!$A$2:$MC$200,MATCH(1,('GMW - Upside'!$MC$2:$MC$200=I$3)*('GMW - Upside'!$MB$2:$MB$200=I$4),0),$E89-1973)</f>
        <v>72.7</v>
      </c>
      <c r="J89" cm="1">
        <f t="array" ref="J89">INDEX('GMW - Upside'!$A$2:$MC$200,MATCH(1,('GMW - Upside'!$MC$2:$MC$200=J$3)*('GMW - Upside'!$MB$2:$MB$200=J$4),0),$E89-1973)</f>
        <v>6</v>
      </c>
      <c r="K89" cm="1">
        <f t="array" ref="K89">INDEX('GMW - Upside'!$A$2:$MC$200,MATCH(1,('GMW - Upside'!$MC$2:$MC$200=K$3)*('GMW - Upside'!$MB$2:$MB$200=K$4),0),$E89-1973)</f>
        <v>5.2590620000000001</v>
      </c>
      <c r="L89" cm="1">
        <f t="array" ref="L89">INDEX('GMW - Upside'!$A$2:$MC$200,MATCH(1,('GMW - Upside'!$MC$2:$MC$200=L$3)*('GMW - Upside'!$MB$2:$MB$200=L$4),0),$E89-1973)</f>
        <v>27555</v>
      </c>
      <c r="M89" cm="1">
        <f t="array" ref="M89">INDEX('GMW - Upside'!$A$2:$MC$200,MATCH(1,('GMW - Upside'!$MC$2:$MC$200=M$3)*('GMW - Upside'!$MB$2:$MB$200=M$4),0),$E89-1973)</f>
        <v>1548</v>
      </c>
      <c r="N89" cm="1">
        <f t="array" ref="N89">INDEX('GMW - Upside'!$A$2:$MC$200,MATCH(1,('GMW - Upside'!$MC$2:$MC$200=N$3)*('GMW - Upside'!$MB$2:$MB$200=N$4),0),$E89-1973)</f>
        <v>29103</v>
      </c>
      <c r="O89" cm="1">
        <f t="array" ref="O89">INDEX('GMW - Upside'!$A$2:$MC$200,MATCH(1,('GMW - Upside'!$MC$2:$MC$200=O$3)*('GMW - Upside'!$MB$2:$MB$200=O$4),0),$E89-1973)</f>
        <v>5.3</v>
      </c>
      <c r="P89" cm="1">
        <f t="array" ref="P89">INDEX('GMW - Upside'!$A$2:$MC$200,MATCH(1,('GMW - Upside'!$MC$2:$MC$200=P$3)*('GMW - Upside'!$MB$2:$MB$200=P$4),0),$E89-1973)</f>
        <v>36204.839999999997</v>
      </c>
      <c r="Q89" cm="1">
        <f t="array" ref="Q89">INDEX('GMW - Upside'!$A$2:$MC$200,MATCH(1,('GMW - Upside'!$MC$2:$MC$200=Q$3)*('GMW - Upside'!$MB$2:$MB$200=Q$4),0),$E89-1973)</f>
        <v>5062</v>
      </c>
      <c r="R89" cm="1">
        <f t="array" ref="R89">INDEX('GMW - Upside'!$A$2:$MC$200,MATCH(1,('GMW - Upside'!$MC$2:$MC$200=R$3)*('GMW - Upside'!$MB$2:$MB$200=R$4),0),$E89-1973)</f>
        <v>299193</v>
      </c>
      <c r="S89" cm="1">
        <f t="array" ref="S89">INDEX('GMW - Upside'!$A$2:$MC$200,MATCH(1,('GMW - Upside'!$MC$2:$MC$200=S$3)*('GMW - Upside'!$MB$2:$MB$200=S$4),0),$E89-1973)</f>
        <v>277076</v>
      </c>
      <c r="T89" cm="1">
        <f t="array" ref="T89">INDEX('GMW - Upside'!$A$2:$MC$200,MATCH(1,('GMW - Upside'!$MC$2:$MC$200=T$3)*('GMW - Upside'!$MB$2:$MB$200=T$4),0),$E89-1973)</f>
        <v>3.8260459999999998</v>
      </c>
      <c r="U89" cm="1">
        <f t="array" ref="U89">INDEX('GMW - Upside'!$A$2:$MC$200,MATCH(1,('GMW - Upside'!$MC$2:$MC$200=U$3)*('GMW - Upside'!$MB$2:$MB$200=U$4),0),$E89-1973)</f>
        <v>468350.5</v>
      </c>
      <c r="V89" cm="1">
        <f t="array" ref="V89">INDEX('GMW - Upside'!$A$2:$MC$200,MATCH(1,('GMW - Upside'!$MC$2:$MC$200=V$3)*('GMW - Upside'!$MB$2:$MB$200=V$4),0),$E89-1973)</f>
        <v>27560.54</v>
      </c>
      <c r="W89" cm="1">
        <f t="array" ref="W89">INDEX('GMW - Upside'!$A$2:$MC$200,MATCH(1,('GMW - Upside'!$MC$2:$MC$200=W$3)*('GMW - Upside'!$MB$2:$MB$200=W$4),0),$E89-1973)</f>
        <v>32.6</v>
      </c>
      <c r="X89" cm="1">
        <f t="array" ref="X89">INDEX('GMW - Upside'!$A$2:$MC$200,MATCH(1,('GMW - Upside'!$MC$2:$MC$200=X$3)*('GMW - Upside'!$MB$2:$MB$200=X$4),0),$E89-1973)</f>
        <v>383917.8</v>
      </c>
      <c r="Y89" cm="1">
        <f t="array" ref="Y89">INDEX('GMW - Upside'!$A$2:$MC$200,MATCH(1,('GMW - Upside'!$MC$2:$MC$200=Y$3)*('GMW - Upside'!$MB$2:$MB$200=Y$4),0),$E89-1973)</f>
        <v>38439.32</v>
      </c>
      <c r="Z89" cm="1">
        <f t="array" ref="Z89">INDEX('GMW - Upside'!$A$2:$MC$200,MATCH(1,('GMW - Upside'!$MC$2:$MC$200=Z$3)*('GMW - Upside'!$MB$2:$MB$200=Z$4),0),$E89-1973)</f>
        <v>1968000</v>
      </c>
      <c r="AA89" cm="1">
        <f t="array" ref="AA89">INDEX('GMW - Upside'!$A$2:$MC$200,MATCH(1,('GMW - Upside'!$MC$2:$MC$200=AA$3)*('GMW - Upside'!$MB$2:$MB$200=AA$4),0),$E89-1973)</f>
        <v>-1.6136330000000001</v>
      </c>
      <c r="AB89" cm="1">
        <f t="array" ref="AB89">INDEX('GMW - Upside'!$A$2:$MC$200,MATCH(1,('GMW - Upside'!$MC$2:$MC$200=AB$3)*('GMW - Upside'!$MB$2:$MB$200=AB$4),0),$E89-1973)</f>
        <v>96786</v>
      </c>
      <c r="AC89" cm="1">
        <f t="array" ref="AC89">INDEX('GMW - Upside'!$A$2:$MC$200,MATCH(1,('GMW - Upside'!$MC$2:$MC$200=AC$3)*('GMW - Upside'!$MB$2:$MB$200=AC$4),0),$E89-1973)</f>
        <v>101376</v>
      </c>
      <c r="AD89" cm="1">
        <f t="array" ref="AD89">INDEX('GMW - Upside'!$A$2:$MC$200,MATCH(1,('GMW - Upside'!$MC$2:$MC$200=AD$3)*('GMW - Upside'!$MB$2:$MB$200=AD$4),0),$E89-1973)</f>
        <v>58942.75</v>
      </c>
      <c r="AE89" cm="1">
        <f t="array" ref="AE89">INDEX('GMW - Upside'!$A$2:$MC$200,MATCH(1,('GMW - Upside'!$MC$2:$MC$200=AE$3)*('GMW - Upside'!$MB$2:$MB$200=AE$4),0),$E89-1973)</f>
        <v>25.753620000000002</v>
      </c>
    </row>
    <row r="90" spans="1:31" x14ac:dyDescent="0.2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Upside'!$A$2:$MC$200,MATCH(1,('GMW - Upside'!$MC$2:$MC$200=F$3)*('GMW - Upside'!$MB$2:$MB$200=F$4),0),$E90-1973)</f>
        <v>489506</v>
      </c>
      <c r="G90" cm="1">
        <f t="array" ref="G90">INDEX('GMW - Upside'!$A$2:$MC$200,MATCH(1,('GMW - Upside'!$MC$2:$MC$200=G$3)*('GMW - Upside'!$MB$2:$MB$200=G$4),0),$E90-1973)</f>
        <v>293325</v>
      </c>
      <c r="H90" cm="1">
        <f t="array" ref="H90">INDEX('GMW - Upside'!$A$2:$MC$200,MATCH(1,('GMW - Upside'!$MC$2:$MC$200=H$3)*('GMW - Upside'!$MB$2:$MB$200=H$4),0),$E90-1973)</f>
        <v>308156</v>
      </c>
      <c r="I90" cm="1">
        <f t="array" ref="I90">INDEX('GMW - Upside'!$A$2:$MC$200,MATCH(1,('GMW - Upside'!$MC$2:$MC$200=I$3)*('GMW - Upside'!$MB$2:$MB$200=I$4),0),$E90-1973)</f>
        <v>73.166659999999993</v>
      </c>
      <c r="J90" cm="1">
        <f t="array" ref="J90">INDEX('GMW - Upside'!$A$2:$MC$200,MATCH(1,('GMW - Upside'!$MC$2:$MC$200=J$3)*('GMW - Upside'!$MB$2:$MB$200=J$4),0),$E90-1973)</f>
        <v>6</v>
      </c>
      <c r="K90" cm="1">
        <f t="array" ref="K90">INDEX('GMW - Upside'!$A$2:$MC$200,MATCH(1,('GMW - Upside'!$MC$2:$MC$200=K$3)*('GMW - Upside'!$MB$2:$MB$200=K$4),0),$E90-1973)</f>
        <v>5.0440630000000004</v>
      </c>
      <c r="L90" cm="1">
        <f t="array" ref="L90">INDEX('GMW - Upside'!$A$2:$MC$200,MATCH(1,('GMW - Upside'!$MC$2:$MC$200=L$3)*('GMW - Upside'!$MB$2:$MB$200=L$4),0),$E90-1973)</f>
        <v>27549</v>
      </c>
      <c r="M90" cm="1">
        <f t="array" ref="M90">INDEX('GMW - Upside'!$A$2:$MC$200,MATCH(1,('GMW - Upside'!$MC$2:$MC$200=M$3)*('GMW - Upside'!$MB$2:$MB$200=M$4),0),$E90-1973)</f>
        <v>1520</v>
      </c>
      <c r="N90" cm="1">
        <f t="array" ref="N90">INDEX('GMW - Upside'!$A$2:$MC$200,MATCH(1,('GMW - Upside'!$MC$2:$MC$200=N$3)*('GMW - Upside'!$MB$2:$MB$200=N$4),0),$E90-1973)</f>
        <v>29069</v>
      </c>
      <c r="O90" cm="1">
        <f t="array" ref="O90">INDEX('GMW - Upside'!$A$2:$MC$200,MATCH(1,('GMW - Upside'!$MC$2:$MC$200=O$3)*('GMW - Upside'!$MB$2:$MB$200=O$4),0),$E90-1973)</f>
        <v>5.2</v>
      </c>
      <c r="P90" cm="1">
        <f t="array" ref="P90">INDEX('GMW - Upside'!$A$2:$MC$200,MATCH(1,('GMW - Upside'!$MC$2:$MC$200=P$3)*('GMW - Upside'!$MB$2:$MB$200=P$4),0),$E90-1973)</f>
        <v>36271.4</v>
      </c>
      <c r="Q90" cm="1">
        <f t="array" ref="Q90">INDEX('GMW - Upside'!$A$2:$MC$200,MATCH(1,('GMW - Upside'!$MC$2:$MC$200=Q$3)*('GMW - Upside'!$MB$2:$MB$200=Q$4),0),$E90-1973)</f>
        <v>-2312</v>
      </c>
      <c r="R90" cm="1">
        <f t="array" ref="R90">INDEX('GMW - Upside'!$A$2:$MC$200,MATCH(1,('GMW - Upside'!$MC$2:$MC$200=R$3)*('GMW - Upside'!$MB$2:$MB$200=R$4),0),$E90-1973)</f>
        <v>314399</v>
      </c>
      <c r="S90" cm="1">
        <f t="array" ref="S90">INDEX('GMW - Upside'!$A$2:$MC$200,MATCH(1,('GMW - Upside'!$MC$2:$MC$200=S$3)*('GMW - Upside'!$MB$2:$MB$200=S$4),0),$E90-1973)</f>
        <v>279029</v>
      </c>
      <c r="T90" cm="1">
        <f t="array" ref="T90">INDEX('GMW - Upside'!$A$2:$MC$200,MATCH(1,('GMW - Upside'!$MC$2:$MC$200=T$3)*('GMW - Upside'!$MB$2:$MB$200=T$4),0),$E90-1973)</f>
        <v>3.4022329999999998</v>
      </c>
      <c r="U90" cm="1">
        <f t="array" ref="U90">INDEX('GMW - Upside'!$A$2:$MC$200,MATCH(1,('GMW - Upside'!$MC$2:$MC$200=U$3)*('GMW - Upside'!$MB$2:$MB$200=U$4),0),$E90-1973)</f>
        <v>473132.4</v>
      </c>
      <c r="V90" cm="1">
        <f t="array" ref="V90">INDEX('GMW - Upside'!$A$2:$MC$200,MATCH(1,('GMW - Upside'!$MC$2:$MC$200=V$3)*('GMW - Upside'!$MB$2:$MB$200=V$4),0),$E90-1973)</f>
        <v>27557.41</v>
      </c>
      <c r="W90" cm="1">
        <f t="array" ref="W90">INDEX('GMW - Upside'!$A$2:$MC$200,MATCH(1,('GMW - Upside'!$MC$2:$MC$200=W$3)*('GMW - Upside'!$MB$2:$MB$200=W$4),0),$E90-1973)</f>
        <v>32.799999999999997</v>
      </c>
      <c r="X90" cm="1">
        <f t="array" ref="X90">INDEX('GMW - Upside'!$A$2:$MC$200,MATCH(1,('GMW - Upside'!$MC$2:$MC$200=X$3)*('GMW - Upside'!$MB$2:$MB$200=X$4),0),$E90-1973)</f>
        <v>387283.8</v>
      </c>
      <c r="Y90" cm="1">
        <f t="array" ref="Y90">INDEX('GMW - Upside'!$A$2:$MC$200,MATCH(1,('GMW - Upside'!$MC$2:$MC$200=Y$3)*('GMW - Upside'!$MB$2:$MB$200=Y$4),0),$E90-1973)</f>
        <v>38504.06</v>
      </c>
      <c r="Z90" cm="1">
        <f t="array" ref="Z90">INDEX('GMW - Upside'!$A$2:$MC$200,MATCH(1,('GMW - Upside'!$MC$2:$MC$200=Z$3)*('GMW - Upside'!$MB$2:$MB$200=Z$4),0),$E90-1973)</f>
        <v>1983000</v>
      </c>
      <c r="AA90" cm="1">
        <f t="array" ref="AA90">INDEX('GMW - Upside'!$A$2:$MC$200,MATCH(1,('GMW - Upside'!$MC$2:$MC$200=AA$3)*('GMW - Upside'!$MB$2:$MB$200=AA$4),0),$E90-1973)</f>
        <v>-1.612169</v>
      </c>
      <c r="AB90" cm="1">
        <f t="array" ref="AB90">INDEX('GMW - Upside'!$A$2:$MC$200,MATCH(1,('GMW - Upside'!$MC$2:$MC$200=AB$3)*('GMW - Upside'!$MB$2:$MB$200=AB$4),0),$E90-1973)</f>
        <v>99203</v>
      </c>
      <c r="AC90" cm="1">
        <f t="array" ref="AC90">INDEX('GMW - Upside'!$A$2:$MC$200,MATCH(1,('GMW - Upside'!$MC$2:$MC$200=AC$3)*('GMW - Upside'!$MB$2:$MB$200=AC$4),0),$E90-1973)</f>
        <v>95606</v>
      </c>
      <c r="AD90" cm="1">
        <f t="array" ref="AD90">INDEX('GMW - Upside'!$A$2:$MC$200,MATCH(1,('GMW - Upside'!$MC$2:$MC$200=AD$3)*('GMW - Upside'!$MB$2:$MB$200=AD$4),0),$E90-1973)</f>
        <v>58999.5</v>
      </c>
      <c r="AE90" cm="1">
        <f t="array" ref="AE90">INDEX('GMW - Upside'!$A$2:$MC$200,MATCH(1,('GMW - Upside'!$MC$2:$MC$200=AE$3)*('GMW - Upside'!$MB$2:$MB$200=AE$4),0),$E90-1973)</f>
        <v>25.751190000000001</v>
      </c>
    </row>
    <row r="91" spans="1:31" x14ac:dyDescent="0.2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Upside'!$A$2:$MC$200,MATCH(1,('GMW - Upside'!$MC$2:$MC$200=F$3)*('GMW - Upside'!$MB$2:$MB$200=F$4),0),$E91-1973)</f>
        <v>493575</v>
      </c>
      <c r="G91" cm="1">
        <f t="array" ref="G91">INDEX('GMW - Upside'!$A$2:$MC$200,MATCH(1,('GMW - Upside'!$MC$2:$MC$200=G$3)*('GMW - Upside'!$MB$2:$MB$200=G$4),0),$E91-1973)</f>
        <v>294155</v>
      </c>
      <c r="H91" cm="1">
        <f t="array" ref="H91">INDEX('GMW - Upside'!$A$2:$MC$200,MATCH(1,('GMW - Upside'!$MC$2:$MC$200=H$3)*('GMW - Upside'!$MB$2:$MB$200=H$4),0),$E91-1973)</f>
        <v>310316</v>
      </c>
      <c r="I91" cm="1">
        <f t="array" ref="I91">INDEX('GMW - Upside'!$A$2:$MC$200,MATCH(1,('GMW - Upside'!$MC$2:$MC$200=I$3)*('GMW - Upside'!$MB$2:$MB$200=I$4),0),$E91-1973)</f>
        <v>72.766670000000005</v>
      </c>
      <c r="J91" cm="1">
        <f t="array" ref="J91">INDEX('GMW - Upside'!$A$2:$MC$200,MATCH(1,('GMW - Upside'!$MC$2:$MC$200=J$3)*('GMW - Upside'!$MB$2:$MB$200=J$4),0),$E91-1973)</f>
        <v>5.8576920000000001</v>
      </c>
      <c r="K91" cm="1">
        <f t="array" ref="K91">INDEX('GMW - Upside'!$A$2:$MC$200,MATCH(1,('GMW - Upside'!$MC$2:$MC$200=K$3)*('GMW - Upside'!$MB$2:$MB$200=K$4),0),$E91-1973)</f>
        <v>4.8572309999999996</v>
      </c>
      <c r="L91" cm="1">
        <f t="array" ref="L91">INDEX('GMW - Upside'!$A$2:$MC$200,MATCH(1,('GMW - Upside'!$MC$2:$MC$200=L$3)*('GMW - Upside'!$MB$2:$MB$200=L$4),0),$E91-1973)</f>
        <v>27623</v>
      </c>
      <c r="M91" cm="1">
        <f t="array" ref="M91">INDEX('GMW - Upside'!$A$2:$MC$200,MATCH(1,('GMW - Upside'!$MC$2:$MC$200=M$3)*('GMW - Upside'!$MB$2:$MB$200=M$4),0),$E91-1973)</f>
        <v>1481</v>
      </c>
      <c r="N91" cm="1">
        <f t="array" ref="N91">INDEX('GMW - Upside'!$A$2:$MC$200,MATCH(1,('GMW - Upside'!$MC$2:$MC$200=N$3)*('GMW - Upside'!$MB$2:$MB$200=N$4),0),$E91-1973)</f>
        <v>29104</v>
      </c>
      <c r="O91" cm="1">
        <f t="array" ref="O91">INDEX('GMW - Upside'!$A$2:$MC$200,MATCH(1,('GMW - Upside'!$MC$2:$MC$200=O$3)*('GMW - Upside'!$MB$2:$MB$200=O$4),0),$E91-1973)</f>
        <v>5.0999999999999996</v>
      </c>
      <c r="P91" cm="1">
        <f t="array" ref="P91">INDEX('GMW - Upside'!$A$2:$MC$200,MATCH(1,('GMW - Upside'!$MC$2:$MC$200=P$3)*('GMW - Upside'!$MB$2:$MB$200=P$4),0),$E91-1973)</f>
        <v>36337.96</v>
      </c>
      <c r="Q91" cm="1">
        <f t="array" ref="Q91">INDEX('GMW - Upside'!$A$2:$MC$200,MATCH(1,('GMW - Upside'!$MC$2:$MC$200=Q$3)*('GMW - Upside'!$MB$2:$MB$200=Q$4),0),$E91-1973)</f>
        <v>15523</v>
      </c>
      <c r="R91" cm="1">
        <f t="array" ref="R91">INDEX('GMW - Upside'!$A$2:$MC$200,MATCH(1,('GMW - Upside'!$MC$2:$MC$200=R$3)*('GMW - Upside'!$MB$2:$MB$200=R$4),0),$E91-1973)</f>
        <v>306701</v>
      </c>
      <c r="S91" cm="1">
        <f t="array" ref="S91">INDEX('GMW - Upside'!$A$2:$MC$200,MATCH(1,('GMW - Upside'!$MC$2:$MC$200=S$3)*('GMW - Upside'!$MB$2:$MB$200=S$4),0),$E91-1973)</f>
        <v>283724</v>
      </c>
      <c r="T91" cm="1">
        <f t="array" ref="T91">INDEX('GMW - Upside'!$A$2:$MC$200,MATCH(1,('GMW - Upside'!$MC$2:$MC$200=T$3)*('GMW - Upside'!$MB$2:$MB$200=T$4),0),$E91-1973)</f>
        <v>3.6799430000000002</v>
      </c>
      <c r="U91" cm="1">
        <f t="array" ref="U91">INDEX('GMW - Upside'!$A$2:$MC$200,MATCH(1,('GMW - Upside'!$MC$2:$MC$200=U$3)*('GMW - Upside'!$MB$2:$MB$200=U$4),0),$E91-1973)</f>
        <v>475741.8</v>
      </c>
      <c r="V91" cm="1">
        <f t="array" ref="V91">INDEX('GMW - Upside'!$A$2:$MC$200,MATCH(1,('GMW - Upside'!$MC$2:$MC$200=V$3)*('GMW - Upside'!$MB$2:$MB$200=V$4),0),$E91-1973)</f>
        <v>27619.7</v>
      </c>
      <c r="W91" cm="1">
        <f t="array" ref="W91">INDEX('GMW - Upside'!$A$2:$MC$200,MATCH(1,('GMW - Upside'!$MC$2:$MC$200=W$3)*('GMW - Upside'!$MB$2:$MB$200=W$4),0),$E91-1973)</f>
        <v>32.700000000000003</v>
      </c>
      <c r="X91" cm="1">
        <f t="array" ref="X91">INDEX('GMW - Upside'!$A$2:$MC$200,MATCH(1,('GMW - Upside'!$MC$2:$MC$200=X$3)*('GMW - Upside'!$MB$2:$MB$200=X$4),0),$E91-1973)</f>
        <v>390395</v>
      </c>
      <c r="Y91" cm="1">
        <f t="array" ref="Y91">INDEX('GMW - Upside'!$A$2:$MC$200,MATCH(1,('GMW - Upside'!$MC$2:$MC$200=Y$3)*('GMW - Upside'!$MB$2:$MB$200=Y$4),0),$E91-1973)</f>
        <v>38568.79</v>
      </c>
      <c r="Z91" cm="1">
        <f t="array" ref="Z91">INDEX('GMW - Upside'!$A$2:$MC$200,MATCH(1,('GMW - Upside'!$MC$2:$MC$200=Z$3)*('GMW - Upside'!$MB$2:$MB$200=Z$4),0),$E91-1973)</f>
        <v>1996750</v>
      </c>
      <c r="AA91" cm="1">
        <f t="array" ref="AA91">INDEX('GMW - Upside'!$A$2:$MC$200,MATCH(1,('GMW - Upside'!$MC$2:$MC$200=AA$3)*('GMW - Upside'!$MB$2:$MB$200=AA$4),0),$E91-1973)</f>
        <v>-1.6107050000000001</v>
      </c>
      <c r="AB91" cm="1">
        <f t="array" ref="AB91">INDEX('GMW - Upside'!$A$2:$MC$200,MATCH(1,('GMW - Upside'!$MC$2:$MC$200=AB$3)*('GMW - Upside'!$MB$2:$MB$200=AB$4),0),$E91-1973)</f>
        <v>100817</v>
      </c>
      <c r="AC91" cm="1">
        <f t="array" ref="AC91">INDEX('GMW - Upside'!$A$2:$MC$200,MATCH(1,('GMW - Upside'!$MC$2:$MC$200=AC$3)*('GMW - Upside'!$MB$2:$MB$200=AC$4),0),$E91-1973)</f>
        <v>112322</v>
      </c>
      <c r="AD91" cm="1">
        <f t="array" ref="AD91">INDEX('GMW - Upside'!$A$2:$MC$200,MATCH(1,('GMW - Upside'!$MC$2:$MC$200=AD$3)*('GMW - Upside'!$MB$2:$MB$200=AD$4),0),$E91-1973)</f>
        <v>59056.25</v>
      </c>
      <c r="AE91" cm="1">
        <f t="array" ref="AE91">INDEX('GMW - Upside'!$A$2:$MC$200,MATCH(1,('GMW - Upside'!$MC$2:$MC$200=AE$3)*('GMW - Upside'!$MB$2:$MB$200=AE$4),0),$E91-1973)</f>
        <v>25.74877</v>
      </c>
    </row>
    <row r="92" spans="1:31" x14ac:dyDescent="0.2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Upside'!$A$2:$MC$200,MATCH(1,('GMW - Upside'!$MC$2:$MC$200=F$3)*('GMW - Upside'!$MB$2:$MB$200=F$4),0),$E92-1973)</f>
        <v>495602</v>
      </c>
      <c r="G92" cm="1">
        <f t="array" ref="G92">INDEX('GMW - Upside'!$A$2:$MC$200,MATCH(1,('GMW - Upside'!$MC$2:$MC$200=G$3)*('GMW - Upside'!$MB$2:$MB$200=G$4),0),$E92-1973)</f>
        <v>296378</v>
      </c>
      <c r="H92" cm="1">
        <f t="array" ref="H92">INDEX('GMW - Upside'!$A$2:$MC$200,MATCH(1,('GMW - Upside'!$MC$2:$MC$200=H$3)*('GMW - Upside'!$MB$2:$MB$200=H$4),0),$E92-1973)</f>
        <v>308874</v>
      </c>
      <c r="I92" cm="1">
        <f t="array" ref="I92">INDEX('GMW - Upside'!$A$2:$MC$200,MATCH(1,('GMW - Upside'!$MC$2:$MC$200=I$3)*('GMW - Upside'!$MB$2:$MB$200=I$4),0),$E92-1973)</f>
        <v>73.833340000000007</v>
      </c>
      <c r="J92" cm="1">
        <f t="array" ref="J92">INDEX('GMW - Upside'!$A$2:$MC$200,MATCH(1,('GMW - Upside'!$MC$2:$MC$200=J$3)*('GMW - Upside'!$MB$2:$MB$200=J$4),0),$E92-1973)</f>
        <v>5.3692310000000001</v>
      </c>
      <c r="K92" cm="1">
        <f t="array" ref="K92">INDEX('GMW - Upside'!$A$2:$MC$200,MATCH(1,('GMW - Upside'!$MC$2:$MC$200=K$3)*('GMW - Upside'!$MB$2:$MB$200=K$4),0),$E92-1973)</f>
        <v>5.0754840000000003</v>
      </c>
      <c r="L92" cm="1">
        <f t="array" ref="L92">INDEX('GMW - Upside'!$A$2:$MC$200,MATCH(1,('GMW - Upside'!$MC$2:$MC$200=L$3)*('GMW - Upside'!$MB$2:$MB$200=L$4),0),$E92-1973)</f>
        <v>27707</v>
      </c>
      <c r="M92" cm="1">
        <f t="array" ref="M92">INDEX('GMW - Upside'!$A$2:$MC$200,MATCH(1,('GMW - Upside'!$MC$2:$MC$200=M$3)*('GMW - Upside'!$MB$2:$MB$200=M$4),0),$E92-1973)</f>
        <v>1468</v>
      </c>
      <c r="N92" cm="1">
        <f t="array" ref="N92">INDEX('GMW - Upside'!$A$2:$MC$200,MATCH(1,('GMW - Upside'!$MC$2:$MC$200=N$3)*('GMW - Upside'!$MB$2:$MB$200=N$4),0),$E92-1973)</f>
        <v>29175</v>
      </c>
      <c r="O92" cm="1">
        <f t="array" ref="O92">INDEX('GMW - Upside'!$A$2:$MC$200,MATCH(1,('GMW - Upside'!$MC$2:$MC$200=O$3)*('GMW - Upside'!$MB$2:$MB$200=O$4),0),$E92-1973)</f>
        <v>5</v>
      </c>
      <c r="P92" cm="1">
        <f t="array" ref="P92">INDEX('GMW - Upside'!$A$2:$MC$200,MATCH(1,('GMW - Upside'!$MC$2:$MC$200=P$3)*('GMW - Upside'!$MB$2:$MB$200=P$4),0),$E92-1973)</f>
        <v>36404.519999999997</v>
      </c>
      <c r="Q92" cm="1">
        <f t="array" ref="Q92">INDEX('GMW - Upside'!$A$2:$MC$200,MATCH(1,('GMW - Upside'!$MC$2:$MC$200=Q$3)*('GMW - Upside'!$MB$2:$MB$200=Q$4),0),$E92-1973)</f>
        <v>1345</v>
      </c>
      <c r="R92" cm="1">
        <f t="array" ref="R92">INDEX('GMW - Upside'!$A$2:$MC$200,MATCH(1,('GMW - Upside'!$MC$2:$MC$200=R$3)*('GMW - Upside'!$MB$2:$MB$200=R$4),0),$E92-1973)</f>
        <v>316188</v>
      </c>
      <c r="S92" cm="1">
        <f t="array" ref="S92">INDEX('GMW - Upside'!$A$2:$MC$200,MATCH(1,('GMW - Upside'!$MC$2:$MC$200=S$3)*('GMW - Upside'!$MB$2:$MB$200=S$4),0),$E92-1973)</f>
        <v>287603</v>
      </c>
      <c r="T92" cm="1">
        <f t="array" ref="T92">INDEX('GMW - Upside'!$A$2:$MC$200,MATCH(1,('GMW - Upside'!$MC$2:$MC$200=T$3)*('GMW - Upside'!$MB$2:$MB$200=T$4),0),$E92-1973)</f>
        <v>3.1136509999999999</v>
      </c>
      <c r="U92" cm="1">
        <f t="array" ref="U92">INDEX('GMW - Upside'!$A$2:$MC$200,MATCH(1,('GMW - Upside'!$MC$2:$MC$200=U$3)*('GMW - Upside'!$MB$2:$MB$200=U$4),0),$E92-1973)</f>
        <v>480408.2</v>
      </c>
      <c r="V92" cm="1">
        <f t="array" ref="V92">INDEX('GMW - Upside'!$A$2:$MC$200,MATCH(1,('GMW - Upside'!$MC$2:$MC$200=V$3)*('GMW - Upside'!$MB$2:$MB$200=V$4),0),$E92-1973)</f>
        <v>27716.25</v>
      </c>
      <c r="W92" cm="1">
        <f t="array" ref="W92">INDEX('GMW - Upside'!$A$2:$MC$200,MATCH(1,('GMW - Upside'!$MC$2:$MC$200=W$3)*('GMW - Upside'!$MB$2:$MB$200=W$4),0),$E92-1973)</f>
        <v>32.799999999999997</v>
      </c>
      <c r="X92" cm="1">
        <f t="array" ref="X92">INDEX('GMW - Upside'!$A$2:$MC$200,MATCH(1,('GMW - Upside'!$MC$2:$MC$200=X$3)*('GMW - Upside'!$MB$2:$MB$200=X$4),0),$E92-1973)</f>
        <v>393176.9</v>
      </c>
      <c r="Y92" cm="1">
        <f t="array" ref="Y92">INDEX('GMW - Upside'!$A$2:$MC$200,MATCH(1,('GMW - Upside'!$MC$2:$MC$200=Y$3)*('GMW - Upside'!$MB$2:$MB$200=Y$4),0),$E92-1973)</f>
        <v>38633.53</v>
      </c>
      <c r="Z92" cm="1">
        <f t="array" ref="Z92">INDEX('GMW - Upside'!$A$2:$MC$200,MATCH(1,('GMW - Upside'!$MC$2:$MC$200=Z$3)*('GMW - Upside'!$MB$2:$MB$200=Z$4),0),$E92-1973)</f>
        <v>2010500</v>
      </c>
      <c r="AA92" cm="1">
        <f t="array" ref="AA92">INDEX('GMW - Upside'!$A$2:$MC$200,MATCH(1,('GMW - Upside'!$MC$2:$MC$200=AA$3)*('GMW - Upside'!$MB$2:$MB$200=AA$4),0),$E92-1973)</f>
        <v>-1.609243</v>
      </c>
      <c r="AB92" cm="1">
        <f t="array" ref="AB92">INDEX('GMW - Upside'!$A$2:$MC$200,MATCH(1,('GMW - Upside'!$MC$2:$MC$200=AB$3)*('GMW - Upside'!$MB$2:$MB$200=AB$4),0),$E92-1973)</f>
        <v>100509</v>
      </c>
      <c r="AC92" cm="1">
        <f t="array" ref="AC92">INDEX('GMW - Upside'!$A$2:$MC$200,MATCH(1,('GMW - Upside'!$MC$2:$MC$200=AC$3)*('GMW - Upside'!$MB$2:$MB$200=AC$4),0),$E92-1973)</f>
        <v>99956</v>
      </c>
      <c r="AD92" cm="1">
        <f t="array" ref="AD92">INDEX('GMW - Upside'!$A$2:$MC$200,MATCH(1,('GMW - Upside'!$MC$2:$MC$200=AD$3)*('GMW - Upside'!$MB$2:$MB$200=AD$4),0),$E92-1973)</f>
        <v>59113</v>
      </c>
      <c r="AE92" cm="1">
        <f t="array" ref="AE92">INDEX('GMW - Upside'!$A$2:$MC$200,MATCH(1,('GMW - Upside'!$MC$2:$MC$200=AE$3)*('GMW - Upside'!$MB$2:$MB$200=AE$4),0),$E92-1973)</f>
        <v>25.746359999999999</v>
      </c>
    </row>
    <row r="93" spans="1:31" x14ac:dyDescent="0.2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Upside'!$A$2:$MC$200,MATCH(1,('GMW - Upside'!$MC$2:$MC$200=F$3)*('GMW - Upside'!$MB$2:$MB$200=F$4),0),$E93-1973)</f>
        <v>497938</v>
      </c>
      <c r="G93" cm="1">
        <f t="array" ref="G93">INDEX('GMW - Upside'!$A$2:$MC$200,MATCH(1,('GMW - Upside'!$MC$2:$MC$200=G$3)*('GMW - Upside'!$MB$2:$MB$200=G$4),0),$E93-1973)</f>
        <v>300827</v>
      </c>
      <c r="H93" cm="1">
        <f t="array" ref="H93">INDEX('GMW - Upside'!$A$2:$MC$200,MATCH(1,('GMW - Upside'!$MC$2:$MC$200=H$3)*('GMW - Upside'!$MB$2:$MB$200=H$4),0),$E93-1973)</f>
        <v>310774</v>
      </c>
      <c r="I93" cm="1">
        <f t="array" ref="I93">INDEX('GMW - Upside'!$A$2:$MC$200,MATCH(1,('GMW - Upside'!$MC$2:$MC$200=I$3)*('GMW - Upside'!$MB$2:$MB$200=I$4),0),$E93-1973)</f>
        <v>73.866669999999999</v>
      </c>
      <c r="J93" cm="1">
        <f t="array" ref="J93">INDEX('GMW - Upside'!$A$2:$MC$200,MATCH(1,('GMW - Upside'!$MC$2:$MC$200=J$3)*('GMW - Upside'!$MB$2:$MB$200=J$4),0),$E93-1973)</f>
        <v>5.0538460000000001</v>
      </c>
      <c r="K93" cm="1">
        <f t="array" ref="K93">INDEX('GMW - Upside'!$A$2:$MC$200,MATCH(1,('GMW - Upside'!$MC$2:$MC$200=K$3)*('GMW - Upside'!$MB$2:$MB$200=K$4),0),$E93-1973)</f>
        <v>4.9793839999999996</v>
      </c>
      <c r="L93" cm="1">
        <f t="array" ref="L93">INDEX('GMW - Upside'!$A$2:$MC$200,MATCH(1,('GMW - Upside'!$MC$2:$MC$200=L$3)*('GMW - Upside'!$MB$2:$MB$200=L$4),0),$E93-1973)</f>
        <v>27715</v>
      </c>
      <c r="M93" cm="1">
        <f t="array" ref="M93">INDEX('GMW - Upside'!$A$2:$MC$200,MATCH(1,('GMW - Upside'!$MC$2:$MC$200=M$3)*('GMW - Upside'!$MB$2:$MB$200=M$4),0),$E93-1973)</f>
        <v>1487</v>
      </c>
      <c r="N93" cm="1">
        <f t="array" ref="N93">INDEX('GMW - Upside'!$A$2:$MC$200,MATCH(1,('GMW - Upside'!$MC$2:$MC$200=N$3)*('GMW - Upside'!$MB$2:$MB$200=N$4),0),$E93-1973)</f>
        <v>29202</v>
      </c>
      <c r="O93" cm="1">
        <f t="array" ref="O93">INDEX('GMW - Upside'!$A$2:$MC$200,MATCH(1,('GMW - Upside'!$MC$2:$MC$200=O$3)*('GMW - Upside'!$MB$2:$MB$200=O$4),0),$E93-1973)</f>
        <v>5.0999999999999996</v>
      </c>
      <c r="P93" cm="1">
        <f t="array" ref="P93">INDEX('GMW - Upside'!$A$2:$MC$200,MATCH(1,('GMW - Upside'!$MC$2:$MC$200=P$3)*('GMW - Upside'!$MB$2:$MB$200=P$4),0),$E93-1973)</f>
        <v>36468.300000000003</v>
      </c>
      <c r="Q93" cm="1">
        <f t="array" ref="Q93">INDEX('GMW - Upside'!$A$2:$MC$200,MATCH(1,('GMW - Upside'!$MC$2:$MC$200=Q$3)*('GMW - Upside'!$MB$2:$MB$200=Q$4),0),$E93-1973)</f>
        <v>4329</v>
      </c>
      <c r="R93" cm="1">
        <f t="array" ref="R93">INDEX('GMW - Upside'!$A$2:$MC$200,MATCH(1,('GMW - Upside'!$MC$2:$MC$200=R$3)*('GMW - Upside'!$MB$2:$MB$200=R$4),0),$E93-1973)</f>
        <v>313842</v>
      </c>
      <c r="S93" cm="1">
        <f t="array" ref="S93">INDEX('GMW - Upside'!$A$2:$MC$200,MATCH(1,('GMW - Upside'!$MC$2:$MC$200=S$3)*('GMW - Upside'!$MB$2:$MB$200=S$4),0),$E93-1973)</f>
        <v>289333</v>
      </c>
      <c r="T93" cm="1">
        <f t="array" ref="T93">INDEX('GMW - Upside'!$A$2:$MC$200,MATCH(1,('GMW - Upside'!$MC$2:$MC$200=T$3)*('GMW - Upside'!$MB$2:$MB$200=T$4),0),$E93-1973)</f>
        <v>3.1232829999999998</v>
      </c>
      <c r="U93" cm="1">
        <f t="array" ref="U93">INDEX('GMW - Upside'!$A$2:$MC$200,MATCH(1,('GMW - Upside'!$MC$2:$MC$200=U$3)*('GMW - Upside'!$MB$2:$MB$200=U$4),0),$E93-1973)</f>
        <v>482626.2</v>
      </c>
      <c r="V93" cm="1">
        <f t="array" ref="V93">INDEX('GMW - Upside'!$A$2:$MC$200,MATCH(1,('GMW - Upside'!$MC$2:$MC$200=V$3)*('GMW - Upside'!$MB$2:$MB$200=V$4),0),$E93-1973)</f>
        <v>27741.9</v>
      </c>
      <c r="W93" cm="1">
        <f t="array" ref="W93">INDEX('GMW - Upside'!$A$2:$MC$200,MATCH(1,('GMW - Upside'!$MC$2:$MC$200=W$3)*('GMW - Upside'!$MB$2:$MB$200=W$4),0),$E93-1973)</f>
        <v>32.700000000000003</v>
      </c>
      <c r="X93" cm="1">
        <f t="array" ref="X93">INDEX('GMW - Upside'!$A$2:$MC$200,MATCH(1,('GMW - Upside'!$MC$2:$MC$200=X$3)*('GMW - Upside'!$MB$2:$MB$200=X$4),0),$E93-1973)</f>
        <v>396657.2</v>
      </c>
      <c r="Y93" cm="1">
        <f t="array" ref="Y93">INDEX('GMW - Upside'!$A$2:$MC$200,MATCH(1,('GMW - Upside'!$MC$2:$MC$200=Y$3)*('GMW - Upside'!$MB$2:$MB$200=Y$4),0),$E93-1973)</f>
        <v>38700.120000000003</v>
      </c>
      <c r="Z93" cm="1">
        <f t="array" ref="Z93">INDEX('GMW - Upside'!$A$2:$MC$200,MATCH(1,('GMW - Upside'!$MC$2:$MC$200=Z$3)*('GMW - Upside'!$MB$2:$MB$200=Z$4),0),$E93-1973)</f>
        <v>2024250</v>
      </c>
      <c r="AA93" cm="1">
        <f t="array" ref="AA93">INDEX('GMW - Upside'!$A$2:$MC$200,MATCH(1,('GMW - Upside'!$MC$2:$MC$200=AA$3)*('GMW - Upside'!$MB$2:$MB$200=AA$4),0),$E93-1973)</f>
        <v>-1.607782</v>
      </c>
      <c r="AB93" cm="1">
        <f t="array" ref="AB93">INDEX('GMW - Upside'!$A$2:$MC$200,MATCH(1,('GMW - Upside'!$MC$2:$MC$200=AB$3)*('GMW - Upside'!$MB$2:$MB$200=AB$4),0),$E93-1973)</f>
        <v>102125</v>
      </c>
      <c r="AC93" cm="1">
        <f t="array" ref="AC93">INDEX('GMW - Upside'!$A$2:$MC$200,MATCH(1,('GMW - Upside'!$MC$2:$MC$200=AC$3)*('GMW - Upside'!$MB$2:$MB$200=AC$4),0),$E93-1973)</f>
        <v>103742</v>
      </c>
      <c r="AD93" cm="1">
        <f t="array" ref="AD93">INDEX('GMW - Upside'!$A$2:$MC$200,MATCH(1,('GMW - Upside'!$MC$2:$MC$200=AD$3)*('GMW - Upside'!$MB$2:$MB$200=AD$4),0),$E93-1973)</f>
        <v>59176.25</v>
      </c>
      <c r="AE93" cm="1">
        <f t="array" ref="AE93">INDEX('GMW - Upside'!$A$2:$MC$200,MATCH(1,('GMW - Upside'!$MC$2:$MC$200=AE$3)*('GMW - Upside'!$MB$2:$MB$200=AE$4),0),$E93-1973)</f>
        <v>25.740400000000001</v>
      </c>
    </row>
    <row r="94" spans="1:31" x14ac:dyDescent="0.2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Upside'!$A$2:$MC$200,MATCH(1,('GMW - Upside'!$MC$2:$MC$200=F$3)*('GMW - Upside'!$MB$2:$MB$200=F$4),0),$E94-1973)</f>
        <v>499278</v>
      </c>
      <c r="G94" cm="1">
        <f t="array" ref="G94">INDEX('GMW - Upside'!$A$2:$MC$200,MATCH(1,('GMW - Upside'!$MC$2:$MC$200=G$3)*('GMW - Upside'!$MB$2:$MB$200=G$4),0),$E94-1973)</f>
        <v>303055</v>
      </c>
      <c r="H94" cm="1">
        <f t="array" ref="H94">INDEX('GMW - Upside'!$A$2:$MC$200,MATCH(1,('GMW - Upside'!$MC$2:$MC$200=H$3)*('GMW - Upside'!$MB$2:$MB$200=H$4),0),$E94-1973)</f>
        <v>315904</v>
      </c>
      <c r="I94" cm="1">
        <f t="array" ref="I94">INDEX('GMW - Upside'!$A$2:$MC$200,MATCH(1,('GMW - Upside'!$MC$2:$MC$200=I$3)*('GMW - Upside'!$MB$2:$MB$200=I$4),0),$E94-1973)</f>
        <v>73.900000000000006</v>
      </c>
      <c r="J94" cm="1">
        <f t="array" ref="J94">INDEX('GMW - Upside'!$A$2:$MC$200,MATCH(1,('GMW - Upside'!$MC$2:$MC$200=J$3)*('GMW - Upside'!$MB$2:$MB$200=J$4),0),$E94-1973)</f>
        <v>4.2234850000000002</v>
      </c>
      <c r="K94" cm="1">
        <f t="array" ref="K94">INDEX('GMW - Upside'!$A$2:$MC$200,MATCH(1,('GMW - Upside'!$MC$2:$MC$200=K$3)*('GMW - Upside'!$MB$2:$MB$200=K$4),0),$E94-1973)</f>
        <v>4.7353839999999998</v>
      </c>
      <c r="L94" cm="1">
        <f t="array" ref="L94">INDEX('GMW - Upside'!$A$2:$MC$200,MATCH(1,('GMW - Upside'!$MC$2:$MC$200=L$3)*('GMW - Upside'!$MB$2:$MB$200=L$4),0),$E94-1973)</f>
        <v>27803</v>
      </c>
      <c r="M94" cm="1">
        <f t="array" ref="M94">INDEX('GMW - Upside'!$A$2:$MC$200,MATCH(1,('GMW - Upside'!$MC$2:$MC$200=M$3)*('GMW - Upside'!$MB$2:$MB$200=M$4),0),$E94-1973)</f>
        <v>1520</v>
      </c>
      <c r="N94" cm="1">
        <f t="array" ref="N94">INDEX('GMW - Upside'!$A$2:$MC$200,MATCH(1,('GMW - Upside'!$MC$2:$MC$200=N$3)*('GMW - Upside'!$MB$2:$MB$200=N$4),0),$E94-1973)</f>
        <v>29323</v>
      </c>
      <c r="O94" cm="1">
        <f t="array" ref="O94">INDEX('GMW - Upside'!$A$2:$MC$200,MATCH(1,('GMW - Upside'!$MC$2:$MC$200=O$3)*('GMW - Upside'!$MB$2:$MB$200=O$4),0),$E94-1973)</f>
        <v>5.2</v>
      </c>
      <c r="P94" cm="1">
        <f t="array" ref="P94">INDEX('GMW - Upside'!$A$2:$MC$200,MATCH(1,('GMW - Upside'!$MC$2:$MC$200=P$3)*('GMW - Upside'!$MB$2:$MB$200=P$4),0),$E94-1973)</f>
        <v>36532.089999999997</v>
      </c>
      <c r="Q94" cm="1">
        <f t="array" ref="Q94">INDEX('GMW - Upside'!$A$2:$MC$200,MATCH(1,('GMW - Upside'!$MC$2:$MC$200=Q$3)*('GMW - Upside'!$MB$2:$MB$200=Q$4),0),$E94-1973)</f>
        <v>-6058</v>
      </c>
      <c r="R94" cm="1">
        <f t="array" ref="R94">INDEX('GMW - Upside'!$A$2:$MC$200,MATCH(1,('GMW - Upside'!$MC$2:$MC$200=R$3)*('GMW - Upside'!$MB$2:$MB$200=R$4),0),$E94-1973)</f>
        <v>334237</v>
      </c>
      <c r="S94" cm="1">
        <f t="array" ref="S94">INDEX('GMW - Upside'!$A$2:$MC$200,MATCH(1,('GMW - Upside'!$MC$2:$MC$200=S$3)*('GMW - Upside'!$MB$2:$MB$200=S$4),0),$E94-1973)</f>
        <v>289882</v>
      </c>
      <c r="T94" cm="1">
        <f t="array" ref="T94">INDEX('GMW - Upside'!$A$2:$MC$200,MATCH(1,('GMW - Upside'!$MC$2:$MC$200=T$3)*('GMW - Upside'!$MB$2:$MB$200=T$4),0),$E94-1973)</f>
        <v>2.8759000000000001</v>
      </c>
      <c r="U94" cm="1">
        <f t="array" ref="U94">INDEX('GMW - Upside'!$A$2:$MC$200,MATCH(1,('GMW - Upside'!$MC$2:$MC$200=U$3)*('GMW - Upside'!$MB$2:$MB$200=U$4),0),$E94-1973)</f>
        <v>485123.9</v>
      </c>
      <c r="V94" cm="1">
        <f t="array" ref="V94">INDEX('GMW - Upside'!$A$2:$MC$200,MATCH(1,('GMW - Upside'!$MC$2:$MC$200=V$3)*('GMW - Upside'!$MB$2:$MB$200=V$4),0),$E94-1973)</f>
        <v>27856.85</v>
      </c>
      <c r="W94" cm="1">
        <f t="array" ref="W94">INDEX('GMW - Upside'!$A$2:$MC$200,MATCH(1,('GMW - Upside'!$MC$2:$MC$200=W$3)*('GMW - Upside'!$MB$2:$MB$200=W$4),0),$E94-1973)</f>
        <v>32.5</v>
      </c>
      <c r="X94" cm="1">
        <f t="array" ref="X94">INDEX('GMW - Upside'!$A$2:$MC$200,MATCH(1,('GMW - Upside'!$MC$2:$MC$200=X$3)*('GMW - Upside'!$MB$2:$MB$200=X$4),0),$E94-1973)</f>
        <v>400820.9</v>
      </c>
      <c r="Y94" cm="1">
        <f t="array" ref="Y94">INDEX('GMW - Upside'!$A$2:$MC$200,MATCH(1,('GMW - Upside'!$MC$2:$MC$200=Y$3)*('GMW - Upside'!$MB$2:$MB$200=Y$4),0),$E94-1973)</f>
        <v>38766.71</v>
      </c>
      <c r="Z94" cm="1">
        <f t="array" ref="Z94">INDEX('GMW - Upside'!$A$2:$MC$200,MATCH(1,('GMW - Upside'!$MC$2:$MC$200=Z$3)*('GMW - Upside'!$MB$2:$MB$200=Z$4),0),$E94-1973)</f>
        <v>2038000</v>
      </c>
      <c r="AA94" cm="1">
        <f t="array" ref="AA94">INDEX('GMW - Upside'!$A$2:$MC$200,MATCH(1,('GMW - Upside'!$MC$2:$MC$200=AA$3)*('GMW - Upside'!$MB$2:$MB$200=AA$4),0),$E94-1973)</f>
        <v>-1.6063229999999999</v>
      </c>
      <c r="AB94" cm="1">
        <f t="array" ref="AB94">INDEX('GMW - Upside'!$A$2:$MC$200,MATCH(1,('GMW - Upside'!$MC$2:$MC$200=AB$3)*('GMW - Upside'!$MB$2:$MB$200=AB$4),0),$E94-1973)</f>
        <v>106433</v>
      </c>
      <c r="AC94" cm="1">
        <f t="array" ref="AC94">INDEX('GMW - Upside'!$A$2:$MC$200,MATCH(1,('GMW - Upside'!$MC$2:$MC$200=AC$3)*('GMW - Upside'!$MB$2:$MB$200=AC$4),0),$E94-1973)</f>
        <v>96971</v>
      </c>
      <c r="AD94" cm="1">
        <f t="array" ref="AD94">INDEX('GMW - Upside'!$A$2:$MC$200,MATCH(1,('GMW - Upside'!$MC$2:$MC$200=AD$3)*('GMW - Upside'!$MB$2:$MB$200=AD$4),0),$E94-1973)</f>
        <v>59239.5</v>
      </c>
      <c r="AE94" cm="1">
        <f t="array" ref="AE94">INDEX('GMW - Upside'!$A$2:$MC$200,MATCH(1,('GMW - Upside'!$MC$2:$MC$200=AE$3)*('GMW - Upside'!$MB$2:$MB$200=AE$4),0),$E94-1973)</f>
        <v>25.734459999999999</v>
      </c>
    </row>
    <row r="95" spans="1:31" x14ac:dyDescent="0.2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Upside'!$A$2:$MC$200,MATCH(1,('GMW - Upside'!$MC$2:$MC$200=F$3)*('GMW - Upside'!$MB$2:$MB$200=F$4),0),$E95-1973)</f>
        <v>500794</v>
      </c>
      <c r="G95" cm="1">
        <f t="array" ref="G95">INDEX('GMW - Upside'!$A$2:$MC$200,MATCH(1,('GMW - Upside'!$MC$2:$MC$200=G$3)*('GMW - Upside'!$MB$2:$MB$200=G$4),0),$E95-1973)</f>
        <v>303450</v>
      </c>
      <c r="H95" cm="1">
        <f t="array" ref="H95">INDEX('GMW - Upside'!$A$2:$MC$200,MATCH(1,('GMW - Upside'!$MC$2:$MC$200=H$3)*('GMW - Upside'!$MB$2:$MB$200=H$4),0),$E95-1973)</f>
        <v>317400</v>
      </c>
      <c r="I95" cm="1">
        <f t="array" ref="I95">INDEX('GMW - Upside'!$A$2:$MC$200,MATCH(1,('GMW - Upside'!$MC$2:$MC$200=I$3)*('GMW - Upside'!$MB$2:$MB$200=I$4),0),$E95-1973)</f>
        <v>73.866669999999999</v>
      </c>
      <c r="J95" cm="1">
        <f t="array" ref="J95">INDEX('GMW - Upside'!$A$2:$MC$200,MATCH(1,('GMW - Upside'!$MC$2:$MC$200=J$3)*('GMW - Upside'!$MB$2:$MB$200=J$4),0),$E95-1973)</f>
        <v>4</v>
      </c>
      <c r="K95" cm="1">
        <f t="array" ref="K95">INDEX('GMW - Upside'!$A$2:$MC$200,MATCH(1,('GMW - Upside'!$MC$2:$MC$200=K$3)*('GMW - Upside'!$MB$2:$MB$200=K$4),0),$E95-1973)</f>
        <v>5.0267739999999996</v>
      </c>
      <c r="L95" cm="1">
        <f t="array" ref="L95">INDEX('GMW - Upside'!$A$2:$MC$200,MATCH(1,('GMW - Upside'!$MC$2:$MC$200=L$3)*('GMW - Upside'!$MB$2:$MB$200=L$4),0),$E95-1973)</f>
        <v>27797</v>
      </c>
      <c r="M95" cm="1">
        <f t="array" ref="M95">INDEX('GMW - Upside'!$A$2:$MC$200,MATCH(1,('GMW - Upside'!$MC$2:$MC$200=M$3)*('GMW - Upside'!$MB$2:$MB$200=M$4),0),$E95-1973)</f>
        <v>1515</v>
      </c>
      <c r="N95" cm="1">
        <f t="array" ref="N95">INDEX('GMW - Upside'!$A$2:$MC$200,MATCH(1,('GMW - Upside'!$MC$2:$MC$200=N$3)*('GMW - Upside'!$MB$2:$MB$200=N$4),0),$E95-1973)</f>
        <v>29312</v>
      </c>
      <c r="O95" cm="1">
        <f t="array" ref="O95">INDEX('GMW - Upside'!$A$2:$MC$200,MATCH(1,('GMW - Upside'!$MC$2:$MC$200=O$3)*('GMW - Upside'!$MB$2:$MB$200=O$4),0),$E95-1973)</f>
        <v>5.2</v>
      </c>
      <c r="P95" cm="1">
        <f t="array" ref="P95">INDEX('GMW - Upside'!$A$2:$MC$200,MATCH(1,('GMW - Upside'!$MC$2:$MC$200=P$3)*('GMW - Upside'!$MB$2:$MB$200=P$4),0),$E95-1973)</f>
        <v>36595.879999999997</v>
      </c>
      <c r="Q95" cm="1">
        <f t="array" ref="Q95">INDEX('GMW - Upside'!$A$2:$MC$200,MATCH(1,('GMW - Upside'!$MC$2:$MC$200=Q$3)*('GMW - Upside'!$MB$2:$MB$200=Q$4),0),$E95-1973)</f>
        <v>8187</v>
      </c>
      <c r="R95" cm="1">
        <f t="array" ref="R95">INDEX('GMW - Upside'!$A$2:$MC$200,MATCH(1,('GMW - Upside'!$MC$2:$MC$200=R$3)*('GMW - Upside'!$MB$2:$MB$200=R$4),0),$E95-1973)</f>
        <v>333739</v>
      </c>
      <c r="S95" cm="1">
        <f t="array" ref="S95">INDEX('GMW - Upside'!$A$2:$MC$200,MATCH(1,('GMW - Upside'!$MC$2:$MC$200=S$3)*('GMW - Upside'!$MB$2:$MB$200=S$4),0),$E95-1973)</f>
        <v>293878</v>
      </c>
      <c r="T95" cm="1">
        <f t="array" ref="T95">INDEX('GMW - Upside'!$A$2:$MC$200,MATCH(1,('GMW - Upside'!$MC$2:$MC$200=T$3)*('GMW - Upside'!$MB$2:$MB$200=T$4),0),$E95-1973)</f>
        <v>2.5694849999999998</v>
      </c>
      <c r="U95" cm="1">
        <f t="array" ref="U95">INDEX('GMW - Upside'!$A$2:$MC$200,MATCH(1,('GMW - Upside'!$MC$2:$MC$200=U$3)*('GMW - Upside'!$MB$2:$MB$200=U$4),0),$E95-1973)</f>
        <v>488090.2</v>
      </c>
      <c r="V95" cm="1">
        <f t="array" ref="V95">INDEX('GMW - Upside'!$A$2:$MC$200,MATCH(1,('GMW - Upside'!$MC$2:$MC$200=V$3)*('GMW - Upside'!$MB$2:$MB$200=V$4),0),$E95-1973)</f>
        <v>27846.400000000001</v>
      </c>
      <c r="W95" cm="1">
        <f t="array" ref="W95">INDEX('GMW - Upside'!$A$2:$MC$200,MATCH(1,('GMW - Upside'!$MC$2:$MC$200=W$3)*('GMW - Upside'!$MB$2:$MB$200=W$4),0),$E95-1973)</f>
        <v>32.5</v>
      </c>
      <c r="X95" cm="1">
        <f t="array" ref="X95">INDEX('GMW - Upside'!$A$2:$MC$200,MATCH(1,('GMW - Upside'!$MC$2:$MC$200=X$3)*('GMW - Upside'!$MB$2:$MB$200=X$4),0),$E95-1973)</f>
        <v>404886</v>
      </c>
      <c r="Y95" cm="1">
        <f t="array" ref="Y95">INDEX('GMW - Upside'!$A$2:$MC$200,MATCH(1,('GMW - Upside'!$MC$2:$MC$200=Y$3)*('GMW - Upside'!$MB$2:$MB$200=Y$4),0),$E95-1973)</f>
        <v>38833.300000000003</v>
      </c>
      <c r="Z95" cm="1">
        <f t="array" ref="Z95">INDEX('GMW - Upside'!$A$2:$MC$200,MATCH(1,('GMW - Upside'!$MC$2:$MC$200=Z$3)*('GMW - Upside'!$MB$2:$MB$200=Z$4),0),$E95-1973)</f>
        <v>2048750</v>
      </c>
      <c r="AA95" cm="1">
        <f t="array" ref="AA95">INDEX('GMW - Upside'!$A$2:$MC$200,MATCH(1,('GMW - Upside'!$MC$2:$MC$200=AA$3)*('GMW - Upside'!$MB$2:$MB$200=AA$4),0),$E95-1973)</f>
        <v>-1.604865</v>
      </c>
      <c r="AB95" cm="1">
        <f t="array" ref="AB95">INDEX('GMW - Upside'!$A$2:$MC$200,MATCH(1,('GMW - Upside'!$MC$2:$MC$200=AB$3)*('GMW - Upside'!$MB$2:$MB$200=AB$4),0),$E95-1973)</f>
        <v>108980</v>
      </c>
      <c r="AC95" cm="1">
        <f t="array" ref="AC95">INDEX('GMW - Upside'!$A$2:$MC$200,MATCH(1,('GMW - Upside'!$MC$2:$MC$200=AC$3)*('GMW - Upside'!$MB$2:$MB$200=AC$4),0),$E95-1973)</f>
        <v>111742</v>
      </c>
      <c r="AD95" cm="1">
        <f t="array" ref="AD95">INDEX('GMW - Upside'!$A$2:$MC$200,MATCH(1,('GMW - Upside'!$MC$2:$MC$200=AD$3)*('GMW - Upside'!$MB$2:$MB$200=AD$4),0),$E95-1973)</f>
        <v>59302.75</v>
      </c>
      <c r="AE95" cm="1">
        <f t="array" ref="AE95">INDEX('GMW - Upside'!$A$2:$MC$200,MATCH(1,('GMW - Upside'!$MC$2:$MC$200=AE$3)*('GMW - Upside'!$MB$2:$MB$200=AE$4),0),$E95-1973)</f>
        <v>25.728539999999999</v>
      </c>
    </row>
    <row r="96" spans="1:31" x14ac:dyDescent="0.2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Upside'!$A$2:$MC$200,MATCH(1,('GMW - Upside'!$MC$2:$MC$200=F$3)*('GMW - Upside'!$MB$2:$MB$200=F$4),0),$E96-1973)</f>
        <v>503433</v>
      </c>
      <c r="G96" cm="1">
        <f t="array" ref="G96">INDEX('GMW - Upside'!$A$2:$MC$200,MATCH(1,('GMW - Upside'!$MC$2:$MC$200=G$3)*('GMW - Upside'!$MB$2:$MB$200=G$4),0),$E96-1973)</f>
        <v>304764</v>
      </c>
      <c r="H96" cm="1">
        <f t="array" ref="H96">INDEX('GMW - Upside'!$A$2:$MC$200,MATCH(1,('GMW - Upside'!$MC$2:$MC$200=H$3)*('GMW - Upside'!$MB$2:$MB$200=H$4),0),$E96-1973)</f>
        <v>319633</v>
      </c>
      <c r="I96" cm="1">
        <f t="array" ref="I96">INDEX('GMW - Upside'!$A$2:$MC$200,MATCH(1,('GMW - Upside'!$MC$2:$MC$200=I$3)*('GMW - Upside'!$MB$2:$MB$200=I$4),0),$E96-1973)</f>
        <v>74.533330000000007</v>
      </c>
      <c r="J96" cm="1">
        <f t="array" ref="J96">INDEX('GMW - Upside'!$A$2:$MC$200,MATCH(1,('GMW - Upside'!$MC$2:$MC$200=J$3)*('GMW - Upside'!$MB$2:$MB$200=J$4),0),$E96-1973)</f>
        <v>4</v>
      </c>
      <c r="K96" cm="1">
        <f t="array" ref="K96">INDEX('GMW - Upside'!$A$2:$MC$200,MATCH(1,('GMW - Upside'!$MC$2:$MC$200=K$3)*('GMW - Upside'!$MB$2:$MB$200=K$4),0),$E96-1973)</f>
        <v>5.1941269999999999</v>
      </c>
      <c r="L96" cm="1">
        <f t="array" ref="L96">INDEX('GMW - Upside'!$A$2:$MC$200,MATCH(1,('GMW - Upside'!$MC$2:$MC$200=L$3)*('GMW - Upside'!$MB$2:$MB$200=L$4),0),$E96-1973)</f>
        <v>27933</v>
      </c>
      <c r="M96" cm="1">
        <f t="array" ref="M96">INDEX('GMW - Upside'!$A$2:$MC$200,MATCH(1,('GMW - Upside'!$MC$2:$MC$200=M$3)*('GMW - Upside'!$MB$2:$MB$200=M$4),0),$E96-1973)</f>
        <v>1520</v>
      </c>
      <c r="N96" cm="1">
        <f t="array" ref="N96">INDEX('GMW - Upside'!$A$2:$MC$200,MATCH(1,('GMW - Upside'!$MC$2:$MC$200=N$3)*('GMW - Upside'!$MB$2:$MB$200=N$4),0),$E96-1973)</f>
        <v>29453</v>
      </c>
      <c r="O96" cm="1">
        <f t="array" ref="O96">INDEX('GMW - Upside'!$A$2:$MC$200,MATCH(1,('GMW - Upside'!$MC$2:$MC$200=O$3)*('GMW - Upside'!$MB$2:$MB$200=O$4),0),$E96-1973)</f>
        <v>5.2</v>
      </c>
      <c r="P96" cm="1">
        <f t="array" ref="P96">INDEX('GMW - Upside'!$A$2:$MC$200,MATCH(1,('GMW - Upside'!$MC$2:$MC$200=P$3)*('GMW - Upside'!$MB$2:$MB$200=P$4),0),$E96-1973)</f>
        <v>36659.67</v>
      </c>
      <c r="Q96" cm="1">
        <f t="array" ref="Q96">INDEX('GMW - Upside'!$A$2:$MC$200,MATCH(1,('GMW - Upside'!$MC$2:$MC$200=Q$3)*('GMW - Upside'!$MB$2:$MB$200=Q$4),0),$E96-1973)</f>
        <v>-7615</v>
      </c>
      <c r="R96" cm="1">
        <f t="array" ref="R96">INDEX('GMW - Upside'!$A$2:$MC$200,MATCH(1,('GMW - Upside'!$MC$2:$MC$200=R$3)*('GMW - Upside'!$MB$2:$MB$200=R$4),0),$E96-1973)</f>
        <v>348042</v>
      </c>
      <c r="S96" cm="1">
        <f t="array" ref="S96">INDEX('GMW - Upside'!$A$2:$MC$200,MATCH(1,('GMW - Upside'!$MC$2:$MC$200=S$3)*('GMW - Upside'!$MB$2:$MB$200=S$4),0),$E96-1973)</f>
        <v>297001</v>
      </c>
      <c r="T96" cm="1">
        <f t="array" ref="T96">INDEX('GMW - Upside'!$A$2:$MC$200,MATCH(1,('GMW - Upside'!$MC$2:$MC$200=T$3)*('GMW - Upside'!$MB$2:$MB$200=T$4),0),$E96-1973)</f>
        <v>2.8267859999999998</v>
      </c>
      <c r="U96" cm="1">
        <f t="array" ref="U96">INDEX('GMW - Upside'!$A$2:$MC$200,MATCH(1,('GMW - Upside'!$MC$2:$MC$200=U$3)*('GMW - Upside'!$MB$2:$MB$200=U$4),0),$E96-1973)</f>
        <v>489401</v>
      </c>
      <c r="V96" cm="1">
        <f t="array" ref="V96">INDEX('GMW - Upside'!$A$2:$MC$200,MATCH(1,('GMW - Upside'!$MC$2:$MC$200=V$3)*('GMW - Upside'!$MB$2:$MB$200=V$4),0),$E96-1973)</f>
        <v>27980.35</v>
      </c>
      <c r="W96" cm="1">
        <f t="array" ref="W96">INDEX('GMW - Upside'!$A$2:$MC$200,MATCH(1,('GMW - Upside'!$MC$2:$MC$200=W$3)*('GMW - Upside'!$MB$2:$MB$200=W$4),0),$E96-1973)</f>
        <v>32.200000000000003</v>
      </c>
      <c r="X96" cm="1">
        <f t="array" ref="X96">INDEX('GMW - Upside'!$A$2:$MC$200,MATCH(1,('GMW - Upside'!$MC$2:$MC$200=X$3)*('GMW - Upside'!$MB$2:$MB$200=X$4),0),$E96-1973)</f>
        <v>408691.4</v>
      </c>
      <c r="Y96" cm="1">
        <f t="array" ref="Y96">INDEX('GMW - Upside'!$A$2:$MC$200,MATCH(1,('GMW - Upside'!$MC$2:$MC$200=Y$3)*('GMW - Upside'!$MB$2:$MB$200=Y$4),0),$E96-1973)</f>
        <v>38899.89</v>
      </c>
      <c r="Z96" cm="1">
        <f t="array" ref="Z96">INDEX('GMW - Upside'!$A$2:$MC$200,MATCH(1,('GMW - Upside'!$MC$2:$MC$200=Z$3)*('GMW - Upside'!$MB$2:$MB$200=Z$4),0),$E96-1973)</f>
        <v>2059500</v>
      </c>
      <c r="AA96" cm="1">
        <f t="array" ref="AA96">INDEX('GMW - Upside'!$A$2:$MC$200,MATCH(1,('GMW - Upside'!$MC$2:$MC$200=AA$3)*('GMW - Upside'!$MB$2:$MB$200=AA$4),0),$E96-1973)</f>
        <v>-1.6034079999999999</v>
      </c>
      <c r="AB96" cm="1">
        <f t="array" ref="AB96">INDEX('GMW - Upside'!$A$2:$MC$200,MATCH(1,('GMW - Upside'!$MC$2:$MC$200=AB$3)*('GMW - Upside'!$MB$2:$MB$200=AB$4),0),$E96-1973)</f>
        <v>108924</v>
      </c>
      <c r="AC96" cm="1">
        <f t="array" ref="AC96">INDEX('GMW - Upside'!$A$2:$MC$200,MATCH(1,('GMW - Upside'!$MC$2:$MC$200=AC$3)*('GMW - Upside'!$MB$2:$MB$200=AC$4),0),$E96-1973)</f>
        <v>99718</v>
      </c>
      <c r="AD96" cm="1">
        <f t="array" ref="AD96">INDEX('GMW - Upside'!$A$2:$MC$200,MATCH(1,('GMW - Upside'!$MC$2:$MC$200=AD$3)*('GMW - Upside'!$MB$2:$MB$200=AD$4),0),$E96-1973)</f>
        <v>59366</v>
      </c>
      <c r="AE96" cm="1">
        <f t="array" ref="AE96">INDEX('GMW - Upside'!$A$2:$MC$200,MATCH(1,('GMW - Upside'!$MC$2:$MC$200=AE$3)*('GMW - Upside'!$MB$2:$MB$200=AE$4),0),$E96-1973)</f>
        <v>25.722639999999998</v>
      </c>
    </row>
    <row r="97" spans="1:31" x14ac:dyDescent="0.2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Upside'!$A$2:$MC$200,MATCH(1,('GMW - Upside'!$MC$2:$MC$200=F$3)*('GMW - Upside'!$MB$2:$MB$200=F$4),0),$E97-1973)</f>
        <v>506386</v>
      </c>
      <c r="G97" cm="1">
        <f t="array" ref="G97">INDEX('GMW - Upside'!$A$2:$MC$200,MATCH(1,('GMW - Upside'!$MC$2:$MC$200=G$3)*('GMW - Upside'!$MB$2:$MB$200=G$4),0),$E97-1973)</f>
        <v>307772</v>
      </c>
      <c r="H97" cm="1">
        <f t="array" ref="H97">INDEX('GMW - Upside'!$A$2:$MC$200,MATCH(1,('GMW - Upside'!$MC$2:$MC$200=H$3)*('GMW - Upside'!$MB$2:$MB$200=H$4),0),$E97-1973)</f>
        <v>318567</v>
      </c>
      <c r="I97" cm="1">
        <f t="array" ref="I97">INDEX('GMW - Upside'!$A$2:$MC$200,MATCH(1,('GMW - Upside'!$MC$2:$MC$200=I$3)*('GMW - Upside'!$MB$2:$MB$200=I$4),0),$E97-1973)</f>
        <v>74.599999999999994</v>
      </c>
      <c r="J97" cm="1">
        <f t="array" ref="J97">INDEX('GMW - Upside'!$A$2:$MC$200,MATCH(1,('GMW - Upside'!$MC$2:$MC$200=J$3)*('GMW - Upside'!$MB$2:$MB$200=J$4),0),$E97-1973)</f>
        <v>4</v>
      </c>
      <c r="K97" cm="1">
        <f t="array" ref="K97">INDEX('GMW - Upside'!$A$2:$MC$200,MATCH(1,('GMW - Upside'!$MC$2:$MC$200=K$3)*('GMW - Upside'!$MB$2:$MB$200=K$4),0),$E97-1973)</f>
        <v>4.7033329999999998</v>
      </c>
      <c r="L97" cm="1">
        <f t="array" ref="L97">INDEX('GMW - Upside'!$A$2:$MC$200,MATCH(1,('GMW - Upside'!$MC$2:$MC$200=L$3)*('GMW - Upside'!$MB$2:$MB$200=L$4),0),$E97-1973)</f>
        <v>27935</v>
      </c>
      <c r="M97" cm="1">
        <f t="array" ref="M97">INDEX('GMW - Upside'!$A$2:$MC$200,MATCH(1,('GMW - Upside'!$MC$2:$MC$200=M$3)*('GMW - Upside'!$MB$2:$MB$200=M$4),0),$E97-1973)</f>
        <v>1566</v>
      </c>
      <c r="N97" cm="1">
        <f t="array" ref="N97">INDEX('GMW - Upside'!$A$2:$MC$200,MATCH(1,('GMW - Upside'!$MC$2:$MC$200=N$3)*('GMW - Upside'!$MB$2:$MB$200=N$4),0),$E97-1973)</f>
        <v>29501</v>
      </c>
      <c r="O97" cm="1">
        <f t="array" ref="O97">INDEX('GMW - Upside'!$A$2:$MC$200,MATCH(1,('GMW - Upside'!$MC$2:$MC$200=O$3)*('GMW - Upside'!$MB$2:$MB$200=O$4),0),$E97-1973)</f>
        <v>5.3</v>
      </c>
      <c r="P97" cm="1">
        <f t="array" ref="P97">INDEX('GMW - Upside'!$A$2:$MC$200,MATCH(1,('GMW - Upside'!$MC$2:$MC$200=P$3)*('GMW - Upside'!$MB$2:$MB$200=P$4),0),$E97-1973)</f>
        <v>36715.11</v>
      </c>
      <c r="Q97" cm="1">
        <f t="array" ref="Q97">INDEX('GMW - Upside'!$A$2:$MC$200,MATCH(1,('GMW - Upside'!$MC$2:$MC$200=Q$3)*('GMW - Upside'!$MB$2:$MB$200=Q$4),0),$E97-1973)</f>
        <v>-2609</v>
      </c>
      <c r="R97" cm="1">
        <f t="array" ref="R97">INDEX('GMW - Upside'!$A$2:$MC$200,MATCH(1,('GMW - Upside'!$MC$2:$MC$200=R$3)*('GMW - Upside'!$MB$2:$MB$200=R$4),0),$E97-1973)</f>
        <v>353746</v>
      </c>
      <c r="S97" cm="1">
        <f t="array" ref="S97">INDEX('GMW - Upside'!$A$2:$MC$200,MATCH(1,('GMW - Upside'!$MC$2:$MC$200=S$3)*('GMW - Upside'!$MB$2:$MB$200=S$4),0),$E97-1973)</f>
        <v>299863</v>
      </c>
      <c r="T97" cm="1">
        <f t="array" ref="T97">INDEX('GMW - Upside'!$A$2:$MC$200,MATCH(1,('GMW - Upside'!$MC$2:$MC$200=T$3)*('GMW - Upside'!$MB$2:$MB$200=T$4),0),$E97-1973)</f>
        <v>2.3262019999999999</v>
      </c>
      <c r="U97" cm="1">
        <f t="array" ref="U97">INDEX('GMW - Upside'!$A$2:$MC$200,MATCH(1,('GMW - Upside'!$MC$2:$MC$200=U$3)*('GMW - Upside'!$MB$2:$MB$200=U$4),0),$E97-1973)</f>
        <v>494742.6</v>
      </c>
      <c r="V97" cm="1">
        <f t="array" ref="V97">INDEX('GMW - Upside'!$A$2:$MC$200,MATCH(1,('GMW - Upside'!$MC$2:$MC$200=V$3)*('GMW - Upside'!$MB$2:$MB$200=V$4),0),$E97-1973)</f>
        <v>28025.95</v>
      </c>
      <c r="W97" cm="1">
        <f t="array" ref="W97">INDEX('GMW - Upside'!$A$2:$MC$200,MATCH(1,('GMW - Upside'!$MC$2:$MC$200=W$3)*('GMW - Upside'!$MB$2:$MB$200=W$4),0),$E97-1973)</f>
        <v>32.4</v>
      </c>
      <c r="X97" cm="1">
        <f t="array" ref="X97">INDEX('GMW - Upside'!$A$2:$MC$200,MATCH(1,('GMW - Upside'!$MC$2:$MC$200=X$3)*('GMW - Upside'!$MB$2:$MB$200=X$4),0),$E97-1973)</f>
        <v>412809</v>
      </c>
      <c r="Y97" cm="1">
        <f t="array" ref="Y97">INDEX('GMW - Upside'!$A$2:$MC$200,MATCH(1,('GMW - Upside'!$MC$2:$MC$200=Y$3)*('GMW - Upside'!$MB$2:$MB$200=Y$4),0),$E97-1973)</f>
        <v>38967.660000000003</v>
      </c>
      <c r="Z97" cm="1">
        <f t="array" ref="Z97">INDEX('GMW - Upside'!$A$2:$MC$200,MATCH(1,('GMW - Upside'!$MC$2:$MC$200=Z$3)*('GMW - Upside'!$MB$2:$MB$200=Z$4),0),$E97-1973)</f>
        <v>2070250</v>
      </c>
      <c r="AA97" cm="1">
        <f t="array" ref="AA97">INDEX('GMW - Upside'!$A$2:$MC$200,MATCH(1,('GMW - Upside'!$MC$2:$MC$200=AA$3)*('GMW - Upside'!$MB$2:$MB$200=AA$4),0),$E97-1973)</f>
        <v>-1.601953</v>
      </c>
      <c r="AB97" cm="1">
        <f t="array" ref="AB97">INDEX('GMW - Upside'!$A$2:$MC$200,MATCH(1,('GMW - Upside'!$MC$2:$MC$200=AB$3)*('GMW - Upside'!$MB$2:$MB$200=AB$4),0),$E97-1973)</f>
        <v>110952</v>
      </c>
      <c r="AC97" cm="1">
        <f t="array" ref="AC97">INDEX('GMW - Upside'!$A$2:$MC$200,MATCH(1,('GMW - Upside'!$MC$2:$MC$200=AC$3)*('GMW - Upside'!$MB$2:$MB$200=AC$4),0),$E97-1973)</f>
        <v>105076</v>
      </c>
      <c r="AD97" cm="1">
        <f t="array" ref="AD97">INDEX('GMW - Upside'!$A$2:$MC$200,MATCH(1,('GMW - Upside'!$MC$2:$MC$200=AD$3)*('GMW - Upside'!$MB$2:$MB$200=AD$4),0),$E97-1973)</f>
        <v>59433.75</v>
      </c>
      <c r="AE97" cm="1">
        <f t="array" ref="AE97">INDEX('GMW - Upside'!$A$2:$MC$200,MATCH(1,('GMW - Upside'!$MC$2:$MC$200=AE$3)*('GMW - Upside'!$MB$2:$MB$200=AE$4),0),$E97-1973)</f>
        <v>25.724419999999999</v>
      </c>
    </row>
    <row r="98" spans="1:31" x14ac:dyDescent="0.2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Upside'!$A$2:$MC$200,MATCH(1,('GMW - Upside'!$MC$2:$MC$200=F$3)*('GMW - Upside'!$MB$2:$MB$200=F$4),0),$E98-1973)</f>
        <v>509728</v>
      </c>
      <c r="G98" cm="1">
        <f t="array" ref="G98">INDEX('GMW - Upside'!$A$2:$MC$200,MATCH(1,('GMW - Upside'!$MC$2:$MC$200=G$3)*('GMW - Upside'!$MB$2:$MB$200=G$4),0),$E98-1973)</f>
        <v>310517</v>
      </c>
      <c r="H98" cm="1">
        <f t="array" ref="H98">INDEX('GMW - Upside'!$A$2:$MC$200,MATCH(1,('GMW - Upside'!$MC$2:$MC$200=H$3)*('GMW - Upside'!$MB$2:$MB$200=H$4),0),$E98-1973)</f>
        <v>319628</v>
      </c>
      <c r="I98" cm="1">
        <f t="array" ref="I98">INDEX('GMW - Upside'!$A$2:$MC$200,MATCH(1,('GMW - Upside'!$MC$2:$MC$200=I$3)*('GMW - Upside'!$MB$2:$MB$200=I$4),0),$E98-1973)</f>
        <v>75</v>
      </c>
      <c r="J98" cm="1">
        <f t="array" ref="J98">INDEX('GMW - Upside'!$A$2:$MC$200,MATCH(1,('GMW - Upside'!$MC$2:$MC$200=J$3)*('GMW - Upside'!$MB$2:$MB$200=J$4),0),$E98-1973)</f>
        <v>4</v>
      </c>
      <c r="K98" cm="1">
        <f t="array" ref="K98">INDEX('GMW - Upside'!$A$2:$MC$200,MATCH(1,('GMW - Upside'!$MC$2:$MC$200=K$3)*('GMW - Upside'!$MB$2:$MB$200=K$4),0),$E98-1973)</f>
        <v>4.5743749999999999</v>
      </c>
      <c r="L98" cm="1">
        <f t="array" ref="L98">INDEX('GMW - Upside'!$A$2:$MC$200,MATCH(1,('GMW - Upside'!$MC$2:$MC$200=L$3)*('GMW - Upside'!$MB$2:$MB$200=L$4),0),$E98-1973)</f>
        <v>28110</v>
      </c>
      <c r="M98" cm="1">
        <f t="array" ref="M98">INDEX('GMW - Upside'!$A$2:$MC$200,MATCH(1,('GMW - Upside'!$MC$2:$MC$200=M$3)*('GMW - Upside'!$MB$2:$MB$200=M$4),0),$E98-1973)</f>
        <v>1516</v>
      </c>
      <c r="N98" cm="1">
        <f t="array" ref="N98">INDEX('GMW - Upside'!$A$2:$MC$200,MATCH(1,('GMW - Upside'!$MC$2:$MC$200=N$3)*('GMW - Upside'!$MB$2:$MB$200=N$4),0),$E98-1973)</f>
        <v>29626</v>
      </c>
      <c r="O98" cm="1">
        <f t="array" ref="O98">INDEX('GMW - Upside'!$A$2:$MC$200,MATCH(1,('GMW - Upside'!$MC$2:$MC$200=O$3)*('GMW - Upside'!$MB$2:$MB$200=O$4),0),$E98-1973)</f>
        <v>5.0999999999999996</v>
      </c>
      <c r="P98" cm="1">
        <f t="array" ref="P98">INDEX('GMW - Upside'!$A$2:$MC$200,MATCH(1,('GMW - Upside'!$MC$2:$MC$200=P$3)*('GMW - Upside'!$MB$2:$MB$200=P$4),0),$E98-1973)</f>
        <v>36770.550000000003</v>
      </c>
      <c r="Q98" cm="1">
        <f t="array" ref="Q98">INDEX('GMW - Upside'!$A$2:$MC$200,MATCH(1,('GMW - Upside'!$MC$2:$MC$200=Q$3)*('GMW - Upside'!$MB$2:$MB$200=Q$4),0),$E98-1973)</f>
        <v>-9612</v>
      </c>
      <c r="R98" cm="1">
        <f t="array" ref="R98">INDEX('GMW - Upside'!$A$2:$MC$200,MATCH(1,('GMW - Upside'!$MC$2:$MC$200=R$3)*('GMW - Upside'!$MB$2:$MB$200=R$4),0),$E98-1973)</f>
        <v>385431</v>
      </c>
      <c r="S98" cm="1">
        <f t="array" ref="S98">INDEX('GMW - Upside'!$A$2:$MC$200,MATCH(1,('GMW - Upside'!$MC$2:$MC$200=S$3)*('GMW - Upside'!$MB$2:$MB$200=S$4),0),$E98-1973)</f>
        <v>303904</v>
      </c>
      <c r="T98" cm="1">
        <f t="array" ref="T98">INDEX('GMW - Upside'!$A$2:$MC$200,MATCH(1,('GMW - Upside'!$MC$2:$MC$200=T$3)*('GMW - Upside'!$MB$2:$MB$200=T$4),0),$E98-1973)</f>
        <v>2.516651</v>
      </c>
      <c r="U98" cm="1">
        <f t="array" ref="U98">INDEX('GMW - Upside'!$A$2:$MC$200,MATCH(1,('GMW - Upside'!$MC$2:$MC$200=U$3)*('GMW - Upside'!$MB$2:$MB$200=U$4),0),$E98-1973)</f>
        <v>497059.9</v>
      </c>
      <c r="V98" cm="1">
        <f t="array" ref="V98">INDEX('GMW - Upside'!$A$2:$MC$200,MATCH(1,('GMW - Upside'!$MC$2:$MC$200=V$3)*('GMW - Upside'!$MB$2:$MB$200=V$4),0),$E98-1973)</f>
        <v>28144.7</v>
      </c>
      <c r="W98" cm="1">
        <f t="array" ref="W98">INDEX('GMW - Upside'!$A$2:$MC$200,MATCH(1,('GMW - Upside'!$MC$2:$MC$200=W$3)*('GMW - Upside'!$MB$2:$MB$200=W$4),0),$E98-1973)</f>
        <v>32.200000000000003</v>
      </c>
      <c r="X98" cm="1">
        <f t="array" ref="X98">INDEX('GMW - Upside'!$A$2:$MC$200,MATCH(1,('GMW - Upside'!$MC$2:$MC$200=X$3)*('GMW - Upside'!$MB$2:$MB$200=X$4),0),$E98-1973)</f>
        <v>417228.1</v>
      </c>
      <c r="Y98" cm="1">
        <f t="array" ref="Y98">INDEX('GMW - Upside'!$A$2:$MC$200,MATCH(1,('GMW - Upside'!$MC$2:$MC$200=Y$3)*('GMW - Upside'!$MB$2:$MB$200=Y$4),0),$E98-1973)</f>
        <v>39035.449999999997</v>
      </c>
      <c r="Z98" cm="1">
        <f t="array" ref="Z98">INDEX('GMW - Upside'!$A$2:$MC$200,MATCH(1,('GMW - Upside'!$MC$2:$MC$200=Z$3)*('GMW - Upside'!$MB$2:$MB$200=Z$4),0),$E98-1973)</f>
        <v>2081000</v>
      </c>
      <c r="AA98" cm="1">
        <f t="array" ref="AA98">INDEX('GMW - Upside'!$A$2:$MC$200,MATCH(1,('GMW - Upside'!$MC$2:$MC$200=AA$3)*('GMW - Upside'!$MB$2:$MB$200=AA$4),0),$E98-1973)</f>
        <v>-1.6004989999999999</v>
      </c>
      <c r="AB98" cm="1">
        <f t="array" ref="AB98">INDEX('GMW - Upside'!$A$2:$MC$200,MATCH(1,('GMW - Upside'!$MC$2:$MC$200=AB$3)*('GMW - Upside'!$MB$2:$MB$200=AB$4),0),$E98-1973)</f>
        <v>113671</v>
      </c>
      <c r="AC98" cm="1">
        <f t="array" ref="AC98">INDEX('GMW - Upside'!$A$2:$MC$200,MATCH(1,('GMW - Upside'!$MC$2:$MC$200=AC$3)*('GMW - Upside'!$MB$2:$MB$200=AC$4),0),$E98-1973)</f>
        <v>99790</v>
      </c>
      <c r="AD98" cm="1">
        <f t="array" ref="AD98">INDEX('GMW - Upside'!$A$2:$MC$200,MATCH(1,('GMW - Upside'!$MC$2:$MC$200=AD$3)*('GMW - Upside'!$MB$2:$MB$200=AD$4),0),$E98-1973)</f>
        <v>59501.5</v>
      </c>
      <c r="AE98" cm="1">
        <f t="array" ref="AE98">INDEX('GMW - Upside'!$A$2:$MC$200,MATCH(1,('GMW - Upside'!$MC$2:$MC$200=AE$3)*('GMW - Upside'!$MB$2:$MB$200=AE$4),0),$E98-1973)</f>
        <v>25.726199999999999</v>
      </c>
    </row>
    <row r="99" spans="1:31" x14ac:dyDescent="0.2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Upside'!$A$2:$MC$200,MATCH(1,('GMW - Upside'!$MC$2:$MC$200=F$3)*('GMW - Upside'!$MB$2:$MB$200=F$4),0),$E99-1973)</f>
        <v>514031</v>
      </c>
      <c r="G99" cm="1">
        <f t="array" ref="G99">INDEX('GMW - Upside'!$A$2:$MC$200,MATCH(1,('GMW - Upside'!$MC$2:$MC$200=G$3)*('GMW - Upside'!$MB$2:$MB$200=G$4),0),$E99-1973)</f>
        <v>312554</v>
      </c>
      <c r="H99" cm="1">
        <f t="array" ref="H99">INDEX('GMW - Upside'!$A$2:$MC$200,MATCH(1,('GMW - Upside'!$MC$2:$MC$200=H$3)*('GMW - Upside'!$MB$2:$MB$200=H$4),0),$E99-1973)</f>
        <v>322376</v>
      </c>
      <c r="I99" cm="1">
        <f t="array" ref="I99">INDEX('GMW - Upside'!$A$2:$MC$200,MATCH(1,('GMW - Upside'!$MC$2:$MC$200=I$3)*('GMW - Upside'!$MB$2:$MB$200=I$4),0),$E99-1973)</f>
        <v>75</v>
      </c>
      <c r="J99" cm="1">
        <f t="array" ref="J99">INDEX('GMW - Upside'!$A$2:$MC$200,MATCH(1,('GMW - Upside'!$MC$2:$MC$200=J$3)*('GMW - Upside'!$MB$2:$MB$200=J$4),0),$E99-1973)</f>
        <v>3.8515630000000001</v>
      </c>
      <c r="K99" cm="1">
        <f t="array" ref="K99">INDEX('GMW - Upside'!$A$2:$MC$200,MATCH(1,('GMW - Upside'!$MC$2:$MC$200=K$3)*('GMW - Upside'!$MB$2:$MB$200=K$4),0),$E99-1973)</f>
        <v>4.2925000000000004</v>
      </c>
      <c r="L99" cm="1">
        <f t="array" ref="L99">INDEX('GMW - Upside'!$A$2:$MC$200,MATCH(1,('GMW - Upside'!$MC$2:$MC$200=L$3)*('GMW - Upside'!$MB$2:$MB$200=L$4),0),$E99-1973)</f>
        <v>28099</v>
      </c>
      <c r="M99" cm="1">
        <f t="array" ref="M99">INDEX('GMW - Upside'!$A$2:$MC$200,MATCH(1,('GMW - Upside'!$MC$2:$MC$200=M$3)*('GMW - Upside'!$MB$2:$MB$200=M$4),0),$E99-1973)</f>
        <v>1531</v>
      </c>
      <c r="N99" cm="1">
        <f t="array" ref="N99">INDEX('GMW - Upside'!$A$2:$MC$200,MATCH(1,('GMW - Upside'!$MC$2:$MC$200=N$3)*('GMW - Upside'!$MB$2:$MB$200=N$4),0),$E99-1973)</f>
        <v>29630</v>
      </c>
      <c r="O99" cm="1">
        <f t="array" ref="O99">INDEX('GMW - Upside'!$A$2:$MC$200,MATCH(1,('GMW - Upside'!$MC$2:$MC$200=O$3)*('GMW - Upside'!$MB$2:$MB$200=O$4),0),$E99-1973)</f>
        <v>5.2</v>
      </c>
      <c r="P99" cm="1">
        <f t="array" ref="P99">INDEX('GMW - Upside'!$A$2:$MC$200,MATCH(1,('GMW - Upside'!$MC$2:$MC$200=P$3)*('GMW - Upside'!$MB$2:$MB$200=P$4),0),$E99-1973)</f>
        <v>36826</v>
      </c>
      <c r="Q99" cm="1">
        <f t="array" ref="Q99">INDEX('GMW - Upside'!$A$2:$MC$200,MATCH(1,('GMW - Upside'!$MC$2:$MC$200=Q$3)*('GMW - Upside'!$MB$2:$MB$200=Q$4),0),$E99-1973)</f>
        <v>3280</v>
      </c>
      <c r="R99" cm="1">
        <f t="array" ref="R99">INDEX('GMW - Upside'!$A$2:$MC$200,MATCH(1,('GMW - Upside'!$MC$2:$MC$200=R$3)*('GMW - Upside'!$MB$2:$MB$200=R$4),0),$E99-1973)</f>
        <v>388404</v>
      </c>
      <c r="S99" cm="1">
        <f t="array" ref="S99">INDEX('GMW - Upside'!$A$2:$MC$200,MATCH(1,('GMW - Upside'!$MC$2:$MC$200=S$3)*('GMW - Upside'!$MB$2:$MB$200=S$4),0),$E99-1973)</f>
        <v>307576</v>
      </c>
      <c r="T99" cm="1">
        <f t="array" ref="T99">INDEX('GMW - Upside'!$A$2:$MC$200,MATCH(1,('GMW - Upside'!$MC$2:$MC$200=T$3)*('GMW - Upside'!$MB$2:$MB$200=T$4),0),$E99-1973)</f>
        <v>2.7539250000000002</v>
      </c>
      <c r="U99" cm="1">
        <f t="array" ref="U99">INDEX('GMW - Upside'!$A$2:$MC$200,MATCH(1,('GMW - Upside'!$MC$2:$MC$200=U$3)*('GMW - Upside'!$MB$2:$MB$200=U$4),0),$E99-1973)</f>
        <v>500067.9</v>
      </c>
      <c r="V99" cm="1">
        <f t="array" ref="V99">INDEX('GMW - Upside'!$A$2:$MC$200,MATCH(1,('GMW - Upside'!$MC$2:$MC$200=V$3)*('GMW - Upside'!$MB$2:$MB$200=V$4),0),$E99-1973)</f>
        <v>28148.5</v>
      </c>
      <c r="W99" cm="1">
        <f t="array" ref="W99">INDEX('GMW - Upside'!$A$2:$MC$200,MATCH(1,('GMW - Upside'!$MC$2:$MC$200=W$3)*('GMW - Upside'!$MB$2:$MB$200=W$4),0),$E99-1973)</f>
        <v>32.200000000000003</v>
      </c>
      <c r="X99" cm="1">
        <f t="array" ref="X99">INDEX('GMW - Upside'!$A$2:$MC$200,MATCH(1,('GMW - Upside'!$MC$2:$MC$200=X$3)*('GMW - Upside'!$MB$2:$MB$200=X$4),0),$E99-1973)</f>
        <v>421703</v>
      </c>
      <c r="Y99" cm="1">
        <f t="array" ref="Y99">INDEX('GMW - Upside'!$A$2:$MC$200,MATCH(1,('GMW - Upside'!$MC$2:$MC$200=Y$3)*('GMW - Upside'!$MB$2:$MB$200=Y$4),0),$E99-1973)</f>
        <v>39103.230000000003</v>
      </c>
      <c r="Z99" cm="1">
        <f t="array" ref="Z99">INDEX('GMW - Upside'!$A$2:$MC$200,MATCH(1,('GMW - Upside'!$MC$2:$MC$200=Z$3)*('GMW - Upside'!$MB$2:$MB$200=Z$4),0),$E99-1973)</f>
        <v>2090250</v>
      </c>
      <c r="AA99" cm="1">
        <f t="array" ref="AA99">INDEX('GMW - Upside'!$A$2:$MC$200,MATCH(1,('GMW - Upside'!$MC$2:$MC$200=AA$3)*('GMW - Upside'!$MB$2:$MB$200=AA$4),0),$E99-1973)</f>
        <v>-1.599046</v>
      </c>
      <c r="AB99" cm="1">
        <f t="array" ref="AB99">INDEX('GMW - Upside'!$A$2:$MC$200,MATCH(1,('GMW - Upside'!$MC$2:$MC$200=AB$3)*('GMW - Upside'!$MB$2:$MB$200=AB$4),0),$E99-1973)</f>
        <v>119251</v>
      </c>
      <c r="AC99" cm="1">
        <f t="array" ref="AC99">INDEX('GMW - Upside'!$A$2:$MC$200,MATCH(1,('GMW - Upside'!$MC$2:$MC$200=AC$3)*('GMW - Upside'!$MB$2:$MB$200=AC$4),0),$E99-1973)</f>
        <v>113199</v>
      </c>
      <c r="AD99" cm="1">
        <f t="array" ref="AD99">INDEX('GMW - Upside'!$A$2:$MC$200,MATCH(1,('GMW - Upside'!$MC$2:$MC$200=AD$3)*('GMW - Upside'!$MB$2:$MB$200=AD$4),0),$E99-1973)</f>
        <v>59569.25</v>
      </c>
      <c r="AE99" cm="1">
        <f t="array" ref="AE99">INDEX('GMW - Upside'!$A$2:$MC$200,MATCH(1,('GMW - Upside'!$MC$2:$MC$200=AE$3)*('GMW - Upside'!$MB$2:$MB$200=AE$4),0),$E99-1973)</f>
        <v>25.727969999999999</v>
      </c>
    </row>
    <row r="100" spans="1:31" x14ac:dyDescent="0.2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Upside'!$A$2:$MC$200,MATCH(1,('GMW - Upside'!$MC$2:$MC$200=F$3)*('GMW - Upside'!$MB$2:$MB$200=F$4),0),$E100-1973)</f>
        <v>518802</v>
      </c>
      <c r="G100" cm="1">
        <f t="array" ref="G100">INDEX('GMW - Upside'!$A$2:$MC$200,MATCH(1,('GMW - Upside'!$MC$2:$MC$200=G$3)*('GMW - Upside'!$MB$2:$MB$200=G$4),0),$E100-1973)</f>
        <v>316413</v>
      </c>
      <c r="H100" cm="1">
        <f t="array" ref="H100">INDEX('GMW - Upside'!$A$2:$MC$200,MATCH(1,('GMW - Upside'!$MC$2:$MC$200=H$3)*('GMW - Upside'!$MB$2:$MB$200=H$4),0),$E100-1973)</f>
        <v>324322</v>
      </c>
      <c r="I100" cm="1">
        <f t="array" ref="I100">INDEX('GMW - Upside'!$A$2:$MC$200,MATCH(1,('GMW - Upside'!$MC$2:$MC$200=I$3)*('GMW - Upside'!$MB$2:$MB$200=I$4),0),$E100-1973)</f>
        <v>75.466669999999993</v>
      </c>
      <c r="J100" cm="1">
        <f t="array" ref="J100">INDEX('GMW - Upside'!$A$2:$MC$200,MATCH(1,('GMW - Upside'!$MC$2:$MC$200=J$3)*('GMW - Upside'!$MB$2:$MB$200=J$4),0),$E100-1973)</f>
        <v>3.75</v>
      </c>
      <c r="K100" cm="1">
        <f t="array" ref="K100">INDEX('GMW - Upside'!$A$2:$MC$200,MATCH(1,('GMW - Upside'!$MC$2:$MC$200=K$3)*('GMW - Upside'!$MB$2:$MB$200=K$4),0),$E100-1973)</f>
        <v>4.2169840000000001</v>
      </c>
      <c r="L100" cm="1">
        <f t="array" ref="L100">INDEX('GMW - Upside'!$A$2:$MC$200,MATCH(1,('GMW - Upside'!$MC$2:$MC$200=L$3)*('GMW - Upside'!$MB$2:$MB$200=L$4),0),$E100-1973)</f>
        <v>28226</v>
      </c>
      <c r="M100" cm="1">
        <f t="array" ref="M100">INDEX('GMW - Upside'!$A$2:$MC$200,MATCH(1,('GMW - Upside'!$MC$2:$MC$200=M$3)*('GMW - Upside'!$MB$2:$MB$200=M$4),0),$E100-1973)</f>
        <v>1467</v>
      </c>
      <c r="N100" cm="1">
        <f t="array" ref="N100">INDEX('GMW - Upside'!$A$2:$MC$200,MATCH(1,('GMW - Upside'!$MC$2:$MC$200=N$3)*('GMW - Upside'!$MB$2:$MB$200=N$4),0),$E100-1973)</f>
        <v>29693</v>
      </c>
      <c r="O100" cm="1">
        <f t="array" ref="O100">INDEX('GMW - Upside'!$A$2:$MC$200,MATCH(1,('GMW - Upside'!$MC$2:$MC$200=O$3)*('GMW - Upside'!$MB$2:$MB$200=O$4),0),$E100-1973)</f>
        <v>4.9000000000000004</v>
      </c>
      <c r="P100" cm="1">
        <f t="array" ref="P100">INDEX('GMW - Upside'!$A$2:$MC$200,MATCH(1,('GMW - Upside'!$MC$2:$MC$200=P$3)*('GMW - Upside'!$MB$2:$MB$200=P$4),0),$E100-1973)</f>
        <v>36881.440000000002</v>
      </c>
      <c r="Q100" cm="1">
        <f t="array" ref="Q100">INDEX('GMW - Upside'!$A$2:$MC$200,MATCH(1,('GMW - Upside'!$MC$2:$MC$200=Q$3)*('GMW - Upside'!$MB$2:$MB$200=Q$4),0),$E100-1973)</f>
        <v>-10315</v>
      </c>
      <c r="R100" cm="1">
        <f t="array" ref="R100">INDEX('GMW - Upside'!$A$2:$MC$200,MATCH(1,('GMW - Upside'!$MC$2:$MC$200=R$3)*('GMW - Upside'!$MB$2:$MB$200=R$4),0),$E100-1973)</f>
        <v>388568</v>
      </c>
      <c r="S100" cm="1">
        <f t="array" ref="S100">INDEX('GMW - Upside'!$A$2:$MC$200,MATCH(1,('GMW - Upside'!$MC$2:$MC$200=S$3)*('GMW - Upside'!$MB$2:$MB$200=S$4),0),$E100-1973)</f>
        <v>313623</v>
      </c>
      <c r="T100" cm="1">
        <f t="array" ref="T100">INDEX('GMW - Upside'!$A$2:$MC$200,MATCH(1,('GMW - Upside'!$MC$2:$MC$200=T$3)*('GMW - Upside'!$MB$2:$MB$200=T$4),0),$E100-1973)</f>
        <v>2.9821399999999998</v>
      </c>
      <c r="U100" cm="1">
        <f t="array" ref="U100">INDEX('GMW - Upside'!$A$2:$MC$200,MATCH(1,('GMW - Upside'!$MC$2:$MC$200=U$3)*('GMW - Upside'!$MB$2:$MB$200=U$4),0),$E100-1973)</f>
        <v>503559</v>
      </c>
      <c r="V100" cm="1">
        <f t="array" ref="V100">INDEX('GMW - Upside'!$A$2:$MC$200,MATCH(1,('GMW - Upside'!$MC$2:$MC$200=V$3)*('GMW - Upside'!$MB$2:$MB$200=V$4),0),$E100-1973)</f>
        <v>28208.35</v>
      </c>
      <c r="W100" cm="1">
        <f t="array" ref="W100">INDEX('GMW - Upside'!$A$2:$MC$200,MATCH(1,('GMW - Upside'!$MC$2:$MC$200=W$3)*('GMW - Upside'!$MB$2:$MB$200=W$4),0),$E100-1973)</f>
        <v>32.200000000000003</v>
      </c>
      <c r="X100" cm="1">
        <f t="array" ref="X100">INDEX('GMW - Upside'!$A$2:$MC$200,MATCH(1,('GMW - Upside'!$MC$2:$MC$200=X$3)*('GMW - Upside'!$MB$2:$MB$200=X$4),0),$E100-1973)</f>
        <v>426072.3</v>
      </c>
      <c r="Y100" cm="1">
        <f t="array" ref="Y100">INDEX('GMW - Upside'!$A$2:$MC$200,MATCH(1,('GMW - Upside'!$MC$2:$MC$200=Y$3)*('GMW - Upside'!$MB$2:$MB$200=Y$4),0),$E100-1973)</f>
        <v>39171</v>
      </c>
      <c r="Z100" cm="1">
        <f t="array" ref="Z100">INDEX('GMW - Upside'!$A$2:$MC$200,MATCH(1,('GMW - Upside'!$MC$2:$MC$200=Z$3)*('GMW - Upside'!$MB$2:$MB$200=Z$4),0),$E100-1973)</f>
        <v>2099500</v>
      </c>
      <c r="AA100" cm="1">
        <f t="array" ref="AA100">INDEX('GMW - Upside'!$A$2:$MC$200,MATCH(1,('GMW - Upside'!$MC$2:$MC$200=AA$3)*('GMW - Upside'!$MB$2:$MB$200=AA$4),0),$E100-1973)</f>
        <v>-1.597594</v>
      </c>
      <c r="AB100" cm="1">
        <f t="array" ref="AB100">INDEX('GMW - Upside'!$A$2:$MC$200,MATCH(1,('GMW - Upside'!$MC$2:$MC$200=AB$3)*('GMW - Upside'!$MB$2:$MB$200=AB$4),0),$E100-1973)</f>
        <v>120403</v>
      </c>
      <c r="AC100" cm="1">
        <f t="array" ref="AC100">INDEX('GMW - Upside'!$A$2:$MC$200,MATCH(1,('GMW - Upside'!$MC$2:$MC$200=AC$3)*('GMW - Upside'!$MB$2:$MB$200=AC$4),0),$E100-1973)</f>
        <v>106726</v>
      </c>
      <c r="AD100" cm="1">
        <f t="array" ref="AD100">INDEX('GMW - Upside'!$A$2:$MC$200,MATCH(1,('GMW - Upside'!$MC$2:$MC$200=AD$3)*('GMW - Upside'!$MB$2:$MB$200=AD$4),0),$E100-1973)</f>
        <v>59637</v>
      </c>
      <c r="AE100" cm="1">
        <f t="array" ref="AE100">INDEX('GMW - Upside'!$A$2:$MC$200,MATCH(1,('GMW - Upside'!$MC$2:$MC$200=AE$3)*('GMW - Upside'!$MB$2:$MB$200=AE$4),0),$E100-1973)</f>
        <v>25.72973</v>
      </c>
    </row>
    <row r="101" spans="1:31" x14ac:dyDescent="0.2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Upside'!$A$2:$MC$200,MATCH(1,('GMW - Upside'!$MC$2:$MC$200=F$3)*('GMW - Upside'!$MB$2:$MB$200=F$4),0),$E101-1973)</f>
        <v>524213</v>
      </c>
      <c r="G101" cm="1">
        <f t="array" ref="G101">INDEX('GMW - Upside'!$A$2:$MC$200,MATCH(1,('GMW - Upside'!$MC$2:$MC$200=G$3)*('GMW - Upside'!$MB$2:$MB$200=G$4),0),$E101-1973)</f>
        <v>318762</v>
      </c>
      <c r="H101" cm="1">
        <f t="array" ref="H101">INDEX('GMW - Upside'!$A$2:$MC$200,MATCH(1,('GMW - Upside'!$MC$2:$MC$200=H$3)*('GMW - Upside'!$MB$2:$MB$200=H$4),0),$E101-1973)</f>
        <v>326287</v>
      </c>
      <c r="I101" cm="1">
        <f t="array" ref="I101">INDEX('GMW - Upside'!$A$2:$MC$200,MATCH(1,('GMW - Upside'!$MC$2:$MC$200=I$3)*('GMW - Upside'!$MB$2:$MB$200=I$4),0),$E101-1973)</f>
        <v>75.599999999999994</v>
      </c>
      <c r="J101" cm="1">
        <f t="array" ref="J101">INDEX('GMW - Upside'!$A$2:$MC$200,MATCH(1,('GMW - Upside'!$MC$2:$MC$200=J$3)*('GMW - Upside'!$MB$2:$MB$200=J$4),0),$E101-1973)</f>
        <v>3.5265149999999998</v>
      </c>
      <c r="K101" cm="1">
        <f t="array" ref="K101">INDEX('GMW - Upside'!$A$2:$MC$200,MATCH(1,('GMW - Upside'!$MC$2:$MC$200=K$3)*('GMW - Upside'!$MB$2:$MB$200=K$4),0),$E101-1973)</f>
        <v>4.5018180000000001</v>
      </c>
      <c r="L101" cm="1">
        <f t="array" ref="L101">INDEX('GMW - Upside'!$A$2:$MC$200,MATCH(1,('GMW - Upside'!$MC$2:$MC$200=L$3)*('GMW - Upside'!$MB$2:$MB$200=L$4),0),$E101-1973)</f>
        <v>28256</v>
      </c>
      <c r="M101" cm="1">
        <f t="array" ref="M101">INDEX('GMW - Upside'!$A$2:$MC$200,MATCH(1,('GMW - Upside'!$MC$2:$MC$200=M$3)*('GMW - Upside'!$MB$2:$MB$200=M$4),0),$E101-1973)</f>
        <v>1502</v>
      </c>
      <c r="N101" cm="1">
        <f t="array" ref="N101">INDEX('GMW - Upside'!$A$2:$MC$200,MATCH(1,('GMW - Upside'!$MC$2:$MC$200=N$3)*('GMW - Upside'!$MB$2:$MB$200=N$4),0),$E101-1973)</f>
        <v>29758</v>
      </c>
      <c r="O101" cm="1">
        <f t="array" ref="O101">INDEX('GMW - Upside'!$A$2:$MC$200,MATCH(1,('GMW - Upside'!$MC$2:$MC$200=O$3)*('GMW - Upside'!$MB$2:$MB$200=O$4),0),$E101-1973)</f>
        <v>5</v>
      </c>
      <c r="P101" cm="1">
        <f t="array" ref="P101">INDEX('GMW - Upside'!$A$2:$MC$200,MATCH(1,('GMW - Upside'!$MC$2:$MC$200=P$3)*('GMW - Upside'!$MB$2:$MB$200=P$4),0),$E101-1973)</f>
        <v>36946.639999999999</v>
      </c>
      <c r="Q101" cm="1">
        <f t="array" ref="Q101">INDEX('GMW - Upside'!$A$2:$MC$200,MATCH(1,('GMW - Upside'!$MC$2:$MC$200=Q$3)*('GMW - Upside'!$MB$2:$MB$200=Q$4),0),$E101-1973)</f>
        <v>-7300</v>
      </c>
      <c r="R101" cm="1">
        <f t="array" ref="R101">INDEX('GMW - Upside'!$A$2:$MC$200,MATCH(1,('GMW - Upside'!$MC$2:$MC$200=R$3)*('GMW - Upside'!$MB$2:$MB$200=R$4),0),$E101-1973)</f>
        <v>390972</v>
      </c>
      <c r="S101" cm="1">
        <f t="array" ref="S101">INDEX('GMW - Upside'!$A$2:$MC$200,MATCH(1,('GMW - Upside'!$MC$2:$MC$200=S$3)*('GMW - Upside'!$MB$2:$MB$200=S$4),0),$E101-1973)</f>
        <v>318875</v>
      </c>
      <c r="T101" cm="1">
        <f t="array" ref="T101">INDEX('GMW - Upside'!$A$2:$MC$200,MATCH(1,('GMW - Upside'!$MC$2:$MC$200=T$3)*('GMW - Upside'!$MB$2:$MB$200=T$4),0),$E101-1973)</f>
        <v>3.3298489999999998</v>
      </c>
      <c r="U101" cm="1">
        <f t="array" ref="U101">INDEX('GMW - Upside'!$A$2:$MC$200,MATCH(1,('GMW - Upside'!$MC$2:$MC$200=U$3)*('GMW - Upside'!$MB$2:$MB$200=U$4),0),$E101-1973)</f>
        <v>507044.6</v>
      </c>
      <c r="V101" cm="1">
        <f t="array" ref="V101">INDEX('GMW - Upside'!$A$2:$MC$200,MATCH(1,('GMW - Upside'!$MC$2:$MC$200=V$3)*('GMW - Upside'!$MB$2:$MB$200=V$4),0),$E101-1973)</f>
        <v>28270.1</v>
      </c>
      <c r="W101" cm="1">
        <f t="array" ref="W101">INDEX('GMW - Upside'!$A$2:$MC$200,MATCH(1,('GMW - Upside'!$MC$2:$MC$200=W$3)*('GMW - Upside'!$MB$2:$MB$200=W$4),0),$E101-1973)</f>
        <v>32.200000000000003</v>
      </c>
      <c r="X101" cm="1">
        <f t="array" ref="X101">INDEX('GMW - Upside'!$A$2:$MC$200,MATCH(1,('GMW - Upside'!$MC$2:$MC$200=X$3)*('GMW - Upside'!$MB$2:$MB$200=X$4),0),$E101-1973)</f>
        <v>430408.7</v>
      </c>
      <c r="Y101" cm="1">
        <f t="array" ref="Y101">INDEX('GMW - Upside'!$A$2:$MC$200,MATCH(1,('GMW - Upside'!$MC$2:$MC$200=Y$3)*('GMW - Upside'!$MB$2:$MB$200=Y$4),0),$E101-1973)</f>
        <v>39243.78</v>
      </c>
      <c r="Z101" cm="1">
        <f t="array" ref="Z101">INDEX('GMW - Upside'!$A$2:$MC$200,MATCH(1,('GMW - Upside'!$MC$2:$MC$200=Z$3)*('GMW - Upside'!$MB$2:$MB$200=Z$4),0),$E101-1973)</f>
        <v>2108750</v>
      </c>
      <c r="AA101" cm="1">
        <f t="array" ref="AA101">INDEX('GMW - Upside'!$A$2:$MC$200,MATCH(1,('GMW - Upside'!$MC$2:$MC$200=AA$3)*('GMW - Upside'!$MB$2:$MB$200=AA$4),0),$E101-1973)</f>
        <v>-1.596144</v>
      </c>
      <c r="AB101" cm="1">
        <f t="array" ref="AB101">INDEX('GMW - Upside'!$A$2:$MC$200,MATCH(1,('GMW - Upside'!$MC$2:$MC$200=AB$3)*('GMW - Upside'!$MB$2:$MB$200=AB$4),0),$E101-1973)</f>
        <v>122627</v>
      </c>
      <c r="AC101" cm="1">
        <f t="array" ref="AC101">INDEX('GMW - Upside'!$A$2:$MC$200,MATCH(1,('GMW - Upside'!$MC$2:$MC$200=AC$3)*('GMW - Upside'!$MB$2:$MB$200=AC$4),0),$E101-1973)</f>
        <v>110923</v>
      </c>
      <c r="AD101" cm="1">
        <f t="array" ref="AD101">INDEX('GMW - Upside'!$A$2:$MC$200,MATCH(1,('GMW - Upside'!$MC$2:$MC$200=AD$3)*('GMW - Upside'!$MB$2:$MB$200=AD$4),0),$E101-1973)</f>
        <v>59715.25</v>
      </c>
      <c r="AE101" cm="1">
        <f t="array" ref="AE101">INDEX('GMW - Upside'!$A$2:$MC$200,MATCH(1,('GMW - Upside'!$MC$2:$MC$200=AE$3)*('GMW - Upside'!$MB$2:$MB$200=AE$4),0),$E101-1973)</f>
        <v>25.725010000000001</v>
      </c>
    </row>
    <row r="102" spans="1:31" x14ac:dyDescent="0.2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Upside'!$A$2:$MC$200,MATCH(1,('GMW - Upside'!$MC$2:$MC$200=F$3)*('GMW - Upside'!$MB$2:$MB$200=F$4),0),$E102-1973)</f>
        <v>528320</v>
      </c>
      <c r="G102" cm="1">
        <f t="array" ref="G102">INDEX('GMW - Upside'!$A$2:$MC$200,MATCH(1,('GMW - Upside'!$MC$2:$MC$200=G$3)*('GMW - Upside'!$MB$2:$MB$200=G$4),0),$E102-1973)</f>
        <v>320529</v>
      </c>
      <c r="H102" cm="1">
        <f t="array" ref="H102">INDEX('GMW - Upside'!$A$2:$MC$200,MATCH(1,('GMW - Upside'!$MC$2:$MC$200=H$3)*('GMW - Upside'!$MB$2:$MB$200=H$4),0),$E102-1973)</f>
        <v>330659</v>
      </c>
      <c r="I102" cm="1">
        <f t="array" ref="I102">INDEX('GMW - Upside'!$A$2:$MC$200,MATCH(1,('GMW - Upside'!$MC$2:$MC$200=I$3)*('GMW - Upside'!$MB$2:$MB$200=I$4),0),$E102-1973)</f>
        <v>76.033330000000007</v>
      </c>
      <c r="J102" cm="1">
        <f t="array" ref="J102">INDEX('GMW - Upside'!$A$2:$MC$200,MATCH(1,('GMW - Upside'!$MC$2:$MC$200=J$3)*('GMW - Upside'!$MB$2:$MB$200=J$4),0),$E102-1973)</f>
        <v>3.6515149999999998</v>
      </c>
      <c r="K102" cm="1">
        <f t="array" ref="K102">INDEX('GMW - Upside'!$A$2:$MC$200,MATCH(1,('GMW - Upside'!$MC$2:$MC$200=K$3)*('GMW - Upside'!$MB$2:$MB$200=K$4),0),$E102-1973)</f>
        <v>4.9118750000000002</v>
      </c>
      <c r="L102" cm="1">
        <f t="array" ref="L102">INDEX('GMW - Upside'!$A$2:$MC$200,MATCH(1,('GMW - Upside'!$MC$2:$MC$200=L$3)*('GMW - Upside'!$MB$2:$MB$200=L$4),0),$E102-1973)</f>
        <v>28304</v>
      </c>
      <c r="M102" cm="1">
        <f t="array" ref="M102">INDEX('GMW - Upside'!$A$2:$MC$200,MATCH(1,('GMW - Upside'!$MC$2:$MC$200=M$3)*('GMW - Upside'!$MB$2:$MB$200=M$4),0),$E102-1973)</f>
        <v>1457</v>
      </c>
      <c r="N102" cm="1">
        <f t="array" ref="N102">INDEX('GMW - Upside'!$A$2:$MC$200,MATCH(1,('GMW - Upside'!$MC$2:$MC$200=N$3)*('GMW - Upside'!$MB$2:$MB$200=N$4),0),$E102-1973)</f>
        <v>29761</v>
      </c>
      <c r="O102" cm="1">
        <f t="array" ref="O102">INDEX('GMW - Upside'!$A$2:$MC$200,MATCH(1,('GMW - Upside'!$MC$2:$MC$200=O$3)*('GMW - Upside'!$MB$2:$MB$200=O$4),0),$E102-1973)</f>
        <v>4.9000000000000004</v>
      </c>
      <c r="P102" cm="1">
        <f t="array" ref="P102">INDEX('GMW - Upside'!$A$2:$MC$200,MATCH(1,('GMW - Upside'!$MC$2:$MC$200=P$3)*('GMW - Upside'!$MB$2:$MB$200=P$4),0),$E102-1973)</f>
        <v>37011.85</v>
      </c>
      <c r="Q102" cm="1">
        <f t="array" ref="Q102">INDEX('GMW - Upside'!$A$2:$MC$200,MATCH(1,('GMW - Upside'!$MC$2:$MC$200=Q$3)*('GMW - Upside'!$MB$2:$MB$200=Q$4),0),$E102-1973)</f>
        <v>-10269</v>
      </c>
      <c r="R102" cm="1">
        <f t="array" ref="R102">INDEX('GMW - Upside'!$A$2:$MC$200,MATCH(1,('GMW - Upside'!$MC$2:$MC$200=R$3)*('GMW - Upside'!$MB$2:$MB$200=R$4),0),$E102-1973)</f>
        <v>410236</v>
      </c>
      <c r="S102" cm="1">
        <f t="array" ref="S102">INDEX('GMW - Upside'!$A$2:$MC$200,MATCH(1,('GMW - Upside'!$MC$2:$MC$200=S$3)*('GMW - Upside'!$MB$2:$MB$200=S$4),0),$E102-1973)</f>
        <v>322428</v>
      </c>
      <c r="T102" cm="1">
        <f t="array" ref="T102">INDEX('GMW - Upside'!$A$2:$MC$200,MATCH(1,('GMW - Upside'!$MC$2:$MC$200=T$3)*('GMW - Upside'!$MB$2:$MB$200=T$4),0),$E102-1973)</f>
        <v>3.9708139999999998</v>
      </c>
      <c r="U102" cm="1">
        <f t="array" ref="U102">INDEX('GMW - Upside'!$A$2:$MC$200,MATCH(1,('GMW - Upside'!$MC$2:$MC$200=U$3)*('GMW - Upside'!$MB$2:$MB$200=U$4),0),$E102-1973)</f>
        <v>507752.4</v>
      </c>
      <c r="V102" cm="1">
        <f t="array" ref="V102">INDEX('GMW - Upside'!$A$2:$MC$200,MATCH(1,('GMW - Upside'!$MC$2:$MC$200=V$3)*('GMW - Upside'!$MB$2:$MB$200=V$4),0),$E102-1973)</f>
        <v>28272.95</v>
      </c>
      <c r="W102" cm="1">
        <f t="array" ref="W102">INDEX('GMW - Upside'!$A$2:$MC$200,MATCH(1,('GMW - Upside'!$MC$2:$MC$200=W$3)*('GMW - Upside'!$MB$2:$MB$200=W$4),0),$E102-1973)</f>
        <v>32</v>
      </c>
      <c r="X102" cm="1">
        <f t="array" ref="X102">INDEX('GMW - Upside'!$A$2:$MC$200,MATCH(1,('GMW - Upside'!$MC$2:$MC$200=X$3)*('GMW - Upside'!$MB$2:$MB$200=X$4),0),$E102-1973)</f>
        <v>434658.5</v>
      </c>
      <c r="Y102" cm="1">
        <f t="array" ref="Y102">INDEX('GMW - Upside'!$A$2:$MC$200,MATCH(1,('GMW - Upside'!$MC$2:$MC$200=Y$3)*('GMW - Upside'!$MB$2:$MB$200=Y$4),0),$E102-1973)</f>
        <v>39316.550000000003</v>
      </c>
      <c r="Z102" cm="1">
        <f t="array" ref="Z102">INDEX('GMW - Upside'!$A$2:$MC$200,MATCH(1,('GMW - Upside'!$MC$2:$MC$200=Z$3)*('GMW - Upside'!$MB$2:$MB$200=Z$4),0),$E102-1973)</f>
        <v>2118000</v>
      </c>
      <c r="AA102" cm="1">
        <f t="array" ref="AA102">INDEX('GMW - Upside'!$A$2:$MC$200,MATCH(1,('GMW - Upside'!$MC$2:$MC$200=AA$3)*('GMW - Upside'!$MB$2:$MB$200=AA$4),0),$E102-1973)</f>
        <v>-1.594695</v>
      </c>
      <c r="AB102" cm="1">
        <f t="array" ref="AB102">INDEX('GMW - Upside'!$A$2:$MC$200,MATCH(1,('GMW - Upside'!$MC$2:$MC$200=AB$3)*('GMW - Upside'!$MB$2:$MB$200=AB$4),0),$E102-1973)</f>
        <v>123426</v>
      </c>
      <c r="AC102" cm="1">
        <f t="array" ref="AC102">INDEX('GMW - Upside'!$A$2:$MC$200,MATCH(1,('GMW - Upside'!$MC$2:$MC$200=AC$3)*('GMW - Upside'!$MB$2:$MB$200=AC$4),0),$E102-1973)</f>
        <v>108465</v>
      </c>
      <c r="AD102" cm="1">
        <f t="array" ref="AD102">INDEX('GMW - Upside'!$A$2:$MC$200,MATCH(1,('GMW - Upside'!$MC$2:$MC$200=AD$3)*('GMW - Upside'!$MB$2:$MB$200=AD$4),0),$E102-1973)</f>
        <v>59793.5</v>
      </c>
      <c r="AE102" cm="1">
        <f t="array" ref="AE102">INDEX('GMW - Upside'!$A$2:$MC$200,MATCH(1,('GMW - Upside'!$MC$2:$MC$200=AE$3)*('GMW - Upside'!$MB$2:$MB$200=AE$4),0),$E102-1973)</f>
        <v>25.720310000000001</v>
      </c>
    </row>
    <row r="103" spans="1:31" x14ac:dyDescent="0.2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Upside'!$A$2:$MC$200,MATCH(1,('GMW - Upside'!$MC$2:$MC$200=F$3)*('GMW - Upside'!$MB$2:$MB$200=F$4),0),$E103-1973)</f>
        <v>529996</v>
      </c>
      <c r="G103" cm="1">
        <f t="array" ref="G103">INDEX('GMW - Upside'!$A$2:$MC$200,MATCH(1,('GMW - Upside'!$MC$2:$MC$200=G$3)*('GMW - Upside'!$MB$2:$MB$200=G$4),0),$E103-1973)</f>
        <v>322150</v>
      </c>
      <c r="H103" cm="1">
        <f t="array" ref="H103">INDEX('GMW - Upside'!$A$2:$MC$200,MATCH(1,('GMW - Upside'!$MC$2:$MC$200=H$3)*('GMW - Upside'!$MB$2:$MB$200=H$4),0),$E103-1973)</f>
        <v>331294</v>
      </c>
      <c r="I103" cm="1">
        <f t="array" ref="I103">INDEX('GMW - Upside'!$A$2:$MC$200,MATCH(1,('GMW - Upside'!$MC$2:$MC$200=I$3)*('GMW - Upside'!$MB$2:$MB$200=I$4),0),$E103-1973)</f>
        <v>75.966669999999993</v>
      </c>
      <c r="J103" cm="1">
        <f t="array" ref="J103">INDEX('GMW - Upside'!$A$2:$MC$200,MATCH(1,('GMW - Upside'!$MC$2:$MC$200=J$3)*('GMW - Upside'!$MB$2:$MB$200=J$4),0),$E103-1973)</f>
        <v>3.9038460000000001</v>
      </c>
      <c r="K103" cm="1">
        <f t="array" ref="K103">INDEX('GMW - Upside'!$A$2:$MC$200,MATCH(1,('GMW - Upside'!$MC$2:$MC$200=K$3)*('GMW - Upside'!$MB$2:$MB$200=K$4),0),$E103-1973)</f>
        <v>4.7628130000000004</v>
      </c>
      <c r="L103" cm="1">
        <f t="array" ref="L103">INDEX('GMW - Upside'!$A$2:$MC$200,MATCH(1,('GMW - Upside'!$MC$2:$MC$200=L$3)*('GMW - Upside'!$MB$2:$MB$200=L$4),0),$E103-1973)</f>
        <v>28459</v>
      </c>
      <c r="M103" cm="1">
        <f t="array" ref="M103">INDEX('GMW - Upside'!$A$2:$MC$200,MATCH(1,('GMW - Upside'!$MC$2:$MC$200=M$3)*('GMW - Upside'!$MB$2:$MB$200=M$4),0),$E103-1973)</f>
        <v>1434</v>
      </c>
      <c r="N103" cm="1">
        <f t="array" ref="N103">INDEX('GMW - Upside'!$A$2:$MC$200,MATCH(1,('GMW - Upside'!$MC$2:$MC$200=N$3)*('GMW - Upside'!$MB$2:$MB$200=N$4),0),$E103-1973)</f>
        <v>29893</v>
      </c>
      <c r="O103" cm="1">
        <f t="array" ref="O103">INDEX('GMW - Upside'!$A$2:$MC$200,MATCH(1,('GMW - Upside'!$MC$2:$MC$200=O$3)*('GMW - Upside'!$MB$2:$MB$200=O$4),0),$E103-1973)</f>
        <v>4.8</v>
      </c>
      <c r="P103" cm="1">
        <f t="array" ref="P103">INDEX('GMW - Upside'!$A$2:$MC$200,MATCH(1,('GMW - Upside'!$MC$2:$MC$200=P$3)*('GMW - Upside'!$MB$2:$MB$200=P$4),0),$E103-1973)</f>
        <v>37077.050000000003</v>
      </c>
      <c r="Q103" cm="1">
        <f t="array" ref="Q103">INDEX('GMW - Upside'!$A$2:$MC$200,MATCH(1,('GMW - Upside'!$MC$2:$MC$200=Q$3)*('GMW - Upside'!$MB$2:$MB$200=Q$4),0),$E103-1973)</f>
        <v>6059</v>
      </c>
      <c r="R103" cm="1">
        <f t="array" ref="R103">INDEX('GMW - Upside'!$A$2:$MC$200,MATCH(1,('GMW - Upside'!$MC$2:$MC$200=R$3)*('GMW - Upside'!$MB$2:$MB$200=R$4),0),$E103-1973)</f>
        <v>409014</v>
      </c>
      <c r="S103" cm="1">
        <f t="array" ref="S103">INDEX('GMW - Upside'!$A$2:$MC$200,MATCH(1,('GMW - Upside'!$MC$2:$MC$200=S$3)*('GMW - Upside'!$MB$2:$MB$200=S$4),0),$E103-1973)</f>
        <v>324300</v>
      </c>
      <c r="T103" cm="1">
        <f t="array" ref="T103">INDEX('GMW - Upside'!$A$2:$MC$200,MATCH(1,('GMW - Upside'!$MC$2:$MC$200=T$3)*('GMW - Upside'!$MB$2:$MB$200=T$4),0),$E103-1973)</f>
        <v>3.24831</v>
      </c>
      <c r="U103" cm="1">
        <f t="array" ref="U103">INDEX('GMW - Upside'!$A$2:$MC$200,MATCH(1,('GMW - Upside'!$MC$2:$MC$200=U$3)*('GMW - Upside'!$MB$2:$MB$200=U$4),0),$E103-1973)</f>
        <v>513056.8</v>
      </c>
      <c r="V103" cm="1">
        <f t="array" ref="V103">INDEX('GMW - Upside'!$A$2:$MC$200,MATCH(1,('GMW - Upside'!$MC$2:$MC$200=V$3)*('GMW - Upside'!$MB$2:$MB$200=V$4),0),$E103-1973)</f>
        <v>28398.35</v>
      </c>
      <c r="W103" cm="1">
        <f t="array" ref="W103">INDEX('GMW - Upside'!$A$2:$MC$200,MATCH(1,('GMW - Upside'!$MC$2:$MC$200=W$3)*('GMW - Upside'!$MB$2:$MB$200=W$4),0),$E103-1973)</f>
        <v>32.1</v>
      </c>
      <c r="X103" cm="1">
        <f t="array" ref="X103">INDEX('GMW - Upside'!$A$2:$MC$200,MATCH(1,('GMW - Upside'!$MC$2:$MC$200=X$3)*('GMW - Upside'!$MB$2:$MB$200=X$4),0),$E103-1973)</f>
        <v>439119.6</v>
      </c>
      <c r="Y103" cm="1">
        <f t="array" ref="Y103">INDEX('GMW - Upside'!$A$2:$MC$200,MATCH(1,('GMW - Upside'!$MC$2:$MC$200=Y$3)*('GMW - Upside'!$MB$2:$MB$200=Y$4),0),$E103-1973)</f>
        <v>39389.32</v>
      </c>
      <c r="Z103" cm="1">
        <f t="array" ref="Z103">INDEX('GMW - Upside'!$A$2:$MC$200,MATCH(1,('GMW - Upside'!$MC$2:$MC$200=Z$3)*('GMW - Upside'!$MB$2:$MB$200=Z$4),0),$E103-1973)</f>
        <v>2125750</v>
      </c>
      <c r="AA103" cm="1">
        <f t="array" ref="AA103">INDEX('GMW - Upside'!$A$2:$MC$200,MATCH(1,('GMW - Upside'!$MC$2:$MC$200=AA$3)*('GMW - Upside'!$MB$2:$MB$200=AA$4),0),$E103-1973)</f>
        <v>-1.593248</v>
      </c>
      <c r="AB103" cm="1">
        <f t="array" ref="AB103">INDEX('GMW - Upside'!$A$2:$MC$200,MATCH(1,('GMW - Upside'!$MC$2:$MC$200=AB$3)*('GMW - Upside'!$MB$2:$MB$200=AB$4),0),$E103-1973)</f>
        <v>127942</v>
      </c>
      <c r="AC103" cm="1">
        <f t="array" ref="AC103">INDEX('GMW - Upside'!$A$2:$MC$200,MATCH(1,('GMW - Upside'!$MC$2:$MC$200=AC$3)*('GMW - Upside'!$MB$2:$MB$200=AC$4),0),$E103-1973)</f>
        <v>124761</v>
      </c>
      <c r="AD103" cm="1">
        <f t="array" ref="AD103">INDEX('GMW - Upside'!$A$2:$MC$200,MATCH(1,('GMW - Upside'!$MC$2:$MC$200=AD$3)*('GMW - Upside'!$MB$2:$MB$200=AD$4),0),$E103-1973)</f>
        <v>59871.75</v>
      </c>
      <c r="AE103" cm="1">
        <f t="array" ref="AE103">INDEX('GMW - Upside'!$A$2:$MC$200,MATCH(1,('GMW - Upside'!$MC$2:$MC$200=AE$3)*('GMW - Upside'!$MB$2:$MB$200=AE$4),0),$E103-1973)</f>
        <v>25.715620000000001</v>
      </c>
    </row>
    <row r="104" spans="1:31" x14ac:dyDescent="0.2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Upside'!$A$2:$MC$200,MATCH(1,('GMW - Upside'!$MC$2:$MC$200=F$3)*('GMW - Upside'!$MB$2:$MB$200=F$4),0),$E104-1973)</f>
        <v>532543</v>
      </c>
      <c r="G104" cm="1">
        <f t="array" ref="G104">INDEX('GMW - Upside'!$A$2:$MC$200,MATCH(1,('GMW - Upside'!$MC$2:$MC$200=G$3)*('GMW - Upside'!$MB$2:$MB$200=G$4),0),$E104-1973)</f>
        <v>325157</v>
      </c>
      <c r="H104" cm="1">
        <f t="array" ref="H104">INDEX('GMW - Upside'!$A$2:$MC$200,MATCH(1,('GMW - Upside'!$MC$2:$MC$200=H$3)*('GMW - Upside'!$MB$2:$MB$200=H$4),0),$E104-1973)</f>
        <v>334310</v>
      </c>
      <c r="I104" cm="1">
        <f t="array" ref="I104">INDEX('GMW - Upside'!$A$2:$MC$200,MATCH(1,('GMW - Upside'!$MC$2:$MC$200=I$3)*('GMW - Upside'!$MB$2:$MB$200=I$4),0),$E104-1973)</f>
        <v>76.533330000000007</v>
      </c>
      <c r="J104" cm="1">
        <f t="array" ref="J104">INDEX('GMW - Upside'!$A$2:$MC$200,MATCH(1,('GMW - Upside'!$MC$2:$MC$200=J$3)*('GMW - Upside'!$MB$2:$MB$200=J$4),0),$E104-1973)</f>
        <v>4.211538</v>
      </c>
      <c r="K104" cm="1">
        <f t="array" ref="K104">INDEX('GMW - Upside'!$A$2:$MC$200,MATCH(1,('GMW - Upside'!$MC$2:$MC$200=K$3)*('GMW - Upside'!$MB$2:$MB$200=K$4),0),$E104-1973)</f>
        <v>5.0760940000000003</v>
      </c>
      <c r="L104" cm="1">
        <f t="array" ref="L104">INDEX('GMW - Upside'!$A$2:$MC$200,MATCH(1,('GMW - Upside'!$MC$2:$MC$200=L$3)*('GMW - Upside'!$MB$2:$MB$200=L$4),0),$E104-1973)</f>
        <v>28470</v>
      </c>
      <c r="M104" cm="1">
        <f t="array" ref="M104">INDEX('GMW - Upside'!$A$2:$MC$200,MATCH(1,('GMW - Upside'!$MC$2:$MC$200=M$3)*('GMW - Upside'!$MB$2:$MB$200=M$4),0),$E104-1973)</f>
        <v>1437</v>
      </c>
      <c r="N104" cm="1">
        <f t="array" ref="N104">INDEX('GMW - Upside'!$A$2:$MC$200,MATCH(1,('GMW - Upside'!$MC$2:$MC$200=N$3)*('GMW - Upside'!$MB$2:$MB$200=N$4),0),$E104-1973)</f>
        <v>29907</v>
      </c>
      <c r="O104" cm="1">
        <f t="array" ref="O104">INDEX('GMW - Upside'!$A$2:$MC$200,MATCH(1,('GMW - Upside'!$MC$2:$MC$200=O$3)*('GMW - Upside'!$MB$2:$MB$200=O$4),0),$E104-1973)</f>
        <v>4.8</v>
      </c>
      <c r="P104" cm="1">
        <f t="array" ref="P104">INDEX('GMW - Upside'!$A$2:$MC$200,MATCH(1,('GMW - Upside'!$MC$2:$MC$200=P$3)*('GMW - Upside'!$MB$2:$MB$200=P$4),0),$E104-1973)</f>
        <v>37142.26</v>
      </c>
      <c r="Q104" cm="1">
        <f t="array" ref="Q104">INDEX('GMW - Upside'!$A$2:$MC$200,MATCH(1,('GMW - Upside'!$MC$2:$MC$200=Q$3)*('GMW - Upside'!$MB$2:$MB$200=Q$4),0),$E104-1973)</f>
        <v>-11544</v>
      </c>
      <c r="R104" cm="1">
        <f t="array" ref="R104">INDEX('GMW - Upside'!$A$2:$MC$200,MATCH(1,('GMW - Upside'!$MC$2:$MC$200=R$3)*('GMW - Upside'!$MB$2:$MB$200=R$4),0),$E104-1973)</f>
        <v>434999</v>
      </c>
      <c r="S104" cm="1">
        <f t="array" ref="S104">INDEX('GMW - Upside'!$A$2:$MC$200,MATCH(1,('GMW - Upside'!$MC$2:$MC$200=S$3)*('GMW - Upside'!$MB$2:$MB$200=S$4),0),$E104-1973)</f>
        <v>331067</v>
      </c>
      <c r="T104" cm="1">
        <f t="array" ref="T104">INDEX('GMW - Upside'!$A$2:$MC$200,MATCH(1,('GMW - Upside'!$MC$2:$MC$200=T$3)*('GMW - Upside'!$MB$2:$MB$200=T$4),0),$E104-1973)</f>
        <v>3.3763890000000001</v>
      </c>
      <c r="U104" cm="1">
        <f t="array" ref="U104">INDEX('GMW - Upside'!$A$2:$MC$200,MATCH(1,('GMW - Upside'!$MC$2:$MC$200=U$3)*('GMW - Upside'!$MB$2:$MB$200=U$4),0),$E104-1973)</f>
        <v>514862.4</v>
      </c>
      <c r="V104" cm="1">
        <f t="array" ref="V104">INDEX('GMW - Upside'!$A$2:$MC$200,MATCH(1,('GMW - Upside'!$MC$2:$MC$200=V$3)*('GMW - Upside'!$MB$2:$MB$200=V$4),0),$E104-1973)</f>
        <v>28411.65</v>
      </c>
      <c r="W104" cm="1">
        <f t="array" ref="W104">INDEX('GMW - Upside'!$A$2:$MC$200,MATCH(1,('GMW - Upside'!$MC$2:$MC$200=W$3)*('GMW - Upside'!$MB$2:$MB$200=W$4),0),$E104-1973)</f>
        <v>32</v>
      </c>
      <c r="X104" cm="1">
        <f t="array" ref="X104">INDEX('GMW - Upside'!$A$2:$MC$200,MATCH(1,('GMW - Upside'!$MC$2:$MC$200=X$3)*('GMW - Upside'!$MB$2:$MB$200=X$4),0),$E104-1973)</f>
        <v>443630.4</v>
      </c>
      <c r="Y104" cm="1">
        <f t="array" ref="Y104">INDEX('GMW - Upside'!$A$2:$MC$200,MATCH(1,('GMW - Upside'!$MC$2:$MC$200=Y$3)*('GMW - Upside'!$MB$2:$MB$200=Y$4),0),$E104-1973)</f>
        <v>39462.089999999997</v>
      </c>
      <c r="Z104" cm="1">
        <f t="array" ref="Z104">INDEX('GMW - Upside'!$A$2:$MC$200,MATCH(1,('GMW - Upside'!$MC$2:$MC$200=Z$3)*('GMW - Upside'!$MB$2:$MB$200=Z$4),0),$E104-1973)</f>
        <v>2133500</v>
      </c>
      <c r="AA104" cm="1">
        <f t="array" ref="AA104">INDEX('GMW - Upside'!$A$2:$MC$200,MATCH(1,('GMW - Upside'!$MC$2:$MC$200=AA$3)*('GMW - Upside'!$MB$2:$MB$200=AA$4),0),$E104-1973)</f>
        <v>-1.5918019999999999</v>
      </c>
      <c r="AB104" cm="1">
        <f t="array" ref="AB104">INDEX('GMW - Upside'!$A$2:$MC$200,MATCH(1,('GMW - Upside'!$MC$2:$MC$200=AB$3)*('GMW - Upside'!$MB$2:$MB$200=AB$4),0),$E104-1973)</f>
        <v>128088</v>
      </c>
      <c r="AC104" cm="1">
        <f t="array" ref="AC104">INDEX('GMW - Upside'!$A$2:$MC$200,MATCH(1,('GMW - Upside'!$MC$2:$MC$200=AC$3)*('GMW - Upside'!$MB$2:$MB$200=AC$4),0),$E104-1973)</f>
        <v>112132</v>
      </c>
      <c r="AD104" cm="1">
        <f t="array" ref="AD104">INDEX('GMW - Upside'!$A$2:$MC$200,MATCH(1,('GMW - Upside'!$MC$2:$MC$200=AD$3)*('GMW - Upside'!$MB$2:$MB$200=AD$4),0),$E104-1973)</f>
        <v>59950</v>
      </c>
      <c r="AE104" cm="1">
        <f t="array" ref="AE104">INDEX('GMW - Upside'!$A$2:$MC$200,MATCH(1,('GMW - Upside'!$MC$2:$MC$200=AE$3)*('GMW - Upside'!$MB$2:$MB$200=AE$4),0),$E104-1973)</f>
        <v>25.71095</v>
      </c>
    </row>
    <row r="105" spans="1:31" x14ac:dyDescent="0.2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Upside'!$A$2:$MC$200,MATCH(1,('GMW - Upside'!$MC$2:$MC$200=F$3)*('GMW - Upside'!$MB$2:$MB$200=F$4),0),$E105-1973)</f>
        <v>534447</v>
      </c>
      <c r="G105" cm="1">
        <f t="array" ref="G105">INDEX('GMW - Upside'!$A$2:$MC$200,MATCH(1,('GMW - Upside'!$MC$2:$MC$200=G$3)*('GMW - Upside'!$MB$2:$MB$200=G$4),0),$E105-1973)</f>
        <v>326983</v>
      </c>
      <c r="H105" cm="1">
        <f t="array" ref="H105">INDEX('GMW - Upside'!$A$2:$MC$200,MATCH(1,('GMW - Upside'!$MC$2:$MC$200=H$3)*('GMW - Upside'!$MB$2:$MB$200=H$4),0),$E105-1973)</f>
        <v>337100</v>
      </c>
      <c r="I105" cm="1">
        <f t="array" ref="I105">INDEX('GMW - Upside'!$A$2:$MC$200,MATCH(1,('GMW - Upside'!$MC$2:$MC$200=I$3)*('GMW - Upside'!$MB$2:$MB$200=I$4),0),$E105-1973)</f>
        <v>76.566670000000002</v>
      </c>
      <c r="J105" cm="1">
        <f t="array" ref="J105">INDEX('GMW - Upside'!$A$2:$MC$200,MATCH(1,('GMW - Upside'!$MC$2:$MC$200=J$3)*('GMW - Upside'!$MB$2:$MB$200=J$4),0),$E105-1973)</f>
        <v>4.655303</v>
      </c>
      <c r="K105" cm="1">
        <f t="array" ref="K105">INDEX('GMW - Upside'!$A$2:$MC$200,MATCH(1,('GMW - Upside'!$MC$2:$MC$200=K$3)*('GMW - Upside'!$MB$2:$MB$200=K$4),0),$E105-1973)</f>
        <v>4.9870770000000002</v>
      </c>
      <c r="L105" cm="1">
        <f t="array" ref="L105">INDEX('GMW - Upside'!$A$2:$MC$200,MATCH(1,('GMW - Upside'!$MC$2:$MC$200=L$3)*('GMW - Upside'!$MB$2:$MB$200=L$4),0),$E105-1973)</f>
        <v>28518</v>
      </c>
      <c r="M105" cm="1">
        <f t="array" ref="M105">INDEX('GMW - Upside'!$A$2:$MC$200,MATCH(1,('GMW - Upside'!$MC$2:$MC$200=M$3)*('GMW - Upside'!$MB$2:$MB$200=M$4),0),$E105-1973)</f>
        <v>1401</v>
      </c>
      <c r="N105" cm="1">
        <f t="array" ref="N105">INDEX('GMW - Upside'!$A$2:$MC$200,MATCH(1,('GMW - Upside'!$MC$2:$MC$200=N$3)*('GMW - Upside'!$MB$2:$MB$200=N$4),0),$E105-1973)</f>
        <v>29919</v>
      </c>
      <c r="O105" cm="1">
        <f t="array" ref="O105">INDEX('GMW - Upside'!$A$2:$MC$200,MATCH(1,('GMW - Upside'!$MC$2:$MC$200=O$3)*('GMW - Upside'!$MB$2:$MB$200=O$4),0),$E105-1973)</f>
        <v>4.7</v>
      </c>
      <c r="P105" cm="1">
        <f t="array" ref="P105">INDEX('GMW - Upside'!$A$2:$MC$200,MATCH(1,('GMW - Upside'!$MC$2:$MC$200=P$3)*('GMW - Upside'!$MB$2:$MB$200=P$4),0),$E105-1973)</f>
        <v>37236.980000000003</v>
      </c>
      <c r="Q105" cm="1">
        <f t="array" ref="Q105">INDEX('GMW - Upside'!$A$2:$MC$200,MATCH(1,('GMW - Upside'!$MC$2:$MC$200=Q$3)*('GMW - Upside'!$MB$2:$MB$200=Q$4),0),$E105-1973)</f>
        <v>-7862</v>
      </c>
      <c r="R105" cm="1">
        <f t="array" ref="R105">INDEX('GMW - Upside'!$A$2:$MC$200,MATCH(1,('GMW - Upside'!$MC$2:$MC$200=R$3)*('GMW - Upside'!$MB$2:$MB$200=R$4),0),$E105-1973)</f>
        <v>441417</v>
      </c>
      <c r="S105" cm="1">
        <f t="array" ref="S105">INDEX('GMW - Upside'!$A$2:$MC$200,MATCH(1,('GMW - Upside'!$MC$2:$MC$200=S$3)*('GMW - Upside'!$MB$2:$MB$200=S$4),0),$E105-1973)</f>
        <v>332518</v>
      </c>
      <c r="T105" cm="1">
        <f t="array" ref="T105">INDEX('GMW - Upside'!$A$2:$MC$200,MATCH(1,('GMW - Upside'!$MC$2:$MC$200=T$3)*('GMW - Upside'!$MB$2:$MB$200=T$4),0),$E105-1973)</f>
        <v>3.2193179999999999</v>
      </c>
      <c r="U105" cm="1">
        <f t="array" ref="U105">INDEX('GMW - Upside'!$A$2:$MC$200,MATCH(1,('GMW - Upside'!$MC$2:$MC$200=U$3)*('GMW - Upside'!$MB$2:$MB$200=U$4),0),$E105-1973)</f>
        <v>517515.3</v>
      </c>
      <c r="V105" cm="1">
        <f t="array" ref="V105">INDEX('GMW - Upside'!$A$2:$MC$200,MATCH(1,('GMW - Upside'!$MC$2:$MC$200=V$3)*('GMW - Upside'!$MB$2:$MB$200=V$4),0),$E105-1973)</f>
        <v>28423.05</v>
      </c>
      <c r="W105" cm="1">
        <f t="array" ref="W105">INDEX('GMW - Upside'!$A$2:$MC$200,MATCH(1,('GMW - Upside'!$MC$2:$MC$200=W$3)*('GMW - Upside'!$MB$2:$MB$200=W$4),0),$E105-1973)</f>
        <v>32</v>
      </c>
      <c r="X105" cm="1">
        <f t="array" ref="X105">INDEX('GMW - Upside'!$A$2:$MC$200,MATCH(1,('GMW - Upside'!$MC$2:$MC$200=X$3)*('GMW - Upside'!$MB$2:$MB$200=X$4),0),$E105-1973)</f>
        <v>448052.4</v>
      </c>
      <c r="Y105" cm="1">
        <f t="array" ref="Y105">INDEX('GMW - Upside'!$A$2:$MC$200,MATCH(1,('GMW - Upside'!$MC$2:$MC$200=Y$3)*('GMW - Upside'!$MB$2:$MB$200=Y$4),0),$E105-1973)</f>
        <v>39569.49</v>
      </c>
      <c r="Z105" cm="1">
        <f t="array" ref="Z105">INDEX('GMW - Upside'!$A$2:$MC$200,MATCH(1,('GMW - Upside'!$MC$2:$MC$200=Z$3)*('GMW - Upside'!$MB$2:$MB$200=Z$4),0),$E105-1973)</f>
        <v>2141250</v>
      </c>
      <c r="AA105" cm="1">
        <f t="array" ref="AA105">INDEX('GMW - Upside'!$A$2:$MC$200,MATCH(1,('GMW - Upside'!$MC$2:$MC$200=AA$3)*('GMW - Upside'!$MB$2:$MB$200=AA$4),0),$E105-1973)</f>
        <v>-1.590357</v>
      </c>
      <c r="AB105" cm="1">
        <f t="array" ref="AB105">INDEX('GMW - Upside'!$A$2:$MC$200,MATCH(1,('GMW - Upside'!$MC$2:$MC$200=AB$3)*('GMW - Upside'!$MB$2:$MB$200=AB$4),0),$E105-1973)</f>
        <v>132427</v>
      </c>
      <c r="AC105" cm="1">
        <f t="array" ref="AC105">INDEX('GMW - Upside'!$A$2:$MC$200,MATCH(1,('GMW - Upside'!$MC$2:$MC$200=AC$3)*('GMW - Upside'!$MB$2:$MB$200=AC$4),0),$E105-1973)</f>
        <v>119468</v>
      </c>
      <c r="AD105" cm="1">
        <f t="array" ref="AD105">INDEX('GMW - Upside'!$A$2:$MC$200,MATCH(1,('GMW - Upside'!$MC$2:$MC$200=AD$3)*('GMW - Upside'!$MB$2:$MB$200=AD$4),0),$E105-1973)</f>
        <v>60065.75</v>
      </c>
      <c r="AE105" cm="1">
        <f t="array" ref="AE105">INDEX('GMW - Upside'!$A$2:$MC$200,MATCH(1,('GMW - Upside'!$MC$2:$MC$200=AE$3)*('GMW - Upside'!$MB$2:$MB$200=AE$4),0),$E105-1973)</f>
        <v>25.689419999999998</v>
      </c>
    </row>
    <row r="106" spans="1:31" x14ac:dyDescent="0.2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Upside'!$A$2:$MC$200,MATCH(1,('GMW - Upside'!$MC$2:$MC$200=F$3)*('GMW - Upside'!$MB$2:$MB$200=F$4),0),$E106-1973)</f>
        <v>536886</v>
      </c>
      <c r="G106" cm="1">
        <f t="array" ref="G106">INDEX('GMW - Upside'!$A$2:$MC$200,MATCH(1,('GMW - Upside'!$MC$2:$MC$200=G$3)*('GMW - Upside'!$MB$2:$MB$200=G$4),0),$E106-1973)</f>
        <v>329186</v>
      </c>
      <c r="H106" cm="1">
        <f t="array" ref="H106">INDEX('GMW - Upside'!$A$2:$MC$200,MATCH(1,('GMW - Upside'!$MC$2:$MC$200=H$3)*('GMW - Upside'!$MB$2:$MB$200=H$4),0),$E106-1973)</f>
        <v>337499</v>
      </c>
      <c r="I106" cm="1">
        <f t="array" ref="I106">INDEX('GMW - Upside'!$A$2:$MC$200,MATCH(1,('GMW - Upside'!$MC$2:$MC$200=I$3)*('GMW - Upside'!$MB$2:$MB$200=I$4),0),$E106-1973)</f>
        <v>77.099999999999994</v>
      </c>
      <c r="J106" cm="1">
        <f t="array" ref="J106">INDEX('GMW - Upside'!$A$2:$MC$200,MATCH(1,('GMW - Upside'!$MC$2:$MC$200=J$3)*('GMW - Upside'!$MB$2:$MB$200=J$4),0),$E106-1973)</f>
        <v>4.75</v>
      </c>
      <c r="K106" cm="1">
        <f t="array" ref="K106">INDEX('GMW - Upside'!$A$2:$MC$200,MATCH(1,('GMW - Upside'!$MC$2:$MC$200=K$3)*('GMW - Upside'!$MB$2:$MB$200=K$4),0),$E106-1973)</f>
        <v>4.6563080000000001</v>
      </c>
      <c r="L106" cm="1">
        <f t="array" ref="L106">INDEX('GMW - Upside'!$A$2:$MC$200,MATCH(1,('GMW - Upside'!$MC$2:$MC$200=L$3)*('GMW - Upside'!$MB$2:$MB$200=L$4),0),$E106-1973)</f>
        <v>28673</v>
      </c>
      <c r="M106" cm="1">
        <f t="array" ref="M106">INDEX('GMW - Upside'!$A$2:$MC$200,MATCH(1,('GMW - Upside'!$MC$2:$MC$200=M$3)*('GMW - Upside'!$MB$2:$MB$200=M$4),0),$E106-1973)</f>
        <v>1423</v>
      </c>
      <c r="N106" cm="1">
        <f t="array" ref="N106">INDEX('GMW - Upside'!$A$2:$MC$200,MATCH(1,('GMW - Upside'!$MC$2:$MC$200=N$3)*('GMW - Upside'!$MB$2:$MB$200=N$4),0),$E106-1973)</f>
        <v>30096</v>
      </c>
      <c r="O106" cm="1">
        <f t="array" ref="O106">INDEX('GMW - Upside'!$A$2:$MC$200,MATCH(1,('GMW - Upside'!$MC$2:$MC$200=O$3)*('GMW - Upside'!$MB$2:$MB$200=O$4),0),$E106-1973)</f>
        <v>4.7</v>
      </c>
      <c r="P106" cm="1">
        <f t="array" ref="P106">INDEX('GMW - Upside'!$A$2:$MC$200,MATCH(1,('GMW - Upside'!$MC$2:$MC$200=P$3)*('GMW - Upside'!$MB$2:$MB$200=P$4),0),$E106-1973)</f>
        <v>37331.699999999997</v>
      </c>
      <c r="Q106" cm="1">
        <f t="array" ref="Q106">INDEX('GMW - Upside'!$A$2:$MC$200,MATCH(1,('GMW - Upside'!$MC$2:$MC$200=Q$3)*('GMW - Upside'!$MB$2:$MB$200=Q$4),0),$E106-1973)</f>
        <v>-10460</v>
      </c>
      <c r="R106" cm="1">
        <f t="array" ref="R106">INDEX('GMW - Upside'!$A$2:$MC$200,MATCH(1,('GMW - Upside'!$MC$2:$MC$200=R$3)*('GMW - Upside'!$MB$2:$MB$200=R$4),0),$E106-1973)</f>
        <v>460437</v>
      </c>
      <c r="S106" cm="1">
        <f t="array" ref="S106">INDEX('GMW - Upside'!$A$2:$MC$200,MATCH(1,('GMW - Upside'!$MC$2:$MC$200=S$3)*('GMW - Upside'!$MB$2:$MB$200=S$4),0),$E106-1973)</f>
        <v>339258</v>
      </c>
      <c r="T106" cm="1">
        <f t="array" ref="T106">INDEX('GMW - Upside'!$A$2:$MC$200,MATCH(1,('GMW - Upside'!$MC$2:$MC$200=T$3)*('GMW - Upside'!$MB$2:$MB$200=T$4),0),$E106-1973)</f>
        <v>2.4334910000000001</v>
      </c>
      <c r="U106" cm="1">
        <f t="array" ref="U106">INDEX('GMW - Upside'!$A$2:$MC$200,MATCH(1,('GMW - Upside'!$MC$2:$MC$200=U$3)*('GMW - Upside'!$MB$2:$MB$200=U$4),0),$E106-1973)</f>
        <v>523978.8</v>
      </c>
      <c r="V106" cm="1">
        <f t="array" ref="V106">INDEX('GMW - Upside'!$A$2:$MC$200,MATCH(1,('GMW - Upside'!$MC$2:$MC$200=V$3)*('GMW - Upside'!$MB$2:$MB$200=V$4),0),$E106-1973)</f>
        <v>28591.200000000001</v>
      </c>
      <c r="W106" cm="1">
        <f t="array" ref="W106">INDEX('GMW - Upside'!$A$2:$MC$200,MATCH(1,('GMW - Upside'!$MC$2:$MC$200=W$3)*('GMW - Upside'!$MB$2:$MB$200=W$4),0),$E106-1973)</f>
        <v>32.200000000000003</v>
      </c>
      <c r="X106" cm="1">
        <f t="array" ref="X106">INDEX('GMW - Upside'!$A$2:$MC$200,MATCH(1,('GMW - Upside'!$MC$2:$MC$200=X$3)*('GMW - Upside'!$MB$2:$MB$200=X$4),0),$E106-1973)</f>
        <v>451995.5</v>
      </c>
      <c r="Y106" cm="1">
        <f t="array" ref="Y106">INDEX('GMW - Upside'!$A$2:$MC$200,MATCH(1,('GMW - Upside'!$MC$2:$MC$200=Y$3)*('GMW - Upside'!$MB$2:$MB$200=Y$4),0),$E106-1973)</f>
        <v>39676.89</v>
      </c>
      <c r="Z106" cm="1">
        <f t="array" ref="Z106">INDEX('GMW - Upside'!$A$2:$MC$200,MATCH(1,('GMW - Upside'!$MC$2:$MC$200=Z$3)*('GMW - Upside'!$MB$2:$MB$200=Z$4),0),$E106-1973)</f>
        <v>2149000</v>
      </c>
      <c r="AA106" cm="1">
        <f t="array" ref="AA106">INDEX('GMW - Upside'!$A$2:$MC$200,MATCH(1,('GMW - Upside'!$MC$2:$MC$200=AA$3)*('GMW - Upside'!$MB$2:$MB$200=AA$4),0),$E106-1973)</f>
        <v>-1.588913</v>
      </c>
      <c r="AB106" cm="1">
        <f t="array" ref="AB106">INDEX('GMW - Upside'!$A$2:$MC$200,MATCH(1,('GMW - Upside'!$MC$2:$MC$200=AB$3)*('GMW - Upside'!$MB$2:$MB$200=AB$4),0),$E106-1973)</f>
        <v>133968</v>
      </c>
      <c r="AC106" cm="1">
        <f t="array" ref="AC106">INDEX('GMW - Upside'!$A$2:$MC$200,MATCH(1,('GMW - Upside'!$MC$2:$MC$200=AC$3)*('GMW - Upside'!$MB$2:$MB$200=AC$4),0),$E106-1973)</f>
        <v>117490</v>
      </c>
      <c r="AD106" cm="1">
        <f t="array" ref="AD106">INDEX('GMW - Upside'!$A$2:$MC$200,MATCH(1,('GMW - Upside'!$MC$2:$MC$200=AD$3)*('GMW - Upside'!$MB$2:$MB$200=AD$4),0),$E106-1973)</f>
        <v>60181.5</v>
      </c>
      <c r="AE106" cm="1">
        <f t="array" ref="AE106">INDEX('GMW - Upside'!$A$2:$MC$200,MATCH(1,('GMW - Upside'!$MC$2:$MC$200=AE$3)*('GMW - Upside'!$MB$2:$MB$200=AE$4),0),$E106-1973)</f>
        <v>25.668009999999999</v>
      </c>
    </row>
    <row r="107" spans="1:31" x14ac:dyDescent="0.2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Upside'!$A$2:$MC$200,MATCH(1,('GMW - Upside'!$MC$2:$MC$200=F$3)*('GMW - Upside'!$MB$2:$MB$200=F$4),0),$E107-1973)</f>
        <v>541028</v>
      </c>
      <c r="G107" cm="1">
        <f t="array" ref="G107">INDEX('GMW - Upside'!$A$2:$MC$200,MATCH(1,('GMW - Upside'!$MC$2:$MC$200=G$3)*('GMW - Upside'!$MB$2:$MB$200=G$4),0),$E107-1973)</f>
        <v>332385</v>
      </c>
      <c r="H107" cm="1">
        <f t="array" ref="H107">INDEX('GMW - Upside'!$A$2:$MC$200,MATCH(1,('GMW - Upside'!$MC$2:$MC$200=H$3)*('GMW - Upside'!$MB$2:$MB$200=H$4),0),$E107-1973)</f>
        <v>339102</v>
      </c>
      <c r="I107" cm="1">
        <f t="array" ref="I107">INDEX('GMW - Upside'!$A$2:$MC$200,MATCH(1,('GMW - Upside'!$MC$2:$MC$200=I$3)*('GMW - Upside'!$MB$2:$MB$200=I$4),0),$E107-1973)</f>
        <v>77.233329999999995</v>
      </c>
      <c r="J107" cm="1">
        <f t="array" ref="J107">INDEX('GMW - Upside'!$A$2:$MC$200,MATCH(1,('GMW - Upside'!$MC$2:$MC$200=J$3)*('GMW - Upside'!$MB$2:$MB$200=J$4),0),$E107-1973)</f>
        <v>4.75</v>
      </c>
      <c r="K107" cm="1">
        <f t="array" ref="K107">INDEX('GMW - Upside'!$A$2:$MC$200,MATCH(1,('GMW - Upside'!$MC$2:$MC$200=K$3)*('GMW - Upside'!$MB$2:$MB$200=K$4),0),$E107-1973)</f>
        <v>4.6653229999999999</v>
      </c>
      <c r="L107" cm="1">
        <f t="array" ref="L107">INDEX('GMW - Upside'!$A$2:$MC$200,MATCH(1,('GMW - Upside'!$MC$2:$MC$200=L$3)*('GMW - Upside'!$MB$2:$MB$200=L$4),0),$E107-1973)</f>
        <v>28789</v>
      </c>
      <c r="M107" cm="1">
        <f t="array" ref="M107">INDEX('GMW - Upside'!$A$2:$MC$200,MATCH(1,('GMW - Upside'!$MC$2:$MC$200=M$3)*('GMW - Upside'!$MB$2:$MB$200=M$4),0),$E107-1973)</f>
        <v>1416</v>
      </c>
      <c r="N107" cm="1">
        <f t="array" ref="N107">INDEX('GMW - Upside'!$A$2:$MC$200,MATCH(1,('GMW - Upside'!$MC$2:$MC$200=N$3)*('GMW - Upside'!$MB$2:$MB$200=N$4),0),$E107-1973)</f>
        <v>30205</v>
      </c>
      <c r="O107" cm="1">
        <f t="array" ref="O107">INDEX('GMW - Upside'!$A$2:$MC$200,MATCH(1,('GMW - Upside'!$MC$2:$MC$200=O$3)*('GMW - Upside'!$MB$2:$MB$200=O$4),0),$E107-1973)</f>
        <v>4.7</v>
      </c>
      <c r="P107" cm="1">
        <f t="array" ref="P107">INDEX('GMW - Upside'!$A$2:$MC$200,MATCH(1,('GMW - Upside'!$MC$2:$MC$200=P$3)*('GMW - Upside'!$MB$2:$MB$200=P$4),0),$E107-1973)</f>
        <v>37426.43</v>
      </c>
      <c r="Q107" cm="1">
        <f t="array" ref="Q107">INDEX('GMW - Upside'!$A$2:$MC$200,MATCH(1,('GMW - Upside'!$MC$2:$MC$200=Q$3)*('GMW - Upside'!$MB$2:$MB$200=Q$4),0),$E107-1973)</f>
        <v>5706</v>
      </c>
      <c r="R107" cm="1">
        <f t="array" ref="R107">INDEX('GMW - Upside'!$A$2:$MC$200,MATCH(1,('GMW - Upside'!$MC$2:$MC$200=R$3)*('GMW - Upside'!$MB$2:$MB$200=R$4),0),$E107-1973)</f>
        <v>459695</v>
      </c>
      <c r="S107" cm="1">
        <f t="array" ref="S107">INDEX('GMW - Upside'!$A$2:$MC$200,MATCH(1,('GMW - Upside'!$MC$2:$MC$200=S$3)*('GMW - Upside'!$MB$2:$MB$200=S$4),0),$E107-1973)</f>
        <v>341839</v>
      </c>
      <c r="T107" cm="1">
        <f t="array" ref="T107">INDEX('GMW - Upside'!$A$2:$MC$200,MATCH(1,('GMW - Upside'!$MC$2:$MC$200=T$3)*('GMW - Upside'!$MB$2:$MB$200=T$4),0),$E107-1973)</f>
        <v>2.5034900000000002</v>
      </c>
      <c r="U107" cm="1">
        <f t="array" ref="U107">INDEX('GMW - Upside'!$A$2:$MC$200,MATCH(1,('GMW - Upside'!$MC$2:$MC$200=U$3)*('GMW - Upside'!$MB$2:$MB$200=U$4),0),$E107-1973)</f>
        <v>527651.30000000005</v>
      </c>
      <c r="V107" cm="1">
        <f t="array" ref="V107">INDEX('GMW - Upside'!$A$2:$MC$200,MATCH(1,('GMW - Upside'!$MC$2:$MC$200=V$3)*('GMW - Upside'!$MB$2:$MB$200=V$4),0),$E107-1973)</f>
        <v>28694.75</v>
      </c>
      <c r="W107" cm="1">
        <f t="array" ref="W107">INDEX('GMW - Upside'!$A$2:$MC$200,MATCH(1,('GMW - Upside'!$MC$2:$MC$200=W$3)*('GMW - Upside'!$MB$2:$MB$200=W$4),0),$E107-1973)</f>
        <v>32.200000000000003</v>
      </c>
      <c r="X107" cm="1">
        <f t="array" ref="X107">INDEX('GMW - Upside'!$A$2:$MC$200,MATCH(1,('GMW - Upside'!$MC$2:$MC$200=X$3)*('GMW - Upside'!$MB$2:$MB$200=X$4),0),$E107-1973)</f>
        <v>456140.6</v>
      </c>
      <c r="Y107" cm="1">
        <f t="array" ref="Y107">INDEX('GMW - Upside'!$A$2:$MC$200,MATCH(1,('GMW - Upside'!$MC$2:$MC$200=Y$3)*('GMW - Upside'!$MB$2:$MB$200=Y$4),0),$E107-1973)</f>
        <v>39784.29</v>
      </c>
      <c r="Z107" cm="1">
        <f t="array" ref="Z107">INDEX('GMW - Upside'!$A$2:$MC$200,MATCH(1,('GMW - Upside'!$MC$2:$MC$200=Z$3)*('GMW - Upside'!$MB$2:$MB$200=Z$4),0),$E107-1973)</f>
        <v>2160000</v>
      </c>
      <c r="AA107" cm="1">
        <f t="array" ref="AA107">INDEX('GMW - Upside'!$A$2:$MC$200,MATCH(1,('GMW - Upside'!$MC$2:$MC$200=AA$3)*('GMW - Upside'!$MB$2:$MB$200=AA$4),0),$E107-1973)</f>
        <v>-1.5874710000000001</v>
      </c>
      <c r="AB107" cm="1">
        <f t="array" ref="AB107">INDEX('GMW - Upside'!$A$2:$MC$200,MATCH(1,('GMW - Upside'!$MC$2:$MC$200=AB$3)*('GMW - Upside'!$MB$2:$MB$200=AB$4),0),$E107-1973)</f>
        <v>140394</v>
      </c>
      <c r="AC107" cm="1">
        <f t="array" ref="AC107">INDEX('GMW - Upside'!$A$2:$MC$200,MATCH(1,('GMW - Upside'!$MC$2:$MC$200=AC$3)*('GMW - Upside'!$MB$2:$MB$200=AC$4),0),$E107-1973)</f>
        <v>134125</v>
      </c>
      <c r="AD107" cm="1">
        <f t="array" ref="AD107">INDEX('GMW - Upside'!$A$2:$MC$200,MATCH(1,('GMW - Upside'!$MC$2:$MC$200=AD$3)*('GMW - Upside'!$MB$2:$MB$200=AD$4),0),$E107-1973)</f>
        <v>60297.25</v>
      </c>
      <c r="AE107" cm="1">
        <f t="array" ref="AE107">INDEX('GMW - Upside'!$A$2:$MC$200,MATCH(1,('GMW - Upside'!$MC$2:$MC$200=AE$3)*('GMW - Upside'!$MB$2:$MB$200=AE$4),0),$E107-1973)</f>
        <v>25.646699999999999</v>
      </c>
    </row>
    <row r="108" spans="1:31" x14ac:dyDescent="0.2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Upside'!$A$2:$MC$200,MATCH(1,('GMW - Upside'!$MC$2:$MC$200=F$3)*('GMW - Upside'!$MB$2:$MB$200=F$4),0),$E108-1973)</f>
        <v>545530</v>
      </c>
      <c r="G108" cm="1">
        <f t="array" ref="G108">INDEX('GMW - Upside'!$A$2:$MC$200,MATCH(1,('GMW - Upside'!$MC$2:$MC$200=G$3)*('GMW - Upside'!$MB$2:$MB$200=G$4),0),$E108-1973)</f>
        <v>333357</v>
      </c>
      <c r="H108" cm="1">
        <f t="array" ref="H108">INDEX('GMW - Upside'!$A$2:$MC$200,MATCH(1,('GMW - Upside'!$MC$2:$MC$200=H$3)*('GMW - Upside'!$MB$2:$MB$200=H$4),0),$E108-1973)</f>
        <v>343314</v>
      </c>
      <c r="I108" cm="1">
        <f t="array" ref="I108">INDEX('GMW - Upside'!$A$2:$MC$200,MATCH(1,('GMW - Upside'!$MC$2:$MC$200=I$3)*('GMW - Upside'!$MB$2:$MB$200=I$4),0),$E108-1973)</f>
        <v>78</v>
      </c>
      <c r="J108" cm="1">
        <f t="array" ref="J108">INDEX('GMW - Upside'!$A$2:$MC$200,MATCH(1,('GMW - Upside'!$MC$2:$MC$200=J$3)*('GMW - Upside'!$MB$2:$MB$200=J$4),0),$E108-1973)</f>
        <v>4.75</v>
      </c>
      <c r="K108" cm="1">
        <f t="array" ref="K108">INDEX('GMW - Upside'!$A$2:$MC$200,MATCH(1,('GMW - Upside'!$MC$2:$MC$200=K$3)*('GMW - Upside'!$MB$2:$MB$200=K$4),0),$E108-1973)</f>
        <v>4.4376920000000002</v>
      </c>
      <c r="L108" cm="1">
        <f t="array" ref="L108">INDEX('GMW - Upside'!$A$2:$MC$200,MATCH(1,('GMW - Upside'!$MC$2:$MC$200=L$3)*('GMW - Upside'!$MB$2:$MB$200=L$4),0),$E108-1973)</f>
        <v>28802</v>
      </c>
      <c r="M108" cm="1">
        <f t="array" ref="M108">INDEX('GMW - Upside'!$A$2:$MC$200,MATCH(1,('GMW - Upside'!$MC$2:$MC$200=M$3)*('GMW - Upside'!$MB$2:$MB$200=M$4),0),$E108-1973)</f>
        <v>1437</v>
      </c>
      <c r="N108" cm="1">
        <f t="array" ref="N108">INDEX('GMW - Upside'!$A$2:$MC$200,MATCH(1,('GMW - Upside'!$MC$2:$MC$200=N$3)*('GMW - Upside'!$MB$2:$MB$200=N$4),0),$E108-1973)</f>
        <v>30239</v>
      </c>
      <c r="O108" cm="1">
        <f t="array" ref="O108">INDEX('GMW - Upside'!$A$2:$MC$200,MATCH(1,('GMW - Upside'!$MC$2:$MC$200=O$3)*('GMW - Upside'!$MB$2:$MB$200=O$4),0),$E108-1973)</f>
        <v>4.8</v>
      </c>
      <c r="P108" cm="1">
        <f t="array" ref="P108">INDEX('GMW - Upside'!$A$2:$MC$200,MATCH(1,('GMW - Upside'!$MC$2:$MC$200=P$3)*('GMW - Upside'!$MB$2:$MB$200=P$4),0),$E108-1973)</f>
        <v>37521.15</v>
      </c>
      <c r="Q108" cm="1">
        <f t="array" ref="Q108">INDEX('GMW - Upside'!$A$2:$MC$200,MATCH(1,('GMW - Upside'!$MC$2:$MC$200=Q$3)*('GMW - Upside'!$MB$2:$MB$200=Q$4),0),$E108-1973)</f>
        <v>-10101</v>
      </c>
      <c r="R108" cm="1">
        <f t="array" ref="R108">INDEX('GMW - Upside'!$A$2:$MC$200,MATCH(1,('GMW - Upside'!$MC$2:$MC$200=R$3)*('GMW - Upside'!$MB$2:$MB$200=R$4),0),$E108-1973)</f>
        <v>466266</v>
      </c>
      <c r="S108" cm="1">
        <f t="array" ref="S108">INDEX('GMW - Upside'!$A$2:$MC$200,MATCH(1,('GMW - Upside'!$MC$2:$MC$200=S$3)*('GMW - Upside'!$MB$2:$MB$200=S$4),0),$E108-1973)</f>
        <v>349602</v>
      </c>
      <c r="T108" cm="1">
        <f t="array" ref="T108">INDEX('GMW - Upside'!$A$2:$MC$200,MATCH(1,('GMW - Upside'!$MC$2:$MC$200=T$3)*('GMW - Upside'!$MB$2:$MB$200=T$4),0),$E108-1973)</f>
        <v>2.9339789999999999</v>
      </c>
      <c r="U108" cm="1">
        <f t="array" ref="U108">INDEX('GMW - Upside'!$A$2:$MC$200,MATCH(1,('GMW - Upside'!$MC$2:$MC$200=U$3)*('GMW - Upside'!$MB$2:$MB$200=U$4),0),$E108-1973)</f>
        <v>529756.6</v>
      </c>
      <c r="V108" cm="1">
        <f t="array" ref="V108">INDEX('GMW - Upside'!$A$2:$MC$200,MATCH(1,('GMW - Upside'!$MC$2:$MC$200=V$3)*('GMW - Upside'!$MB$2:$MB$200=V$4),0),$E108-1973)</f>
        <v>28727.05</v>
      </c>
      <c r="W108" cm="1">
        <f t="array" ref="W108">INDEX('GMW - Upside'!$A$2:$MC$200,MATCH(1,('GMW - Upside'!$MC$2:$MC$200=W$3)*('GMW - Upside'!$MB$2:$MB$200=W$4),0),$E108-1973)</f>
        <v>32.1</v>
      </c>
      <c r="X108" cm="1">
        <f t="array" ref="X108">INDEX('GMW - Upside'!$A$2:$MC$200,MATCH(1,('GMW - Upside'!$MC$2:$MC$200=X$3)*('GMW - Upside'!$MB$2:$MB$200=X$4),0),$E108-1973)</f>
        <v>460499.9</v>
      </c>
      <c r="Y108" cm="1">
        <f t="array" ref="Y108">INDEX('GMW - Upside'!$A$2:$MC$200,MATCH(1,('GMW - Upside'!$MC$2:$MC$200=Y$3)*('GMW - Upside'!$MB$2:$MB$200=Y$4),0),$E108-1973)</f>
        <v>39891.69</v>
      </c>
      <c r="Z108" cm="1">
        <f t="array" ref="Z108">INDEX('GMW - Upside'!$A$2:$MC$200,MATCH(1,('GMW - Upside'!$MC$2:$MC$200=Z$3)*('GMW - Upside'!$MB$2:$MB$200=Z$4),0),$E108-1973)</f>
        <v>2171000</v>
      </c>
      <c r="AA108" cm="1">
        <f t="array" ref="AA108">INDEX('GMW - Upside'!$A$2:$MC$200,MATCH(1,('GMW - Upside'!$MC$2:$MC$200=AA$3)*('GMW - Upside'!$MB$2:$MB$200=AA$4),0),$E108-1973)</f>
        <v>-1.5860300000000001</v>
      </c>
      <c r="AB108" cm="1">
        <f t="array" ref="AB108">INDEX('GMW - Upside'!$A$2:$MC$200,MATCH(1,('GMW - Upside'!$MC$2:$MC$200=AB$3)*('GMW - Upside'!$MB$2:$MB$200=AB$4),0),$E108-1973)</f>
        <v>133608</v>
      </c>
      <c r="AC108" cm="1">
        <f t="array" ref="AC108">INDEX('GMW - Upside'!$A$2:$MC$200,MATCH(1,('GMW - Upside'!$MC$2:$MC$200=AC$3)*('GMW - Upside'!$MB$2:$MB$200=AC$4),0),$E108-1973)</f>
        <v>120296</v>
      </c>
      <c r="AD108" cm="1">
        <f t="array" ref="AD108">INDEX('GMW - Upside'!$A$2:$MC$200,MATCH(1,('GMW - Upside'!$MC$2:$MC$200=AD$3)*('GMW - Upside'!$MB$2:$MB$200=AD$4),0),$E108-1973)</f>
        <v>60413</v>
      </c>
      <c r="AE108" cm="1">
        <f t="array" ref="AE108">INDEX('GMW - Upside'!$A$2:$MC$200,MATCH(1,('GMW - Upside'!$MC$2:$MC$200=AE$3)*('GMW - Upside'!$MB$2:$MB$200=AE$4),0),$E108-1973)</f>
        <v>25.625509999999998</v>
      </c>
    </row>
    <row r="109" spans="1:31" x14ac:dyDescent="0.2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Upside'!$A$2:$MC$200,MATCH(1,('GMW - Upside'!$MC$2:$MC$200=F$3)*('GMW - Upside'!$MB$2:$MB$200=F$4),0),$E109-1973)</f>
        <v>550552</v>
      </c>
      <c r="G109" cm="1">
        <f t="array" ref="G109">INDEX('GMW - Upside'!$A$2:$MC$200,MATCH(1,('GMW - Upside'!$MC$2:$MC$200=G$3)*('GMW - Upside'!$MB$2:$MB$200=G$4),0),$E109-1973)</f>
        <v>335900</v>
      </c>
      <c r="H109" cm="1">
        <f t="array" ref="H109">INDEX('GMW - Upside'!$A$2:$MC$200,MATCH(1,('GMW - Upside'!$MC$2:$MC$200=H$3)*('GMW - Upside'!$MB$2:$MB$200=H$4),0),$E109-1973)</f>
        <v>345623</v>
      </c>
      <c r="I109" cm="1">
        <f t="array" ref="I109">INDEX('GMW - Upside'!$A$2:$MC$200,MATCH(1,('GMW - Upside'!$MC$2:$MC$200=I$3)*('GMW - Upside'!$MB$2:$MB$200=I$4),0),$E109-1973)</f>
        <v>78.400000000000006</v>
      </c>
      <c r="J109" cm="1">
        <f t="array" ref="J109">INDEX('GMW - Upside'!$A$2:$MC$200,MATCH(1,('GMW - Upside'!$MC$2:$MC$200=J$3)*('GMW - Upside'!$MB$2:$MB$200=J$4),0),$E109-1973)</f>
        <v>4.5909089999999999</v>
      </c>
      <c r="K109" cm="1">
        <f t="array" ref="K109">INDEX('GMW - Upside'!$A$2:$MC$200,MATCH(1,('GMW - Upside'!$MC$2:$MC$200=K$3)*('GMW - Upside'!$MB$2:$MB$200=K$4),0),$E109-1973)</f>
        <v>4.2680300000000004</v>
      </c>
      <c r="L109" cm="1">
        <f t="array" ref="L109">INDEX('GMW - Upside'!$A$2:$MC$200,MATCH(1,('GMW - Upside'!$MC$2:$MC$200=L$3)*('GMW - Upside'!$MB$2:$MB$200=L$4),0),$E109-1973)</f>
        <v>28928</v>
      </c>
      <c r="M109" cm="1">
        <f t="array" ref="M109">INDEX('GMW - Upside'!$A$2:$MC$200,MATCH(1,('GMW - Upside'!$MC$2:$MC$200=M$3)*('GMW - Upside'!$MB$2:$MB$200=M$4),0),$E109-1973)</f>
        <v>1437</v>
      </c>
      <c r="N109" cm="1">
        <f t="array" ref="N109">INDEX('GMW - Upside'!$A$2:$MC$200,MATCH(1,('GMW - Upside'!$MC$2:$MC$200=N$3)*('GMW - Upside'!$MB$2:$MB$200=N$4),0),$E109-1973)</f>
        <v>30365</v>
      </c>
      <c r="O109" cm="1">
        <f t="array" ref="O109">INDEX('GMW - Upside'!$A$2:$MC$200,MATCH(1,('GMW - Upside'!$MC$2:$MC$200=O$3)*('GMW - Upside'!$MB$2:$MB$200=O$4),0),$E109-1973)</f>
        <v>4.7</v>
      </c>
      <c r="P109" cm="1">
        <f t="array" ref="P109">INDEX('GMW - Upside'!$A$2:$MC$200,MATCH(1,('GMW - Upside'!$MC$2:$MC$200=P$3)*('GMW - Upside'!$MB$2:$MB$200=P$4),0),$E109-1973)</f>
        <v>37602.980000000003</v>
      </c>
      <c r="Q109" cm="1">
        <f t="array" ref="Q109">INDEX('GMW - Upside'!$A$2:$MC$200,MATCH(1,('GMW - Upside'!$MC$2:$MC$200=Q$3)*('GMW - Upside'!$MB$2:$MB$200=Q$4),0),$E109-1973)</f>
        <v>-5475</v>
      </c>
      <c r="R109" cm="1">
        <f t="array" ref="R109">INDEX('GMW - Upside'!$A$2:$MC$200,MATCH(1,('GMW - Upside'!$MC$2:$MC$200=R$3)*('GMW - Upside'!$MB$2:$MB$200=R$4),0),$E109-1973)</f>
        <v>464606</v>
      </c>
      <c r="S109" cm="1">
        <f t="array" ref="S109">INDEX('GMW - Upside'!$A$2:$MC$200,MATCH(1,('GMW - Upside'!$MC$2:$MC$200=S$3)*('GMW - Upside'!$MB$2:$MB$200=S$4),0),$E109-1973)</f>
        <v>353424</v>
      </c>
      <c r="T109" cm="1">
        <f t="array" ref="T109">INDEX('GMW - Upside'!$A$2:$MC$200,MATCH(1,('GMW - Upside'!$MC$2:$MC$200=T$3)*('GMW - Upside'!$MB$2:$MB$200=T$4),0),$E109-1973)</f>
        <v>2.8838159999999999</v>
      </c>
      <c r="U109" cm="1">
        <f t="array" ref="U109">INDEX('GMW - Upside'!$A$2:$MC$200,MATCH(1,('GMW - Upside'!$MC$2:$MC$200=U$3)*('GMW - Upside'!$MB$2:$MB$200=U$4),0),$E109-1973)</f>
        <v>534901.6</v>
      </c>
      <c r="V109" cm="1">
        <f t="array" ref="V109">INDEX('GMW - Upside'!$A$2:$MC$200,MATCH(1,('GMW - Upside'!$MC$2:$MC$200=V$3)*('GMW - Upside'!$MB$2:$MB$200=V$4),0),$E109-1973)</f>
        <v>28846.75</v>
      </c>
      <c r="W109" cm="1">
        <f t="array" ref="W109">INDEX('GMW - Upside'!$A$2:$MC$200,MATCH(1,('GMW - Upside'!$MC$2:$MC$200=W$3)*('GMW - Upside'!$MB$2:$MB$200=W$4),0),$E109-1973)</f>
        <v>32.200000000000003</v>
      </c>
      <c r="X109" cm="1">
        <f t="array" ref="X109">INDEX('GMW - Upside'!$A$2:$MC$200,MATCH(1,('GMW - Upside'!$MC$2:$MC$200=X$3)*('GMW - Upside'!$MB$2:$MB$200=X$4),0),$E109-1973)</f>
        <v>464348.4</v>
      </c>
      <c r="Y109" cm="1">
        <f t="array" ref="Y109">INDEX('GMW - Upside'!$A$2:$MC$200,MATCH(1,('GMW - Upside'!$MC$2:$MC$200=Y$3)*('GMW - Upside'!$MB$2:$MB$200=Y$4),0),$E109-1973)</f>
        <v>39994.71</v>
      </c>
      <c r="Z109" cm="1">
        <f t="array" ref="Z109">INDEX('GMW - Upside'!$A$2:$MC$200,MATCH(1,('GMW - Upside'!$MC$2:$MC$200=Z$3)*('GMW - Upside'!$MB$2:$MB$200=Z$4),0),$E109-1973)</f>
        <v>2182000</v>
      </c>
      <c r="AA109" cm="1">
        <f t="array" ref="AA109">INDEX('GMW - Upside'!$A$2:$MC$200,MATCH(1,('GMW - Upside'!$MC$2:$MC$200=AA$3)*('GMW - Upside'!$MB$2:$MB$200=AA$4),0),$E109-1973)</f>
        <v>-1.5845899999999999</v>
      </c>
      <c r="AB109" cm="1">
        <f t="array" ref="AB109">INDEX('GMW - Upside'!$A$2:$MC$200,MATCH(1,('GMW - Upside'!$MC$2:$MC$200=AB$3)*('GMW - Upside'!$MB$2:$MB$200=AB$4),0),$E109-1973)</f>
        <v>140278</v>
      </c>
      <c r="AC109" cm="1">
        <f t="array" ref="AC109">INDEX('GMW - Upside'!$A$2:$MC$200,MATCH(1,('GMW - Upside'!$MC$2:$MC$200=AC$3)*('GMW - Upside'!$MB$2:$MB$200=AC$4),0),$E109-1973)</f>
        <v>129579</v>
      </c>
      <c r="AD109" cm="1">
        <f t="array" ref="AD109">INDEX('GMW - Upside'!$A$2:$MC$200,MATCH(1,('GMW - Upside'!$MC$2:$MC$200=AD$3)*('GMW - Upside'!$MB$2:$MB$200=AD$4),0),$E109-1973)</f>
        <v>60516.5</v>
      </c>
      <c r="AE109" cm="1">
        <f t="array" ref="AE109">INDEX('GMW - Upside'!$A$2:$MC$200,MATCH(1,('GMW - Upside'!$MC$2:$MC$200=AE$3)*('GMW - Upside'!$MB$2:$MB$200=AE$4),0),$E109-1973)</f>
        <v>25.595849999999999</v>
      </c>
    </row>
    <row r="110" spans="1:31" x14ac:dyDescent="0.2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Upside'!$A$2:$MC$200,MATCH(1,('GMW - Upside'!$MC$2:$MC$200=F$3)*('GMW - Upside'!$MB$2:$MB$200=F$4),0),$E110-1973)</f>
        <v>556311</v>
      </c>
      <c r="G110" cm="1">
        <f t="array" ref="G110">INDEX('GMW - Upside'!$A$2:$MC$200,MATCH(1,('GMW - Upside'!$MC$2:$MC$200=G$3)*('GMW - Upside'!$MB$2:$MB$200=G$4),0),$E110-1973)</f>
        <v>336830</v>
      </c>
      <c r="H110" cm="1">
        <f t="array" ref="H110">INDEX('GMW - Upside'!$A$2:$MC$200,MATCH(1,('GMW - Upside'!$MC$2:$MC$200=H$3)*('GMW - Upside'!$MB$2:$MB$200=H$4),0),$E110-1973)</f>
        <v>345769</v>
      </c>
      <c r="I110" cm="1">
        <f t="array" ref="I110">INDEX('GMW - Upside'!$A$2:$MC$200,MATCH(1,('GMW - Upside'!$MC$2:$MC$200=I$3)*('GMW - Upside'!$MB$2:$MB$200=I$4),0),$E110-1973)</f>
        <v>78.766670000000005</v>
      </c>
      <c r="J110" cm="1">
        <f t="array" ref="J110">INDEX('GMW - Upside'!$A$2:$MC$200,MATCH(1,('GMW - Upside'!$MC$2:$MC$200=J$3)*('GMW - Upside'!$MB$2:$MB$200=J$4),0),$E110-1973)</f>
        <v>4.5</v>
      </c>
      <c r="K110" cm="1">
        <f t="array" ref="K110">INDEX('GMW - Upside'!$A$2:$MC$200,MATCH(1,('GMW - Upside'!$MC$2:$MC$200=K$3)*('GMW - Upside'!$MB$2:$MB$200=K$4),0),$E110-1973)</f>
        <v>4.2895380000000003</v>
      </c>
      <c r="L110" cm="1">
        <f t="array" ref="L110">INDEX('GMW - Upside'!$A$2:$MC$200,MATCH(1,('GMW - Upside'!$MC$2:$MC$200=L$3)*('GMW - Upside'!$MB$2:$MB$200=L$4),0),$E110-1973)</f>
        <v>28880</v>
      </c>
      <c r="M110" cm="1">
        <f t="array" ref="M110">INDEX('GMW - Upside'!$A$2:$MC$200,MATCH(1,('GMW - Upside'!$MC$2:$MC$200=M$3)*('GMW - Upside'!$MB$2:$MB$200=M$4),0),$E110-1973)</f>
        <v>1567</v>
      </c>
      <c r="N110" cm="1">
        <f t="array" ref="N110">INDEX('GMW - Upside'!$A$2:$MC$200,MATCH(1,('GMW - Upside'!$MC$2:$MC$200=N$3)*('GMW - Upside'!$MB$2:$MB$200=N$4),0),$E110-1973)</f>
        <v>30447</v>
      </c>
      <c r="O110" cm="1">
        <f t="array" ref="O110">INDEX('GMW - Upside'!$A$2:$MC$200,MATCH(1,('GMW - Upside'!$MC$2:$MC$200=O$3)*('GMW - Upside'!$MB$2:$MB$200=O$4),0),$E110-1973)</f>
        <v>5.0999999999999996</v>
      </c>
      <c r="P110" cm="1">
        <f t="array" ref="P110">INDEX('GMW - Upside'!$A$2:$MC$200,MATCH(1,('GMW - Upside'!$MC$2:$MC$200=P$3)*('GMW - Upside'!$MB$2:$MB$200=P$4),0),$E110-1973)</f>
        <v>37684.81</v>
      </c>
      <c r="Q110" cm="1">
        <f t="array" ref="Q110">INDEX('GMW - Upside'!$A$2:$MC$200,MATCH(1,('GMW - Upside'!$MC$2:$MC$200=Q$3)*('GMW - Upside'!$MB$2:$MB$200=Q$4),0),$E110-1973)</f>
        <v>-11155</v>
      </c>
      <c r="R110" cm="1">
        <f t="array" ref="R110">INDEX('GMW - Upside'!$A$2:$MC$200,MATCH(1,('GMW - Upside'!$MC$2:$MC$200=R$3)*('GMW - Upside'!$MB$2:$MB$200=R$4),0),$E110-1973)</f>
        <v>479331</v>
      </c>
      <c r="S110" cm="1">
        <f t="array" ref="S110">INDEX('GMW - Upside'!$A$2:$MC$200,MATCH(1,('GMW - Upside'!$MC$2:$MC$200=S$3)*('GMW - Upside'!$MB$2:$MB$200=S$4),0),$E110-1973)</f>
        <v>358384</v>
      </c>
      <c r="T110" cm="1">
        <f t="array" ref="T110">INDEX('GMW - Upside'!$A$2:$MC$200,MATCH(1,('GMW - Upside'!$MC$2:$MC$200=T$3)*('GMW - Upside'!$MB$2:$MB$200=T$4),0),$E110-1973)</f>
        <v>3.287792</v>
      </c>
      <c r="U110" cm="1">
        <f t="array" ref="U110">INDEX('GMW - Upside'!$A$2:$MC$200,MATCH(1,('GMW - Upside'!$MC$2:$MC$200=U$3)*('GMW - Upside'!$MB$2:$MB$200=U$4),0),$E110-1973)</f>
        <v>538318.19999999995</v>
      </c>
      <c r="V110" cm="1">
        <f t="array" ref="V110">INDEX('GMW - Upside'!$A$2:$MC$200,MATCH(1,('GMW - Upside'!$MC$2:$MC$200=V$3)*('GMW - Upside'!$MB$2:$MB$200=V$4),0),$E110-1973)</f>
        <v>28924.65</v>
      </c>
      <c r="W110" cm="1">
        <f t="array" ref="W110">INDEX('GMW - Upside'!$A$2:$MC$200,MATCH(1,('GMW - Upside'!$MC$2:$MC$200=W$3)*('GMW - Upside'!$MB$2:$MB$200=W$4),0),$E110-1973)</f>
        <v>32.200000000000003</v>
      </c>
      <c r="X110" cm="1">
        <f t="array" ref="X110">INDEX('GMW - Upside'!$A$2:$MC$200,MATCH(1,('GMW - Upside'!$MC$2:$MC$200=X$3)*('GMW - Upside'!$MB$2:$MB$200=X$4),0),$E110-1973)</f>
        <v>467732.7</v>
      </c>
      <c r="Y110" cm="1">
        <f t="array" ref="Y110">INDEX('GMW - Upside'!$A$2:$MC$200,MATCH(1,('GMW - Upside'!$MC$2:$MC$200=Y$3)*('GMW - Upside'!$MB$2:$MB$200=Y$4),0),$E110-1973)</f>
        <v>40097.72</v>
      </c>
      <c r="Z110" cm="1">
        <f t="array" ref="Z110">INDEX('GMW - Upside'!$A$2:$MC$200,MATCH(1,('GMW - Upside'!$MC$2:$MC$200=Z$3)*('GMW - Upside'!$MB$2:$MB$200=Z$4),0),$E110-1973)</f>
        <v>2193000</v>
      </c>
      <c r="AA110" cm="1">
        <f t="array" ref="AA110">INDEX('GMW - Upside'!$A$2:$MC$200,MATCH(1,('GMW - Upside'!$MC$2:$MC$200=AA$3)*('GMW - Upside'!$MB$2:$MB$200=AA$4),0),$E110-1973)</f>
        <v>-1.5831519999999999</v>
      </c>
      <c r="AB110" cm="1">
        <f t="array" ref="AB110">INDEX('GMW - Upside'!$A$2:$MC$200,MATCH(1,('GMW - Upside'!$MC$2:$MC$200=AB$3)*('GMW - Upside'!$MB$2:$MB$200=AB$4),0),$E110-1973)</f>
        <v>143119</v>
      </c>
      <c r="AC110" cm="1">
        <f t="array" ref="AC110">INDEX('GMW - Upside'!$A$2:$MC$200,MATCH(1,('GMW - Upside'!$MC$2:$MC$200=AC$3)*('GMW - Upside'!$MB$2:$MB$200=AC$4),0),$E110-1973)</f>
        <v>124953</v>
      </c>
      <c r="AD110" cm="1">
        <f t="array" ref="AD110">INDEX('GMW - Upside'!$A$2:$MC$200,MATCH(1,('GMW - Upside'!$MC$2:$MC$200=AD$3)*('GMW - Upside'!$MB$2:$MB$200=AD$4),0),$E110-1973)</f>
        <v>60620</v>
      </c>
      <c r="AE110" cm="1">
        <f t="array" ref="AE110">INDEX('GMW - Upside'!$A$2:$MC$200,MATCH(1,('GMW - Upside'!$MC$2:$MC$200=AE$3)*('GMW - Upside'!$MB$2:$MB$200=AE$4),0),$E110-1973)</f>
        <v>25.566310000000001</v>
      </c>
    </row>
    <row r="111" spans="1:31" x14ac:dyDescent="0.2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Upside'!$A$2:$MC$200,MATCH(1,('GMW - Upside'!$MC$2:$MC$200=F$3)*('GMW - Upside'!$MB$2:$MB$200=F$4),0),$E111-1973)</f>
        <v>558314</v>
      </c>
      <c r="G111" cm="1">
        <f t="array" ref="G111">INDEX('GMW - Upside'!$A$2:$MC$200,MATCH(1,('GMW - Upside'!$MC$2:$MC$200=G$3)*('GMW - Upside'!$MB$2:$MB$200=G$4),0),$E111-1973)</f>
        <v>335359</v>
      </c>
      <c r="H111" cm="1">
        <f t="array" ref="H111">INDEX('GMW - Upside'!$A$2:$MC$200,MATCH(1,('GMW - Upside'!$MC$2:$MC$200=H$3)*('GMW - Upside'!$MB$2:$MB$200=H$4),0),$E111-1973)</f>
        <v>348051</v>
      </c>
      <c r="I111" cm="1">
        <f t="array" ref="I111">INDEX('GMW - Upside'!$A$2:$MC$200,MATCH(1,('GMW - Upside'!$MC$2:$MC$200=I$3)*('GMW - Upside'!$MB$2:$MB$200=I$4),0),$E111-1973)</f>
        <v>78.733329999999995</v>
      </c>
      <c r="J111" cm="1">
        <f t="array" ref="J111">INDEX('GMW - Upside'!$A$2:$MC$200,MATCH(1,('GMW - Upside'!$MC$2:$MC$200=J$3)*('GMW - Upside'!$MB$2:$MB$200=J$4),0),$E111-1973)</f>
        <v>4.5</v>
      </c>
      <c r="K111" cm="1">
        <f t="array" ref="K111">INDEX('GMW - Upside'!$A$2:$MC$200,MATCH(1,('GMW - Upside'!$MC$2:$MC$200=K$3)*('GMW - Upside'!$MB$2:$MB$200=K$4),0),$E111-1973)</f>
        <v>4.1924609999999998</v>
      </c>
      <c r="L111" cm="1">
        <f t="array" ref="L111">INDEX('GMW - Upside'!$A$2:$MC$200,MATCH(1,('GMW - Upside'!$MC$2:$MC$200=L$3)*('GMW - Upside'!$MB$2:$MB$200=L$4),0),$E111-1973)</f>
        <v>29048</v>
      </c>
      <c r="M111" cm="1">
        <f t="array" ref="M111">INDEX('GMW - Upside'!$A$2:$MC$200,MATCH(1,('GMW - Upside'!$MC$2:$MC$200=M$3)*('GMW - Upside'!$MB$2:$MB$200=M$4),0),$E111-1973)</f>
        <v>1604</v>
      </c>
      <c r="N111" cm="1">
        <f t="array" ref="N111">INDEX('GMW - Upside'!$A$2:$MC$200,MATCH(1,('GMW - Upside'!$MC$2:$MC$200=N$3)*('GMW - Upside'!$MB$2:$MB$200=N$4),0),$E111-1973)</f>
        <v>30652</v>
      </c>
      <c r="O111" cm="1">
        <f t="array" ref="O111">INDEX('GMW - Upside'!$A$2:$MC$200,MATCH(1,('GMW - Upside'!$MC$2:$MC$200=O$3)*('GMW - Upside'!$MB$2:$MB$200=O$4),0),$E111-1973)</f>
        <v>5.2</v>
      </c>
      <c r="P111" cm="1">
        <f t="array" ref="P111">INDEX('GMW - Upside'!$A$2:$MC$200,MATCH(1,('GMW - Upside'!$MC$2:$MC$200=P$3)*('GMW - Upside'!$MB$2:$MB$200=P$4),0),$E111-1973)</f>
        <v>37766.639999999999</v>
      </c>
      <c r="Q111" cm="1">
        <f t="array" ref="Q111">INDEX('GMW - Upside'!$A$2:$MC$200,MATCH(1,('GMW - Upside'!$MC$2:$MC$200=Q$3)*('GMW - Upside'!$MB$2:$MB$200=Q$4),0),$E111-1973)</f>
        <v>7754</v>
      </c>
      <c r="R111" cm="1">
        <f t="array" ref="R111">INDEX('GMW - Upside'!$A$2:$MC$200,MATCH(1,('GMW - Upside'!$MC$2:$MC$200=R$3)*('GMW - Upside'!$MB$2:$MB$200=R$4),0),$E111-1973)</f>
        <v>471421</v>
      </c>
      <c r="S111" cm="1">
        <f t="array" ref="S111">INDEX('GMW - Upside'!$A$2:$MC$200,MATCH(1,('GMW - Upside'!$MC$2:$MC$200=S$3)*('GMW - Upside'!$MB$2:$MB$200=S$4),0),$E111-1973)</f>
        <v>362595</v>
      </c>
      <c r="T111" cm="1">
        <f t="array" ref="T111">INDEX('GMW - Upside'!$A$2:$MC$200,MATCH(1,('GMW - Upside'!$MC$2:$MC$200=T$3)*('GMW - Upside'!$MB$2:$MB$200=T$4),0),$E111-1973)</f>
        <v>2.9481890000000002</v>
      </c>
      <c r="U111" cm="1">
        <f t="array" ref="U111">INDEX('GMW - Upside'!$A$2:$MC$200,MATCH(1,('GMW - Upside'!$MC$2:$MC$200=U$3)*('GMW - Upside'!$MB$2:$MB$200=U$4),0),$E111-1973)</f>
        <v>542093.80000000005</v>
      </c>
      <c r="V111" cm="1">
        <f t="array" ref="V111">INDEX('GMW - Upside'!$A$2:$MC$200,MATCH(1,('GMW - Upside'!$MC$2:$MC$200=V$3)*('GMW - Upside'!$MB$2:$MB$200=V$4),0),$E111-1973)</f>
        <v>29119.4</v>
      </c>
      <c r="W111" cm="1">
        <f t="array" ref="W111">INDEX('GMW - Upside'!$A$2:$MC$200,MATCH(1,('GMW - Upside'!$MC$2:$MC$200=W$3)*('GMW - Upside'!$MB$2:$MB$200=W$4),0),$E111-1973)</f>
        <v>32.1</v>
      </c>
      <c r="X111" cm="1">
        <f t="array" ref="X111">INDEX('GMW - Upside'!$A$2:$MC$200,MATCH(1,('GMW - Upside'!$MC$2:$MC$200=X$3)*('GMW - Upside'!$MB$2:$MB$200=X$4),0),$E111-1973)</f>
        <v>471209.7</v>
      </c>
      <c r="Y111" cm="1">
        <f t="array" ref="Y111">INDEX('GMW - Upside'!$A$2:$MC$200,MATCH(1,('GMW - Upside'!$MC$2:$MC$200=Y$3)*('GMW - Upside'!$MB$2:$MB$200=Y$4),0),$E111-1973)</f>
        <v>40200.74</v>
      </c>
      <c r="Z111" cm="1">
        <f t="array" ref="Z111">INDEX('GMW - Upside'!$A$2:$MC$200,MATCH(1,('GMW - Upside'!$MC$2:$MC$200=Z$3)*('GMW - Upside'!$MB$2:$MB$200=Z$4),0),$E111-1973)</f>
        <v>2204500</v>
      </c>
      <c r="AA111" cm="1">
        <f t="array" ref="AA111">INDEX('GMW - Upside'!$A$2:$MC$200,MATCH(1,('GMW - Upside'!$MC$2:$MC$200=AA$3)*('GMW - Upside'!$MB$2:$MB$200=AA$4),0),$E111-1973)</f>
        <v>-1.581715</v>
      </c>
      <c r="AB111" cm="1">
        <f t="array" ref="AB111">INDEX('GMW - Upside'!$A$2:$MC$200,MATCH(1,('GMW - Upside'!$MC$2:$MC$200=AB$3)*('GMW - Upside'!$MB$2:$MB$200=AB$4),0),$E111-1973)</f>
        <v>148096</v>
      </c>
      <c r="AC111" cm="1">
        <f t="array" ref="AC111">INDEX('GMW - Upside'!$A$2:$MC$200,MATCH(1,('GMW - Upside'!$MC$2:$MC$200=AC$3)*('GMW - Upside'!$MB$2:$MB$200=AC$4),0),$E111-1973)</f>
        <v>144900</v>
      </c>
      <c r="AD111" cm="1">
        <f t="array" ref="AD111">INDEX('GMW - Upside'!$A$2:$MC$200,MATCH(1,('GMW - Upside'!$MC$2:$MC$200=AD$3)*('GMW - Upside'!$MB$2:$MB$200=AD$4),0),$E111-1973)</f>
        <v>60723.5</v>
      </c>
      <c r="AE111" cm="1">
        <f t="array" ref="AE111">INDEX('GMW - Upside'!$A$2:$MC$200,MATCH(1,('GMW - Upside'!$MC$2:$MC$200=AE$3)*('GMW - Upside'!$MB$2:$MB$200=AE$4),0),$E111-1973)</f>
        <v>25.536909999999999</v>
      </c>
    </row>
    <row r="112" spans="1:31" x14ac:dyDescent="0.2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Upside'!$A$2:$MC$200,MATCH(1,('GMW - Upside'!$MC$2:$MC$200=F$3)*('GMW - Upside'!$MB$2:$MB$200=F$4),0),$E112-1973)</f>
        <v>559795</v>
      </c>
      <c r="G112" cm="1">
        <f t="array" ref="G112">INDEX('GMW - Upside'!$A$2:$MC$200,MATCH(1,('GMW - Upside'!$MC$2:$MC$200=G$3)*('GMW - Upside'!$MB$2:$MB$200=G$4),0),$E112-1973)</f>
        <v>335833</v>
      </c>
      <c r="H112" cm="1">
        <f t="array" ref="H112">INDEX('GMW - Upside'!$A$2:$MC$200,MATCH(1,('GMW - Upside'!$MC$2:$MC$200=H$3)*('GMW - Upside'!$MB$2:$MB$200=H$4),0),$E112-1973)</f>
        <v>347539</v>
      </c>
      <c r="I112" cm="1">
        <f t="array" ref="I112">INDEX('GMW - Upside'!$A$2:$MC$200,MATCH(1,('GMW - Upside'!$MC$2:$MC$200=I$3)*('GMW - Upside'!$MB$2:$MB$200=I$4),0),$E112-1973)</f>
        <v>79.8</v>
      </c>
      <c r="J112" cm="1">
        <f t="array" ref="J112">INDEX('GMW - Upside'!$A$2:$MC$200,MATCH(1,('GMW - Upside'!$MC$2:$MC$200=J$3)*('GMW - Upside'!$MB$2:$MB$200=J$4),0),$E112-1973)</f>
        <v>4.5</v>
      </c>
      <c r="K112" cm="1">
        <f t="array" ref="K112">INDEX('GMW - Upside'!$A$2:$MC$200,MATCH(1,('GMW - Upside'!$MC$2:$MC$200=K$3)*('GMW - Upside'!$MB$2:$MB$200=K$4),0),$E112-1973)</f>
        <v>4.6093440000000001</v>
      </c>
      <c r="L112" cm="1">
        <f t="array" ref="L112">INDEX('GMW - Upside'!$A$2:$MC$200,MATCH(1,('GMW - Upside'!$MC$2:$MC$200=L$3)*('GMW - Upside'!$MB$2:$MB$200=L$4),0),$E112-1973)</f>
        <v>29106</v>
      </c>
      <c r="M112" cm="1">
        <f t="array" ref="M112">INDEX('GMW - Upside'!$A$2:$MC$200,MATCH(1,('GMW - Upside'!$MC$2:$MC$200=M$3)*('GMW - Upside'!$MB$2:$MB$200=M$4),0),$E112-1973)</f>
        <v>1685</v>
      </c>
      <c r="N112" cm="1">
        <f t="array" ref="N112">INDEX('GMW - Upside'!$A$2:$MC$200,MATCH(1,('GMW - Upside'!$MC$2:$MC$200=N$3)*('GMW - Upside'!$MB$2:$MB$200=N$4),0),$E112-1973)</f>
        <v>30791</v>
      </c>
      <c r="O112" cm="1">
        <f t="array" ref="O112">INDEX('GMW - Upside'!$A$2:$MC$200,MATCH(1,('GMW - Upside'!$MC$2:$MC$200=O$3)*('GMW - Upside'!$MB$2:$MB$200=O$4),0),$E112-1973)</f>
        <v>5.5</v>
      </c>
      <c r="P112" cm="1">
        <f t="array" ref="P112">INDEX('GMW - Upside'!$A$2:$MC$200,MATCH(1,('GMW - Upside'!$MC$2:$MC$200=P$3)*('GMW - Upside'!$MB$2:$MB$200=P$4),0),$E112-1973)</f>
        <v>37848.46</v>
      </c>
      <c r="Q112" cm="1">
        <f t="array" ref="Q112">INDEX('GMW - Upside'!$A$2:$MC$200,MATCH(1,('GMW - Upside'!$MC$2:$MC$200=Q$3)*('GMW - Upside'!$MB$2:$MB$200=Q$4),0),$E112-1973)</f>
        <v>-9060.9989999999998</v>
      </c>
      <c r="R112" cm="1">
        <f t="array" ref="R112">INDEX('GMW - Upside'!$A$2:$MC$200,MATCH(1,('GMW - Upside'!$MC$2:$MC$200=R$3)*('GMW - Upside'!$MB$2:$MB$200=R$4),0),$E112-1973)</f>
        <v>483758</v>
      </c>
      <c r="S112" cm="1">
        <f t="array" ref="S112">INDEX('GMW - Upside'!$A$2:$MC$200,MATCH(1,('GMW - Upside'!$MC$2:$MC$200=S$3)*('GMW - Upside'!$MB$2:$MB$200=S$4),0),$E112-1973)</f>
        <v>368522</v>
      </c>
      <c r="T112" cm="1">
        <f t="array" ref="T112">INDEX('GMW - Upside'!$A$2:$MC$200,MATCH(1,('GMW - Upside'!$MC$2:$MC$200=T$3)*('GMW - Upside'!$MB$2:$MB$200=T$4),0),$E112-1973)</f>
        <v>2.638531</v>
      </c>
      <c r="U112" cm="1">
        <f t="array" ref="U112">INDEX('GMW - Upside'!$A$2:$MC$200,MATCH(1,('GMW - Upside'!$MC$2:$MC$200=U$3)*('GMW - Upside'!$MB$2:$MB$200=U$4),0),$E112-1973)</f>
        <v>545217.69999999995</v>
      </c>
      <c r="V112" cm="1">
        <f t="array" ref="V112">INDEX('GMW - Upside'!$A$2:$MC$200,MATCH(1,('GMW - Upside'!$MC$2:$MC$200=V$3)*('GMW - Upside'!$MB$2:$MB$200=V$4),0),$E112-1973)</f>
        <v>29251.45</v>
      </c>
      <c r="W112" cm="1">
        <f t="array" ref="W112">INDEX('GMW - Upside'!$A$2:$MC$200,MATCH(1,('GMW - Upside'!$MC$2:$MC$200=W$3)*('GMW - Upside'!$MB$2:$MB$200=W$4),0),$E112-1973)</f>
        <v>32</v>
      </c>
      <c r="X112" cm="1">
        <f t="array" ref="X112">INDEX('GMW - Upside'!$A$2:$MC$200,MATCH(1,('GMW - Upside'!$MC$2:$MC$200=X$3)*('GMW - Upside'!$MB$2:$MB$200=X$4),0),$E112-1973)</f>
        <v>474891.1</v>
      </c>
      <c r="Y112" cm="1">
        <f t="array" ref="Y112">INDEX('GMW - Upside'!$A$2:$MC$200,MATCH(1,('GMW - Upside'!$MC$2:$MC$200=Y$3)*('GMW - Upside'!$MB$2:$MB$200=Y$4),0),$E112-1973)</f>
        <v>40303.760000000002</v>
      </c>
      <c r="Z112" cm="1">
        <f t="array" ref="Z112">INDEX('GMW - Upside'!$A$2:$MC$200,MATCH(1,('GMW - Upside'!$MC$2:$MC$200=Z$3)*('GMW - Upside'!$MB$2:$MB$200=Z$4),0),$E112-1973)</f>
        <v>2216000</v>
      </c>
      <c r="AA112" cm="1">
        <f t="array" ref="AA112">INDEX('GMW - Upside'!$A$2:$MC$200,MATCH(1,('GMW - Upside'!$MC$2:$MC$200=AA$3)*('GMW - Upside'!$MB$2:$MB$200=AA$4),0),$E112-1973)</f>
        <v>-1.580279</v>
      </c>
      <c r="AB112" cm="1">
        <f t="array" ref="AB112">INDEX('GMW - Upside'!$A$2:$MC$200,MATCH(1,('GMW - Upside'!$MC$2:$MC$200=AB$3)*('GMW - Upside'!$MB$2:$MB$200=AB$4),0),$E112-1973)</f>
        <v>141476</v>
      </c>
      <c r="AC112" cm="1">
        <f t="array" ref="AC112">INDEX('GMW - Upside'!$A$2:$MC$200,MATCH(1,('GMW - Upside'!$MC$2:$MC$200=AC$3)*('GMW - Upside'!$MB$2:$MB$200=AC$4),0),$E112-1973)</f>
        <v>128312</v>
      </c>
      <c r="AD112" cm="1">
        <f t="array" ref="AD112">INDEX('GMW - Upside'!$A$2:$MC$200,MATCH(1,('GMW - Upside'!$MC$2:$MC$200=AD$3)*('GMW - Upside'!$MB$2:$MB$200=AD$4),0),$E112-1973)</f>
        <v>60827</v>
      </c>
      <c r="AE112" cm="1">
        <f t="array" ref="AE112">INDEX('GMW - Upside'!$A$2:$MC$200,MATCH(1,('GMW - Upside'!$MC$2:$MC$200=AE$3)*('GMW - Upside'!$MB$2:$MB$200=AE$4),0),$E112-1973)</f>
        <v>25.507629999999999</v>
      </c>
    </row>
    <row r="113" spans="1:31" x14ac:dyDescent="0.2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Upside'!$A$2:$MC$200,MATCH(1,('GMW - Upside'!$MC$2:$MC$200=F$3)*('GMW - Upside'!$MB$2:$MB$200=F$4),0),$E113-1973)</f>
        <v>560675</v>
      </c>
      <c r="G113" cm="1">
        <f t="array" ref="G113">INDEX('GMW - Upside'!$A$2:$MC$200,MATCH(1,('GMW - Upside'!$MC$2:$MC$200=G$3)*('GMW - Upside'!$MB$2:$MB$200=G$4),0),$E113-1973)</f>
        <v>338624</v>
      </c>
      <c r="H113" cm="1">
        <f t="array" ref="H113">INDEX('GMW - Upside'!$A$2:$MC$200,MATCH(1,('GMW - Upside'!$MC$2:$MC$200=H$3)*('GMW - Upside'!$MB$2:$MB$200=H$4),0),$E113-1973)</f>
        <v>351063</v>
      </c>
      <c r="I113" cm="1">
        <f t="array" ref="I113">INDEX('GMW - Upside'!$A$2:$MC$200,MATCH(1,('GMW - Upside'!$MC$2:$MC$200=I$3)*('GMW - Upside'!$MB$2:$MB$200=I$4),0),$E113-1973)</f>
        <v>80.3</v>
      </c>
      <c r="J113" cm="1">
        <f t="array" ref="J113">INDEX('GMW - Upside'!$A$2:$MC$200,MATCH(1,('GMW - Upside'!$MC$2:$MC$200=J$3)*('GMW - Upside'!$MB$2:$MB$200=J$4),0),$E113-1973)</f>
        <v>4.6615390000000003</v>
      </c>
      <c r="K113" cm="1">
        <f t="array" ref="K113">INDEX('GMW - Upside'!$A$2:$MC$200,MATCH(1,('GMW - Upside'!$MC$2:$MC$200=K$3)*('GMW - Upside'!$MB$2:$MB$200=K$4),0),$E113-1973)</f>
        <v>4.6126560000000003</v>
      </c>
      <c r="L113" cm="1">
        <f t="array" ref="L113">INDEX('GMW - Upside'!$A$2:$MC$200,MATCH(1,('GMW - Upside'!$MC$2:$MC$200=L$3)*('GMW - Upside'!$MB$2:$MB$200=L$4),0),$E113-1973)</f>
        <v>29183</v>
      </c>
      <c r="M113" cm="1">
        <f t="array" ref="M113">INDEX('GMW - Upside'!$A$2:$MC$200,MATCH(1,('GMW - Upside'!$MC$2:$MC$200=M$3)*('GMW - Upside'!$MB$2:$MB$200=M$4),0),$E113-1973)</f>
        <v>1693</v>
      </c>
      <c r="N113" cm="1">
        <f t="array" ref="N113">INDEX('GMW - Upside'!$A$2:$MC$200,MATCH(1,('GMW - Upside'!$MC$2:$MC$200=N$3)*('GMW - Upside'!$MB$2:$MB$200=N$4),0),$E113-1973)</f>
        <v>30876</v>
      </c>
      <c r="O113" cm="1">
        <f t="array" ref="O113">INDEX('GMW - Upside'!$A$2:$MC$200,MATCH(1,('GMW - Upside'!$MC$2:$MC$200=O$3)*('GMW - Upside'!$MB$2:$MB$200=O$4),0),$E113-1973)</f>
        <v>5.5</v>
      </c>
      <c r="P113" cm="1">
        <f t="array" ref="P113">INDEX('GMW - Upside'!$A$2:$MC$200,MATCH(1,('GMW - Upside'!$MC$2:$MC$200=P$3)*('GMW - Upside'!$MB$2:$MB$200=P$4),0),$E113-1973)</f>
        <v>37914.589999999997</v>
      </c>
      <c r="Q113" cm="1">
        <f t="array" ref="Q113">INDEX('GMW - Upside'!$A$2:$MC$200,MATCH(1,('GMW - Upside'!$MC$2:$MC$200=Q$3)*('GMW - Upside'!$MB$2:$MB$200=Q$4),0),$E113-1973)</f>
        <v>-6421</v>
      </c>
      <c r="R113" cm="1">
        <f t="array" ref="R113">INDEX('GMW - Upside'!$A$2:$MC$200,MATCH(1,('GMW - Upside'!$MC$2:$MC$200=R$3)*('GMW - Upside'!$MB$2:$MB$200=R$4),0),$E113-1973)</f>
        <v>487884</v>
      </c>
      <c r="S113" cm="1">
        <f t="array" ref="S113">INDEX('GMW - Upside'!$A$2:$MC$200,MATCH(1,('GMW - Upside'!$MC$2:$MC$200=S$3)*('GMW - Upside'!$MB$2:$MB$200=S$4),0),$E113-1973)</f>
        <v>372582</v>
      </c>
      <c r="T113" cm="1">
        <f t="array" ref="T113">INDEX('GMW - Upside'!$A$2:$MC$200,MATCH(1,('GMW - Upside'!$MC$2:$MC$200=T$3)*('GMW - Upside'!$MB$2:$MB$200=T$4),0),$E113-1973)</f>
        <v>2.148342</v>
      </c>
      <c r="U113" cm="1">
        <f t="array" ref="U113">INDEX('GMW - Upside'!$A$2:$MC$200,MATCH(1,('GMW - Upside'!$MC$2:$MC$200=U$3)*('GMW - Upside'!$MB$2:$MB$200=U$4),0),$E113-1973)</f>
        <v>548758.1</v>
      </c>
      <c r="V113" cm="1">
        <f t="array" ref="V113">INDEX('GMW - Upside'!$A$2:$MC$200,MATCH(1,('GMW - Upside'!$MC$2:$MC$200=V$3)*('GMW - Upside'!$MB$2:$MB$200=V$4),0),$E113-1973)</f>
        <v>29332.2</v>
      </c>
      <c r="W113" cm="1">
        <f t="array" ref="W113">INDEX('GMW - Upside'!$A$2:$MC$200,MATCH(1,('GMW - Upside'!$MC$2:$MC$200=W$3)*('GMW - Upside'!$MB$2:$MB$200=W$4),0),$E113-1973)</f>
        <v>32</v>
      </c>
      <c r="X113" cm="1">
        <f t="array" ref="X113">INDEX('GMW - Upside'!$A$2:$MC$200,MATCH(1,('GMW - Upside'!$MC$2:$MC$200=X$3)*('GMW - Upside'!$MB$2:$MB$200=X$4),0),$E113-1973)</f>
        <v>478299.1</v>
      </c>
      <c r="Y113" cm="1">
        <f t="array" ref="Y113">INDEX('GMW - Upside'!$A$2:$MC$200,MATCH(1,('GMW - Upside'!$MC$2:$MC$200=Y$3)*('GMW - Upside'!$MB$2:$MB$200=Y$4),0),$E113-1973)</f>
        <v>40400.61</v>
      </c>
      <c r="Z113" cm="1">
        <f t="array" ref="Z113">INDEX('GMW - Upside'!$A$2:$MC$200,MATCH(1,('GMW - Upside'!$MC$2:$MC$200=Z$3)*('GMW - Upside'!$MB$2:$MB$200=Z$4),0),$E113-1973)</f>
        <v>2227500</v>
      </c>
      <c r="AA113" cm="1">
        <f t="array" ref="AA113">INDEX('GMW - Upside'!$A$2:$MC$200,MATCH(1,('GMW - Upside'!$MC$2:$MC$200=AA$3)*('GMW - Upside'!$MB$2:$MB$200=AA$4),0),$E113-1973)</f>
        <v>-1.5788450000000001</v>
      </c>
      <c r="AB113" cm="1">
        <f t="array" ref="AB113">INDEX('GMW - Upside'!$A$2:$MC$200,MATCH(1,('GMW - Upside'!$MC$2:$MC$200=AB$3)*('GMW - Upside'!$MB$2:$MB$200=AB$4),0),$E113-1973)</f>
        <v>147751</v>
      </c>
      <c r="AC113" cm="1">
        <f t="array" ref="AC113">INDEX('GMW - Upside'!$A$2:$MC$200,MATCH(1,('GMW - Upside'!$MC$2:$MC$200=AC$3)*('GMW - Upside'!$MB$2:$MB$200=AC$4),0),$E113-1973)</f>
        <v>136232</v>
      </c>
      <c r="AD113" cm="1">
        <f t="array" ref="AD113">INDEX('GMW - Upside'!$A$2:$MC$200,MATCH(1,('GMW - Upside'!$MC$2:$MC$200=AD$3)*('GMW - Upside'!$MB$2:$MB$200=AD$4),0),$E113-1973)</f>
        <v>60950</v>
      </c>
      <c r="AE113" cm="1">
        <f t="array" ref="AE113">INDEX('GMW - Upside'!$A$2:$MC$200,MATCH(1,('GMW - Upside'!$MC$2:$MC$200=AE$3)*('GMW - Upside'!$MB$2:$MB$200=AE$4),0),$E113-1973)</f>
        <v>25.52167</v>
      </c>
    </row>
    <row r="114" spans="1:31" x14ac:dyDescent="0.2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Upside'!$A$2:$MC$200,MATCH(1,('GMW - Upside'!$MC$2:$MC$200=F$3)*('GMW - Upside'!$MB$2:$MB$200=F$4),0),$E114-1973)</f>
        <v>562669</v>
      </c>
      <c r="G114" cm="1">
        <f t="array" ref="G114">INDEX('GMW - Upside'!$A$2:$MC$200,MATCH(1,('GMW - Upside'!$MC$2:$MC$200=G$3)*('GMW - Upside'!$MB$2:$MB$200=G$4),0),$E114-1973)</f>
        <v>339339</v>
      </c>
      <c r="H114" cm="1">
        <f t="array" ref="H114">INDEX('GMW - Upside'!$A$2:$MC$200,MATCH(1,('GMW - Upside'!$MC$2:$MC$200=H$3)*('GMW - Upside'!$MB$2:$MB$200=H$4),0),$E114-1973)</f>
        <v>352202</v>
      </c>
      <c r="I114" cm="1">
        <f t="array" ref="I114">INDEX('GMW - Upside'!$A$2:$MC$200,MATCH(1,('GMW - Upside'!$MC$2:$MC$200=I$3)*('GMW - Upside'!$MB$2:$MB$200=I$4),0),$E114-1973)</f>
        <v>80.900000000000006</v>
      </c>
      <c r="J114" cm="1">
        <f t="array" ref="J114">INDEX('GMW - Upside'!$A$2:$MC$200,MATCH(1,('GMW - Upside'!$MC$2:$MC$200=J$3)*('GMW - Upside'!$MB$2:$MB$200=J$4),0),$E114-1973)</f>
        <v>4.8923079999999999</v>
      </c>
      <c r="K114" cm="1">
        <f t="array" ref="K114">INDEX('GMW - Upside'!$A$2:$MC$200,MATCH(1,('GMW - Upside'!$MC$2:$MC$200=K$3)*('GMW - Upside'!$MB$2:$MB$200=K$4),0),$E114-1973)</f>
        <v>4.6011110000000004</v>
      </c>
      <c r="L114" cm="1">
        <f t="array" ref="L114">INDEX('GMW - Upside'!$A$2:$MC$200,MATCH(1,('GMW - Upside'!$MC$2:$MC$200=L$3)*('GMW - Upside'!$MB$2:$MB$200=L$4),0),$E114-1973)</f>
        <v>29214</v>
      </c>
      <c r="M114" cm="1">
        <f t="array" ref="M114">INDEX('GMW - Upside'!$A$2:$MC$200,MATCH(1,('GMW - Upside'!$MC$2:$MC$200=M$3)*('GMW - Upside'!$MB$2:$MB$200=M$4),0),$E114-1973)</f>
        <v>1701</v>
      </c>
      <c r="N114" cm="1">
        <f t="array" ref="N114">INDEX('GMW - Upside'!$A$2:$MC$200,MATCH(1,('GMW - Upside'!$MC$2:$MC$200=N$3)*('GMW - Upside'!$MB$2:$MB$200=N$4),0),$E114-1973)</f>
        <v>30915</v>
      </c>
      <c r="O114" cm="1">
        <f t="array" ref="O114">INDEX('GMW - Upside'!$A$2:$MC$200,MATCH(1,('GMW - Upside'!$MC$2:$MC$200=O$3)*('GMW - Upside'!$MB$2:$MB$200=O$4),0),$E114-1973)</f>
        <v>5.5</v>
      </c>
      <c r="P114" cm="1">
        <f t="array" ref="P114">INDEX('GMW - Upside'!$A$2:$MC$200,MATCH(1,('GMW - Upside'!$MC$2:$MC$200=P$3)*('GMW - Upside'!$MB$2:$MB$200=P$4),0),$E114-1973)</f>
        <v>37980.71</v>
      </c>
      <c r="Q114" cm="1">
        <f t="array" ref="Q114">INDEX('GMW - Upside'!$A$2:$MC$200,MATCH(1,('GMW - Upside'!$MC$2:$MC$200=Q$3)*('GMW - Upside'!$MB$2:$MB$200=Q$4),0),$E114-1973)</f>
        <v>-10254</v>
      </c>
      <c r="R114" cm="1">
        <f t="array" ref="R114">INDEX('GMW - Upside'!$A$2:$MC$200,MATCH(1,('GMW - Upside'!$MC$2:$MC$200=R$3)*('GMW - Upside'!$MB$2:$MB$200=R$4),0),$E114-1973)</f>
        <v>502323</v>
      </c>
      <c r="S114" cm="1">
        <f t="array" ref="S114">INDEX('GMW - Upside'!$A$2:$MC$200,MATCH(1,('GMW - Upside'!$MC$2:$MC$200=S$3)*('GMW - Upside'!$MB$2:$MB$200=S$4),0),$E114-1973)</f>
        <v>374381</v>
      </c>
      <c r="T114" cm="1">
        <f t="array" ref="T114">INDEX('GMW - Upside'!$A$2:$MC$200,MATCH(1,('GMW - Upside'!$MC$2:$MC$200=T$3)*('GMW - Upside'!$MB$2:$MB$200=T$4),0),$E114-1973)</f>
        <v>1.7655369999999999</v>
      </c>
      <c r="U114" cm="1">
        <f t="array" ref="U114">INDEX('GMW - Upside'!$A$2:$MC$200,MATCH(1,('GMW - Upside'!$MC$2:$MC$200=U$3)*('GMW - Upside'!$MB$2:$MB$200=U$4),0),$E114-1973)</f>
        <v>552822.30000000005</v>
      </c>
      <c r="V114" cm="1">
        <f t="array" ref="V114">INDEX('GMW - Upside'!$A$2:$MC$200,MATCH(1,('GMW - Upside'!$MC$2:$MC$200=V$3)*('GMW - Upside'!$MB$2:$MB$200=V$4),0),$E114-1973)</f>
        <v>29369.25</v>
      </c>
      <c r="W114" cm="1">
        <f t="array" ref="W114">INDEX('GMW - Upside'!$A$2:$MC$200,MATCH(1,('GMW - Upside'!$MC$2:$MC$200=W$3)*('GMW - Upside'!$MB$2:$MB$200=W$4),0),$E114-1973)</f>
        <v>32.1</v>
      </c>
      <c r="X114" cm="1">
        <f t="array" ref="X114">INDEX('GMW - Upside'!$A$2:$MC$200,MATCH(1,('GMW - Upside'!$MC$2:$MC$200=X$3)*('GMW - Upside'!$MB$2:$MB$200=X$4),0),$E114-1973)</f>
        <v>481504.5</v>
      </c>
      <c r="Y114" cm="1">
        <f t="array" ref="Y114">INDEX('GMW - Upside'!$A$2:$MC$200,MATCH(1,('GMW - Upside'!$MC$2:$MC$200=Y$3)*('GMW - Upside'!$MB$2:$MB$200=Y$4),0),$E114-1973)</f>
        <v>40497.449999999997</v>
      </c>
      <c r="Z114" cm="1">
        <f t="array" ref="Z114">INDEX('GMW - Upside'!$A$2:$MC$200,MATCH(1,('GMW - Upside'!$MC$2:$MC$200=Z$3)*('GMW - Upside'!$MB$2:$MB$200=Z$4),0),$E114-1973)</f>
        <v>2239000</v>
      </c>
      <c r="AA114" cm="1">
        <f t="array" ref="AA114">INDEX('GMW - Upside'!$A$2:$MC$200,MATCH(1,('GMW - Upside'!$MC$2:$MC$200=AA$3)*('GMW - Upside'!$MB$2:$MB$200=AA$4),0),$E114-1973)</f>
        <v>-1.5774109999999999</v>
      </c>
      <c r="AB114" cm="1">
        <f t="array" ref="AB114">INDEX('GMW - Upside'!$A$2:$MC$200,MATCH(1,('GMW - Upside'!$MC$2:$MC$200=AB$3)*('GMW - Upside'!$MB$2:$MB$200=AB$4),0),$E114-1973)</f>
        <v>147493</v>
      </c>
      <c r="AC114" cm="1">
        <f t="array" ref="AC114">INDEX('GMW - Upside'!$A$2:$MC$200,MATCH(1,('GMW - Upside'!$MC$2:$MC$200=AC$3)*('GMW - Upside'!$MB$2:$MB$200=AC$4),0),$E114-1973)</f>
        <v>131759</v>
      </c>
      <c r="AD114" cm="1">
        <f t="array" ref="AD114">INDEX('GMW - Upside'!$A$2:$MC$200,MATCH(1,('GMW - Upside'!$MC$2:$MC$200=AD$3)*('GMW - Upside'!$MB$2:$MB$200=AD$4),0),$E114-1973)</f>
        <v>61073</v>
      </c>
      <c r="AE114" cm="1">
        <f t="array" ref="AE114">INDEX('GMW - Upside'!$A$2:$MC$200,MATCH(1,('GMW - Upside'!$MC$2:$MC$200=AE$3)*('GMW - Upside'!$MB$2:$MB$200=AE$4),0),$E114-1973)</f>
        <v>25.53566</v>
      </c>
    </row>
    <row r="115" spans="1:31" x14ac:dyDescent="0.2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Upside'!$A$2:$MC$200,MATCH(1,('GMW - Upside'!$MC$2:$MC$200=F$3)*('GMW - Upside'!$MB$2:$MB$200=F$4),0),$E115-1973)</f>
        <v>568845</v>
      </c>
      <c r="G115" cm="1">
        <f t="array" ref="G115">INDEX('GMW - Upside'!$A$2:$MC$200,MATCH(1,('GMW - Upside'!$MC$2:$MC$200=G$3)*('GMW - Upside'!$MB$2:$MB$200=G$4),0),$E115-1973)</f>
        <v>343169</v>
      </c>
      <c r="H115" cm="1">
        <f t="array" ref="H115">INDEX('GMW - Upside'!$A$2:$MC$200,MATCH(1,('GMW - Upside'!$MC$2:$MC$200=H$3)*('GMW - Upside'!$MB$2:$MB$200=H$4),0),$E115-1973)</f>
        <v>363344</v>
      </c>
      <c r="I115" cm="1">
        <f t="array" ref="I115">INDEX('GMW - Upside'!$A$2:$MC$200,MATCH(1,('GMW - Upside'!$MC$2:$MC$200=I$3)*('GMW - Upside'!$MB$2:$MB$200=I$4),0),$E115-1973)</f>
        <v>81</v>
      </c>
      <c r="J115" cm="1">
        <f t="array" ref="J115">INDEX('GMW - Upside'!$A$2:$MC$200,MATCH(1,('GMW - Upside'!$MC$2:$MC$200=J$3)*('GMW - Upside'!$MB$2:$MB$200=J$4),0),$E115-1973)</f>
        <v>5.2192309999999997</v>
      </c>
      <c r="K115" cm="1">
        <f t="array" ref="K115">INDEX('GMW - Upside'!$A$2:$MC$200,MATCH(1,('GMW - Upside'!$MC$2:$MC$200=K$3)*('GMW - Upside'!$MB$2:$MB$200=K$4),0),$E115-1973)</f>
        <v>4.870781</v>
      </c>
      <c r="L115" cm="1">
        <f t="array" ref="L115">INDEX('GMW - Upside'!$A$2:$MC$200,MATCH(1,('GMW - Upside'!$MC$2:$MC$200=L$3)*('GMW - Upside'!$MB$2:$MB$200=L$4),0),$E115-1973)</f>
        <v>29194</v>
      </c>
      <c r="M115" cm="1">
        <f t="array" ref="M115">INDEX('GMW - Upside'!$A$2:$MC$200,MATCH(1,('GMW - Upside'!$MC$2:$MC$200=M$3)*('GMW - Upside'!$MB$2:$MB$200=M$4),0),$E115-1973)</f>
        <v>1704</v>
      </c>
      <c r="N115" cm="1">
        <f t="array" ref="N115">INDEX('GMW - Upside'!$A$2:$MC$200,MATCH(1,('GMW - Upside'!$MC$2:$MC$200=N$3)*('GMW - Upside'!$MB$2:$MB$200=N$4),0),$E115-1973)</f>
        <v>30898</v>
      </c>
      <c r="O115" cm="1">
        <f t="array" ref="O115">INDEX('GMW - Upside'!$A$2:$MC$200,MATCH(1,('GMW - Upside'!$MC$2:$MC$200=O$3)*('GMW - Upside'!$MB$2:$MB$200=O$4),0),$E115-1973)</f>
        <v>5.5</v>
      </c>
      <c r="P115" cm="1">
        <f t="array" ref="P115">INDEX('GMW - Upside'!$A$2:$MC$200,MATCH(1,('GMW - Upside'!$MC$2:$MC$200=P$3)*('GMW - Upside'!$MB$2:$MB$200=P$4),0),$E115-1973)</f>
        <v>38046.83</v>
      </c>
      <c r="Q115" cm="1">
        <f t="array" ref="Q115">INDEX('GMW - Upside'!$A$2:$MC$200,MATCH(1,('GMW - Upside'!$MC$2:$MC$200=Q$3)*('GMW - Upside'!$MB$2:$MB$200=Q$4),0),$E115-1973)</f>
        <v>11876</v>
      </c>
      <c r="R115" cm="1">
        <f t="array" ref="R115">INDEX('GMW - Upside'!$A$2:$MC$200,MATCH(1,('GMW - Upside'!$MC$2:$MC$200=R$3)*('GMW - Upside'!$MB$2:$MB$200=R$4),0),$E115-1973)</f>
        <v>494652</v>
      </c>
      <c r="S115" cm="1">
        <f t="array" ref="S115">INDEX('GMW - Upside'!$A$2:$MC$200,MATCH(1,('GMW - Upside'!$MC$2:$MC$200=S$3)*('GMW - Upside'!$MB$2:$MB$200=S$4),0),$E115-1973)</f>
        <v>378672</v>
      </c>
      <c r="T115" cm="1">
        <f t="array" ref="T115">INDEX('GMW - Upside'!$A$2:$MC$200,MATCH(1,('GMW - Upside'!$MC$2:$MC$200=T$3)*('GMW - Upside'!$MB$2:$MB$200=T$4),0),$E115-1973)</f>
        <v>2.5627140000000002</v>
      </c>
      <c r="U115" cm="1">
        <f t="array" ref="U115">INDEX('GMW - Upside'!$A$2:$MC$200,MATCH(1,('GMW - Upside'!$MC$2:$MC$200=U$3)*('GMW - Upside'!$MB$2:$MB$200=U$4),0),$E115-1973)</f>
        <v>554452.30000000005</v>
      </c>
      <c r="V115" cm="1">
        <f t="array" ref="V115">INDEX('GMW - Upside'!$A$2:$MC$200,MATCH(1,('GMW - Upside'!$MC$2:$MC$200=V$3)*('GMW - Upside'!$MB$2:$MB$200=V$4),0),$E115-1973)</f>
        <v>29353.1</v>
      </c>
      <c r="W115" cm="1">
        <f t="array" ref="W115">INDEX('GMW - Upside'!$A$2:$MC$200,MATCH(1,('GMW - Upside'!$MC$2:$MC$200=W$3)*('GMW - Upside'!$MB$2:$MB$200=W$4),0),$E115-1973)</f>
        <v>32.1</v>
      </c>
      <c r="X115" cm="1">
        <f t="array" ref="X115">INDEX('GMW - Upside'!$A$2:$MC$200,MATCH(1,('GMW - Upside'!$MC$2:$MC$200=X$3)*('GMW - Upside'!$MB$2:$MB$200=X$4),0),$E115-1973)</f>
        <v>484819.3</v>
      </c>
      <c r="Y115" cm="1">
        <f t="array" ref="Y115">INDEX('GMW - Upside'!$A$2:$MC$200,MATCH(1,('GMW - Upside'!$MC$2:$MC$200=Y$3)*('GMW - Upside'!$MB$2:$MB$200=Y$4),0),$E115-1973)</f>
        <v>40594.300000000003</v>
      </c>
      <c r="Z115" cm="1">
        <f t="array" ref="Z115">INDEX('GMW - Upside'!$A$2:$MC$200,MATCH(1,('GMW - Upside'!$MC$2:$MC$200=Z$3)*('GMW - Upside'!$MB$2:$MB$200=Z$4),0),$E115-1973)</f>
        <v>2255250</v>
      </c>
      <c r="AA115" cm="1">
        <f t="array" ref="AA115">INDEX('GMW - Upside'!$A$2:$MC$200,MATCH(1,('GMW - Upside'!$MC$2:$MC$200=AA$3)*('GMW - Upside'!$MB$2:$MB$200=AA$4),0),$E115-1973)</f>
        <v>-1.5772539999999999</v>
      </c>
      <c r="AB115" cm="1">
        <f t="array" ref="AB115">INDEX('GMW - Upside'!$A$2:$MC$200,MATCH(1,('GMW - Upside'!$MC$2:$MC$200=AB$3)*('GMW - Upside'!$MB$2:$MB$200=AB$4),0),$E115-1973)</f>
        <v>155719</v>
      </c>
      <c r="AC115" cm="1">
        <f t="array" ref="AC115">INDEX('GMW - Upside'!$A$2:$MC$200,MATCH(1,('GMW - Upside'!$MC$2:$MC$200=AC$3)*('GMW - Upside'!$MB$2:$MB$200=AC$4),0),$E115-1973)</f>
        <v>155198</v>
      </c>
      <c r="AD115" cm="1">
        <f t="array" ref="AD115">INDEX('GMW - Upside'!$A$2:$MC$200,MATCH(1,('GMW - Upside'!$MC$2:$MC$200=AD$3)*('GMW - Upside'!$MB$2:$MB$200=AD$4),0),$E115-1973)</f>
        <v>61196</v>
      </c>
      <c r="AE115" cm="1">
        <f t="array" ref="AE115">INDEX('GMW - Upside'!$A$2:$MC$200,MATCH(1,('GMW - Upside'!$MC$2:$MC$200=AE$3)*('GMW - Upside'!$MB$2:$MB$200=AE$4),0),$E115-1973)</f>
        <v>25.549589999999998</v>
      </c>
    </row>
    <row r="116" spans="1:31" x14ac:dyDescent="0.2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Upside'!$A$2:$MC$200,MATCH(1,('GMW - Upside'!$MC$2:$MC$200=F$3)*('GMW - Upside'!$MB$2:$MB$200=F$4),0),$E116-1973)</f>
        <v>574194</v>
      </c>
      <c r="G116" cm="1">
        <f t="array" ref="G116">INDEX('GMW - Upside'!$A$2:$MC$200,MATCH(1,('GMW - Upside'!$MC$2:$MC$200=G$3)*('GMW - Upside'!$MB$2:$MB$200=G$4),0),$E116-1973)</f>
        <v>347001</v>
      </c>
      <c r="H116" cm="1">
        <f t="array" ref="H116">INDEX('GMW - Upside'!$A$2:$MC$200,MATCH(1,('GMW - Upside'!$MC$2:$MC$200=H$3)*('GMW - Upside'!$MB$2:$MB$200=H$4),0),$E116-1973)</f>
        <v>360676</v>
      </c>
      <c r="I116" cm="1">
        <f t="array" ref="I116">INDEX('GMW - Upside'!$A$2:$MC$200,MATCH(1,('GMW - Upside'!$MC$2:$MC$200=I$3)*('GMW - Upside'!$MB$2:$MB$200=I$4),0),$E116-1973)</f>
        <v>81.8</v>
      </c>
      <c r="J116" cm="1">
        <f t="array" ref="J116">INDEX('GMW - Upside'!$A$2:$MC$200,MATCH(1,('GMW - Upside'!$MC$2:$MC$200=J$3)*('GMW - Upside'!$MB$2:$MB$200=J$4),0),$E116-1973)</f>
        <v>5.3923079999999999</v>
      </c>
      <c r="K116" cm="1">
        <f t="array" ref="K116">INDEX('GMW - Upside'!$A$2:$MC$200,MATCH(1,('GMW - Upside'!$MC$2:$MC$200=K$3)*('GMW - Upside'!$MB$2:$MB$200=K$4),0),$E116-1973)</f>
        <v>5.21082</v>
      </c>
      <c r="L116" cm="1">
        <f t="array" ref="L116">INDEX('GMW - Upside'!$A$2:$MC$200,MATCH(1,('GMW - Upside'!$MC$2:$MC$200=L$3)*('GMW - Upside'!$MB$2:$MB$200=L$4),0),$E116-1973)</f>
        <v>29322</v>
      </c>
      <c r="M116" cm="1">
        <f t="array" ref="M116">INDEX('GMW - Upside'!$A$2:$MC$200,MATCH(1,('GMW - Upside'!$MC$2:$MC$200=M$3)*('GMW - Upside'!$MB$2:$MB$200=M$4),0),$E116-1973)</f>
        <v>1658</v>
      </c>
      <c r="N116" cm="1">
        <f t="array" ref="N116">INDEX('GMW - Upside'!$A$2:$MC$200,MATCH(1,('GMW - Upside'!$MC$2:$MC$200=N$3)*('GMW - Upside'!$MB$2:$MB$200=N$4),0),$E116-1973)</f>
        <v>30980</v>
      </c>
      <c r="O116" cm="1">
        <f t="array" ref="O116">INDEX('GMW - Upside'!$A$2:$MC$200,MATCH(1,('GMW - Upside'!$MC$2:$MC$200=O$3)*('GMW - Upside'!$MB$2:$MB$200=O$4),0),$E116-1973)</f>
        <v>5.4</v>
      </c>
      <c r="P116" cm="1">
        <f t="array" ref="P116">INDEX('GMW - Upside'!$A$2:$MC$200,MATCH(1,('GMW - Upside'!$MC$2:$MC$200=P$3)*('GMW - Upside'!$MB$2:$MB$200=P$4),0),$E116-1973)</f>
        <v>38112.959999999999</v>
      </c>
      <c r="Q116" cm="1">
        <f t="array" ref="Q116">INDEX('GMW - Upside'!$A$2:$MC$200,MATCH(1,('GMW - Upside'!$MC$2:$MC$200=Q$3)*('GMW - Upside'!$MB$2:$MB$200=Q$4),0),$E116-1973)</f>
        <v>-10313</v>
      </c>
      <c r="R116" cm="1">
        <f t="array" ref="R116">INDEX('GMW - Upside'!$A$2:$MC$200,MATCH(1,('GMW - Upside'!$MC$2:$MC$200=R$3)*('GMW - Upside'!$MB$2:$MB$200=R$4),0),$E116-1973)</f>
        <v>515874</v>
      </c>
      <c r="S116" cm="1">
        <f t="array" ref="S116">INDEX('GMW - Upside'!$A$2:$MC$200,MATCH(1,('GMW - Upside'!$MC$2:$MC$200=S$3)*('GMW - Upside'!$MB$2:$MB$200=S$4),0),$E116-1973)</f>
        <v>387949</v>
      </c>
      <c r="T116" cm="1">
        <f t="array" ref="T116">INDEX('GMW - Upside'!$A$2:$MC$200,MATCH(1,('GMW - Upside'!$MC$2:$MC$200=T$3)*('GMW - Upside'!$MB$2:$MB$200=T$4),0),$E116-1973)</f>
        <v>2.7165409999999999</v>
      </c>
      <c r="U116" cm="1">
        <f t="array" ref="U116">INDEX('GMW - Upside'!$A$2:$MC$200,MATCH(1,('GMW - Upside'!$MC$2:$MC$200=U$3)*('GMW - Upside'!$MB$2:$MB$200=U$4),0),$E116-1973)</f>
        <v>558805.6</v>
      </c>
      <c r="V116" cm="1">
        <f t="array" ref="V116">INDEX('GMW - Upside'!$A$2:$MC$200,MATCH(1,('GMW - Upside'!$MC$2:$MC$200=V$3)*('GMW - Upside'!$MB$2:$MB$200=V$4),0),$E116-1973)</f>
        <v>29431</v>
      </c>
      <c r="W116" cm="1">
        <f t="array" ref="W116">INDEX('GMW - Upside'!$A$2:$MC$200,MATCH(1,('GMW - Upside'!$MC$2:$MC$200=W$3)*('GMW - Upside'!$MB$2:$MB$200=W$4),0),$E116-1973)</f>
        <v>32.200000000000003</v>
      </c>
      <c r="X116" cm="1">
        <f t="array" ref="X116">INDEX('GMW - Upside'!$A$2:$MC$200,MATCH(1,('GMW - Upside'!$MC$2:$MC$200=X$3)*('GMW - Upside'!$MB$2:$MB$200=X$4),0),$E116-1973)</f>
        <v>488229</v>
      </c>
      <c r="Y116" cm="1">
        <f t="array" ref="Y116">INDEX('GMW - Upside'!$A$2:$MC$200,MATCH(1,('GMW - Upside'!$MC$2:$MC$200=Y$3)*('GMW - Upside'!$MB$2:$MB$200=Y$4),0),$E116-1973)</f>
        <v>40691.14</v>
      </c>
      <c r="Z116" cm="1">
        <f t="array" ref="Z116">INDEX('GMW - Upside'!$A$2:$MC$200,MATCH(1,('GMW - Upside'!$MC$2:$MC$200=Z$3)*('GMW - Upside'!$MB$2:$MB$200=Z$4),0),$E116-1973)</f>
        <v>2271500</v>
      </c>
      <c r="AA116" cm="1">
        <f t="array" ref="AA116">INDEX('GMW - Upside'!$A$2:$MC$200,MATCH(1,('GMW - Upside'!$MC$2:$MC$200=AA$3)*('GMW - Upside'!$MB$2:$MB$200=AA$4),0),$E116-1973)</f>
        <v>-1.5770960000000001</v>
      </c>
      <c r="AB116" cm="1">
        <f t="array" ref="AB116">INDEX('GMW - Upside'!$A$2:$MC$200,MATCH(1,('GMW - Upside'!$MC$2:$MC$200=AB$3)*('GMW - Upside'!$MB$2:$MB$200=AB$4),0),$E116-1973)</f>
        <v>147438</v>
      </c>
      <c r="AC116" cm="1">
        <f t="array" ref="AC116">INDEX('GMW - Upside'!$A$2:$MC$200,MATCH(1,('GMW - Upside'!$MC$2:$MC$200=AC$3)*('GMW - Upside'!$MB$2:$MB$200=AC$4),0),$E116-1973)</f>
        <v>135241</v>
      </c>
      <c r="AD116" cm="1">
        <f t="array" ref="AD116">INDEX('GMW - Upside'!$A$2:$MC$200,MATCH(1,('GMW - Upside'!$MC$2:$MC$200=AD$3)*('GMW - Upside'!$MB$2:$MB$200=AD$4),0),$E116-1973)</f>
        <v>61319</v>
      </c>
      <c r="AE116" cm="1">
        <f t="array" ref="AE116">INDEX('GMW - Upside'!$A$2:$MC$200,MATCH(1,('GMW - Upside'!$MC$2:$MC$200=AE$3)*('GMW - Upside'!$MB$2:$MB$200=AE$4),0),$E116-1973)</f>
        <v>25.563479999999998</v>
      </c>
    </row>
    <row r="117" spans="1:31" x14ac:dyDescent="0.2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Upside'!$A$2:$MC$200,MATCH(1,('GMW - Upside'!$MC$2:$MC$200=F$3)*('GMW - Upside'!$MB$2:$MB$200=F$4),0),$E117-1973)</f>
        <v>579605</v>
      </c>
      <c r="G117" cm="1">
        <f t="array" ref="G117">INDEX('GMW - Upside'!$A$2:$MC$200,MATCH(1,('GMW - Upside'!$MC$2:$MC$200=G$3)*('GMW - Upside'!$MB$2:$MB$200=G$4),0),$E117-1973)</f>
        <v>353872</v>
      </c>
      <c r="H117" cm="1">
        <f t="array" ref="H117">INDEX('GMW - Upside'!$A$2:$MC$200,MATCH(1,('GMW - Upside'!$MC$2:$MC$200=H$3)*('GMW - Upside'!$MB$2:$MB$200=H$4),0),$E117-1973)</f>
        <v>365843</v>
      </c>
      <c r="I117" cm="1">
        <f t="array" ref="I117">INDEX('GMW - Upside'!$A$2:$MC$200,MATCH(1,('GMW - Upside'!$MC$2:$MC$200=I$3)*('GMW - Upside'!$MB$2:$MB$200=I$4),0),$E117-1973)</f>
        <v>81.733329999999995</v>
      </c>
      <c r="J117" cm="1">
        <f t="array" ref="J117">INDEX('GMW - Upside'!$A$2:$MC$200,MATCH(1,('GMW - Upside'!$MC$2:$MC$200=J$3)*('GMW - Upside'!$MB$2:$MB$200=J$4),0),$E117-1973)</f>
        <v>5.738461</v>
      </c>
      <c r="K117" cm="1">
        <f t="array" ref="K117">INDEX('GMW - Upside'!$A$2:$MC$200,MATCH(1,('GMW - Upside'!$MC$2:$MC$200=K$3)*('GMW - Upside'!$MB$2:$MB$200=K$4),0),$E117-1973)</f>
        <v>5.1907810000000003</v>
      </c>
      <c r="L117" cm="1">
        <f t="array" ref="L117">INDEX('GMW - Upside'!$A$2:$MC$200,MATCH(1,('GMW - Upside'!$MC$2:$MC$200=L$3)*('GMW - Upside'!$MB$2:$MB$200=L$4),0),$E117-1973)</f>
        <v>29420</v>
      </c>
      <c r="M117" cm="1">
        <f t="array" ref="M117">INDEX('GMW - Upside'!$A$2:$MC$200,MATCH(1,('GMW - Upside'!$MC$2:$MC$200=M$3)*('GMW - Upside'!$MB$2:$MB$200=M$4),0),$E117-1973)</f>
        <v>1650</v>
      </c>
      <c r="N117" cm="1">
        <f t="array" ref="N117">INDEX('GMW - Upside'!$A$2:$MC$200,MATCH(1,('GMW - Upside'!$MC$2:$MC$200=N$3)*('GMW - Upside'!$MB$2:$MB$200=N$4),0),$E117-1973)</f>
        <v>31070</v>
      </c>
      <c r="O117" cm="1">
        <f t="array" ref="O117">INDEX('GMW - Upside'!$A$2:$MC$200,MATCH(1,('GMW - Upside'!$MC$2:$MC$200=O$3)*('GMW - Upside'!$MB$2:$MB$200=O$4),0),$E117-1973)</f>
        <v>5.3</v>
      </c>
      <c r="P117" cm="1">
        <f t="array" ref="P117">INDEX('GMW - Upside'!$A$2:$MC$200,MATCH(1,('GMW - Upside'!$MC$2:$MC$200=P$3)*('GMW - Upside'!$MB$2:$MB$200=P$4),0),$E117-1973)</f>
        <v>38173.57</v>
      </c>
      <c r="Q117" cm="1">
        <f t="array" ref="Q117">INDEX('GMW - Upside'!$A$2:$MC$200,MATCH(1,('GMW - Upside'!$MC$2:$MC$200=Q$3)*('GMW - Upside'!$MB$2:$MB$200=Q$4),0),$E117-1973)</f>
        <v>-6032.9989999999998</v>
      </c>
      <c r="R117" cm="1">
        <f t="array" ref="R117">INDEX('GMW - Upside'!$A$2:$MC$200,MATCH(1,('GMW - Upside'!$MC$2:$MC$200=R$3)*('GMW - Upside'!$MB$2:$MB$200=R$4),0),$E117-1973)</f>
        <v>519856</v>
      </c>
      <c r="S117" cm="1">
        <f t="array" ref="S117">INDEX('GMW - Upside'!$A$2:$MC$200,MATCH(1,('GMW - Upside'!$MC$2:$MC$200=S$3)*('GMW - Upside'!$MB$2:$MB$200=S$4),0),$E117-1973)</f>
        <v>390894</v>
      </c>
      <c r="T117" cm="1">
        <f t="array" ref="T117">INDEX('GMW - Upside'!$A$2:$MC$200,MATCH(1,('GMW - Upside'!$MC$2:$MC$200=T$3)*('GMW - Upside'!$MB$2:$MB$200=T$4),0),$E117-1973)</f>
        <v>3.2783509999999998</v>
      </c>
      <c r="U117" cm="1">
        <f t="array" ref="U117">INDEX('GMW - Upside'!$A$2:$MC$200,MATCH(1,('GMW - Upside'!$MC$2:$MC$200=U$3)*('GMW - Upside'!$MB$2:$MB$200=U$4),0),$E117-1973)</f>
        <v>560911.80000000005</v>
      </c>
      <c r="V117" cm="1">
        <f t="array" ref="V117">INDEX('GMW - Upside'!$A$2:$MC$200,MATCH(1,('GMW - Upside'!$MC$2:$MC$200=V$3)*('GMW - Upside'!$MB$2:$MB$200=V$4),0),$E117-1973)</f>
        <v>29516.5</v>
      </c>
      <c r="W117" cm="1">
        <f t="array" ref="W117">INDEX('GMW - Upside'!$A$2:$MC$200,MATCH(1,('GMW - Upside'!$MC$2:$MC$200=W$3)*('GMW - Upside'!$MB$2:$MB$200=W$4),0),$E117-1973)</f>
        <v>32.1</v>
      </c>
      <c r="X117" cm="1">
        <f t="array" ref="X117">INDEX('GMW - Upside'!$A$2:$MC$200,MATCH(1,('GMW - Upside'!$MC$2:$MC$200=X$3)*('GMW - Upside'!$MB$2:$MB$200=X$4),0),$E117-1973)</f>
        <v>491140.7</v>
      </c>
      <c r="Y117" cm="1">
        <f t="array" ref="Y117">INDEX('GMW - Upside'!$A$2:$MC$200,MATCH(1,('GMW - Upside'!$MC$2:$MC$200=Y$3)*('GMW - Upside'!$MB$2:$MB$200=Y$4),0),$E117-1973)</f>
        <v>40766.639999999999</v>
      </c>
      <c r="Z117" cm="1">
        <f t="array" ref="Z117">INDEX('GMW - Upside'!$A$2:$MC$200,MATCH(1,('GMW - Upside'!$MC$2:$MC$200=Z$3)*('GMW - Upside'!$MB$2:$MB$200=Z$4),0),$E117-1973)</f>
        <v>2287750</v>
      </c>
      <c r="AA117" cm="1">
        <f t="array" ref="AA117">INDEX('GMW - Upside'!$A$2:$MC$200,MATCH(1,('GMW - Upside'!$MC$2:$MC$200=AA$3)*('GMW - Upside'!$MB$2:$MB$200=AA$4),0),$E117-1973)</f>
        <v>-1.576938</v>
      </c>
      <c r="AB117" cm="1">
        <f t="array" ref="AB117">INDEX('GMW - Upside'!$A$2:$MC$200,MATCH(1,('GMW - Upside'!$MC$2:$MC$200=AB$3)*('GMW - Upside'!$MB$2:$MB$200=AB$4),0),$E117-1973)</f>
        <v>155629</v>
      </c>
      <c r="AC117" cm="1">
        <f t="array" ref="AC117">INDEX('GMW - Upside'!$A$2:$MC$200,MATCH(1,('GMW - Upside'!$MC$2:$MC$200=AC$3)*('GMW - Upside'!$MB$2:$MB$200=AC$4),0),$E117-1973)</f>
        <v>144396</v>
      </c>
      <c r="AD117" cm="1">
        <f t="array" ref="AD117">INDEX('GMW - Upside'!$A$2:$MC$200,MATCH(1,('GMW - Upside'!$MC$2:$MC$200=AD$3)*('GMW - Upside'!$MB$2:$MB$200=AD$4),0),$E117-1973)</f>
        <v>61445.25</v>
      </c>
      <c r="AE117" cm="1">
        <f t="array" ref="AE117">INDEX('GMW - Upside'!$A$2:$MC$200,MATCH(1,('GMW - Upside'!$MC$2:$MC$200=AE$3)*('GMW - Upside'!$MB$2:$MB$200=AE$4),0),$E117-1973)</f>
        <v>25.621549999999999</v>
      </c>
    </row>
    <row r="118" spans="1:31" x14ac:dyDescent="0.2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Upside'!$A$2:$MC$200,MATCH(1,('GMW - Upside'!$MC$2:$MC$200=F$3)*('GMW - Upside'!$MB$2:$MB$200=F$4),0),$E118-1973)</f>
        <v>584504</v>
      </c>
      <c r="G118" cm="1">
        <f t="array" ref="G118">INDEX('GMW - Upside'!$A$2:$MC$200,MATCH(1,('GMW - Upside'!$MC$2:$MC$200=G$3)*('GMW - Upside'!$MB$2:$MB$200=G$4),0),$E118-1973)</f>
        <v>353402</v>
      </c>
      <c r="H118" cm="1">
        <f t="array" ref="H118">INDEX('GMW - Upside'!$A$2:$MC$200,MATCH(1,('GMW - Upside'!$MC$2:$MC$200=H$3)*('GMW - Upside'!$MB$2:$MB$200=H$4),0),$E118-1973)</f>
        <v>365871</v>
      </c>
      <c r="I118" cm="1">
        <f t="array" ref="I118">INDEX('GMW - Upside'!$A$2:$MC$200,MATCH(1,('GMW - Upside'!$MC$2:$MC$200=I$3)*('GMW - Upside'!$MB$2:$MB$200=I$4),0),$E118-1973)</f>
        <v>82.6</v>
      </c>
      <c r="J118" cm="1">
        <f t="array" ref="J118">INDEX('GMW - Upside'!$A$2:$MC$200,MATCH(1,('GMW - Upside'!$MC$2:$MC$200=J$3)*('GMW - Upside'!$MB$2:$MB$200=J$4),0),$E118-1973)</f>
        <v>5.6818179999999998</v>
      </c>
      <c r="K118" cm="1">
        <f t="array" ref="K118">INDEX('GMW - Upside'!$A$2:$MC$200,MATCH(1,('GMW - Upside'!$MC$2:$MC$200=K$3)*('GMW - Upside'!$MB$2:$MB$200=K$4),0),$E118-1973)</f>
        <v>4.8209379999999999</v>
      </c>
      <c r="L118" cm="1">
        <f t="array" ref="L118">INDEX('GMW - Upside'!$A$2:$MC$200,MATCH(1,('GMW - Upside'!$MC$2:$MC$200=L$3)*('GMW - Upside'!$MB$2:$MB$200=L$4),0),$E118-1973)</f>
        <v>29576</v>
      </c>
      <c r="M118" cm="1">
        <f t="array" ref="M118">INDEX('GMW - Upside'!$A$2:$MC$200,MATCH(1,('GMW - Upside'!$MC$2:$MC$200=M$3)*('GMW - Upside'!$MB$2:$MB$200=M$4),0),$E118-1973)</f>
        <v>1608</v>
      </c>
      <c r="N118" cm="1">
        <f t="array" ref="N118">INDEX('GMW - Upside'!$A$2:$MC$200,MATCH(1,('GMW - Upside'!$MC$2:$MC$200=N$3)*('GMW - Upside'!$MB$2:$MB$200=N$4),0),$E118-1973)</f>
        <v>31184</v>
      </c>
      <c r="O118" cm="1">
        <f t="array" ref="O118">INDEX('GMW - Upside'!$A$2:$MC$200,MATCH(1,('GMW - Upside'!$MC$2:$MC$200=O$3)*('GMW - Upside'!$MB$2:$MB$200=O$4),0),$E118-1973)</f>
        <v>5.2</v>
      </c>
      <c r="P118" cm="1">
        <f t="array" ref="P118">INDEX('GMW - Upside'!$A$2:$MC$200,MATCH(1,('GMW - Upside'!$MC$2:$MC$200=P$3)*('GMW - Upside'!$MB$2:$MB$200=P$4),0),$E118-1973)</f>
        <v>38234.18</v>
      </c>
      <c r="Q118" cm="1">
        <f t="array" ref="Q118">INDEX('GMW - Upside'!$A$2:$MC$200,MATCH(1,('GMW - Upside'!$MC$2:$MC$200=Q$3)*('GMW - Upside'!$MB$2:$MB$200=Q$4),0),$E118-1973)</f>
        <v>-11680</v>
      </c>
      <c r="R118" cm="1">
        <f t="array" ref="R118">INDEX('GMW - Upside'!$A$2:$MC$200,MATCH(1,('GMW - Upside'!$MC$2:$MC$200=R$3)*('GMW - Upside'!$MB$2:$MB$200=R$4),0),$E118-1973)</f>
        <v>550373</v>
      </c>
      <c r="S118" cm="1">
        <f t="array" ref="S118">INDEX('GMW - Upside'!$A$2:$MC$200,MATCH(1,('GMW - Upside'!$MC$2:$MC$200=S$3)*('GMW - Upside'!$MB$2:$MB$200=S$4),0),$E118-1973)</f>
        <v>394214</v>
      </c>
      <c r="T118" cm="1">
        <f t="array" ref="T118">INDEX('GMW - Upside'!$A$2:$MC$200,MATCH(1,('GMW - Upside'!$MC$2:$MC$200=T$3)*('GMW - Upside'!$MB$2:$MB$200=T$4),0),$E118-1973)</f>
        <v>3.9158819999999999</v>
      </c>
      <c r="U118" cm="1">
        <f t="array" ref="U118">INDEX('GMW - Upside'!$A$2:$MC$200,MATCH(1,('GMW - Upside'!$MC$2:$MC$200=U$3)*('GMW - Upside'!$MB$2:$MB$200=U$4),0),$E118-1973)</f>
        <v>562057.5</v>
      </c>
      <c r="V118" cm="1">
        <f t="array" ref="V118">INDEX('GMW - Upside'!$A$2:$MC$200,MATCH(1,('GMW - Upside'!$MC$2:$MC$200=V$3)*('GMW - Upside'!$MB$2:$MB$200=V$4),0),$E118-1973)</f>
        <v>29624.799999999999</v>
      </c>
      <c r="W118" cm="1">
        <f t="array" ref="W118">INDEX('GMW - Upside'!$A$2:$MC$200,MATCH(1,('GMW - Upside'!$MC$2:$MC$200=W$3)*('GMW - Upside'!$MB$2:$MB$200=W$4),0),$E118-1973)</f>
        <v>31.9</v>
      </c>
      <c r="X118" cm="1">
        <f t="array" ref="X118">INDEX('GMW - Upside'!$A$2:$MC$200,MATCH(1,('GMW - Upside'!$MC$2:$MC$200=X$3)*('GMW - Upside'!$MB$2:$MB$200=X$4),0),$E118-1973)</f>
        <v>493808</v>
      </c>
      <c r="Y118" cm="1">
        <f t="array" ref="Y118">INDEX('GMW - Upside'!$A$2:$MC$200,MATCH(1,('GMW - Upside'!$MC$2:$MC$200=Y$3)*('GMW - Upside'!$MB$2:$MB$200=Y$4),0),$E118-1973)</f>
        <v>40842.14</v>
      </c>
      <c r="Z118" cm="1">
        <f t="array" ref="Z118">INDEX('GMW - Upside'!$A$2:$MC$200,MATCH(1,('GMW - Upside'!$MC$2:$MC$200=Z$3)*('GMW - Upside'!$MB$2:$MB$200=Z$4),0),$E118-1973)</f>
        <v>2304000</v>
      </c>
      <c r="AA118" cm="1">
        <f t="array" ref="AA118">INDEX('GMW - Upside'!$A$2:$MC$200,MATCH(1,('GMW - Upside'!$MC$2:$MC$200=AA$3)*('GMW - Upside'!$MB$2:$MB$200=AA$4),0),$E118-1973)</f>
        <v>-1.576781</v>
      </c>
      <c r="AB118" cm="1">
        <f t="array" ref="AB118">INDEX('GMW - Upside'!$A$2:$MC$200,MATCH(1,('GMW - Upside'!$MC$2:$MC$200=AB$3)*('GMW - Upside'!$MB$2:$MB$200=AB$4),0),$E118-1973)</f>
        <v>157147</v>
      </c>
      <c r="AC118" cm="1">
        <f t="array" ref="AC118">INDEX('GMW - Upside'!$A$2:$MC$200,MATCH(1,('GMW - Upside'!$MC$2:$MC$200=AC$3)*('GMW - Upside'!$MB$2:$MB$200=AC$4),0),$E118-1973)</f>
        <v>139285</v>
      </c>
      <c r="AD118" cm="1">
        <f t="array" ref="AD118">INDEX('GMW - Upside'!$A$2:$MC$200,MATCH(1,('GMW - Upside'!$MC$2:$MC$200=AD$3)*('GMW - Upside'!$MB$2:$MB$200=AD$4),0),$E118-1973)</f>
        <v>61571.5</v>
      </c>
      <c r="AE118" cm="1">
        <f t="array" ref="AE118">INDEX('GMW - Upside'!$A$2:$MC$200,MATCH(1,('GMW - Upside'!$MC$2:$MC$200=AE$3)*('GMW - Upside'!$MB$2:$MB$200=AE$4),0),$E118-1973)</f>
        <v>25.67943</v>
      </c>
    </row>
    <row r="119" spans="1:31" x14ac:dyDescent="0.2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Upside'!$A$2:$MC$200,MATCH(1,('GMW - Upside'!$MC$2:$MC$200=F$3)*('GMW - Upside'!$MB$2:$MB$200=F$4),0),$E119-1973)</f>
        <v>586690</v>
      </c>
      <c r="G119" cm="1">
        <f t="array" ref="G119">INDEX('GMW - Upside'!$A$2:$MC$200,MATCH(1,('GMW - Upside'!$MC$2:$MC$200=G$3)*('GMW - Upside'!$MB$2:$MB$200=G$4),0),$E119-1973)</f>
        <v>355059</v>
      </c>
      <c r="H119" cm="1">
        <f t="array" ref="H119">INDEX('GMW - Upside'!$A$2:$MC$200,MATCH(1,('GMW - Upside'!$MC$2:$MC$200=H$3)*('GMW - Upside'!$MB$2:$MB$200=H$4),0),$E119-1973)</f>
        <v>360622</v>
      </c>
      <c r="I119" cm="1">
        <f t="array" ref="I119">INDEX('GMW - Upside'!$A$2:$MC$200,MATCH(1,('GMW - Upside'!$MC$2:$MC$200=I$3)*('GMW - Upside'!$MB$2:$MB$200=I$4),0),$E119-1973)</f>
        <v>82.933329999999998</v>
      </c>
      <c r="J119" cm="1">
        <f t="array" ref="J119">INDEX('GMW - Upside'!$A$2:$MC$200,MATCH(1,('GMW - Upside'!$MC$2:$MC$200=J$3)*('GMW - Upside'!$MB$2:$MB$200=J$4),0),$E119-1973)</f>
        <v>5.3538459999999999</v>
      </c>
      <c r="K119" cm="1">
        <f t="array" ref="K119">INDEX('GMW - Upside'!$A$2:$MC$200,MATCH(1,('GMW - Upside'!$MC$2:$MC$200=K$3)*('GMW - Upside'!$MB$2:$MB$200=K$4),0),$E119-1973)</f>
        <v>4.5039680000000004</v>
      </c>
      <c r="L119" cm="1">
        <f t="array" ref="L119">INDEX('GMW - Upside'!$A$2:$MC$200,MATCH(1,('GMW - Upside'!$MC$2:$MC$200=L$3)*('GMW - Upside'!$MB$2:$MB$200=L$4),0),$E119-1973)</f>
        <v>29684</v>
      </c>
      <c r="M119" cm="1">
        <f t="array" ref="M119">INDEX('GMW - Upside'!$A$2:$MC$200,MATCH(1,('GMW - Upside'!$MC$2:$MC$200=M$3)*('GMW - Upside'!$MB$2:$MB$200=M$4),0),$E119-1973)</f>
        <v>1622</v>
      </c>
      <c r="N119" cm="1">
        <f t="array" ref="N119">INDEX('GMW - Upside'!$A$2:$MC$200,MATCH(1,('GMW - Upside'!$MC$2:$MC$200=N$3)*('GMW - Upside'!$MB$2:$MB$200=N$4),0),$E119-1973)</f>
        <v>31306</v>
      </c>
      <c r="O119" cm="1">
        <f t="array" ref="O119">INDEX('GMW - Upside'!$A$2:$MC$200,MATCH(1,('GMW - Upside'!$MC$2:$MC$200=O$3)*('GMW - Upside'!$MB$2:$MB$200=O$4),0),$E119-1973)</f>
        <v>5.2</v>
      </c>
      <c r="P119" cm="1">
        <f t="array" ref="P119">INDEX('GMW - Upside'!$A$2:$MC$200,MATCH(1,('GMW - Upside'!$MC$2:$MC$200=P$3)*('GMW - Upside'!$MB$2:$MB$200=P$4),0),$E119-1973)</f>
        <v>38294.800000000003</v>
      </c>
      <c r="Q119" cm="1">
        <f t="array" ref="Q119">INDEX('GMW - Upside'!$A$2:$MC$200,MATCH(1,('GMW - Upside'!$MC$2:$MC$200=Q$3)*('GMW - Upside'!$MB$2:$MB$200=Q$4),0),$E119-1973)</f>
        <v>11602</v>
      </c>
      <c r="R119" cm="1">
        <f t="array" ref="R119">INDEX('GMW - Upside'!$A$2:$MC$200,MATCH(1,('GMW - Upside'!$MC$2:$MC$200=R$3)*('GMW - Upside'!$MB$2:$MB$200=R$4),0),$E119-1973)</f>
        <v>544843</v>
      </c>
      <c r="S119" cm="1">
        <f t="array" ref="S119">INDEX('GMW - Upside'!$A$2:$MC$200,MATCH(1,('GMW - Upside'!$MC$2:$MC$200=S$3)*('GMW - Upside'!$MB$2:$MB$200=S$4),0),$E119-1973)</f>
        <v>399716</v>
      </c>
      <c r="T119" cm="1">
        <f t="array" ref="T119">INDEX('GMW - Upside'!$A$2:$MC$200,MATCH(1,('GMW - Upside'!$MC$2:$MC$200=T$3)*('GMW - Upside'!$MB$2:$MB$200=T$4),0),$E119-1973)</f>
        <v>3.0657770000000002</v>
      </c>
      <c r="U119" cm="1">
        <f t="array" ref="U119">INDEX('GMW - Upside'!$A$2:$MC$200,MATCH(1,('GMW - Upside'!$MC$2:$MC$200=U$3)*('GMW - Upside'!$MB$2:$MB$200=U$4),0),$E119-1973)</f>
        <v>568976.4</v>
      </c>
      <c r="V119" cm="1">
        <f t="array" ref="V119">INDEX('GMW - Upside'!$A$2:$MC$200,MATCH(1,('GMW - Upside'!$MC$2:$MC$200=V$3)*('GMW - Upside'!$MB$2:$MB$200=V$4),0),$E119-1973)</f>
        <v>29740.7</v>
      </c>
      <c r="W119" cm="1">
        <f t="array" ref="W119">INDEX('GMW - Upside'!$A$2:$MC$200,MATCH(1,('GMW - Upside'!$MC$2:$MC$200=W$3)*('GMW - Upside'!$MB$2:$MB$200=W$4),0),$E119-1973)</f>
        <v>32.200000000000003</v>
      </c>
      <c r="X119" cm="1">
        <f t="array" ref="X119">INDEX('GMW - Upside'!$A$2:$MC$200,MATCH(1,('GMW - Upside'!$MC$2:$MC$200=X$3)*('GMW - Upside'!$MB$2:$MB$200=X$4),0),$E119-1973)</f>
        <v>496596.4</v>
      </c>
      <c r="Y119" cm="1">
        <f t="array" ref="Y119">INDEX('GMW - Upside'!$A$2:$MC$200,MATCH(1,('GMW - Upside'!$MC$2:$MC$200=Y$3)*('GMW - Upside'!$MB$2:$MB$200=Y$4),0),$E119-1973)</f>
        <v>40917.64</v>
      </c>
      <c r="Z119" cm="1">
        <f t="array" ref="Z119">INDEX('GMW - Upside'!$A$2:$MC$200,MATCH(1,('GMW - Upside'!$MC$2:$MC$200=Z$3)*('GMW - Upside'!$MB$2:$MB$200=Z$4),0),$E119-1973)</f>
        <v>2320500</v>
      </c>
      <c r="AA119" cm="1">
        <f t="array" ref="AA119">INDEX('GMW - Upside'!$A$2:$MC$200,MATCH(1,('GMW - Upside'!$MC$2:$MC$200=AA$3)*('GMW - Upside'!$MB$2:$MB$200=AA$4),0),$E119-1973)</f>
        <v>-1.576781</v>
      </c>
      <c r="AB119" cm="1">
        <f t="array" ref="AB119">INDEX('GMW - Upside'!$A$2:$MC$200,MATCH(1,('GMW - Upside'!$MC$2:$MC$200=AB$3)*('GMW - Upside'!$MB$2:$MB$200=AB$4),0),$E119-1973)</f>
        <v>168986</v>
      </c>
      <c r="AC119" cm="1">
        <f t="array" ref="AC119">INDEX('GMW - Upside'!$A$2:$MC$200,MATCH(1,('GMW - Upside'!$MC$2:$MC$200=AC$3)*('GMW - Upside'!$MB$2:$MB$200=AC$4),0),$E119-1973)</f>
        <v>165224</v>
      </c>
      <c r="AD119" cm="1">
        <f t="array" ref="AD119">INDEX('GMW - Upside'!$A$2:$MC$200,MATCH(1,('GMW - Upside'!$MC$2:$MC$200=AD$3)*('GMW - Upside'!$MB$2:$MB$200=AD$4),0),$E119-1973)</f>
        <v>61697.75</v>
      </c>
      <c r="AE119" cm="1">
        <f t="array" ref="AE119">INDEX('GMW - Upside'!$A$2:$MC$200,MATCH(1,('GMW - Upside'!$MC$2:$MC$200=AE$3)*('GMW - Upside'!$MB$2:$MB$200=AE$4),0),$E119-1973)</f>
        <v>25.737130000000001</v>
      </c>
    </row>
    <row r="120" spans="1:31" x14ac:dyDescent="0.2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Upside'!$A$2:$MC$200,MATCH(1,('GMW - Upside'!$MC$2:$MC$200=F$3)*('GMW - Upside'!$MB$2:$MB$200=F$4),0),$E120-1973)</f>
        <v>583541</v>
      </c>
      <c r="G120" cm="1">
        <f t="array" ref="G120">INDEX('GMW - Upside'!$A$2:$MC$200,MATCH(1,('GMW - Upside'!$MC$2:$MC$200=G$3)*('GMW - Upside'!$MB$2:$MB$200=G$4),0),$E120-1973)</f>
        <v>350021</v>
      </c>
      <c r="H120" cm="1">
        <f t="array" ref="H120">INDEX('GMW - Upside'!$A$2:$MC$200,MATCH(1,('GMW - Upside'!$MC$2:$MC$200=H$3)*('GMW - Upside'!$MB$2:$MB$200=H$4),0),$E120-1973)</f>
        <v>364267</v>
      </c>
      <c r="I120" cm="1">
        <f t="array" ref="I120">INDEX('GMW - Upside'!$A$2:$MC$200,MATCH(1,('GMW - Upside'!$MC$2:$MC$200=I$3)*('GMW - Upside'!$MB$2:$MB$200=I$4),0),$E120-1973)</f>
        <v>84.6</v>
      </c>
      <c r="J120" cm="1">
        <f t="array" ref="J120">INDEX('GMW - Upside'!$A$2:$MC$200,MATCH(1,('GMW - Upside'!$MC$2:$MC$200=J$3)*('GMW - Upside'!$MB$2:$MB$200=J$4),0),$E120-1973)</f>
        <v>5.026923</v>
      </c>
      <c r="K120" cm="1">
        <f t="array" ref="K120">INDEX('GMW - Upside'!$A$2:$MC$200,MATCH(1,('GMW - Upside'!$MC$2:$MC$200=K$3)*('GMW - Upside'!$MB$2:$MB$200=K$4),0),$E120-1973)</f>
        <v>4.827693</v>
      </c>
      <c r="L120" cm="1">
        <f t="array" ref="L120">INDEX('GMW - Upside'!$A$2:$MC$200,MATCH(1,('GMW - Upside'!$MC$2:$MC$200=L$3)*('GMW - Upside'!$MB$2:$MB$200=L$4),0),$E120-1973)</f>
        <v>29722</v>
      </c>
      <c r="M120" cm="1">
        <f t="array" ref="M120">INDEX('GMW - Upside'!$A$2:$MC$200,MATCH(1,('GMW - Upside'!$MC$2:$MC$200=M$3)*('GMW - Upside'!$MB$2:$MB$200=M$4),0),$E120-1973)</f>
        <v>1680</v>
      </c>
      <c r="N120" cm="1">
        <f t="array" ref="N120">INDEX('GMW - Upside'!$A$2:$MC$200,MATCH(1,('GMW - Upside'!$MC$2:$MC$200=N$3)*('GMW - Upside'!$MB$2:$MB$200=N$4),0),$E120-1973)</f>
        <v>31402</v>
      </c>
      <c r="O120" cm="1">
        <f t="array" ref="O120">INDEX('GMW - Upside'!$A$2:$MC$200,MATCH(1,('GMW - Upside'!$MC$2:$MC$200=O$3)*('GMW - Upside'!$MB$2:$MB$200=O$4),0),$E120-1973)</f>
        <v>5.4</v>
      </c>
      <c r="P120" cm="1">
        <f t="array" ref="P120">INDEX('GMW - Upside'!$A$2:$MC$200,MATCH(1,('GMW - Upside'!$MC$2:$MC$200=P$3)*('GMW - Upside'!$MB$2:$MB$200=P$4),0),$E120-1973)</f>
        <v>38355.410000000003</v>
      </c>
      <c r="Q120" cm="1">
        <f t="array" ref="Q120">INDEX('GMW - Upside'!$A$2:$MC$200,MATCH(1,('GMW - Upside'!$MC$2:$MC$200=Q$3)*('GMW - Upside'!$MB$2:$MB$200=Q$4),0),$E120-1973)</f>
        <v>-16131</v>
      </c>
      <c r="R120" cm="1">
        <f t="array" ref="R120">INDEX('GMW - Upside'!$A$2:$MC$200,MATCH(1,('GMW - Upside'!$MC$2:$MC$200=R$3)*('GMW - Upside'!$MB$2:$MB$200=R$4),0),$E120-1973)</f>
        <v>594890</v>
      </c>
      <c r="S120" cm="1">
        <f t="array" ref="S120">INDEX('GMW - Upside'!$A$2:$MC$200,MATCH(1,('GMW - Upside'!$MC$2:$MC$200=S$3)*('GMW - Upside'!$MB$2:$MB$200=S$4),0),$E120-1973)</f>
        <v>402687</v>
      </c>
      <c r="T120" cm="1">
        <f t="array" ref="T120">INDEX('GMW - Upside'!$A$2:$MC$200,MATCH(1,('GMW - Upside'!$MC$2:$MC$200=T$3)*('GMW - Upside'!$MB$2:$MB$200=T$4),0),$E120-1973)</f>
        <v>2.7879710000000002</v>
      </c>
      <c r="U120" cm="1">
        <f t="array" ref="U120">INDEX('GMW - Upside'!$A$2:$MC$200,MATCH(1,('GMW - Upside'!$MC$2:$MC$200=U$3)*('GMW - Upside'!$MB$2:$MB$200=U$4),0),$E120-1973)</f>
        <v>567496.6</v>
      </c>
      <c r="V120" cm="1">
        <f t="array" ref="V120">INDEX('GMW - Upside'!$A$2:$MC$200,MATCH(1,('GMW - Upside'!$MC$2:$MC$200=V$3)*('GMW - Upside'!$MB$2:$MB$200=V$4),0),$E120-1973)</f>
        <v>29831.9</v>
      </c>
      <c r="W120" cm="1">
        <f t="array" ref="W120">INDEX('GMW - Upside'!$A$2:$MC$200,MATCH(1,('GMW - Upside'!$MC$2:$MC$200=W$3)*('GMW - Upside'!$MB$2:$MB$200=W$4),0),$E120-1973)</f>
        <v>31.8</v>
      </c>
      <c r="X120" cm="1">
        <f t="array" ref="X120">INDEX('GMW - Upside'!$A$2:$MC$200,MATCH(1,('GMW - Upside'!$MC$2:$MC$200=X$3)*('GMW - Upside'!$MB$2:$MB$200=X$4),0),$E120-1973)</f>
        <v>499491.2</v>
      </c>
      <c r="Y120" cm="1">
        <f t="array" ref="Y120">INDEX('GMW - Upside'!$A$2:$MC$200,MATCH(1,('GMW - Upside'!$MC$2:$MC$200=Y$3)*('GMW - Upside'!$MB$2:$MB$200=Y$4),0),$E120-1973)</f>
        <v>40993.14</v>
      </c>
      <c r="Z120" cm="1">
        <f t="array" ref="Z120">INDEX('GMW - Upside'!$A$2:$MC$200,MATCH(1,('GMW - Upside'!$MC$2:$MC$200=Z$3)*('GMW - Upside'!$MB$2:$MB$200=Z$4),0),$E120-1973)</f>
        <v>2337000</v>
      </c>
      <c r="AA120" cm="1">
        <f t="array" ref="AA120">INDEX('GMW - Upside'!$A$2:$MC$200,MATCH(1,('GMW - Upside'!$MC$2:$MC$200=AA$3)*('GMW - Upside'!$MB$2:$MB$200=AA$4),0),$E120-1973)</f>
        <v>-1.576938</v>
      </c>
      <c r="AB120" cm="1">
        <f t="array" ref="AB120">INDEX('GMW - Upside'!$A$2:$MC$200,MATCH(1,('GMW - Upside'!$MC$2:$MC$200=AB$3)*('GMW - Upside'!$MB$2:$MB$200=AB$4),0),$E120-1973)</f>
        <v>159043</v>
      </c>
      <c r="AC120" cm="1">
        <f t="array" ref="AC120">INDEX('GMW - Upside'!$A$2:$MC$200,MATCH(1,('GMW - Upside'!$MC$2:$MC$200=AC$3)*('GMW - Upside'!$MB$2:$MB$200=AC$4),0),$E120-1973)</f>
        <v>138373</v>
      </c>
      <c r="AD120" cm="1">
        <f t="array" ref="AD120">INDEX('GMW - Upside'!$A$2:$MC$200,MATCH(1,('GMW - Upside'!$MC$2:$MC$200=AD$3)*('GMW - Upside'!$MB$2:$MB$200=AD$4),0),$E120-1973)</f>
        <v>61824</v>
      </c>
      <c r="AE120" cm="1">
        <f t="array" ref="AE120">INDEX('GMW - Upside'!$A$2:$MC$200,MATCH(1,('GMW - Upside'!$MC$2:$MC$200=AE$3)*('GMW - Upside'!$MB$2:$MB$200=AE$4),0),$E120-1973)</f>
        <v>25.794650000000001</v>
      </c>
    </row>
    <row r="121" spans="1:31" x14ac:dyDescent="0.2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Upside'!$A$2:$MC$200,MATCH(1,('GMW - Upside'!$MC$2:$MC$200=F$3)*('GMW - Upside'!$MB$2:$MB$200=F$4),0),$E121-1973)</f>
        <v>573961</v>
      </c>
      <c r="G121" cm="1">
        <f t="array" ref="G121">INDEX('GMW - Upside'!$A$2:$MC$200,MATCH(1,('GMW - Upside'!$MC$2:$MC$200=G$3)*('GMW - Upside'!$MB$2:$MB$200=G$4),0),$E121-1973)</f>
        <v>344231</v>
      </c>
      <c r="H121" cm="1">
        <f t="array" ref="H121">INDEX('GMW - Upside'!$A$2:$MC$200,MATCH(1,('GMW - Upside'!$MC$2:$MC$200=H$3)*('GMW - Upside'!$MB$2:$MB$200=H$4),0),$E121-1973)</f>
        <v>358375</v>
      </c>
      <c r="I121" cm="1">
        <f t="array" ref="I121">INDEX('GMW - Upside'!$A$2:$MC$200,MATCH(1,('GMW - Upside'!$MC$2:$MC$200=I$3)*('GMW - Upside'!$MB$2:$MB$200=I$4),0),$E121-1973)</f>
        <v>85.633330000000001</v>
      </c>
      <c r="J121" cm="1">
        <f t="array" ref="J121">INDEX('GMW - Upside'!$A$2:$MC$200,MATCH(1,('GMW - Upside'!$MC$2:$MC$200=J$3)*('GMW - Upside'!$MB$2:$MB$200=J$4),0),$E121-1973)</f>
        <v>5</v>
      </c>
      <c r="K121" cm="1">
        <f t="array" ref="K121">INDEX('GMW - Upside'!$A$2:$MC$200,MATCH(1,('GMW - Upside'!$MC$2:$MC$200=K$3)*('GMW - Upside'!$MB$2:$MB$200=K$4),0),$E121-1973)</f>
        <v>4.6980300000000002</v>
      </c>
      <c r="L121" cm="1">
        <f t="array" ref="L121">INDEX('GMW - Upside'!$A$2:$MC$200,MATCH(1,('GMW - Upside'!$MC$2:$MC$200=L$3)*('GMW - Upside'!$MB$2:$MB$200=L$4),0),$E121-1973)</f>
        <v>29580</v>
      </c>
      <c r="M121" cm="1">
        <f t="array" ref="M121">INDEX('GMW - Upside'!$A$2:$MC$200,MATCH(1,('GMW - Upside'!$MC$2:$MC$200=M$3)*('GMW - Upside'!$MB$2:$MB$200=M$4),0),$E121-1973)</f>
        <v>1840</v>
      </c>
      <c r="N121" cm="1">
        <f t="array" ref="N121">INDEX('GMW - Upside'!$A$2:$MC$200,MATCH(1,('GMW - Upside'!$MC$2:$MC$200=N$3)*('GMW - Upside'!$MB$2:$MB$200=N$4),0),$E121-1973)</f>
        <v>31420</v>
      </c>
      <c r="O121" cm="1">
        <f t="array" ref="O121">INDEX('GMW - Upside'!$A$2:$MC$200,MATCH(1,('GMW - Upside'!$MC$2:$MC$200=O$3)*('GMW - Upside'!$MB$2:$MB$200=O$4),0),$E121-1973)</f>
        <v>5.9</v>
      </c>
      <c r="P121" cm="1">
        <f t="array" ref="P121">INDEX('GMW - Upside'!$A$2:$MC$200,MATCH(1,('GMW - Upside'!$MC$2:$MC$200=P$3)*('GMW - Upside'!$MB$2:$MB$200=P$4),0),$E121-1973)</f>
        <v>38398.92</v>
      </c>
      <c r="Q121" cm="1">
        <f t="array" ref="Q121">INDEX('GMW - Upside'!$A$2:$MC$200,MATCH(1,('GMW - Upside'!$MC$2:$MC$200=Q$3)*('GMW - Upside'!$MB$2:$MB$200=Q$4),0),$E121-1973)</f>
        <v>-14227</v>
      </c>
      <c r="R121" cm="1">
        <f t="array" ref="R121">INDEX('GMW - Upside'!$A$2:$MC$200,MATCH(1,('GMW - Upside'!$MC$2:$MC$200=R$3)*('GMW - Upside'!$MB$2:$MB$200=R$4),0),$E121-1973)</f>
        <v>650308</v>
      </c>
      <c r="S121" cm="1">
        <f t="array" ref="S121">INDEX('GMW - Upside'!$A$2:$MC$200,MATCH(1,('GMW - Upside'!$MC$2:$MC$200=S$3)*('GMW - Upside'!$MB$2:$MB$200=S$4),0),$E121-1973)</f>
        <v>402137</v>
      </c>
      <c r="T121" cm="1">
        <f t="array" ref="T121">INDEX('GMW - Upside'!$A$2:$MC$200,MATCH(1,('GMW - Upside'!$MC$2:$MC$200=T$3)*('GMW - Upside'!$MB$2:$MB$200=T$4),0),$E121-1973)</f>
        <v>0.37012099999999998</v>
      </c>
      <c r="U121" cm="1">
        <f t="array" ref="U121">INDEX('GMW - Upside'!$A$2:$MC$200,MATCH(1,('GMW - Upside'!$MC$2:$MC$200=U$3)*('GMW - Upside'!$MB$2:$MB$200=U$4),0),$E121-1973)</f>
        <v>571840.4</v>
      </c>
      <c r="V121" cm="1">
        <f t="array" ref="V121">INDEX('GMW - Upside'!$A$2:$MC$200,MATCH(1,('GMW - Upside'!$MC$2:$MC$200=V$3)*('GMW - Upside'!$MB$2:$MB$200=V$4),0),$E121-1973)</f>
        <v>29849</v>
      </c>
      <c r="W121" cm="1">
        <f t="array" ref="W121">INDEX('GMW - Upside'!$A$2:$MC$200,MATCH(1,('GMW - Upside'!$MC$2:$MC$200=W$3)*('GMW - Upside'!$MB$2:$MB$200=W$4),0),$E121-1973)</f>
        <v>32</v>
      </c>
      <c r="X121" cm="1">
        <f t="array" ref="X121">INDEX('GMW - Upside'!$A$2:$MC$200,MATCH(1,('GMW - Upside'!$MC$2:$MC$200=X$3)*('GMW - Upside'!$MB$2:$MB$200=X$4),0),$E121-1973)</f>
        <v>501833.9</v>
      </c>
      <c r="Y121" cm="1">
        <f t="array" ref="Y121">INDEX('GMW - Upside'!$A$2:$MC$200,MATCH(1,('GMW - Upside'!$MC$2:$MC$200=Y$3)*('GMW - Upside'!$MB$2:$MB$200=Y$4),0),$E121-1973)</f>
        <v>41046.550000000003</v>
      </c>
      <c r="Z121" cm="1">
        <f t="array" ref="Z121">INDEX('GMW - Upside'!$A$2:$MC$200,MATCH(1,('GMW - Upside'!$MC$2:$MC$200=Z$3)*('GMW - Upside'!$MB$2:$MB$200=Z$4),0),$E121-1973)</f>
        <v>2353500</v>
      </c>
      <c r="AA121" cm="1">
        <f t="array" ref="AA121">INDEX('GMW - Upside'!$A$2:$MC$200,MATCH(1,('GMW - Upside'!$MC$2:$MC$200=AA$3)*('GMW - Upside'!$MB$2:$MB$200=AA$4),0),$E121-1973)</f>
        <v>-1.5772539999999999</v>
      </c>
      <c r="AB121" cm="1">
        <f t="array" ref="AB121">INDEX('GMW - Upside'!$A$2:$MC$200,MATCH(1,('GMW - Upside'!$MC$2:$MC$200=AB$3)*('GMW - Upside'!$MB$2:$MB$200=AB$4),0),$E121-1973)</f>
        <v>170844</v>
      </c>
      <c r="AC121" cm="1">
        <f t="array" ref="AC121">INDEX('GMW - Upside'!$A$2:$MC$200,MATCH(1,('GMW - Upside'!$MC$2:$MC$200=AC$3)*('GMW - Upside'!$MB$2:$MB$200=AC$4),0),$E121-1973)</f>
        <v>145701</v>
      </c>
      <c r="AD121" cm="1">
        <f t="array" ref="AD121">INDEX('GMW - Upside'!$A$2:$MC$200,MATCH(1,('GMW - Upside'!$MC$2:$MC$200=AD$3)*('GMW - Upside'!$MB$2:$MB$200=AD$4),0),$E121-1973)</f>
        <v>61933.25</v>
      </c>
      <c r="AE121" cm="1">
        <f t="array" ref="AE121">INDEX('GMW - Upside'!$A$2:$MC$200,MATCH(1,('GMW - Upside'!$MC$2:$MC$200=AE$3)*('GMW - Upside'!$MB$2:$MB$200=AE$4),0),$E121-1973)</f>
        <v>25.881430000000002</v>
      </c>
    </row>
    <row r="122" spans="1:31" x14ac:dyDescent="0.2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Upside'!$A$2:$MC$200,MATCH(1,('GMW - Upside'!$MC$2:$MC$200=F$3)*('GMW - Upside'!$MB$2:$MB$200=F$4),0),$E122-1973)</f>
        <v>561816</v>
      </c>
      <c r="G122" cm="1">
        <f t="array" ref="G122">INDEX('GMW - Upside'!$A$2:$MC$200,MATCH(1,('GMW - Upside'!$MC$2:$MC$200=G$3)*('GMW - Upside'!$MB$2:$MB$200=G$4),0),$E122-1973)</f>
        <v>335303</v>
      </c>
      <c r="H122" cm="1">
        <f t="array" ref="H122">INDEX('GMW - Upside'!$A$2:$MC$200,MATCH(1,('GMW - Upside'!$MC$2:$MC$200=H$3)*('GMW - Upside'!$MB$2:$MB$200=H$4),0),$E122-1973)</f>
        <v>365113</v>
      </c>
      <c r="I122" cm="1">
        <f t="array" ref="I122">INDEX('GMW - Upside'!$A$2:$MC$200,MATCH(1,('GMW - Upside'!$MC$2:$MC$200=I$3)*('GMW - Upside'!$MB$2:$MB$200=I$4),0),$E122-1973)</f>
        <v>85.733329999999995</v>
      </c>
      <c r="J122" cm="1">
        <f t="array" ref="J122">INDEX('GMW - Upside'!$A$2:$MC$200,MATCH(1,('GMW - Upside'!$MC$2:$MC$200=J$3)*('GMW - Upside'!$MB$2:$MB$200=J$4),0),$E122-1973)</f>
        <v>3.325758</v>
      </c>
      <c r="K122" cm="1">
        <f t="array" ref="K122">INDEX('GMW - Upside'!$A$2:$MC$200,MATCH(1,('GMW - Upside'!$MC$2:$MC$200=K$3)*('GMW - Upside'!$MB$2:$MB$200=K$4),0),$E122-1973)</f>
        <v>3.9856250000000002</v>
      </c>
      <c r="L122" cm="1">
        <f t="array" ref="L122">INDEX('GMW - Upside'!$A$2:$MC$200,MATCH(1,('GMW - Upside'!$MC$2:$MC$200=L$3)*('GMW - Upside'!$MB$2:$MB$200=L$4),0),$E122-1973)</f>
        <v>29528</v>
      </c>
      <c r="M122" cm="1">
        <f t="array" ref="M122">INDEX('GMW - Upside'!$A$2:$MC$200,MATCH(1,('GMW - Upside'!$MC$2:$MC$200=M$3)*('GMW - Upside'!$MB$2:$MB$200=M$4),0),$E122-1973)</f>
        <v>2003</v>
      </c>
      <c r="N122" cm="1">
        <f t="array" ref="N122">INDEX('GMW - Upside'!$A$2:$MC$200,MATCH(1,('GMW - Upside'!$MC$2:$MC$200=N$3)*('GMW - Upside'!$MB$2:$MB$200=N$4),0),$E122-1973)</f>
        <v>31531</v>
      </c>
      <c r="O122" cm="1">
        <f t="array" ref="O122">INDEX('GMW - Upside'!$A$2:$MC$200,MATCH(1,('GMW - Upside'!$MC$2:$MC$200=O$3)*('GMW - Upside'!$MB$2:$MB$200=O$4),0),$E122-1973)</f>
        <v>6.4</v>
      </c>
      <c r="P122" cm="1">
        <f t="array" ref="P122">INDEX('GMW - Upside'!$A$2:$MC$200,MATCH(1,('GMW - Upside'!$MC$2:$MC$200=P$3)*('GMW - Upside'!$MB$2:$MB$200=P$4),0),$E122-1973)</f>
        <v>38442.42</v>
      </c>
      <c r="Q122" cm="1">
        <f t="array" ref="Q122">INDEX('GMW - Upside'!$A$2:$MC$200,MATCH(1,('GMW - Upside'!$MC$2:$MC$200=Q$3)*('GMW - Upside'!$MB$2:$MB$200=Q$4),0),$E122-1973)</f>
        <v>-26174</v>
      </c>
      <c r="R122" cm="1">
        <f t="array" ref="R122">INDEX('GMW - Upside'!$A$2:$MC$200,MATCH(1,('GMW - Upside'!$MC$2:$MC$200=R$3)*('GMW - Upside'!$MB$2:$MB$200=R$4),0),$E122-1973)</f>
        <v>705371</v>
      </c>
      <c r="S122" cm="1">
        <f t="array" ref="S122">INDEX('GMW - Upside'!$A$2:$MC$200,MATCH(1,('GMW - Upside'!$MC$2:$MC$200=S$3)*('GMW - Upside'!$MB$2:$MB$200=S$4),0),$E122-1973)</f>
        <v>397677</v>
      </c>
      <c r="T122" cm="1">
        <f t="array" ref="T122">INDEX('GMW - Upside'!$A$2:$MC$200,MATCH(1,('GMW - Upside'!$MC$2:$MC$200=T$3)*('GMW - Upside'!$MB$2:$MB$200=T$4),0),$E122-1973)</f>
        <v>-2.092743</v>
      </c>
      <c r="U122" cm="1">
        <f t="array" ref="U122">INDEX('GMW - Upside'!$A$2:$MC$200,MATCH(1,('GMW - Upside'!$MC$2:$MC$200=U$3)*('GMW - Upside'!$MB$2:$MB$200=U$4),0),$E122-1973)</f>
        <v>573697.30000000005</v>
      </c>
      <c r="V122" cm="1">
        <f t="array" ref="V122">INDEX('GMW - Upside'!$A$2:$MC$200,MATCH(1,('GMW - Upside'!$MC$2:$MC$200=V$3)*('GMW - Upside'!$MB$2:$MB$200=V$4),0),$E122-1973)</f>
        <v>29954.45</v>
      </c>
      <c r="W122" cm="1">
        <f t="array" ref="W122">INDEX('GMW - Upside'!$A$2:$MC$200,MATCH(1,('GMW - Upside'!$MC$2:$MC$200=W$3)*('GMW - Upside'!$MB$2:$MB$200=W$4),0),$E122-1973)</f>
        <v>31.9</v>
      </c>
      <c r="X122" cm="1">
        <f t="array" ref="X122">INDEX('GMW - Upside'!$A$2:$MC$200,MATCH(1,('GMW - Upside'!$MC$2:$MC$200=X$3)*('GMW - Upside'!$MB$2:$MB$200=X$4),0),$E122-1973)</f>
        <v>503890.9</v>
      </c>
      <c r="Y122" cm="1">
        <f t="array" ref="Y122">INDEX('GMW - Upside'!$A$2:$MC$200,MATCH(1,('GMW - Upside'!$MC$2:$MC$200=Y$3)*('GMW - Upside'!$MB$2:$MB$200=Y$4),0),$E122-1973)</f>
        <v>41099.949999999997</v>
      </c>
      <c r="Z122" cm="1">
        <f t="array" ref="Z122">INDEX('GMW - Upside'!$A$2:$MC$200,MATCH(1,('GMW - Upside'!$MC$2:$MC$200=Z$3)*('GMW - Upside'!$MB$2:$MB$200=Z$4),0),$E122-1973)</f>
        <v>2370000</v>
      </c>
      <c r="AA122" cm="1">
        <f t="array" ref="AA122">INDEX('GMW - Upside'!$A$2:$MC$200,MATCH(1,('GMW - Upside'!$MC$2:$MC$200=AA$3)*('GMW - Upside'!$MB$2:$MB$200=AA$4),0),$E122-1973)</f>
        <v>-1.577569</v>
      </c>
      <c r="AB122" cm="1">
        <f t="array" ref="AB122">INDEX('GMW - Upside'!$A$2:$MC$200,MATCH(1,('GMW - Upside'!$MC$2:$MC$200=AB$3)*('GMW - Upside'!$MB$2:$MB$200=AB$4),0),$E122-1973)</f>
        <v>172673</v>
      </c>
      <c r="AC122" cm="1">
        <f t="array" ref="AC122">INDEX('GMW - Upside'!$A$2:$MC$200,MATCH(1,('GMW - Upside'!$MC$2:$MC$200=AC$3)*('GMW - Upside'!$MB$2:$MB$200=AC$4),0),$E122-1973)</f>
        <v>134269</v>
      </c>
      <c r="AD122" cm="1">
        <f t="array" ref="AD122">INDEX('GMW - Upside'!$A$2:$MC$200,MATCH(1,('GMW - Upside'!$MC$2:$MC$200=AD$3)*('GMW - Upside'!$MB$2:$MB$200=AD$4),0),$E122-1973)</f>
        <v>62042.5</v>
      </c>
      <c r="AE122" cm="1">
        <f t="array" ref="AE122">INDEX('GMW - Upside'!$A$2:$MC$200,MATCH(1,('GMW - Upside'!$MC$2:$MC$200=AE$3)*('GMW - Upside'!$MB$2:$MB$200=AE$4),0),$E122-1973)</f>
        <v>25.968019999999999</v>
      </c>
    </row>
    <row r="123" spans="1:31" x14ac:dyDescent="0.2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Upside'!$A$2:$MC$200,MATCH(1,('GMW - Upside'!$MC$2:$MC$200=F$3)*('GMW - Upside'!$MB$2:$MB$200=F$4),0),$E123-1973)</f>
        <v>550451</v>
      </c>
      <c r="G123" cm="1">
        <f t="array" ref="G123">INDEX('GMW - Upside'!$A$2:$MC$200,MATCH(1,('GMW - Upside'!$MC$2:$MC$200=G$3)*('GMW - Upside'!$MB$2:$MB$200=G$4),0),$E123-1973)</f>
        <v>333667</v>
      </c>
      <c r="H123" cm="1">
        <f t="array" ref="H123">INDEX('GMW - Upside'!$A$2:$MC$200,MATCH(1,('GMW - Upside'!$MC$2:$MC$200=H$3)*('GMW - Upside'!$MB$2:$MB$200=H$4),0),$E123-1973)</f>
        <v>361034</v>
      </c>
      <c r="I123" cm="1">
        <f t="array" ref="I123">INDEX('GMW - Upside'!$A$2:$MC$200,MATCH(1,('GMW - Upside'!$MC$2:$MC$200=I$3)*('GMW - Upside'!$MB$2:$MB$200=I$4),0),$E123-1973)</f>
        <v>85.433329999999998</v>
      </c>
      <c r="J123" cm="1">
        <f t="array" ref="J123">INDEX('GMW - Upside'!$A$2:$MC$200,MATCH(1,('GMW - Upside'!$MC$2:$MC$200=J$3)*('GMW - Upside'!$MB$2:$MB$200=J$4),0),$E123-1973)</f>
        <v>1.0859380000000001</v>
      </c>
      <c r="K123" cm="1">
        <f t="array" ref="K123">INDEX('GMW - Upside'!$A$2:$MC$200,MATCH(1,('GMW - Upside'!$MC$2:$MC$200=K$3)*('GMW - Upside'!$MB$2:$MB$200=K$4),0),$E123-1973)</f>
        <v>3.374603</v>
      </c>
      <c r="L123" cm="1">
        <f t="array" ref="L123">INDEX('GMW - Upside'!$A$2:$MC$200,MATCH(1,('GMW - Upside'!$MC$2:$MC$200=L$3)*('GMW - Upside'!$MB$2:$MB$200=L$4),0),$E123-1973)</f>
        <v>29366</v>
      </c>
      <c r="M123" cm="1">
        <f t="array" ref="M123">INDEX('GMW - Upside'!$A$2:$MC$200,MATCH(1,('GMW - Upside'!$MC$2:$MC$200=M$3)*('GMW - Upside'!$MB$2:$MB$200=M$4),0),$E123-1973)</f>
        <v>2235</v>
      </c>
      <c r="N123" cm="1">
        <f t="array" ref="N123">INDEX('GMW - Upside'!$A$2:$MC$200,MATCH(1,('GMW - Upside'!$MC$2:$MC$200=N$3)*('GMW - Upside'!$MB$2:$MB$200=N$4),0),$E123-1973)</f>
        <v>31601</v>
      </c>
      <c r="O123" cm="1">
        <f t="array" ref="O123">INDEX('GMW - Upside'!$A$2:$MC$200,MATCH(1,('GMW - Upside'!$MC$2:$MC$200=O$3)*('GMW - Upside'!$MB$2:$MB$200=O$4),0),$E123-1973)</f>
        <v>7.1</v>
      </c>
      <c r="P123" cm="1">
        <f t="array" ref="P123">INDEX('GMW - Upside'!$A$2:$MC$200,MATCH(1,('GMW - Upside'!$MC$2:$MC$200=P$3)*('GMW - Upside'!$MB$2:$MB$200=P$4),0),$E123-1973)</f>
        <v>38485.93</v>
      </c>
      <c r="Q123" cm="1">
        <f t="array" ref="Q123">INDEX('GMW - Upside'!$A$2:$MC$200,MATCH(1,('GMW - Upside'!$MC$2:$MC$200=Q$3)*('GMW - Upside'!$MB$2:$MB$200=Q$4),0),$E123-1973)</f>
        <v>-11205</v>
      </c>
      <c r="R123" cm="1">
        <f t="array" ref="R123">INDEX('GMW - Upside'!$A$2:$MC$200,MATCH(1,('GMW - Upside'!$MC$2:$MC$200=R$3)*('GMW - Upside'!$MB$2:$MB$200=R$4),0),$E123-1973)</f>
        <v>739660</v>
      </c>
      <c r="S123" cm="1">
        <f t="array" ref="S123">INDEX('GMW - Upside'!$A$2:$MC$200,MATCH(1,('GMW - Upside'!$MC$2:$MC$200=S$3)*('GMW - Upside'!$MB$2:$MB$200=S$4),0),$E123-1973)</f>
        <v>389775</v>
      </c>
      <c r="T123" cm="1">
        <f t="array" ref="T123">INDEX('GMW - Upside'!$A$2:$MC$200,MATCH(1,('GMW - Upside'!$MC$2:$MC$200=T$3)*('GMW - Upside'!$MB$2:$MB$200=T$4),0),$E123-1973)</f>
        <v>-3.772354</v>
      </c>
      <c r="U123" cm="1">
        <f t="array" ref="U123">INDEX('GMW - Upside'!$A$2:$MC$200,MATCH(1,('GMW - Upside'!$MC$2:$MC$200=U$3)*('GMW - Upside'!$MB$2:$MB$200=U$4),0),$E123-1973)</f>
        <v>571612.69999999995</v>
      </c>
      <c r="V123" cm="1">
        <f t="array" ref="V123">INDEX('GMW - Upside'!$A$2:$MC$200,MATCH(1,('GMW - Upside'!$MC$2:$MC$200=V$3)*('GMW - Upside'!$MB$2:$MB$200=V$4),0),$E123-1973)</f>
        <v>30020.95</v>
      </c>
      <c r="W123" cm="1">
        <f t="array" ref="W123">INDEX('GMW - Upside'!$A$2:$MC$200,MATCH(1,('GMW - Upside'!$MC$2:$MC$200=W$3)*('GMW - Upside'!$MB$2:$MB$200=W$4),0),$E123-1973)</f>
        <v>31.5</v>
      </c>
      <c r="X123" cm="1">
        <f t="array" ref="X123">INDEX('GMW - Upside'!$A$2:$MC$200,MATCH(1,('GMW - Upside'!$MC$2:$MC$200=X$3)*('GMW - Upside'!$MB$2:$MB$200=X$4),0),$E123-1973)</f>
        <v>506081.4</v>
      </c>
      <c r="Y123" cm="1">
        <f t="array" ref="Y123">INDEX('GMW - Upside'!$A$2:$MC$200,MATCH(1,('GMW - Upside'!$MC$2:$MC$200=Y$3)*('GMW - Upside'!$MB$2:$MB$200=Y$4),0),$E123-1973)</f>
        <v>41153.360000000001</v>
      </c>
      <c r="Z123" cm="1">
        <f t="array" ref="Z123">INDEX('GMW - Upside'!$A$2:$MC$200,MATCH(1,('GMW - Upside'!$MC$2:$MC$200=Z$3)*('GMW - Upside'!$MB$2:$MB$200=Z$4),0),$E123-1973)</f>
        <v>2377750</v>
      </c>
      <c r="AA123" cm="1">
        <f t="array" ref="AA123">INDEX('GMW - Upside'!$A$2:$MC$200,MATCH(1,('GMW - Upside'!$MC$2:$MC$200=AA$3)*('GMW - Upside'!$MB$2:$MB$200=AA$4),0),$E123-1973)</f>
        <v>-1.577806</v>
      </c>
      <c r="AB123" cm="1">
        <f t="array" ref="AB123">INDEX('GMW - Upside'!$A$2:$MC$200,MATCH(1,('GMW - Upside'!$MC$2:$MC$200=AB$3)*('GMW - Upside'!$MB$2:$MB$200=AB$4),0),$E123-1973)</f>
        <v>183213</v>
      </c>
      <c r="AC123" cm="1">
        <f t="array" ref="AC123">INDEX('GMW - Upside'!$A$2:$MC$200,MATCH(1,('GMW - Upside'!$MC$2:$MC$200=AC$3)*('GMW - Upside'!$MB$2:$MB$200=AC$4),0),$E123-1973)</f>
        <v>151137</v>
      </c>
      <c r="AD123" cm="1">
        <f t="array" ref="AD123">INDEX('GMW - Upside'!$A$2:$MC$200,MATCH(1,('GMW - Upside'!$MC$2:$MC$200=AD$3)*('GMW - Upside'!$MB$2:$MB$200=AD$4),0),$E123-1973)</f>
        <v>62151.75</v>
      </c>
      <c r="AE123" cm="1">
        <f t="array" ref="AE123">INDEX('GMW - Upside'!$A$2:$MC$200,MATCH(1,('GMW - Upside'!$MC$2:$MC$200=AE$3)*('GMW - Upside'!$MB$2:$MB$200=AE$4),0),$E123-1973)</f>
        <v>26.054410000000001</v>
      </c>
    </row>
    <row r="124" spans="1:31" x14ac:dyDescent="0.2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Upside'!$A$2:$MC$200,MATCH(1,('GMW - Upside'!$MC$2:$MC$200=F$3)*('GMW - Upside'!$MB$2:$MB$200=F$4),0),$E124-1973)</f>
        <v>548859</v>
      </c>
      <c r="G124" cm="1">
        <f t="array" ref="G124">INDEX('GMW - Upside'!$A$2:$MC$200,MATCH(1,('GMW - Upside'!$MC$2:$MC$200=G$3)*('GMW - Upside'!$MB$2:$MB$200=G$4),0),$E124-1973)</f>
        <v>332958</v>
      </c>
      <c r="H124" cm="1">
        <f t="array" ref="H124">INDEX('GMW - Upside'!$A$2:$MC$200,MATCH(1,('GMW - Upside'!$MC$2:$MC$200=H$3)*('GMW - Upside'!$MB$2:$MB$200=H$4),0),$E124-1973)</f>
        <v>370431</v>
      </c>
      <c r="I124" cm="1">
        <f t="array" ref="I124">INDEX('GMW - Upside'!$A$2:$MC$200,MATCH(1,('GMW - Upside'!$MC$2:$MC$200=I$3)*('GMW - Upside'!$MB$2:$MB$200=I$4),0),$E124-1973)</f>
        <v>86.366669999999999</v>
      </c>
      <c r="J124" cm="1">
        <f t="array" ref="J124">INDEX('GMW - Upside'!$A$2:$MC$200,MATCH(1,('GMW - Upside'!$MC$2:$MC$200=J$3)*('GMW - Upside'!$MB$2:$MB$200=J$4),0),$E124-1973)</f>
        <v>0.5</v>
      </c>
      <c r="K124" cm="1">
        <f t="array" ref="K124">INDEX('GMW - Upside'!$A$2:$MC$200,MATCH(1,('GMW - Upside'!$MC$2:$MC$200=K$3)*('GMW - Upside'!$MB$2:$MB$200=K$4),0),$E124-1973)</f>
        <v>3.6088520000000002</v>
      </c>
      <c r="L124" cm="1">
        <f t="array" ref="L124">INDEX('GMW - Upside'!$A$2:$MC$200,MATCH(1,('GMW - Upside'!$MC$2:$MC$200=L$3)*('GMW - Upside'!$MB$2:$MB$200=L$4),0),$E124-1973)</f>
        <v>29087</v>
      </c>
      <c r="M124" cm="1">
        <f t="array" ref="M124">INDEX('GMW - Upside'!$A$2:$MC$200,MATCH(1,('GMW - Upside'!$MC$2:$MC$200=M$3)*('GMW - Upside'!$MB$2:$MB$200=M$4),0),$E124-1973)</f>
        <v>2448</v>
      </c>
      <c r="N124" cm="1">
        <f t="array" ref="N124">INDEX('GMW - Upside'!$A$2:$MC$200,MATCH(1,('GMW - Upside'!$MC$2:$MC$200=N$3)*('GMW - Upside'!$MB$2:$MB$200=N$4),0),$E124-1973)</f>
        <v>31535</v>
      </c>
      <c r="O124" cm="1">
        <f t="array" ref="O124">INDEX('GMW - Upside'!$A$2:$MC$200,MATCH(1,('GMW - Upside'!$MC$2:$MC$200=O$3)*('GMW - Upside'!$MB$2:$MB$200=O$4),0),$E124-1973)</f>
        <v>7.8</v>
      </c>
      <c r="P124" cm="1">
        <f t="array" ref="P124">INDEX('GMW - Upside'!$A$2:$MC$200,MATCH(1,('GMW - Upside'!$MC$2:$MC$200=P$3)*('GMW - Upside'!$MB$2:$MB$200=P$4),0),$E124-1973)</f>
        <v>38529.43</v>
      </c>
      <c r="Q124" cm="1">
        <f t="array" ref="Q124">INDEX('GMW - Upside'!$A$2:$MC$200,MATCH(1,('GMW - Upside'!$MC$2:$MC$200=Q$3)*('GMW - Upside'!$MB$2:$MB$200=Q$4),0),$E124-1973)</f>
        <v>-34905</v>
      </c>
      <c r="R124" cm="1">
        <f t="array" ref="R124">INDEX('GMW - Upside'!$A$2:$MC$200,MATCH(1,('GMW - Upside'!$MC$2:$MC$200=R$3)*('GMW - Upside'!$MB$2:$MB$200=R$4),0),$E124-1973)</f>
        <v>784655</v>
      </c>
      <c r="S124" cm="1">
        <f t="array" ref="S124">INDEX('GMW - Upside'!$A$2:$MC$200,MATCH(1,('GMW - Upside'!$MC$2:$MC$200=S$3)*('GMW - Upside'!$MB$2:$MB$200=S$4),0),$E124-1973)</f>
        <v>389151</v>
      </c>
      <c r="T124" cm="1">
        <f t="array" ref="T124">INDEX('GMW - Upside'!$A$2:$MC$200,MATCH(1,('GMW - Upside'!$MC$2:$MC$200=T$3)*('GMW - Upside'!$MB$2:$MB$200=T$4),0),$E124-1973)</f>
        <v>-4.5339580000000002</v>
      </c>
      <c r="U124" cm="1">
        <f t="array" ref="U124">INDEX('GMW - Upside'!$A$2:$MC$200,MATCH(1,('GMW - Upside'!$MC$2:$MC$200=U$3)*('GMW - Upside'!$MB$2:$MB$200=U$4),0),$E124-1973)</f>
        <v>574317</v>
      </c>
      <c r="V124" cm="1">
        <f t="array" ref="V124">INDEX('GMW - Upside'!$A$2:$MC$200,MATCH(1,('GMW - Upside'!$MC$2:$MC$200=V$3)*('GMW - Upside'!$MB$2:$MB$200=V$4),0),$E124-1973)</f>
        <v>29958.25</v>
      </c>
      <c r="W124" cm="1">
        <f t="array" ref="W124">INDEX('GMW - Upside'!$A$2:$MC$200,MATCH(1,('GMW - Upside'!$MC$2:$MC$200=W$3)*('GMW - Upside'!$MB$2:$MB$200=W$4),0),$E124-1973)</f>
        <v>31.7</v>
      </c>
      <c r="X124" cm="1">
        <f t="array" ref="X124">INDEX('GMW - Upside'!$A$2:$MC$200,MATCH(1,('GMW - Upside'!$MC$2:$MC$200=X$3)*('GMW - Upside'!$MB$2:$MB$200=X$4),0),$E124-1973)</f>
        <v>508390.9</v>
      </c>
      <c r="Y124" cm="1">
        <f t="array" ref="Y124">INDEX('GMW - Upside'!$A$2:$MC$200,MATCH(1,('GMW - Upside'!$MC$2:$MC$200=Y$3)*('GMW - Upside'!$MB$2:$MB$200=Y$4),0),$E124-1973)</f>
        <v>41206.769999999997</v>
      </c>
      <c r="Z124" cm="1">
        <f t="array" ref="Z124">INDEX('GMW - Upside'!$A$2:$MC$200,MATCH(1,('GMW - Upside'!$MC$2:$MC$200=Z$3)*('GMW - Upside'!$MB$2:$MB$200=Z$4),0),$E124-1973)</f>
        <v>2385500</v>
      </c>
      <c r="AA124" cm="1">
        <f t="array" ref="AA124">INDEX('GMW - Upside'!$A$2:$MC$200,MATCH(1,('GMW - Upside'!$MC$2:$MC$200=AA$3)*('GMW - Upside'!$MB$2:$MB$200=AA$4),0),$E124-1973)</f>
        <v>-1.57796</v>
      </c>
      <c r="AB124" cm="1">
        <f t="array" ref="AB124">INDEX('GMW - Upside'!$A$2:$MC$200,MATCH(1,('GMW - Upside'!$MC$2:$MC$200=AB$3)*('GMW - Upside'!$MB$2:$MB$200=AB$4),0),$E124-1973)</f>
        <v>170962</v>
      </c>
      <c r="AC124" cm="1">
        <f t="array" ref="AC124">INDEX('GMW - Upside'!$A$2:$MC$200,MATCH(1,('GMW - Upside'!$MC$2:$MC$200=AC$3)*('GMW - Upside'!$MB$2:$MB$200=AC$4),0),$E124-1973)</f>
        <v>129988</v>
      </c>
      <c r="AD124" cm="1">
        <f t="array" ref="AD124">INDEX('GMW - Upside'!$A$2:$MC$200,MATCH(1,('GMW - Upside'!$MC$2:$MC$200=AD$3)*('GMW - Upside'!$MB$2:$MB$200=AD$4),0),$E124-1973)</f>
        <v>62261</v>
      </c>
      <c r="AE124" cm="1">
        <f t="array" ref="AE124">INDEX('GMW - Upside'!$A$2:$MC$200,MATCH(1,('GMW - Upside'!$MC$2:$MC$200=AE$3)*('GMW - Upside'!$MB$2:$MB$200=AE$4),0),$E124-1973)</f>
        <v>26.140609999999999</v>
      </c>
    </row>
    <row r="125" spans="1:31" x14ac:dyDescent="0.2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Upside'!$A$2:$MC$200,MATCH(1,('GMW - Upside'!$MC$2:$MC$200=F$3)*('GMW - Upside'!$MB$2:$MB$200=F$4),0),$E125-1973)</f>
        <v>549540</v>
      </c>
      <c r="G125" cm="1">
        <f t="array" ref="G125">INDEX('GMW - Upside'!$A$2:$MC$200,MATCH(1,('GMW - Upside'!$MC$2:$MC$200=G$3)*('GMW - Upside'!$MB$2:$MB$200=G$4),0),$E125-1973)</f>
        <v>333656</v>
      </c>
      <c r="H125" cm="1">
        <f t="array" ref="H125">INDEX('GMW - Upside'!$A$2:$MC$200,MATCH(1,('GMW - Upside'!$MC$2:$MC$200=H$3)*('GMW - Upside'!$MB$2:$MB$200=H$4),0),$E125-1973)</f>
        <v>368165</v>
      </c>
      <c r="I125" cm="1">
        <f t="array" ref="I125">INDEX('GMW - Upside'!$A$2:$MC$200,MATCH(1,('GMW - Upside'!$MC$2:$MC$200=I$3)*('GMW - Upside'!$MB$2:$MB$200=I$4),0),$E125-1973)</f>
        <v>86.933329999999998</v>
      </c>
      <c r="J125" cm="1">
        <f t="array" ref="J125">INDEX('GMW - Upside'!$A$2:$MC$200,MATCH(1,('GMW - Upside'!$MC$2:$MC$200=J$3)*('GMW - Upside'!$MB$2:$MB$200=J$4),0),$E125-1973)</f>
        <v>0.5</v>
      </c>
      <c r="K125" cm="1">
        <f t="array" ref="K125">INDEX('GMW - Upside'!$A$2:$MC$200,MATCH(1,('GMW - Upside'!$MC$2:$MC$200=K$3)*('GMW - Upside'!$MB$2:$MB$200=K$4),0),$E125-1973)</f>
        <v>3.719077</v>
      </c>
      <c r="L125" cm="1">
        <f t="array" ref="L125">INDEX('GMW - Upside'!$A$2:$MC$200,MATCH(1,('GMW - Upside'!$MC$2:$MC$200=L$3)*('GMW - Upside'!$MB$2:$MB$200=L$4),0),$E125-1973)</f>
        <v>29069</v>
      </c>
      <c r="M125" cm="1">
        <f t="array" ref="M125">INDEX('GMW - Upside'!$A$2:$MC$200,MATCH(1,('GMW - Upside'!$MC$2:$MC$200=M$3)*('GMW - Upside'!$MB$2:$MB$200=M$4),0),$E125-1973)</f>
        <v>2475</v>
      </c>
      <c r="N125" cm="1">
        <f t="array" ref="N125">INDEX('GMW - Upside'!$A$2:$MC$200,MATCH(1,('GMW - Upside'!$MC$2:$MC$200=N$3)*('GMW - Upside'!$MB$2:$MB$200=N$4),0),$E125-1973)</f>
        <v>31544</v>
      </c>
      <c r="O125" cm="1">
        <f t="array" ref="O125">INDEX('GMW - Upside'!$A$2:$MC$200,MATCH(1,('GMW - Upside'!$MC$2:$MC$200=O$3)*('GMW - Upside'!$MB$2:$MB$200=O$4),0),$E125-1973)</f>
        <v>7.8</v>
      </c>
      <c r="P125" cm="1">
        <f t="array" ref="P125">INDEX('GMW - Upside'!$A$2:$MC$200,MATCH(1,('GMW - Upside'!$MC$2:$MC$200=P$3)*('GMW - Upside'!$MB$2:$MB$200=P$4),0),$E125-1973)</f>
        <v>38600.79</v>
      </c>
      <c r="Q125" cm="1">
        <f t="array" ref="Q125">INDEX('GMW - Upside'!$A$2:$MC$200,MATCH(1,('GMW - Upside'!$MC$2:$MC$200=Q$3)*('GMW - Upside'!$MB$2:$MB$200=Q$4),0),$E125-1973)</f>
        <v>-28268</v>
      </c>
      <c r="R125" cm="1">
        <f t="array" ref="R125">INDEX('GMW - Upside'!$A$2:$MC$200,MATCH(1,('GMW - Upside'!$MC$2:$MC$200=R$3)*('GMW - Upside'!$MB$2:$MB$200=R$4),0),$E125-1973)</f>
        <v>799817</v>
      </c>
      <c r="S125" cm="1">
        <f t="array" ref="S125">INDEX('GMW - Upside'!$A$2:$MC$200,MATCH(1,('GMW - Upside'!$MC$2:$MC$200=S$3)*('GMW - Upside'!$MB$2:$MB$200=S$4),0),$E125-1973)</f>
        <v>391179</v>
      </c>
      <c r="T125" cm="1">
        <f t="array" ref="T125">INDEX('GMW - Upside'!$A$2:$MC$200,MATCH(1,('GMW - Upside'!$MC$2:$MC$200=T$3)*('GMW - Upside'!$MB$2:$MB$200=T$4),0),$E125-1973)</f>
        <v>-4.2052269999999998</v>
      </c>
      <c r="U125" cm="1">
        <f t="array" ref="U125">INDEX('GMW - Upside'!$A$2:$MC$200,MATCH(1,('GMW - Upside'!$MC$2:$MC$200=U$3)*('GMW - Upside'!$MB$2:$MB$200=U$4),0),$E125-1973)</f>
        <v>573142.1</v>
      </c>
      <c r="V125" cm="1">
        <f t="array" ref="V125">INDEX('GMW - Upside'!$A$2:$MC$200,MATCH(1,('GMW - Upside'!$MC$2:$MC$200=V$3)*('GMW - Upside'!$MB$2:$MB$200=V$4),0),$E125-1973)</f>
        <v>29966.799999999999</v>
      </c>
      <c r="W125" cm="1">
        <f t="array" ref="W125">INDEX('GMW - Upside'!$A$2:$MC$200,MATCH(1,('GMW - Upside'!$MC$2:$MC$200=W$3)*('GMW - Upside'!$MB$2:$MB$200=W$4),0),$E125-1973)</f>
        <v>31.5</v>
      </c>
      <c r="X125" cm="1">
        <f t="array" ref="X125">INDEX('GMW - Upside'!$A$2:$MC$200,MATCH(1,('GMW - Upside'!$MC$2:$MC$200=X$3)*('GMW - Upside'!$MB$2:$MB$200=X$4),0),$E125-1973)</f>
        <v>510449.5</v>
      </c>
      <c r="Y125" cm="1">
        <f t="array" ref="Y125">INDEX('GMW - Upside'!$A$2:$MC$200,MATCH(1,('GMW - Upside'!$MC$2:$MC$200=Y$3)*('GMW - Upside'!$MB$2:$MB$200=Y$4),0),$E125-1973)</f>
        <v>41266.04</v>
      </c>
      <c r="Z125" cm="1">
        <f t="array" ref="Z125">INDEX('GMW - Upside'!$A$2:$MC$200,MATCH(1,('GMW - Upside'!$MC$2:$MC$200=Z$3)*('GMW - Upside'!$MB$2:$MB$200=Z$4),0),$E125-1973)</f>
        <v>2393250</v>
      </c>
      <c r="AA125" cm="1">
        <f t="array" ref="AA125">INDEX('GMW - Upside'!$A$2:$MC$200,MATCH(1,('GMW - Upside'!$MC$2:$MC$200=AA$3)*('GMW - Upside'!$MB$2:$MB$200=AA$4),0),$E125-1973)</f>
        <v>-1.5780000000000001</v>
      </c>
      <c r="AB125" cm="1">
        <f t="array" ref="AB125">INDEX('GMW - Upside'!$A$2:$MC$200,MATCH(1,('GMW - Upside'!$MC$2:$MC$200=AB$3)*('GMW - Upside'!$MB$2:$MB$200=AB$4),0),$E125-1973)</f>
        <v>175569</v>
      </c>
      <c r="AC125" cm="1">
        <f t="array" ref="AC125">INDEX('GMW - Upside'!$A$2:$MC$200,MATCH(1,('GMW - Upside'!$MC$2:$MC$200=AC$3)*('GMW - Upside'!$MB$2:$MB$200=AC$4),0),$E125-1973)</f>
        <v>137911</v>
      </c>
      <c r="AD125" cm="1">
        <f t="array" ref="AD125">INDEX('GMW - Upside'!$A$2:$MC$200,MATCH(1,('GMW - Upside'!$MC$2:$MC$200=AD$3)*('GMW - Upside'!$MB$2:$MB$200=AD$4),0),$E125-1973)</f>
        <v>62385.75</v>
      </c>
      <c r="AE125" cm="1">
        <f t="array" ref="AE125">INDEX('GMW - Upside'!$A$2:$MC$200,MATCH(1,('GMW - Upside'!$MC$2:$MC$200=AE$3)*('GMW - Upside'!$MB$2:$MB$200=AE$4),0),$E125-1973)</f>
        <v>26.215920000000001</v>
      </c>
    </row>
    <row r="126" spans="1:31" x14ac:dyDescent="0.2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Upside'!$A$2:$MC$200,MATCH(1,('GMW - Upside'!$MC$2:$MC$200=F$3)*('GMW - Upside'!$MB$2:$MB$200=F$4),0),$E126-1973)</f>
        <v>551372</v>
      </c>
      <c r="G126" cm="1">
        <f t="array" ref="G126">INDEX('GMW - Upside'!$A$2:$MC$200,MATCH(1,('GMW - Upside'!$MC$2:$MC$200=G$3)*('GMW - Upside'!$MB$2:$MB$200=G$4),0),$E126-1973)</f>
        <v>336375</v>
      </c>
      <c r="H126" cm="1">
        <f t="array" ref="H126">INDEX('GMW - Upside'!$A$2:$MC$200,MATCH(1,('GMW - Upside'!$MC$2:$MC$200=H$3)*('GMW - Upside'!$MB$2:$MB$200=H$4),0),$E126-1973)</f>
        <v>372103</v>
      </c>
      <c r="I126" cm="1">
        <f t="array" ref="I126">INDEX('GMW - Upside'!$A$2:$MC$200,MATCH(1,('GMW - Upside'!$MC$2:$MC$200=I$3)*('GMW - Upside'!$MB$2:$MB$200=I$4),0),$E126-1973)</f>
        <v>87.566670000000002</v>
      </c>
      <c r="J126" cm="1">
        <f t="array" ref="J126">INDEX('GMW - Upside'!$A$2:$MC$200,MATCH(1,('GMW - Upside'!$MC$2:$MC$200=J$3)*('GMW - Upside'!$MB$2:$MB$200=J$4),0),$E126-1973)</f>
        <v>0.5</v>
      </c>
      <c r="K126" cm="1">
        <f t="array" ref="K126">INDEX('GMW - Upside'!$A$2:$MC$200,MATCH(1,('GMW - Upside'!$MC$2:$MC$200=K$3)*('GMW - Upside'!$MB$2:$MB$200=K$4),0),$E126-1973)</f>
        <v>3.6916920000000002</v>
      </c>
      <c r="L126" cm="1">
        <f t="array" ref="L126">INDEX('GMW - Upside'!$A$2:$MC$200,MATCH(1,('GMW - Upside'!$MC$2:$MC$200=L$3)*('GMW - Upside'!$MB$2:$MB$200=L$4),0),$E126-1973)</f>
        <v>29102</v>
      </c>
      <c r="M126" cm="1">
        <f t="array" ref="M126">INDEX('GMW - Upside'!$A$2:$MC$200,MATCH(1,('GMW - Upside'!$MC$2:$MC$200=M$3)*('GMW - Upside'!$MB$2:$MB$200=M$4),0),$E126-1973)</f>
        <v>2453</v>
      </c>
      <c r="N126" cm="1">
        <f t="array" ref="N126">INDEX('GMW - Upside'!$A$2:$MC$200,MATCH(1,('GMW - Upside'!$MC$2:$MC$200=N$3)*('GMW - Upside'!$MB$2:$MB$200=N$4),0),$E126-1973)</f>
        <v>31555</v>
      </c>
      <c r="O126" cm="1">
        <f t="array" ref="O126">INDEX('GMW - Upside'!$A$2:$MC$200,MATCH(1,('GMW - Upside'!$MC$2:$MC$200=O$3)*('GMW - Upside'!$MB$2:$MB$200=O$4),0),$E126-1973)</f>
        <v>7.8</v>
      </c>
      <c r="P126" cm="1">
        <f t="array" ref="P126">INDEX('GMW - Upside'!$A$2:$MC$200,MATCH(1,('GMW - Upside'!$MC$2:$MC$200=P$3)*('GMW - Upside'!$MB$2:$MB$200=P$4),0),$E126-1973)</f>
        <v>38672.15</v>
      </c>
      <c r="Q126" cm="1">
        <f t="array" ref="Q126">INDEX('GMW - Upside'!$A$2:$MC$200,MATCH(1,('GMW - Upside'!$MC$2:$MC$200=Q$3)*('GMW - Upside'!$MB$2:$MB$200=Q$4),0),$E126-1973)</f>
        <v>-35818</v>
      </c>
      <c r="R126" cm="1">
        <f t="array" ref="R126">INDEX('GMW - Upside'!$A$2:$MC$200,MATCH(1,('GMW - Upside'!$MC$2:$MC$200=R$3)*('GMW - Upside'!$MB$2:$MB$200=R$4),0),$E126-1973)</f>
        <v>872322</v>
      </c>
      <c r="S126" cm="1">
        <f t="array" ref="S126">INDEX('GMW - Upside'!$A$2:$MC$200,MATCH(1,('GMW - Upside'!$MC$2:$MC$200=S$3)*('GMW - Upside'!$MB$2:$MB$200=S$4),0),$E126-1973)</f>
        <v>389300</v>
      </c>
      <c r="T126" cm="1">
        <f t="array" ref="T126">INDEX('GMW - Upside'!$A$2:$MC$200,MATCH(1,('GMW - Upside'!$MC$2:$MC$200=T$3)*('GMW - Upside'!$MB$2:$MB$200=T$4),0),$E126-1973)</f>
        <v>-4.0672300000000003</v>
      </c>
      <c r="U126" cm="1">
        <f t="array" ref="U126">INDEX('GMW - Upside'!$A$2:$MC$200,MATCH(1,('GMW - Upside'!$MC$2:$MC$200=U$3)*('GMW - Upside'!$MB$2:$MB$200=U$4),0),$E126-1973)</f>
        <v>574259.9</v>
      </c>
      <c r="V126" cm="1">
        <f t="array" ref="V126">INDEX('GMW - Upside'!$A$2:$MC$200,MATCH(1,('GMW - Upside'!$MC$2:$MC$200=V$3)*('GMW - Upside'!$MB$2:$MB$200=V$4),0),$E126-1973)</f>
        <v>29977.25</v>
      </c>
      <c r="W126" cm="1">
        <f t="array" ref="W126">INDEX('GMW - Upside'!$A$2:$MC$200,MATCH(1,('GMW - Upside'!$MC$2:$MC$200=W$3)*('GMW - Upside'!$MB$2:$MB$200=W$4),0),$E126-1973)</f>
        <v>31.5</v>
      </c>
      <c r="X126" cm="1">
        <f t="array" ref="X126">INDEX('GMW - Upside'!$A$2:$MC$200,MATCH(1,('GMW - Upside'!$MC$2:$MC$200=X$3)*('GMW - Upside'!$MB$2:$MB$200=X$4),0),$E126-1973)</f>
        <v>512183.2</v>
      </c>
      <c r="Y126" cm="1">
        <f t="array" ref="Y126">INDEX('GMW - Upside'!$A$2:$MC$200,MATCH(1,('GMW - Upside'!$MC$2:$MC$200=Y$3)*('GMW - Upside'!$MB$2:$MB$200=Y$4),0),$E126-1973)</f>
        <v>41325.32</v>
      </c>
      <c r="Z126" cm="1">
        <f t="array" ref="Z126">INDEX('GMW - Upside'!$A$2:$MC$200,MATCH(1,('GMW - Upside'!$MC$2:$MC$200=Z$3)*('GMW - Upside'!$MB$2:$MB$200=Z$4),0),$E126-1973)</f>
        <v>2401000</v>
      </c>
      <c r="AA126" cm="1">
        <f t="array" ref="AA126">INDEX('GMW - Upside'!$A$2:$MC$200,MATCH(1,('GMW - Upside'!$MC$2:$MC$200=AA$3)*('GMW - Upside'!$MB$2:$MB$200=AA$4),0),$E126-1973)</f>
        <v>-1.5780000000000001</v>
      </c>
      <c r="AB126" cm="1">
        <f t="array" ref="AB126">INDEX('GMW - Upside'!$A$2:$MC$200,MATCH(1,('GMW - Upside'!$MC$2:$MC$200=AB$3)*('GMW - Upside'!$MB$2:$MB$200=AB$4),0),$E126-1973)</f>
        <v>183065</v>
      </c>
      <c r="AC126" cm="1">
        <f t="array" ref="AC126">INDEX('GMW - Upside'!$A$2:$MC$200,MATCH(1,('GMW - Upside'!$MC$2:$MC$200=AC$3)*('GMW - Upside'!$MB$2:$MB$200=AC$4),0),$E126-1973)</f>
        <v>132753</v>
      </c>
      <c r="AD126" cm="1">
        <f t="array" ref="AD126">INDEX('GMW - Upside'!$A$2:$MC$200,MATCH(1,('GMW - Upside'!$MC$2:$MC$200=AD$3)*('GMW - Upside'!$MB$2:$MB$200=AD$4),0),$E126-1973)</f>
        <v>62510.5</v>
      </c>
      <c r="AE126" cm="1">
        <f t="array" ref="AE126">INDEX('GMW - Upside'!$A$2:$MC$200,MATCH(1,('GMW - Upside'!$MC$2:$MC$200=AE$3)*('GMW - Upside'!$MB$2:$MB$200=AE$4),0),$E126-1973)</f>
        <v>26.290949999999999</v>
      </c>
    </row>
    <row r="127" spans="1:31" x14ac:dyDescent="0.2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Upside'!$A$2:$MC$200,MATCH(1,('GMW - Upside'!$MC$2:$MC$200=F$3)*('GMW - Upside'!$MB$2:$MB$200=F$4),0),$E127-1973)</f>
        <v>556002</v>
      </c>
      <c r="G127" cm="1">
        <f t="array" ref="G127">INDEX('GMW - Upside'!$A$2:$MC$200,MATCH(1,('GMW - Upside'!$MC$2:$MC$200=G$3)*('GMW - Upside'!$MB$2:$MB$200=G$4),0),$E127-1973)</f>
        <v>335932</v>
      </c>
      <c r="H127" cm="1">
        <f t="array" ref="H127">INDEX('GMW - Upside'!$A$2:$MC$200,MATCH(1,('GMW - Upside'!$MC$2:$MC$200=H$3)*('GMW - Upside'!$MB$2:$MB$200=H$4),0),$E127-1973)</f>
        <v>371943</v>
      </c>
      <c r="I127" cm="1">
        <f t="array" ref="I127">INDEX('GMW - Upside'!$A$2:$MC$200,MATCH(1,('GMW - Upside'!$MC$2:$MC$200=I$3)*('GMW - Upside'!$MB$2:$MB$200=I$4),0),$E127-1973)</f>
        <v>88.233329999999995</v>
      </c>
      <c r="J127" cm="1">
        <f t="array" ref="J127">INDEX('GMW - Upside'!$A$2:$MC$200,MATCH(1,('GMW - Upside'!$MC$2:$MC$200=J$3)*('GMW - Upside'!$MB$2:$MB$200=J$4),0),$E127-1973)</f>
        <v>0.5</v>
      </c>
      <c r="K127" cm="1">
        <f t="array" ref="K127">INDEX('GMW - Upside'!$A$2:$MC$200,MATCH(1,('GMW - Upside'!$MC$2:$MC$200=K$3)*('GMW - Upside'!$MB$2:$MB$200=K$4),0),$E127-1973)</f>
        <v>4.0069840000000001</v>
      </c>
      <c r="L127" cm="1">
        <f t="array" ref="L127">INDEX('GMW - Upside'!$A$2:$MC$200,MATCH(1,('GMW - Upside'!$MC$2:$MC$200=L$3)*('GMW - Upside'!$MB$2:$MB$200=L$4),0),$E127-1973)</f>
        <v>29013</v>
      </c>
      <c r="M127" cm="1">
        <f t="array" ref="M127">INDEX('GMW - Upside'!$A$2:$MC$200,MATCH(1,('GMW - Upside'!$MC$2:$MC$200=M$3)*('GMW - Upside'!$MB$2:$MB$200=M$4),0),$E127-1973)</f>
        <v>2526</v>
      </c>
      <c r="N127" cm="1">
        <f t="array" ref="N127">INDEX('GMW - Upside'!$A$2:$MC$200,MATCH(1,('GMW - Upside'!$MC$2:$MC$200=N$3)*('GMW - Upside'!$MB$2:$MB$200=N$4),0),$E127-1973)</f>
        <v>31539</v>
      </c>
      <c r="O127" cm="1">
        <f t="array" ref="O127">INDEX('GMW - Upside'!$A$2:$MC$200,MATCH(1,('GMW - Upside'!$MC$2:$MC$200=O$3)*('GMW - Upside'!$MB$2:$MB$200=O$4),0),$E127-1973)</f>
        <v>8</v>
      </c>
      <c r="P127" cm="1">
        <f t="array" ref="P127">INDEX('GMW - Upside'!$A$2:$MC$200,MATCH(1,('GMW - Upside'!$MC$2:$MC$200=P$3)*('GMW - Upside'!$MB$2:$MB$200=P$4),0),$E127-1973)</f>
        <v>38743.51</v>
      </c>
      <c r="Q127" cm="1">
        <f t="array" ref="Q127">INDEX('GMW - Upside'!$A$2:$MC$200,MATCH(1,('GMW - Upside'!$MC$2:$MC$200=Q$3)*('GMW - Upside'!$MB$2:$MB$200=Q$4),0),$E127-1973)</f>
        <v>-12945</v>
      </c>
      <c r="R127" cm="1">
        <f t="array" ref="R127">INDEX('GMW - Upside'!$A$2:$MC$200,MATCH(1,('GMW - Upside'!$MC$2:$MC$200=R$3)*('GMW - Upside'!$MB$2:$MB$200=R$4),0),$E127-1973)</f>
        <v>867406</v>
      </c>
      <c r="S127" cm="1">
        <f t="array" ref="S127">INDEX('GMW - Upside'!$A$2:$MC$200,MATCH(1,('GMW - Upside'!$MC$2:$MC$200=S$3)*('GMW - Upside'!$MB$2:$MB$200=S$4),0),$E127-1973)</f>
        <v>398126</v>
      </c>
      <c r="T127" cm="1">
        <f t="array" ref="T127">INDEX('GMW - Upside'!$A$2:$MC$200,MATCH(1,('GMW - Upside'!$MC$2:$MC$200=T$3)*('GMW - Upside'!$MB$2:$MB$200=T$4),0),$E127-1973)</f>
        <v>-3.5228730000000001</v>
      </c>
      <c r="U127" cm="1">
        <f t="array" ref="U127">INDEX('GMW - Upside'!$A$2:$MC$200,MATCH(1,('GMW - Upside'!$MC$2:$MC$200=U$3)*('GMW - Upside'!$MB$2:$MB$200=U$4),0),$E127-1973)</f>
        <v>575938.4</v>
      </c>
      <c r="V127" cm="1">
        <f t="array" ref="V127">INDEX('GMW - Upside'!$A$2:$MC$200,MATCH(1,('GMW - Upside'!$MC$2:$MC$200=V$3)*('GMW - Upside'!$MB$2:$MB$200=V$4),0),$E127-1973)</f>
        <v>29946.28</v>
      </c>
      <c r="W127" cm="1">
        <f t="array" ref="W127">INDEX('GMW - Upside'!$A$2:$MC$200,MATCH(1,('GMW - Upside'!$MC$2:$MC$200=W$3)*('GMW - Upside'!$MB$2:$MB$200=W$4),0),$E127-1973)</f>
        <v>31.6</v>
      </c>
      <c r="X127" cm="1">
        <f t="array" ref="X127">INDEX('GMW - Upside'!$A$2:$MC$200,MATCH(1,('GMW - Upside'!$MC$2:$MC$200=X$3)*('GMW - Upside'!$MB$2:$MB$200=X$4),0),$E127-1973)</f>
        <v>513913.4</v>
      </c>
      <c r="Y127" cm="1">
        <f t="array" ref="Y127">INDEX('GMW - Upside'!$A$2:$MC$200,MATCH(1,('GMW - Upside'!$MC$2:$MC$200=Y$3)*('GMW - Upside'!$MB$2:$MB$200=Y$4),0),$E127-1973)</f>
        <v>41384.6</v>
      </c>
      <c r="Z127" cm="1">
        <f t="array" ref="Z127">INDEX('GMW - Upside'!$A$2:$MC$200,MATCH(1,('GMW - Upside'!$MC$2:$MC$200=Z$3)*('GMW - Upside'!$MB$2:$MB$200=Z$4),0),$E127-1973)</f>
        <v>2409500</v>
      </c>
      <c r="AA127" cm="1">
        <f t="array" ref="AA127">INDEX('GMW - Upside'!$A$2:$MC$200,MATCH(1,('GMW - Upside'!$MC$2:$MC$200=AA$3)*('GMW - Upside'!$MB$2:$MB$200=AA$4),0),$E127-1973)</f>
        <v>-1.5781829999999999</v>
      </c>
      <c r="AB127" cm="1">
        <f t="array" ref="AB127">INDEX('GMW - Upside'!$A$2:$MC$200,MATCH(1,('GMW - Upside'!$MC$2:$MC$200=AB$3)*('GMW - Upside'!$MB$2:$MB$200=AB$4),0),$E127-1973)</f>
        <v>190746</v>
      </c>
      <c r="AC127" cm="1">
        <f t="array" ref="AC127">INDEX('GMW - Upside'!$A$2:$MC$200,MATCH(1,('GMW - Upside'!$MC$2:$MC$200=AC$3)*('GMW - Upside'!$MB$2:$MB$200=AC$4),0),$E127-1973)</f>
        <v>160046</v>
      </c>
      <c r="AD127" cm="1">
        <f t="array" ref="AD127">INDEX('GMW - Upside'!$A$2:$MC$200,MATCH(1,('GMW - Upside'!$MC$2:$MC$200=AD$3)*('GMW - Upside'!$MB$2:$MB$200=AD$4),0),$E127-1973)</f>
        <v>62635.25</v>
      </c>
      <c r="AE127" cm="1">
        <f t="array" ref="AE127">INDEX('GMW - Upside'!$A$2:$MC$200,MATCH(1,('GMW - Upside'!$MC$2:$MC$200=AE$3)*('GMW - Upside'!$MB$2:$MB$200=AE$4),0),$E127-1973)</f>
        <v>26.36571</v>
      </c>
    </row>
    <row r="128" spans="1:31" x14ac:dyDescent="0.2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Upside'!$A$2:$MC$200,MATCH(1,('GMW - Upside'!$MC$2:$MC$200=F$3)*('GMW - Upside'!$MB$2:$MB$200=F$4),0),$E128-1973)</f>
        <v>562353</v>
      </c>
      <c r="G128" cm="1">
        <f t="array" ref="G128">INDEX('GMW - Upside'!$A$2:$MC$200,MATCH(1,('GMW - Upside'!$MC$2:$MC$200=G$3)*('GMW - Upside'!$MB$2:$MB$200=G$4),0),$E128-1973)</f>
        <v>345407</v>
      </c>
      <c r="H128" cm="1">
        <f t="array" ref="H128">INDEX('GMW - Upside'!$A$2:$MC$200,MATCH(1,('GMW - Upside'!$MC$2:$MC$200=H$3)*('GMW - Upside'!$MB$2:$MB$200=H$4),0),$E128-1973)</f>
        <v>373833</v>
      </c>
      <c r="I128" cm="1">
        <f t="array" ref="I128">INDEX('GMW - Upside'!$A$2:$MC$200,MATCH(1,('GMW - Upside'!$MC$2:$MC$200=I$3)*('GMW - Upside'!$MB$2:$MB$200=I$4),0),$E128-1973)</f>
        <v>89.366669999999999</v>
      </c>
      <c r="J128" cm="1">
        <f t="array" ref="J128">INDEX('GMW - Upside'!$A$2:$MC$200,MATCH(1,('GMW - Upside'!$MC$2:$MC$200=J$3)*('GMW - Upside'!$MB$2:$MB$200=J$4),0),$E128-1973)</f>
        <v>0.5</v>
      </c>
      <c r="K128" cm="1">
        <f t="array" ref="K128">INDEX('GMW - Upside'!$A$2:$MC$200,MATCH(1,('GMW - Upside'!$MC$2:$MC$200=K$3)*('GMW - Upside'!$MB$2:$MB$200=K$4),0),$E128-1973)</f>
        <v>3.732923</v>
      </c>
      <c r="L128" cm="1">
        <f t="array" ref="L128">INDEX('GMW - Upside'!$A$2:$MC$200,MATCH(1,('GMW - Upside'!$MC$2:$MC$200=L$3)*('GMW - Upside'!$MB$2:$MB$200=L$4),0),$E128-1973)</f>
        <v>29192</v>
      </c>
      <c r="M128" cm="1">
        <f t="array" ref="M128">INDEX('GMW - Upside'!$A$2:$MC$200,MATCH(1,('GMW - Upside'!$MC$2:$MC$200=M$3)*('GMW - Upside'!$MB$2:$MB$200=M$4),0),$E128-1973)</f>
        <v>2488</v>
      </c>
      <c r="N128" cm="1">
        <f t="array" ref="N128">INDEX('GMW - Upside'!$A$2:$MC$200,MATCH(1,('GMW - Upside'!$MC$2:$MC$200=N$3)*('GMW - Upside'!$MB$2:$MB$200=N$4),0),$E128-1973)</f>
        <v>31680</v>
      </c>
      <c r="O128" cm="1">
        <f t="array" ref="O128">INDEX('GMW - Upside'!$A$2:$MC$200,MATCH(1,('GMW - Upside'!$MC$2:$MC$200=O$3)*('GMW - Upside'!$MB$2:$MB$200=O$4),0),$E128-1973)</f>
        <v>7.9</v>
      </c>
      <c r="P128" cm="1">
        <f t="array" ref="P128">INDEX('GMW - Upside'!$A$2:$MC$200,MATCH(1,('GMW - Upside'!$MC$2:$MC$200=P$3)*('GMW - Upside'!$MB$2:$MB$200=P$4),0),$E128-1973)</f>
        <v>38814.870000000003</v>
      </c>
      <c r="Q128" cm="1">
        <f t="array" ref="Q128">INDEX('GMW - Upside'!$A$2:$MC$200,MATCH(1,('GMW - Upside'!$MC$2:$MC$200=Q$3)*('GMW - Upside'!$MB$2:$MB$200=Q$4),0),$E128-1973)</f>
        <v>-28648</v>
      </c>
      <c r="R128" cm="1">
        <f t="array" ref="R128">INDEX('GMW - Upside'!$A$2:$MC$200,MATCH(1,('GMW - Upside'!$MC$2:$MC$200=R$3)*('GMW - Upside'!$MB$2:$MB$200=R$4),0),$E128-1973)</f>
        <v>907094</v>
      </c>
      <c r="S128" cm="1">
        <f t="array" ref="S128">INDEX('GMW - Upside'!$A$2:$MC$200,MATCH(1,('GMW - Upside'!$MC$2:$MC$200=S$3)*('GMW - Upside'!$MB$2:$MB$200=S$4),0),$E128-1973)</f>
        <v>402937</v>
      </c>
      <c r="T128" cm="1">
        <f t="array" ref="T128">INDEX('GMW - Upside'!$A$2:$MC$200,MATCH(1,('GMW - Upside'!$MC$2:$MC$200=T$3)*('GMW - Upside'!$MB$2:$MB$200=T$4),0),$E128-1973)</f>
        <v>-2.8140070000000001</v>
      </c>
      <c r="U128" cm="1">
        <f t="array" ref="U128">INDEX('GMW - Upside'!$A$2:$MC$200,MATCH(1,('GMW - Upside'!$MC$2:$MC$200=U$3)*('GMW - Upside'!$MB$2:$MB$200=U$4),0),$E128-1973)</f>
        <v>578402.5</v>
      </c>
      <c r="V128" cm="1">
        <f t="array" ref="V128">INDEX('GMW - Upside'!$A$2:$MC$200,MATCH(1,('GMW - Upside'!$MC$2:$MC$200=V$3)*('GMW - Upside'!$MB$2:$MB$200=V$4),0),$E128-1973)</f>
        <v>30064.32</v>
      </c>
      <c r="W128" cm="1">
        <f t="array" ref="W128">INDEX('GMW - Upside'!$A$2:$MC$200,MATCH(1,('GMW - Upside'!$MC$2:$MC$200=W$3)*('GMW - Upside'!$MB$2:$MB$200=W$4),0),$E128-1973)</f>
        <v>31.6</v>
      </c>
      <c r="X128" cm="1">
        <f t="array" ref="X128">INDEX('GMW - Upside'!$A$2:$MC$200,MATCH(1,('GMW - Upside'!$MC$2:$MC$200=X$3)*('GMW - Upside'!$MB$2:$MB$200=X$4),0),$E128-1973)</f>
        <v>515780.1</v>
      </c>
      <c r="Y128" cm="1">
        <f t="array" ref="Y128">INDEX('GMW - Upside'!$A$2:$MC$200,MATCH(1,('GMW - Upside'!$MC$2:$MC$200=Y$3)*('GMW - Upside'!$MB$2:$MB$200=Y$4),0),$E128-1973)</f>
        <v>41443.879999999997</v>
      </c>
      <c r="Z128" cm="1">
        <f t="array" ref="Z128">INDEX('GMW - Upside'!$A$2:$MC$200,MATCH(1,('GMW - Upside'!$MC$2:$MC$200=Z$3)*('GMW - Upside'!$MB$2:$MB$200=Z$4),0),$E128-1973)</f>
        <v>2418000</v>
      </c>
      <c r="AA128" cm="1">
        <f t="array" ref="AA128">INDEX('GMW - Upside'!$A$2:$MC$200,MATCH(1,('GMW - Upside'!$MC$2:$MC$200=AA$3)*('GMW - Upside'!$MB$2:$MB$200=AA$4),0),$E128-1973)</f>
        <v>-1.5783659999999999</v>
      </c>
      <c r="AB128" cm="1">
        <f t="array" ref="AB128">INDEX('GMW - Upside'!$A$2:$MC$200,MATCH(1,('GMW - Upside'!$MC$2:$MC$200=AB$3)*('GMW - Upside'!$MB$2:$MB$200=AB$4),0),$E128-1973)</f>
        <v>178262</v>
      </c>
      <c r="AC128" cm="1">
        <f t="array" ref="AC128">INDEX('GMW - Upside'!$A$2:$MC$200,MATCH(1,('GMW - Upside'!$MC$2:$MC$200=AC$3)*('GMW - Upside'!$MB$2:$MB$200=AC$4),0),$E128-1973)</f>
        <v>143595</v>
      </c>
      <c r="AD128" cm="1">
        <f t="array" ref="AD128">INDEX('GMW - Upside'!$A$2:$MC$200,MATCH(1,('GMW - Upside'!$MC$2:$MC$200=AD$3)*('GMW - Upside'!$MB$2:$MB$200=AD$4),0),$E128-1973)</f>
        <v>62760</v>
      </c>
      <c r="AE128" cm="1">
        <f t="array" ref="AE128">INDEX('GMW - Upside'!$A$2:$MC$200,MATCH(1,('GMW - Upside'!$MC$2:$MC$200=AE$3)*('GMW - Upside'!$MB$2:$MB$200=AE$4),0),$E128-1973)</f>
        <v>26.440200000000001</v>
      </c>
    </row>
    <row r="129" spans="1:31" x14ac:dyDescent="0.2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Upside'!$A$2:$MC$200,MATCH(1,('GMW - Upside'!$MC$2:$MC$200=F$3)*('GMW - Upside'!$MB$2:$MB$200=F$4),0),$E129-1973)</f>
        <v>565659</v>
      </c>
      <c r="G129" cm="1">
        <f t="array" ref="G129">INDEX('GMW - Upside'!$A$2:$MC$200,MATCH(1,('GMW - Upside'!$MC$2:$MC$200=G$3)*('GMW - Upside'!$MB$2:$MB$200=G$4),0),$E129-1973)</f>
        <v>346142</v>
      </c>
      <c r="H129" cm="1">
        <f t="array" ref="H129">INDEX('GMW - Upside'!$A$2:$MC$200,MATCH(1,('GMW - Upside'!$MC$2:$MC$200=H$3)*('GMW - Upside'!$MB$2:$MB$200=H$4),0),$E129-1973)</f>
        <v>371858</v>
      </c>
      <c r="I129" cm="1">
        <f t="array" ref="I129">INDEX('GMW - Upside'!$A$2:$MC$200,MATCH(1,('GMW - Upside'!$MC$2:$MC$200=I$3)*('GMW - Upside'!$MB$2:$MB$200=I$4),0),$E129-1973)</f>
        <v>89.633330000000001</v>
      </c>
      <c r="J129" cm="1">
        <f t="array" ref="J129">INDEX('GMW - Upside'!$A$2:$MC$200,MATCH(1,('GMW - Upside'!$MC$2:$MC$200=J$3)*('GMW - Upside'!$MB$2:$MB$200=J$4),0),$E129-1973)</f>
        <v>0.5</v>
      </c>
      <c r="K129" cm="1">
        <f t="array" ref="K129">INDEX('GMW - Upside'!$A$2:$MC$200,MATCH(1,('GMW - Upside'!$MC$2:$MC$200=K$3)*('GMW - Upside'!$MB$2:$MB$200=K$4),0),$E129-1973)</f>
        <v>3.157727</v>
      </c>
      <c r="L129" cm="1">
        <f t="array" ref="L129">INDEX('GMW - Upside'!$A$2:$MC$200,MATCH(1,('GMW - Upside'!$MC$2:$MC$200=L$3)*('GMW - Upside'!$MB$2:$MB$200=L$4),0),$E129-1973)</f>
        <v>29385</v>
      </c>
      <c r="M129" cm="1">
        <f t="array" ref="M129">INDEX('GMW - Upside'!$A$2:$MC$200,MATCH(1,('GMW - Upside'!$MC$2:$MC$200=M$3)*('GMW - Upside'!$MB$2:$MB$200=M$4),0),$E129-1973)</f>
        <v>2470</v>
      </c>
      <c r="N129" cm="1">
        <f t="array" ref="N129">INDEX('GMW - Upside'!$A$2:$MC$200,MATCH(1,('GMW - Upside'!$MC$2:$MC$200=N$3)*('GMW - Upside'!$MB$2:$MB$200=N$4),0),$E129-1973)</f>
        <v>31855</v>
      </c>
      <c r="O129" cm="1">
        <f t="array" ref="O129">INDEX('GMW - Upside'!$A$2:$MC$200,MATCH(1,('GMW - Upside'!$MC$2:$MC$200=O$3)*('GMW - Upside'!$MB$2:$MB$200=O$4),0),$E129-1973)</f>
        <v>7.8</v>
      </c>
      <c r="P129" cm="1">
        <f t="array" ref="P129">INDEX('GMW - Upside'!$A$2:$MC$200,MATCH(1,('GMW - Upside'!$MC$2:$MC$200=P$3)*('GMW - Upside'!$MB$2:$MB$200=P$4),0),$E129-1973)</f>
        <v>38937.79</v>
      </c>
      <c r="Q129" cm="1">
        <f t="array" ref="Q129">INDEX('GMW - Upside'!$A$2:$MC$200,MATCH(1,('GMW - Upside'!$MC$2:$MC$200=Q$3)*('GMW - Upside'!$MB$2:$MB$200=Q$4),0),$E129-1973)</f>
        <v>-27408</v>
      </c>
      <c r="R129" cm="1">
        <f t="array" ref="R129">INDEX('GMW - Upside'!$A$2:$MC$200,MATCH(1,('GMW - Upside'!$MC$2:$MC$200=R$3)*('GMW - Upside'!$MB$2:$MB$200=R$4),0),$E129-1973)</f>
        <v>907995</v>
      </c>
      <c r="S129" cm="1">
        <f t="array" ref="S129">INDEX('GMW - Upside'!$A$2:$MC$200,MATCH(1,('GMW - Upside'!$MC$2:$MC$200=S$3)*('GMW - Upside'!$MB$2:$MB$200=S$4),0),$E129-1973)</f>
        <v>406177</v>
      </c>
      <c r="T129" cm="1">
        <f t="array" ref="T129">INDEX('GMW - Upside'!$A$2:$MC$200,MATCH(1,('GMW - Upside'!$MC$2:$MC$200=T$3)*('GMW - Upside'!$MB$2:$MB$200=T$4),0),$E129-1973)</f>
        <v>-2.722836</v>
      </c>
      <c r="U129" cm="1">
        <f t="array" ref="U129">INDEX('GMW - Upside'!$A$2:$MC$200,MATCH(1,('GMW - Upside'!$MC$2:$MC$200=U$3)*('GMW - Upside'!$MB$2:$MB$200=U$4),0),$E129-1973)</f>
        <v>581272.30000000005</v>
      </c>
      <c r="V129" cm="1">
        <f t="array" ref="V129">INDEX('GMW - Upside'!$A$2:$MC$200,MATCH(1,('GMW - Upside'!$MC$2:$MC$200=V$3)*('GMW - Upside'!$MB$2:$MB$200=V$4),0),$E129-1973)</f>
        <v>30214.47</v>
      </c>
      <c r="W129" cm="1">
        <f t="array" ref="W129">INDEX('GMW - Upside'!$A$2:$MC$200,MATCH(1,('GMW - Upside'!$MC$2:$MC$200=W$3)*('GMW - Upside'!$MB$2:$MB$200=W$4),0),$E129-1973)</f>
        <v>31.6</v>
      </c>
      <c r="X129" cm="1">
        <f t="array" ref="X129">INDEX('GMW - Upside'!$A$2:$MC$200,MATCH(1,('GMW - Upside'!$MC$2:$MC$200=X$3)*('GMW - Upside'!$MB$2:$MB$200=X$4),0),$E129-1973)</f>
        <v>517750.8</v>
      </c>
      <c r="Y129" cm="1">
        <f t="array" ref="Y129">INDEX('GMW - Upside'!$A$2:$MC$200,MATCH(1,('GMW - Upside'!$MC$2:$MC$200=Y$3)*('GMW - Upside'!$MB$2:$MB$200=Y$4),0),$E129-1973)</f>
        <v>41510.57</v>
      </c>
      <c r="Z129" cm="1">
        <f t="array" ref="Z129">INDEX('GMW - Upside'!$A$2:$MC$200,MATCH(1,('GMW - Upside'!$MC$2:$MC$200=Z$3)*('GMW - Upside'!$MB$2:$MB$200=Z$4),0),$E129-1973)</f>
        <v>2426500</v>
      </c>
      <c r="AA129" cm="1">
        <f t="array" ref="AA129">INDEX('GMW - Upside'!$A$2:$MC$200,MATCH(1,('GMW - Upside'!$MC$2:$MC$200=AA$3)*('GMW - Upside'!$MB$2:$MB$200=AA$4),0),$E129-1973)</f>
        <v>-1.578549</v>
      </c>
      <c r="AB129" cm="1">
        <f t="array" ref="AB129">INDEX('GMW - Upside'!$A$2:$MC$200,MATCH(1,('GMW - Upside'!$MC$2:$MC$200=AB$3)*('GMW - Upside'!$MB$2:$MB$200=AB$4),0),$E129-1973)</f>
        <v>184495</v>
      </c>
      <c r="AC129" cm="1">
        <f t="array" ref="AC129">INDEX('GMW - Upside'!$A$2:$MC$200,MATCH(1,('GMW - Upside'!$MC$2:$MC$200=AC$3)*('GMW - Upside'!$MB$2:$MB$200=AC$4),0),$E129-1973)</f>
        <v>147461</v>
      </c>
      <c r="AD129" cm="1">
        <f t="array" ref="AD129">INDEX('GMW - Upside'!$A$2:$MC$200,MATCH(1,('GMW - Upside'!$MC$2:$MC$200=AD$3)*('GMW - Upside'!$MB$2:$MB$200=AD$4),0),$E129-1973)</f>
        <v>62891.25</v>
      </c>
      <c r="AE129" cm="1">
        <f t="array" ref="AE129">INDEX('GMW - Upside'!$A$2:$MC$200,MATCH(1,('GMW - Upside'!$MC$2:$MC$200=AE$3)*('GMW - Upside'!$MB$2:$MB$200=AE$4),0),$E129-1973)</f>
        <v>26.482230000000001</v>
      </c>
    </row>
    <row r="130" spans="1:31" x14ac:dyDescent="0.2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Upside'!$A$2:$MC$200,MATCH(1,('GMW - Upside'!$MC$2:$MC$200=F$3)*('GMW - Upside'!$MB$2:$MB$200=F$4),0),$E130-1973)</f>
        <v>565945</v>
      </c>
      <c r="G130" cm="1">
        <f t="array" ref="G130">INDEX('GMW - Upside'!$A$2:$MC$200,MATCH(1,('GMW - Upside'!$MC$2:$MC$200=G$3)*('GMW - Upside'!$MB$2:$MB$200=G$4),0),$E130-1973)</f>
        <v>345426</v>
      </c>
      <c r="H130" cm="1">
        <f t="array" ref="H130">INDEX('GMW - Upside'!$A$2:$MC$200,MATCH(1,('GMW - Upside'!$MC$2:$MC$200=H$3)*('GMW - Upside'!$MB$2:$MB$200=H$4),0),$E130-1973)</f>
        <v>368624</v>
      </c>
      <c r="I130" cm="1">
        <f t="array" ref="I130">INDEX('GMW - Upside'!$A$2:$MC$200,MATCH(1,('GMW - Upside'!$MC$2:$MC$200=I$3)*('GMW - Upside'!$MB$2:$MB$200=I$4),0),$E130-1973)</f>
        <v>90.5</v>
      </c>
      <c r="J130" cm="1">
        <f t="array" ref="J130">INDEX('GMW - Upside'!$A$2:$MC$200,MATCH(1,('GMW - Upside'!$MC$2:$MC$200=J$3)*('GMW - Upside'!$MB$2:$MB$200=J$4),0),$E130-1973)</f>
        <v>0.5</v>
      </c>
      <c r="K130" cm="1">
        <f t="array" ref="K130">INDEX('GMW - Upside'!$A$2:$MC$200,MATCH(1,('GMW - Upside'!$MC$2:$MC$200=K$3)*('GMW - Upside'!$MB$2:$MB$200=K$4),0),$E130-1973)</f>
        <v>3.2244619999999999</v>
      </c>
      <c r="L130" cm="1">
        <f t="array" ref="L130">INDEX('GMW - Upside'!$A$2:$MC$200,MATCH(1,('GMW - Upside'!$MC$2:$MC$200=L$3)*('GMW - Upside'!$MB$2:$MB$200=L$4),0),$E130-1973)</f>
        <v>29324</v>
      </c>
      <c r="M130" cm="1">
        <f t="array" ref="M130">INDEX('GMW - Upside'!$A$2:$MC$200,MATCH(1,('GMW - Upside'!$MC$2:$MC$200=M$3)*('GMW - Upside'!$MB$2:$MB$200=M$4),0),$E130-1973)</f>
        <v>2503</v>
      </c>
      <c r="N130" cm="1">
        <f t="array" ref="N130">INDEX('GMW - Upside'!$A$2:$MC$200,MATCH(1,('GMW - Upside'!$MC$2:$MC$200=N$3)*('GMW - Upside'!$MB$2:$MB$200=N$4),0),$E130-1973)</f>
        <v>31827</v>
      </c>
      <c r="O130" cm="1">
        <f t="array" ref="O130">INDEX('GMW - Upside'!$A$2:$MC$200,MATCH(1,('GMW - Upside'!$MC$2:$MC$200=O$3)*('GMW - Upside'!$MB$2:$MB$200=O$4),0),$E130-1973)</f>
        <v>7.9</v>
      </c>
      <c r="P130" cm="1">
        <f t="array" ref="P130">INDEX('GMW - Upside'!$A$2:$MC$200,MATCH(1,('GMW - Upside'!$MC$2:$MC$200=P$3)*('GMW - Upside'!$MB$2:$MB$200=P$4),0),$E130-1973)</f>
        <v>39060.699999999997</v>
      </c>
      <c r="Q130" cm="1">
        <f t="array" ref="Q130">INDEX('GMW - Upside'!$A$2:$MC$200,MATCH(1,('GMW - Upside'!$MC$2:$MC$200=Q$3)*('GMW - Upside'!$MB$2:$MB$200=Q$4),0),$E130-1973)</f>
        <v>-36832</v>
      </c>
      <c r="R130" cm="1">
        <f t="array" ref="R130">INDEX('GMW - Upside'!$A$2:$MC$200,MATCH(1,('GMW - Upside'!$MC$2:$MC$200=R$3)*('GMW - Upside'!$MB$2:$MB$200=R$4),0),$E130-1973)</f>
        <v>963180</v>
      </c>
      <c r="S130" cm="1">
        <f t="array" ref="S130">INDEX('GMW - Upside'!$A$2:$MC$200,MATCH(1,('GMW - Upside'!$MC$2:$MC$200=S$3)*('GMW - Upside'!$MB$2:$MB$200=S$4),0),$E130-1973)</f>
        <v>408599</v>
      </c>
      <c r="T130" cm="1">
        <f t="array" ref="T130">INDEX('GMW - Upside'!$A$2:$MC$200,MATCH(1,('GMW - Upside'!$MC$2:$MC$200=T$3)*('GMW - Upside'!$MB$2:$MB$200=T$4),0),$E130-1973)</f>
        <v>-3.1619069999999998</v>
      </c>
      <c r="U130" cm="1">
        <f t="array" ref="U130">INDEX('GMW - Upside'!$A$2:$MC$200,MATCH(1,('GMW - Upside'!$MC$2:$MC$200=U$3)*('GMW - Upside'!$MB$2:$MB$200=U$4),0),$E130-1973)</f>
        <v>584125.69999999995</v>
      </c>
      <c r="V130" cm="1">
        <f t="array" ref="V130">INDEX('GMW - Upside'!$A$2:$MC$200,MATCH(1,('GMW - Upside'!$MC$2:$MC$200=V$3)*('GMW - Upside'!$MB$2:$MB$200=V$4),0),$E130-1973)</f>
        <v>30172</v>
      </c>
      <c r="W130" cm="1">
        <f t="array" ref="W130">INDEX('GMW - Upside'!$A$2:$MC$200,MATCH(1,('GMW - Upside'!$MC$2:$MC$200=W$3)*('GMW - Upside'!$MB$2:$MB$200=W$4),0),$E130-1973)</f>
        <v>31.8</v>
      </c>
      <c r="X130" cm="1">
        <f t="array" ref="X130">INDEX('GMW - Upside'!$A$2:$MC$200,MATCH(1,('GMW - Upside'!$MC$2:$MC$200=X$3)*('GMW - Upside'!$MB$2:$MB$200=X$4),0),$E130-1973)</f>
        <v>519733.6</v>
      </c>
      <c r="Y130" cm="1">
        <f t="array" ref="Y130">INDEX('GMW - Upside'!$A$2:$MC$200,MATCH(1,('GMW - Upside'!$MC$2:$MC$200=Y$3)*('GMW - Upside'!$MB$2:$MB$200=Y$4),0),$E130-1973)</f>
        <v>41577.269999999997</v>
      </c>
      <c r="Z130" cm="1">
        <f t="array" ref="Z130">INDEX('GMW - Upside'!$A$2:$MC$200,MATCH(1,('GMW - Upside'!$MC$2:$MC$200=Z$3)*('GMW - Upside'!$MB$2:$MB$200=Z$4),0),$E130-1973)</f>
        <v>2435000</v>
      </c>
      <c r="AA130" cm="1">
        <f t="array" ref="AA130">INDEX('GMW - Upside'!$A$2:$MC$200,MATCH(1,('GMW - Upside'!$MC$2:$MC$200=AA$3)*('GMW - Upside'!$MB$2:$MB$200=AA$4),0),$E130-1973)</f>
        <v>-1.578732</v>
      </c>
      <c r="AB130" cm="1">
        <f t="array" ref="AB130">INDEX('GMW - Upside'!$A$2:$MC$200,MATCH(1,('GMW - Upside'!$MC$2:$MC$200=AB$3)*('GMW - Upside'!$MB$2:$MB$200=AB$4),0),$E130-1973)</f>
        <v>186879</v>
      </c>
      <c r="AC130" cm="1">
        <f t="array" ref="AC130">INDEX('GMW - Upside'!$A$2:$MC$200,MATCH(1,('GMW - Upside'!$MC$2:$MC$200=AC$3)*('GMW - Upside'!$MB$2:$MB$200=AC$4),0),$E130-1973)</f>
        <v>140658</v>
      </c>
      <c r="AD130" cm="1">
        <f t="array" ref="AD130">INDEX('GMW - Upside'!$A$2:$MC$200,MATCH(1,('GMW - Upside'!$MC$2:$MC$200=AD$3)*('GMW - Upside'!$MB$2:$MB$200=AD$4),0),$E130-1973)</f>
        <v>63022.5</v>
      </c>
      <c r="AE130" cm="1">
        <f t="array" ref="AE130">INDEX('GMW - Upside'!$A$2:$MC$200,MATCH(1,('GMW - Upside'!$MC$2:$MC$200=AE$3)*('GMW - Upside'!$MB$2:$MB$200=AE$4),0),$E130-1973)</f>
        <v>26.523990000000001</v>
      </c>
    </row>
    <row r="131" spans="1:31" x14ac:dyDescent="0.2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Upside'!$A$2:$MC$200,MATCH(1,('GMW - Upside'!$MC$2:$MC$200=F$3)*('GMW - Upside'!$MB$2:$MB$200=F$4),0),$E131-1973)</f>
        <v>566873</v>
      </c>
      <c r="G131" cm="1">
        <f t="array" ref="G131">INDEX('GMW - Upside'!$A$2:$MC$200,MATCH(1,('GMW - Upside'!$MC$2:$MC$200=G$3)*('GMW - Upside'!$MB$2:$MB$200=G$4),0),$E131-1973)</f>
        <v>342009</v>
      </c>
      <c r="H131" cm="1">
        <f t="array" ref="H131">INDEX('GMW - Upside'!$A$2:$MC$200,MATCH(1,('GMW - Upside'!$MC$2:$MC$200=H$3)*('GMW - Upside'!$MB$2:$MB$200=H$4),0),$E131-1973)</f>
        <v>358648</v>
      </c>
      <c r="I131" cm="1">
        <f t="array" ref="I131">INDEX('GMW - Upside'!$A$2:$MC$200,MATCH(1,('GMW - Upside'!$MC$2:$MC$200=I$3)*('GMW - Upside'!$MB$2:$MB$200=I$4),0),$E131-1973)</f>
        <v>91.833340000000007</v>
      </c>
      <c r="J131" cm="1">
        <f t="array" ref="J131">INDEX('GMW - Upside'!$A$2:$MC$200,MATCH(1,('GMW - Upside'!$MC$2:$MC$200=J$3)*('GMW - Upside'!$MB$2:$MB$200=J$4),0),$E131-1973)</f>
        <v>0.5</v>
      </c>
      <c r="K131" cm="1">
        <f t="array" ref="K131">INDEX('GMW - Upside'!$A$2:$MC$200,MATCH(1,('GMW - Upside'!$MC$2:$MC$200=K$3)*('GMW - Upside'!$MB$2:$MB$200=K$4),0),$E131-1973)</f>
        <v>3.6715620000000002</v>
      </c>
      <c r="L131" cm="1">
        <f t="array" ref="L131">INDEX('GMW - Upside'!$A$2:$MC$200,MATCH(1,('GMW - Upside'!$MC$2:$MC$200=L$3)*('GMW - Upside'!$MB$2:$MB$200=L$4),0),$E131-1973)</f>
        <v>29441</v>
      </c>
      <c r="M131" cm="1">
        <f t="array" ref="M131">INDEX('GMW - Upside'!$A$2:$MC$200,MATCH(1,('GMW - Upside'!$MC$2:$MC$200=M$3)*('GMW - Upside'!$MB$2:$MB$200=M$4),0),$E131-1973)</f>
        <v>2483</v>
      </c>
      <c r="N131" cm="1">
        <f t="array" ref="N131">INDEX('GMW - Upside'!$A$2:$MC$200,MATCH(1,('GMW - Upside'!$MC$2:$MC$200=N$3)*('GMW - Upside'!$MB$2:$MB$200=N$4),0),$E131-1973)</f>
        <v>31924</v>
      </c>
      <c r="O131" cm="1">
        <f t="array" ref="O131">INDEX('GMW - Upside'!$A$2:$MC$200,MATCH(1,('GMW - Upside'!$MC$2:$MC$200=O$3)*('GMW - Upside'!$MB$2:$MB$200=O$4),0),$E131-1973)</f>
        <v>7.8</v>
      </c>
      <c r="P131" cm="1">
        <f t="array" ref="P131">INDEX('GMW - Upside'!$A$2:$MC$200,MATCH(1,('GMW - Upside'!$MC$2:$MC$200=P$3)*('GMW - Upside'!$MB$2:$MB$200=P$4),0),$E131-1973)</f>
        <v>39183.61</v>
      </c>
      <c r="Q131" cm="1">
        <f t="array" ref="Q131">INDEX('GMW - Upside'!$A$2:$MC$200,MATCH(1,('GMW - Upside'!$MC$2:$MC$200=Q$3)*('GMW - Upside'!$MB$2:$MB$200=Q$4),0),$E131-1973)</f>
        <v>-8180</v>
      </c>
      <c r="R131" cm="1">
        <f t="array" ref="R131">INDEX('GMW - Upside'!$A$2:$MC$200,MATCH(1,('GMW - Upside'!$MC$2:$MC$200=R$3)*('GMW - Upside'!$MB$2:$MB$200=R$4),0),$E131-1973)</f>
        <v>970167</v>
      </c>
      <c r="S131" cm="1">
        <f t="array" ref="S131">INDEX('GMW - Upside'!$A$2:$MC$200,MATCH(1,('GMW - Upside'!$MC$2:$MC$200=S$3)*('GMW - Upside'!$MB$2:$MB$200=S$4),0),$E131-1973)</f>
        <v>416521</v>
      </c>
      <c r="T131" cm="1">
        <f t="array" ref="T131">INDEX('GMW - Upside'!$A$2:$MC$200,MATCH(1,('GMW - Upside'!$MC$2:$MC$200=T$3)*('GMW - Upside'!$MB$2:$MB$200=T$4),0),$E131-1973)</f>
        <v>-3.1270030000000002</v>
      </c>
      <c r="U131" cm="1">
        <f t="array" ref="U131">INDEX('GMW - Upside'!$A$2:$MC$200,MATCH(1,('GMW - Upside'!$MC$2:$MC$200=U$3)*('GMW - Upside'!$MB$2:$MB$200=U$4),0),$E131-1973)</f>
        <v>584879.1</v>
      </c>
      <c r="V131" cm="1">
        <f t="array" ref="V131">INDEX('GMW - Upside'!$A$2:$MC$200,MATCH(1,('GMW - Upside'!$MC$2:$MC$200=V$3)*('GMW - Upside'!$MB$2:$MB$200=V$4),0),$E131-1973)</f>
        <v>30247.99</v>
      </c>
      <c r="W131" cm="1">
        <f t="array" ref="W131">INDEX('GMW - Upside'!$A$2:$MC$200,MATCH(1,('GMW - Upside'!$MC$2:$MC$200=W$3)*('GMW - Upside'!$MB$2:$MB$200=W$4),0),$E131-1973)</f>
        <v>31.7</v>
      </c>
      <c r="X131" cm="1">
        <f t="array" ref="X131">INDEX('GMW - Upside'!$A$2:$MC$200,MATCH(1,('GMW - Upside'!$MC$2:$MC$200=X$3)*('GMW - Upside'!$MB$2:$MB$200=X$4),0),$E131-1973)</f>
        <v>521714.2</v>
      </c>
      <c r="Y131" cm="1">
        <f t="array" ref="Y131">INDEX('GMW - Upside'!$A$2:$MC$200,MATCH(1,('GMW - Upside'!$MC$2:$MC$200=Y$3)*('GMW - Upside'!$MB$2:$MB$200=Y$4),0),$E131-1973)</f>
        <v>41643.96</v>
      </c>
      <c r="Z131" cm="1">
        <f t="array" ref="Z131">INDEX('GMW - Upside'!$A$2:$MC$200,MATCH(1,('GMW - Upside'!$MC$2:$MC$200=Z$3)*('GMW - Upside'!$MB$2:$MB$200=Z$4),0),$E131-1973)</f>
        <v>2442500</v>
      </c>
      <c r="AA131" cm="1">
        <f t="array" ref="AA131">INDEX('GMW - Upside'!$A$2:$MC$200,MATCH(1,('GMW - Upside'!$MC$2:$MC$200=AA$3)*('GMW - Upside'!$MB$2:$MB$200=AA$4),0),$E131-1973)</f>
        <v>-1.5789150000000001</v>
      </c>
      <c r="AB131" cm="1">
        <f t="array" ref="AB131">INDEX('GMW - Upside'!$A$2:$MC$200,MATCH(1,('GMW - Upside'!$MC$2:$MC$200=AB$3)*('GMW - Upside'!$MB$2:$MB$200=AB$4),0),$E131-1973)</f>
        <v>193382</v>
      </c>
      <c r="AC131" cm="1">
        <f t="array" ref="AC131">INDEX('GMW - Upside'!$A$2:$MC$200,MATCH(1,('GMW - Upside'!$MC$2:$MC$200=AC$3)*('GMW - Upside'!$MB$2:$MB$200=AC$4),0),$E131-1973)</f>
        <v>169323</v>
      </c>
      <c r="AD131" cm="1">
        <f t="array" ref="AD131">INDEX('GMW - Upside'!$A$2:$MC$200,MATCH(1,('GMW - Upside'!$MC$2:$MC$200=AD$3)*('GMW - Upside'!$MB$2:$MB$200=AD$4),0),$E131-1973)</f>
        <v>63153.75</v>
      </c>
      <c r="AE131" cm="1">
        <f t="array" ref="AE131">INDEX('GMW - Upside'!$A$2:$MC$200,MATCH(1,('GMW - Upside'!$MC$2:$MC$200=AE$3)*('GMW - Upside'!$MB$2:$MB$200=AE$4),0),$E131-1973)</f>
        <v>26.5655</v>
      </c>
    </row>
    <row r="132" spans="1:31" x14ac:dyDescent="0.2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Upside'!$A$2:$MC$200,MATCH(1,('GMW - Upside'!$MC$2:$MC$200=F$3)*('GMW - Upside'!$MB$2:$MB$200=F$4),0),$E132-1973)</f>
        <v>566601</v>
      </c>
      <c r="G132" cm="1">
        <f t="array" ref="G132">INDEX('GMW - Upside'!$A$2:$MC$200,MATCH(1,('GMW - Upside'!$MC$2:$MC$200=G$3)*('GMW - Upside'!$MB$2:$MB$200=G$4),0),$E132-1973)</f>
        <v>340153</v>
      </c>
      <c r="H132" cm="1">
        <f t="array" ref="H132">INDEX('GMW - Upside'!$A$2:$MC$200,MATCH(1,('GMW - Upside'!$MC$2:$MC$200=H$3)*('GMW - Upside'!$MB$2:$MB$200=H$4),0),$E132-1973)</f>
        <v>364926</v>
      </c>
      <c r="I132" cm="1">
        <f t="array" ref="I132">INDEX('GMW - Upside'!$A$2:$MC$200,MATCH(1,('GMW - Upside'!$MC$2:$MC$200=I$3)*('GMW - Upside'!$MB$2:$MB$200=I$4),0),$E132-1973)</f>
        <v>93.3</v>
      </c>
      <c r="J132" cm="1">
        <f t="array" ref="J132">INDEX('GMW - Upside'!$A$2:$MC$200,MATCH(1,('GMW - Upside'!$MC$2:$MC$200=J$3)*('GMW - Upside'!$MB$2:$MB$200=J$4),0),$E132-1973)</f>
        <v>0.5</v>
      </c>
      <c r="K132" cm="1">
        <f t="array" ref="K132">INDEX('GMW - Upside'!$A$2:$MC$200,MATCH(1,('GMW - Upside'!$MC$2:$MC$200=K$3)*('GMW - Upside'!$MB$2:$MB$200=K$4),0),$E132-1973)</f>
        <v>3.4112499999999999</v>
      </c>
      <c r="L132" cm="1">
        <f t="array" ref="L132">INDEX('GMW - Upside'!$A$2:$MC$200,MATCH(1,('GMW - Upside'!$MC$2:$MC$200=L$3)*('GMW - Upside'!$MB$2:$MB$200=L$4),0),$E132-1973)</f>
        <v>29447</v>
      </c>
      <c r="M132" cm="1">
        <f t="array" ref="M132">INDEX('GMW - Upside'!$A$2:$MC$200,MATCH(1,('GMW - Upside'!$MC$2:$MC$200=M$3)*('GMW - Upside'!$MB$2:$MB$200=M$4),0),$E132-1973)</f>
        <v>2540</v>
      </c>
      <c r="N132" cm="1">
        <f t="array" ref="N132">INDEX('GMW - Upside'!$A$2:$MC$200,MATCH(1,('GMW - Upside'!$MC$2:$MC$200=N$3)*('GMW - Upside'!$MB$2:$MB$200=N$4),0),$E132-1973)</f>
        <v>31987</v>
      </c>
      <c r="O132" cm="1">
        <f t="array" ref="O132">INDEX('GMW - Upside'!$A$2:$MC$200,MATCH(1,('GMW - Upside'!$MC$2:$MC$200=O$3)*('GMW - Upside'!$MB$2:$MB$200=O$4),0),$E132-1973)</f>
        <v>7.9</v>
      </c>
      <c r="P132" cm="1">
        <f t="array" ref="P132">INDEX('GMW - Upside'!$A$2:$MC$200,MATCH(1,('GMW - Upside'!$MC$2:$MC$200=P$3)*('GMW - Upside'!$MB$2:$MB$200=P$4),0),$E132-1973)</f>
        <v>39306.53</v>
      </c>
      <c r="Q132" cm="1">
        <f t="array" ref="Q132">INDEX('GMW - Upside'!$A$2:$MC$200,MATCH(1,('GMW - Upside'!$MC$2:$MC$200=Q$3)*('GMW - Upside'!$MB$2:$MB$200=Q$4),0),$E132-1973)</f>
        <v>-27081</v>
      </c>
      <c r="R132" cm="1">
        <f t="array" ref="R132">INDEX('GMW - Upside'!$A$2:$MC$200,MATCH(1,('GMW - Upside'!$MC$2:$MC$200=R$3)*('GMW - Upside'!$MB$2:$MB$200=R$4),0),$E132-1973)</f>
        <v>1014713</v>
      </c>
      <c r="S132" cm="1">
        <f t="array" ref="S132">INDEX('GMW - Upside'!$A$2:$MC$200,MATCH(1,('GMW - Upside'!$MC$2:$MC$200=S$3)*('GMW - Upside'!$MB$2:$MB$200=S$4),0),$E132-1973)</f>
        <v>414040</v>
      </c>
      <c r="T132" cm="1">
        <f t="array" ref="T132">INDEX('GMW - Upside'!$A$2:$MC$200,MATCH(1,('GMW - Upside'!$MC$2:$MC$200=T$3)*('GMW - Upside'!$MB$2:$MB$200=T$4),0),$E132-1973)</f>
        <v>-2.5982859999999999</v>
      </c>
      <c r="U132" cm="1">
        <f t="array" ref="U132">INDEX('GMW - Upside'!$A$2:$MC$200,MATCH(1,('GMW - Upside'!$MC$2:$MC$200=U$3)*('GMW - Upside'!$MB$2:$MB$200=U$4),0),$E132-1973)</f>
        <v>581516</v>
      </c>
      <c r="V132" cm="1">
        <f t="array" ref="V132">INDEX('GMW - Upside'!$A$2:$MC$200,MATCH(1,('GMW - Upside'!$MC$2:$MC$200=V$3)*('GMW - Upside'!$MB$2:$MB$200=V$4),0),$E132-1973)</f>
        <v>30291.69</v>
      </c>
      <c r="W132" cm="1">
        <f t="array" ref="W132">INDEX('GMW - Upside'!$A$2:$MC$200,MATCH(1,('GMW - Upside'!$MC$2:$MC$200=W$3)*('GMW - Upside'!$MB$2:$MB$200=W$4),0),$E132-1973)</f>
        <v>31.3</v>
      </c>
      <c r="X132" cm="1">
        <f t="array" ref="X132">INDEX('GMW - Upside'!$A$2:$MC$200,MATCH(1,('GMW - Upside'!$MC$2:$MC$200=X$3)*('GMW - Upside'!$MB$2:$MB$200=X$4),0),$E132-1973)</f>
        <v>523693.2</v>
      </c>
      <c r="Y132" cm="1">
        <f t="array" ref="Y132">INDEX('GMW - Upside'!$A$2:$MC$200,MATCH(1,('GMW - Upside'!$MC$2:$MC$200=Y$3)*('GMW - Upside'!$MB$2:$MB$200=Y$4),0),$E132-1973)</f>
        <v>41710.660000000003</v>
      </c>
      <c r="Z132" cm="1">
        <f t="array" ref="Z132">INDEX('GMW - Upside'!$A$2:$MC$200,MATCH(1,('GMW - Upside'!$MC$2:$MC$200=Z$3)*('GMW - Upside'!$MB$2:$MB$200=Z$4),0),$E132-1973)</f>
        <v>2450000</v>
      </c>
      <c r="AA132" cm="1">
        <f t="array" ref="AA132">INDEX('GMW - Upside'!$A$2:$MC$200,MATCH(1,('GMW - Upside'!$MC$2:$MC$200=AA$3)*('GMW - Upside'!$MB$2:$MB$200=AA$4),0),$E132-1973)</f>
        <v>-1.5790979999999999</v>
      </c>
      <c r="AB132" cm="1">
        <f t="array" ref="AB132">INDEX('GMW - Upside'!$A$2:$MC$200,MATCH(1,('GMW - Upside'!$MC$2:$MC$200=AB$3)*('GMW - Upside'!$MB$2:$MB$200=AB$4),0),$E132-1973)</f>
        <v>179815</v>
      </c>
      <c r="AC132" cm="1">
        <f t="array" ref="AC132">INDEX('GMW - Upside'!$A$2:$MC$200,MATCH(1,('GMW - Upside'!$MC$2:$MC$200=AC$3)*('GMW - Upside'!$MB$2:$MB$200=AC$4),0),$E132-1973)</f>
        <v>148321</v>
      </c>
      <c r="AD132" cm="1">
        <f t="array" ref="AD132">INDEX('GMW - Upside'!$A$2:$MC$200,MATCH(1,('GMW - Upside'!$MC$2:$MC$200=AD$3)*('GMW - Upside'!$MB$2:$MB$200=AD$4),0),$E132-1973)</f>
        <v>63285</v>
      </c>
      <c r="AE132" cm="1">
        <f t="array" ref="AE132">INDEX('GMW - Upside'!$A$2:$MC$200,MATCH(1,('GMW - Upside'!$MC$2:$MC$200=AE$3)*('GMW - Upside'!$MB$2:$MB$200=AE$4),0),$E132-1973)</f>
        <v>26.606739999999999</v>
      </c>
    </row>
    <row r="133" spans="1:31" x14ac:dyDescent="0.2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Upside'!$A$2:$MC$200,MATCH(1,('GMW - Upside'!$MC$2:$MC$200=F$3)*('GMW - Upside'!$MB$2:$MB$200=F$4),0),$E133-1973)</f>
        <v>567586</v>
      </c>
      <c r="G133" cm="1">
        <f t="array" ref="G133">INDEX('GMW - Upside'!$A$2:$MC$200,MATCH(1,('GMW - Upside'!$MC$2:$MC$200=G$3)*('GMW - Upside'!$MB$2:$MB$200=G$4),0),$E133-1973)</f>
        <v>340755</v>
      </c>
      <c r="H133" cm="1">
        <f t="array" ref="H133">INDEX('GMW - Upside'!$A$2:$MC$200,MATCH(1,('GMW - Upside'!$MC$2:$MC$200=H$3)*('GMW - Upside'!$MB$2:$MB$200=H$4),0),$E133-1973)</f>
        <v>364753</v>
      </c>
      <c r="I133" cm="1">
        <f t="array" ref="I133">INDEX('GMW - Upside'!$A$2:$MC$200,MATCH(1,('GMW - Upside'!$MC$2:$MC$200=I$3)*('GMW - Upside'!$MB$2:$MB$200=I$4),0),$E133-1973)</f>
        <v>93.833340000000007</v>
      </c>
      <c r="J133" cm="1">
        <f t="array" ref="J133">INDEX('GMW - Upside'!$A$2:$MC$200,MATCH(1,('GMW - Upside'!$MC$2:$MC$200=J$3)*('GMW - Upside'!$MB$2:$MB$200=J$4),0),$E133-1973)</f>
        <v>0.5</v>
      </c>
      <c r="K133" cm="1">
        <f t="array" ref="K133">INDEX('GMW - Upside'!$A$2:$MC$200,MATCH(1,('GMW - Upside'!$MC$2:$MC$200=K$3)*('GMW - Upside'!$MB$2:$MB$200=K$4),0),$E133-1973)</f>
        <v>2.6853030000000002</v>
      </c>
      <c r="L133" cm="1">
        <f t="array" ref="L133">INDEX('GMW - Upside'!$A$2:$MC$200,MATCH(1,('GMW - Upside'!$MC$2:$MC$200=L$3)*('GMW - Upside'!$MB$2:$MB$200=L$4),0),$E133-1973)</f>
        <v>29284</v>
      </c>
      <c r="M133" cm="1">
        <f t="array" ref="M133">INDEX('GMW - Upside'!$A$2:$MC$200,MATCH(1,('GMW - Upside'!$MC$2:$MC$200=M$3)*('GMW - Upside'!$MB$2:$MB$200=M$4),0),$E133-1973)</f>
        <v>2661</v>
      </c>
      <c r="N133" cm="1">
        <f t="array" ref="N133">INDEX('GMW - Upside'!$A$2:$MC$200,MATCH(1,('GMW - Upside'!$MC$2:$MC$200=N$3)*('GMW - Upside'!$MB$2:$MB$200=N$4),0),$E133-1973)</f>
        <v>31945</v>
      </c>
      <c r="O133" cm="1">
        <f t="array" ref="O133">INDEX('GMW - Upside'!$A$2:$MC$200,MATCH(1,('GMW - Upside'!$MC$2:$MC$200=O$3)*('GMW - Upside'!$MB$2:$MB$200=O$4),0),$E133-1973)</f>
        <v>8.3000000000000007</v>
      </c>
      <c r="P133" cm="1">
        <f t="array" ref="P133">INDEX('GMW - Upside'!$A$2:$MC$200,MATCH(1,('GMW - Upside'!$MC$2:$MC$200=P$3)*('GMW - Upside'!$MB$2:$MB$200=P$4),0),$E133-1973)</f>
        <v>39363.51</v>
      </c>
      <c r="Q133" cm="1">
        <f t="array" ref="Q133">INDEX('GMW - Upside'!$A$2:$MC$200,MATCH(1,('GMW - Upside'!$MC$2:$MC$200=Q$3)*('GMW - Upside'!$MB$2:$MB$200=Q$4),0),$E133-1973)</f>
        <v>-21773</v>
      </c>
      <c r="R133" cm="1">
        <f t="array" ref="R133">INDEX('GMW - Upside'!$A$2:$MC$200,MATCH(1,('GMW - Upside'!$MC$2:$MC$200=R$3)*('GMW - Upside'!$MB$2:$MB$200=R$4),0),$E133-1973)</f>
        <v>1050997</v>
      </c>
      <c r="S133" cm="1">
        <f t="array" ref="S133">INDEX('GMW - Upside'!$A$2:$MC$200,MATCH(1,('GMW - Upside'!$MC$2:$MC$200=S$3)*('GMW - Upside'!$MB$2:$MB$200=S$4),0),$E133-1973)</f>
        <v>418119</v>
      </c>
      <c r="T133" cm="1">
        <f t="array" ref="T133">INDEX('GMW - Upside'!$A$2:$MC$200,MATCH(1,('GMW - Upside'!$MC$2:$MC$200=T$3)*('GMW - Upside'!$MB$2:$MB$200=T$4),0),$E133-1973)</f>
        <v>-3.3185959999999999</v>
      </c>
      <c r="U133" cm="1">
        <f t="array" ref="U133">INDEX('GMW - Upside'!$A$2:$MC$200,MATCH(1,('GMW - Upside'!$MC$2:$MC$200=U$3)*('GMW - Upside'!$MB$2:$MB$200=U$4),0),$E133-1973)</f>
        <v>586737.9</v>
      </c>
      <c r="V133" cm="1">
        <f t="array" ref="V133">INDEX('GMW - Upside'!$A$2:$MC$200,MATCH(1,('GMW - Upside'!$MC$2:$MC$200=V$3)*('GMW - Upside'!$MB$2:$MB$200=V$4),0),$E133-1973)</f>
        <v>30251.91</v>
      </c>
      <c r="W133" cm="1">
        <f t="array" ref="W133">INDEX('GMW - Upside'!$A$2:$MC$200,MATCH(1,('GMW - Upside'!$MC$2:$MC$200=W$3)*('GMW - Upside'!$MB$2:$MB$200=W$4),0),$E133-1973)</f>
        <v>31.7</v>
      </c>
      <c r="X133" cm="1">
        <f t="array" ref="X133">INDEX('GMW - Upside'!$A$2:$MC$200,MATCH(1,('GMW - Upside'!$MC$2:$MC$200=X$3)*('GMW - Upside'!$MB$2:$MB$200=X$4),0),$E133-1973)</f>
        <v>524746.9</v>
      </c>
      <c r="Y133" cm="1">
        <f t="array" ref="Y133">INDEX('GMW - Upside'!$A$2:$MC$200,MATCH(1,('GMW - Upside'!$MC$2:$MC$200=Y$3)*('GMW - Upside'!$MB$2:$MB$200=Y$4),0),$E133-1973)</f>
        <v>41704.160000000003</v>
      </c>
      <c r="Z133" cm="1">
        <f t="array" ref="Z133">INDEX('GMW - Upside'!$A$2:$MC$200,MATCH(1,('GMW - Upside'!$MC$2:$MC$200=Z$3)*('GMW - Upside'!$MB$2:$MB$200=Z$4),0),$E133-1973)</f>
        <v>2457500</v>
      </c>
      <c r="AA133" cm="1">
        <f t="array" ref="AA133">INDEX('GMW - Upside'!$A$2:$MC$200,MATCH(1,('GMW - Upside'!$MC$2:$MC$200=AA$3)*('GMW - Upside'!$MB$2:$MB$200=AA$4),0),$E133-1973)</f>
        <v>-1.5792809999999999</v>
      </c>
      <c r="AB133" cm="1">
        <f t="array" ref="AB133">INDEX('GMW - Upside'!$A$2:$MC$200,MATCH(1,('GMW - Upside'!$MC$2:$MC$200=AB$3)*('GMW - Upside'!$MB$2:$MB$200=AB$4),0),$E133-1973)</f>
        <v>184578</v>
      </c>
      <c r="AC133" cm="1">
        <f t="array" ref="AC133">INDEX('GMW - Upside'!$A$2:$MC$200,MATCH(1,('GMW - Upside'!$MC$2:$MC$200=AC$3)*('GMW - Upside'!$MB$2:$MB$200=AC$4),0),$E133-1973)</f>
        <v>156209</v>
      </c>
      <c r="AD133" cm="1">
        <f t="array" ref="AD133">INDEX('GMW - Upside'!$A$2:$MC$200,MATCH(1,('GMW - Upside'!$MC$2:$MC$200=AD$3)*('GMW - Upside'!$MB$2:$MB$200=AD$4),0),$E133-1973)</f>
        <v>63391.5</v>
      </c>
      <c r="AE133" cm="1">
        <f t="array" ref="AE133">INDEX('GMW - Upside'!$A$2:$MC$200,MATCH(1,('GMW - Upside'!$MC$2:$MC$200=AE$3)*('GMW - Upside'!$MB$2:$MB$200=AE$4),0),$E133-1973)</f>
        <v>26.805040000000002</v>
      </c>
    </row>
    <row r="134" spans="1:31" x14ac:dyDescent="0.2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Upside'!$A$2:$MC$200,MATCH(1,('GMW - Upside'!$MC$2:$MC$200=F$3)*('GMW - Upside'!$MB$2:$MB$200=F$4),0),$E134-1973)</f>
        <v>568056</v>
      </c>
      <c r="G134" cm="1">
        <f t="array" ref="G134">INDEX('GMW - Upside'!$A$2:$MC$200,MATCH(1,('GMW - Upside'!$MC$2:$MC$200=G$3)*('GMW - Upside'!$MB$2:$MB$200=G$4),0),$E134-1973)</f>
        <v>341255</v>
      </c>
      <c r="H134" cm="1">
        <f t="array" ref="H134">INDEX('GMW - Upside'!$A$2:$MC$200,MATCH(1,('GMW - Upside'!$MC$2:$MC$200=H$3)*('GMW - Upside'!$MB$2:$MB$200=H$4),0),$E134-1973)</f>
        <v>362191</v>
      </c>
      <c r="I134" cm="1">
        <f t="array" ref="I134">INDEX('GMW - Upside'!$A$2:$MC$200,MATCH(1,('GMW - Upside'!$MC$2:$MC$200=I$3)*('GMW - Upside'!$MB$2:$MB$200=I$4),0),$E134-1973)</f>
        <v>94.733329999999995</v>
      </c>
      <c r="J134" cm="1">
        <f t="array" ref="J134">INDEX('GMW - Upside'!$A$2:$MC$200,MATCH(1,('GMW - Upside'!$MC$2:$MC$200=J$3)*('GMW - Upside'!$MB$2:$MB$200=J$4),0),$E134-1973)</f>
        <v>0.5</v>
      </c>
      <c r="K134" cm="1">
        <f t="array" ref="K134">INDEX('GMW - Upside'!$A$2:$MC$200,MATCH(1,('GMW - Upside'!$MC$2:$MC$200=K$3)*('GMW - Upside'!$MB$2:$MB$200=K$4),0),$E134-1973)</f>
        <v>2.2835939999999999</v>
      </c>
      <c r="L134" cm="1">
        <f t="array" ref="L134">INDEX('GMW - Upside'!$A$2:$MC$200,MATCH(1,('GMW - Upside'!$MC$2:$MC$200=L$3)*('GMW - Upside'!$MB$2:$MB$200=L$4),0),$E134-1973)</f>
        <v>29352</v>
      </c>
      <c r="M134" cm="1">
        <f t="array" ref="M134">INDEX('GMW - Upside'!$A$2:$MC$200,MATCH(1,('GMW - Upside'!$MC$2:$MC$200=M$3)*('GMW - Upside'!$MB$2:$MB$200=M$4),0),$E134-1973)</f>
        <v>2688</v>
      </c>
      <c r="N134" cm="1">
        <f t="array" ref="N134">INDEX('GMW - Upside'!$A$2:$MC$200,MATCH(1,('GMW - Upside'!$MC$2:$MC$200=N$3)*('GMW - Upside'!$MB$2:$MB$200=N$4),0),$E134-1973)</f>
        <v>32040</v>
      </c>
      <c r="O134" cm="1">
        <f t="array" ref="O134">INDEX('GMW - Upside'!$A$2:$MC$200,MATCH(1,('GMW - Upside'!$MC$2:$MC$200=O$3)*('GMW - Upside'!$MB$2:$MB$200=O$4),0),$E134-1973)</f>
        <v>8.4</v>
      </c>
      <c r="P134" cm="1">
        <f t="array" ref="P134">INDEX('GMW - Upside'!$A$2:$MC$200,MATCH(1,('GMW - Upside'!$MC$2:$MC$200=P$3)*('GMW - Upside'!$MB$2:$MB$200=P$4),0),$E134-1973)</f>
        <v>39420.49</v>
      </c>
      <c r="Q134" cm="1">
        <f t="array" ref="Q134">INDEX('GMW - Upside'!$A$2:$MC$200,MATCH(1,('GMW - Upside'!$MC$2:$MC$200=Q$3)*('GMW - Upside'!$MB$2:$MB$200=Q$4),0),$E134-1973)</f>
        <v>-31275</v>
      </c>
      <c r="R134" cm="1">
        <f t="array" ref="R134">INDEX('GMW - Upside'!$A$2:$MC$200,MATCH(1,('GMW - Upside'!$MC$2:$MC$200=R$3)*('GMW - Upside'!$MB$2:$MB$200=R$4),0),$E134-1973)</f>
        <v>1096805</v>
      </c>
      <c r="S134" cm="1">
        <f t="array" ref="S134">INDEX('GMW - Upside'!$A$2:$MC$200,MATCH(1,('GMW - Upside'!$MC$2:$MC$200=S$3)*('GMW - Upside'!$MB$2:$MB$200=S$4),0),$E134-1973)</f>
        <v>421265</v>
      </c>
      <c r="T134" cm="1">
        <f t="array" ref="T134">INDEX('GMW - Upside'!$A$2:$MC$200,MATCH(1,('GMW - Upside'!$MC$2:$MC$200=T$3)*('GMW - Upside'!$MB$2:$MB$200=T$4),0),$E134-1973)</f>
        <v>-3.376484</v>
      </c>
      <c r="U134" cm="1">
        <f t="array" ref="U134">INDEX('GMW - Upside'!$A$2:$MC$200,MATCH(1,('GMW - Upside'!$MC$2:$MC$200=U$3)*('GMW - Upside'!$MB$2:$MB$200=U$4),0),$E134-1973)</f>
        <v>587564</v>
      </c>
      <c r="V134" cm="1">
        <f t="array" ref="V134">INDEX('GMW - Upside'!$A$2:$MC$200,MATCH(1,('GMW - Upside'!$MC$2:$MC$200=V$3)*('GMW - Upside'!$MB$2:$MB$200=V$4),0),$E134-1973)</f>
        <v>30341.88</v>
      </c>
      <c r="W134" cm="1">
        <f t="array" ref="W134">INDEX('GMW - Upside'!$A$2:$MC$200,MATCH(1,('GMW - Upside'!$MC$2:$MC$200=W$3)*('GMW - Upside'!$MB$2:$MB$200=W$4),0),$E134-1973)</f>
        <v>31.6</v>
      </c>
      <c r="X134" cm="1">
        <f t="array" ref="X134">INDEX('GMW - Upside'!$A$2:$MC$200,MATCH(1,('GMW - Upside'!$MC$2:$MC$200=X$3)*('GMW - Upside'!$MB$2:$MB$200=X$4),0),$E134-1973)</f>
        <v>525792.19999999995</v>
      </c>
      <c r="Y134" cm="1">
        <f t="array" ref="Y134">INDEX('GMW - Upside'!$A$2:$MC$200,MATCH(1,('GMW - Upside'!$MC$2:$MC$200=Y$3)*('GMW - Upside'!$MB$2:$MB$200=Y$4),0),$E134-1973)</f>
        <v>41697.660000000003</v>
      </c>
      <c r="Z134" cm="1">
        <f t="array" ref="Z134">INDEX('GMW - Upside'!$A$2:$MC$200,MATCH(1,('GMW - Upside'!$MC$2:$MC$200=Z$3)*('GMW - Upside'!$MB$2:$MB$200=Z$4),0),$E134-1973)</f>
        <v>2465000</v>
      </c>
      <c r="AA134" cm="1">
        <f t="array" ref="AA134">INDEX('GMW - Upside'!$A$2:$MC$200,MATCH(1,('GMW - Upside'!$MC$2:$MC$200=AA$3)*('GMW - Upside'!$MB$2:$MB$200=AA$4),0),$E134-1973)</f>
        <v>-1.579464</v>
      </c>
      <c r="AB134" cm="1">
        <f t="array" ref="AB134">INDEX('GMW - Upside'!$A$2:$MC$200,MATCH(1,('GMW - Upside'!$MC$2:$MC$200=AB$3)*('GMW - Upside'!$MB$2:$MB$200=AB$4),0),$E134-1973)</f>
        <v>186762</v>
      </c>
      <c r="AC134" cm="1">
        <f t="array" ref="AC134">INDEX('GMW - Upside'!$A$2:$MC$200,MATCH(1,('GMW - Upside'!$MC$2:$MC$200=AC$3)*('GMW - Upside'!$MB$2:$MB$200=AC$4),0),$E134-1973)</f>
        <v>148520</v>
      </c>
      <c r="AD134" cm="1">
        <f t="array" ref="AD134">INDEX('GMW - Upside'!$A$2:$MC$200,MATCH(1,('GMW - Upside'!$MC$2:$MC$200=AD$3)*('GMW - Upside'!$MB$2:$MB$200=AD$4),0),$E134-1973)</f>
        <v>63498</v>
      </c>
      <c r="AE134" cm="1">
        <f t="array" ref="AE134">INDEX('GMW - Upside'!$A$2:$MC$200,MATCH(1,('GMW - Upside'!$MC$2:$MC$200=AE$3)*('GMW - Upside'!$MB$2:$MB$200=AE$4),0),$E134-1973)</f>
        <v>27.002759999999999</v>
      </c>
    </row>
    <row r="135" spans="1:31" x14ac:dyDescent="0.2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Upside'!$A$2:$MC$200,MATCH(1,('GMW - Upside'!$MC$2:$MC$200=F$3)*('GMW - Upside'!$MB$2:$MB$200=F$4),0),$E135-1973)</f>
        <v>573416</v>
      </c>
      <c r="G135" cm="1">
        <f t="array" ref="G135">INDEX('GMW - Upside'!$A$2:$MC$200,MATCH(1,('GMW - Upside'!$MC$2:$MC$200=G$3)*('GMW - Upside'!$MB$2:$MB$200=G$4),0),$E135-1973)</f>
        <v>341708</v>
      </c>
      <c r="H135" cm="1">
        <f t="array" ref="H135">INDEX('GMW - Upside'!$A$2:$MC$200,MATCH(1,('GMW - Upside'!$MC$2:$MC$200=H$3)*('GMW - Upside'!$MB$2:$MB$200=H$4),0),$E135-1973)</f>
        <v>368997</v>
      </c>
      <c r="I135" cm="1">
        <f t="array" ref="I135">INDEX('GMW - Upside'!$A$2:$MC$200,MATCH(1,('GMW - Upside'!$MC$2:$MC$200=I$3)*('GMW - Upside'!$MB$2:$MB$200=I$4),0),$E135-1973)</f>
        <v>95.033330000000007</v>
      </c>
      <c r="J135" cm="1">
        <f t="array" ref="J135">INDEX('GMW - Upside'!$A$2:$MC$200,MATCH(1,('GMW - Upside'!$MC$2:$MC$200=J$3)*('GMW - Upside'!$MB$2:$MB$200=J$4),0),$E135-1973)</f>
        <v>0.5</v>
      </c>
      <c r="K135" cm="1">
        <f t="array" ref="K135">INDEX('GMW - Upside'!$A$2:$MC$200,MATCH(1,('GMW - Upside'!$MC$2:$MC$200=K$3)*('GMW - Upside'!$MB$2:$MB$200=K$4),0),$E135-1973)</f>
        <v>2.1456249999999999</v>
      </c>
      <c r="L135" cm="1">
        <f t="array" ref="L135">INDEX('GMW - Upside'!$A$2:$MC$200,MATCH(1,('GMW - Upside'!$MC$2:$MC$200=L$3)*('GMW - Upside'!$MB$2:$MB$200=L$4),0),$E135-1973)</f>
        <v>29470</v>
      </c>
      <c r="M135" cm="1">
        <f t="array" ref="M135">INDEX('GMW - Upside'!$A$2:$MC$200,MATCH(1,('GMW - Upside'!$MC$2:$MC$200=M$3)*('GMW - Upside'!$MB$2:$MB$200=M$4),0),$E135-1973)</f>
        <v>2633</v>
      </c>
      <c r="N135" cm="1">
        <f t="array" ref="N135">INDEX('GMW - Upside'!$A$2:$MC$200,MATCH(1,('GMW - Upside'!$MC$2:$MC$200=N$3)*('GMW - Upside'!$MB$2:$MB$200=N$4),0),$E135-1973)</f>
        <v>32103</v>
      </c>
      <c r="O135" cm="1">
        <f t="array" ref="O135">INDEX('GMW - Upside'!$A$2:$MC$200,MATCH(1,('GMW - Upside'!$MC$2:$MC$200=O$3)*('GMW - Upside'!$MB$2:$MB$200=O$4),0),$E135-1973)</f>
        <v>8.1999999999999993</v>
      </c>
      <c r="P135" cm="1">
        <f t="array" ref="P135">INDEX('GMW - Upside'!$A$2:$MC$200,MATCH(1,('GMW - Upside'!$MC$2:$MC$200=P$3)*('GMW - Upside'!$MB$2:$MB$200=P$4),0),$E135-1973)</f>
        <v>39477.46</v>
      </c>
      <c r="Q135" cm="1">
        <f t="array" ref="Q135">INDEX('GMW - Upside'!$A$2:$MC$200,MATCH(1,('GMW - Upside'!$MC$2:$MC$200=Q$3)*('GMW - Upside'!$MB$2:$MB$200=Q$4),0),$E135-1973)</f>
        <v>-10482</v>
      </c>
      <c r="R135" cm="1">
        <f t="array" ref="R135">INDEX('GMW - Upside'!$A$2:$MC$200,MATCH(1,('GMW - Upside'!$MC$2:$MC$200=R$3)*('GMW - Upside'!$MB$2:$MB$200=R$4),0),$E135-1973)</f>
        <v>1101987</v>
      </c>
      <c r="S135" cm="1">
        <f t="array" ref="S135">INDEX('GMW - Upside'!$A$2:$MC$200,MATCH(1,('GMW - Upside'!$MC$2:$MC$200=S$3)*('GMW - Upside'!$MB$2:$MB$200=S$4),0),$E135-1973)</f>
        <v>426653</v>
      </c>
      <c r="T135" cm="1">
        <f t="array" ref="T135">INDEX('GMW - Upside'!$A$2:$MC$200,MATCH(1,('GMW - Upside'!$MC$2:$MC$200=T$3)*('GMW - Upside'!$MB$2:$MB$200=T$4),0),$E135-1973)</f>
        <v>-2.9225349999999999</v>
      </c>
      <c r="U135" cm="1">
        <f t="array" ref="U135">INDEX('GMW - Upside'!$A$2:$MC$200,MATCH(1,('GMW - Upside'!$MC$2:$MC$200=U$3)*('GMW - Upside'!$MB$2:$MB$200=U$4),0),$E135-1973)</f>
        <v>590421.6</v>
      </c>
      <c r="V135" cm="1">
        <f t="array" ref="V135">INDEX('GMW - Upside'!$A$2:$MC$200,MATCH(1,('GMW - Upside'!$MC$2:$MC$200=V$3)*('GMW - Upside'!$MB$2:$MB$200=V$4),0),$E135-1973)</f>
        <v>30401.54</v>
      </c>
      <c r="W135" cm="1">
        <f t="array" ref="W135">INDEX('GMW - Upside'!$A$2:$MC$200,MATCH(1,('GMW - Upside'!$MC$2:$MC$200=W$3)*('GMW - Upside'!$MB$2:$MB$200=W$4),0),$E135-1973)</f>
        <v>31.7</v>
      </c>
      <c r="X135" cm="1">
        <f t="array" ref="X135">INDEX('GMW - Upside'!$A$2:$MC$200,MATCH(1,('GMW - Upside'!$MC$2:$MC$200=X$3)*('GMW - Upside'!$MB$2:$MB$200=X$4),0),$E135-1973)</f>
        <v>526829.1</v>
      </c>
      <c r="Y135" cm="1">
        <f t="array" ref="Y135">INDEX('GMW - Upside'!$A$2:$MC$200,MATCH(1,('GMW - Upside'!$MC$2:$MC$200=Y$3)*('GMW - Upside'!$MB$2:$MB$200=Y$4),0),$E135-1973)</f>
        <v>41691.160000000003</v>
      </c>
      <c r="Z135" cm="1">
        <f t="array" ref="Z135">INDEX('GMW - Upside'!$A$2:$MC$200,MATCH(1,('GMW - Upside'!$MC$2:$MC$200=Z$3)*('GMW - Upside'!$MB$2:$MB$200=Z$4),0),$E135-1973)</f>
        <v>2472500</v>
      </c>
      <c r="AA135" cm="1">
        <f t="array" ref="AA135">INDEX('GMW - Upside'!$A$2:$MC$200,MATCH(1,('GMW - Upside'!$MC$2:$MC$200=AA$3)*('GMW - Upside'!$MB$2:$MB$200=AA$4),0),$E135-1973)</f>
        <v>-1.579647</v>
      </c>
      <c r="AB135" cm="1">
        <f t="array" ref="AB135">INDEX('GMW - Upside'!$A$2:$MC$200,MATCH(1,('GMW - Upside'!$MC$2:$MC$200=AB$3)*('GMW - Upside'!$MB$2:$MB$200=AB$4),0),$E135-1973)</f>
        <v>194348</v>
      </c>
      <c r="AC135" cm="1">
        <f t="array" ref="AC135">INDEX('GMW - Upside'!$A$2:$MC$200,MATCH(1,('GMW - Upside'!$MC$2:$MC$200=AC$3)*('GMW - Upside'!$MB$2:$MB$200=AC$4),0),$E135-1973)</f>
        <v>170401</v>
      </c>
      <c r="AD135" cm="1">
        <f t="array" ref="AD135">INDEX('GMW - Upside'!$A$2:$MC$200,MATCH(1,('GMW - Upside'!$MC$2:$MC$200=AD$3)*('GMW - Upside'!$MB$2:$MB$200=AD$4),0),$E135-1973)</f>
        <v>63604.5</v>
      </c>
      <c r="AE135" cm="1">
        <f t="array" ref="AE135">INDEX('GMW - Upside'!$A$2:$MC$200,MATCH(1,('GMW - Upside'!$MC$2:$MC$200=AE$3)*('GMW - Upside'!$MB$2:$MB$200=AE$4),0),$E135-1973)</f>
        <v>27.199909999999999</v>
      </c>
    </row>
    <row r="136" spans="1:31" x14ac:dyDescent="0.2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Upside'!$A$2:$MC$200,MATCH(1,('GMW - Upside'!$MC$2:$MC$200=F$3)*('GMW - Upside'!$MB$2:$MB$200=F$4),0),$E136-1973)</f>
        <v>573112</v>
      </c>
      <c r="G136" cm="1">
        <f t="array" ref="G136">INDEX('GMW - Upside'!$A$2:$MC$200,MATCH(1,('GMW - Upside'!$MC$2:$MC$200=G$3)*('GMW - Upside'!$MB$2:$MB$200=G$4),0),$E136-1973)</f>
        <v>345006</v>
      </c>
      <c r="H136" cm="1">
        <f t="array" ref="H136">INDEX('GMW - Upside'!$A$2:$MC$200,MATCH(1,('GMW - Upside'!$MC$2:$MC$200=H$3)*('GMW - Upside'!$MB$2:$MB$200=H$4),0),$E136-1973)</f>
        <v>372527</v>
      </c>
      <c r="I136" cm="1">
        <f t="array" ref="I136">INDEX('GMW - Upside'!$A$2:$MC$200,MATCH(1,('GMW - Upside'!$MC$2:$MC$200=I$3)*('GMW - Upside'!$MB$2:$MB$200=I$4),0),$E136-1973)</f>
        <v>95.8</v>
      </c>
      <c r="J136" cm="1">
        <f t="array" ref="J136">INDEX('GMW - Upside'!$A$2:$MC$200,MATCH(1,('GMW - Upside'!$MC$2:$MC$200=J$3)*('GMW - Upside'!$MB$2:$MB$200=J$4),0),$E136-1973)</f>
        <v>0.5</v>
      </c>
      <c r="K136" cm="1">
        <f t="array" ref="K136">INDEX('GMW - Upside'!$A$2:$MC$200,MATCH(1,('GMW - Upside'!$MC$2:$MC$200=K$3)*('GMW - Upside'!$MB$2:$MB$200=K$4),0),$E136-1973)</f>
        <v>1.890833</v>
      </c>
      <c r="L136" cm="1">
        <f t="array" ref="L136">INDEX('GMW - Upside'!$A$2:$MC$200,MATCH(1,('GMW - Upside'!$MC$2:$MC$200=L$3)*('GMW - Upside'!$MB$2:$MB$200=L$4),0),$E136-1973)</f>
        <v>29689</v>
      </c>
      <c r="M136" cm="1">
        <f t="array" ref="M136">INDEX('GMW - Upside'!$A$2:$MC$200,MATCH(1,('GMW - Upside'!$MC$2:$MC$200=M$3)*('GMW - Upside'!$MB$2:$MB$200=M$4),0),$E136-1973)</f>
        <v>2575</v>
      </c>
      <c r="N136" cm="1">
        <f t="array" ref="N136">INDEX('GMW - Upside'!$A$2:$MC$200,MATCH(1,('GMW - Upside'!$MC$2:$MC$200=N$3)*('GMW - Upside'!$MB$2:$MB$200=N$4),0),$E136-1973)</f>
        <v>32264</v>
      </c>
      <c r="O136" cm="1">
        <f t="array" ref="O136">INDEX('GMW - Upside'!$A$2:$MC$200,MATCH(1,('GMW - Upside'!$MC$2:$MC$200=O$3)*('GMW - Upside'!$MB$2:$MB$200=O$4),0),$E136-1973)</f>
        <v>8</v>
      </c>
      <c r="P136" cm="1">
        <f t="array" ref="P136">INDEX('GMW - Upside'!$A$2:$MC$200,MATCH(1,('GMW - Upside'!$MC$2:$MC$200=P$3)*('GMW - Upside'!$MB$2:$MB$200=P$4),0),$E136-1973)</f>
        <v>39534.449999999997</v>
      </c>
      <c r="Q136" cm="1">
        <f t="array" ref="Q136">INDEX('GMW - Upside'!$A$2:$MC$200,MATCH(1,('GMW - Upside'!$MC$2:$MC$200=Q$3)*('GMW - Upside'!$MB$2:$MB$200=Q$4),0),$E136-1973)</f>
        <v>-30362</v>
      </c>
      <c r="R136" cm="1">
        <f t="array" ref="R136">INDEX('GMW - Upside'!$A$2:$MC$200,MATCH(1,('GMW - Upside'!$MC$2:$MC$200=R$3)*('GMW - Upside'!$MB$2:$MB$200=R$4),0),$E136-1973)</f>
        <v>1166524</v>
      </c>
      <c r="S136" cm="1">
        <f t="array" ref="S136">INDEX('GMW - Upside'!$A$2:$MC$200,MATCH(1,('GMW - Upside'!$MC$2:$MC$200=S$3)*('GMW - Upside'!$MB$2:$MB$200=S$4),0),$E136-1973)</f>
        <v>426698</v>
      </c>
      <c r="T136" cm="1">
        <f t="array" ref="T136">INDEX('GMW - Upside'!$A$2:$MC$200,MATCH(1,('GMW - Upside'!$MC$2:$MC$200=T$3)*('GMW - Upside'!$MB$2:$MB$200=T$4),0),$E136-1973)</f>
        <v>-3.4519199999999999</v>
      </c>
      <c r="U136" cm="1">
        <f t="array" ref="U136">INDEX('GMW - Upside'!$A$2:$MC$200,MATCH(1,('GMW - Upside'!$MC$2:$MC$200=U$3)*('GMW - Upside'!$MB$2:$MB$200=U$4),0),$E136-1973)</f>
        <v>593240.9</v>
      </c>
      <c r="V136" cm="1">
        <f t="array" ref="V136">INDEX('GMW - Upside'!$A$2:$MC$200,MATCH(1,('GMW - Upside'!$MC$2:$MC$200=V$3)*('GMW - Upside'!$MB$2:$MB$200=V$4),0),$E136-1973)</f>
        <v>30554.01</v>
      </c>
      <c r="W136" cm="1">
        <f t="array" ref="W136">INDEX('GMW - Upside'!$A$2:$MC$200,MATCH(1,('GMW - Upside'!$MC$2:$MC$200=W$3)*('GMW - Upside'!$MB$2:$MB$200=W$4),0),$E136-1973)</f>
        <v>31.7</v>
      </c>
      <c r="X136" cm="1">
        <f t="array" ref="X136">INDEX('GMW - Upside'!$A$2:$MC$200,MATCH(1,('GMW - Upside'!$MC$2:$MC$200=X$3)*('GMW - Upside'!$MB$2:$MB$200=X$4),0),$E136-1973)</f>
        <v>527857.6</v>
      </c>
      <c r="Y136" cm="1">
        <f t="array" ref="Y136">INDEX('GMW - Upside'!$A$2:$MC$200,MATCH(1,('GMW - Upside'!$MC$2:$MC$200=Y$3)*('GMW - Upside'!$MB$2:$MB$200=Y$4),0),$E136-1973)</f>
        <v>41684.660000000003</v>
      </c>
      <c r="Z136" cm="1">
        <f t="array" ref="Z136">INDEX('GMW - Upside'!$A$2:$MC$200,MATCH(1,('GMW - Upside'!$MC$2:$MC$200=Z$3)*('GMW - Upside'!$MB$2:$MB$200=Z$4),0),$E136-1973)</f>
        <v>2480000</v>
      </c>
      <c r="AA136" cm="1">
        <f t="array" ref="AA136">INDEX('GMW - Upside'!$A$2:$MC$200,MATCH(1,('GMW - Upside'!$MC$2:$MC$200=AA$3)*('GMW - Upside'!$MB$2:$MB$200=AA$4),0),$E136-1973)</f>
        <v>-1.5798300000000001</v>
      </c>
      <c r="AB136" cm="1">
        <f t="array" ref="AB136">INDEX('GMW - Upside'!$A$2:$MC$200,MATCH(1,('GMW - Upside'!$MC$2:$MC$200=AB$3)*('GMW - Upside'!$MB$2:$MB$200=AB$4),0),$E136-1973)</f>
        <v>193349</v>
      </c>
      <c r="AC136" cm="1">
        <f t="array" ref="AC136">INDEX('GMW - Upside'!$A$2:$MC$200,MATCH(1,('GMW - Upside'!$MC$2:$MC$200=AC$3)*('GMW - Upside'!$MB$2:$MB$200=AC$4),0),$E136-1973)</f>
        <v>150090</v>
      </c>
      <c r="AD136" cm="1">
        <f t="array" ref="AD136">INDEX('GMW - Upside'!$A$2:$MC$200,MATCH(1,('GMW - Upside'!$MC$2:$MC$200=AD$3)*('GMW - Upside'!$MB$2:$MB$200=AD$4),0),$E136-1973)</f>
        <v>63711</v>
      </c>
      <c r="AE136" cm="1">
        <f t="array" ref="AE136">INDEX('GMW - Upside'!$A$2:$MC$200,MATCH(1,('GMW - Upside'!$MC$2:$MC$200=AE$3)*('GMW - Upside'!$MB$2:$MB$200=AE$4),0),$E136-1973)</f>
        <v>27.3965</v>
      </c>
    </row>
    <row r="137" spans="1:31" x14ac:dyDescent="0.2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Upside'!$A$2:$MC$200,MATCH(1,('GMW - Upside'!$MC$2:$MC$200=F$3)*('GMW - Upside'!$MB$2:$MB$200=F$4),0),$E137-1973)</f>
        <v>579051</v>
      </c>
      <c r="G137" cm="1">
        <f t="array" ref="G137">INDEX('GMW - Upside'!$A$2:$MC$200,MATCH(1,('GMW - Upside'!$MC$2:$MC$200=G$3)*('GMW - Upside'!$MB$2:$MB$200=G$4),0),$E137-1973)</f>
        <v>349895</v>
      </c>
      <c r="H137" cm="1">
        <f t="array" ref="H137">INDEX('GMW - Upside'!$A$2:$MC$200,MATCH(1,('GMW - Upside'!$MC$2:$MC$200=H$3)*('GMW - Upside'!$MB$2:$MB$200=H$4),0),$E137-1973)</f>
        <v>372356</v>
      </c>
      <c r="I137" cm="1">
        <f t="array" ref="I137">INDEX('GMW - Upside'!$A$2:$MC$200,MATCH(1,('GMW - Upside'!$MC$2:$MC$200=I$3)*('GMW - Upside'!$MB$2:$MB$200=I$4),0),$E137-1973)</f>
        <v>96.066670000000002</v>
      </c>
      <c r="J137" cm="1">
        <f t="array" ref="J137">INDEX('GMW - Upside'!$A$2:$MC$200,MATCH(1,('GMW - Upside'!$MC$2:$MC$200=J$3)*('GMW - Upside'!$MB$2:$MB$200=J$4),0),$E137-1973)</f>
        <v>0.5</v>
      </c>
      <c r="K137" cm="1">
        <f t="array" ref="K137">INDEX('GMW - Upside'!$A$2:$MC$200,MATCH(1,('GMW - Upside'!$MC$2:$MC$200=K$3)*('GMW - Upside'!$MB$2:$MB$200=K$4),0),$E137-1973)</f>
        <v>1.629688</v>
      </c>
      <c r="L137" cm="1">
        <f t="array" ref="L137">INDEX('GMW - Upside'!$A$2:$MC$200,MATCH(1,('GMW - Upside'!$MC$2:$MC$200=L$3)*('GMW - Upside'!$MB$2:$MB$200=L$4),0),$E137-1973)</f>
        <v>29788</v>
      </c>
      <c r="M137" cm="1">
        <f t="array" ref="M137">INDEX('GMW - Upside'!$A$2:$MC$200,MATCH(1,('GMW - Upside'!$MC$2:$MC$200=M$3)*('GMW - Upside'!$MB$2:$MB$200=M$4),0),$E137-1973)</f>
        <v>2537</v>
      </c>
      <c r="N137" cm="1">
        <f t="array" ref="N137">INDEX('GMW - Upside'!$A$2:$MC$200,MATCH(1,('GMW - Upside'!$MC$2:$MC$200=N$3)*('GMW - Upside'!$MB$2:$MB$200=N$4),0),$E137-1973)</f>
        <v>32325</v>
      </c>
      <c r="O137" cm="1">
        <f t="array" ref="O137">INDEX('GMW - Upside'!$A$2:$MC$200,MATCH(1,('GMW - Upside'!$MC$2:$MC$200=O$3)*('GMW - Upside'!$MB$2:$MB$200=O$4),0),$E137-1973)</f>
        <v>7.8</v>
      </c>
      <c r="P137" cm="1">
        <f t="array" ref="P137">INDEX('GMW - Upside'!$A$2:$MC$200,MATCH(1,('GMW - Upside'!$MC$2:$MC$200=P$3)*('GMW - Upside'!$MB$2:$MB$200=P$4),0),$E137-1973)</f>
        <v>39610.949999999997</v>
      </c>
      <c r="Q137" cm="1">
        <f t="array" ref="Q137">INDEX('GMW - Upside'!$A$2:$MC$200,MATCH(1,('GMW - Upside'!$MC$2:$MC$200=Q$3)*('GMW - Upside'!$MB$2:$MB$200=Q$4),0),$E137-1973)</f>
        <v>-20790</v>
      </c>
      <c r="R137" cm="1">
        <f t="array" ref="R137">INDEX('GMW - Upside'!$A$2:$MC$200,MATCH(1,('GMW - Upside'!$MC$2:$MC$200=R$3)*('GMW - Upside'!$MB$2:$MB$200=R$4),0),$E137-1973)</f>
        <v>1175000</v>
      </c>
      <c r="S137" cm="1">
        <f t="array" ref="S137">INDEX('GMW - Upside'!$A$2:$MC$200,MATCH(1,('GMW - Upside'!$MC$2:$MC$200=S$3)*('GMW - Upside'!$MB$2:$MB$200=S$4),0),$E137-1973)</f>
        <v>433287</v>
      </c>
      <c r="T137" cm="1">
        <f t="array" ref="T137">INDEX('GMW - Upside'!$A$2:$MC$200,MATCH(1,('GMW - Upside'!$MC$2:$MC$200=T$3)*('GMW - Upside'!$MB$2:$MB$200=T$4),0),$E137-1973)</f>
        <v>-3.3063889999999998</v>
      </c>
      <c r="U137" cm="1">
        <f t="array" ref="U137">INDEX('GMW - Upside'!$A$2:$MC$200,MATCH(1,('GMW - Upside'!$MC$2:$MC$200=U$3)*('GMW - Upside'!$MB$2:$MB$200=U$4),0),$E137-1973)</f>
        <v>598516.6</v>
      </c>
      <c r="V137" cm="1">
        <f t="array" ref="V137">INDEX('GMW - Upside'!$A$2:$MC$200,MATCH(1,('GMW - Upside'!$MC$2:$MC$200=V$3)*('GMW - Upside'!$MB$2:$MB$200=V$4),0),$E137-1973)</f>
        <v>30611.78</v>
      </c>
      <c r="W137" cm="1">
        <f t="array" ref="W137">INDEX('GMW - Upside'!$A$2:$MC$200,MATCH(1,('GMW - Upside'!$MC$2:$MC$200=W$3)*('GMW - Upside'!$MB$2:$MB$200=W$4),0),$E137-1973)</f>
        <v>32</v>
      </c>
      <c r="X137" cm="1">
        <f t="array" ref="X137">INDEX('GMW - Upside'!$A$2:$MC$200,MATCH(1,('GMW - Upside'!$MC$2:$MC$200=X$3)*('GMW - Upside'!$MB$2:$MB$200=X$4),0),$E137-1973)</f>
        <v>529169.5</v>
      </c>
      <c r="Y137" cm="1">
        <f t="array" ref="Y137">INDEX('GMW - Upside'!$A$2:$MC$200,MATCH(1,('GMW - Upside'!$MC$2:$MC$200=Y$3)*('GMW - Upside'!$MB$2:$MB$200=Y$4),0),$E137-1973)</f>
        <v>41701.08</v>
      </c>
      <c r="Z137" cm="1">
        <f t="array" ref="Z137">INDEX('GMW - Upside'!$A$2:$MC$200,MATCH(1,('GMW - Upside'!$MC$2:$MC$200=Z$3)*('GMW - Upside'!$MB$2:$MB$200=Z$4),0),$E137-1973)</f>
        <v>2487500</v>
      </c>
      <c r="AA137" cm="1">
        <f t="array" ref="AA137">INDEX('GMW - Upside'!$A$2:$MC$200,MATCH(1,('GMW - Upside'!$MC$2:$MC$200=AA$3)*('GMW - Upside'!$MB$2:$MB$200=AA$4),0),$E137-1973)</f>
        <v>-1.580014</v>
      </c>
      <c r="AB137" cm="1">
        <f t="array" ref="AB137">INDEX('GMW - Upside'!$A$2:$MC$200,MATCH(1,('GMW - Upside'!$MC$2:$MC$200=AB$3)*('GMW - Upside'!$MB$2:$MB$200=AB$4),0),$E137-1973)</f>
        <v>184466</v>
      </c>
      <c r="AC137" cm="1">
        <f t="array" ref="AC137">INDEX('GMW - Upside'!$A$2:$MC$200,MATCH(1,('GMW - Upside'!$MC$2:$MC$200=AC$3)*('GMW - Upside'!$MB$2:$MB$200=AC$4),0),$E137-1973)</f>
        <v>159121</v>
      </c>
      <c r="AD137" cm="1">
        <f t="array" ref="AD137">INDEX('GMW - Upside'!$A$2:$MC$200,MATCH(1,('GMW - Upside'!$MC$2:$MC$200=AD$3)*('GMW - Upside'!$MB$2:$MB$200=AD$4),0),$E137-1973)</f>
        <v>63817.75</v>
      </c>
      <c r="AE137" cm="1">
        <f t="array" ref="AE137">INDEX('GMW - Upside'!$A$2:$MC$200,MATCH(1,('GMW - Upside'!$MC$2:$MC$200=AE$3)*('GMW - Upside'!$MB$2:$MB$200=AE$4),0),$E137-1973)</f>
        <v>27.519839999999999</v>
      </c>
    </row>
    <row r="138" spans="1:31" x14ac:dyDescent="0.2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Upside'!$A$2:$MC$200,MATCH(1,('GMW - Upside'!$MC$2:$MC$200=F$3)*('GMW - Upside'!$MB$2:$MB$200=F$4),0),$E138-1973)</f>
        <v>578215</v>
      </c>
      <c r="G138" cm="1">
        <f t="array" ref="G138">INDEX('GMW - Upside'!$A$2:$MC$200,MATCH(1,('GMW - Upside'!$MC$2:$MC$200=G$3)*('GMW - Upside'!$MB$2:$MB$200=G$4),0),$E138-1973)</f>
        <v>355752</v>
      </c>
      <c r="H138" cm="1">
        <f t="array" ref="H138">INDEX('GMW - Upside'!$A$2:$MC$200,MATCH(1,('GMW - Upside'!$MC$2:$MC$200=H$3)*('GMW - Upside'!$MB$2:$MB$200=H$4),0),$E138-1973)</f>
        <v>372145</v>
      </c>
      <c r="I138" cm="1">
        <f t="array" ref="I138">INDEX('GMW - Upside'!$A$2:$MC$200,MATCH(1,('GMW - Upside'!$MC$2:$MC$200=I$3)*('GMW - Upside'!$MB$2:$MB$200=I$4),0),$E138-1973)</f>
        <v>97.266670000000005</v>
      </c>
      <c r="J138" cm="1">
        <f t="array" ref="J138">INDEX('GMW - Upside'!$A$2:$MC$200,MATCH(1,('GMW - Upside'!$MC$2:$MC$200=J$3)*('GMW - Upside'!$MB$2:$MB$200=J$4),0),$E138-1973)</f>
        <v>0.5</v>
      </c>
      <c r="K138" cm="1">
        <f t="array" ref="K138">INDEX('GMW - Upside'!$A$2:$MC$200,MATCH(1,('GMW - Upside'!$MC$2:$MC$200=K$3)*('GMW - Upside'!$MB$2:$MB$200=K$4),0),$E138-1973)</f>
        <v>1.8129690000000001</v>
      </c>
      <c r="L138" cm="1">
        <f t="array" ref="L138">INDEX('GMW - Upside'!$A$2:$MC$200,MATCH(1,('GMW - Upside'!$MC$2:$MC$200=L$3)*('GMW - Upside'!$MB$2:$MB$200=L$4),0),$E138-1973)</f>
        <v>29945</v>
      </c>
      <c r="M138" cm="1">
        <f t="array" ref="M138">INDEX('GMW - Upside'!$A$2:$MC$200,MATCH(1,('GMW - Upside'!$MC$2:$MC$200=M$3)*('GMW - Upside'!$MB$2:$MB$200=M$4),0),$E138-1973)</f>
        <v>2534</v>
      </c>
      <c r="N138" cm="1">
        <f t="array" ref="N138">INDEX('GMW - Upside'!$A$2:$MC$200,MATCH(1,('GMW - Upside'!$MC$2:$MC$200=N$3)*('GMW - Upside'!$MB$2:$MB$200=N$4),0),$E138-1973)</f>
        <v>32479</v>
      </c>
      <c r="O138" cm="1">
        <f t="array" ref="O138">INDEX('GMW - Upside'!$A$2:$MC$200,MATCH(1,('GMW - Upside'!$MC$2:$MC$200=O$3)*('GMW - Upside'!$MB$2:$MB$200=O$4),0),$E138-1973)</f>
        <v>7.8</v>
      </c>
      <c r="P138" cm="1">
        <f t="array" ref="P138">INDEX('GMW - Upside'!$A$2:$MC$200,MATCH(1,('GMW - Upside'!$MC$2:$MC$200=P$3)*('GMW - Upside'!$MB$2:$MB$200=P$4),0),$E138-1973)</f>
        <v>39687.440000000002</v>
      </c>
      <c r="Q138" cm="1">
        <f t="array" ref="Q138">INDEX('GMW - Upside'!$A$2:$MC$200,MATCH(1,('GMW - Upside'!$MC$2:$MC$200=Q$3)*('GMW - Upside'!$MB$2:$MB$200=Q$4),0),$E138-1973)</f>
        <v>-32173</v>
      </c>
      <c r="R138" cm="1">
        <f t="array" ref="R138">INDEX('GMW - Upside'!$A$2:$MC$200,MATCH(1,('GMW - Upside'!$MC$2:$MC$200=R$3)*('GMW - Upside'!$MB$2:$MB$200=R$4),0),$E138-1973)</f>
        <v>1213320</v>
      </c>
      <c r="S138" cm="1">
        <f t="array" ref="S138">INDEX('GMW - Upside'!$A$2:$MC$200,MATCH(1,('GMW - Upside'!$MC$2:$MC$200=S$3)*('GMW - Upside'!$MB$2:$MB$200=S$4),0),$E138-1973)</f>
        <v>435070</v>
      </c>
      <c r="T138" cm="1">
        <f t="array" ref="T138">INDEX('GMW - Upside'!$A$2:$MC$200,MATCH(1,('GMW - Upside'!$MC$2:$MC$200=T$3)*('GMW - Upside'!$MB$2:$MB$200=T$4),0),$E138-1973)</f>
        <v>-3.7057880000000001</v>
      </c>
      <c r="U138" cm="1">
        <f t="array" ref="U138">INDEX('GMW - Upside'!$A$2:$MC$200,MATCH(1,('GMW - Upside'!$MC$2:$MC$200=U$3)*('GMW - Upside'!$MB$2:$MB$200=U$4),0),$E138-1973)</f>
        <v>600044.69999999995</v>
      </c>
      <c r="V138" cm="1">
        <f t="array" ref="V138">INDEX('GMW - Upside'!$A$2:$MC$200,MATCH(1,('GMW - Upside'!$MC$2:$MC$200=V$3)*('GMW - Upside'!$MB$2:$MB$200=V$4),0),$E138-1973)</f>
        <v>30757.61</v>
      </c>
      <c r="W138" cm="1">
        <f t="array" ref="W138">INDEX('GMW - Upside'!$A$2:$MC$200,MATCH(1,('GMW - Upside'!$MC$2:$MC$200=W$3)*('GMW - Upside'!$MB$2:$MB$200=W$4),0),$E138-1973)</f>
        <v>31.9</v>
      </c>
      <c r="X138" cm="1">
        <f t="array" ref="X138">INDEX('GMW - Upside'!$A$2:$MC$200,MATCH(1,('GMW - Upside'!$MC$2:$MC$200=X$3)*('GMW - Upside'!$MB$2:$MB$200=X$4),0),$E138-1973)</f>
        <v>530475.19999999995</v>
      </c>
      <c r="Y138" cm="1">
        <f t="array" ref="Y138">INDEX('GMW - Upside'!$A$2:$MC$200,MATCH(1,('GMW - Upside'!$MC$2:$MC$200=Y$3)*('GMW - Upside'!$MB$2:$MB$200=Y$4),0),$E138-1973)</f>
        <v>41717.5</v>
      </c>
      <c r="Z138" cm="1">
        <f t="array" ref="Z138">INDEX('GMW - Upside'!$A$2:$MC$200,MATCH(1,('GMW - Upside'!$MC$2:$MC$200=Z$3)*('GMW - Upside'!$MB$2:$MB$200=Z$4),0),$E138-1973)</f>
        <v>2495000</v>
      </c>
      <c r="AA138" cm="1">
        <f t="array" ref="AA138">INDEX('GMW - Upside'!$A$2:$MC$200,MATCH(1,('GMW - Upside'!$MC$2:$MC$200=AA$3)*('GMW - Upside'!$MB$2:$MB$200=AA$4),0),$E138-1973)</f>
        <v>-1.5801970000000001</v>
      </c>
      <c r="AB138" cm="1">
        <f t="array" ref="AB138">INDEX('GMW - Upside'!$A$2:$MC$200,MATCH(1,('GMW - Upside'!$MC$2:$MC$200=AB$3)*('GMW - Upside'!$MB$2:$MB$200=AB$4),0),$E138-1973)</f>
        <v>189959</v>
      </c>
      <c r="AC138" cm="1">
        <f t="array" ref="AC138">INDEX('GMW - Upside'!$A$2:$MC$200,MATCH(1,('GMW - Upside'!$MC$2:$MC$200=AC$3)*('GMW - Upside'!$MB$2:$MB$200=AC$4),0),$E138-1973)</f>
        <v>152007</v>
      </c>
      <c r="AD138" cm="1">
        <f t="array" ref="AD138">INDEX('GMW - Upside'!$A$2:$MC$200,MATCH(1,('GMW - Upside'!$MC$2:$MC$200=AD$3)*('GMW - Upside'!$MB$2:$MB$200=AD$4),0),$E138-1973)</f>
        <v>63924.5</v>
      </c>
      <c r="AE138" cm="1">
        <f t="array" ref="AE138">INDEX('GMW - Upside'!$A$2:$MC$200,MATCH(1,('GMW - Upside'!$MC$2:$MC$200=AE$3)*('GMW - Upside'!$MB$2:$MB$200=AE$4),0),$E138-1973)</f>
        <v>27.642700000000001</v>
      </c>
    </row>
    <row r="139" spans="1:31" x14ac:dyDescent="0.2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Upside'!$A$2:$MC$200,MATCH(1,('GMW - Upside'!$MC$2:$MC$200=F$3)*('GMW - Upside'!$MB$2:$MB$200=F$4),0),$E139-1973)</f>
        <v>579749</v>
      </c>
      <c r="G139" cm="1">
        <f t="array" ref="G139">INDEX('GMW - Upside'!$A$2:$MC$200,MATCH(1,('GMW - Upside'!$MC$2:$MC$200=G$3)*('GMW - Upside'!$MB$2:$MB$200=G$4),0),$E139-1973)</f>
        <v>352851</v>
      </c>
      <c r="H139" cm="1">
        <f t="array" ref="H139">INDEX('GMW - Upside'!$A$2:$MC$200,MATCH(1,('GMW - Upside'!$MC$2:$MC$200=H$3)*('GMW - Upside'!$MB$2:$MB$200=H$4),0),$E139-1973)</f>
        <v>368299</v>
      </c>
      <c r="I139" cm="1">
        <f t="array" ref="I139">INDEX('GMW - Upside'!$A$2:$MC$200,MATCH(1,('GMW - Upside'!$MC$2:$MC$200=I$3)*('GMW - Upside'!$MB$2:$MB$200=I$4),0),$E139-1973)</f>
        <v>97.666659999999993</v>
      </c>
      <c r="J139" cm="1">
        <f t="array" ref="J139">INDEX('GMW - Upside'!$A$2:$MC$200,MATCH(1,('GMW - Upside'!$MC$2:$MC$200=J$3)*('GMW - Upside'!$MB$2:$MB$200=J$4),0),$E139-1973)</f>
        <v>0.5</v>
      </c>
      <c r="K139" cm="1">
        <f t="array" ref="K139">INDEX('GMW - Upside'!$A$2:$MC$200,MATCH(1,('GMW - Upside'!$MC$2:$MC$200=K$3)*('GMW - Upside'!$MB$2:$MB$200=K$4),0),$E139-1973)</f>
        <v>2.0190480000000002</v>
      </c>
      <c r="L139" cm="1">
        <f t="array" ref="L139">INDEX('GMW - Upside'!$A$2:$MC$200,MATCH(1,('GMW - Upside'!$MC$2:$MC$200=L$3)*('GMW - Upside'!$MB$2:$MB$200=L$4),0),$E139-1973)</f>
        <v>29884</v>
      </c>
      <c r="M139" cm="1">
        <f t="array" ref="M139">INDEX('GMW - Upside'!$A$2:$MC$200,MATCH(1,('GMW - Upside'!$MC$2:$MC$200=M$3)*('GMW - Upside'!$MB$2:$MB$200=M$4),0),$E139-1973)</f>
        <v>2540</v>
      </c>
      <c r="N139" cm="1">
        <f t="array" ref="N139">INDEX('GMW - Upside'!$A$2:$MC$200,MATCH(1,('GMW - Upside'!$MC$2:$MC$200=N$3)*('GMW - Upside'!$MB$2:$MB$200=N$4),0),$E139-1973)</f>
        <v>32424</v>
      </c>
      <c r="O139" cm="1">
        <f t="array" ref="O139">INDEX('GMW - Upside'!$A$2:$MC$200,MATCH(1,('GMW - Upside'!$MC$2:$MC$200=O$3)*('GMW - Upside'!$MB$2:$MB$200=O$4),0),$E139-1973)</f>
        <v>7.8</v>
      </c>
      <c r="P139" cm="1">
        <f t="array" ref="P139">INDEX('GMW - Upside'!$A$2:$MC$200,MATCH(1,('GMW - Upside'!$MC$2:$MC$200=P$3)*('GMW - Upside'!$MB$2:$MB$200=P$4),0),$E139-1973)</f>
        <v>39763.94</v>
      </c>
      <c r="Q139" cm="1">
        <f t="array" ref="Q139">INDEX('GMW - Upside'!$A$2:$MC$200,MATCH(1,('GMW - Upside'!$MC$2:$MC$200=Q$3)*('GMW - Upside'!$MB$2:$MB$200=Q$4),0),$E139-1973)</f>
        <v>-7430</v>
      </c>
      <c r="R139" cm="1">
        <f t="array" ref="R139">INDEX('GMW - Upside'!$A$2:$MC$200,MATCH(1,('GMW - Upside'!$MC$2:$MC$200=R$3)*('GMW - Upside'!$MB$2:$MB$200=R$4),0),$E139-1973)</f>
        <v>1227473</v>
      </c>
      <c r="S139" cm="1">
        <f t="array" ref="S139">INDEX('GMW - Upside'!$A$2:$MC$200,MATCH(1,('GMW - Upside'!$MC$2:$MC$200=S$3)*('GMW - Upside'!$MB$2:$MB$200=S$4),0),$E139-1973)</f>
        <v>440038</v>
      </c>
      <c r="T139" cm="1">
        <f t="array" ref="T139">INDEX('GMW - Upside'!$A$2:$MC$200,MATCH(1,('GMW - Upside'!$MC$2:$MC$200=T$3)*('GMW - Upside'!$MB$2:$MB$200=T$4),0),$E139-1973)</f>
        <v>-3.682804</v>
      </c>
      <c r="U139" cm="1">
        <f t="array" ref="U139">INDEX('GMW - Upside'!$A$2:$MC$200,MATCH(1,('GMW - Upside'!$MC$2:$MC$200=U$3)*('GMW - Upside'!$MB$2:$MB$200=U$4),0),$E139-1973)</f>
        <v>601498.1</v>
      </c>
      <c r="V139" cm="1">
        <f t="array" ref="V139">INDEX('GMW - Upside'!$A$2:$MC$200,MATCH(1,('GMW - Upside'!$MC$2:$MC$200=V$3)*('GMW - Upside'!$MB$2:$MB$200=V$4),0),$E139-1973)</f>
        <v>30705.53</v>
      </c>
      <c r="W139" cm="1">
        <f t="array" ref="W139">INDEX('GMW - Upside'!$A$2:$MC$200,MATCH(1,('GMW - Upside'!$MC$2:$MC$200=W$3)*('GMW - Upside'!$MB$2:$MB$200=W$4),0),$E139-1973)</f>
        <v>32</v>
      </c>
      <c r="X139" cm="1">
        <f t="array" ref="X139">INDEX('GMW - Upside'!$A$2:$MC$200,MATCH(1,('GMW - Upside'!$MC$2:$MC$200=X$3)*('GMW - Upside'!$MB$2:$MB$200=X$4),0),$E139-1973)</f>
        <v>531774.9</v>
      </c>
      <c r="Y139" cm="1">
        <f t="array" ref="Y139">INDEX('GMW - Upside'!$A$2:$MC$200,MATCH(1,('GMW - Upside'!$MC$2:$MC$200=Y$3)*('GMW - Upside'!$MB$2:$MB$200=Y$4),0),$E139-1973)</f>
        <v>41733.919999999998</v>
      </c>
      <c r="Z139" cm="1">
        <f t="array" ref="Z139">INDEX('GMW - Upside'!$A$2:$MC$200,MATCH(1,('GMW - Upside'!$MC$2:$MC$200=Z$3)*('GMW - Upside'!$MB$2:$MB$200=Z$4),0),$E139-1973)</f>
        <v>2503000</v>
      </c>
      <c r="AA139" cm="1">
        <f t="array" ref="AA139">INDEX('GMW - Upside'!$A$2:$MC$200,MATCH(1,('GMW - Upside'!$MC$2:$MC$200=AA$3)*('GMW - Upside'!$MB$2:$MB$200=AA$4),0),$E139-1973)</f>
        <v>-1.5803799999999999</v>
      </c>
      <c r="AB139" cm="1">
        <f t="array" ref="AB139">INDEX('GMW - Upside'!$A$2:$MC$200,MATCH(1,('GMW - Upside'!$MC$2:$MC$200=AB$3)*('GMW - Upside'!$MB$2:$MB$200=AB$4),0),$E139-1973)</f>
        <v>191360</v>
      </c>
      <c r="AC139" cm="1">
        <f t="array" ref="AC139">INDEX('GMW - Upside'!$A$2:$MC$200,MATCH(1,('GMW - Upside'!$MC$2:$MC$200=AC$3)*('GMW - Upside'!$MB$2:$MB$200=AC$4),0),$E139-1973)</f>
        <v>174188</v>
      </c>
      <c r="AD139" cm="1">
        <f t="array" ref="AD139">INDEX('GMW - Upside'!$A$2:$MC$200,MATCH(1,('GMW - Upside'!$MC$2:$MC$200=AD$3)*('GMW - Upside'!$MB$2:$MB$200=AD$4),0),$E139-1973)</f>
        <v>64031.25</v>
      </c>
      <c r="AE139" cm="1">
        <f t="array" ref="AE139">INDEX('GMW - Upside'!$A$2:$MC$200,MATCH(1,('GMW - Upside'!$MC$2:$MC$200=AE$3)*('GMW - Upside'!$MB$2:$MB$200=AE$4),0),$E139-1973)</f>
        <v>27.765090000000001</v>
      </c>
    </row>
    <row r="140" spans="1:31" x14ac:dyDescent="0.2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Upside'!$A$2:$MC$200,MATCH(1,('GMW - Upside'!$MC$2:$MC$200=F$3)*('GMW - Upside'!$MB$2:$MB$200=F$4),0),$E140-1973)</f>
        <v>583605</v>
      </c>
      <c r="G140" cm="1">
        <f t="array" ref="G140">INDEX('GMW - Upside'!$A$2:$MC$200,MATCH(1,('GMW - Upside'!$MC$2:$MC$200=G$3)*('GMW - Upside'!$MB$2:$MB$200=G$4),0),$E140-1973)</f>
        <v>355308</v>
      </c>
      <c r="H140" cm="1">
        <f t="array" ref="H140">INDEX('GMW - Upside'!$A$2:$MC$200,MATCH(1,('GMW - Upside'!$MC$2:$MC$200=H$3)*('GMW - Upside'!$MB$2:$MB$200=H$4),0),$E140-1973)</f>
        <v>375885</v>
      </c>
      <c r="I140" cm="1">
        <f t="array" ref="I140">INDEX('GMW - Upside'!$A$2:$MC$200,MATCH(1,('GMW - Upside'!$MC$2:$MC$200=I$3)*('GMW - Upside'!$MB$2:$MB$200=I$4),0),$E140-1973)</f>
        <v>98.366669999999999</v>
      </c>
      <c r="J140" cm="1">
        <f t="array" ref="J140">INDEX('GMW - Upside'!$A$2:$MC$200,MATCH(1,('GMW - Upside'!$MC$2:$MC$200=J$3)*('GMW - Upside'!$MB$2:$MB$200=J$4),0),$E140-1973)</f>
        <v>0.5</v>
      </c>
      <c r="K140" cm="1">
        <f t="array" ref="K140">INDEX('GMW - Upside'!$A$2:$MC$200,MATCH(1,('GMW - Upside'!$MC$2:$MC$200=K$3)*('GMW - Upside'!$MB$2:$MB$200=K$4),0),$E140-1973)</f>
        <v>1.9181539999999999</v>
      </c>
      <c r="L140" cm="1">
        <f t="array" ref="L140">INDEX('GMW - Upside'!$A$2:$MC$200,MATCH(1,('GMW - Upside'!$MC$2:$MC$200=L$3)*('GMW - Upside'!$MB$2:$MB$200=L$4),0),$E140-1973)</f>
        <v>29990</v>
      </c>
      <c r="M140" cm="1">
        <f t="array" ref="M140">INDEX('GMW - Upside'!$A$2:$MC$200,MATCH(1,('GMW - Upside'!$MC$2:$MC$200=M$3)*('GMW - Upside'!$MB$2:$MB$200=M$4),0),$E140-1973)</f>
        <v>2515</v>
      </c>
      <c r="N140" cm="1">
        <f t="array" ref="N140">INDEX('GMW - Upside'!$A$2:$MC$200,MATCH(1,('GMW - Upside'!$MC$2:$MC$200=N$3)*('GMW - Upside'!$MB$2:$MB$200=N$4),0),$E140-1973)</f>
        <v>32505</v>
      </c>
      <c r="O140" cm="1">
        <f t="array" ref="O140">INDEX('GMW - Upside'!$A$2:$MC$200,MATCH(1,('GMW - Upside'!$MC$2:$MC$200=O$3)*('GMW - Upside'!$MB$2:$MB$200=O$4),0),$E140-1973)</f>
        <v>7.7</v>
      </c>
      <c r="P140" cm="1">
        <f t="array" ref="P140">INDEX('GMW - Upside'!$A$2:$MC$200,MATCH(1,('GMW - Upside'!$MC$2:$MC$200=P$3)*('GMW - Upside'!$MB$2:$MB$200=P$4),0),$E140-1973)</f>
        <v>39840.44</v>
      </c>
      <c r="Q140" cm="1">
        <f t="array" ref="Q140">INDEX('GMW - Upside'!$A$2:$MC$200,MATCH(1,('GMW - Upside'!$MC$2:$MC$200=Q$3)*('GMW - Upside'!$MB$2:$MB$200=Q$4),0),$E140-1973)</f>
        <v>-25239</v>
      </c>
      <c r="R140" cm="1">
        <f t="array" ref="R140">INDEX('GMW - Upside'!$A$2:$MC$200,MATCH(1,('GMW - Upside'!$MC$2:$MC$200=R$3)*('GMW - Upside'!$MB$2:$MB$200=R$4),0),$E140-1973)</f>
        <v>1254198</v>
      </c>
      <c r="S140" cm="1">
        <f t="array" ref="S140">INDEX('GMW - Upside'!$A$2:$MC$200,MATCH(1,('GMW - Upside'!$MC$2:$MC$200=S$3)*('GMW - Upside'!$MB$2:$MB$200=S$4),0),$E140-1973)</f>
        <v>443626</v>
      </c>
      <c r="T140" cm="1">
        <f t="array" ref="T140">INDEX('GMW - Upside'!$A$2:$MC$200,MATCH(1,('GMW - Upside'!$MC$2:$MC$200=T$3)*('GMW - Upside'!$MB$2:$MB$200=T$4),0),$E140-1973)</f>
        <v>-3.3369059999999999</v>
      </c>
      <c r="U140" cm="1">
        <f t="array" ref="U140">INDEX('GMW - Upside'!$A$2:$MC$200,MATCH(1,('GMW - Upside'!$MC$2:$MC$200=U$3)*('GMW - Upside'!$MB$2:$MB$200=U$4),0),$E140-1973)</f>
        <v>603407.80000000005</v>
      </c>
      <c r="V140" cm="1">
        <f t="array" ref="V140">INDEX('GMW - Upside'!$A$2:$MC$200,MATCH(1,('GMW - Upside'!$MC$2:$MC$200=V$3)*('GMW - Upside'!$MB$2:$MB$200=V$4),0),$E140-1973)</f>
        <v>30782.23</v>
      </c>
      <c r="W140" cm="1">
        <f t="array" ref="W140">INDEX('GMW - Upside'!$A$2:$MC$200,MATCH(1,('GMW - Upside'!$MC$2:$MC$200=W$3)*('GMW - Upside'!$MB$2:$MB$200=W$4),0),$E140-1973)</f>
        <v>32</v>
      </c>
      <c r="X140" cm="1">
        <f t="array" ref="X140">INDEX('GMW - Upside'!$A$2:$MC$200,MATCH(1,('GMW - Upside'!$MC$2:$MC$200=X$3)*('GMW - Upside'!$MB$2:$MB$200=X$4),0),$E140-1973)</f>
        <v>533068.30000000005</v>
      </c>
      <c r="Y140" cm="1">
        <f t="array" ref="Y140">INDEX('GMW - Upside'!$A$2:$MC$200,MATCH(1,('GMW - Upside'!$MC$2:$MC$200=Y$3)*('GMW - Upside'!$MB$2:$MB$200=Y$4),0),$E140-1973)</f>
        <v>41750.339999999997</v>
      </c>
      <c r="Z140" cm="1">
        <f t="array" ref="Z140">INDEX('GMW - Upside'!$A$2:$MC$200,MATCH(1,('GMW - Upside'!$MC$2:$MC$200=Z$3)*('GMW - Upside'!$MB$2:$MB$200=Z$4),0),$E140-1973)</f>
        <v>2511000</v>
      </c>
      <c r="AA140" cm="1">
        <f t="array" ref="AA140">INDEX('GMW - Upside'!$A$2:$MC$200,MATCH(1,('GMW - Upside'!$MC$2:$MC$200=AA$3)*('GMW - Upside'!$MB$2:$MB$200=AA$4),0),$E140-1973)</f>
        <v>-1.5805629999999999</v>
      </c>
      <c r="AB140" cm="1">
        <f t="array" ref="AB140">INDEX('GMW - Upside'!$A$2:$MC$200,MATCH(1,('GMW - Upside'!$MC$2:$MC$200=AB$3)*('GMW - Upside'!$MB$2:$MB$200=AB$4),0),$E140-1973)</f>
        <v>187572</v>
      </c>
      <c r="AC140" cm="1">
        <f t="array" ref="AC140">INDEX('GMW - Upside'!$A$2:$MC$200,MATCH(1,('GMW - Upside'!$MC$2:$MC$200=AC$3)*('GMW - Upside'!$MB$2:$MB$200=AC$4),0),$E140-1973)</f>
        <v>158856</v>
      </c>
      <c r="AD140" cm="1">
        <f t="array" ref="AD140">INDEX('GMW - Upside'!$A$2:$MC$200,MATCH(1,('GMW - Upside'!$MC$2:$MC$200=AD$3)*('GMW - Upside'!$MB$2:$MB$200=AD$4),0),$E140-1973)</f>
        <v>64138</v>
      </c>
      <c r="AE140" cm="1">
        <f t="array" ref="AE140">INDEX('GMW - Upside'!$A$2:$MC$200,MATCH(1,('GMW - Upside'!$MC$2:$MC$200=AE$3)*('GMW - Upside'!$MB$2:$MB$200=AE$4),0),$E140-1973)</f>
        <v>27.88701</v>
      </c>
    </row>
    <row r="141" spans="1:31" x14ac:dyDescent="0.2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Upside'!$A$2:$MC$200,MATCH(1,('GMW - Upside'!$MC$2:$MC$200=F$3)*('GMW - Upside'!$MB$2:$MB$200=F$4),0),$E141-1973)</f>
        <v>588076</v>
      </c>
      <c r="G141" cm="1">
        <f t="array" ref="G141">INDEX('GMW - Upside'!$A$2:$MC$200,MATCH(1,('GMW - Upside'!$MC$2:$MC$200=G$3)*('GMW - Upside'!$MB$2:$MB$200=G$4),0),$E141-1973)</f>
        <v>359151</v>
      </c>
      <c r="H141" cm="1">
        <f t="array" ref="H141">INDEX('GMW - Upside'!$A$2:$MC$200,MATCH(1,('GMW - Upside'!$MC$2:$MC$200=H$3)*('GMW - Upside'!$MB$2:$MB$200=H$4),0),$E141-1973)</f>
        <v>382986</v>
      </c>
      <c r="I141" cm="1">
        <f t="array" ref="I141">INDEX('GMW - Upside'!$A$2:$MC$200,MATCH(1,('GMW - Upside'!$MC$2:$MC$200=I$3)*('GMW - Upside'!$MB$2:$MB$200=I$4),0),$E141-1973)</f>
        <v>98.7</v>
      </c>
      <c r="J141" cm="1">
        <f t="array" ref="J141">INDEX('GMW - Upside'!$A$2:$MC$200,MATCH(1,('GMW - Upside'!$MC$2:$MC$200=J$3)*('GMW - Upside'!$MB$2:$MB$200=J$4),0),$E141-1973)</f>
        <v>0.5</v>
      </c>
      <c r="K141" cm="1">
        <f t="array" ref="K141">INDEX('GMW - Upside'!$A$2:$MC$200,MATCH(1,('GMW - Upside'!$MC$2:$MC$200=K$3)*('GMW - Upside'!$MB$2:$MB$200=K$4),0),$E141-1973)</f>
        <v>2.6212119999999999</v>
      </c>
      <c r="L141" cm="1">
        <f t="array" ref="L141">INDEX('GMW - Upside'!$A$2:$MC$200,MATCH(1,('GMW - Upside'!$MC$2:$MC$200=L$3)*('GMW - Upside'!$MB$2:$MB$200=L$4),0),$E141-1973)</f>
        <v>30163</v>
      </c>
      <c r="M141" cm="1">
        <f t="array" ref="M141">INDEX('GMW - Upside'!$A$2:$MC$200,MATCH(1,('GMW - Upside'!$MC$2:$MC$200=M$3)*('GMW - Upside'!$MB$2:$MB$200=M$4),0),$E141-1973)</f>
        <v>2483</v>
      </c>
      <c r="N141" cm="1">
        <f t="array" ref="N141">INDEX('GMW - Upside'!$A$2:$MC$200,MATCH(1,('GMW - Upside'!$MC$2:$MC$200=N$3)*('GMW - Upside'!$MB$2:$MB$200=N$4),0),$E141-1973)</f>
        <v>32646</v>
      </c>
      <c r="O141" cm="1">
        <f t="array" ref="O141">INDEX('GMW - Upside'!$A$2:$MC$200,MATCH(1,('GMW - Upside'!$MC$2:$MC$200=O$3)*('GMW - Upside'!$MB$2:$MB$200=O$4),0),$E141-1973)</f>
        <v>7.6</v>
      </c>
      <c r="P141" cm="1">
        <f t="array" ref="P141">INDEX('GMW - Upside'!$A$2:$MC$200,MATCH(1,('GMW - Upside'!$MC$2:$MC$200=P$3)*('GMW - Upside'!$MB$2:$MB$200=P$4),0),$E141-1973)</f>
        <v>39925.370000000003</v>
      </c>
      <c r="Q141" cm="1">
        <f t="array" ref="Q141">INDEX('GMW - Upside'!$A$2:$MC$200,MATCH(1,('GMW - Upside'!$MC$2:$MC$200=Q$3)*('GMW - Upside'!$MB$2:$MB$200=Q$4),0),$E141-1973)</f>
        <v>-19320</v>
      </c>
      <c r="R141" cm="1">
        <f t="array" ref="R141">INDEX('GMW - Upside'!$A$2:$MC$200,MATCH(1,('GMW - Upside'!$MC$2:$MC$200=R$3)*('GMW - Upside'!$MB$2:$MB$200=R$4),0),$E141-1973)</f>
        <v>1260032</v>
      </c>
      <c r="S141" cm="1">
        <f t="array" ref="S141">INDEX('GMW - Upside'!$A$2:$MC$200,MATCH(1,('GMW - Upside'!$MC$2:$MC$200=S$3)*('GMW - Upside'!$MB$2:$MB$200=S$4),0),$E141-1973)</f>
        <v>450725</v>
      </c>
      <c r="T141" cm="1">
        <f t="array" ref="T141">INDEX('GMW - Upside'!$A$2:$MC$200,MATCH(1,('GMW - Upside'!$MC$2:$MC$200=T$3)*('GMW - Upside'!$MB$2:$MB$200=T$4),0),$E141-1973)</f>
        <v>-3.4139629999999999</v>
      </c>
      <c r="U141" cm="1">
        <f t="array" ref="U141">INDEX('GMW - Upside'!$A$2:$MC$200,MATCH(1,('GMW - Upside'!$MC$2:$MC$200=U$3)*('GMW - Upside'!$MB$2:$MB$200=U$4),0),$E141-1973)</f>
        <v>608499.5</v>
      </c>
      <c r="V141" cm="1">
        <f t="array" ref="V141">INDEX('GMW - Upside'!$A$2:$MC$200,MATCH(1,('GMW - Upside'!$MC$2:$MC$200=V$3)*('GMW - Upside'!$MB$2:$MB$200=V$4),0),$E141-1973)</f>
        <v>30915.759999999998</v>
      </c>
      <c r="W141" cm="1">
        <f t="array" ref="W141">INDEX('GMW - Upside'!$A$2:$MC$200,MATCH(1,('GMW - Upside'!$MC$2:$MC$200=W$3)*('GMW - Upside'!$MB$2:$MB$200=W$4),0),$E141-1973)</f>
        <v>32.200000000000003</v>
      </c>
      <c r="X141" cm="1">
        <f t="array" ref="X141">INDEX('GMW - Upside'!$A$2:$MC$200,MATCH(1,('GMW - Upside'!$MC$2:$MC$200=X$3)*('GMW - Upside'!$MB$2:$MB$200=X$4),0),$E141-1973)</f>
        <v>534587.6</v>
      </c>
      <c r="Y141" cm="1">
        <f t="array" ref="Y141">INDEX('GMW - Upside'!$A$2:$MC$200,MATCH(1,('GMW - Upside'!$MC$2:$MC$200=Y$3)*('GMW - Upside'!$MB$2:$MB$200=Y$4),0),$E141-1973)</f>
        <v>41784.839999999997</v>
      </c>
      <c r="Z141" cm="1">
        <f t="array" ref="Z141">INDEX('GMW - Upside'!$A$2:$MC$200,MATCH(1,('GMW - Upside'!$MC$2:$MC$200=Z$3)*('GMW - Upside'!$MB$2:$MB$200=Z$4),0),$E141-1973)</f>
        <v>2519000</v>
      </c>
      <c r="AA141" cm="1">
        <f t="array" ref="AA141">INDEX('GMW - Upside'!$A$2:$MC$200,MATCH(1,('GMW - Upside'!$MC$2:$MC$200=AA$3)*('GMW - Upside'!$MB$2:$MB$200=AA$4),0),$E141-1973)</f>
        <v>-1.580746</v>
      </c>
      <c r="AB141" cm="1">
        <f t="array" ref="AB141">INDEX('GMW - Upside'!$A$2:$MC$200,MATCH(1,('GMW - Upside'!$MC$2:$MC$200=AB$3)*('GMW - Upside'!$MB$2:$MB$200=AB$4),0),$E141-1973)</f>
        <v>187784</v>
      </c>
      <c r="AC141" cm="1">
        <f t="array" ref="AC141">INDEX('GMW - Upside'!$A$2:$MC$200,MATCH(1,('GMW - Upside'!$MC$2:$MC$200=AC$3)*('GMW - Upside'!$MB$2:$MB$200=AC$4),0),$E141-1973)</f>
        <v>163692</v>
      </c>
      <c r="AD141" cm="1">
        <f t="array" ref="AD141">INDEX('GMW - Upside'!$A$2:$MC$200,MATCH(1,('GMW - Upside'!$MC$2:$MC$200=AD$3)*('GMW - Upside'!$MB$2:$MB$200=AD$4),0),$E141-1973)</f>
        <v>64258.25</v>
      </c>
      <c r="AE141" cm="1">
        <f t="array" ref="AE141">INDEX('GMW - Upside'!$A$2:$MC$200,MATCH(1,('GMW - Upside'!$MC$2:$MC$200=AE$3)*('GMW - Upside'!$MB$2:$MB$200=AE$4),0),$E141-1973)</f>
        <v>27.991910000000001</v>
      </c>
    </row>
    <row r="142" spans="1:31" x14ac:dyDescent="0.2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Upside'!$A$2:$MC$200,MATCH(1,('GMW - Upside'!$MC$2:$MC$200=F$3)*('GMW - Upside'!$MB$2:$MB$200=F$4),0),$E142-1973)</f>
        <v>591954</v>
      </c>
      <c r="G142" cm="1">
        <f t="array" ref="G142">INDEX('GMW - Upside'!$A$2:$MC$200,MATCH(1,('GMW - Upside'!$MC$2:$MC$200=G$3)*('GMW - Upside'!$MB$2:$MB$200=G$4),0),$E142-1973)</f>
        <v>360080</v>
      </c>
      <c r="H142" cm="1">
        <f t="array" ref="H142">INDEX('GMW - Upside'!$A$2:$MC$200,MATCH(1,('GMW - Upside'!$MC$2:$MC$200=H$3)*('GMW - Upside'!$MB$2:$MB$200=H$4),0),$E142-1973)</f>
        <v>385793</v>
      </c>
      <c r="I142" cm="1">
        <f t="array" ref="I142">INDEX('GMW - Upside'!$A$2:$MC$200,MATCH(1,('GMW - Upside'!$MC$2:$MC$200=I$3)*('GMW - Upside'!$MB$2:$MB$200=I$4),0),$E142-1973)</f>
        <v>99.3</v>
      </c>
      <c r="J142" cm="1">
        <f t="array" ref="J142">INDEX('GMW - Upside'!$A$2:$MC$200,MATCH(1,('GMW - Upside'!$MC$2:$MC$200=J$3)*('GMW - Upside'!$MB$2:$MB$200=J$4),0),$E142-1973)</f>
        <v>0.5</v>
      </c>
      <c r="K142" cm="1">
        <f t="array" ref="K142">INDEX('GMW - Upside'!$A$2:$MC$200,MATCH(1,('GMW - Upside'!$MC$2:$MC$200=K$3)*('GMW - Upside'!$MB$2:$MB$200=K$4),0),$E142-1973)</f>
        <v>2.787344</v>
      </c>
      <c r="L142" cm="1">
        <f t="array" ref="L142">INDEX('GMW - Upside'!$A$2:$MC$200,MATCH(1,('GMW - Upside'!$MC$2:$MC$200=L$3)*('GMW - Upside'!$MB$2:$MB$200=L$4),0),$E142-1973)</f>
        <v>30350</v>
      </c>
      <c r="M142" cm="1">
        <f t="array" ref="M142">INDEX('GMW - Upside'!$A$2:$MC$200,MATCH(1,('GMW - Upside'!$MC$2:$MC$200=M$3)*('GMW - Upside'!$MB$2:$MB$200=M$4),0),$E142-1973)</f>
        <v>2358</v>
      </c>
      <c r="N142" cm="1">
        <f t="array" ref="N142">INDEX('GMW - Upside'!$A$2:$MC$200,MATCH(1,('GMW - Upside'!$MC$2:$MC$200=N$3)*('GMW - Upside'!$MB$2:$MB$200=N$4),0),$E142-1973)</f>
        <v>32708</v>
      </c>
      <c r="O142" cm="1">
        <f t="array" ref="O142">INDEX('GMW - Upside'!$A$2:$MC$200,MATCH(1,('GMW - Upside'!$MC$2:$MC$200=O$3)*('GMW - Upside'!$MB$2:$MB$200=O$4),0),$E142-1973)</f>
        <v>7.2</v>
      </c>
      <c r="P142" cm="1">
        <f t="array" ref="P142">INDEX('GMW - Upside'!$A$2:$MC$200,MATCH(1,('GMW - Upside'!$MC$2:$MC$200=P$3)*('GMW - Upside'!$MB$2:$MB$200=P$4),0),$E142-1973)</f>
        <v>40010.29</v>
      </c>
      <c r="Q142" cm="1">
        <f t="array" ref="Q142">INDEX('GMW - Upside'!$A$2:$MC$200,MATCH(1,('GMW - Upside'!$MC$2:$MC$200=Q$3)*('GMW - Upside'!$MB$2:$MB$200=Q$4),0),$E142-1973)</f>
        <v>-28033</v>
      </c>
      <c r="R142" cm="1">
        <f t="array" ref="R142">INDEX('GMW - Upside'!$A$2:$MC$200,MATCH(1,('GMW - Upside'!$MC$2:$MC$200=R$3)*('GMW - Upside'!$MB$2:$MB$200=R$4),0),$E142-1973)</f>
        <v>1295371</v>
      </c>
      <c r="S142" cm="1">
        <f t="array" ref="S142">INDEX('GMW - Upside'!$A$2:$MC$200,MATCH(1,('GMW - Upside'!$MC$2:$MC$200=S$3)*('GMW - Upside'!$MB$2:$MB$200=S$4),0),$E142-1973)</f>
        <v>454683</v>
      </c>
      <c r="T142" cm="1">
        <f t="array" ref="T142">INDEX('GMW - Upside'!$A$2:$MC$200,MATCH(1,('GMW - Upside'!$MC$2:$MC$200=T$3)*('GMW - Upside'!$MB$2:$MB$200=T$4),0),$E142-1973)</f>
        <v>-2.628136</v>
      </c>
      <c r="U142" cm="1">
        <f t="array" ref="U142">INDEX('GMW - Upside'!$A$2:$MC$200,MATCH(1,('GMW - Upside'!$MC$2:$MC$200=U$3)*('GMW - Upside'!$MB$2:$MB$200=U$4),0),$E142-1973)</f>
        <v>607717.9</v>
      </c>
      <c r="V142" cm="1">
        <f t="array" ref="V142">INDEX('GMW - Upside'!$A$2:$MC$200,MATCH(1,('GMW - Upside'!$MC$2:$MC$200=V$3)*('GMW - Upside'!$MB$2:$MB$200=V$4),0),$E142-1973)</f>
        <v>30974.48</v>
      </c>
      <c r="W142" cm="1">
        <f t="array" ref="W142">INDEX('GMW - Upside'!$A$2:$MC$200,MATCH(1,('GMW - Upside'!$MC$2:$MC$200=W$3)*('GMW - Upside'!$MB$2:$MB$200=W$4),0),$E142-1973)</f>
        <v>32</v>
      </c>
      <c r="X142" cm="1">
        <f t="array" ref="X142">INDEX('GMW - Upside'!$A$2:$MC$200,MATCH(1,('GMW - Upside'!$MC$2:$MC$200=X$3)*('GMW - Upside'!$MB$2:$MB$200=X$4),0),$E142-1973)</f>
        <v>536102.19999999995</v>
      </c>
      <c r="Y142" cm="1">
        <f t="array" ref="Y142">INDEX('GMW - Upside'!$A$2:$MC$200,MATCH(1,('GMW - Upside'!$MC$2:$MC$200=Y$3)*('GMW - Upside'!$MB$2:$MB$200=Y$4),0),$E142-1973)</f>
        <v>41819.339999999997</v>
      </c>
      <c r="Z142" cm="1">
        <f t="array" ref="Z142">INDEX('GMW - Upside'!$A$2:$MC$200,MATCH(1,('GMW - Upside'!$MC$2:$MC$200=Z$3)*('GMW - Upside'!$MB$2:$MB$200=Z$4),0),$E142-1973)</f>
        <v>2527000</v>
      </c>
      <c r="AA142" cm="1">
        <f t="array" ref="AA142">INDEX('GMW - Upside'!$A$2:$MC$200,MATCH(1,('GMW - Upside'!$MC$2:$MC$200=AA$3)*('GMW - Upside'!$MB$2:$MB$200=AA$4),0),$E142-1973)</f>
        <v>-1.5809299999999999</v>
      </c>
      <c r="AB142" cm="1">
        <f t="array" ref="AB142">INDEX('GMW - Upside'!$A$2:$MC$200,MATCH(1,('GMW - Upside'!$MC$2:$MC$200=AB$3)*('GMW - Upside'!$MB$2:$MB$200=AB$4),0),$E142-1973)</f>
        <v>192064</v>
      </c>
      <c r="AC142" cm="1">
        <f t="array" ref="AC142">INDEX('GMW - Upside'!$A$2:$MC$200,MATCH(1,('GMW - Upside'!$MC$2:$MC$200=AC$3)*('GMW - Upside'!$MB$2:$MB$200=AC$4),0),$E142-1973)</f>
        <v>158433</v>
      </c>
      <c r="AD142" cm="1">
        <f t="array" ref="AD142">INDEX('GMW - Upside'!$A$2:$MC$200,MATCH(1,('GMW - Upside'!$MC$2:$MC$200=AD$3)*('GMW - Upside'!$MB$2:$MB$200=AD$4),0),$E142-1973)</f>
        <v>64378.5</v>
      </c>
      <c r="AE142" cm="1">
        <f t="array" ref="AE142">INDEX('GMW - Upside'!$A$2:$MC$200,MATCH(1,('GMW - Upside'!$MC$2:$MC$200=AE$3)*('GMW - Upside'!$MB$2:$MB$200=AE$4),0),$E142-1973)</f>
        <v>28.096350000000001</v>
      </c>
    </row>
    <row r="143" spans="1:31" x14ac:dyDescent="0.2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Upside'!$A$2:$MC$200,MATCH(1,('GMW - Upside'!$MC$2:$MC$200=F$3)*('GMW - Upside'!$MB$2:$MB$200=F$4),0),$E143-1973)</f>
        <v>596696</v>
      </c>
      <c r="G143" cm="1">
        <f t="array" ref="G143">INDEX('GMW - Upside'!$A$2:$MC$200,MATCH(1,('GMW - Upside'!$MC$2:$MC$200=G$3)*('GMW - Upside'!$MB$2:$MB$200=G$4),0),$E143-1973)</f>
        <v>361463</v>
      </c>
      <c r="H143" cm="1">
        <f t="array" ref="H143">INDEX('GMW - Upside'!$A$2:$MC$200,MATCH(1,('GMW - Upside'!$MC$2:$MC$200=H$3)*('GMW - Upside'!$MB$2:$MB$200=H$4),0),$E143-1973)</f>
        <v>385058</v>
      </c>
      <c r="I143" cm="1">
        <f t="array" ref="I143">INDEX('GMW - Upside'!$A$2:$MC$200,MATCH(1,('GMW - Upside'!$MC$2:$MC$200=I$3)*('GMW - Upside'!$MB$2:$MB$200=I$4),0),$E143-1973)</f>
        <v>99.4</v>
      </c>
      <c r="J143" cm="1">
        <f t="array" ref="J143">INDEX('GMW - Upside'!$A$2:$MC$200,MATCH(1,('GMW - Upside'!$MC$2:$MC$200=J$3)*('GMW - Upside'!$MB$2:$MB$200=J$4),0),$E143-1973)</f>
        <v>0.5</v>
      </c>
      <c r="K143" cm="1">
        <f t="array" ref="K143">INDEX('GMW - Upside'!$A$2:$MC$200,MATCH(1,('GMW - Upside'!$MC$2:$MC$200=K$3)*('GMW - Upside'!$MB$2:$MB$200=K$4),0),$E143-1973)</f>
        <v>2.783906</v>
      </c>
      <c r="L143" cm="1">
        <f t="array" ref="L143">INDEX('GMW - Upside'!$A$2:$MC$200,MATCH(1,('GMW - Upside'!$MC$2:$MC$200=L$3)*('GMW - Upside'!$MB$2:$MB$200=L$4),0),$E143-1973)</f>
        <v>30595</v>
      </c>
      <c r="M143" cm="1">
        <f t="array" ref="M143">INDEX('GMW - Upside'!$A$2:$MC$200,MATCH(1,('GMW - Upside'!$MC$2:$MC$200=M$3)*('GMW - Upside'!$MB$2:$MB$200=M$4),0),$E143-1973)</f>
        <v>2212</v>
      </c>
      <c r="N143" cm="1">
        <f t="array" ref="N143">INDEX('GMW - Upside'!$A$2:$MC$200,MATCH(1,('GMW - Upside'!$MC$2:$MC$200=N$3)*('GMW - Upside'!$MB$2:$MB$200=N$4),0),$E143-1973)</f>
        <v>32807</v>
      </c>
      <c r="O143" cm="1">
        <f t="array" ref="O143">INDEX('GMW - Upside'!$A$2:$MC$200,MATCH(1,('GMW - Upside'!$MC$2:$MC$200=O$3)*('GMW - Upside'!$MB$2:$MB$200=O$4),0),$E143-1973)</f>
        <v>6.7</v>
      </c>
      <c r="P143" cm="1">
        <f t="array" ref="P143">INDEX('GMW - Upside'!$A$2:$MC$200,MATCH(1,('GMW - Upside'!$MC$2:$MC$200=P$3)*('GMW - Upside'!$MB$2:$MB$200=P$4),0),$E143-1973)</f>
        <v>40095.22</v>
      </c>
      <c r="Q143" cm="1">
        <f t="array" ref="Q143">INDEX('GMW - Upside'!$A$2:$MC$200,MATCH(1,('GMW - Upside'!$MC$2:$MC$200=Q$3)*('GMW - Upside'!$MB$2:$MB$200=Q$4),0),$E143-1973)</f>
        <v>-3546</v>
      </c>
      <c r="R143" cm="1">
        <f t="array" ref="R143">INDEX('GMW - Upside'!$A$2:$MC$200,MATCH(1,('GMW - Upside'!$MC$2:$MC$200=R$3)*('GMW - Upside'!$MB$2:$MB$200=R$4),0),$E143-1973)</f>
        <v>1302978</v>
      </c>
      <c r="S143" cm="1">
        <f t="array" ref="S143">INDEX('GMW - Upside'!$A$2:$MC$200,MATCH(1,('GMW - Upside'!$MC$2:$MC$200=S$3)*('GMW - Upside'!$MB$2:$MB$200=S$4),0),$E143-1973)</f>
        <v>460682</v>
      </c>
      <c r="T143" cm="1">
        <f t="array" ref="T143">INDEX('GMW - Upside'!$A$2:$MC$200,MATCH(1,('GMW - Upside'!$MC$2:$MC$200=T$3)*('GMW - Upside'!$MB$2:$MB$200=T$4),0),$E143-1973)</f>
        <v>-2.3818969999999999</v>
      </c>
      <c r="U143" cm="1">
        <f t="array" ref="U143">INDEX('GMW - Upside'!$A$2:$MC$200,MATCH(1,('GMW - Upside'!$MC$2:$MC$200=U$3)*('GMW - Upside'!$MB$2:$MB$200=U$4),0),$E143-1973)</f>
        <v>611079</v>
      </c>
      <c r="V143" cm="1">
        <f t="array" ref="V143">INDEX('GMW - Upside'!$A$2:$MC$200,MATCH(1,('GMW - Upside'!$MC$2:$MC$200=V$3)*('GMW - Upside'!$MB$2:$MB$200=V$4),0),$E143-1973)</f>
        <v>31068.23</v>
      </c>
      <c r="W143" cm="1">
        <f t="array" ref="W143">INDEX('GMW - Upside'!$A$2:$MC$200,MATCH(1,('GMW - Upside'!$MC$2:$MC$200=W$3)*('GMW - Upside'!$MB$2:$MB$200=W$4),0),$E143-1973)</f>
        <v>32.1</v>
      </c>
      <c r="X143" cm="1">
        <f t="array" ref="X143">INDEX('GMW - Upside'!$A$2:$MC$200,MATCH(1,('GMW - Upside'!$MC$2:$MC$200=X$3)*('GMW - Upside'!$MB$2:$MB$200=X$4),0),$E143-1973)</f>
        <v>537612.19999999995</v>
      </c>
      <c r="Y143" cm="1">
        <f t="array" ref="Y143">INDEX('GMW - Upside'!$A$2:$MC$200,MATCH(1,('GMW - Upside'!$MC$2:$MC$200=Y$3)*('GMW - Upside'!$MB$2:$MB$200=Y$4),0),$E143-1973)</f>
        <v>41853.839999999997</v>
      </c>
      <c r="Z143" cm="1">
        <f t="array" ref="Z143">INDEX('GMW - Upside'!$A$2:$MC$200,MATCH(1,('GMW - Upside'!$MC$2:$MC$200=Z$3)*('GMW - Upside'!$MB$2:$MB$200=Z$4),0),$E143-1973)</f>
        <v>2538750</v>
      </c>
      <c r="AA143" cm="1">
        <f t="array" ref="AA143">INDEX('GMW - Upside'!$A$2:$MC$200,MATCH(1,('GMW - Upside'!$MC$2:$MC$200=AA$3)*('GMW - Upside'!$MB$2:$MB$200=AA$4),0),$E143-1973)</f>
        <v>-1.581113</v>
      </c>
      <c r="AB143" cm="1">
        <f t="array" ref="AB143">INDEX('GMW - Upside'!$A$2:$MC$200,MATCH(1,('GMW - Upside'!$MC$2:$MC$200=AB$3)*('GMW - Upside'!$MB$2:$MB$200=AB$4),0),$E143-1973)</f>
        <v>197188</v>
      </c>
      <c r="AC143" cm="1">
        <f t="array" ref="AC143">INDEX('GMW - Upside'!$A$2:$MC$200,MATCH(1,('GMW - Upside'!$MC$2:$MC$200=AC$3)*('GMW - Upside'!$MB$2:$MB$200=AC$4),0),$E143-1973)</f>
        <v>181183</v>
      </c>
      <c r="AD143" cm="1">
        <f t="array" ref="AD143">INDEX('GMW - Upside'!$A$2:$MC$200,MATCH(1,('GMW - Upside'!$MC$2:$MC$200=AD$3)*('GMW - Upside'!$MB$2:$MB$200=AD$4),0),$E143-1973)</f>
        <v>64498.75</v>
      </c>
      <c r="AE143" cm="1">
        <f t="array" ref="AE143">INDEX('GMW - Upside'!$A$2:$MC$200,MATCH(1,('GMW - Upside'!$MC$2:$MC$200=AE$3)*('GMW - Upside'!$MB$2:$MB$200=AE$4),0),$E143-1973)</f>
        <v>28.20036</v>
      </c>
    </row>
    <row r="144" spans="1:31" x14ac:dyDescent="0.2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Upside'!$A$2:$MC$200,MATCH(1,('GMW - Upside'!$MC$2:$MC$200=F$3)*('GMW - Upside'!$MB$2:$MB$200=F$4),0),$E144-1973)</f>
        <v>602310</v>
      </c>
      <c r="G144" cm="1">
        <f t="array" ref="G144">INDEX('GMW - Upside'!$A$2:$MC$200,MATCH(1,('GMW - Upside'!$MC$2:$MC$200=G$3)*('GMW - Upside'!$MB$2:$MB$200=G$4),0),$E144-1973)</f>
        <v>364739</v>
      </c>
      <c r="H144" cm="1">
        <f t="array" ref="H144">INDEX('GMW - Upside'!$A$2:$MC$200,MATCH(1,('GMW - Upside'!$MC$2:$MC$200=H$3)*('GMW - Upside'!$MB$2:$MB$200=H$4),0),$E144-1973)</f>
        <v>386022</v>
      </c>
      <c r="I144" cm="1">
        <f t="array" ref="I144">INDEX('GMW - Upside'!$A$2:$MC$200,MATCH(1,('GMW - Upside'!$MC$2:$MC$200=I$3)*('GMW - Upside'!$MB$2:$MB$200=I$4),0),$E144-1973)</f>
        <v>100.1</v>
      </c>
      <c r="J144" cm="1">
        <f t="array" ref="J144">INDEX('GMW - Upside'!$A$2:$MC$200,MATCH(1,('GMW - Upside'!$MC$2:$MC$200=J$3)*('GMW - Upside'!$MB$2:$MB$200=J$4),0),$E144-1973)</f>
        <v>0.5</v>
      </c>
      <c r="K144" cm="1">
        <f t="array" ref="K144">INDEX('GMW - Upside'!$A$2:$MC$200,MATCH(1,('GMW - Upside'!$MC$2:$MC$200=K$3)*('GMW - Upside'!$MB$2:$MB$200=K$4),0),$E144-1973)</f>
        <v>2.6696770000000001</v>
      </c>
      <c r="L144" cm="1">
        <f t="array" ref="L144">INDEX('GMW - Upside'!$A$2:$MC$200,MATCH(1,('GMW - Upside'!$MC$2:$MC$200=L$3)*('GMW - Upside'!$MB$2:$MB$200=L$4),0),$E144-1973)</f>
        <v>30771</v>
      </c>
      <c r="M144" cm="1">
        <f t="array" ref="M144">INDEX('GMW - Upside'!$A$2:$MC$200,MATCH(1,('GMW - Upside'!$MC$2:$MC$200=M$3)*('GMW - Upside'!$MB$2:$MB$200=M$4),0),$E144-1973)</f>
        <v>2061</v>
      </c>
      <c r="N144" cm="1">
        <f t="array" ref="N144">INDEX('GMW - Upside'!$A$2:$MC$200,MATCH(1,('GMW - Upside'!$MC$2:$MC$200=N$3)*('GMW - Upside'!$MB$2:$MB$200=N$4),0),$E144-1973)</f>
        <v>32832</v>
      </c>
      <c r="O144" cm="1">
        <f t="array" ref="O144">INDEX('GMW - Upside'!$A$2:$MC$200,MATCH(1,('GMW - Upside'!$MC$2:$MC$200=O$3)*('GMW - Upside'!$MB$2:$MB$200=O$4),0),$E144-1973)</f>
        <v>6.3</v>
      </c>
      <c r="P144" cm="1">
        <f t="array" ref="P144">INDEX('GMW - Upside'!$A$2:$MC$200,MATCH(1,('GMW - Upside'!$MC$2:$MC$200=P$3)*('GMW - Upside'!$MB$2:$MB$200=P$4),0),$E144-1973)</f>
        <v>40180.15</v>
      </c>
      <c r="Q144" cm="1">
        <f t="array" ref="Q144">INDEX('GMW - Upside'!$A$2:$MC$200,MATCH(1,('GMW - Upside'!$MC$2:$MC$200=Q$3)*('GMW - Upside'!$MB$2:$MB$200=Q$4),0),$E144-1973)</f>
        <v>-25237</v>
      </c>
      <c r="R144" cm="1">
        <f t="array" ref="R144">INDEX('GMW - Upside'!$A$2:$MC$200,MATCH(1,('GMW - Upside'!$MC$2:$MC$200=R$3)*('GMW - Upside'!$MB$2:$MB$200=R$4),0),$E144-1973)</f>
        <v>1337101</v>
      </c>
      <c r="S144" cm="1">
        <f t="array" ref="S144">INDEX('GMW - Upside'!$A$2:$MC$200,MATCH(1,('GMW - Upside'!$MC$2:$MC$200=S$3)*('GMW - Upside'!$MB$2:$MB$200=S$4),0),$E144-1973)</f>
        <v>464667</v>
      </c>
      <c r="T144" cm="1">
        <f t="array" ref="T144">INDEX('GMW - Upside'!$A$2:$MC$200,MATCH(1,('GMW - Upside'!$MC$2:$MC$200=T$3)*('GMW - Upside'!$MB$2:$MB$200=T$4),0),$E144-1973)</f>
        <v>-1.900291</v>
      </c>
      <c r="U144" cm="1">
        <f t="array" ref="U144">INDEX('GMW - Upside'!$A$2:$MC$200,MATCH(1,('GMW - Upside'!$MC$2:$MC$200=U$3)*('GMW - Upside'!$MB$2:$MB$200=U$4),0),$E144-1973)</f>
        <v>613865.1</v>
      </c>
      <c r="V144" cm="1">
        <f t="array" ref="V144">INDEX('GMW - Upside'!$A$2:$MC$200,MATCH(1,('GMW - Upside'!$MC$2:$MC$200=V$3)*('GMW - Upside'!$MB$2:$MB$200=V$4),0),$E144-1973)</f>
        <v>31091.9</v>
      </c>
      <c r="W144" cm="1">
        <f t="array" ref="W144">INDEX('GMW - Upside'!$A$2:$MC$200,MATCH(1,('GMW - Upside'!$MC$2:$MC$200=W$3)*('GMW - Upside'!$MB$2:$MB$200=W$4),0),$E144-1973)</f>
        <v>32.200000000000003</v>
      </c>
      <c r="X144" cm="1">
        <f t="array" ref="X144">INDEX('GMW - Upside'!$A$2:$MC$200,MATCH(1,('GMW - Upside'!$MC$2:$MC$200=X$3)*('GMW - Upside'!$MB$2:$MB$200=X$4),0),$E144-1973)</f>
        <v>539117.6</v>
      </c>
      <c r="Y144" cm="1">
        <f t="array" ref="Y144">INDEX('GMW - Upside'!$A$2:$MC$200,MATCH(1,('GMW - Upside'!$MC$2:$MC$200=Y$3)*('GMW - Upside'!$MB$2:$MB$200=Y$4),0),$E144-1973)</f>
        <v>41888.339999999997</v>
      </c>
      <c r="Z144" cm="1">
        <f t="array" ref="Z144">INDEX('GMW - Upside'!$A$2:$MC$200,MATCH(1,('GMW - Upside'!$MC$2:$MC$200=Z$3)*('GMW - Upside'!$MB$2:$MB$200=Z$4),0),$E144-1973)</f>
        <v>2550500</v>
      </c>
      <c r="AA144" cm="1">
        <f t="array" ref="AA144">INDEX('GMW - Upside'!$A$2:$MC$200,MATCH(1,('GMW - Upside'!$MC$2:$MC$200=AA$3)*('GMW - Upside'!$MB$2:$MB$200=AA$4),0),$E144-1973)</f>
        <v>-1.581296</v>
      </c>
      <c r="AB144" cm="1">
        <f t="array" ref="AB144">INDEX('GMW - Upside'!$A$2:$MC$200,MATCH(1,('GMW - Upside'!$MC$2:$MC$200=AB$3)*('GMW - Upside'!$MB$2:$MB$200=AB$4),0),$E144-1973)</f>
        <v>191915</v>
      </c>
      <c r="AC144" cm="1">
        <f t="array" ref="AC144">INDEX('GMW - Upside'!$A$2:$MC$200,MATCH(1,('GMW - Upside'!$MC$2:$MC$200=AC$3)*('GMW - Upside'!$MB$2:$MB$200=AC$4),0),$E144-1973)</f>
        <v>161321</v>
      </c>
      <c r="AD144" cm="1">
        <f t="array" ref="AD144">INDEX('GMW - Upside'!$A$2:$MC$200,MATCH(1,('GMW - Upside'!$MC$2:$MC$200=AD$3)*('GMW - Upside'!$MB$2:$MB$200=AD$4),0),$E144-1973)</f>
        <v>64619</v>
      </c>
      <c r="AE144" cm="1">
        <f t="array" ref="AE144">INDEX('GMW - Upside'!$A$2:$MC$200,MATCH(1,('GMW - Upside'!$MC$2:$MC$200=AE$3)*('GMW - Upside'!$MB$2:$MB$200=AE$4),0),$E144-1973)</f>
        <v>28.303920000000002</v>
      </c>
    </row>
    <row r="145" spans="1:31" x14ac:dyDescent="0.2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Upside'!$A$2:$MC$200,MATCH(1,('GMW - Upside'!$MC$2:$MC$200=F$3)*('GMW - Upside'!$MB$2:$MB$200=F$4),0),$E145-1973)</f>
        <v>607213</v>
      </c>
      <c r="G145" cm="1">
        <f t="array" ref="G145">INDEX('GMW - Upside'!$A$2:$MC$200,MATCH(1,('GMW - Upside'!$MC$2:$MC$200=G$3)*('GMW - Upside'!$MB$2:$MB$200=G$4),0),$E145-1973)</f>
        <v>371275</v>
      </c>
      <c r="H145" cm="1">
        <f t="array" ref="H145">INDEX('GMW - Upside'!$A$2:$MC$200,MATCH(1,('GMW - Upside'!$MC$2:$MC$200=H$3)*('GMW - Upside'!$MB$2:$MB$200=H$4),0),$E145-1973)</f>
        <v>385571</v>
      </c>
      <c r="I145" cm="1">
        <f t="array" ref="I145">INDEX('GMW - Upside'!$A$2:$MC$200,MATCH(1,('GMW - Upside'!$MC$2:$MC$200=I$3)*('GMW - Upside'!$MB$2:$MB$200=I$4),0),$E145-1973)</f>
        <v>100.13330000000001</v>
      </c>
      <c r="J145" cm="1">
        <f t="array" ref="J145">INDEX('GMW - Upside'!$A$2:$MC$200,MATCH(1,('GMW - Upside'!$MC$2:$MC$200=J$3)*('GMW - Upside'!$MB$2:$MB$200=J$4),0),$E145-1973)</f>
        <v>0.5</v>
      </c>
      <c r="K145" cm="1">
        <f t="array" ref="K145">INDEX('GMW - Upside'!$A$2:$MC$200,MATCH(1,('GMW - Upside'!$MC$2:$MC$200=K$3)*('GMW - Upside'!$MB$2:$MB$200=K$4),0),$E145-1973)</f>
        <v>2.5277270000000001</v>
      </c>
      <c r="L145" cm="1">
        <f t="array" ref="L145">INDEX('GMW - Upside'!$A$2:$MC$200,MATCH(1,('GMW - Upside'!$MC$2:$MC$200=L$3)*('GMW - Upside'!$MB$2:$MB$200=L$4),0),$E145-1973)</f>
        <v>30899</v>
      </c>
      <c r="M145" cm="1">
        <f t="array" ref="M145">INDEX('GMW - Upside'!$A$2:$MC$200,MATCH(1,('GMW - Upside'!$MC$2:$MC$200=M$3)*('GMW - Upside'!$MB$2:$MB$200=M$4),0),$E145-1973)</f>
        <v>1962</v>
      </c>
      <c r="N145" cm="1">
        <f t="array" ref="N145">INDEX('GMW - Upside'!$A$2:$MC$200,MATCH(1,('GMW - Upside'!$MC$2:$MC$200=N$3)*('GMW - Upside'!$MB$2:$MB$200=N$4),0),$E145-1973)</f>
        <v>32861</v>
      </c>
      <c r="O145" cm="1">
        <f t="array" ref="O145">INDEX('GMW - Upside'!$A$2:$MC$200,MATCH(1,('GMW - Upside'!$MC$2:$MC$200=O$3)*('GMW - Upside'!$MB$2:$MB$200=O$4),0),$E145-1973)</f>
        <v>6</v>
      </c>
      <c r="P145" cm="1">
        <f t="array" ref="P145">INDEX('GMW - Upside'!$A$2:$MC$200,MATCH(1,('GMW - Upside'!$MC$2:$MC$200=P$3)*('GMW - Upside'!$MB$2:$MB$200=P$4),0),$E145-1973)</f>
        <v>40275.86</v>
      </c>
      <c r="Q145" cm="1">
        <f t="array" ref="Q145">INDEX('GMW - Upside'!$A$2:$MC$200,MATCH(1,('GMW - Upside'!$MC$2:$MC$200=Q$3)*('GMW - Upside'!$MB$2:$MB$200=Q$4),0),$E145-1973)</f>
        <v>-17704</v>
      </c>
      <c r="R145" cm="1">
        <f t="array" ref="R145">INDEX('GMW - Upside'!$A$2:$MC$200,MATCH(1,('GMW - Upside'!$MC$2:$MC$200=R$3)*('GMW - Upside'!$MB$2:$MB$200=R$4),0),$E145-1973)</f>
        <v>1344725</v>
      </c>
      <c r="S145" cm="1">
        <f t="array" ref="S145">INDEX('GMW - Upside'!$A$2:$MC$200,MATCH(1,('GMW - Upside'!$MC$2:$MC$200=S$3)*('GMW - Upside'!$MB$2:$MB$200=S$4),0),$E145-1973)</f>
        <v>474115</v>
      </c>
      <c r="T145" cm="1">
        <f t="array" ref="T145">INDEX('GMW - Upside'!$A$2:$MC$200,MATCH(1,('GMW - Upside'!$MC$2:$MC$200=T$3)*('GMW - Upside'!$MB$2:$MB$200=T$4),0),$E145-1973)</f>
        <v>-1.3832089999999999</v>
      </c>
      <c r="U145" cm="1">
        <f t="array" ref="U145">INDEX('GMW - Upside'!$A$2:$MC$200,MATCH(1,('GMW - Upside'!$MC$2:$MC$200=U$3)*('GMW - Upside'!$MB$2:$MB$200=U$4),0),$E145-1973)</f>
        <v>615670.6</v>
      </c>
      <c r="V145" cm="1">
        <f t="array" ref="V145">INDEX('GMW - Upside'!$A$2:$MC$200,MATCH(1,('GMW - Upside'!$MC$2:$MC$200=V$3)*('GMW - Upside'!$MB$2:$MB$200=V$4),0),$E145-1973)</f>
        <v>31135.8</v>
      </c>
      <c r="W145" cm="1">
        <f t="array" ref="W145">INDEX('GMW - Upside'!$A$2:$MC$200,MATCH(1,('GMW - Upside'!$MC$2:$MC$200=W$3)*('GMW - Upside'!$MB$2:$MB$200=W$4),0),$E145-1973)</f>
        <v>32.200000000000003</v>
      </c>
      <c r="X145" cm="1">
        <f t="array" ref="X145">INDEX('GMW - Upside'!$A$2:$MC$200,MATCH(1,('GMW - Upside'!$MC$2:$MC$200=X$3)*('GMW - Upside'!$MB$2:$MB$200=X$4),0),$E145-1973)</f>
        <v>540769.19999999995</v>
      </c>
      <c r="Y145" cm="1">
        <f t="array" ref="Y145">INDEX('GMW - Upside'!$A$2:$MC$200,MATCH(1,('GMW - Upside'!$MC$2:$MC$200=Y$3)*('GMW - Upside'!$MB$2:$MB$200=Y$4),0),$E145-1973)</f>
        <v>41934.519999999997</v>
      </c>
      <c r="Z145" cm="1">
        <f t="array" ref="Z145">INDEX('GMW - Upside'!$A$2:$MC$200,MATCH(1,('GMW - Upside'!$MC$2:$MC$200=Z$3)*('GMW - Upside'!$MB$2:$MB$200=Z$4),0),$E145-1973)</f>
        <v>2562250</v>
      </c>
      <c r="AA145" cm="1">
        <f t="array" ref="AA145">INDEX('GMW - Upside'!$A$2:$MC$200,MATCH(1,('GMW - Upside'!$MC$2:$MC$200=AA$3)*('GMW - Upside'!$MB$2:$MB$200=AA$4),0),$E145-1973)</f>
        <v>-1.58148</v>
      </c>
      <c r="AB145" cm="1">
        <f t="array" ref="AB145">INDEX('GMW - Upside'!$A$2:$MC$200,MATCH(1,('GMW - Upside'!$MC$2:$MC$200=AB$3)*('GMW - Upside'!$MB$2:$MB$200=AB$4),0),$E145-1973)</f>
        <v>195336</v>
      </c>
      <c r="AC145" cm="1">
        <f t="array" ref="AC145">INDEX('GMW - Upside'!$A$2:$MC$200,MATCH(1,('GMW - Upside'!$MC$2:$MC$200=AC$3)*('GMW - Upside'!$MB$2:$MB$200=AC$4),0),$E145-1973)</f>
        <v>170350</v>
      </c>
      <c r="AD145" cm="1">
        <f t="array" ref="AD145">INDEX('GMW - Upside'!$A$2:$MC$200,MATCH(1,('GMW - Upside'!$MC$2:$MC$200=AD$3)*('GMW - Upside'!$MB$2:$MB$200=AD$4),0),$E145-1973)</f>
        <v>64736</v>
      </c>
      <c r="AE145" cm="1">
        <f t="array" ref="AE145">INDEX('GMW - Upside'!$A$2:$MC$200,MATCH(1,('GMW - Upside'!$MC$2:$MC$200=AE$3)*('GMW - Upside'!$MB$2:$MB$200=AE$4),0),$E145-1973)</f>
        <v>28.35239</v>
      </c>
    </row>
    <row r="146" spans="1:31" x14ac:dyDescent="0.2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Upside'!$A$2:$MC$200,MATCH(1,('GMW - Upside'!$MC$2:$MC$200=F$3)*('GMW - Upside'!$MB$2:$MB$200=F$4),0),$E146-1973)</f>
        <v>611220</v>
      </c>
      <c r="G146" cm="1">
        <f t="array" ref="G146">INDEX('GMW - Upside'!$A$2:$MC$200,MATCH(1,('GMW - Upside'!$MC$2:$MC$200=G$3)*('GMW - Upside'!$MB$2:$MB$200=G$4),0),$E146-1973)</f>
        <v>374107</v>
      </c>
      <c r="H146" cm="1">
        <f t="array" ref="H146">INDEX('GMW - Upside'!$A$2:$MC$200,MATCH(1,('GMW - Upside'!$MC$2:$MC$200=H$3)*('GMW - Upside'!$MB$2:$MB$200=H$4),0),$E146-1973)</f>
        <v>391891</v>
      </c>
      <c r="I146" cm="1">
        <f t="array" ref="I146">INDEX('GMW - Upside'!$A$2:$MC$200,MATCH(1,('GMW - Upside'!$MC$2:$MC$200=I$3)*('GMW - Upside'!$MB$2:$MB$200=I$4),0),$E146-1973)</f>
        <v>100.2</v>
      </c>
      <c r="J146" cm="1">
        <f t="array" ref="J146">INDEX('GMW - Upside'!$A$2:$MC$200,MATCH(1,('GMW - Upside'!$MC$2:$MC$200=J$3)*('GMW - Upside'!$MB$2:$MB$200=J$4),0),$E146-1973)</f>
        <v>0.5</v>
      </c>
      <c r="K146" cm="1">
        <f t="array" ref="K146">INDEX('GMW - Upside'!$A$2:$MC$200,MATCH(1,('GMW - Upside'!$MC$2:$MC$200=K$3)*('GMW - Upside'!$MB$2:$MB$200=K$4),0),$E146-1973)</f>
        <v>2.080781</v>
      </c>
      <c r="L146" cm="1">
        <f t="array" ref="L146">INDEX('GMW - Upside'!$A$2:$MC$200,MATCH(1,('GMW - Upside'!$MC$2:$MC$200=L$3)*('GMW - Upside'!$MB$2:$MB$200=L$4),0),$E146-1973)</f>
        <v>31008</v>
      </c>
      <c r="M146" cm="1">
        <f t="array" ref="M146">INDEX('GMW - Upside'!$A$2:$MC$200,MATCH(1,('GMW - Upside'!$MC$2:$MC$200=M$3)*('GMW - Upside'!$MB$2:$MB$200=M$4),0),$E146-1973)</f>
        <v>1870</v>
      </c>
      <c r="N146" cm="1">
        <f t="array" ref="N146">INDEX('GMW - Upside'!$A$2:$MC$200,MATCH(1,('GMW - Upside'!$MC$2:$MC$200=N$3)*('GMW - Upside'!$MB$2:$MB$200=N$4),0),$E146-1973)</f>
        <v>32878</v>
      </c>
      <c r="O146" cm="1">
        <f t="array" ref="O146">INDEX('GMW - Upside'!$A$2:$MC$200,MATCH(1,('GMW - Upside'!$MC$2:$MC$200=O$3)*('GMW - Upside'!$MB$2:$MB$200=O$4),0),$E146-1973)</f>
        <v>5.7</v>
      </c>
      <c r="P146" cm="1">
        <f t="array" ref="P146">INDEX('GMW - Upside'!$A$2:$MC$200,MATCH(1,('GMW - Upside'!$MC$2:$MC$200=P$3)*('GMW - Upside'!$MB$2:$MB$200=P$4),0),$E146-1973)</f>
        <v>40371.57</v>
      </c>
      <c r="Q146" cm="1">
        <f t="array" ref="Q146">INDEX('GMW - Upside'!$A$2:$MC$200,MATCH(1,('GMW - Upside'!$MC$2:$MC$200=Q$3)*('GMW - Upside'!$MB$2:$MB$200=Q$4),0),$E146-1973)</f>
        <v>-23624</v>
      </c>
      <c r="R146" cm="1">
        <f t="array" ref="R146">INDEX('GMW - Upside'!$A$2:$MC$200,MATCH(1,('GMW - Upside'!$MC$2:$MC$200=R$3)*('GMW - Upside'!$MB$2:$MB$200=R$4),0),$E146-1973)</f>
        <v>1381363</v>
      </c>
      <c r="S146" cm="1">
        <f t="array" ref="S146">INDEX('GMW - Upside'!$A$2:$MC$200,MATCH(1,('GMW - Upside'!$MC$2:$MC$200=S$3)*('GMW - Upside'!$MB$2:$MB$200=S$4),0),$E146-1973)</f>
        <v>475602</v>
      </c>
      <c r="T146" cm="1">
        <f t="array" ref="T146">INDEX('GMW - Upside'!$A$2:$MC$200,MATCH(1,('GMW - Upside'!$MC$2:$MC$200=T$3)*('GMW - Upside'!$MB$2:$MB$200=T$4),0),$E146-1973)</f>
        <v>-0.99420549999999996</v>
      </c>
      <c r="U146" cm="1">
        <f t="array" ref="U146">INDEX('GMW - Upside'!$A$2:$MC$200,MATCH(1,('GMW - Upside'!$MC$2:$MC$200=U$3)*('GMW - Upside'!$MB$2:$MB$200=U$4),0),$E146-1973)</f>
        <v>617327.1</v>
      </c>
      <c r="V146" cm="1">
        <f t="array" ref="V146">INDEX('GMW - Upside'!$A$2:$MC$200,MATCH(1,('GMW - Upside'!$MC$2:$MC$200=V$3)*('GMW - Upside'!$MB$2:$MB$200=V$4),0),$E146-1973)</f>
        <v>31168.34</v>
      </c>
      <c r="W146" cm="1">
        <f t="array" ref="W146">INDEX('GMW - Upside'!$A$2:$MC$200,MATCH(1,('GMW - Upside'!$MC$2:$MC$200=W$3)*('GMW - Upside'!$MB$2:$MB$200=W$4),0),$E146-1973)</f>
        <v>32.200000000000003</v>
      </c>
      <c r="X146" cm="1">
        <f t="array" ref="X146">INDEX('GMW - Upside'!$A$2:$MC$200,MATCH(1,('GMW - Upside'!$MC$2:$MC$200=X$3)*('GMW - Upside'!$MB$2:$MB$200=X$4),0),$E146-1973)</f>
        <v>542416.9</v>
      </c>
      <c r="Y146" cm="1">
        <f t="array" ref="Y146">INDEX('GMW - Upside'!$A$2:$MC$200,MATCH(1,('GMW - Upside'!$MC$2:$MC$200=Y$3)*('GMW - Upside'!$MB$2:$MB$200=Y$4),0),$E146-1973)</f>
        <v>41980.7</v>
      </c>
      <c r="Z146" cm="1">
        <f t="array" ref="Z146">INDEX('GMW - Upside'!$A$2:$MC$200,MATCH(1,('GMW - Upside'!$MC$2:$MC$200=Z$3)*('GMW - Upside'!$MB$2:$MB$200=Z$4),0),$E146-1973)</f>
        <v>2574000</v>
      </c>
      <c r="AA146" cm="1">
        <f t="array" ref="AA146">INDEX('GMW - Upside'!$A$2:$MC$200,MATCH(1,('GMW - Upside'!$MC$2:$MC$200=AA$3)*('GMW - Upside'!$MB$2:$MB$200=AA$4),0),$E146-1973)</f>
        <v>-1.581663</v>
      </c>
      <c r="AB146" cm="1">
        <f t="array" ref="AB146">INDEX('GMW - Upside'!$A$2:$MC$200,MATCH(1,('GMW - Upside'!$MC$2:$MC$200=AB$3)*('GMW - Upside'!$MB$2:$MB$200=AB$4),0),$E146-1973)</f>
        <v>199106</v>
      </c>
      <c r="AC146" cm="1">
        <f t="array" ref="AC146">INDEX('GMW - Upside'!$A$2:$MC$200,MATCH(1,('GMW - Upside'!$MC$2:$MC$200=AC$3)*('GMW - Upside'!$MB$2:$MB$200=AC$4),0),$E146-1973)</f>
        <v>166685</v>
      </c>
      <c r="AD146" cm="1">
        <f t="array" ref="AD146">INDEX('GMW - Upside'!$A$2:$MC$200,MATCH(1,('GMW - Upside'!$MC$2:$MC$200=AD$3)*('GMW - Upside'!$MB$2:$MB$200=AD$4),0),$E146-1973)</f>
        <v>64853</v>
      </c>
      <c r="AE146" cm="1">
        <f t="array" ref="AE146">INDEX('GMW - Upside'!$A$2:$MC$200,MATCH(1,('GMW - Upside'!$MC$2:$MC$200=AE$3)*('GMW - Upside'!$MB$2:$MB$200=AE$4),0),$E146-1973)</f>
        <v>28.40062</v>
      </c>
    </row>
    <row r="147" spans="1:31" x14ac:dyDescent="0.2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Upside'!$A$2:$MC$200,MATCH(1,('GMW - Upside'!$MC$2:$MC$200=F$3)*('GMW - Upside'!$MB$2:$MB$200=F$4),0),$E147-1973)</f>
        <v>613076</v>
      </c>
      <c r="G147" cm="1">
        <f t="array" ref="G147">INDEX('GMW - Upside'!$A$2:$MC$200,MATCH(1,('GMW - Upside'!$MC$2:$MC$200=G$3)*('GMW - Upside'!$MB$2:$MB$200=G$4),0),$E147-1973)</f>
        <v>375994</v>
      </c>
      <c r="H147" cm="1">
        <f t="array" ref="H147">INDEX('GMW - Upside'!$A$2:$MC$200,MATCH(1,('GMW - Upside'!$MC$2:$MC$200=H$3)*('GMW - Upside'!$MB$2:$MB$200=H$4),0),$E147-1973)</f>
        <v>399640</v>
      </c>
      <c r="I147" cm="1">
        <f t="array" ref="I147">INDEX('GMW - Upside'!$A$2:$MC$200,MATCH(1,('GMW - Upside'!$MC$2:$MC$200=I$3)*('GMW - Upside'!$MB$2:$MB$200=I$4),0),$E147-1973)</f>
        <v>99.5</v>
      </c>
      <c r="J147" cm="1">
        <f t="array" ref="J147">INDEX('GMW - Upside'!$A$2:$MC$200,MATCH(1,('GMW - Upside'!$MC$2:$MC$200=J$3)*('GMW - Upside'!$MB$2:$MB$200=J$4),0),$E147-1973)</f>
        <v>0.5</v>
      </c>
      <c r="K147" cm="1">
        <f t="array" ref="K147">INDEX('GMW - Upside'!$A$2:$MC$200,MATCH(1,('GMW - Upside'!$MC$2:$MC$200=K$3)*('GMW - Upside'!$MB$2:$MB$200=K$4),0),$E147-1973)</f>
        <v>1.6357139999999999</v>
      </c>
      <c r="L147" cm="1">
        <f t="array" ref="L147">INDEX('GMW - Upside'!$A$2:$MC$200,MATCH(1,('GMW - Upside'!$MC$2:$MC$200=L$3)*('GMW - Upside'!$MB$2:$MB$200=L$4),0),$E147-1973)</f>
        <v>31218</v>
      </c>
      <c r="M147" cm="1">
        <f t="array" ref="M147">INDEX('GMW - Upside'!$A$2:$MC$200,MATCH(1,('GMW - Upside'!$MC$2:$MC$200=M$3)*('GMW - Upside'!$MB$2:$MB$200=M$4),0),$E147-1973)</f>
        <v>1826</v>
      </c>
      <c r="N147" cm="1">
        <f t="array" ref="N147">INDEX('GMW - Upside'!$A$2:$MC$200,MATCH(1,('GMW - Upside'!$MC$2:$MC$200=N$3)*('GMW - Upside'!$MB$2:$MB$200=N$4),0),$E147-1973)</f>
        <v>33044</v>
      </c>
      <c r="O147" cm="1">
        <f t="array" ref="O147">INDEX('GMW - Upside'!$A$2:$MC$200,MATCH(1,('GMW - Upside'!$MC$2:$MC$200=O$3)*('GMW - Upside'!$MB$2:$MB$200=O$4),0),$E147-1973)</f>
        <v>5.5</v>
      </c>
      <c r="P147" cm="1">
        <f t="array" ref="P147">INDEX('GMW - Upside'!$A$2:$MC$200,MATCH(1,('GMW - Upside'!$MC$2:$MC$200=P$3)*('GMW - Upside'!$MB$2:$MB$200=P$4),0),$E147-1973)</f>
        <v>40467.269999999997</v>
      </c>
      <c r="Q147" cm="1">
        <f t="array" ref="Q147">INDEX('GMW - Upside'!$A$2:$MC$200,MATCH(1,('GMW - Upside'!$MC$2:$MC$200=Q$3)*('GMW - Upside'!$MB$2:$MB$200=Q$4),0),$E147-1973)</f>
        <v>5479</v>
      </c>
      <c r="R147" cm="1">
        <f t="array" ref="R147">INDEX('GMW - Upside'!$A$2:$MC$200,MATCH(1,('GMW - Upside'!$MC$2:$MC$200=R$3)*('GMW - Upside'!$MB$2:$MB$200=R$4),0),$E147-1973)</f>
        <v>1384016</v>
      </c>
      <c r="S147" cm="1">
        <f t="array" ref="S147">INDEX('GMW - Upside'!$A$2:$MC$200,MATCH(1,('GMW - Upside'!$MC$2:$MC$200=S$3)*('GMW - Upside'!$MB$2:$MB$200=S$4),0),$E147-1973)</f>
        <v>478016</v>
      </c>
      <c r="T147" cm="1">
        <f t="array" ref="T147">INDEX('GMW - Upside'!$A$2:$MC$200,MATCH(1,('GMW - Upside'!$MC$2:$MC$200=T$3)*('GMW - Upside'!$MB$2:$MB$200=T$4),0),$E147-1973)</f>
        <v>-1.084328</v>
      </c>
      <c r="U147" cm="1">
        <f t="array" ref="U147">INDEX('GMW - Upside'!$A$2:$MC$200,MATCH(1,('GMW - Upside'!$MC$2:$MC$200=U$3)*('GMW - Upside'!$MB$2:$MB$200=U$4),0),$E147-1973)</f>
        <v>619759.80000000005</v>
      </c>
      <c r="V147" cm="1">
        <f t="array" ref="V147">INDEX('GMW - Upside'!$A$2:$MC$200,MATCH(1,('GMW - Upside'!$MC$2:$MC$200=V$3)*('GMW - Upside'!$MB$2:$MB$200=V$4),0),$E147-1973)</f>
        <v>31358.76</v>
      </c>
      <c r="W147" cm="1">
        <f t="array" ref="W147">INDEX('GMW - Upside'!$A$2:$MC$200,MATCH(1,('GMW - Upside'!$MC$2:$MC$200=W$3)*('GMW - Upside'!$MB$2:$MB$200=W$4),0),$E147-1973)</f>
        <v>32.1</v>
      </c>
      <c r="X147" cm="1">
        <f t="array" ref="X147">INDEX('GMW - Upside'!$A$2:$MC$200,MATCH(1,('GMW - Upside'!$MC$2:$MC$200=X$3)*('GMW - Upside'!$MB$2:$MB$200=X$4),0),$E147-1973)</f>
        <v>544060.69999999995</v>
      </c>
      <c r="Y147" cm="1">
        <f t="array" ref="Y147">INDEX('GMW - Upside'!$A$2:$MC$200,MATCH(1,('GMW - Upside'!$MC$2:$MC$200=Y$3)*('GMW - Upside'!$MB$2:$MB$200=Y$4),0),$E147-1973)</f>
        <v>42026.879999999997</v>
      </c>
      <c r="Z147" cm="1">
        <f t="array" ref="Z147">INDEX('GMW - Upside'!$A$2:$MC$200,MATCH(1,('GMW - Upside'!$MC$2:$MC$200=Z$3)*('GMW - Upside'!$MB$2:$MB$200=Z$4),0),$E147-1973)</f>
        <v>2589250</v>
      </c>
      <c r="AA147" cm="1">
        <f t="array" ref="AA147">INDEX('GMW - Upside'!$A$2:$MC$200,MATCH(1,('GMW - Upside'!$MC$2:$MC$200=AA$3)*('GMW - Upside'!$MB$2:$MB$200=AA$4),0),$E147-1973)</f>
        <v>-1.5818460000000001</v>
      </c>
      <c r="AB147" cm="1">
        <f t="array" ref="AB147">INDEX('GMW - Upside'!$A$2:$MC$200,MATCH(1,('GMW - Upside'!$MC$2:$MC$200=AB$3)*('GMW - Upside'!$MB$2:$MB$200=AB$4),0),$E147-1973)</f>
        <v>199779</v>
      </c>
      <c r="AC147" cm="1">
        <f t="array" ref="AC147">INDEX('GMW - Upside'!$A$2:$MC$200,MATCH(1,('GMW - Upside'!$MC$2:$MC$200=AC$3)*('GMW - Upside'!$MB$2:$MB$200=AC$4),0),$E147-1973)</f>
        <v>190313</v>
      </c>
      <c r="AD147" cm="1">
        <f t="array" ref="AD147">INDEX('GMW - Upside'!$A$2:$MC$200,MATCH(1,('GMW - Upside'!$MC$2:$MC$200=AD$3)*('GMW - Upside'!$MB$2:$MB$200=AD$4),0),$E147-1973)</f>
        <v>64970</v>
      </c>
      <c r="AE147" cm="1">
        <f t="array" ref="AE147">INDEX('GMW - Upside'!$A$2:$MC$200,MATCH(1,('GMW - Upside'!$MC$2:$MC$200=AE$3)*('GMW - Upside'!$MB$2:$MB$200=AE$4),0),$E147-1973)</f>
        <v>28.448630000000001</v>
      </c>
    </row>
    <row r="148" spans="1:31" x14ac:dyDescent="0.2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Upside'!$A$2:$MC$200,MATCH(1,('GMW - Upside'!$MC$2:$MC$200=F$3)*('GMW - Upside'!$MB$2:$MB$200=F$4),0),$E148-1973)</f>
        <v>615875</v>
      </c>
      <c r="G148" cm="1">
        <f t="array" ref="G148">INDEX('GMW - Upside'!$A$2:$MC$200,MATCH(1,('GMW - Upside'!$MC$2:$MC$200=G$3)*('GMW - Upside'!$MB$2:$MB$200=G$4),0),$E148-1973)</f>
        <v>377177</v>
      </c>
      <c r="H148" cm="1">
        <f t="array" ref="H148">INDEX('GMW - Upside'!$A$2:$MC$200,MATCH(1,('GMW - Upside'!$MC$2:$MC$200=H$3)*('GMW - Upside'!$MB$2:$MB$200=H$4),0),$E148-1973)</f>
        <v>408822</v>
      </c>
      <c r="I148" cm="1">
        <f t="array" ref="I148">INDEX('GMW - Upside'!$A$2:$MC$200,MATCH(1,('GMW - Upside'!$MC$2:$MC$200=I$3)*('GMW - Upside'!$MB$2:$MB$200=I$4),0),$E148-1973)</f>
        <v>100.0667</v>
      </c>
      <c r="J148" cm="1">
        <f t="array" ref="J148">INDEX('GMW - Upside'!$A$2:$MC$200,MATCH(1,('GMW - Upside'!$MC$2:$MC$200=J$3)*('GMW - Upside'!$MB$2:$MB$200=J$4),0),$E148-1973)</f>
        <v>0.5</v>
      </c>
      <c r="K148" cm="1">
        <f t="array" ref="K148">INDEX('GMW - Upside'!$A$2:$MC$200,MATCH(1,('GMW - Upside'!$MC$2:$MC$200=K$3)*('GMW - Upside'!$MB$2:$MB$200=K$4),0),$E148-1973)</f>
        <v>1.8674599999999999</v>
      </c>
      <c r="L148" cm="1">
        <f t="array" ref="L148">INDEX('GMW - Upside'!$A$2:$MC$200,MATCH(1,('GMW - Upside'!$MC$2:$MC$200=L$3)*('GMW - Upside'!$MB$2:$MB$200=L$4),0),$E148-1973)</f>
        <v>31170</v>
      </c>
      <c r="M148" cm="1">
        <f t="array" ref="M148">INDEX('GMW - Upside'!$A$2:$MC$200,MATCH(1,('GMW - Upside'!$MC$2:$MC$200=M$3)*('GMW - Upside'!$MB$2:$MB$200=M$4),0),$E148-1973)</f>
        <v>1848</v>
      </c>
      <c r="N148" cm="1">
        <f t="array" ref="N148">INDEX('GMW - Upside'!$A$2:$MC$200,MATCH(1,('GMW - Upside'!$MC$2:$MC$200=N$3)*('GMW - Upside'!$MB$2:$MB$200=N$4),0),$E148-1973)</f>
        <v>33018</v>
      </c>
      <c r="O148" cm="1">
        <f t="array" ref="O148">INDEX('GMW - Upside'!$A$2:$MC$200,MATCH(1,('GMW - Upside'!$MC$2:$MC$200=O$3)*('GMW - Upside'!$MB$2:$MB$200=O$4),0),$E148-1973)</f>
        <v>5.6</v>
      </c>
      <c r="P148" cm="1">
        <f t="array" ref="P148">INDEX('GMW - Upside'!$A$2:$MC$200,MATCH(1,('GMW - Upside'!$MC$2:$MC$200=P$3)*('GMW - Upside'!$MB$2:$MB$200=P$4),0),$E148-1973)</f>
        <v>40562.980000000003</v>
      </c>
      <c r="Q148" cm="1">
        <f t="array" ref="Q148">INDEX('GMW - Upside'!$A$2:$MC$200,MATCH(1,('GMW - Upside'!$MC$2:$MC$200=Q$3)*('GMW - Upside'!$MB$2:$MB$200=Q$4),0),$E148-1973)</f>
        <v>-20491</v>
      </c>
      <c r="R148" cm="1">
        <f t="array" ref="R148">INDEX('GMW - Upside'!$A$2:$MC$200,MATCH(1,('GMW - Upside'!$MC$2:$MC$200=R$3)*('GMW - Upside'!$MB$2:$MB$200=R$4),0),$E148-1973)</f>
        <v>1406195</v>
      </c>
      <c r="S148" cm="1">
        <f t="array" ref="S148">INDEX('GMW - Upside'!$A$2:$MC$200,MATCH(1,('GMW - Upside'!$MC$2:$MC$200=S$3)*('GMW - Upside'!$MB$2:$MB$200=S$4),0),$E148-1973)</f>
        <v>479382</v>
      </c>
      <c r="T148" cm="1">
        <f t="array" ref="T148">INDEX('GMW - Upside'!$A$2:$MC$200,MATCH(1,('GMW - Upside'!$MC$2:$MC$200=T$3)*('GMW - Upside'!$MB$2:$MB$200=T$4),0),$E148-1973)</f>
        <v>-0.89187620000000001</v>
      </c>
      <c r="U148" cm="1">
        <f t="array" ref="U148">INDEX('GMW - Upside'!$A$2:$MC$200,MATCH(1,('GMW - Upside'!$MC$2:$MC$200=U$3)*('GMW - Upside'!$MB$2:$MB$200=U$4),0),$E148-1973)</f>
        <v>621392.1</v>
      </c>
      <c r="V148" cm="1">
        <f t="array" ref="V148">INDEX('GMW - Upside'!$A$2:$MC$200,MATCH(1,('GMW - Upside'!$MC$2:$MC$200=V$3)*('GMW - Upside'!$MB$2:$MB$200=V$4),0),$E148-1973)</f>
        <v>31367.1</v>
      </c>
      <c r="W148" cm="1">
        <f t="array" ref="W148">INDEX('GMW - Upside'!$A$2:$MC$200,MATCH(1,('GMW - Upside'!$MC$2:$MC$200=W$3)*('GMW - Upside'!$MB$2:$MB$200=W$4),0),$E148-1973)</f>
        <v>32.1</v>
      </c>
      <c r="X148" cm="1">
        <f t="array" ref="X148">INDEX('GMW - Upside'!$A$2:$MC$200,MATCH(1,('GMW - Upside'!$MC$2:$MC$200=X$3)*('GMW - Upside'!$MB$2:$MB$200=X$4),0),$E148-1973)</f>
        <v>545700.19999999995</v>
      </c>
      <c r="Y148" cm="1">
        <f t="array" ref="Y148">INDEX('GMW - Upside'!$A$2:$MC$200,MATCH(1,('GMW - Upside'!$MC$2:$MC$200=Y$3)*('GMW - Upside'!$MB$2:$MB$200=Y$4),0),$E148-1973)</f>
        <v>42073.05</v>
      </c>
      <c r="Z148" cm="1">
        <f t="array" ref="Z148">INDEX('GMW - Upside'!$A$2:$MC$200,MATCH(1,('GMW - Upside'!$MC$2:$MC$200=Z$3)*('GMW - Upside'!$MB$2:$MB$200=Z$4),0),$E148-1973)</f>
        <v>2604500</v>
      </c>
      <c r="AA148" cm="1">
        <f t="array" ref="AA148">INDEX('GMW - Upside'!$A$2:$MC$200,MATCH(1,('GMW - Upside'!$MC$2:$MC$200=AA$3)*('GMW - Upside'!$MB$2:$MB$200=AA$4),0),$E148-1973)</f>
        <v>-1.58203</v>
      </c>
      <c r="AB148" cm="1">
        <f t="array" ref="AB148">INDEX('GMW - Upside'!$A$2:$MC$200,MATCH(1,('GMW - Upside'!$MC$2:$MC$200=AB$3)*('GMW - Upside'!$MB$2:$MB$200=AB$4),0),$E148-1973)</f>
        <v>195860</v>
      </c>
      <c r="AC148" cm="1">
        <f t="array" ref="AC148">INDEX('GMW - Upside'!$A$2:$MC$200,MATCH(1,('GMW - Upside'!$MC$2:$MC$200=AC$3)*('GMW - Upside'!$MB$2:$MB$200=AC$4),0),$E148-1973)</f>
        <v>168724</v>
      </c>
      <c r="AD148" cm="1">
        <f t="array" ref="AD148">INDEX('GMW - Upside'!$A$2:$MC$200,MATCH(1,('GMW - Upside'!$MC$2:$MC$200=AD$3)*('GMW - Upside'!$MB$2:$MB$200=AD$4),0),$E148-1973)</f>
        <v>65087</v>
      </c>
      <c r="AE148" cm="1">
        <f t="array" ref="AE148">INDEX('GMW - Upside'!$A$2:$MC$200,MATCH(1,('GMW - Upside'!$MC$2:$MC$200=AE$3)*('GMW - Upside'!$MB$2:$MB$200=AE$4),0),$E148-1973)</f>
        <v>28.496400000000001</v>
      </c>
    </row>
    <row r="149" spans="1:31" x14ac:dyDescent="0.2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Upside'!$A$2:$MC$200,MATCH(1,('GMW - Upside'!$MC$2:$MC$200=F$3)*('GMW - Upside'!$MB$2:$MB$200=F$4),0),$E149-1973)</f>
        <v>618263</v>
      </c>
      <c r="G149" cm="1">
        <f t="array" ref="G149">INDEX('GMW - Upside'!$A$2:$MC$200,MATCH(1,('GMW - Upside'!$MC$2:$MC$200=G$3)*('GMW - Upside'!$MB$2:$MB$200=G$4),0),$E149-1973)</f>
        <v>381986</v>
      </c>
      <c r="H149" cm="1">
        <f t="array" ref="H149">INDEX('GMW - Upside'!$A$2:$MC$200,MATCH(1,('GMW - Upside'!$MC$2:$MC$200=H$3)*('GMW - Upside'!$MB$2:$MB$200=H$4),0),$E149-1973)</f>
        <v>416786</v>
      </c>
      <c r="I149" cm="1">
        <f t="array" ref="I149">INDEX('GMW - Upside'!$A$2:$MC$200,MATCH(1,('GMW - Upside'!$MC$2:$MC$200=I$3)*('GMW - Upside'!$MB$2:$MB$200=I$4),0),$E149-1973)</f>
        <v>100.16670000000001</v>
      </c>
      <c r="J149" cm="1">
        <f t="array" ref="J149">INDEX('GMW - Upside'!$A$2:$MC$200,MATCH(1,('GMW - Upside'!$MC$2:$MC$200=J$3)*('GMW - Upside'!$MB$2:$MB$200=J$4),0),$E149-1973)</f>
        <v>0.5</v>
      </c>
      <c r="K149" cm="1">
        <f t="array" ref="K149">INDEX('GMW - Upside'!$A$2:$MC$200,MATCH(1,('GMW - Upside'!$MC$2:$MC$200=K$3)*('GMW - Upside'!$MB$2:$MB$200=K$4),0),$E149-1973)</f>
        <v>1.913538</v>
      </c>
      <c r="L149" cm="1">
        <f t="array" ref="L149">INDEX('GMW - Upside'!$A$2:$MC$200,MATCH(1,('GMW - Upside'!$MC$2:$MC$200=L$3)*('GMW - Upside'!$MB$2:$MB$200=L$4),0),$E149-1973)</f>
        <v>31393</v>
      </c>
      <c r="M149" cm="1">
        <f t="array" ref="M149">INDEX('GMW - Upside'!$A$2:$MC$200,MATCH(1,('GMW - Upside'!$MC$2:$MC$200=M$3)*('GMW - Upside'!$MB$2:$MB$200=M$4),0),$E149-1973)</f>
        <v>1760</v>
      </c>
      <c r="N149" cm="1">
        <f t="array" ref="N149">INDEX('GMW - Upside'!$A$2:$MC$200,MATCH(1,('GMW - Upside'!$MC$2:$MC$200=N$3)*('GMW - Upside'!$MB$2:$MB$200=N$4),0),$E149-1973)</f>
        <v>33153</v>
      </c>
      <c r="O149" cm="1">
        <f t="array" ref="O149">INDEX('GMW - Upside'!$A$2:$MC$200,MATCH(1,('GMW - Upside'!$MC$2:$MC$200=O$3)*('GMW - Upside'!$MB$2:$MB$200=O$4),0),$E149-1973)</f>
        <v>5.3</v>
      </c>
      <c r="P149" cm="1">
        <f t="array" ref="P149">INDEX('GMW - Upside'!$A$2:$MC$200,MATCH(1,('GMW - Upside'!$MC$2:$MC$200=P$3)*('GMW - Upside'!$MB$2:$MB$200=P$4),0),$E149-1973)</f>
        <v>40670.720000000001</v>
      </c>
      <c r="Q149" cm="1">
        <f t="array" ref="Q149">INDEX('GMW - Upside'!$A$2:$MC$200,MATCH(1,('GMW - Upside'!$MC$2:$MC$200=Q$3)*('GMW - Upside'!$MB$2:$MB$200=Q$4),0),$E149-1973)</f>
        <v>-14683</v>
      </c>
      <c r="R149" cm="1">
        <f t="array" ref="R149">INDEX('GMW - Upside'!$A$2:$MC$200,MATCH(1,('GMW - Upside'!$MC$2:$MC$200=R$3)*('GMW - Upside'!$MB$2:$MB$200=R$4),0),$E149-1973)</f>
        <v>1418545</v>
      </c>
      <c r="S149" cm="1">
        <f t="array" ref="S149">INDEX('GMW - Upside'!$A$2:$MC$200,MATCH(1,('GMW - Upside'!$MC$2:$MC$200=S$3)*('GMW - Upside'!$MB$2:$MB$200=S$4),0),$E149-1973)</f>
        <v>482690</v>
      </c>
      <c r="T149" cm="1">
        <f t="array" ref="T149">INDEX('GMW - Upside'!$A$2:$MC$200,MATCH(1,('GMW - Upside'!$MC$2:$MC$200=T$3)*('GMW - Upside'!$MB$2:$MB$200=T$4),0),$E149-1973)</f>
        <v>-0.64210889999999998</v>
      </c>
      <c r="U149" cm="1">
        <f t="array" ref="U149">INDEX('GMW - Upside'!$A$2:$MC$200,MATCH(1,('GMW - Upside'!$MC$2:$MC$200=U$3)*('GMW - Upside'!$MB$2:$MB$200=U$4),0),$E149-1973)</f>
        <v>622245.80000000005</v>
      </c>
      <c r="V149" cm="1">
        <f t="array" ref="V149">INDEX('GMW - Upside'!$A$2:$MC$200,MATCH(1,('GMW - Upside'!$MC$2:$MC$200=V$3)*('GMW - Upside'!$MB$2:$MB$200=V$4),0),$E149-1973)</f>
        <v>31511.93</v>
      </c>
      <c r="W149" cm="1">
        <f t="array" ref="W149">INDEX('GMW - Upside'!$A$2:$MC$200,MATCH(1,('GMW - Upside'!$MC$2:$MC$200=W$3)*('GMW - Upside'!$MB$2:$MB$200=W$4),0),$E149-1973)</f>
        <v>31.9</v>
      </c>
      <c r="X149" cm="1">
        <f t="array" ref="X149">INDEX('GMW - Upside'!$A$2:$MC$200,MATCH(1,('GMW - Upside'!$MC$2:$MC$200=X$3)*('GMW - Upside'!$MB$2:$MB$200=X$4),0),$E149-1973)</f>
        <v>547443.1</v>
      </c>
      <c r="Y149" cm="1">
        <f t="array" ref="Y149">INDEX('GMW - Upside'!$A$2:$MC$200,MATCH(1,('GMW - Upside'!$MC$2:$MC$200=Y$3)*('GMW - Upside'!$MB$2:$MB$200=Y$4),0),$E149-1973)</f>
        <v>42127.41</v>
      </c>
      <c r="Z149" cm="1">
        <f t="array" ref="Z149">INDEX('GMW - Upside'!$A$2:$MC$200,MATCH(1,('GMW - Upside'!$MC$2:$MC$200=Z$3)*('GMW - Upside'!$MB$2:$MB$200=Z$4),0),$E149-1973)</f>
        <v>2619750</v>
      </c>
      <c r="AA149" cm="1">
        <f t="array" ref="AA149">INDEX('GMW - Upside'!$A$2:$MC$200,MATCH(1,('GMW - Upside'!$MC$2:$MC$200=AA$3)*('GMW - Upside'!$MB$2:$MB$200=AA$4),0),$E149-1973)</f>
        <v>-1.5822130000000001</v>
      </c>
      <c r="AB149" cm="1">
        <f t="array" ref="AB149">INDEX('GMW - Upside'!$A$2:$MC$200,MATCH(1,('GMW - Upside'!$MC$2:$MC$200=AB$3)*('GMW - Upside'!$MB$2:$MB$200=AB$4),0),$E149-1973)</f>
        <v>197842</v>
      </c>
      <c r="AC149" cm="1">
        <f t="array" ref="AC149">INDEX('GMW - Upside'!$A$2:$MC$200,MATCH(1,('GMW - Upside'!$MC$2:$MC$200=AC$3)*('GMW - Upside'!$MB$2:$MB$200=AC$4),0),$E149-1973)</f>
        <v>175834</v>
      </c>
      <c r="AD149" cm="1">
        <f t="array" ref="AD149">INDEX('GMW - Upside'!$A$2:$MC$200,MATCH(1,('GMW - Upside'!$MC$2:$MC$200=AD$3)*('GMW - Upside'!$MB$2:$MB$200=AD$4),0),$E149-1973)</f>
        <v>65216.75</v>
      </c>
      <c r="AE149" cm="1">
        <f t="array" ref="AE149">INDEX('GMW - Upside'!$A$2:$MC$200,MATCH(1,('GMW - Upside'!$MC$2:$MC$200=AE$3)*('GMW - Upside'!$MB$2:$MB$200=AE$4),0),$E149-1973)</f>
        <v>28.535399999999999</v>
      </c>
    </row>
    <row r="150" spans="1:31" x14ac:dyDescent="0.2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Upside'!$A$2:$MC$200,MATCH(1,('GMW - Upside'!$MC$2:$MC$200=F$3)*('GMW - Upside'!$MB$2:$MB$200=F$4),0),$E150-1973)</f>
        <v>621968</v>
      </c>
      <c r="G150" cm="1">
        <f t="array" ref="G150">INDEX('GMW - Upside'!$A$2:$MC$200,MATCH(1,('GMW - Upside'!$MC$2:$MC$200=G$3)*('GMW - Upside'!$MB$2:$MB$200=G$4),0),$E150-1973)</f>
        <v>381066</v>
      </c>
      <c r="H150" cm="1">
        <f t="array" ref="H150">INDEX('GMW - Upside'!$A$2:$MC$200,MATCH(1,('GMW - Upside'!$MC$2:$MC$200=H$3)*('GMW - Upside'!$MB$2:$MB$200=H$4),0),$E150-1973)</f>
        <v>416753</v>
      </c>
      <c r="I150" cm="1">
        <f t="array" ref="I150">INDEX('GMW - Upside'!$A$2:$MC$200,MATCH(1,('GMW - Upside'!$MC$2:$MC$200=I$3)*('GMW - Upside'!$MB$2:$MB$200=I$4),0),$E150-1973)</f>
        <v>100.3</v>
      </c>
      <c r="J150" cm="1">
        <f t="array" ref="J150">INDEX('GMW - Upside'!$A$2:$MC$200,MATCH(1,('GMW - Upside'!$MC$2:$MC$200=J$3)*('GMW - Upside'!$MB$2:$MB$200=J$4),0),$E150-1973)</f>
        <v>0.5</v>
      </c>
      <c r="K150" cm="1">
        <f t="array" ref="K150">INDEX('GMW - Upside'!$A$2:$MC$200,MATCH(1,('GMW - Upside'!$MC$2:$MC$200=K$3)*('GMW - Upside'!$MB$2:$MB$200=K$4),0),$E150-1973)</f>
        <v>1.8778459999999999</v>
      </c>
      <c r="L150" cm="1">
        <f t="array" ref="L150">INDEX('GMW - Upside'!$A$2:$MC$200,MATCH(1,('GMW - Upside'!$MC$2:$MC$200=L$3)*('GMW - Upside'!$MB$2:$MB$200=L$4),0),$E150-1973)</f>
        <v>31602</v>
      </c>
      <c r="M150" cm="1">
        <f t="array" ref="M150">INDEX('GMW - Upside'!$A$2:$MC$200,MATCH(1,('GMW - Upside'!$MC$2:$MC$200=M$3)*('GMW - Upside'!$MB$2:$MB$200=M$4),0),$E150-1973)</f>
        <v>1688</v>
      </c>
      <c r="N150" cm="1">
        <f t="array" ref="N150">INDEX('GMW - Upside'!$A$2:$MC$200,MATCH(1,('GMW - Upside'!$MC$2:$MC$200=N$3)*('GMW - Upside'!$MB$2:$MB$200=N$4),0),$E150-1973)</f>
        <v>33290</v>
      </c>
      <c r="O150" cm="1">
        <f t="array" ref="O150">INDEX('GMW - Upside'!$A$2:$MC$200,MATCH(1,('GMW - Upside'!$MC$2:$MC$200=O$3)*('GMW - Upside'!$MB$2:$MB$200=O$4),0),$E150-1973)</f>
        <v>5.0999999999999996</v>
      </c>
      <c r="P150" cm="1">
        <f t="array" ref="P150">INDEX('GMW - Upside'!$A$2:$MC$200,MATCH(1,('GMW - Upside'!$MC$2:$MC$200=P$3)*('GMW - Upside'!$MB$2:$MB$200=P$4),0),$E150-1973)</f>
        <v>40778.46</v>
      </c>
      <c r="Q150" cm="1">
        <f t="array" ref="Q150">INDEX('GMW - Upside'!$A$2:$MC$200,MATCH(1,('GMW - Upside'!$MC$2:$MC$200=Q$3)*('GMW - Upside'!$MB$2:$MB$200=Q$4),0),$E150-1973)</f>
        <v>-20932</v>
      </c>
      <c r="R150" cm="1">
        <f t="array" ref="R150">INDEX('GMW - Upside'!$A$2:$MC$200,MATCH(1,('GMW - Upside'!$MC$2:$MC$200=R$3)*('GMW - Upside'!$MB$2:$MB$200=R$4),0),$E150-1973)</f>
        <v>1455461</v>
      </c>
      <c r="S150" cm="1">
        <f t="array" ref="S150">INDEX('GMW - Upside'!$A$2:$MC$200,MATCH(1,('GMW - Upside'!$MC$2:$MC$200=S$3)*('GMW - Upside'!$MB$2:$MB$200=S$4),0),$E150-1973)</f>
        <v>487928</v>
      </c>
      <c r="T150" cm="1">
        <f t="array" ref="T150">INDEX('GMW - Upside'!$A$2:$MC$200,MATCH(1,('GMW - Upside'!$MC$2:$MC$200=T$3)*('GMW - Upside'!$MB$2:$MB$200=T$4),0),$E150-1973)</f>
        <v>-1.3993260000000001</v>
      </c>
      <c r="U150" cm="1">
        <f t="array" ref="U150">INDEX('GMW - Upside'!$A$2:$MC$200,MATCH(1,('GMW - Upside'!$MC$2:$MC$200=U$3)*('GMW - Upside'!$MB$2:$MB$200=U$4),0),$E150-1973)</f>
        <v>630732.80000000005</v>
      </c>
      <c r="V150" cm="1">
        <f t="array" ref="V150">INDEX('GMW - Upside'!$A$2:$MC$200,MATCH(1,('GMW - Upside'!$MC$2:$MC$200=V$3)*('GMW - Upside'!$MB$2:$MB$200=V$4),0),$E150-1973)</f>
        <v>31658.79</v>
      </c>
      <c r="W150" cm="1">
        <f t="array" ref="W150">INDEX('GMW - Upside'!$A$2:$MC$200,MATCH(1,('GMW - Upside'!$MC$2:$MC$200=W$3)*('GMW - Upside'!$MB$2:$MB$200=W$4),0),$E150-1973)</f>
        <v>32.299999999999997</v>
      </c>
      <c r="X150" cm="1">
        <f t="array" ref="X150">INDEX('GMW - Upside'!$A$2:$MC$200,MATCH(1,('GMW - Upside'!$MC$2:$MC$200=X$3)*('GMW - Upside'!$MB$2:$MB$200=X$4),0),$E150-1973)</f>
        <v>549182.9</v>
      </c>
      <c r="Y150" cm="1">
        <f t="array" ref="Y150">INDEX('GMW - Upside'!$A$2:$MC$200,MATCH(1,('GMW - Upside'!$MC$2:$MC$200=Y$3)*('GMW - Upside'!$MB$2:$MB$200=Y$4),0),$E150-1973)</f>
        <v>42181.77</v>
      </c>
      <c r="Z150" cm="1">
        <f t="array" ref="Z150">INDEX('GMW - Upside'!$A$2:$MC$200,MATCH(1,('GMW - Upside'!$MC$2:$MC$200=Z$3)*('GMW - Upside'!$MB$2:$MB$200=Z$4),0),$E150-1973)</f>
        <v>2635000</v>
      </c>
      <c r="AA150" cm="1">
        <f t="array" ref="AA150">INDEX('GMW - Upside'!$A$2:$MC$200,MATCH(1,('GMW - Upside'!$MC$2:$MC$200=AA$3)*('GMW - Upside'!$MB$2:$MB$200=AA$4),0),$E150-1973)</f>
        <v>-1.5823970000000001</v>
      </c>
      <c r="AB150" cm="1">
        <f t="array" ref="AB150">INDEX('GMW - Upside'!$A$2:$MC$200,MATCH(1,('GMW - Upside'!$MC$2:$MC$200=AB$3)*('GMW - Upside'!$MB$2:$MB$200=AB$4),0),$E150-1973)</f>
        <v>197001</v>
      </c>
      <c r="AC150" cm="1">
        <f t="array" ref="AC150">INDEX('GMW - Upside'!$A$2:$MC$200,MATCH(1,('GMW - Upside'!$MC$2:$MC$200=AC$3)*('GMW - Upside'!$MB$2:$MB$200=AC$4),0),$E150-1973)</f>
        <v>169991</v>
      </c>
      <c r="AD150" cm="1">
        <f t="array" ref="AD150">INDEX('GMW - Upside'!$A$2:$MC$200,MATCH(1,('GMW - Upside'!$MC$2:$MC$200=AD$3)*('GMW - Upside'!$MB$2:$MB$200=AD$4),0),$E150-1973)</f>
        <v>65346.5</v>
      </c>
      <c r="AE150" cm="1">
        <f t="array" ref="AE150">INDEX('GMW - Upside'!$A$2:$MC$200,MATCH(1,('GMW - Upside'!$MC$2:$MC$200=AE$3)*('GMW - Upside'!$MB$2:$MB$200=AE$4),0),$E150-1973)</f>
        <v>28.574190000000002</v>
      </c>
    </row>
    <row r="151" spans="1:31" x14ac:dyDescent="0.2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Upside'!$A$2:$MC$200,MATCH(1,('GMW - Upside'!$MC$2:$MC$200=F$3)*('GMW - Upside'!$MB$2:$MB$200=F$4),0),$E151-1973)</f>
        <v>625099</v>
      </c>
      <c r="G151" cm="1">
        <f t="array" ref="G151">INDEX('GMW - Upside'!$A$2:$MC$200,MATCH(1,('GMW - Upside'!$MC$2:$MC$200=G$3)*('GMW - Upside'!$MB$2:$MB$200=G$4),0),$E151-1973)</f>
        <v>388934</v>
      </c>
      <c r="H151" cm="1">
        <f t="array" ref="H151">INDEX('GMW - Upside'!$A$2:$MC$200,MATCH(1,('GMW - Upside'!$MC$2:$MC$200=H$3)*('GMW - Upside'!$MB$2:$MB$200=H$4),0),$E151-1973)</f>
        <v>414877</v>
      </c>
      <c r="I151" cm="1">
        <f t="array" ref="I151">INDEX('GMW - Upside'!$A$2:$MC$200,MATCH(1,('GMW - Upside'!$MC$2:$MC$200=I$3)*('GMW - Upside'!$MB$2:$MB$200=I$4),0),$E151-1973)</f>
        <v>99.833340000000007</v>
      </c>
      <c r="J151" cm="1">
        <f t="array" ref="J151">INDEX('GMW - Upside'!$A$2:$MC$200,MATCH(1,('GMW - Upside'!$MC$2:$MC$200=J$3)*('GMW - Upside'!$MB$2:$MB$200=J$4),0),$E151-1973)</f>
        <v>0.5</v>
      </c>
      <c r="K151" cm="1">
        <f t="array" ref="K151">INDEX('GMW - Upside'!$A$2:$MC$200,MATCH(1,('GMW - Upside'!$MC$2:$MC$200=K$3)*('GMW - Upside'!$MB$2:$MB$200=K$4),0),$E151-1973)</f>
        <v>1.5526979999999999</v>
      </c>
      <c r="L151" cm="1">
        <f t="array" ref="L151">INDEX('GMW - Upside'!$A$2:$MC$200,MATCH(1,('GMW - Upside'!$MC$2:$MC$200=L$3)*('GMW - Upside'!$MB$2:$MB$200=L$4),0),$E151-1973)</f>
        <v>31636</v>
      </c>
      <c r="M151" cm="1">
        <f t="array" ref="M151">INDEX('GMW - Upside'!$A$2:$MC$200,MATCH(1,('GMW - Upside'!$MC$2:$MC$200=M$3)*('GMW - Upside'!$MB$2:$MB$200=M$4),0),$E151-1973)</f>
        <v>1688</v>
      </c>
      <c r="N151" cm="1">
        <f t="array" ref="N151">INDEX('GMW - Upside'!$A$2:$MC$200,MATCH(1,('GMW - Upside'!$MC$2:$MC$200=N$3)*('GMW - Upside'!$MB$2:$MB$200=N$4),0),$E151-1973)</f>
        <v>33324</v>
      </c>
      <c r="O151" cm="1">
        <f t="array" ref="O151">INDEX('GMW - Upside'!$A$2:$MC$200,MATCH(1,('GMW - Upside'!$MC$2:$MC$200=O$3)*('GMW - Upside'!$MB$2:$MB$200=O$4),0),$E151-1973)</f>
        <v>5.0999999999999996</v>
      </c>
      <c r="P151" cm="1">
        <f t="array" ref="P151">INDEX('GMW - Upside'!$A$2:$MC$200,MATCH(1,('GMW - Upside'!$MC$2:$MC$200=P$3)*('GMW - Upside'!$MB$2:$MB$200=P$4),0),$E151-1973)</f>
        <v>40886.21</v>
      </c>
      <c r="Q151" cm="1">
        <f t="array" ref="Q151">INDEX('GMW - Upside'!$A$2:$MC$200,MATCH(1,('GMW - Upside'!$MC$2:$MC$200=Q$3)*('GMW - Upside'!$MB$2:$MB$200=Q$4),0),$E151-1973)</f>
        <v>7809</v>
      </c>
      <c r="R151" cm="1">
        <f t="array" ref="R151">INDEX('GMW - Upside'!$A$2:$MC$200,MATCH(1,('GMW - Upside'!$MC$2:$MC$200=R$3)*('GMW - Upside'!$MB$2:$MB$200=R$4),0),$E151-1973)</f>
        <v>1448222</v>
      </c>
      <c r="S151" cm="1">
        <f t="array" ref="S151">INDEX('GMW - Upside'!$A$2:$MC$200,MATCH(1,('GMW - Upside'!$MC$2:$MC$200=S$3)*('GMW - Upside'!$MB$2:$MB$200=S$4),0),$E151-1973)</f>
        <v>492644</v>
      </c>
      <c r="T151" cm="1">
        <f t="array" ref="T151">INDEX('GMW - Upside'!$A$2:$MC$200,MATCH(1,('GMW - Upside'!$MC$2:$MC$200=T$3)*('GMW - Upside'!$MB$2:$MB$200=T$4),0),$E151-1973)</f>
        <v>-0.83503720000000003</v>
      </c>
      <c r="U151" cm="1">
        <f t="array" ref="U151">INDEX('GMW - Upside'!$A$2:$MC$200,MATCH(1,('GMW - Upside'!$MC$2:$MC$200=U$3)*('GMW - Upside'!$MB$2:$MB$200=U$4),0),$E151-1973)</f>
        <v>630340.30000000005</v>
      </c>
      <c r="V151" cm="1">
        <f t="array" ref="V151">INDEX('GMW - Upside'!$A$2:$MC$200,MATCH(1,('GMW - Upside'!$MC$2:$MC$200=V$3)*('GMW - Upside'!$MB$2:$MB$200=V$4),0),$E151-1973)</f>
        <v>31707.79</v>
      </c>
      <c r="W151" cm="1">
        <f t="array" ref="W151">INDEX('GMW - Upside'!$A$2:$MC$200,MATCH(1,('GMW - Upside'!$MC$2:$MC$200=W$3)*('GMW - Upside'!$MB$2:$MB$200=W$4),0),$E151-1973)</f>
        <v>32.1</v>
      </c>
      <c r="X151" cm="1">
        <f t="array" ref="X151">INDEX('GMW - Upside'!$A$2:$MC$200,MATCH(1,('GMW - Upside'!$MC$2:$MC$200=X$3)*('GMW - Upside'!$MB$2:$MB$200=X$4),0),$E151-1973)</f>
        <v>550921</v>
      </c>
      <c r="Y151" cm="1">
        <f t="array" ref="Y151">INDEX('GMW - Upside'!$A$2:$MC$200,MATCH(1,('GMW - Upside'!$MC$2:$MC$200=Y$3)*('GMW - Upside'!$MB$2:$MB$200=Y$4),0),$E151-1973)</f>
        <v>42236.14</v>
      </c>
      <c r="Z151" cm="1">
        <f t="array" ref="Z151">INDEX('GMW - Upside'!$A$2:$MC$200,MATCH(1,('GMW - Upside'!$MC$2:$MC$200=Z$3)*('GMW - Upside'!$MB$2:$MB$200=Z$4),0),$E151-1973)</f>
        <v>2652750</v>
      </c>
      <c r="AA151" cm="1">
        <f t="array" ref="AA151">INDEX('GMW - Upside'!$A$2:$MC$200,MATCH(1,('GMW - Upside'!$MC$2:$MC$200=AA$3)*('GMW - Upside'!$MB$2:$MB$200=AA$4),0),$E151-1973)</f>
        <v>-1.5825800000000001</v>
      </c>
      <c r="AB151" cm="1">
        <f t="array" ref="AB151">INDEX('GMW - Upside'!$A$2:$MC$200,MATCH(1,('GMW - Upside'!$MC$2:$MC$200=AB$3)*('GMW - Upside'!$MB$2:$MB$200=AB$4),0),$E151-1973)</f>
        <v>202954</v>
      </c>
      <c r="AC151" cm="1">
        <f t="array" ref="AC151">INDEX('GMW - Upside'!$A$2:$MC$200,MATCH(1,('GMW - Upside'!$MC$2:$MC$200=AC$3)*('GMW - Upside'!$MB$2:$MB$200=AC$4),0),$E151-1973)</f>
        <v>198415</v>
      </c>
      <c r="AD151" cm="1">
        <f t="array" ref="AD151">INDEX('GMW - Upside'!$A$2:$MC$200,MATCH(1,('GMW - Upside'!$MC$2:$MC$200=AD$3)*('GMW - Upside'!$MB$2:$MB$200=AD$4),0),$E151-1973)</f>
        <v>65476.25</v>
      </c>
      <c r="AE151" cm="1">
        <f t="array" ref="AE151">INDEX('GMW - Upside'!$A$2:$MC$200,MATCH(1,('GMW - Upside'!$MC$2:$MC$200=AE$3)*('GMW - Upside'!$MB$2:$MB$200=AE$4),0),$E151-1973)</f>
        <v>28.612780000000001</v>
      </c>
    </row>
    <row r="152" spans="1:31" x14ac:dyDescent="0.2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Upside'!$A$2:$MC$200,MATCH(1,('GMW - Upside'!$MC$2:$MC$200=F$3)*('GMW - Upside'!$MB$2:$MB$200=F$4),0),$E152-1973)</f>
        <v>629697</v>
      </c>
      <c r="G152" cm="1">
        <f t="array" ref="G152">INDEX('GMW - Upside'!$A$2:$MC$200,MATCH(1,('GMW - Upside'!$MC$2:$MC$200=G$3)*('GMW - Upside'!$MB$2:$MB$200=G$4),0),$E152-1973)</f>
        <v>392507</v>
      </c>
      <c r="H152" cm="1">
        <f t="array" ref="H152">INDEX('GMW - Upside'!$A$2:$MC$200,MATCH(1,('GMW - Upside'!$MC$2:$MC$200=H$3)*('GMW - Upside'!$MB$2:$MB$200=H$4),0),$E152-1973)</f>
        <v>415968</v>
      </c>
      <c r="I152" cm="1">
        <f t="array" ref="I152">INDEX('GMW - Upside'!$A$2:$MC$200,MATCH(1,('GMW - Upside'!$MC$2:$MC$200=I$3)*('GMW - Upside'!$MB$2:$MB$200=I$4),0),$E152-1973)</f>
        <v>100.4</v>
      </c>
      <c r="J152" cm="1">
        <f t="array" ref="J152">INDEX('GMW - Upside'!$A$2:$MC$200,MATCH(1,('GMW - Upside'!$MC$2:$MC$200=J$3)*('GMW - Upside'!$MB$2:$MB$200=J$4),0),$E152-1973)</f>
        <v>0.5</v>
      </c>
      <c r="K152" cm="1">
        <f t="array" ref="K152">INDEX('GMW - Upside'!$A$2:$MC$200,MATCH(1,('GMW - Upside'!$MC$2:$MC$200=K$3)*('GMW - Upside'!$MB$2:$MB$200=K$4),0),$E152-1973)</f>
        <v>1.3650789999999999</v>
      </c>
      <c r="L152" cm="1">
        <f t="array" ref="L152">INDEX('GMW - Upside'!$A$2:$MC$200,MATCH(1,('GMW - Upside'!$MC$2:$MC$200=L$3)*('GMW - Upside'!$MB$2:$MB$200=L$4),0),$E152-1973)</f>
        <v>31813</v>
      </c>
      <c r="M152" cm="1">
        <f t="array" ref="M152">INDEX('GMW - Upside'!$A$2:$MC$200,MATCH(1,('GMW - Upside'!$MC$2:$MC$200=M$3)*('GMW - Upside'!$MB$2:$MB$200=M$4),0),$E152-1973)</f>
        <v>1645</v>
      </c>
      <c r="N152" cm="1">
        <f t="array" ref="N152">INDEX('GMW - Upside'!$A$2:$MC$200,MATCH(1,('GMW - Upside'!$MC$2:$MC$200=N$3)*('GMW - Upside'!$MB$2:$MB$200=N$4),0),$E152-1973)</f>
        <v>33458</v>
      </c>
      <c r="O152" cm="1">
        <f t="array" ref="O152">INDEX('GMW - Upside'!$A$2:$MC$200,MATCH(1,('GMW - Upside'!$MC$2:$MC$200=O$3)*('GMW - Upside'!$MB$2:$MB$200=O$4),0),$E152-1973)</f>
        <v>4.9000000000000004</v>
      </c>
      <c r="P152" cm="1">
        <f t="array" ref="P152">INDEX('GMW - Upside'!$A$2:$MC$200,MATCH(1,('GMW - Upside'!$MC$2:$MC$200=P$3)*('GMW - Upside'!$MB$2:$MB$200=P$4),0),$E152-1973)</f>
        <v>40993.949999999997</v>
      </c>
      <c r="Q152" cm="1">
        <f t="array" ref="Q152">INDEX('GMW - Upside'!$A$2:$MC$200,MATCH(1,('GMW - Upside'!$MC$2:$MC$200=Q$3)*('GMW - Upside'!$MB$2:$MB$200=Q$4),0),$E152-1973)</f>
        <v>-17438</v>
      </c>
      <c r="R152" cm="1">
        <f t="array" ref="R152">INDEX('GMW - Upside'!$A$2:$MC$200,MATCH(1,('GMW - Upside'!$MC$2:$MC$200=R$3)*('GMW - Upside'!$MB$2:$MB$200=R$4),0),$E152-1973)</f>
        <v>1481021</v>
      </c>
      <c r="S152" cm="1">
        <f t="array" ref="S152">INDEX('GMW - Upside'!$A$2:$MC$200,MATCH(1,('GMW - Upside'!$MC$2:$MC$200=S$3)*('GMW - Upside'!$MB$2:$MB$200=S$4),0),$E152-1973)</f>
        <v>497056</v>
      </c>
      <c r="T152" cm="1">
        <f t="array" ref="T152">INDEX('GMW - Upside'!$A$2:$MC$200,MATCH(1,('GMW - Upside'!$MC$2:$MC$200=T$3)*('GMW - Upside'!$MB$2:$MB$200=T$4),0),$E152-1973)</f>
        <v>-0.46672819999999998</v>
      </c>
      <c r="U152" cm="1">
        <f t="array" ref="U152">INDEX('GMW - Upside'!$A$2:$MC$200,MATCH(1,('GMW - Upside'!$MC$2:$MC$200=U$3)*('GMW - Upside'!$MB$2:$MB$200=U$4),0),$E152-1973)</f>
        <v>632642.80000000005</v>
      </c>
      <c r="V152" cm="1">
        <f t="array" ref="V152">INDEX('GMW - Upside'!$A$2:$MC$200,MATCH(1,('GMW - Upside'!$MC$2:$MC$200=V$3)*('GMW - Upside'!$MB$2:$MB$200=V$4),0),$E152-1973)</f>
        <v>31852.02</v>
      </c>
      <c r="W152" cm="1">
        <f t="array" ref="W152">INDEX('GMW - Upside'!$A$2:$MC$200,MATCH(1,('GMW - Upside'!$MC$2:$MC$200=W$3)*('GMW - Upside'!$MB$2:$MB$200=W$4),0),$E152-1973)</f>
        <v>32</v>
      </c>
      <c r="X152" cm="1">
        <f t="array" ref="X152">INDEX('GMW - Upside'!$A$2:$MC$200,MATCH(1,('GMW - Upside'!$MC$2:$MC$200=X$3)*('GMW - Upside'!$MB$2:$MB$200=X$4),0),$E152-1973)</f>
        <v>552656.9</v>
      </c>
      <c r="Y152" cm="1">
        <f t="array" ref="Y152">INDEX('GMW - Upside'!$A$2:$MC$200,MATCH(1,('GMW - Upside'!$MC$2:$MC$200=Y$3)*('GMW - Upside'!$MB$2:$MB$200=Y$4),0),$E152-1973)</f>
        <v>42290.5</v>
      </c>
      <c r="Z152" cm="1">
        <f t="array" ref="Z152">INDEX('GMW - Upside'!$A$2:$MC$200,MATCH(1,('GMW - Upside'!$MC$2:$MC$200=Z$3)*('GMW - Upside'!$MB$2:$MB$200=Z$4),0),$E152-1973)</f>
        <v>2670500</v>
      </c>
      <c r="AA152" cm="1">
        <f t="array" ref="AA152">INDEX('GMW - Upside'!$A$2:$MC$200,MATCH(1,('GMW - Upside'!$MC$2:$MC$200=AA$3)*('GMW - Upside'!$MB$2:$MB$200=AA$4),0),$E152-1973)</f>
        <v>-1.5827640000000001</v>
      </c>
      <c r="AB152" cm="1">
        <f t="array" ref="AB152">INDEX('GMW - Upside'!$A$2:$MC$200,MATCH(1,('GMW - Upside'!$MC$2:$MC$200=AB$3)*('GMW - Upside'!$MB$2:$MB$200=AB$4),0),$E152-1973)</f>
        <v>199907</v>
      </c>
      <c r="AC152" cm="1">
        <f t="array" ref="AC152">INDEX('GMW - Upside'!$A$2:$MC$200,MATCH(1,('GMW - Upside'!$MC$2:$MC$200=AC$3)*('GMW - Upside'!$MB$2:$MB$200=AC$4),0),$E152-1973)</f>
        <v>175613</v>
      </c>
      <c r="AD152" cm="1">
        <f t="array" ref="AD152">INDEX('GMW - Upside'!$A$2:$MC$200,MATCH(1,('GMW - Upside'!$MC$2:$MC$200=AD$3)*('GMW - Upside'!$MB$2:$MB$200=AD$4),0),$E152-1973)</f>
        <v>65606</v>
      </c>
      <c r="AE152" cm="1">
        <f t="array" ref="AE152">INDEX('GMW - Upside'!$A$2:$MC$200,MATCH(1,('GMW - Upside'!$MC$2:$MC$200=AE$3)*('GMW - Upside'!$MB$2:$MB$200=AE$4),0),$E152-1973)</f>
        <v>28.65117</v>
      </c>
    </row>
    <row r="153" spans="1:31" x14ac:dyDescent="0.2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Upside'!$A$2:$MC$200,MATCH(1,('GMW - Upside'!$MC$2:$MC$200=F$3)*('GMW - Upside'!$MB$2:$MB$200=F$4),0),$E153-1973)</f>
        <v>632477</v>
      </c>
      <c r="G153" cm="1">
        <f t="array" ref="G153">INDEX('GMW - Upside'!$A$2:$MC$200,MATCH(1,('GMW - Upside'!$MC$2:$MC$200=G$3)*('GMW - Upside'!$MB$2:$MB$200=G$4),0),$E153-1973)</f>
        <v>395501</v>
      </c>
      <c r="H153" cm="1">
        <f t="array" ref="H153">INDEX('GMW - Upside'!$A$2:$MC$200,MATCH(1,('GMW - Upside'!$MC$2:$MC$200=H$3)*('GMW - Upside'!$MB$2:$MB$200=H$4),0),$E153-1973)</f>
        <v>412971</v>
      </c>
      <c r="I153" cm="1">
        <f t="array" ref="I153">INDEX('GMW - Upside'!$A$2:$MC$200,MATCH(1,('GMW - Upside'!$MC$2:$MC$200=I$3)*('GMW - Upside'!$MB$2:$MB$200=I$4),0),$E153-1973)</f>
        <v>100.86669999999999</v>
      </c>
      <c r="J153" cm="1">
        <f t="array" ref="J153">INDEX('GMW - Upside'!$A$2:$MC$200,MATCH(1,('GMW - Upside'!$MC$2:$MC$200=J$3)*('GMW - Upside'!$MB$2:$MB$200=J$4),0),$E153-1973)</f>
        <v>0.34090910000000002</v>
      </c>
      <c r="K153" cm="1">
        <f t="array" ref="K153">INDEX('GMW - Upside'!$A$2:$MC$200,MATCH(1,('GMW - Upside'!$MC$2:$MC$200=K$3)*('GMW - Upside'!$MB$2:$MB$200=K$4),0),$E153-1973)</f>
        <v>0.7212307</v>
      </c>
      <c r="L153" cm="1">
        <f t="array" ref="L153">INDEX('GMW - Upside'!$A$2:$MC$200,MATCH(1,('GMW - Upside'!$MC$2:$MC$200=L$3)*('GMW - Upside'!$MB$2:$MB$200=L$4),0),$E153-1973)</f>
        <v>31878</v>
      </c>
      <c r="M153" cm="1">
        <f t="array" ref="M153">INDEX('GMW - Upside'!$A$2:$MC$200,MATCH(1,('GMW - Upside'!$MC$2:$MC$200=M$3)*('GMW - Upside'!$MB$2:$MB$200=M$4),0),$E153-1973)</f>
        <v>1619</v>
      </c>
      <c r="N153" cm="1">
        <f t="array" ref="N153">INDEX('GMW - Upside'!$A$2:$MC$200,MATCH(1,('GMW - Upside'!$MC$2:$MC$200=N$3)*('GMW - Upside'!$MB$2:$MB$200=N$4),0),$E153-1973)</f>
        <v>33497</v>
      </c>
      <c r="O153" cm="1">
        <f t="array" ref="O153">INDEX('GMW - Upside'!$A$2:$MC$200,MATCH(1,('GMW - Upside'!$MC$2:$MC$200=O$3)*('GMW - Upside'!$MB$2:$MB$200=O$4),0),$E153-1973)</f>
        <v>4.8</v>
      </c>
      <c r="P153" cm="1">
        <f t="array" ref="P153">INDEX('GMW - Upside'!$A$2:$MC$200,MATCH(1,('GMW - Upside'!$MC$2:$MC$200=P$3)*('GMW - Upside'!$MB$2:$MB$200=P$4),0),$E153-1973)</f>
        <v>41086.300000000003</v>
      </c>
      <c r="Q153" cm="1">
        <f t="array" ref="Q153">INDEX('GMW - Upside'!$A$2:$MC$200,MATCH(1,('GMW - Upside'!$MC$2:$MC$200=Q$3)*('GMW - Upside'!$MB$2:$MB$200=Q$4),0),$E153-1973)</f>
        <v>-10309</v>
      </c>
      <c r="R153" cm="1">
        <f t="array" ref="R153">INDEX('GMW - Upside'!$A$2:$MC$200,MATCH(1,('GMW - Upside'!$MC$2:$MC$200=R$3)*('GMW - Upside'!$MB$2:$MB$200=R$4),0),$E153-1973)</f>
        <v>1488299</v>
      </c>
      <c r="S153" cm="1">
        <f t="array" ref="S153">INDEX('GMW - Upside'!$A$2:$MC$200,MATCH(1,('GMW - Upside'!$MC$2:$MC$200=S$3)*('GMW - Upside'!$MB$2:$MB$200=S$4),0),$E153-1973)</f>
        <v>504373</v>
      </c>
      <c r="T153" cm="1">
        <f t="array" ref="T153">INDEX('GMW - Upside'!$A$2:$MC$200,MATCH(1,('GMW - Upside'!$MC$2:$MC$200=T$3)*('GMW - Upside'!$MB$2:$MB$200=T$4),0),$E153-1973)</f>
        <v>-0.40664670000000003</v>
      </c>
      <c r="U153" cm="1">
        <f t="array" ref="U153">INDEX('GMW - Upside'!$A$2:$MC$200,MATCH(1,('GMW - Upside'!$MC$2:$MC$200=U$3)*('GMW - Upside'!$MB$2:$MB$200=U$4),0),$E153-1973)</f>
        <v>635053.9</v>
      </c>
      <c r="V153" cm="1">
        <f t="array" ref="V153">INDEX('GMW - Upside'!$A$2:$MC$200,MATCH(1,('GMW - Upside'!$MC$2:$MC$200=V$3)*('GMW - Upside'!$MB$2:$MB$200=V$4),0),$E153-1973)</f>
        <v>31905.89</v>
      </c>
      <c r="W153" cm="1">
        <f t="array" ref="W153">INDEX('GMW - Upside'!$A$2:$MC$200,MATCH(1,('GMW - Upside'!$MC$2:$MC$200=W$3)*('GMW - Upside'!$MB$2:$MB$200=W$4),0),$E153-1973)</f>
        <v>32</v>
      </c>
      <c r="X153" cm="1">
        <f t="array" ref="X153">INDEX('GMW - Upside'!$A$2:$MC$200,MATCH(1,('GMW - Upside'!$MC$2:$MC$200=X$3)*('GMW - Upside'!$MB$2:$MB$200=X$4),0),$E153-1973)</f>
        <v>554066.6</v>
      </c>
      <c r="Y153" cm="1">
        <f t="array" ref="Y153">INDEX('GMW - Upside'!$A$2:$MC$200,MATCH(1,('GMW - Upside'!$MC$2:$MC$200=Y$3)*('GMW - Upside'!$MB$2:$MB$200=Y$4),0),$E153-1973)</f>
        <v>42320.03</v>
      </c>
      <c r="Z153" cm="1">
        <f t="array" ref="Z153">INDEX('GMW - Upside'!$A$2:$MC$200,MATCH(1,('GMW - Upside'!$MC$2:$MC$200=Z$3)*('GMW - Upside'!$MB$2:$MB$200=Z$4),0),$E153-1973)</f>
        <v>2688250</v>
      </c>
      <c r="AA153" cm="1">
        <f t="array" ref="AA153">INDEX('GMW - Upside'!$A$2:$MC$200,MATCH(1,('GMW - Upside'!$MC$2:$MC$200=AA$3)*('GMW - Upside'!$MB$2:$MB$200=AA$4),0),$E153-1973)</f>
        <v>-1.5829470000000001</v>
      </c>
      <c r="AB153" cm="1">
        <f t="array" ref="AB153">INDEX('GMW - Upside'!$A$2:$MC$200,MATCH(1,('GMW - Upside'!$MC$2:$MC$200=AB$3)*('GMW - Upside'!$MB$2:$MB$200=AB$4),0),$E153-1973)</f>
        <v>204380</v>
      </c>
      <c r="AC153" cm="1">
        <f t="array" ref="AC153">INDEX('GMW - Upside'!$A$2:$MC$200,MATCH(1,('GMW - Upside'!$MC$2:$MC$200=AC$3)*('GMW - Upside'!$MB$2:$MB$200=AC$4),0),$E153-1973)</f>
        <v>185602</v>
      </c>
      <c r="AD153" cm="1">
        <f t="array" ref="AD153">INDEX('GMW - Upside'!$A$2:$MC$200,MATCH(1,('GMW - Upside'!$MC$2:$MC$200=AD$3)*('GMW - Upside'!$MB$2:$MB$200=AD$4),0),$E153-1973)</f>
        <v>65695.5</v>
      </c>
      <c r="AE153" cm="1">
        <f t="array" ref="AE153">INDEX('GMW - Upside'!$A$2:$MC$200,MATCH(1,('GMW - Upside'!$MC$2:$MC$200=AE$3)*('GMW - Upside'!$MB$2:$MB$200=AE$4),0),$E153-1973)</f>
        <v>28.684360000000002</v>
      </c>
    </row>
    <row r="154" spans="1:31" x14ac:dyDescent="0.2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Upside'!$A$2:$MC$200,MATCH(1,('GMW - Upside'!$MC$2:$MC$200=F$3)*('GMW - Upside'!$MB$2:$MB$200=F$4),0),$E154-1973)</f>
        <v>636392</v>
      </c>
      <c r="G154" cm="1">
        <f t="array" ref="G154">INDEX('GMW - Upside'!$A$2:$MC$200,MATCH(1,('GMW - Upside'!$MC$2:$MC$200=G$3)*('GMW - Upside'!$MB$2:$MB$200=G$4),0),$E154-1973)</f>
        <v>395973</v>
      </c>
      <c r="H154" cm="1">
        <f t="array" ref="H154">INDEX('GMW - Upside'!$A$2:$MC$200,MATCH(1,('GMW - Upside'!$MC$2:$MC$200=H$3)*('GMW - Upside'!$MB$2:$MB$200=H$4),0),$E154-1973)</f>
        <v>410163</v>
      </c>
      <c r="I154" cm="1">
        <f t="array" ref="I154">INDEX('GMW - Upside'!$A$2:$MC$200,MATCH(1,('GMW - Upside'!$MC$2:$MC$200=I$3)*('GMW - Upside'!$MB$2:$MB$200=I$4),0),$E154-1973)</f>
        <v>101.5</v>
      </c>
      <c r="J154" cm="1">
        <f t="array" ref="J154">INDEX('GMW - Upside'!$A$2:$MC$200,MATCH(1,('GMW - Upside'!$MC$2:$MC$200=J$3)*('GMW - Upside'!$MB$2:$MB$200=J$4),0),$E154-1973)</f>
        <v>0.25</v>
      </c>
      <c r="K154" cm="1">
        <f t="array" ref="K154">INDEX('GMW - Upside'!$A$2:$MC$200,MATCH(1,('GMW - Upside'!$MC$2:$MC$200=K$3)*('GMW - Upside'!$MB$2:$MB$200=K$4),0),$E154-1973)</f>
        <v>1.2589060000000001</v>
      </c>
      <c r="L154" cm="1">
        <f t="array" ref="L154">INDEX('GMW - Upside'!$A$2:$MC$200,MATCH(1,('GMW - Upside'!$MC$2:$MC$200=L$3)*('GMW - Upside'!$MB$2:$MB$200=L$4),0),$E154-1973)</f>
        <v>31914</v>
      </c>
      <c r="M154" cm="1">
        <f t="array" ref="M154">INDEX('GMW - Upside'!$A$2:$MC$200,MATCH(1,('GMW - Upside'!$MC$2:$MC$200=M$3)*('GMW - Upside'!$MB$2:$MB$200=M$4),0),$E154-1973)</f>
        <v>1587</v>
      </c>
      <c r="N154" cm="1">
        <f t="array" ref="N154">INDEX('GMW - Upside'!$A$2:$MC$200,MATCH(1,('GMW - Upside'!$MC$2:$MC$200=N$3)*('GMW - Upside'!$MB$2:$MB$200=N$4),0),$E154-1973)</f>
        <v>33501</v>
      </c>
      <c r="O154" cm="1">
        <f t="array" ref="O154">INDEX('GMW - Upside'!$A$2:$MC$200,MATCH(1,('GMW - Upside'!$MC$2:$MC$200=O$3)*('GMW - Upside'!$MB$2:$MB$200=O$4),0),$E154-1973)</f>
        <v>4.7</v>
      </c>
      <c r="P154" cm="1">
        <f t="array" ref="P154">INDEX('GMW - Upside'!$A$2:$MC$200,MATCH(1,('GMW - Upside'!$MC$2:$MC$200=P$3)*('GMW - Upside'!$MB$2:$MB$200=P$4),0),$E154-1973)</f>
        <v>41178.660000000003</v>
      </c>
      <c r="Q154" cm="1">
        <f t="array" ref="Q154">INDEX('GMW - Upside'!$A$2:$MC$200,MATCH(1,('GMW - Upside'!$MC$2:$MC$200=Q$3)*('GMW - Upside'!$MB$2:$MB$200=Q$4),0),$E154-1973)</f>
        <v>-13765</v>
      </c>
      <c r="R154" cm="1">
        <f t="array" ref="R154">INDEX('GMW - Upside'!$A$2:$MC$200,MATCH(1,('GMW - Upside'!$MC$2:$MC$200=R$3)*('GMW - Upside'!$MB$2:$MB$200=R$4),0),$E154-1973)</f>
        <v>1529399</v>
      </c>
      <c r="S154" cm="1">
        <f t="array" ref="S154">INDEX('GMW - Upside'!$A$2:$MC$200,MATCH(1,('GMW - Upside'!$MC$2:$MC$200=S$3)*('GMW - Upside'!$MB$2:$MB$200=S$4),0),$E154-1973)</f>
        <v>510682</v>
      </c>
      <c r="T154" cm="1">
        <f t="array" ref="T154">INDEX('GMW - Upside'!$A$2:$MC$200,MATCH(1,('GMW - Upside'!$MC$2:$MC$200=T$3)*('GMW - Upside'!$MB$2:$MB$200=T$4),0),$E154-1973)</f>
        <v>-0.30288700000000002</v>
      </c>
      <c r="U154" cm="1">
        <f t="array" ref="U154">INDEX('GMW - Upside'!$A$2:$MC$200,MATCH(1,('GMW - Upside'!$MC$2:$MC$200=U$3)*('GMW - Upside'!$MB$2:$MB$200=U$4),0),$E154-1973)</f>
        <v>638322.4</v>
      </c>
      <c r="V154" cm="1">
        <f t="array" ref="V154">INDEX('GMW - Upside'!$A$2:$MC$200,MATCH(1,('GMW - Upside'!$MC$2:$MC$200=V$3)*('GMW - Upside'!$MB$2:$MB$200=V$4),0),$E154-1973)</f>
        <v>31926.45</v>
      </c>
      <c r="W154" cm="1">
        <f t="array" ref="W154">INDEX('GMW - Upside'!$A$2:$MC$200,MATCH(1,('GMW - Upside'!$MC$2:$MC$200=W$3)*('GMW - Upside'!$MB$2:$MB$200=W$4),0),$E154-1973)</f>
        <v>32.1</v>
      </c>
      <c r="X154" cm="1">
        <f t="array" ref="X154">INDEX('GMW - Upside'!$A$2:$MC$200,MATCH(1,('GMW - Upside'!$MC$2:$MC$200=X$3)*('GMW - Upside'!$MB$2:$MB$200=X$4),0),$E154-1973)</f>
        <v>555473.9</v>
      </c>
      <c r="Y154" cm="1">
        <f t="array" ref="Y154">INDEX('GMW - Upside'!$A$2:$MC$200,MATCH(1,('GMW - Upside'!$MC$2:$MC$200=Y$3)*('GMW - Upside'!$MB$2:$MB$200=Y$4),0),$E154-1973)</f>
        <v>42349.57</v>
      </c>
      <c r="Z154" cm="1">
        <f t="array" ref="Z154">INDEX('GMW - Upside'!$A$2:$MC$200,MATCH(1,('GMW - Upside'!$MC$2:$MC$200=Z$3)*('GMW - Upside'!$MB$2:$MB$200=Z$4),0),$E154-1973)</f>
        <v>2706000</v>
      </c>
      <c r="AA154" cm="1">
        <f t="array" ref="AA154">INDEX('GMW - Upside'!$A$2:$MC$200,MATCH(1,('GMW - Upside'!$MC$2:$MC$200=AA$3)*('GMW - Upside'!$MB$2:$MB$200=AA$4),0),$E154-1973)</f>
        <v>-1.5831310000000001</v>
      </c>
      <c r="AB154" cm="1">
        <f t="array" ref="AB154">INDEX('GMW - Upside'!$A$2:$MC$200,MATCH(1,('GMW - Upside'!$MC$2:$MC$200=AB$3)*('GMW - Upside'!$MB$2:$MB$200=AB$4),0),$E154-1973)</f>
        <v>199952</v>
      </c>
      <c r="AC154" cm="1">
        <f t="array" ref="AC154">INDEX('GMW - Upside'!$A$2:$MC$200,MATCH(1,('GMW - Upside'!$MC$2:$MC$200=AC$3)*('GMW - Upside'!$MB$2:$MB$200=AC$4),0),$E154-1973)</f>
        <v>179750</v>
      </c>
      <c r="AD154" cm="1">
        <f t="array" ref="AD154">INDEX('GMW - Upside'!$A$2:$MC$200,MATCH(1,('GMW - Upside'!$MC$2:$MC$200=AD$3)*('GMW - Upside'!$MB$2:$MB$200=AD$4),0),$E154-1973)</f>
        <v>65785</v>
      </c>
      <c r="AE154" cm="1">
        <f t="array" ref="AE154">INDEX('GMW - Upside'!$A$2:$MC$200,MATCH(1,('GMW - Upside'!$MC$2:$MC$200=AE$3)*('GMW - Upside'!$MB$2:$MB$200=AE$4),0),$E154-1973)</f>
        <v>28.717410000000001</v>
      </c>
    </row>
    <row r="155" spans="1:31" x14ac:dyDescent="0.2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Upside'!$A$2:$MC$200,MATCH(1,('GMW - Upside'!$MC$2:$MC$200=F$3)*('GMW - Upside'!$MB$2:$MB$200=F$4),0),$E155-1973)</f>
        <v>642463</v>
      </c>
      <c r="G155" cm="1">
        <f t="array" ref="G155">INDEX('GMW - Upside'!$A$2:$MC$200,MATCH(1,('GMW - Upside'!$MC$2:$MC$200=G$3)*('GMW - Upside'!$MB$2:$MB$200=G$4),0),$E155-1973)</f>
        <v>399124</v>
      </c>
      <c r="H155" cm="1">
        <f t="array" ref="H155">INDEX('GMW - Upside'!$A$2:$MC$200,MATCH(1,('GMW - Upside'!$MC$2:$MC$200=H$3)*('GMW - Upside'!$MB$2:$MB$200=H$4),0),$E155-1973)</f>
        <v>408937</v>
      </c>
      <c r="I155" cm="1">
        <f t="array" ref="I155">INDEX('GMW - Upside'!$A$2:$MC$200,MATCH(1,('GMW - Upside'!$MC$2:$MC$200=I$3)*('GMW - Upside'!$MB$2:$MB$200=I$4),0),$E155-1973)</f>
        <v>102</v>
      </c>
      <c r="J155" cm="1">
        <f t="array" ref="J155">INDEX('GMW - Upside'!$A$2:$MC$200,MATCH(1,('GMW - Upside'!$MC$2:$MC$200=J$3)*('GMW - Upside'!$MB$2:$MB$200=J$4),0),$E155-1973)</f>
        <v>0.25</v>
      </c>
      <c r="K155" cm="1">
        <f t="array" ref="K155">INDEX('GMW - Upside'!$A$2:$MC$200,MATCH(1,('GMW - Upside'!$MC$2:$MC$200=K$3)*('GMW - Upside'!$MB$2:$MB$200=K$4),0),$E155-1973)</f>
        <v>1.278594</v>
      </c>
      <c r="L155" cm="1">
        <f t="array" ref="L155">INDEX('GMW - Upside'!$A$2:$MC$200,MATCH(1,('GMW - Upside'!$MC$2:$MC$200=L$3)*('GMW - Upside'!$MB$2:$MB$200=L$4),0),$E155-1973)</f>
        <v>32017</v>
      </c>
      <c r="M155" cm="1">
        <f t="array" ref="M155">INDEX('GMW - Upside'!$A$2:$MC$200,MATCH(1,('GMW - Upside'!$MC$2:$MC$200=M$3)*('GMW - Upside'!$MB$2:$MB$200=M$4),0),$E155-1973)</f>
        <v>1530</v>
      </c>
      <c r="N155" cm="1">
        <f t="array" ref="N155">INDEX('GMW - Upside'!$A$2:$MC$200,MATCH(1,('GMW - Upside'!$MC$2:$MC$200=N$3)*('GMW - Upside'!$MB$2:$MB$200=N$4),0),$E155-1973)</f>
        <v>33547</v>
      </c>
      <c r="O155" cm="1">
        <f t="array" ref="O155">INDEX('GMW - Upside'!$A$2:$MC$200,MATCH(1,('GMW - Upside'!$MC$2:$MC$200=O$3)*('GMW - Upside'!$MB$2:$MB$200=O$4),0),$E155-1973)</f>
        <v>4.5999999999999996</v>
      </c>
      <c r="P155" cm="1">
        <f t="array" ref="P155">INDEX('GMW - Upside'!$A$2:$MC$200,MATCH(1,('GMW - Upside'!$MC$2:$MC$200=P$3)*('GMW - Upside'!$MB$2:$MB$200=P$4),0),$E155-1973)</f>
        <v>41271.01</v>
      </c>
      <c r="Q155" cm="1">
        <f t="array" ref="Q155">INDEX('GMW - Upside'!$A$2:$MC$200,MATCH(1,('GMW - Upside'!$MC$2:$MC$200=Q$3)*('GMW - Upside'!$MB$2:$MB$200=Q$4),0),$E155-1973)</f>
        <v>20877</v>
      </c>
      <c r="R155" cm="1">
        <f t="array" ref="R155">INDEX('GMW - Upside'!$A$2:$MC$200,MATCH(1,('GMW - Upside'!$MC$2:$MC$200=R$3)*('GMW - Upside'!$MB$2:$MB$200=R$4),0),$E155-1973)</f>
        <v>1518974</v>
      </c>
      <c r="S155" cm="1">
        <f t="array" ref="S155">INDEX('GMW - Upside'!$A$2:$MC$200,MATCH(1,('GMW - Upside'!$MC$2:$MC$200=S$3)*('GMW - Upside'!$MB$2:$MB$200=S$4),0),$E155-1973)</f>
        <v>517306</v>
      </c>
      <c r="T155" cm="1">
        <f t="array" ref="T155">INDEX('GMW - Upside'!$A$2:$MC$200,MATCH(1,('GMW - Upside'!$MC$2:$MC$200=T$3)*('GMW - Upside'!$MB$2:$MB$200=T$4),0),$E155-1973)</f>
        <v>5.4264069999999998E-2</v>
      </c>
      <c r="U155" cm="1">
        <f t="array" ref="U155">INDEX('GMW - Upside'!$A$2:$MC$200,MATCH(1,('GMW - Upside'!$MC$2:$MC$200=U$3)*('GMW - Upside'!$MB$2:$MB$200=U$4),0),$E155-1973)</f>
        <v>642114.4</v>
      </c>
      <c r="V155" cm="1">
        <f t="array" ref="V155">INDEX('GMW - Upside'!$A$2:$MC$200,MATCH(1,('GMW - Upside'!$MC$2:$MC$200=V$3)*('GMW - Upside'!$MB$2:$MB$200=V$4),0),$E155-1973)</f>
        <v>31987.06</v>
      </c>
      <c r="W155" cm="1">
        <f t="array" ref="W155">INDEX('GMW - Upside'!$A$2:$MC$200,MATCH(1,('GMW - Upside'!$MC$2:$MC$200=W$3)*('GMW - Upside'!$MB$2:$MB$200=W$4),0),$E155-1973)</f>
        <v>32.200000000000003</v>
      </c>
      <c r="X155" cm="1">
        <f t="array" ref="X155">INDEX('GMW - Upside'!$A$2:$MC$200,MATCH(1,('GMW - Upside'!$MC$2:$MC$200=X$3)*('GMW - Upside'!$MB$2:$MB$200=X$4),0),$E155-1973)</f>
        <v>556878.4</v>
      </c>
      <c r="Y155" cm="1">
        <f t="array" ref="Y155">INDEX('GMW - Upside'!$A$2:$MC$200,MATCH(1,('GMW - Upside'!$MC$2:$MC$200=Y$3)*('GMW - Upside'!$MB$2:$MB$200=Y$4),0),$E155-1973)</f>
        <v>42379.1</v>
      </c>
      <c r="Z155" cm="1">
        <f t="array" ref="Z155">INDEX('GMW - Upside'!$A$2:$MC$200,MATCH(1,('GMW - Upside'!$MC$2:$MC$200=Z$3)*('GMW - Upside'!$MB$2:$MB$200=Z$4),0),$E155-1973)</f>
        <v>2724500</v>
      </c>
      <c r="AA155" cm="1">
        <f t="array" ref="AA155">INDEX('GMW - Upside'!$A$2:$MC$200,MATCH(1,('GMW - Upside'!$MC$2:$MC$200=AA$3)*('GMW - Upside'!$MB$2:$MB$200=AA$4),0),$E155-1973)</f>
        <v>-1.5833140000000001</v>
      </c>
      <c r="AB155" cm="1">
        <f t="array" ref="AB155">INDEX('GMW - Upside'!$A$2:$MC$200,MATCH(1,('GMW - Upside'!$MC$2:$MC$200=AB$3)*('GMW - Upside'!$MB$2:$MB$200=AB$4),0),$E155-1973)</f>
        <v>207164</v>
      </c>
      <c r="AC155" cm="1">
        <f t="array" ref="AC155">INDEX('GMW - Upside'!$A$2:$MC$200,MATCH(1,('GMW - Upside'!$MC$2:$MC$200=AC$3)*('GMW - Upside'!$MB$2:$MB$200=AC$4),0),$E155-1973)</f>
        <v>213274</v>
      </c>
      <c r="AD155" cm="1">
        <f t="array" ref="AD155">INDEX('GMW - Upside'!$A$2:$MC$200,MATCH(1,('GMW - Upside'!$MC$2:$MC$200=AD$3)*('GMW - Upside'!$MB$2:$MB$200=AD$4),0),$E155-1973)</f>
        <v>65874.5</v>
      </c>
      <c r="AE155" cm="1">
        <f t="array" ref="AE155">INDEX('GMW - Upside'!$A$2:$MC$200,MATCH(1,('GMW - Upside'!$MC$2:$MC$200=AE$3)*('GMW - Upside'!$MB$2:$MB$200=AE$4),0),$E155-1973)</f>
        <v>28.750309999999999</v>
      </c>
    </row>
    <row r="156" spans="1:31" x14ac:dyDescent="0.2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Upside'!$A$2:$MC$200,MATCH(1,('GMW - Upside'!$MC$2:$MC$200=F$3)*('GMW - Upside'!$MB$2:$MB$200=F$4),0),$E156-1973)</f>
        <v>647944</v>
      </c>
      <c r="G156" cm="1">
        <f t="array" ref="G156">INDEX('GMW - Upside'!$A$2:$MC$200,MATCH(1,('GMW - Upside'!$MC$2:$MC$200=G$3)*('GMW - Upside'!$MB$2:$MB$200=G$4),0),$E156-1973)</f>
        <v>399139</v>
      </c>
      <c r="H156" cm="1">
        <f t="array" ref="H156">INDEX('GMW - Upside'!$A$2:$MC$200,MATCH(1,('GMW - Upside'!$MC$2:$MC$200=H$3)*('GMW - Upside'!$MB$2:$MB$200=H$4),0),$E156-1973)</f>
        <v>418650</v>
      </c>
      <c r="I156" cm="1">
        <f t="array" ref="I156">INDEX('GMW - Upside'!$A$2:$MC$200,MATCH(1,('GMW - Upside'!$MC$2:$MC$200=I$3)*('GMW - Upside'!$MB$2:$MB$200=I$4),0),$E156-1973)</f>
        <v>103.16670000000001</v>
      </c>
      <c r="J156" cm="1">
        <f t="array" ref="J156">INDEX('GMW - Upside'!$A$2:$MC$200,MATCH(1,('GMW - Upside'!$MC$2:$MC$200=J$3)*('GMW - Upside'!$MB$2:$MB$200=J$4),0),$E156-1973)</f>
        <v>0.25</v>
      </c>
      <c r="K156" cm="1">
        <f t="array" ref="K156">INDEX('GMW - Upside'!$A$2:$MC$200,MATCH(1,('GMW - Upside'!$MC$2:$MC$200=K$3)*('GMW - Upside'!$MB$2:$MB$200=K$4),0),$E156-1973)</f>
        <v>1.0693649999999999</v>
      </c>
      <c r="L156" cm="1">
        <f t="array" ref="L156">INDEX('GMW - Upside'!$A$2:$MC$200,MATCH(1,('GMW - Upside'!$MC$2:$MC$200=L$3)*('GMW - Upside'!$MB$2:$MB$200=L$4),0),$E156-1973)</f>
        <v>32138</v>
      </c>
      <c r="M156" cm="1">
        <f t="array" ref="M156">INDEX('GMW - Upside'!$A$2:$MC$200,MATCH(1,('GMW - Upside'!$MC$2:$MC$200=M$3)*('GMW - Upside'!$MB$2:$MB$200=M$4),0),$E156-1973)</f>
        <v>1488</v>
      </c>
      <c r="N156" cm="1">
        <f t="array" ref="N156">INDEX('GMW - Upside'!$A$2:$MC$200,MATCH(1,('GMW - Upside'!$MC$2:$MC$200=N$3)*('GMW - Upside'!$MB$2:$MB$200=N$4),0),$E156-1973)</f>
        <v>33626</v>
      </c>
      <c r="O156" cm="1">
        <f t="array" ref="O156">INDEX('GMW - Upside'!$A$2:$MC$200,MATCH(1,('GMW - Upside'!$MC$2:$MC$200=O$3)*('GMW - Upside'!$MB$2:$MB$200=O$4),0),$E156-1973)</f>
        <v>4.4000000000000004</v>
      </c>
      <c r="P156" cm="1">
        <f t="array" ref="P156">INDEX('GMW - Upside'!$A$2:$MC$200,MATCH(1,('GMW - Upside'!$MC$2:$MC$200=P$3)*('GMW - Upside'!$MB$2:$MB$200=P$4),0),$E156-1973)</f>
        <v>41363.360000000001</v>
      </c>
      <c r="Q156" cm="1">
        <f t="array" ref="Q156">INDEX('GMW - Upside'!$A$2:$MC$200,MATCH(1,('GMW - Upside'!$MC$2:$MC$200=Q$3)*('GMW - Upside'!$MB$2:$MB$200=Q$4),0),$E156-1973)</f>
        <v>-16314</v>
      </c>
      <c r="R156" cm="1">
        <f t="array" ref="R156">INDEX('GMW - Upside'!$A$2:$MC$200,MATCH(1,('GMW - Upside'!$MC$2:$MC$200=R$3)*('GMW - Upside'!$MB$2:$MB$200=R$4),0),$E156-1973)</f>
        <v>1550608</v>
      </c>
      <c r="S156" cm="1">
        <f t="array" ref="S156">INDEX('GMW - Upside'!$A$2:$MC$200,MATCH(1,('GMW - Upside'!$MC$2:$MC$200=S$3)*('GMW - Upside'!$MB$2:$MB$200=S$4),0),$E156-1973)</f>
        <v>521616</v>
      </c>
      <c r="T156" cm="1">
        <f t="array" ref="T156">INDEX('GMW - Upside'!$A$2:$MC$200,MATCH(1,('GMW - Upside'!$MC$2:$MC$200=T$3)*('GMW - Upside'!$MB$2:$MB$200=T$4),0),$E156-1973)</f>
        <v>0.24061199999999999</v>
      </c>
      <c r="U156" cm="1">
        <f t="array" ref="U156">INDEX('GMW - Upside'!$A$2:$MC$200,MATCH(1,('GMW - Upside'!$MC$2:$MC$200=U$3)*('GMW - Upside'!$MB$2:$MB$200=U$4),0),$E156-1973)</f>
        <v>646386.80000000005</v>
      </c>
      <c r="V156" cm="1">
        <f t="array" ref="V156">INDEX('GMW - Upside'!$A$2:$MC$200,MATCH(1,('GMW - Upside'!$MC$2:$MC$200=V$3)*('GMW - Upside'!$MB$2:$MB$200=V$4),0),$E156-1973)</f>
        <v>32079.200000000001</v>
      </c>
      <c r="W156" cm="1">
        <f t="array" ref="W156">INDEX('GMW - Upside'!$A$2:$MC$200,MATCH(1,('GMW - Upside'!$MC$2:$MC$200=W$3)*('GMW - Upside'!$MB$2:$MB$200=W$4),0),$E156-1973)</f>
        <v>32.299999999999997</v>
      </c>
      <c r="X156" cm="1">
        <f t="array" ref="X156">INDEX('GMW - Upside'!$A$2:$MC$200,MATCH(1,('GMW - Upside'!$MC$2:$MC$200=X$3)*('GMW - Upside'!$MB$2:$MB$200=X$4),0),$E156-1973)</f>
        <v>558280.6</v>
      </c>
      <c r="Y156" cm="1">
        <f t="array" ref="Y156">INDEX('GMW - Upside'!$A$2:$MC$200,MATCH(1,('GMW - Upside'!$MC$2:$MC$200=Y$3)*('GMW - Upside'!$MB$2:$MB$200=Y$4),0),$E156-1973)</f>
        <v>42408.63</v>
      </c>
      <c r="Z156" cm="1">
        <f t="array" ref="Z156">INDEX('GMW - Upside'!$A$2:$MC$200,MATCH(1,('GMW - Upside'!$MC$2:$MC$200=Z$3)*('GMW - Upside'!$MB$2:$MB$200=Z$4),0),$E156-1973)</f>
        <v>2743000</v>
      </c>
      <c r="AA156" cm="1">
        <f t="array" ref="AA156">INDEX('GMW - Upside'!$A$2:$MC$200,MATCH(1,('GMW - Upside'!$MC$2:$MC$200=AA$3)*('GMW - Upside'!$MB$2:$MB$200=AA$4),0),$E156-1973)</f>
        <v>-1.5834980000000001</v>
      </c>
      <c r="AB156" cm="1">
        <f t="array" ref="AB156">INDEX('GMW - Upside'!$A$2:$MC$200,MATCH(1,('GMW - Upside'!$MC$2:$MC$200=AB$3)*('GMW - Upside'!$MB$2:$MB$200=AB$4),0),$E156-1973)</f>
        <v>210134</v>
      </c>
      <c r="AC156" cm="1">
        <f t="array" ref="AC156">INDEX('GMW - Upside'!$A$2:$MC$200,MATCH(1,('GMW - Upside'!$MC$2:$MC$200=AC$3)*('GMW - Upside'!$MB$2:$MB$200=AC$4),0),$E156-1973)</f>
        <v>183906</v>
      </c>
      <c r="AD156" cm="1">
        <f t="array" ref="AD156">INDEX('GMW - Upside'!$A$2:$MC$200,MATCH(1,('GMW - Upside'!$MC$2:$MC$200=AD$3)*('GMW - Upside'!$MB$2:$MB$200=AD$4),0),$E156-1973)</f>
        <v>65964</v>
      </c>
      <c r="AE156" cm="1">
        <f t="array" ref="AE156">INDEX('GMW - Upside'!$A$2:$MC$200,MATCH(1,('GMW - Upside'!$MC$2:$MC$200=AE$3)*('GMW - Upside'!$MB$2:$MB$200=AE$4),0),$E156-1973)</f>
        <v>28.783069999999999</v>
      </c>
    </row>
    <row r="157" spans="1:31" x14ac:dyDescent="0.2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Upside'!$A$2:$MC$200,MATCH(1,('GMW - Upside'!$MC$2:$MC$200=F$3)*('GMW - Upside'!$MB$2:$MB$200=F$4),0),$E157-1973)</f>
        <v>652329</v>
      </c>
      <c r="G157" cm="1">
        <f t="array" ref="G157">INDEX('GMW - Upside'!$A$2:$MC$200,MATCH(1,('GMW - Upside'!$MC$2:$MC$200=G$3)*('GMW - Upside'!$MB$2:$MB$200=G$4),0),$E157-1973)</f>
        <v>401714</v>
      </c>
      <c r="H157" cm="1">
        <f t="array" ref="H157">INDEX('GMW - Upside'!$A$2:$MC$200,MATCH(1,('GMW - Upside'!$MC$2:$MC$200=H$3)*('GMW - Upside'!$MB$2:$MB$200=H$4),0),$E157-1973)</f>
        <v>419990</v>
      </c>
      <c r="I157" cm="1">
        <f t="array" ref="I157">INDEX('GMW - Upside'!$A$2:$MC$200,MATCH(1,('GMW - Upside'!$MC$2:$MC$200=I$3)*('GMW - Upside'!$MB$2:$MB$200=I$4),0),$E157-1973)</f>
        <v>103.7</v>
      </c>
      <c r="J157" cm="1">
        <f t="array" ref="J157">INDEX('GMW - Upside'!$A$2:$MC$200,MATCH(1,('GMW - Upside'!$MC$2:$MC$200=J$3)*('GMW - Upside'!$MB$2:$MB$200=J$4),0),$E157-1973)</f>
        <v>0.25</v>
      </c>
      <c r="K157" cm="1">
        <f t="array" ref="K157">INDEX('GMW - Upside'!$A$2:$MC$200,MATCH(1,('GMW - Upside'!$MC$2:$MC$200=K$3)*('GMW - Upside'!$MB$2:$MB$200=K$4),0),$E157-1973)</f>
        <v>1.185781</v>
      </c>
      <c r="L157" cm="1">
        <f t="array" ref="L157">INDEX('GMW - Upside'!$A$2:$MC$200,MATCH(1,('GMW - Upside'!$MC$2:$MC$200=L$3)*('GMW - Upside'!$MB$2:$MB$200=L$4),0),$E157-1973)</f>
        <v>32134</v>
      </c>
      <c r="M157" cm="1">
        <f t="array" ref="M157">INDEX('GMW - Upside'!$A$2:$MC$200,MATCH(1,('GMW - Upside'!$MC$2:$MC$200=M$3)*('GMW - Upside'!$MB$2:$MB$200=M$4),0),$E157-1973)</f>
        <v>1432</v>
      </c>
      <c r="N157" cm="1">
        <f t="array" ref="N157">INDEX('GMW - Upside'!$A$2:$MC$200,MATCH(1,('GMW - Upside'!$MC$2:$MC$200=N$3)*('GMW - Upside'!$MB$2:$MB$200=N$4),0),$E157-1973)</f>
        <v>33566</v>
      </c>
      <c r="O157" cm="1">
        <f t="array" ref="O157">INDEX('GMW - Upside'!$A$2:$MC$200,MATCH(1,('GMW - Upside'!$MC$2:$MC$200=O$3)*('GMW - Upside'!$MB$2:$MB$200=O$4),0),$E157-1973)</f>
        <v>4.3</v>
      </c>
      <c r="P157" cm="1">
        <f t="array" ref="P157">INDEX('GMW - Upside'!$A$2:$MC$200,MATCH(1,('GMW - Upside'!$MC$2:$MC$200=P$3)*('GMW - Upside'!$MB$2:$MB$200=P$4),0),$E157-1973)</f>
        <v>41454.959999999999</v>
      </c>
      <c r="Q157" cm="1">
        <f t="array" ref="Q157">INDEX('GMW - Upside'!$A$2:$MC$200,MATCH(1,('GMW - Upside'!$MC$2:$MC$200=Q$3)*('GMW - Upside'!$MB$2:$MB$200=Q$4),0),$E157-1973)</f>
        <v>-4937</v>
      </c>
      <c r="R157" cm="1">
        <f t="array" ref="R157">INDEX('GMW - Upside'!$A$2:$MC$200,MATCH(1,('GMW - Upside'!$MC$2:$MC$200=R$3)*('GMW - Upside'!$MB$2:$MB$200=R$4),0),$E157-1973)</f>
        <v>1552855</v>
      </c>
      <c r="S157" cm="1">
        <f t="array" ref="S157">INDEX('GMW - Upside'!$A$2:$MC$200,MATCH(1,('GMW - Upside'!$MC$2:$MC$200=S$3)*('GMW - Upside'!$MB$2:$MB$200=S$4),0),$E157-1973)</f>
        <v>525161</v>
      </c>
      <c r="T157" cm="1">
        <f t="array" ref="T157">INDEX('GMW - Upside'!$A$2:$MC$200,MATCH(1,('GMW - Upside'!$MC$2:$MC$200=T$3)*('GMW - Upside'!$MB$2:$MB$200=T$4),0),$E157-1973)</f>
        <v>1.330948</v>
      </c>
      <c r="U157" cm="1">
        <f t="array" ref="U157">INDEX('GMW - Upside'!$A$2:$MC$200,MATCH(1,('GMW - Upside'!$MC$2:$MC$200=U$3)*('GMW - Upside'!$MB$2:$MB$200=U$4),0),$E157-1973)</f>
        <v>643704.6</v>
      </c>
      <c r="V157" cm="1">
        <f t="array" ref="V157">INDEX('GMW - Upside'!$A$2:$MC$200,MATCH(1,('GMW - Upside'!$MC$2:$MC$200=V$3)*('GMW - Upside'!$MB$2:$MB$200=V$4),0),$E157-1973)</f>
        <v>32038.75</v>
      </c>
      <c r="W157" cm="1">
        <f t="array" ref="W157">INDEX('GMW - Upside'!$A$2:$MC$200,MATCH(1,('GMW - Upside'!$MC$2:$MC$200=W$3)*('GMW - Upside'!$MB$2:$MB$200=W$4),0),$E157-1973)</f>
        <v>32</v>
      </c>
      <c r="X157" cm="1">
        <f t="array" ref="X157">INDEX('GMW - Upside'!$A$2:$MC$200,MATCH(1,('GMW - Upside'!$MC$2:$MC$200=X$3)*('GMW - Upside'!$MB$2:$MB$200=X$4),0),$E157-1973)</f>
        <v>559737.9</v>
      </c>
      <c r="Y157" cm="1">
        <f t="array" ref="Y157">INDEX('GMW - Upside'!$A$2:$MC$200,MATCH(1,('GMW - Upside'!$MC$2:$MC$200=Y$3)*('GMW - Upside'!$MB$2:$MB$200=Y$4),0),$E157-1973)</f>
        <v>42442.52</v>
      </c>
      <c r="Z157" cm="1">
        <f t="array" ref="Z157">INDEX('GMW - Upside'!$A$2:$MC$200,MATCH(1,('GMW - Upside'!$MC$2:$MC$200=Z$3)*('GMW - Upside'!$MB$2:$MB$200=Z$4),0),$E157-1973)</f>
        <v>2761500</v>
      </c>
      <c r="AA157" cm="1">
        <f t="array" ref="AA157">INDEX('GMW - Upside'!$A$2:$MC$200,MATCH(1,('GMW - Upside'!$MC$2:$MC$200=AA$3)*('GMW - Upside'!$MB$2:$MB$200=AA$4),0),$E157-1973)</f>
        <v>-1.5836809999999999</v>
      </c>
      <c r="AB157" cm="1">
        <f t="array" ref="AB157">INDEX('GMW - Upside'!$A$2:$MC$200,MATCH(1,('GMW - Upside'!$MC$2:$MC$200=AB$3)*('GMW - Upside'!$MB$2:$MB$200=AB$4),0),$E157-1973)</f>
        <v>208517</v>
      </c>
      <c r="AC157" cm="1">
        <f t="array" ref="AC157">INDEX('GMW - Upside'!$A$2:$MC$200,MATCH(1,('GMW - Upside'!$MC$2:$MC$200=AC$3)*('GMW - Upside'!$MB$2:$MB$200=AC$4),0),$E157-1973)</f>
        <v>192920</v>
      </c>
      <c r="AD157" cm="1">
        <f t="array" ref="AD157">INDEX('GMW - Upside'!$A$2:$MC$200,MATCH(1,('GMW - Upside'!$MC$2:$MC$200=AD$3)*('GMW - Upside'!$MB$2:$MB$200=AD$4),0),$E157-1973)</f>
        <v>66044.75</v>
      </c>
      <c r="AE157" cm="1">
        <f t="array" ref="AE157">INDEX('GMW - Upside'!$A$2:$MC$200,MATCH(1,('GMW - Upside'!$MC$2:$MC$200=AE$3)*('GMW - Upside'!$MB$2:$MB$200=AE$4),0),$E157-1973)</f>
        <v>28.81485</v>
      </c>
    </row>
    <row r="158" spans="1:31" x14ac:dyDescent="0.2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Upside'!$A$2:$MC$200,MATCH(1,('GMW - Upside'!$MC$2:$MC$200=F$3)*('GMW - Upside'!$MB$2:$MB$200=F$4),0),$E158-1973)</f>
        <v>657225</v>
      </c>
      <c r="G158" cm="1">
        <f t="array" ref="G158">INDEX('GMW - Upside'!$A$2:$MC$200,MATCH(1,('GMW - Upside'!$MC$2:$MC$200=G$3)*('GMW - Upside'!$MB$2:$MB$200=G$4),0),$E158-1973)</f>
        <v>403747</v>
      </c>
      <c r="H158" cm="1">
        <f t="array" ref="H158">INDEX('GMW - Upside'!$A$2:$MC$200,MATCH(1,('GMW - Upside'!$MC$2:$MC$200=H$3)*('GMW - Upside'!$MB$2:$MB$200=H$4),0),$E158-1973)</f>
        <v>421951</v>
      </c>
      <c r="I158" cm="1">
        <f t="array" ref="I158">INDEX('GMW - Upside'!$A$2:$MC$200,MATCH(1,('GMW - Upside'!$MC$2:$MC$200=I$3)*('GMW - Upside'!$MB$2:$MB$200=I$4),0),$E158-1973)</f>
        <v>104.5667</v>
      </c>
      <c r="J158" cm="1">
        <f t="array" ref="J158">INDEX('GMW - Upside'!$A$2:$MC$200,MATCH(1,('GMW - Upside'!$MC$2:$MC$200=J$3)*('GMW - Upside'!$MB$2:$MB$200=J$4),0),$E158-1973)</f>
        <v>0.41153849999999997</v>
      </c>
      <c r="K158" cm="1">
        <f t="array" ref="K158">INDEX('GMW - Upside'!$A$2:$MC$200,MATCH(1,('GMW - Upside'!$MC$2:$MC$200=K$3)*('GMW - Upside'!$MB$2:$MB$200=K$4),0),$E158-1973)</f>
        <v>1.2876559999999999</v>
      </c>
      <c r="L158" cm="1">
        <f t="array" ref="L158">INDEX('GMW - Upside'!$A$2:$MC$200,MATCH(1,('GMW - Upside'!$MC$2:$MC$200=L$3)*('GMW - Upside'!$MB$2:$MB$200=L$4),0),$E158-1973)</f>
        <v>32222</v>
      </c>
      <c r="M158" cm="1">
        <f t="array" ref="M158">INDEX('GMW - Upside'!$A$2:$MC$200,MATCH(1,('GMW - Upside'!$MC$2:$MC$200=M$3)*('GMW - Upside'!$MB$2:$MB$200=M$4),0),$E158-1973)</f>
        <v>1467</v>
      </c>
      <c r="N158" cm="1">
        <f t="array" ref="N158">INDEX('GMW - Upside'!$A$2:$MC$200,MATCH(1,('GMW - Upside'!$MC$2:$MC$200=N$3)*('GMW - Upside'!$MB$2:$MB$200=N$4),0),$E158-1973)</f>
        <v>33689</v>
      </c>
      <c r="O158" cm="1">
        <f t="array" ref="O158">INDEX('GMW - Upside'!$A$2:$MC$200,MATCH(1,('GMW - Upside'!$MC$2:$MC$200=O$3)*('GMW - Upside'!$MB$2:$MB$200=O$4),0),$E158-1973)</f>
        <v>4.4000000000000004</v>
      </c>
      <c r="P158" cm="1">
        <f t="array" ref="P158">INDEX('GMW - Upside'!$A$2:$MC$200,MATCH(1,('GMW - Upside'!$MC$2:$MC$200=P$3)*('GMW - Upside'!$MB$2:$MB$200=P$4),0),$E158-1973)</f>
        <v>41546.550000000003</v>
      </c>
      <c r="Q158" cm="1">
        <f t="array" ref="Q158">INDEX('GMW - Upside'!$A$2:$MC$200,MATCH(1,('GMW - Upside'!$MC$2:$MC$200=Q$3)*('GMW - Upside'!$MB$2:$MB$200=Q$4),0),$E158-1973)</f>
        <v>-8732</v>
      </c>
      <c r="R158" cm="1">
        <f t="array" ref="R158">INDEX('GMW - Upside'!$A$2:$MC$200,MATCH(1,('GMW - Upside'!$MC$2:$MC$200=R$3)*('GMW - Upside'!$MB$2:$MB$200=R$4),0),$E158-1973)</f>
        <v>1501466</v>
      </c>
      <c r="S158" cm="1">
        <f t="array" ref="S158">INDEX('GMW - Upside'!$A$2:$MC$200,MATCH(1,('GMW - Upside'!$MC$2:$MC$200=S$3)*('GMW - Upside'!$MB$2:$MB$200=S$4),0),$E158-1973)</f>
        <v>533139</v>
      </c>
      <c r="T158" cm="1">
        <f t="array" ref="T158">INDEX('GMW - Upside'!$A$2:$MC$200,MATCH(1,('GMW - Upside'!$MC$2:$MC$200=T$3)*('GMW - Upside'!$MB$2:$MB$200=T$4),0),$E158-1973)</f>
        <v>1.7394069999999999</v>
      </c>
      <c r="U158" cm="1">
        <f t="array" ref="U158">INDEX('GMW - Upside'!$A$2:$MC$200,MATCH(1,('GMW - Upside'!$MC$2:$MC$200=U$3)*('GMW - Upside'!$MB$2:$MB$200=U$4),0),$E158-1973)</f>
        <v>645891.69999999995</v>
      </c>
      <c r="V158" cm="1">
        <f t="array" ref="V158">INDEX('GMW - Upside'!$A$2:$MC$200,MATCH(1,('GMW - Upside'!$MC$2:$MC$200=V$3)*('GMW - Upside'!$MB$2:$MB$200=V$4),0),$E158-1973)</f>
        <v>32172.99</v>
      </c>
      <c r="W158" cm="1">
        <f t="array" ref="W158">INDEX('GMW - Upside'!$A$2:$MC$200,MATCH(1,('GMW - Upside'!$MC$2:$MC$200=W$3)*('GMW - Upside'!$MB$2:$MB$200=W$4),0),$E158-1973)</f>
        <v>31.9</v>
      </c>
      <c r="X158" cm="1">
        <f t="array" ref="X158">INDEX('GMW - Upside'!$A$2:$MC$200,MATCH(1,('GMW - Upside'!$MC$2:$MC$200=X$3)*('GMW - Upside'!$MB$2:$MB$200=X$4),0),$E158-1973)</f>
        <v>561193.1</v>
      </c>
      <c r="Y158" cm="1">
        <f t="array" ref="Y158">INDEX('GMW - Upside'!$A$2:$MC$200,MATCH(1,('GMW - Upside'!$MC$2:$MC$200=Y$3)*('GMW - Upside'!$MB$2:$MB$200=Y$4),0),$E158-1973)</f>
        <v>42476.41</v>
      </c>
      <c r="Z158" cm="1">
        <f t="array" ref="Z158">INDEX('GMW - Upside'!$A$2:$MC$200,MATCH(1,('GMW - Upside'!$MC$2:$MC$200=Z$3)*('GMW - Upside'!$MB$2:$MB$200=Z$4),0),$E158-1973)</f>
        <v>2780000</v>
      </c>
      <c r="AA158" cm="1">
        <f t="array" ref="AA158">INDEX('GMW - Upside'!$A$2:$MC$200,MATCH(1,('GMW - Upside'!$MC$2:$MC$200=AA$3)*('GMW - Upside'!$MB$2:$MB$200=AA$4),0),$E158-1973)</f>
        <v>-1.5838650000000001</v>
      </c>
      <c r="AB158" cm="1">
        <f t="array" ref="AB158">INDEX('GMW - Upside'!$A$2:$MC$200,MATCH(1,('GMW - Upside'!$MC$2:$MC$200=AB$3)*('GMW - Upside'!$MB$2:$MB$200=AB$4),0),$E158-1973)</f>
        <v>207311</v>
      </c>
      <c r="AC158" cm="1">
        <f t="array" ref="AC158">INDEX('GMW - Upside'!$A$2:$MC$200,MATCH(1,('GMW - Upside'!$MC$2:$MC$200=AC$3)*('GMW - Upside'!$MB$2:$MB$200=AC$4),0),$E158-1973)</f>
        <v>188405</v>
      </c>
      <c r="AD158" cm="1">
        <f t="array" ref="AD158">INDEX('GMW - Upside'!$A$2:$MC$200,MATCH(1,('GMW - Upside'!$MC$2:$MC$200=AD$3)*('GMW - Upside'!$MB$2:$MB$200=AD$4),0),$E158-1973)</f>
        <v>66125.5</v>
      </c>
      <c r="AE158" cm="1">
        <f t="array" ref="AE158">INDEX('GMW - Upside'!$A$2:$MC$200,MATCH(1,('GMW - Upside'!$MC$2:$MC$200=AE$3)*('GMW - Upside'!$MB$2:$MB$200=AE$4),0),$E158-1973)</f>
        <v>28.84648</v>
      </c>
    </row>
    <row r="159" spans="1:31" x14ac:dyDescent="0.2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Upside'!$A$2:$MC$200,MATCH(1,('GMW - Upside'!$MC$2:$MC$200=F$3)*('GMW - Upside'!$MB$2:$MB$200=F$4),0),$E159-1973)</f>
        <v>657741</v>
      </c>
      <c r="G159" cm="1">
        <f t="array" ref="G159">INDEX('GMW - Upside'!$A$2:$MC$200,MATCH(1,('GMW - Upside'!$MC$2:$MC$200=G$3)*('GMW - Upside'!$MB$2:$MB$200=G$4),0),$E159-1973)</f>
        <v>406073</v>
      </c>
      <c r="H159" cm="1">
        <f t="array" ref="H159">INDEX('GMW - Upside'!$A$2:$MC$200,MATCH(1,('GMW - Upside'!$MC$2:$MC$200=H$3)*('GMW - Upside'!$MB$2:$MB$200=H$4),0),$E159-1973)</f>
        <v>425296</v>
      </c>
      <c r="I159" cm="1">
        <f t="array" ref="I159">INDEX('GMW - Upside'!$A$2:$MC$200,MATCH(1,('GMW - Upside'!$MC$2:$MC$200=I$3)*('GMW - Upside'!$MB$2:$MB$200=I$4),0),$E159-1973)</f>
        <v>104.7667</v>
      </c>
      <c r="J159" cm="1">
        <f t="array" ref="J159">INDEX('GMW - Upside'!$A$2:$MC$200,MATCH(1,('GMW - Upside'!$MC$2:$MC$200=J$3)*('GMW - Upside'!$MB$2:$MB$200=J$4),0),$E159-1973)</f>
        <v>0.5</v>
      </c>
      <c r="K159" cm="1">
        <f t="array" ref="K159">INDEX('GMW - Upside'!$A$2:$MC$200,MATCH(1,('GMW - Upside'!$MC$2:$MC$200=K$3)*('GMW - Upside'!$MB$2:$MB$200=K$4),0),$E159-1973)</f>
        <v>1.4490620000000001</v>
      </c>
      <c r="L159" cm="1">
        <f t="array" ref="L159">INDEX('GMW - Upside'!$A$2:$MC$200,MATCH(1,('GMW - Upside'!$MC$2:$MC$200=L$3)*('GMW - Upside'!$MB$2:$MB$200=L$4),0),$E159-1973)</f>
        <v>32410</v>
      </c>
      <c r="M159" cm="1">
        <f t="array" ref="M159">INDEX('GMW - Upside'!$A$2:$MC$200,MATCH(1,('GMW - Upside'!$MC$2:$MC$200=M$3)*('GMW - Upside'!$MB$2:$MB$200=M$4),0),$E159-1973)</f>
        <v>1422</v>
      </c>
      <c r="N159" cm="1">
        <f t="array" ref="N159">INDEX('GMW - Upside'!$A$2:$MC$200,MATCH(1,('GMW - Upside'!$MC$2:$MC$200=N$3)*('GMW - Upside'!$MB$2:$MB$200=N$4),0),$E159-1973)</f>
        <v>33832</v>
      </c>
      <c r="O159" cm="1">
        <f t="array" ref="O159">INDEX('GMW - Upside'!$A$2:$MC$200,MATCH(1,('GMW - Upside'!$MC$2:$MC$200=O$3)*('GMW - Upside'!$MB$2:$MB$200=O$4),0),$E159-1973)</f>
        <v>4.2</v>
      </c>
      <c r="P159" cm="1">
        <f t="array" ref="P159">INDEX('GMW - Upside'!$A$2:$MC$200,MATCH(1,('GMW - Upside'!$MC$2:$MC$200=P$3)*('GMW - Upside'!$MB$2:$MB$200=P$4),0),$E159-1973)</f>
        <v>41638.14</v>
      </c>
      <c r="Q159" cm="1">
        <f t="array" ref="Q159">INDEX('GMW - Upside'!$A$2:$MC$200,MATCH(1,('GMW - Upside'!$MC$2:$MC$200=Q$3)*('GMW - Upside'!$MB$2:$MB$200=Q$4),0),$E159-1973)</f>
        <v>17020</v>
      </c>
      <c r="R159" cm="1">
        <f t="array" ref="R159">INDEX('GMW - Upside'!$A$2:$MC$200,MATCH(1,('GMW - Upside'!$MC$2:$MC$200=R$3)*('GMW - Upside'!$MB$2:$MB$200=R$4),0),$E159-1973)</f>
        <v>1494319</v>
      </c>
      <c r="S159" cm="1">
        <f t="array" ref="S159">INDEX('GMW - Upside'!$A$2:$MC$200,MATCH(1,('GMW - Upside'!$MC$2:$MC$200=S$3)*('GMW - Upside'!$MB$2:$MB$200=S$4),0),$E159-1973)</f>
        <v>535163</v>
      </c>
      <c r="T159" cm="1">
        <f t="array" ref="T159">INDEX('GMW - Upside'!$A$2:$MC$200,MATCH(1,('GMW - Upside'!$MC$2:$MC$200=T$3)*('GMW - Upside'!$MB$2:$MB$200=T$4),0),$E159-1973)</f>
        <v>1.2395860000000001</v>
      </c>
      <c r="U159" cm="1">
        <f t="array" ref="U159">INDEX('GMW - Upside'!$A$2:$MC$200,MATCH(1,('GMW - Upside'!$MC$2:$MC$200=U$3)*('GMW - Upside'!$MB$2:$MB$200=U$4),0),$E159-1973)</f>
        <v>649637.80000000005</v>
      </c>
      <c r="V159" cm="1">
        <f t="array" ref="V159">INDEX('GMW - Upside'!$A$2:$MC$200,MATCH(1,('GMW - Upside'!$MC$2:$MC$200=V$3)*('GMW - Upside'!$MB$2:$MB$200=V$4),0),$E159-1973)</f>
        <v>32326.48</v>
      </c>
      <c r="W159" cm="1">
        <f t="array" ref="W159">INDEX('GMW - Upside'!$A$2:$MC$200,MATCH(1,('GMW - Upside'!$MC$2:$MC$200=W$3)*('GMW - Upside'!$MB$2:$MB$200=W$4),0),$E159-1973)</f>
        <v>31.9</v>
      </c>
      <c r="X159" cm="1">
        <f t="array" ref="X159">INDEX('GMW - Upside'!$A$2:$MC$200,MATCH(1,('GMW - Upside'!$MC$2:$MC$200=X$3)*('GMW - Upside'!$MB$2:$MB$200=X$4),0),$E159-1973)</f>
        <v>562646.1</v>
      </c>
      <c r="Y159" cm="1">
        <f t="array" ref="Y159">INDEX('GMW - Upside'!$A$2:$MC$200,MATCH(1,('GMW - Upside'!$MC$2:$MC$200=Y$3)*('GMW - Upside'!$MB$2:$MB$200=Y$4),0),$E159-1973)</f>
        <v>42510.3</v>
      </c>
      <c r="Z159" cm="1">
        <f t="array" ref="Z159">INDEX('GMW - Upside'!$A$2:$MC$200,MATCH(1,('GMW - Upside'!$MC$2:$MC$200=Z$3)*('GMW - Upside'!$MB$2:$MB$200=Z$4),0),$E159-1973)</f>
        <v>2794500</v>
      </c>
      <c r="AA159" cm="1">
        <f t="array" ref="AA159">INDEX('GMW - Upside'!$A$2:$MC$200,MATCH(1,('GMW - Upside'!$MC$2:$MC$200=AA$3)*('GMW - Upside'!$MB$2:$MB$200=AA$4),0),$E159-1973)</f>
        <v>-1.584049</v>
      </c>
      <c r="AB159" cm="1">
        <f t="array" ref="AB159">INDEX('GMW - Upside'!$A$2:$MC$200,MATCH(1,('GMW - Upside'!$MC$2:$MC$200=AB$3)*('GMW - Upside'!$MB$2:$MB$200=AB$4),0),$E159-1973)</f>
        <v>212762</v>
      </c>
      <c r="AC159" cm="1">
        <f t="array" ref="AC159">INDEX('GMW - Upside'!$A$2:$MC$200,MATCH(1,('GMW - Upside'!$MC$2:$MC$200=AC$3)*('GMW - Upside'!$MB$2:$MB$200=AC$4),0),$E159-1973)</f>
        <v>214210</v>
      </c>
      <c r="AD159" cm="1">
        <f t="array" ref="AD159">INDEX('GMW - Upside'!$A$2:$MC$200,MATCH(1,('GMW - Upside'!$MC$2:$MC$200=AD$3)*('GMW - Upside'!$MB$2:$MB$200=AD$4),0),$E159-1973)</f>
        <v>66206.25</v>
      </c>
      <c r="AE159" cm="1">
        <f t="array" ref="AE159">INDEX('GMW - Upside'!$A$2:$MC$200,MATCH(1,('GMW - Upside'!$MC$2:$MC$200=AE$3)*('GMW - Upside'!$MB$2:$MB$200=AE$4),0),$E159-1973)</f>
        <v>28.877980000000001</v>
      </c>
    </row>
    <row r="160" spans="1:31" x14ac:dyDescent="0.2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Upside'!$A$2:$MC$200,MATCH(1,('GMW - Upside'!$MC$2:$MC$200=F$3)*('GMW - Upside'!$MB$2:$MB$200=F$4),0),$E160-1973)</f>
        <v>659172</v>
      </c>
      <c r="G160" cm="1">
        <f t="array" ref="G160">INDEX('GMW - Upside'!$A$2:$MC$200,MATCH(1,('GMW - Upside'!$MC$2:$MC$200=G$3)*('GMW - Upside'!$MB$2:$MB$200=G$4),0),$E160-1973)</f>
        <v>404497</v>
      </c>
      <c r="H160" cm="1">
        <f t="array" ref="H160">INDEX('GMW - Upside'!$A$2:$MC$200,MATCH(1,('GMW - Upside'!$MC$2:$MC$200=H$3)*('GMW - Upside'!$MB$2:$MB$200=H$4),0),$E160-1973)</f>
        <v>422540</v>
      </c>
      <c r="I160" cm="1">
        <f t="array" ref="I160">INDEX('GMW - Upside'!$A$2:$MC$200,MATCH(1,('GMW - Upside'!$MC$2:$MC$200=I$3)*('GMW - Upside'!$MB$2:$MB$200=I$4),0),$E160-1973)</f>
        <v>105.66670000000001</v>
      </c>
      <c r="J160" cm="1">
        <f t="array" ref="J160">INDEX('GMW - Upside'!$A$2:$MC$200,MATCH(1,('GMW - Upside'!$MC$2:$MC$200=J$3)*('GMW - Upside'!$MB$2:$MB$200=J$4),0),$E160-1973)</f>
        <v>0.5</v>
      </c>
      <c r="K160" cm="1">
        <f t="array" ref="K160">INDEX('GMW - Upside'!$A$2:$MC$200,MATCH(1,('GMW - Upside'!$MC$2:$MC$200=K$3)*('GMW - Upside'!$MB$2:$MB$200=K$4),0),$E160-1973)</f>
        <v>1.39371</v>
      </c>
      <c r="L160" cm="1">
        <f t="array" ref="L160">INDEX('GMW - Upside'!$A$2:$MC$200,MATCH(1,('GMW - Upside'!$MC$2:$MC$200=L$3)*('GMW - Upside'!$MB$2:$MB$200=L$4),0),$E160-1973)</f>
        <v>32451</v>
      </c>
      <c r="M160" cm="1">
        <f t="array" ref="M160">INDEX('GMW - Upside'!$A$2:$MC$200,MATCH(1,('GMW - Upside'!$MC$2:$MC$200=M$3)*('GMW - Upside'!$MB$2:$MB$200=M$4),0),$E160-1973)</f>
        <v>1367</v>
      </c>
      <c r="N160" cm="1">
        <f t="array" ref="N160">INDEX('GMW - Upside'!$A$2:$MC$200,MATCH(1,('GMW - Upside'!$MC$2:$MC$200=N$3)*('GMW - Upside'!$MB$2:$MB$200=N$4),0),$E160-1973)</f>
        <v>33818</v>
      </c>
      <c r="O160" cm="1">
        <f t="array" ref="O160">INDEX('GMW - Upside'!$A$2:$MC$200,MATCH(1,('GMW - Upside'!$MC$2:$MC$200=O$3)*('GMW - Upside'!$MB$2:$MB$200=O$4),0),$E160-1973)</f>
        <v>4</v>
      </c>
      <c r="P160" cm="1">
        <f t="array" ref="P160">INDEX('GMW - Upside'!$A$2:$MC$200,MATCH(1,('GMW - Upside'!$MC$2:$MC$200=P$3)*('GMW - Upside'!$MB$2:$MB$200=P$4),0),$E160-1973)</f>
        <v>41729.730000000003</v>
      </c>
      <c r="Q160" cm="1">
        <f t="array" ref="Q160">INDEX('GMW - Upside'!$A$2:$MC$200,MATCH(1,('GMW - Upside'!$MC$2:$MC$200=Q$3)*('GMW - Upside'!$MB$2:$MB$200=Q$4),0),$E160-1973)</f>
        <v>-10061</v>
      </c>
      <c r="R160" cm="1">
        <f t="array" ref="R160">INDEX('GMW - Upside'!$A$2:$MC$200,MATCH(1,('GMW - Upside'!$MC$2:$MC$200=R$3)*('GMW - Upside'!$MB$2:$MB$200=R$4),0),$E160-1973)</f>
        <v>1511044</v>
      </c>
      <c r="S160" cm="1">
        <f t="array" ref="S160">INDEX('GMW - Upside'!$A$2:$MC$200,MATCH(1,('GMW - Upside'!$MC$2:$MC$200=S$3)*('GMW - Upside'!$MB$2:$MB$200=S$4),0),$E160-1973)</f>
        <v>540719</v>
      </c>
      <c r="T160" cm="1">
        <f t="array" ref="T160">INDEX('GMW - Upside'!$A$2:$MC$200,MATCH(1,('GMW - Upside'!$MC$2:$MC$200=T$3)*('GMW - Upside'!$MB$2:$MB$200=T$4),0),$E160-1973)</f>
        <v>1.232815</v>
      </c>
      <c r="U160" cm="1">
        <f t="array" ref="U160">INDEX('GMW - Upside'!$A$2:$MC$200,MATCH(1,('GMW - Upside'!$MC$2:$MC$200=U$3)*('GMW - Upside'!$MB$2:$MB$200=U$4),0),$E160-1973)</f>
        <v>651095.80000000005</v>
      </c>
      <c r="V160" cm="1">
        <f t="array" ref="V160">INDEX('GMW - Upside'!$A$2:$MC$200,MATCH(1,('GMW - Upside'!$MC$2:$MC$200=V$3)*('GMW - Upside'!$MB$2:$MB$200=V$4),0),$E160-1973)</f>
        <v>32330.01</v>
      </c>
      <c r="W160" cm="1">
        <f t="array" ref="W160">INDEX('GMW - Upside'!$A$2:$MC$200,MATCH(1,('GMW - Upside'!$MC$2:$MC$200=W$3)*('GMW - Upside'!$MB$2:$MB$200=W$4),0),$E160-1973)</f>
        <v>31.9</v>
      </c>
      <c r="X160" cm="1">
        <f t="array" ref="X160">INDEX('GMW - Upside'!$A$2:$MC$200,MATCH(1,('GMW - Upside'!$MC$2:$MC$200=X$3)*('GMW - Upside'!$MB$2:$MB$200=X$4),0),$E160-1973)</f>
        <v>564097.1</v>
      </c>
      <c r="Y160" cm="1">
        <f t="array" ref="Y160">INDEX('GMW - Upside'!$A$2:$MC$200,MATCH(1,('GMW - Upside'!$MC$2:$MC$200=Y$3)*('GMW - Upside'!$MB$2:$MB$200=Y$4),0),$E160-1973)</f>
        <v>42544.19</v>
      </c>
      <c r="Z160" cm="1">
        <f t="array" ref="Z160">INDEX('GMW - Upside'!$A$2:$MC$200,MATCH(1,('GMW - Upside'!$MC$2:$MC$200=Z$3)*('GMW - Upside'!$MB$2:$MB$200=Z$4),0),$E160-1973)</f>
        <v>2809000</v>
      </c>
      <c r="AA160" cm="1">
        <f t="array" ref="AA160">INDEX('GMW - Upside'!$A$2:$MC$200,MATCH(1,('GMW - Upside'!$MC$2:$MC$200=AA$3)*('GMW - Upside'!$MB$2:$MB$200=AA$4),0),$E160-1973)</f>
        <v>-1.5842320000000001</v>
      </c>
      <c r="AB160" cm="1">
        <f t="array" ref="AB160">INDEX('GMW - Upside'!$A$2:$MC$200,MATCH(1,('GMW - Upside'!$MC$2:$MC$200=AB$3)*('GMW - Upside'!$MB$2:$MB$200=AB$4),0),$E160-1973)</f>
        <v>209071</v>
      </c>
      <c r="AC160" cm="1">
        <f t="array" ref="AC160">INDEX('GMW - Upside'!$A$2:$MC$200,MATCH(1,('GMW - Upside'!$MC$2:$MC$200=AC$3)*('GMW - Upside'!$MB$2:$MB$200=AC$4),0),$E160-1973)</f>
        <v>190444</v>
      </c>
      <c r="AD160" cm="1">
        <f t="array" ref="AD160">INDEX('GMW - Upside'!$A$2:$MC$200,MATCH(1,('GMW - Upside'!$MC$2:$MC$200=AD$3)*('GMW - Upside'!$MB$2:$MB$200=AD$4),0),$E160-1973)</f>
        <v>66287</v>
      </c>
      <c r="AE160" cm="1">
        <f t="array" ref="AE160">INDEX('GMW - Upside'!$A$2:$MC$200,MATCH(1,('GMW - Upside'!$MC$2:$MC$200=AE$3)*('GMW - Upside'!$MB$2:$MB$200=AE$4),0),$E160-1973)</f>
        <v>28.90934</v>
      </c>
    </row>
    <row r="161" spans="1:31" x14ac:dyDescent="0.2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Upside'!$A$2:$MC$200,MATCH(1,('GMW - Upside'!$MC$2:$MC$200=F$3)*('GMW - Upside'!$MB$2:$MB$200=F$4),0),$E161-1973)</f>
        <v>661262</v>
      </c>
      <c r="G161" cm="1">
        <f t="array" ref="G161">INDEX('GMW - Upside'!$A$2:$MC$200,MATCH(1,('GMW - Upside'!$MC$2:$MC$200=G$3)*('GMW - Upside'!$MB$2:$MB$200=G$4),0),$E161-1973)</f>
        <v>408017</v>
      </c>
      <c r="H161" cm="1">
        <f t="array" ref="H161">INDEX('GMW - Upside'!$A$2:$MC$200,MATCH(1,('GMW - Upside'!$MC$2:$MC$200=H$3)*('GMW - Upside'!$MB$2:$MB$200=H$4),0),$E161-1973)</f>
        <v>424071</v>
      </c>
      <c r="I161" cm="1">
        <f t="array" ref="I161">INDEX('GMW - Upside'!$A$2:$MC$200,MATCH(1,('GMW - Upside'!$MC$2:$MC$200=I$3)*('GMW - Upside'!$MB$2:$MB$200=I$4),0),$E161-1973)</f>
        <v>106.3</v>
      </c>
      <c r="J161" cm="1">
        <f t="array" ref="J161">INDEX('GMW - Upside'!$A$2:$MC$200,MATCH(1,('GMW - Upside'!$MC$2:$MC$200=J$3)*('GMW - Upside'!$MB$2:$MB$200=J$4),0),$E161-1973)</f>
        <v>0.66153850000000003</v>
      </c>
      <c r="K161" cm="1">
        <f t="array" ref="K161">INDEX('GMW - Upside'!$A$2:$MC$200,MATCH(1,('GMW - Upside'!$MC$2:$MC$200=K$3)*('GMW - Upside'!$MB$2:$MB$200=K$4),0),$E161-1973)</f>
        <v>1.3650770000000001</v>
      </c>
      <c r="L161" cm="1">
        <f t="array" ref="L161">INDEX('GMW - Upside'!$A$2:$MC$200,MATCH(1,('GMW - Upside'!$MC$2:$MC$200=L$3)*('GMW - Upside'!$MB$2:$MB$200=L$4),0),$E161-1973)</f>
        <v>32497</v>
      </c>
      <c r="M161" cm="1">
        <f t="array" ref="M161">INDEX('GMW - Upside'!$A$2:$MC$200,MATCH(1,('GMW - Upside'!$MC$2:$MC$200=M$3)*('GMW - Upside'!$MB$2:$MB$200=M$4),0),$E161-1973)</f>
        <v>1382</v>
      </c>
      <c r="N161" cm="1">
        <f t="array" ref="N161">INDEX('GMW - Upside'!$A$2:$MC$200,MATCH(1,('GMW - Upside'!$MC$2:$MC$200=N$3)*('GMW - Upside'!$MB$2:$MB$200=N$4),0),$E161-1973)</f>
        <v>33879</v>
      </c>
      <c r="O161" cm="1">
        <f t="array" ref="O161">INDEX('GMW - Upside'!$A$2:$MC$200,MATCH(1,('GMW - Upside'!$MC$2:$MC$200=O$3)*('GMW - Upside'!$MB$2:$MB$200=O$4),0),$E161-1973)</f>
        <v>4.0999999999999996</v>
      </c>
      <c r="P161" cm="1">
        <f t="array" ref="P161">INDEX('GMW - Upside'!$A$2:$MC$200,MATCH(1,('GMW - Upside'!$MC$2:$MC$200=P$3)*('GMW - Upside'!$MB$2:$MB$200=P$4),0),$E161-1973)</f>
        <v>41854.01</v>
      </c>
      <c r="Q161" cm="1">
        <f t="array" ref="Q161">INDEX('GMW - Upside'!$A$2:$MC$200,MATCH(1,('GMW - Upside'!$MC$2:$MC$200=Q$3)*('GMW - Upside'!$MB$2:$MB$200=Q$4),0),$E161-1973)</f>
        <v>-3809</v>
      </c>
      <c r="R161" cm="1">
        <f t="array" ref="R161">INDEX('GMW - Upside'!$A$2:$MC$200,MATCH(1,('GMW - Upside'!$MC$2:$MC$200=R$3)*('GMW - Upside'!$MB$2:$MB$200=R$4),0),$E161-1973)</f>
        <v>1494568</v>
      </c>
      <c r="S161" cm="1">
        <f t="array" ref="S161">INDEX('GMW - Upside'!$A$2:$MC$200,MATCH(1,('GMW - Upside'!$MC$2:$MC$200=S$3)*('GMW - Upside'!$MB$2:$MB$200=S$4),0),$E161-1973)</f>
        <v>545160</v>
      </c>
      <c r="T161" cm="1">
        <f t="array" ref="T161">INDEX('GMW - Upside'!$A$2:$MC$200,MATCH(1,('GMW - Upside'!$MC$2:$MC$200=T$3)*('GMW - Upside'!$MB$2:$MB$200=T$4),0),$E161-1973)</f>
        <v>0.59089659999999999</v>
      </c>
      <c r="U161" cm="1">
        <f t="array" ref="U161">INDEX('GMW - Upside'!$A$2:$MC$200,MATCH(1,('GMW - Upside'!$MC$2:$MC$200=U$3)*('GMW - Upside'!$MB$2:$MB$200=U$4),0),$E161-1973)</f>
        <v>657365.9</v>
      </c>
      <c r="V161" cm="1">
        <f t="array" ref="V161">INDEX('GMW - Upside'!$A$2:$MC$200,MATCH(1,('GMW - Upside'!$MC$2:$MC$200=V$3)*('GMW - Upside'!$MB$2:$MB$200=V$4),0),$E161-1973)</f>
        <v>32396.79</v>
      </c>
      <c r="W161" cm="1">
        <f t="array" ref="W161">INDEX('GMW - Upside'!$A$2:$MC$200,MATCH(1,('GMW - Upside'!$MC$2:$MC$200=W$3)*('GMW - Upside'!$MB$2:$MB$200=W$4),0),$E161-1973)</f>
        <v>32.200000000000003</v>
      </c>
      <c r="X161" cm="1">
        <f t="array" ref="X161">INDEX('GMW - Upside'!$A$2:$MC$200,MATCH(1,('GMW - Upside'!$MC$2:$MC$200=X$3)*('GMW - Upside'!$MB$2:$MB$200=X$4),0),$E161-1973)</f>
        <v>565619.19999999995</v>
      </c>
      <c r="Y161" cm="1">
        <f t="array" ref="Y161">INDEX('GMW - Upside'!$A$2:$MC$200,MATCH(1,('GMW - Upside'!$MC$2:$MC$200=Y$3)*('GMW - Upside'!$MB$2:$MB$200=Y$4),0),$E161-1973)</f>
        <v>42583.59</v>
      </c>
      <c r="Z161" cm="1">
        <f t="array" ref="Z161">INDEX('GMW - Upside'!$A$2:$MC$200,MATCH(1,('GMW - Upside'!$MC$2:$MC$200=Z$3)*('GMW - Upside'!$MB$2:$MB$200=Z$4),0),$E161-1973)</f>
        <v>2823500</v>
      </c>
      <c r="AA161" cm="1">
        <f t="array" ref="AA161">INDEX('GMW - Upside'!$A$2:$MC$200,MATCH(1,('GMW - Upside'!$MC$2:$MC$200=AA$3)*('GMW - Upside'!$MB$2:$MB$200=AA$4),0),$E161-1973)</f>
        <v>-1.584416</v>
      </c>
      <c r="AB161" cm="1">
        <f t="array" ref="AB161">INDEX('GMW - Upside'!$A$2:$MC$200,MATCH(1,('GMW - Upside'!$MC$2:$MC$200=AB$3)*('GMW - Upside'!$MB$2:$MB$200=AB$4),0),$E161-1973)</f>
        <v>212805</v>
      </c>
      <c r="AC161" cm="1">
        <f t="array" ref="AC161">INDEX('GMW - Upside'!$A$2:$MC$200,MATCH(1,('GMW - Upside'!$MC$2:$MC$200=AC$3)*('GMW - Upside'!$MB$2:$MB$200=AC$4),0),$E161-1973)</f>
        <v>199437</v>
      </c>
      <c r="AD161" cm="1">
        <f t="array" ref="AD161">INDEX('GMW - Upside'!$A$2:$MC$200,MATCH(1,('GMW - Upside'!$MC$2:$MC$200=AD$3)*('GMW - Upside'!$MB$2:$MB$200=AD$4),0),$E161-1973)</f>
        <v>66372.25</v>
      </c>
      <c r="AE161" cm="1">
        <f t="array" ref="AE161">INDEX('GMW - Upside'!$A$2:$MC$200,MATCH(1,('GMW - Upside'!$MC$2:$MC$200=AE$3)*('GMW - Upside'!$MB$2:$MB$200=AE$4),0),$E161-1973)</f>
        <v>28.939889999999998</v>
      </c>
    </row>
    <row r="162" spans="1:31" x14ac:dyDescent="0.2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Upside'!$A$2:$MC$200,MATCH(1,('GMW - Upside'!$MC$2:$MC$200=F$3)*('GMW - Upside'!$MB$2:$MB$200=F$4),0),$E162-1973)</f>
        <v>662120</v>
      </c>
      <c r="G162" cm="1">
        <f t="array" ref="G162">INDEX('GMW - Upside'!$A$2:$MC$200,MATCH(1,('GMW - Upside'!$MC$2:$MC$200=G$3)*('GMW - Upside'!$MB$2:$MB$200=G$4),0),$E162-1973)</f>
        <v>412655</v>
      </c>
      <c r="H162" cm="1">
        <f t="array" ref="H162">INDEX('GMW - Upside'!$A$2:$MC$200,MATCH(1,('GMW - Upside'!$MC$2:$MC$200=H$3)*('GMW - Upside'!$MB$2:$MB$200=H$4),0),$E162-1973)</f>
        <v>430293</v>
      </c>
      <c r="I162" cm="1">
        <f t="array" ref="I162">INDEX('GMW - Upside'!$A$2:$MC$200,MATCH(1,('GMW - Upside'!$MC$2:$MC$200=I$3)*('GMW - Upside'!$MB$2:$MB$200=I$4),0),$E162-1973)</f>
        <v>106.9333</v>
      </c>
      <c r="J162" cm="1">
        <f t="array" ref="J162">INDEX('GMW - Upside'!$A$2:$MC$200,MATCH(1,('GMW - Upside'!$MC$2:$MC$200=J$3)*('GMW - Upside'!$MB$2:$MB$200=J$4),0),$E162-1973)</f>
        <v>0.75</v>
      </c>
      <c r="K162" cm="1">
        <f t="array" ref="K162">INDEX('GMW - Upside'!$A$2:$MC$200,MATCH(1,('GMW - Upside'!$MC$2:$MC$200=K$3)*('GMW - Upside'!$MB$2:$MB$200=K$4),0),$E162-1973)</f>
        <v>1.4342189999999999</v>
      </c>
      <c r="L162" cm="1">
        <f t="array" ref="L162">INDEX('GMW - Upside'!$A$2:$MC$200,MATCH(1,('GMW - Upside'!$MC$2:$MC$200=L$3)*('GMW - Upside'!$MB$2:$MB$200=L$4),0),$E162-1973)</f>
        <v>32669</v>
      </c>
      <c r="M162" cm="1">
        <f t="array" ref="M162">INDEX('GMW - Upside'!$A$2:$MC$200,MATCH(1,('GMW - Upside'!$MC$2:$MC$200=M$3)*('GMW - Upside'!$MB$2:$MB$200=M$4),0),$E162-1973)</f>
        <v>1369</v>
      </c>
      <c r="N162" cm="1">
        <f t="array" ref="N162">INDEX('GMW - Upside'!$A$2:$MC$200,MATCH(1,('GMW - Upside'!$MC$2:$MC$200=N$3)*('GMW - Upside'!$MB$2:$MB$200=N$4),0),$E162-1973)</f>
        <v>34038</v>
      </c>
      <c r="O162" cm="1">
        <f t="array" ref="O162">INDEX('GMW - Upside'!$A$2:$MC$200,MATCH(1,('GMW - Upside'!$MC$2:$MC$200=O$3)*('GMW - Upside'!$MB$2:$MB$200=O$4),0),$E162-1973)</f>
        <v>4</v>
      </c>
      <c r="P162" cm="1">
        <f t="array" ref="P162">INDEX('GMW - Upside'!$A$2:$MC$200,MATCH(1,('GMW - Upside'!$MC$2:$MC$200=P$3)*('GMW - Upside'!$MB$2:$MB$200=P$4),0),$E162-1973)</f>
        <v>41978.28</v>
      </c>
      <c r="Q162" cm="1">
        <f t="array" ref="Q162">INDEX('GMW - Upside'!$A$2:$MC$200,MATCH(1,('GMW - Upside'!$MC$2:$MC$200=Q$3)*('GMW - Upside'!$MB$2:$MB$200=Q$4),0),$E162-1973)</f>
        <v>-10578</v>
      </c>
      <c r="R162" cm="1">
        <f t="array" ref="R162">INDEX('GMW - Upside'!$A$2:$MC$200,MATCH(1,('GMW - Upside'!$MC$2:$MC$200=R$3)*('GMW - Upside'!$MB$2:$MB$200=R$4),0),$E162-1973)</f>
        <v>1521760</v>
      </c>
      <c r="S162" cm="1">
        <f t="array" ref="S162">INDEX('GMW - Upside'!$A$2:$MC$200,MATCH(1,('GMW - Upside'!$MC$2:$MC$200=S$3)*('GMW - Upside'!$MB$2:$MB$200=S$4),0),$E162-1973)</f>
        <v>550517</v>
      </c>
      <c r="T162" cm="1">
        <f t="array" ref="T162">INDEX('GMW - Upside'!$A$2:$MC$200,MATCH(1,('GMW - Upside'!$MC$2:$MC$200=T$3)*('GMW - Upside'!$MB$2:$MB$200=T$4),0),$E162-1973)</f>
        <v>0.58965679999999998</v>
      </c>
      <c r="U162" cm="1">
        <f t="array" ref="U162">INDEX('GMW - Upside'!$A$2:$MC$200,MATCH(1,('GMW - Upside'!$MC$2:$MC$200=U$3)*('GMW - Upside'!$MB$2:$MB$200=U$4),0),$E162-1973)</f>
        <v>658227.4</v>
      </c>
      <c r="V162" cm="1">
        <f t="array" ref="V162">INDEX('GMW - Upside'!$A$2:$MC$200,MATCH(1,('GMW - Upside'!$MC$2:$MC$200=V$3)*('GMW - Upside'!$MB$2:$MB$200=V$4),0),$E162-1973)</f>
        <v>32557.35</v>
      </c>
      <c r="W162" cm="1">
        <f t="array" ref="W162">INDEX('GMW - Upside'!$A$2:$MC$200,MATCH(1,('GMW - Upside'!$MC$2:$MC$200=W$3)*('GMW - Upside'!$MB$2:$MB$200=W$4),0),$E162-1973)</f>
        <v>32</v>
      </c>
      <c r="X162" cm="1">
        <f t="array" ref="X162">INDEX('GMW - Upside'!$A$2:$MC$200,MATCH(1,('GMW - Upside'!$MC$2:$MC$200=X$3)*('GMW - Upside'!$MB$2:$MB$200=X$4),0),$E162-1973)</f>
        <v>567139.4</v>
      </c>
      <c r="Y162" cm="1">
        <f t="array" ref="Y162">INDEX('GMW - Upside'!$A$2:$MC$200,MATCH(1,('GMW - Upside'!$MC$2:$MC$200=Y$3)*('GMW - Upside'!$MB$2:$MB$200=Y$4),0),$E162-1973)</f>
        <v>42622.98</v>
      </c>
      <c r="Z162" cm="1">
        <f t="array" ref="Z162">INDEX('GMW - Upside'!$A$2:$MC$200,MATCH(1,('GMW - Upside'!$MC$2:$MC$200=Z$3)*('GMW - Upside'!$MB$2:$MB$200=Z$4),0),$E162-1973)</f>
        <v>2838000</v>
      </c>
      <c r="AA162" cm="1">
        <f t="array" ref="AA162">INDEX('GMW - Upside'!$A$2:$MC$200,MATCH(1,('GMW - Upside'!$MC$2:$MC$200=AA$3)*('GMW - Upside'!$MB$2:$MB$200=AA$4),0),$E162-1973)</f>
        <v>-1.5846</v>
      </c>
      <c r="AB162" cm="1">
        <f t="array" ref="AB162">INDEX('GMW - Upside'!$A$2:$MC$200,MATCH(1,('GMW - Upside'!$MC$2:$MC$200=AB$3)*('GMW - Upside'!$MB$2:$MB$200=AB$4),0),$E162-1973)</f>
        <v>214497</v>
      </c>
      <c r="AC162" cm="1">
        <f t="array" ref="AC162">INDEX('GMW - Upside'!$A$2:$MC$200,MATCH(1,('GMW - Upside'!$MC$2:$MC$200=AC$3)*('GMW - Upside'!$MB$2:$MB$200=AC$4),0),$E162-1973)</f>
        <v>194017</v>
      </c>
      <c r="AD162" cm="1">
        <f t="array" ref="AD162">INDEX('GMW - Upside'!$A$2:$MC$200,MATCH(1,('GMW - Upside'!$MC$2:$MC$200=AD$3)*('GMW - Upside'!$MB$2:$MB$200=AD$4),0),$E162-1973)</f>
        <v>66457.5</v>
      </c>
      <c r="AE162" cm="1">
        <f t="array" ref="AE162">INDEX('GMW - Upside'!$A$2:$MC$200,MATCH(1,('GMW - Upside'!$MC$2:$MC$200=AE$3)*('GMW - Upside'!$MB$2:$MB$200=AE$4),0),$E162-1973)</f>
        <v>28.97025</v>
      </c>
    </row>
    <row r="163" spans="1:31" x14ac:dyDescent="0.2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Upside'!$A$2:$MC$200,MATCH(1,('GMW - Upside'!$MC$2:$MC$200=F$3)*('GMW - Upside'!$MB$2:$MB$200=F$4),0),$E163-1973)</f>
        <v>665456</v>
      </c>
      <c r="G163" cm="1">
        <f t="array" ref="G163">INDEX('GMW - Upside'!$A$2:$MC$200,MATCH(1,('GMW - Upside'!$MC$2:$MC$200=G$3)*('GMW - Upside'!$MB$2:$MB$200=G$4),0),$E163-1973)</f>
        <v>412090</v>
      </c>
      <c r="H163" cm="1">
        <f t="array" ref="H163">INDEX('GMW - Upside'!$A$2:$MC$200,MATCH(1,('GMW - Upside'!$MC$2:$MC$200=H$3)*('GMW - Upside'!$MB$2:$MB$200=H$4),0),$E163-1973)</f>
        <v>429779</v>
      </c>
      <c r="I163" cm="1">
        <f t="array" ref="I163">INDEX('GMW - Upside'!$A$2:$MC$200,MATCH(1,('GMW - Upside'!$MC$2:$MC$200=I$3)*('GMW - Upside'!$MB$2:$MB$200=I$4),0),$E163-1973)</f>
        <v>106.7</v>
      </c>
      <c r="J163" cm="1">
        <f t="array" ref="J163">INDEX('GMW - Upside'!$A$2:$MC$200,MATCH(1,('GMW - Upside'!$MC$2:$MC$200=J$3)*('GMW - Upside'!$MB$2:$MB$200=J$4),0),$E163-1973)</f>
        <v>0.75</v>
      </c>
      <c r="K163" cm="1">
        <f t="array" ref="K163">INDEX('GMW - Upside'!$A$2:$MC$200,MATCH(1,('GMW - Upside'!$MC$2:$MC$200=K$3)*('GMW - Upside'!$MB$2:$MB$200=K$4),0),$E163-1973)</f>
        <v>1.2109380000000001</v>
      </c>
      <c r="L163" cm="1">
        <f t="array" ref="L163">INDEX('GMW - Upside'!$A$2:$MC$200,MATCH(1,('GMW - Upside'!$MC$2:$MC$200=L$3)*('GMW - Upside'!$MB$2:$MB$200=L$4),0),$E163-1973)</f>
        <v>32776</v>
      </c>
      <c r="M163" cm="1">
        <f t="array" ref="M163">INDEX('GMW - Upside'!$A$2:$MC$200,MATCH(1,('GMW - Upside'!$MC$2:$MC$200=M$3)*('GMW - Upside'!$MB$2:$MB$200=M$4),0),$E163-1973)</f>
        <v>1304</v>
      </c>
      <c r="N163" cm="1">
        <f t="array" ref="N163">INDEX('GMW - Upside'!$A$2:$MC$200,MATCH(1,('GMW - Upside'!$MC$2:$MC$200=N$3)*('GMW - Upside'!$MB$2:$MB$200=N$4),0),$E163-1973)</f>
        <v>34080</v>
      </c>
      <c r="O163" cm="1">
        <f t="array" ref="O163">INDEX('GMW - Upside'!$A$2:$MC$200,MATCH(1,('GMW - Upside'!$MC$2:$MC$200=O$3)*('GMW - Upside'!$MB$2:$MB$200=O$4),0),$E163-1973)</f>
        <v>3.8</v>
      </c>
      <c r="P163" cm="1">
        <f t="array" ref="P163">INDEX('GMW - Upside'!$A$2:$MC$200,MATCH(1,('GMW - Upside'!$MC$2:$MC$200=P$3)*('GMW - Upside'!$MB$2:$MB$200=P$4),0),$E163-1973)</f>
        <v>42102.55</v>
      </c>
      <c r="Q163" cm="1">
        <f t="array" ref="Q163">INDEX('GMW - Upside'!$A$2:$MC$200,MATCH(1,('GMW - Upside'!$MC$2:$MC$200=Q$3)*('GMW - Upside'!$MB$2:$MB$200=Q$4),0),$E163-1973)</f>
        <v>25708</v>
      </c>
      <c r="R163" cm="1">
        <f t="array" ref="R163">INDEX('GMW - Upside'!$A$2:$MC$200,MATCH(1,('GMW - Upside'!$MC$2:$MC$200=R$3)*('GMW - Upside'!$MB$2:$MB$200=R$4),0),$E163-1973)</f>
        <v>1477459</v>
      </c>
      <c r="S163" cm="1">
        <f t="array" ref="S163">INDEX('GMW - Upside'!$A$2:$MC$200,MATCH(1,('GMW - Upside'!$MC$2:$MC$200=S$3)*('GMW - Upside'!$MB$2:$MB$200=S$4),0),$E163-1973)</f>
        <v>553984</v>
      </c>
      <c r="T163" cm="1">
        <f t="array" ref="T163">INDEX('GMW - Upside'!$A$2:$MC$200,MATCH(1,('GMW - Upside'!$MC$2:$MC$200=T$3)*('GMW - Upside'!$MB$2:$MB$200=T$4),0),$E163-1973)</f>
        <v>0.17509459999999999</v>
      </c>
      <c r="U163" cm="1">
        <f t="array" ref="U163">INDEX('GMW - Upside'!$A$2:$MC$200,MATCH(1,('GMW - Upside'!$MC$2:$MC$200=U$3)*('GMW - Upside'!$MB$2:$MB$200=U$4),0),$E163-1973)</f>
        <v>664291.80000000005</v>
      </c>
      <c r="V163" cm="1">
        <f t="array" ref="V163">INDEX('GMW - Upside'!$A$2:$MC$200,MATCH(1,('GMW - Upside'!$MC$2:$MC$200=V$3)*('GMW - Upside'!$MB$2:$MB$200=V$4),0),$E163-1973)</f>
        <v>32606.04</v>
      </c>
      <c r="W163" cm="1">
        <f t="array" ref="W163">INDEX('GMW - Upside'!$A$2:$MC$200,MATCH(1,('GMW - Upside'!$MC$2:$MC$200=W$3)*('GMW - Upside'!$MB$2:$MB$200=W$4),0),$E163-1973)</f>
        <v>32.299999999999997</v>
      </c>
      <c r="X163" cm="1">
        <f t="array" ref="X163">INDEX('GMW - Upside'!$A$2:$MC$200,MATCH(1,('GMW - Upside'!$MC$2:$MC$200=X$3)*('GMW - Upside'!$MB$2:$MB$200=X$4),0),$E163-1973)</f>
        <v>568658</v>
      </c>
      <c r="Y163" cm="1">
        <f t="array" ref="Y163">INDEX('GMW - Upside'!$A$2:$MC$200,MATCH(1,('GMW - Upside'!$MC$2:$MC$200=Y$3)*('GMW - Upside'!$MB$2:$MB$200=Y$4),0),$E163-1973)</f>
        <v>42662.37</v>
      </c>
      <c r="Z163" cm="1">
        <f t="array" ref="Z163">INDEX('GMW - Upside'!$A$2:$MC$200,MATCH(1,('GMW - Upside'!$MC$2:$MC$200=Z$3)*('GMW - Upside'!$MB$2:$MB$200=Z$4),0),$E163-1973)</f>
        <v>2851500</v>
      </c>
      <c r="AA163" cm="1">
        <f t="array" ref="AA163">INDEX('GMW - Upside'!$A$2:$MC$200,MATCH(1,('GMW - Upside'!$MC$2:$MC$200=AA$3)*('GMW - Upside'!$MB$2:$MB$200=AA$4),0),$E163-1973)</f>
        <v>-1.5847830000000001</v>
      </c>
      <c r="AB163" cm="1">
        <f t="array" ref="AB163">INDEX('GMW - Upside'!$A$2:$MC$200,MATCH(1,('GMW - Upside'!$MC$2:$MC$200=AB$3)*('GMW - Upside'!$MB$2:$MB$200=AB$4),0),$E163-1973)</f>
        <v>219649</v>
      </c>
      <c r="AC163" cm="1">
        <f t="array" ref="AC163">INDEX('GMW - Upside'!$A$2:$MC$200,MATCH(1,('GMW - Upside'!$MC$2:$MC$200=AC$3)*('GMW - Upside'!$MB$2:$MB$200=AC$4),0),$E163-1973)</f>
        <v>227815</v>
      </c>
      <c r="AD163" cm="1">
        <f t="array" ref="AD163">INDEX('GMW - Upside'!$A$2:$MC$200,MATCH(1,('GMW - Upside'!$MC$2:$MC$200=AD$3)*('GMW - Upside'!$MB$2:$MB$200=AD$4),0),$E163-1973)</f>
        <v>66542.75</v>
      </c>
      <c r="AE163" cm="1">
        <f t="array" ref="AE163">INDEX('GMW - Upside'!$A$2:$MC$200,MATCH(1,('GMW - Upside'!$MC$2:$MC$200=AE$3)*('GMW - Upside'!$MB$2:$MB$200=AE$4),0),$E163-1973)</f>
        <v>29.000440000000001</v>
      </c>
    </row>
    <row r="164" spans="1:31" x14ac:dyDescent="0.2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Upside'!$A$2:$MC$200,MATCH(1,('GMW - Upside'!$MC$2:$MC$200=F$3)*('GMW - Upside'!$MB$2:$MB$200=F$4),0),$E164-1973)</f>
        <v>666875</v>
      </c>
      <c r="G164" cm="1">
        <f t="array" ref="G164">INDEX('GMW - Upside'!$A$2:$MC$200,MATCH(1,('GMW - Upside'!$MC$2:$MC$200=G$3)*('GMW - Upside'!$MB$2:$MB$200=G$4),0),$E164-1973)</f>
        <v>413136</v>
      </c>
      <c r="H164" cm="1">
        <f t="array" ref="H164">INDEX('GMW - Upside'!$A$2:$MC$200,MATCH(1,('GMW - Upside'!$MC$2:$MC$200=H$3)*('GMW - Upside'!$MB$2:$MB$200=H$4),0),$E164-1973)</f>
        <v>435906</v>
      </c>
      <c r="I164" cm="1">
        <f t="array" ref="I164">INDEX('GMW - Upside'!$A$2:$MC$200,MATCH(1,('GMW - Upside'!$MC$2:$MC$200=I$3)*('GMW - Upside'!$MB$2:$MB$200=I$4),0),$E164-1973)</f>
        <v>107.8</v>
      </c>
      <c r="J164" cm="1">
        <f t="array" ref="J164">INDEX('GMW - Upside'!$A$2:$MC$200,MATCH(1,('GMW - Upside'!$MC$2:$MC$200=J$3)*('GMW - Upside'!$MB$2:$MB$200=J$4),0),$E164-1973)</f>
        <v>0.75</v>
      </c>
      <c r="K164" cm="1">
        <f t="array" ref="K164">INDEX('GMW - Upside'!$A$2:$MC$200,MATCH(1,('GMW - Upside'!$MC$2:$MC$200=K$3)*('GMW - Upside'!$MB$2:$MB$200=K$4),0),$E164-1973)</f>
        <v>1.0196879999999999</v>
      </c>
      <c r="L164" cm="1">
        <f t="array" ref="L164">INDEX('GMW - Upside'!$A$2:$MC$200,MATCH(1,('GMW - Upside'!$MC$2:$MC$200=L$3)*('GMW - Upside'!$MB$2:$MB$200=L$4),0),$E164-1973)</f>
        <v>32963</v>
      </c>
      <c r="M164" cm="1">
        <f t="array" ref="M164">INDEX('GMW - Upside'!$A$2:$MC$200,MATCH(1,('GMW - Upside'!$MC$2:$MC$200=M$3)*('GMW - Upside'!$MB$2:$MB$200=M$4),0),$E164-1973)</f>
        <v>1332</v>
      </c>
      <c r="N164" cm="1">
        <f t="array" ref="N164">INDEX('GMW - Upside'!$A$2:$MC$200,MATCH(1,('GMW - Upside'!$MC$2:$MC$200=N$3)*('GMW - Upside'!$MB$2:$MB$200=N$4),0),$E164-1973)</f>
        <v>34295</v>
      </c>
      <c r="O164" cm="1">
        <f t="array" ref="O164">INDEX('GMW - Upside'!$A$2:$MC$200,MATCH(1,('GMW - Upside'!$MC$2:$MC$200=O$3)*('GMW - Upside'!$MB$2:$MB$200=O$4),0),$E164-1973)</f>
        <v>3.9</v>
      </c>
      <c r="P164" cm="1">
        <f t="array" ref="P164">INDEX('GMW - Upside'!$A$2:$MC$200,MATCH(1,('GMW - Upside'!$MC$2:$MC$200=P$3)*('GMW - Upside'!$MB$2:$MB$200=P$4),0),$E164-1973)</f>
        <v>42226.83</v>
      </c>
      <c r="Q164" cm="1">
        <f t="array" ref="Q164">INDEX('GMW - Upside'!$A$2:$MC$200,MATCH(1,('GMW - Upside'!$MC$2:$MC$200=Q$3)*('GMW - Upside'!$MB$2:$MB$200=Q$4),0),$E164-1973)</f>
        <v>-14703</v>
      </c>
      <c r="R164" cm="1">
        <f t="array" ref="R164">INDEX('GMW - Upside'!$A$2:$MC$200,MATCH(1,('GMW - Upside'!$MC$2:$MC$200=R$3)*('GMW - Upside'!$MB$2:$MB$200=R$4),0),$E164-1973)</f>
        <v>1533810</v>
      </c>
      <c r="S164" cm="1">
        <f t="array" ref="S164">INDEX('GMW - Upside'!$A$2:$MC$200,MATCH(1,('GMW - Upside'!$MC$2:$MC$200=S$3)*('GMW - Upside'!$MB$2:$MB$200=S$4),0),$E164-1973)</f>
        <v>560995</v>
      </c>
      <c r="T164" cm="1">
        <f t="array" ref="T164">INDEX('GMW - Upside'!$A$2:$MC$200,MATCH(1,('GMW - Upside'!$MC$2:$MC$200=T$3)*('GMW - Upside'!$MB$2:$MB$200=T$4),0),$E164-1973)</f>
        <v>0.16603470000000001</v>
      </c>
      <c r="U164" cm="1">
        <f t="array" ref="U164">INDEX('GMW - Upside'!$A$2:$MC$200,MATCH(1,('GMW - Upside'!$MC$2:$MC$200=U$3)*('GMW - Upside'!$MB$2:$MB$200=U$4),0),$E164-1973)</f>
        <v>665768.1</v>
      </c>
      <c r="V164" cm="1">
        <f t="array" ref="V164">INDEX('GMW - Upside'!$A$2:$MC$200,MATCH(1,('GMW - Upside'!$MC$2:$MC$200=V$3)*('GMW - Upside'!$MB$2:$MB$200=V$4),0),$E164-1973)</f>
        <v>32820.32</v>
      </c>
      <c r="W164" cm="1">
        <f t="array" ref="W164">INDEX('GMW - Upside'!$A$2:$MC$200,MATCH(1,('GMW - Upside'!$MC$2:$MC$200=W$3)*('GMW - Upside'!$MB$2:$MB$200=W$4),0),$E164-1973)</f>
        <v>32.1</v>
      </c>
      <c r="X164" cm="1">
        <f t="array" ref="X164">INDEX('GMW - Upside'!$A$2:$MC$200,MATCH(1,('GMW - Upside'!$MC$2:$MC$200=X$3)*('GMW - Upside'!$MB$2:$MB$200=X$4),0),$E164-1973)</f>
        <v>570174.9</v>
      </c>
      <c r="Y164" cm="1">
        <f t="array" ref="Y164">INDEX('GMW - Upside'!$A$2:$MC$200,MATCH(1,('GMW - Upside'!$MC$2:$MC$200=Y$3)*('GMW - Upside'!$MB$2:$MB$200=Y$4),0),$E164-1973)</f>
        <v>42701.760000000002</v>
      </c>
      <c r="Z164" cm="1">
        <f t="array" ref="Z164">INDEX('GMW - Upside'!$A$2:$MC$200,MATCH(1,('GMW - Upside'!$MC$2:$MC$200=Z$3)*('GMW - Upside'!$MB$2:$MB$200=Z$4),0),$E164-1973)</f>
        <v>2865000</v>
      </c>
      <c r="AA164" cm="1">
        <f t="array" ref="AA164">INDEX('GMW - Upside'!$A$2:$MC$200,MATCH(1,('GMW - Upside'!$MC$2:$MC$200=AA$3)*('GMW - Upside'!$MB$2:$MB$200=AA$4),0),$E164-1973)</f>
        <v>-1.584967</v>
      </c>
      <c r="AB164" cm="1">
        <f t="array" ref="AB164">INDEX('GMW - Upside'!$A$2:$MC$200,MATCH(1,('GMW - Upside'!$MC$2:$MC$200=AB$3)*('GMW - Upside'!$MB$2:$MB$200=AB$4),0),$E164-1973)</f>
        <v>218263</v>
      </c>
      <c r="AC164" cm="1">
        <f t="array" ref="AC164">INDEX('GMW - Upside'!$A$2:$MC$200,MATCH(1,('GMW - Upside'!$MC$2:$MC$200=AC$3)*('GMW - Upside'!$MB$2:$MB$200=AC$4),0),$E164-1973)</f>
        <v>195664</v>
      </c>
      <c r="AD164" cm="1">
        <f t="array" ref="AD164">INDEX('GMW - Upside'!$A$2:$MC$200,MATCH(1,('GMW - Upside'!$MC$2:$MC$200=AD$3)*('GMW - Upside'!$MB$2:$MB$200=AD$4),0),$E164-1973)</f>
        <v>66628</v>
      </c>
      <c r="AE164" cm="1">
        <f t="array" ref="AE164">INDEX('GMW - Upside'!$A$2:$MC$200,MATCH(1,('GMW - Upside'!$MC$2:$MC$200=AE$3)*('GMW - Upside'!$MB$2:$MB$200=AE$4),0),$E164-1973)</f>
        <v>29.030449999999998</v>
      </c>
    </row>
    <row r="165" spans="1:31" x14ac:dyDescent="0.2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Upside'!$A$2:$MC$200,MATCH(1,('GMW - Upside'!$MC$2:$MC$200=F$3)*('GMW - Upside'!$MB$2:$MB$200=F$4),0),$E165-1973)</f>
        <v>670547</v>
      </c>
      <c r="G165" cm="1">
        <f t="array" ref="G165">INDEX('GMW - Upside'!$A$2:$MC$200,MATCH(1,('GMW - Upside'!$MC$2:$MC$200=G$3)*('GMW - Upside'!$MB$2:$MB$200=G$4),0),$E165-1973)</f>
        <v>412951</v>
      </c>
      <c r="H165" cm="1">
        <f t="array" ref="H165">INDEX('GMW - Upside'!$A$2:$MC$200,MATCH(1,('GMW - Upside'!$MC$2:$MC$200=H$3)*('GMW - Upside'!$MB$2:$MB$200=H$4),0),$E165-1973)</f>
        <v>436856</v>
      </c>
      <c r="I165" cm="1">
        <f t="array" ref="I165">INDEX('GMW - Upside'!$A$2:$MC$200,MATCH(1,('GMW - Upside'!$MC$2:$MC$200=I$3)*('GMW - Upside'!$MB$2:$MB$200=I$4),0),$E165-1973)</f>
        <v>108.2667</v>
      </c>
      <c r="J165" cm="1">
        <f t="array" ref="J165">INDEX('GMW - Upside'!$A$2:$MC$200,MATCH(1,('GMW - Upside'!$MC$2:$MC$200=J$3)*('GMW - Upside'!$MB$2:$MB$200=J$4),0),$E165-1973)</f>
        <v>0.75</v>
      </c>
      <c r="K165" cm="1">
        <f t="array" ref="K165">INDEX('GMW - Upside'!$A$2:$MC$200,MATCH(1,('GMW - Upside'!$MC$2:$MC$200=K$3)*('GMW - Upside'!$MB$2:$MB$200=K$4),0),$E165-1973)</f>
        <v>0.60045459999999995</v>
      </c>
      <c r="L165" cm="1">
        <f t="array" ref="L165">INDEX('GMW - Upside'!$A$2:$MC$200,MATCH(1,('GMW - Upside'!$MC$2:$MC$200=L$3)*('GMW - Upside'!$MB$2:$MB$200=L$4),0),$E165-1973)</f>
        <v>32896</v>
      </c>
      <c r="M165" cm="1">
        <f t="array" ref="M165">INDEX('GMW - Upside'!$A$2:$MC$200,MATCH(1,('GMW - Upside'!$MC$2:$MC$200=M$3)*('GMW - Upside'!$MB$2:$MB$200=M$4),0),$E165-1973)</f>
        <v>1325</v>
      </c>
      <c r="N165" cm="1">
        <f t="array" ref="N165">INDEX('GMW - Upside'!$A$2:$MC$200,MATCH(1,('GMW - Upside'!$MC$2:$MC$200=N$3)*('GMW - Upside'!$MB$2:$MB$200=N$4),0),$E165-1973)</f>
        <v>34221</v>
      </c>
      <c r="O165" cm="1">
        <f t="array" ref="O165">INDEX('GMW - Upside'!$A$2:$MC$200,MATCH(1,('GMW - Upside'!$MC$2:$MC$200=O$3)*('GMW - Upside'!$MB$2:$MB$200=O$4),0),$E165-1973)</f>
        <v>3.9</v>
      </c>
      <c r="P165" cm="1">
        <f t="array" ref="P165">INDEX('GMW - Upside'!$A$2:$MC$200,MATCH(1,('GMW - Upside'!$MC$2:$MC$200=P$3)*('GMW - Upside'!$MB$2:$MB$200=P$4),0),$E165-1973)</f>
        <v>42323.73</v>
      </c>
      <c r="Q165" cm="1">
        <f t="array" ref="Q165">INDEX('GMW - Upside'!$A$2:$MC$200,MATCH(1,('GMW - Upside'!$MC$2:$MC$200=Q$3)*('GMW - Upside'!$MB$2:$MB$200=Q$4),0),$E165-1973)</f>
        <v>-2124</v>
      </c>
      <c r="R165" cm="1">
        <f t="array" ref="R165">INDEX('GMW - Upside'!$A$2:$MC$200,MATCH(1,('GMW - Upside'!$MC$2:$MC$200=R$3)*('GMW - Upside'!$MB$2:$MB$200=R$4),0),$E165-1973)</f>
        <v>1537445</v>
      </c>
      <c r="S165" cm="1">
        <f t="array" ref="S165">INDEX('GMW - Upside'!$A$2:$MC$200,MATCH(1,('GMW - Upside'!$MC$2:$MC$200=S$3)*('GMW - Upside'!$MB$2:$MB$200=S$4),0),$E165-1973)</f>
        <v>567451</v>
      </c>
      <c r="T165" cm="1">
        <f t="array" ref="T165">INDEX('GMW - Upside'!$A$2:$MC$200,MATCH(1,('GMW - Upside'!$MC$2:$MC$200=T$3)*('GMW - Upside'!$MB$2:$MB$200=T$4),0),$E165-1973)</f>
        <v>0.84257130000000002</v>
      </c>
      <c r="U165" cm="1">
        <f t="array" ref="U165">INDEX('GMW - Upside'!$A$2:$MC$200,MATCH(1,('GMW - Upside'!$MC$2:$MC$200=U$3)*('GMW - Upside'!$MB$2:$MB$200=U$4),0),$E165-1973)</f>
        <v>664920.9</v>
      </c>
      <c r="V165" cm="1">
        <f t="array" ref="V165">INDEX('GMW - Upside'!$A$2:$MC$200,MATCH(1,('GMW - Upside'!$MC$2:$MC$200=V$3)*('GMW - Upside'!$MB$2:$MB$200=V$4),0),$E165-1973)</f>
        <v>32758.05</v>
      </c>
      <c r="W165" cm="1">
        <f t="array" ref="W165">INDEX('GMW - Upside'!$A$2:$MC$200,MATCH(1,('GMW - Upside'!$MC$2:$MC$200=W$3)*('GMW - Upside'!$MB$2:$MB$200=W$4),0),$E165-1973)</f>
        <v>32</v>
      </c>
      <c r="X165" cm="1">
        <f t="array" ref="X165">INDEX('GMW - Upside'!$A$2:$MC$200,MATCH(1,('GMW - Upside'!$MC$2:$MC$200=X$3)*('GMW - Upside'!$MB$2:$MB$200=X$4),0),$E165-1973)</f>
        <v>571347.19999999995</v>
      </c>
      <c r="Y165" cm="1">
        <f t="array" ref="Y165">INDEX('GMW - Upside'!$A$2:$MC$200,MATCH(1,('GMW - Upside'!$MC$2:$MC$200=Y$3)*('GMW - Upside'!$MB$2:$MB$200=Y$4),0),$E165-1973)</f>
        <v>42715.49</v>
      </c>
      <c r="Z165" cm="1">
        <f t="array" ref="Z165">INDEX('GMW - Upside'!$A$2:$MC$200,MATCH(1,('GMW - Upside'!$MC$2:$MC$200=Z$3)*('GMW - Upside'!$MB$2:$MB$200=Z$4),0),$E165-1973)</f>
        <v>2878500</v>
      </c>
      <c r="AA165" cm="1">
        <f t="array" ref="AA165">INDEX('GMW - Upside'!$A$2:$MC$200,MATCH(1,('GMW - Upside'!$MC$2:$MC$200=AA$3)*('GMW - Upside'!$MB$2:$MB$200=AA$4),0),$E165-1973)</f>
        <v>-1.585151</v>
      </c>
      <c r="AB165" cm="1">
        <f t="array" ref="AB165">INDEX('GMW - Upside'!$A$2:$MC$200,MATCH(1,('GMW - Upside'!$MC$2:$MC$200=AB$3)*('GMW - Upside'!$MB$2:$MB$200=AB$4),0),$E165-1973)</f>
        <v>219144</v>
      </c>
      <c r="AC165" cm="1">
        <f t="array" ref="AC165">INDEX('GMW - Upside'!$A$2:$MC$200,MATCH(1,('GMW - Upside'!$MC$2:$MC$200=AC$3)*('GMW - Upside'!$MB$2:$MB$200=AC$4),0),$E165-1973)</f>
        <v>206704</v>
      </c>
      <c r="AD165" cm="1">
        <f t="array" ref="AD165">INDEX('GMW - Upside'!$A$2:$MC$200,MATCH(1,('GMW - Upside'!$MC$2:$MC$200=AD$3)*('GMW - Upside'!$MB$2:$MB$200=AD$4),0),$E165-1973)</f>
        <v>66656</v>
      </c>
      <c r="AE165" cm="1">
        <f t="array" ref="AE165">INDEX('GMW - Upside'!$A$2:$MC$200,MATCH(1,('GMW - Upside'!$MC$2:$MC$200=AE$3)*('GMW - Upside'!$MB$2:$MB$200=AE$4),0),$E165-1973)</f>
        <v>29.033159999999999</v>
      </c>
    </row>
    <row r="166" spans="1:31" x14ac:dyDescent="0.2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Upside'!$A$2:$MC$200,MATCH(1,('GMW - Upside'!$MC$2:$MC$200=F$3)*('GMW - Upside'!$MB$2:$MB$200=F$4),0),$E166-1973)</f>
        <v>670587</v>
      </c>
      <c r="G166" cm="1">
        <f t="array" ref="G166">INDEX('GMW - Upside'!$A$2:$MC$200,MATCH(1,('GMW - Upside'!$MC$2:$MC$200=G$3)*('GMW - Upside'!$MB$2:$MB$200=G$4),0),$E166-1973)</f>
        <v>412487</v>
      </c>
      <c r="H166" cm="1">
        <f t="array" ref="H166">INDEX('GMW - Upside'!$A$2:$MC$200,MATCH(1,('GMW - Upside'!$MC$2:$MC$200=H$3)*('GMW - Upside'!$MB$2:$MB$200=H$4),0),$E166-1973)</f>
        <v>440403</v>
      </c>
      <c r="I166" cm="1">
        <f t="array" ref="I166">INDEX('GMW - Upside'!$A$2:$MC$200,MATCH(1,('GMW - Upside'!$MC$2:$MC$200=I$3)*('GMW - Upside'!$MB$2:$MB$200=I$4),0),$E166-1973)</f>
        <v>108.4333</v>
      </c>
      <c r="J166" cm="1">
        <f t="array" ref="J166">INDEX('GMW - Upside'!$A$2:$MC$200,MATCH(1,('GMW - Upside'!$MC$2:$MC$200=J$3)*('GMW - Upside'!$MB$2:$MB$200=J$4),0),$E166-1973)</f>
        <v>0.75</v>
      </c>
      <c r="K166" cm="1">
        <f t="array" ref="K166">INDEX('GMW - Upside'!$A$2:$MC$200,MATCH(1,('GMW - Upside'!$MC$2:$MC$200=K$3)*('GMW - Upside'!$MB$2:$MB$200=K$4),0),$E166-1973)</f>
        <v>0.70562499999999995</v>
      </c>
      <c r="L166" cm="1">
        <f t="array" ref="L166">INDEX('GMW - Upside'!$A$2:$MC$200,MATCH(1,('GMW - Upside'!$MC$2:$MC$200=L$3)*('GMW - Upside'!$MB$2:$MB$200=L$4),0),$E166-1973)</f>
        <v>33057</v>
      </c>
      <c r="M166" cm="1">
        <f t="array" ref="M166">INDEX('GMW - Upside'!$A$2:$MC$200,MATCH(1,('GMW - Upside'!$MC$2:$MC$200=M$3)*('GMW - Upside'!$MB$2:$MB$200=M$4),0),$E166-1973)</f>
        <v>1283</v>
      </c>
      <c r="N166" cm="1">
        <f t="array" ref="N166">INDEX('GMW - Upside'!$A$2:$MC$200,MATCH(1,('GMW - Upside'!$MC$2:$MC$200=N$3)*('GMW - Upside'!$MB$2:$MB$200=N$4),0),$E166-1973)</f>
        <v>34340</v>
      </c>
      <c r="O166" cm="1">
        <f t="array" ref="O166">INDEX('GMW - Upside'!$A$2:$MC$200,MATCH(1,('GMW - Upside'!$MC$2:$MC$200=O$3)*('GMW - Upside'!$MB$2:$MB$200=O$4),0),$E166-1973)</f>
        <v>3.7</v>
      </c>
      <c r="P166" cm="1">
        <f t="array" ref="P166">INDEX('GMW - Upside'!$A$2:$MC$200,MATCH(1,('GMW - Upside'!$MC$2:$MC$200=P$3)*('GMW - Upside'!$MB$2:$MB$200=P$4),0),$E166-1973)</f>
        <v>42420.63</v>
      </c>
      <c r="Q166" cm="1">
        <f t="array" ref="Q166">INDEX('GMW - Upside'!$A$2:$MC$200,MATCH(1,('GMW - Upside'!$MC$2:$MC$200=Q$3)*('GMW - Upside'!$MB$2:$MB$200=Q$4),0),$E166-1973)</f>
        <v>-14664</v>
      </c>
      <c r="R166" cm="1">
        <f t="array" ref="R166">INDEX('GMW - Upside'!$A$2:$MC$200,MATCH(1,('GMW - Upside'!$MC$2:$MC$200=R$3)*('GMW - Upside'!$MB$2:$MB$200=R$4),0),$E166-1973)</f>
        <v>1586116</v>
      </c>
      <c r="S166" cm="1">
        <f t="array" ref="S166">INDEX('GMW - Upside'!$A$2:$MC$200,MATCH(1,('GMW - Upside'!$MC$2:$MC$200=S$3)*('GMW - Upside'!$MB$2:$MB$200=S$4),0),$E166-1973)</f>
        <v>570531</v>
      </c>
      <c r="T166" cm="1">
        <f t="array" ref="T166">INDEX('GMW - Upside'!$A$2:$MC$200,MATCH(1,('GMW - Upside'!$MC$2:$MC$200=T$3)*('GMW - Upside'!$MB$2:$MB$200=T$4),0),$E166-1973)</f>
        <v>0.81558229999999998</v>
      </c>
      <c r="U166" cm="1">
        <f t="array" ref="U166">INDEX('GMW - Upside'!$A$2:$MC$200,MATCH(1,('GMW - Upside'!$MC$2:$MC$200=U$3)*('GMW - Upside'!$MB$2:$MB$200=U$4),0),$E166-1973)</f>
        <v>665140.30000000005</v>
      </c>
      <c r="V166" cm="1">
        <f t="array" ref="V166">INDEX('GMW - Upside'!$A$2:$MC$200,MATCH(1,('GMW - Upside'!$MC$2:$MC$200=V$3)*('GMW - Upside'!$MB$2:$MB$200=V$4),0),$E166-1973)</f>
        <v>32880.550000000003</v>
      </c>
      <c r="W166" cm="1">
        <f t="array" ref="W166">INDEX('GMW - Upside'!$A$2:$MC$200,MATCH(1,('GMW - Upside'!$MC$2:$MC$200=W$3)*('GMW - Upside'!$MB$2:$MB$200=W$4),0),$E166-1973)</f>
        <v>31.8</v>
      </c>
      <c r="X166" cm="1">
        <f t="array" ref="X166">INDEX('GMW - Upside'!$A$2:$MC$200,MATCH(1,('GMW - Upside'!$MC$2:$MC$200=X$3)*('GMW - Upside'!$MB$2:$MB$200=X$4),0),$E166-1973)</f>
        <v>572517.5</v>
      </c>
      <c r="Y166" cm="1">
        <f t="array" ref="Y166">INDEX('GMW - Upside'!$A$2:$MC$200,MATCH(1,('GMW - Upside'!$MC$2:$MC$200=Y$3)*('GMW - Upside'!$MB$2:$MB$200=Y$4),0),$E166-1973)</f>
        <v>42729.22</v>
      </c>
      <c r="Z166" cm="1">
        <f t="array" ref="Z166">INDEX('GMW - Upside'!$A$2:$MC$200,MATCH(1,('GMW - Upside'!$MC$2:$MC$200=Z$3)*('GMW - Upside'!$MB$2:$MB$200=Z$4),0),$E166-1973)</f>
        <v>2892000</v>
      </c>
      <c r="AA166" cm="1">
        <f t="array" ref="AA166">INDEX('GMW - Upside'!$A$2:$MC$200,MATCH(1,('GMW - Upside'!$MC$2:$MC$200=AA$3)*('GMW - Upside'!$MB$2:$MB$200=AA$4),0),$E166-1973)</f>
        <v>-1.5853349999999999</v>
      </c>
      <c r="AB166" cm="1">
        <f t="array" ref="AB166">INDEX('GMW - Upside'!$A$2:$MC$200,MATCH(1,('GMW - Upside'!$MC$2:$MC$200=AB$3)*('GMW - Upside'!$MB$2:$MB$200=AB$4),0),$E166-1973)</f>
        <v>218531</v>
      </c>
      <c r="AC166" cm="1">
        <f t="array" ref="AC166">INDEX('GMW - Upside'!$A$2:$MC$200,MATCH(1,('GMW - Upside'!$MC$2:$MC$200=AC$3)*('GMW - Upside'!$MB$2:$MB$200=AC$4),0),$E166-1973)</f>
        <v>195786</v>
      </c>
      <c r="AD166" cm="1">
        <f t="array" ref="AD166">INDEX('GMW - Upside'!$A$2:$MC$200,MATCH(1,('GMW - Upside'!$MC$2:$MC$200=AD$3)*('GMW - Upside'!$MB$2:$MB$200=AD$4),0),$E166-1973)</f>
        <v>66684</v>
      </c>
      <c r="AE166" cm="1">
        <f t="array" ref="AE166">INDEX('GMW - Upside'!$A$2:$MC$200,MATCH(1,('GMW - Upside'!$MC$2:$MC$200=AE$3)*('GMW - Upside'!$MB$2:$MB$200=AE$4),0),$E166-1973)</f>
        <v>29.03586</v>
      </c>
    </row>
    <row r="167" spans="1:31" x14ac:dyDescent="0.2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Upside'!$A$2:$MC$200,MATCH(1,('GMW - Upside'!$MC$2:$MC$200=F$3)*('GMW - Upside'!$MB$2:$MB$200=F$4),0),$E167-1973)</f>
        <v>652180</v>
      </c>
      <c r="G167" cm="1">
        <f t="array" ref="G167">INDEX('GMW - Upside'!$A$2:$MC$200,MATCH(1,('GMW - Upside'!$MC$2:$MC$200=G$3)*('GMW - Upside'!$MB$2:$MB$200=G$4),0),$E167-1973)</f>
        <v>400748</v>
      </c>
      <c r="H167" cm="1">
        <f t="array" ref="H167">INDEX('GMW - Upside'!$A$2:$MC$200,MATCH(1,('GMW - Upside'!$MC$2:$MC$200=H$3)*('GMW - Upside'!$MB$2:$MB$200=H$4),0),$E167-1973)</f>
        <v>432830</v>
      </c>
      <c r="I167" cm="1">
        <f t="array" ref="I167">INDEX('GMW - Upside'!$A$2:$MC$200,MATCH(1,('GMW - Upside'!$MC$2:$MC$200=I$3)*('GMW - Upside'!$MB$2:$MB$200=I$4),0),$E167-1973)</f>
        <v>108.4667</v>
      </c>
      <c r="J167" cm="1">
        <f t="array" ref="J167">INDEX('GMW - Upside'!$A$2:$MC$200,MATCH(1,('GMW - Upside'!$MC$2:$MC$200=J$3)*('GMW - Upside'!$MB$2:$MB$200=J$4),0),$E167-1973)</f>
        <v>0.61384620000000001</v>
      </c>
      <c r="K167" cm="1">
        <f t="array" ref="K167">INDEX('GMW - Upside'!$A$2:$MC$200,MATCH(1,('GMW - Upside'!$MC$2:$MC$200=K$3)*('GMW - Upside'!$MB$2:$MB$200=K$4),0),$E167-1973)</f>
        <v>0.54578130000000002</v>
      </c>
      <c r="L167" cm="1">
        <f t="array" ref="L167">INDEX('GMW - Upside'!$A$2:$MC$200,MATCH(1,('GMW - Upside'!$MC$2:$MC$200=L$3)*('GMW - Upside'!$MB$2:$MB$200=L$4),0),$E167-1973)</f>
        <v>32976</v>
      </c>
      <c r="M167" cm="1">
        <f t="array" ref="M167">INDEX('GMW - Upside'!$A$2:$MC$200,MATCH(1,('GMW - Upside'!$MC$2:$MC$200=M$3)*('GMW - Upside'!$MB$2:$MB$200=M$4),0),$E167-1973)</f>
        <v>1411</v>
      </c>
      <c r="N167" cm="1">
        <f t="array" ref="N167">INDEX('GMW - Upside'!$A$2:$MC$200,MATCH(1,('GMW - Upside'!$MC$2:$MC$200=N$3)*('GMW - Upside'!$MB$2:$MB$200=N$4),0),$E167-1973)</f>
        <v>34387</v>
      </c>
      <c r="O167" cm="1">
        <f t="array" ref="O167">INDEX('GMW - Upside'!$A$2:$MC$200,MATCH(1,('GMW - Upside'!$MC$2:$MC$200=O$3)*('GMW - Upside'!$MB$2:$MB$200=O$4),0),$E167-1973)</f>
        <v>4.0999999999999996</v>
      </c>
      <c r="P167" cm="1">
        <f t="array" ref="P167">INDEX('GMW - Upside'!$A$2:$MC$200,MATCH(1,('GMW - Upside'!$MC$2:$MC$200=P$3)*('GMW - Upside'!$MB$2:$MB$200=P$4),0),$E167-1973)</f>
        <v>42517.52</v>
      </c>
      <c r="Q167" cm="1">
        <f t="array" ref="Q167">INDEX('GMW - Upside'!$A$2:$MC$200,MATCH(1,('GMW - Upside'!$MC$2:$MC$200=Q$3)*('GMW - Upside'!$MB$2:$MB$200=Q$4),0),$E167-1973)</f>
        <v>15541</v>
      </c>
      <c r="R167" cm="1">
        <f t="array" ref="R167">INDEX('GMW - Upside'!$A$2:$MC$200,MATCH(1,('GMW - Upside'!$MC$2:$MC$200=R$3)*('GMW - Upside'!$MB$2:$MB$200=R$4),0),$E167-1973)</f>
        <v>1585462</v>
      </c>
      <c r="S167" cm="1">
        <f t="array" ref="S167">INDEX('GMW - Upside'!$A$2:$MC$200,MATCH(1,('GMW - Upside'!$MC$2:$MC$200=S$3)*('GMW - Upside'!$MB$2:$MB$200=S$4),0),$E167-1973)</f>
        <v>559365</v>
      </c>
      <c r="T167" cm="1">
        <f t="array" ref="T167">INDEX('GMW - Upside'!$A$2:$MC$200,MATCH(1,('GMW - Upside'!$MC$2:$MC$200=T$3)*('GMW - Upside'!$MB$2:$MB$200=T$4),0),$E167-1973)</f>
        <v>-0.95453259999999995</v>
      </c>
      <c r="U167" cm="1">
        <f t="array" ref="U167">INDEX('GMW - Upside'!$A$2:$MC$200,MATCH(1,('GMW - Upside'!$MC$2:$MC$200=U$3)*('GMW - Upside'!$MB$2:$MB$200=U$4),0),$E167-1973)</f>
        <v>658434.9</v>
      </c>
      <c r="V167" cm="1">
        <f t="array" ref="V167">INDEX('GMW - Upside'!$A$2:$MC$200,MATCH(1,('GMW - Upside'!$MC$2:$MC$200=V$3)*('GMW - Upside'!$MB$2:$MB$200=V$4),0),$E167-1973)</f>
        <v>32925.550000000003</v>
      </c>
      <c r="W167" cm="1">
        <f t="array" ref="W167">INDEX('GMW - Upside'!$A$2:$MC$200,MATCH(1,('GMW - Upside'!$MC$2:$MC$200=W$3)*('GMW - Upside'!$MB$2:$MB$200=W$4),0),$E167-1973)</f>
        <v>31.2</v>
      </c>
      <c r="X167" cm="1">
        <f t="array" ref="X167">INDEX('GMW - Upside'!$A$2:$MC$200,MATCH(1,('GMW - Upside'!$MC$2:$MC$200=X$3)*('GMW - Upside'!$MB$2:$MB$200=X$4),0),$E167-1973)</f>
        <v>573685.6</v>
      </c>
      <c r="Y167" cm="1">
        <f t="array" ref="Y167">INDEX('GMW - Upside'!$A$2:$MC$200,MATCH(1,('GMW - Upside'!$MC$2:$MC$200=Y$3)*('GMW - Upside'!$MB$2:$MB$200=Y$4),0),$E167-1973)</f>
        <v>42742.95</v>
      </c>
      <c r="Z167" cm="1">
        <f t="array" ref="Z167">INDEX('GMW - Upside'!$A$2:$MC$200,MATCH(1,('GMW - Upside'!$MC$2:$MC$200=Z$3)*('GMW - Upside'!$MB$2:$MB$200=Z$4),0),$E167-1973)</f>
        <v>2899000</v>
      </c>
      <c r="AA167" cm="1">
        <f t="array" ref="AA167">INDEX('GMW - Upside'!$A$2:$MC$200,MATCH(1,('GMW - Upside'!$MC$2:$MC$200=AA$3)*('GMW - Upside'!$MB$2:$MB$200=AA$4),0),$E167-1973)</f>
        <v>-1.5861270000000001</v>
      </c>
      <c r="AB167" cm="1">
        <f t="array" ref="AB167">INDEX('GMW - Upside'!$A$2:$MC$200,MATCH(1,('GMW - Upside'!$MC$2:$MC$200=AB$3)*('GMW - Upside'!$MB$2:$MB$200=AB$4),0),$E167-1973)</f>
        <v>228936</v>
      </c>
      <c r="AC167" cm="1">
        <f t="array" ref="AC167">INDEX('GMW - Upside'!$A$2:$MC$200,MATCH(1,('GMW - Upside'!$MC$2:$MC$200=AC$3)*('GMW - Upside'!$MB$2:$MB$200=AC$4),0),$E167-1973)</f>
        <v>228350</v>
      </c>
      <c r="AD167" cm="1">
        <f t="array" ref="AD167">INDEX('GMW - Upside'!$A$2:$MC$200,MATCH(1,('GMW - Upside'!$MC$2:$MC$200=AD$3)*('GMW - Upside'!$MB$2:$MB$200=AD$4),0),$E167-1973)</f>
        <v>66712</v>
      </c>
      <c r="AE167" cm="1">
        <f t="array" ref="AE167">INDEX('GMW - Upside'!$A$2:$MC$200,MATCH(1,('GMW - Upside'!$MC$2:$MC$200=AE$3)*('GMW - Upside'!$MB$2:$MB$200=AE$4),0),$E167-1973)</f>
        <v>29.038540000000001</v>
      </c>
    </row>
    <row r="168" spans="1:31" x14ac:dyDescent="0.2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Upside'!$A$2:$MC$200,MATCH(1,('GMW - Upside'!$MC$2:$MC$200=F$3)*('GMW - Upside'!$MB$2:$MB$200=F$4),0),$E168-1973)</f>
        <v>522356</v>
      </c>
      <c r="G168" cm="1">
        <f t="array" ref="G168">INDEX('GMW - Upside'!$A$2:$MC$200,MATCH(1,('GMW - Upside'!$MC$2:$MC$200=G$3)*('GMW - Upside'!$MB$2:$MB$200=G$4),0),$E168-1973)</f>
        <v>308486</v>
      </c>
      <c r="H168" cm="1">
        <f t="array" ref="H168">INDEX('GMW - Upside'!$A$2:$MC$200,MATCH(1,('GMW - Upside'!$MC$2:$MC$200=H$3)*('GMW - Upside'!$MB$2:$MB$200=H$4),0),$E168-1973)</f>
        <v>425033</v>
      </c>
      <c r="I168" cm="1">
        <f t="array" ref="I168">INDEX('GMW - Upside'!$A$2:$MC$200,MATCH(1,('GMW - Upside'!$MC$2:$MC$200=I$3)*('GMW - Upside'!$MB$2:$MB$200=I$4),0),$E168-1973)</f>
        <v>108.5333</v>
      </c>
      <c r="J168" cm="1">
        <f t="array" ref="J168">INDEX('GMW - Upside'!$A$2:$MC$200,MATCH(1,('GMW - Upside'!$MC$2:$MC$200=J$3)*('GMW - Upside'!$MB$2:$MB$200=J$4),0),$E168-1973)</f>
        <v>0.1</v>
      </c>
      <c r="K168" cm="1">
        <f t="array" ref="K168">INDEX('GMW - Upside'!$A$2:$MC$200,MATCH(1,('GMW - Upside'!$MC$2:$MC$200=K$3)*('GMW - Upside'!$MB$2:$MB$200=K$4),0),$E168-1973)</f>
        <v>0.25615389999999999</v>
      </c>
      <c r="L168" cm="1">
        <f t="array" ref="L168">INDEX('GMW - Upside'!$A$2:$MC$200,MATCH(1,('GMW - Upside'!$MC$2:$MC$200=L$3)*('GMW - Upside'!$MB$2:$MB$200=L$4),0),$E168-1973)</f>
        <v>32634</v>
      </c>
      <c r="M168" cm="1">
        <f t="array" ref="M168">INDEX('GMW - Upside'!$A$2:$MC$200,MATCH(1,('GMW - Upside'!$MC$2:$MC$200=M$3)*('GMW - Upside'!$MB$2:$MB$200=M$4),0),$E168-1973)</f>
        <v>1390</v>
      </c>
      <c r="N168" cm="1">
        <f t="array" ref="N168">INDEX('GMW - Upside'!$A$2:$MC$200,MATCH(1,('GMW - Upside'!$MC$2:$MC$200=N$3)*('GMW - Upside'!$MB$2:$MB$200=N$4),0),$E168-1973)</f>
        <v>34024</v>
      </c>
      <c r="O168" cm="1">
        <f t="array" ref="O168">INDEX('GMW - Upside'!$A$2:$MC$200,MATCH(1,('GMW - Upside'!$MC$2:$MC$200=O$3)*('GMW - Upside'!$MB$2:$MB$200=O$4),0),$E168-1973)</f>
        <v>4.0999999999999996</v>
      </c>
      <c r="P168" cm="1">
        <f t="array" ref="P168">INDEX('GMW - Upside'!$A$2:$MC$200,MATCH(1,('GMW - Upside'!$MC$2:$MC$200=P$3)*('GMW - Upside'!$MB$2:$MB$200=P$4),0),$E168-1973)</f>
        <v>42614.42</v>
      </c>
      <c r="Q168" cm="1">
        <f t="array" ref="Q168">INDEX('GMW - Upside'!$A$2:$MC$200,MATCH(1,('GMW - Upside'!$MC$2:$MC$200=Q$3)*('GMW - Upside'!$MB$2:$MB$200=Q$4),0),$E168-1973)</f>
        <v>-110611</v>
      </c>
      <c r="R168" cm="1">
        <f t="array" ref="R168">INDEX('GMW - Upside'!$A$2:$MC$200,MATCH(1,('GMW - Upside'!$MC$2:$MC$200=R$3)*('GMW - Upside'!$MB$2:$MB$200=R$4),0),$E168-1973)</f>
        <v>1753321</v>
      </c>
      <c r="S168" cm="1">
        <f t="array" ref="S168">INDEX('GMW - Upside'!$A$2:$MC$200,MATCH(1,('GMW - Upside'!$MC$2:$MC$200=S$3)*('GMW - Upside'!$MB$2:$MB$200=S$4),0),$E168-1973)</f>
        <v>481227</v>
      </c>
      <c r="T168" cm="1">
        <f t="array" ref="T168">INDEX('GMW - Upside'!$A$2:$MC$200,MATCH(1,('GMW - Upside'!$MC$2:$MC$200=T$3)*('GMW - Upside'!$MB$2:$MB$200=T$4),0),$E168-1973)</f>
        <v>-10.17914</v>
      </c>
      <c r="U168" cm="1">
        <f t="array" ref="U168">INDEX('GMW - Upside'!$A$2:$MC$200,MATCH(1,('GMW - Upside'!$MC$2:$MC$200=U$3)*('GMW - Upside'!$MB$2:$MB$200=U$4),0),$E168-1973)</f>
        <v>578327.5</v>
      </c>
      <c r="V168" cm="1">
        <f t="array" ref="V168">INDEX('GMW - Upside'!$A$2:$MC$200,MATCH(1,('GMW - Upside'!$MC$2:$MC$200=V$3)*('GMW - Upside'!$MB$2:$MB$200=V$4),0),$E168-1973)</f>
        <v>32577.98</v>
      </c>
      <c r="W168" cm="1">
        <f t="array" ref="W168">INDEX('GMW - Upside'!$A$2:$MC$200,MATCH(1,('GMW - Upside'!$MC$2:$MC$200=W$3)*('GMW - Upside'!$MB$2:$MB$200=W$4),0),$E168-1973)</f>
        <v>25.9</v>
      </c>
      <c r="X168" cm="1">
        <f t="array" ref="X168">INDEX('GMW - Upside'!$A$2:$MC$200,MATCH(1,('GMW - Upside'!$MC$2:$MC$200=X$3)*('GMW - Upside'!$MB$2:$MB$200=X$4),0),$E168-1973)</f>
        <v>574851.5</v>
      </c>
      <c r="Y168" cm="1">
        <f t="array" ref="Y168">INDEX('GMW - Upside'!$A$2:$MC$200,MATCH(1,('GMW - Upside'!$MC$2:$MC$200=Y$3)*('GMW - Upside'!$MB$2:$MB$200=Y$4),0),$E168-1973)</f>
        <v>42756.69</v>
      </c>
      <c r="Z168" cm="1">
        <f t="array" ref="Z168">INDEX('GMW - Upside'!$A$2:$MC$200,MATCH(1,('GMW - Upside'!$MC$2:$MC$200=Z$3)*('GMW - Upside'!$MB$2:$MB$200=Z$4),0),$E168-1973)</f>
        <v>2906000</v>
      </c>
      <c r="AA168" cm="1">
        <f t="array" ref="AA168">INDEX('GMW - Upside'!$A$2:$MC$200,MATCH(1,('GMW - Upside'!$MC$2:$MC$200=AA$3)*('GMW - Upside'!$MB$2:$MB$200=AA$4),0),$E168-1973)</f>
        <v>-1.5892999999999999</v>
      </c>
      <c r="AB168" cm="1">
        <f t="array" ref="AB168">INDEX('GMW - Upside'!$A$2:$MC$200,MATCH(1,('GMW - Upside'!$MC$2:$MC$200=AB$3)*('GMW - Upside'!$MB$2:$MB$200=AB$4),0),$E168-1973)</f>
        <v>300797</v>
      </c>
      <c r="AC168" cm="1">
        <f t="array" ref="AC168">INDEX('GMW - Upside'!$A$2:$MC$200,MATCH(1,('GMW - Upside'!$MC$2:$MC$200=AC$3)*('GMW - Upside'!$MB$2:$MB$200=AC$4),0),$E168-1973)</f>
        <v>168500</v>
      </c>
      <c r="AD168" cm="1">
        <f t="array" ref="AD168">INDEX('GMW - Upside'!$A$2:$MC$200,MATCH(1,('GMW - Upside'!$MC$2:$MC$200=AD$3)*('GMW - Upside'!$MB$2:$MB$200=AD$4),0),$E168-1973)</f>
        <v>66740</v>
      </c>
      <c r="AE168" cm="1">
        <f t="array" ref="AE168">INDEX('GMW - Upside'!$A$2:$MC$200,MATCH(1,('GMW - Upside'!$MC$2:$MC$200=AE$3)*('GMW - Upside'!$MB$2:$MB$200=AE$4),0),$E168-1973)</f>
        <v>29.04121</v>
      </c>
    </row>
    <row r="169" spans="1:31" x14ac:dyDescent="0.2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Upside'!$A$2:$MC$200,MATCH(1,('GMW - Upside'!$MC$2:$MC$200=F$3)*('GMW - Upside'!$MB$2:$MB$200=F$4),0),$E169-1973)</f>
        <v>610972</v>
      </c>
      <c r="G169" cm="1">
        <f t="array" ref="G169">INDEX('GMW - Upside'!$A$2:$MC$200,MATCH(1,('GMW - Upside'!$MC$2:$MC$200=G$3)*('GMW - Upside'!$MB$2:$MB$200=G$4),0),$E169-1973)</f>
        <v>369291</v>
      </c>
      <c r="H169" cm="1">
        <f t="array" ref="H169">INDEX('GMW - Upside'!$A$2:$MC$200,MATCH(1,('GMW - Upside'!$MC$2:$MC$200=H$3)*('GMW - Upside'!$MB$2:$MB$200=H$4),0),$E169-1973)</f>
        <v>436890</v>
      </c>
      <c r="I169" cm="1">
        <f t="array" ref="I169">INDEX('GMW - Upside'!$A$2:$MC$200,MATCH(1,('GMW - Upside'!$MC$2:$MC$200=I$3)*('GMW - Upside'!$MB$2:$MB$200=I$4),0),$E169-1973)</f>
        <v>108.9333</v>
      </c>
      <c r="J169" cm="1">
        <f t="array" ref="J169">INDEX('GMW - Upside'!$A$2:$MC$200,MATCH(1,('GMW - Upside'!$MC$2:$MC$200=J$3)*('GMW - Upside'!$MB$2:$MB$200=J$4),0),$E169-1973)</f>
        <v>0.1</v>
      </c>
      <c r="K169" cm="1">
        <f t="array" ref="K169">INDEX('GMW - Upside'!$A$2:$MC$200,MATCH(1,('GMW - Upside'!$MC$2:$MC$200=K$3)*('GMW - Upside'!$MB$2:$MB$200=K$4),0),$E169-1973)</f>
        <v>0.19318179999999999</v>
      </c>
      <c r="L169" cm="1">
        <f t="array" ref="L169">INDEX('GMW - Upside'!$A$2:$MC$200,MATCH(1,('GMW - Upside'!$MC$2:$MC$200=L$3)*('GMW - Upside'!$MB$2:$MB$200=L$4),0),$E169-1973)</f>
        <v>32357</v>
      </c>
      <c r="M169" cm="1">
        <f t="array" ref="M169">INDEX('GMW - Upside'!$A$2:$MC$200,MATCH(1,('GMW - Upside'!$MC$2:$MC$200=M$3)*('GMW - Upside'!$MB$2:$MB$200=M$4),0),$E169-1973)</f>
        <v>1688</v>
      </c>
      <c r="N169" cm="1">
        <f t="array" ref="N169">INDEX('GMW - Upside'!$A$2:$MC$200,MATCH(1,('GMW - Upside'!$MC$2:$MC$200=N$3)*('GMW - Upside'!$MB$2:$MB$200=N$4),0),$E169-1973)</f>
        <v>34045</v>
      </c>
      <c r="O169" cm="1">
        <f t="array" ref="O169">INDEX('GMW - Upside'!$A$2:$MC$200,MATCH(1,('GMW - Upside'!$MC$2:$MC$200=O$3)*('GMW - Upside'!$MB$2:$MB$200=O$4),0),$E169-1973)</f>
        <v>5</v>
      </c>
      <c r="P169" cm="1">
        <f t="array" ref="P169">INDEX('GMW - Upside'!$A$2:$MC$200,MATCH(1,('GMW - Upside'!$MC$2:$MC$200=P$3)*('GMW - Upside'!$MB$2:$MB$200=P$4),0),$E169-1973)</f>
        <v>42672.160000000003</v>
      </c>
      <c r="Q169" cm="1">
        <f t="array" ref="Q169">INDEX('GMW - Upside'!$A$2:$MC$200,MATCH(1,('GMW - Upside'!$MC$2:$MC$200=Q$3)*('GMW - Upside'!$MB$2:$MB$200=Q$4),0),$E169-1973)</f>
        <v>-57583</v>
      </c>
      <c r="R169" cm="1">
        <f t="array" ref="R169">INDEX('GMW - Upside'!$A$2:$MC$200,MATCH(1,('GMW - Upside'!$MC$2:$MC$200=R$3)*('GMW - Upside'!$MB$2:$MB$200=R$4),0),$E169-1973)</f>
        <v>1770031</v>
      </c>
      <c r="S169" cm="1">
        <f t="array" ref="S169">INDEX('GMW - Upside'!$A$2:$MC$200,MATCH(1,('GMW - Upside'!$MC$2:$MC$200=S$3)*('GMW - Upside'!$MB$2:$MB$200=S$4),0),$E169-1973)</f>
        <v>540319</v>
      </c>
      <c r="T169" cm="1">
        <f t="array" ref="T169">INDEX('GMW - Upside'!$A$2:$MC$200,MATCH(1,('GMW - Upside'!$MC$2:$MC$200=T$3)*('GMW - Upside'!$MB$2:$MB$200=T$4),0),$E169-1973)</f>
        <v>-1.5926360000000001E-2</v>
      </c>
      <c r="U169" cm="1">
        <f t="array" ref="U169">INDEX('GMW - Upside'!$A$2:$MC$200,MATCH(1,('GMW - Upside'!$MC$2:$MC$200=U$3)*('GMW - Upside'!$MB$2:$MB$200=U$4),0),$E169-1973)</f>
        <v>611069.4</v>
      </c>
      <c r="V169" cm="1">
        <f t="array" ref="V169">INDEX('GMW - Upside'!$A$2:$MC$200,MATCH(1,('GMW - Upside'!$MC$2:$MC$200=V$3)*('GMW - Upside'!$MB$2:$MB$200=V$4),0),$E169-1973)</f>
        <v>32598.09</v>
      </c>
      <c r="W169" cm="1">
        <f t="array" ref="W169">INDEX('GMW - Upside'!$A$2:$MC$200,MATCH(1,('GMW - Upside'!$MC$2:$MC$200=W$3)*('GMW - Upside'!$MB$2:$MB$200=W$4),0),$E169-1973)</f>
        <v>28.2</v>
      </c>
      <c r="X169" cm="1">
        <f t="array" ref="X169">INDEX('GMW - Upside'!$A$2:$MC$200,MATCH(1,('GMW - Upside'!$MC$2:$MC$200=X$3)*('GMW - Upside'!$MB$2:$MB$200=X$4),0),$E169-1973)</f>
        <v>576324.9</v>
      </c>
      <c r="Y169" cm="1">
        <f t="array" ref="Y169">INDEX('GMW - Upside'!$A$2:$MC$200,MATCH(1,('GMW - Upside'!$MC$2:$MC$200=Y$3)*('GMW - Upside'!$MB$2:$MB$200=Y$4),0),$E169-1973)</f>
        <v>42793.42</v>
      </c>
      <c r="Z169" cm="1">
        <f t="array" ref="Z169">INDEX('GMW - Upside'!$A$2:$MC$200,MATCH(1,('GMW - Upside'!$MC$2:$MC$200=Z$3)*('GMW - Upside'!$MB$2:$MB$200=Z$4),0),$E169-1973)</f>
        <v>2913000</v>
      </c>
      <c r="AA169" cm="1">
        <f t="array" ref="AA169">INDEX('GMW - Upside'!$A$2:$MC$200,MATCH(1,('GMW - Upside'!$MC$2:$MC$200=AA$3)*('GMW - Upside'!$MB$2:$MB$200=AA$4),0),$E169-1973)</f>
        <v>-1.591286</v>
      </c>
      <c r="AB169" cm="1">
        <f t="array" ref="AB169">INDEX('GMW - Upside'!$A$2:$MC$200,MATCH(1,('GMW - Upside'!$MC$2:$MC$200=AB$3)*('GMW - Upside'!$MB$2:$MB$200=AB$4),0),$E169-1973)</f>
        <v>264260</v>
      </c>
      <c r="AC169" cm="1">
        <f t="array" ref="AC169">INDEX('GMW - Upside'!$A$2:$MC$200,MATCH(1,('GMW - Upside'!$MC$2:$MC$200=AC$3)*('GMW - Upside'!$MB$2:$MB$200=AC$4),0),$E169-1973)</f>
        <v>190412</v>
      </c>
      <c r="AD169" cm="1">
        <f t="array" ref="AD169">INDEX('GMW - Upside'!$A$2:$MC$200,MATCH(1,('GMW - Upside'!$MC$2:$MC$200=AD$3)*('GMW - Upside'!$MB$2:$MB$200=AD$4),0),$E169-1973)</f>
        <v>66799.5</v>
      </c>
      <c r="AE169" cm="1">
        <f t="array" ref="AE169">INDEX('GMW - Upside'!$A$2:$MC$200,MATCH(1,('GMW - Upside'!$MC$2:$MC$200=AE$3)*('GMW - Upside'!$MB$2:$MB$200=AE$4),0),$E169-1973)</f>
        <v>29.10033</v>
      </c>
    </row>
    <row r="170" spans="1:31" x14ac:dyDescent="0.2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Upside'!$A$2:$MC$200,MATCH(1,('GMW - Upside'!$MC$2:$MC$200=F$3)*('GMW - Upside'!$MB$2:$MB$200=F$4),0),$E170-1973)</f>
        <v>619330</v>
      </c>
      <c r="G170" cm="1">
        <f t="array" ref="G170">INDEX('GMW - Upside'!$A$2:$MC$200,MATCH(1,('GMW - Upside'!$MC$2:$MC$200=G$3)*('GMW - Upside'!$MB$2:$MB$200=G$4),0),$E170-1973)</f>
        <v>362708</v>
      </c>
      <c r="H170" cm="1">
        <f t="array" ref="H170">INDEX('GMW - Upside'!$A$2:$MC$200,MATCH(1,('GMW - Upside'!$MC$2:$MC$200=H$3)*('GMW - Upside'!$MB$2:$MB$200=H$4),0),$E170-1973)</f>
        <v>438712</v>
      </c>
      <c r="I170" cm="1">
        <f t="array" ref="I170">INDEX('GMW - Upside'!$A$2:$MC$200,MATCH(1,('GMW - Upside'!$MC$2:$MC$200=I$3)*('GMW - Upside'!$MB$2:$MB$200=I$4),0),$E170-1973)</f>
        <v>109.0667</v>
      </c>
      <c r="J170" cm="1">
        <f t="array" ref="J170">INDEX('GMW - Upside'!$A$2:$MC$200,MATCH(1,('GMW - Upside'!$MC$2:$MC$200=J$3)*('GMW - Upside'!$MB$2:$MB$200=J$4),0),$E170-1973)</f>
        <v>0.1</v>
      </c>
      <c r="K170" cm="1">
        <f t="array" ref="K170">INDEX('GMW - Upside'!$A$2:$MC$200,MATCH(1,('GMW - Upside'!$MC$2:$MC$200=K$3)*('GMW - Upside'!$MB$2:$MB$200=K$4),0),$E170-1973)</f>
        <v>0.27338459999999998</v>
      </c>
      <c r="L170" cm="1">
        <f t="array" ref="L170">INDEX('GMW - Upside'!$A$2:$MC$200,MATCH(1,('GMW - Upside'!$MC$2:$MC$200=L$3)*('GMW - Upside'!$MB$2:$MB$200=L$4),0),$E170-1973)</f>
        <v>32268</v>
      </c>
      <c r="M170" cm="1">
        <f t="array" ref="M170">INDEX('GMW - Upside'!$A$2:$MC$200,MATCH(1,('GMW - Upside'!$MC$2:$MC$200=M$3)*('GMW - Upside'!$MB$2:$MB$200=M$4),0),$E170-1973)</f>
        <v>1791</v>
      </c>
      <c r="N170" cm="1">
        <f t="array" ref="N170">INDEX('GMW - Upside'!$A$2:$MC$200,MATCH(1,('GMW - Upside'!$MC$2:$MC$200=N$3)*('GMW - Upside'!$MB$2:$MB$200=N$4),0),$E170-1973)</f>
        <v>34059</v>
      </c>
      <c r="O170" cm="1">
        <f t="array" ref="O170">INDEX('GMW - Upside'!$A$2:$MC$200,MATCH(1,('GMW - Upside'!$MC$2:$MC$200=O$3)*('GMW - Upside'!$MB$2:$MB$200=O$4),0),$E170-1973)</f>
        <v>5.3</v>
      </c>
      <c r="P170" cm="1">
        <f t="array" ref="P170">INDEX('GMW - Upside'!$A$2:$MC$200,MATCH(1,('GMW - Upside'!$MC$2:$MC$200=P$3)*('GMW - Upside'!$MB$2:$MB$200=P$4),0),$E170-1973)</f>
        <v>42729.91</v>
      </c>
      <c r="Q170" cm="1">
        <f t="array" ref="Q170">INDEX('GMW - Upside'!$A$2:$MC$200,MATCH(1,('GMW - Upside'!$MC$2:$MC$200=Q$3)*('GMW - Upside'!$MB$2:$MB$200=Q$4),0),$E170-1973)</f>
        <v>-50385</v>
      </c>
      <c r="R170" cm="1">
        <f t="array" ref="R170">INDEX('GMW - Upside'!$A$2:$MC$200,MATCH(1,('GMW - Upside'!$MC$2:$MC$200=R$3)*('GMW - Upside'!$MB$2:$MB$200=R$4),0),$E170-1973)</f>
        <v>1837306</v>
      </c>
      <c r="S170" cm="1">
        <f t="array" ref="S170">INDEX('GMW - Upside'!$A$2:$MC$200,MATCH(1,('GMW - Upside'!$MC$2:$MC$200=S$3)*('GMW - Upside'!$MB$2:$MB$200=S$4),0),$E170-1973)</f>
        <v>543809</v>
      </c>
      <c r="T170" cm="1">
        <f t="array" ref="T170">INDEX('GMW - Upside'!$A$2:$MC$200,MATCH(1,('GMW - Upside'!$MC$2:$MC$200=T$3)*('GMW - Upside'!$MB$2:$MB$200=T$4),0),$E170-1973)</f>
        <v>-3.1136509999999999</v>
      </c>
      <c r="U170" cm="1">
        <f t="array" ref="U170">INDEX('GMW - Upside'!$A$2:$MC$200,MATCH(1,('GMW - Upside'!$MC$2:$MC$200=U$3)*('GMW - Upside'!$MB$2:$MB$200=U$4),0),$E170-1973)</f>
        <v>638917.1</v>
      </c>
      <c r="V170" cm="1">
        <f t="array" ref="V170">INDEX('GMW - Upside'!$A$2:$MC$200,MATCH(1,('GMW - Upside'!$MC$2:$MC$200=V$3)*('GMW - Upside'!$MB$2:$MB$200=V$4),0),$E170-1973)</f>
        <v>32611.49</v>
      </c>
      <c r="W170" cm="1">
        <f t="array" ref="W170">INDEX('GMW - Upside'!$A$2:$MC$200,MATCH(1,('GMW - Upside'!$MC$2:$MC$200=W$3)*('GMW - Upside'!$MB$2:$MB$200=W$4),0),$E170-1973)</f>
        <v>30.2</v>
      </c>
      <c r="X170" cm="1">
        <f t="array" ref="X170">INDEX('GMW - Upside'!$A$2:$MC$200,MATCH(1,('GMW - Upside'!$MC$2:$MC$200=X$3)*('GMW - Upside'!$MB$2:$MB$200=X$4),0),$E170-1973)</f>
        <v>577797.30000000005</v>
      </c>
      <c r="Y170" cm="1">
        <f t="array" ref="Y170">INDEX('GMW - Upside'!$A$2:$MC$200,MATCH(1,('GMW - Upside'!$MC$2:$MC$200=Y$3)*('GMW - Upside'!$MB$2:$MB$200=Y$4),0),$E170-1973)</f>
        <v>42830.15</v>
      </c>
      <c r="Z170" cm="1">
        <f t="array" ref="Z170">INDEX('GMW - Upside'!$A$2:$MC$200,MATCH(1,('GMW - Upside'!$MC$2:$MC$200=Z$3)*('GMW - Upside'!$MB$2:$MB$200=Z$4),0),$E170-1973)</f>
        <v>2920000</v>
      </c>
      <c r="AA170" cm="1">
        <f t="array" ref="AA170">INDEX('GMW - Upside'!$A$2:$MC$200,MATCH(1,('GMW - Upside'!$MC$2:$MC$200=AA$3)*('GMW - Upside'!$MB$2:$MB$200=AA$4),0),$E170-1973)</f>
        <v>-1.592878</v>
      </c>
      <c r="AB170" cm="1">
        <f t="array" ref="AB170">INDEX('GMW - Upside'!$A$2:$MC$200,MATCH(1,('GMW - Upside'!$MC$2:$MC$200=AB$3)*('GMW - Upside'!$MB$2:$MB$200=AB$4),0),$E170-1973)</f>
        <v>261686</v>
      </c>
      <c r="AC170" cm="1">
        <f t="array" ref="AC170">INDEX('GMW - Upside'!$A$2:$MC$200,MATCH(1,('GMW - Upside'!$MC$2:$MC$200=AC$3)*('GMW - Upside'!$MB$2:$MB$200=AC$4),0),$E170-1973)</f>
        <v>198426</v>
      </c>
      <c r="AD170" cm="1">
        <f t="array" ref="AD170">INDEX('GMW - Upside'!$A$2:$MC$200,MATCH(1,('GMW - Upside'!$MC$2:$MC$200=AD$3)*('GMW - Upside'!$MB$2:$MB$200=AD$4),0),$E170-1973)</f>
        <v>66859</v>
      </c>
      <c r="AE170" cm="1">
        <f t="array" ref="AE170">INDEX('GMW - Upside'!$A$2:$MC$200,MATCH(1,('GMW - Upside'!$MC$2:$MC$200=AE$3)*('GMW - Upside'!$MB$2:$MB$200=AE$4),0),$E170-1973)</f>
        <v>29.159289999999999</v>
      </c>
    </row>
    <row r="171" spans="1:31" x14ac:dyDescent="0.2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Upside'!$A$2:$MC$200,MATCH(1,('GMW - Upside'!$MC$2:$MC$200=F$3)*('GMW - Upside'!$MB$2:$MB$200=F$4),0),$E171-1973)</f>
        <v>612665</v>
      </c>
      <c r="G171" cm="1">
        <f t="array" ref="G171">INDEX('GMW - Upside'!$A$2:$MC$200,MATCH(1,('GMW - Upside'!$MC$2:$MC$200=G$3)*('GMW - Upside'!$MB$2:$MB$200=G$4),0),$E171-1973)</f>
        <v>349378</v>
      </c>
      <c r="H171" cm="1">
        <f t="array" ref="H171">INDEX('GMW - Upside'!$A$2:$MC$200,MATCH(1,('GMW - Upside'!$MC$2:$MC$200=H$3)*('GMW - Upside'!$MB$2:$MB$200=H$4),0),$E171-1973)</f>
        <v>442878</v>
      </c>
      <c r="I171" cm="1">
        <f t="array" ref="I171">INDEX('GMW - Upside'!$A$2:$MC$200,MATCH(1,('GMW - Upside'!$MC$2:$MC$200=I$3)*('GMW - Upside'!$MB$2:$MB$200=I$4),0),$E171-1973)</f>
        <v>109.16670000000001</v>
      </c>
      <c r="J171" cm="1">
        <f t="array" ref="J171">INDEX('GMW - Upside'!$A$2:$MC$200,MATCH(1,('GMW - Upside'!$MC$2:$MC$200=J$3)*('GMW - Upside'!$MB$2:$MB$200=J$4),0),$E171-1973)</f>
        <v>0.1</v>
      </c>
      <c r="K171" cm="1">
        <f t="array" ref="K171">INDEX('GMW - Upside'!$A$2:$MC$200,MATCH(1,('GMW - Upside'!$MC$2:$MC$200=K$3)*('GMW - Upside'!$MB$2:$MB$200=K$4),0),$E171-1973)</f>
        <v>0.55333330000000003</v>
      </c>
      <c r="L171" cm="1">
        <f t="array" ref="L171">INDEX('GMW - Upside'!$A$2:$MC$200,MATCH(1,('GMW - Upside'!$MC$2:$MC$200=L$3)*('GMW - Upside'!$MB$2:$MB$200=L$4),0),$E171-1973)</f>
        <v>32314</v>
      </c>
      <c r="M171" cm="1">
        <f t="array" ref="M171">INDEX('GMW - Upside'!$A$2:$MC$200,MATCH(1,('GMW - Upside'!$MC$2:$MC$200=M$3)*('GMW - Upside'!$MB$2:$MB$200=M$4),0),$E171-1973)</f>
        <v>1667</v>
      </c>
      <c r="N171" cm="1">
        <f t="array" ref="N171">INDEX('GMW - Upside'!$A$2:$MC$200,MATCH(1,('GMW - Upside'!$MC$2:$MC$200=N$3)*('GMW - Upside'!$MB$2:$MB$200=N$4),0),$E171-1973)</f>
        <v>33981</v>
      </c>
      <c r="O171" cm="1">
        <f t="array" ref="O171">INDEX('GMW - Upside'!$A$2:$MC$200,MATCH(1,('GMW - Upside'!$MC$2:$MC$200=O$3)*('GMW - Upside'!$MB$2:$MB$200=O$4),0),$E171-1973)</f>
        <v>4.9000000000000004</v>
      </c>
      <c r="P171" cm="1">
        <f t="array" ref="P171">INDEX('GMW - Upside'!$A$2:$MC$200,MATCH(1,('GMW - Upside'!$MC$2:$MC$200=P$3)*('GMW - Upside'!$MB$2:$MB$200=P$4),0),$E171-1973)</f>
        <v>42787.66</v>
      </c>
      <c r="Q171" cm="1">
        <f t="array" ref="Q171">INDEX('GMW - Upside'!$A$2:$MC$200,MATCH(1,('GMW - Upside'!$MC$2:$MC$200=Q$3)*('GMW - Upside'!$MB$2:$MB$200=Q$4),0),$E171-1973)</f>
        <v>-20533</v>
      </c>
      <c r="R171" cm="1">
        <f t="array" ref="R171">INDEX('GMW - Upside'!$A$2:$MC$200,MATCH(1,('GMW - Upside'!$MC$2:$MC$200=R$3)*('GMW - Upside'!$MB$2:$MB$200=R$4),0),$E171-1973)</f>
        <v>1849577</v>
      </c>
      <c r="S171" cm="1">
        <f t="array" ref="S171">INDEX('GMW - Upside'!$A$2:$MC$200,MATCH(1,('GMW - Upside'!$MC$2:$MC$200=S$3)*('GMW - Upside'!$MB$2:$MB$200=S$4),0),$E171-1973)</f>
        <v>545116</v>
      </c>
      <c r="T171" cm="1">
        <f t="array" ref="T171">INDEX('GMW - Upside'!$A$2:$MC$200,MATCH(1,('GMW - Upside'!$MC$2:$MC$200=T$3)*('GMW - Upside'!$MB$2:$MB$200=T$4),0),$E171-1973)</f>
        <v>-2.5772089999999999</v>
      </c>
      <c r="U171" cm="1">
        <f t="array" ref="U171">INDEX('GMW - Upside'!$A$2:$MC$200,MATCH(1,('GMW - Upside'!$MC$2:$MC$200=U$3)*('GMW - Upside'!$MB$2:$MB$200=U$4),0),$E171-1973)</f>
        <v>628659.80000000005</v>
      </c>
      <c r="V171" cm="1">
        <f t="array" ref="V171">INDEX('GMW - Upside'!$A$2:$MC$200,MATCH(1,('GMW - Upside'!$MC$2:$MC$200=V$3)*('GMW - Upside'!$MB$2:$MB$200=V$4),0),$E171-1973)</f>
        <v>32536.81</v>
      </c>
      <c r="W171" cm="1">
        <f t="array" ref="W171">INDEX('GMW - Upside'!$A$2:$MC$200,MATCH(1,('GMW - Upside'!$MC$2:$MC$200=W$3)*('GMW - Upside'!$MB$2:$MB$200=W$4),0),$E171-1973)</f>
        <v>29.5</v>
      </c>
      <c r="X171" cm="1">
        <f t="array" ref="X171">INDEX('GMW - Upside'!$A$2:$MC$200,MATCH(1,('GMW - Upside'!$MC$2:$MC$200=X$3)*('GMW - Upside'!$MB$2:$MB$200=X$4),0),$E171-1973)</f>
        <v>579268.80000000005</v>
      </c>
      <c r="Y171" cm="1">
        <f t="array" ref="Y171">INDEX('GMW - Upside'!$A$2:$MC$200,MATCH(1,('GMW - Upside'!$MC$2:$MC$200=Y$3)*('GMW - Upside'!$MB$2:$MB$200=Y$4),0),$E171-1973)</f>
        <v>42866.879999999997</v>
      </c>
      <c r="Z171" cm="1">
        <f t="array" ref="Z171">INDEX('GMW - Upside'!$A$2:$MC$200,MATCH(1,('GMW - Upside'!$MC$2:$MC$200=Z$3)*('GMW - Upside'!$MB$2:$MB$200=Z$4),0),$E171-1973)</f>
        <v>2931750</v>
      </c>
      <c r="AA171" cm="1">
        <f t="array" ref="AA171">INDEX('GMW - Upside'!$A$2:$MC$200,MATCH(1,('GMW - Upside'!$MC$2:$MC$200=AA$3)*('GMW - Upside'!$MB$2:$MB$200=AA$4),0),$E171-1973)</f>
        <v>-1.593674</v>
      </c>
      <c r="AB171" cm="1">
        <f t="array" ref="AB171">INDEX('GMW - Upside'!$A$2:$MC$200,MATCH(1,('GMW - Upside'!$MC$2:$MC$200=AB$3)*('GMW - Upside'!$MB$2:$MB$200=AB$4),0),$E171-1973)</f>
        <v>276118</v>
      </c>
      <c r="AC171" cm="1">
        <f t="array" ref="AC171">INDEX('GMW - Upside'!$A$2:$MC$200,MATCH(1,('GMW - Upside'!$MC$2:$MC$200=AC$3)*('GMW - Upside'!$MB$2:$MB$200=AC$4),0),$E171-1973)</f>
        <v>234549</v>
      </c>
      <c r="AD171" cm="1">
        <f t="array" ref="AD171">INDEX('GMW - Upside'!$A$2:$MC$200,MATCH(1,('GMW - Upside'!$MC$2:$MC$200=AD$3)*('GMW - Upside'!$MB$2:$MB$200=AD$4),0),$E171-1973)</f>
        <v>66918.5</v>
      </c>
      <c r="AE171" cm="1">
        <f t="array" ref="AE171">INDEX('GMW - Upside'!$A$2:$MC$200,MATCH(1,('GMW - Upside'!$MC$2:$MC$200=AE$3)*('GMW - Upside'!$MB$2:$MB$200=AE$4),0),$E171-1973)</f>
        <v>29.21808</v>
      </c>
    </row>
    <row r="172" spans="1:31" x14ac:dyDescent="0.2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Upside'!$A$2:$MC$200,MATCH(1,('GMW - Upside'!$MC$2:$MC$200=F$3)*('GMW - Upside'!$MB$2:$MB$200=F$4),0),$E172-1973)</f>
        <v>655443</v>
      </c>
      <c r="G172" cm="1">
        <f t="array" ref="G172">INDEX('GMW - Upside'!$A$2:$MC$200,MATCH(1,('GMW - Upside'!$MC$2:$MC$200=G$3)*('GMW - Upside'!$MB$2:$MB$200=G$4),0),$E172-1973)</f>
        <v>389324</v>
      </c>
      <c r="H172" cm="1">
        <f t="array" ref="H172">INDEX('GMW - Upside'!$A$2:$MC$200,MATCH(1,('GMW - Upside'!$MC$2:$MC$200=H$3)*('GMW - Upside'!$MB$2:$MB$200=H$4),0),$E172-1973)</f>
        <v>444323</v>
      </c>
      <c r="I172" cm="1">
        <f t="array" ref="I172">INDEX('GMW - Upside'!$A$2:$MC$200,MATCH(1,('GMW - Upside'!$MC$2:$MC$200=I$3)*('GMW - Upside'!$MB$2:$MB$200=I$4),0),$E172-1973)</f>
        <v>110.7333</v>
      </c>
      <c r="J172" cm="1">
        <f t="array" ref="J172">INDEX('GMW - Upside'!$A$2:$MC$200,MATCH(1,('GMW - Upside'!$MC$2:$MC$200=J$3)*('GMW - Upside'!$MB$2:$MB$200=J$4),0),$E172-1973)</f>
        <v>0.1</v>
      </c>
      <c r="K172" cm="1">
        <f t="array" ref="K172">INDEX('GMW - Upside'!$A$2:$MC$200,MATCH(1,('GMW - Upside'!$MC$2:$MC$200=K$3)*('GMW - Upside'!$MB$2:$MB$200=K$4),0),$E172-1973)</f>
        <v>0.78874999999999995</v>
      </c>
      <c r="L172" cm="1">
        <f t="array" ref="L172">INDEX('GMW - Upside'!$A$2:$MC$200,MATCH(1,('GMW - Upside'!$MC$2:$MC$200=L$3)*('GMW - Upside'!$MB$2:$MB$200=L$4),0),$E172-1973)</f>
        <v>32450</v>
      </c>
      <c r="M172" cm="1">
        <f t="array" ref="M172">INDEX('GMW - Upside'!$A$2:$MC$200,MATCH(1,('GMW - Upside'!$MC$2:$MC$200=M$3)*('GMW - Upside'!$MB$2:$MB$200=M$4),0),$E172-1973)</f>
        <v>1589</v>
      </c>
      <c r="N172" cm="1">
        <f t="array" ref="N172">INDEX('GMW - Upside'!$A$2:$MC$200,MATCH(1,('GMW - Upside'!$MC$2:$MC$200=N$3)*('GMW - Upside'!$MB$2:$MB$200=N$4),0),$E172-1973)</f>
        <v>34039</v>
      </c>
      <c r="O172" cm="1">
        <f t="array" ref="O172">INDEX('GMW - Upside'!$A$2:$MC$200,MATCH(1,('GMW - Upside'!$MC$2:$MC$200=O$3)*('GMW - Upside'!$MB$2:$MB$200=O$4),0),$E172-1973)</f>
        <v>4.7</v>
      </c>
      <c r="P172" cm="1">
        <f t="array" ref="P172">INDEX('GMW - Upside'!$A$2:$MC$200,MATCH(1,('GMW - Upside'!$MC$2:$MC$200=P$3)*('GMW - Upside'!$MB$2:$MB$200=P$4),0),$E172-1973)</f>
        <v>42845.41</v>
      </c>
      <c r="Q172" cm="1">
        <f t="array" ref="Q172">INDEX('GMW - Upside'!$A$2:$MC$200,MATCH(1,('GMW - Upside'!$MC$2:$MC$200=Q$3)*('GMW - Upside'!$MB$2:$MB$200=Q$4),0),$E172-1973)</f>
        <v>-47506</v>
      </c>
      <c r="R172" cm="1">
        <f t="array" ref="R172">INDEX('GMW - Upside'!$A$2:$MC$200,MATCH(1,('GMW - Upside'!$MC$2:$MC$200=R$3)*('GMW - Upside'!$MB$2:$MB$200=R$4),0),$E172-1973)</f>
        <v>1901020</v>
      </c>
      <c r="S172" cm="1">
        <f t="array" ref="S172">INDEX('GMW - Upside'!$A$2:$MC$200,MATCH(1,('GMW - Upside'!$MC$2:$MC$200=S$3)*('GMW - Upside'!$MB$2:$MB$200=S$4),0),$E172-1973)</f>
        <v>576525</v>
      </c>
      <c r="T172" cm="1">
        <f t="array" ref="T172">INDEX('GMW - Upside'!$A$2:$MC$200,MATCH(1,('GMW - Upside'!$MC$2:$MC$200=T$3)*('GMW - Upside'!$MB$2:$MB$200=T$4),0),$E172-1973)</f>
        <v>0.65240860000000001</v>
      </c>
      <c r="U172" cm="1">
        <f t="array" ref="U172">INDEX('GMW - Upside'!$A$2:$MC$200,MATCH(1,('GMW - Upside'!$MC$2:$MC$200=U$3)*('GMW - Upside'!$MB$2:$MB$200=U$4),0),$E172-1973)</f>
        <v>651180.6</v>
      </c>
      <c r="V172" cm="1">
        <f t="array" ref="V172">INDEX('GMW - Upside'!$A$2:$MC$200,MATCH(1,('GMW - Upside'!$MC$2:$MC$200=V$3)*('GMW - Upside'!$MB$2:$MB$200=V$4),0),$E172-1973)</f>
        <v>32609.360000000001</v>
      </c>
      <c r="W172" cm="1">
        <f t="array" ref="W172">INDEX('GMW - Upside'!$A$2:$MC$200,MATCH(1,('GMW - Upside'!$MC$2:$MC$200=W$3)*('GMW - Upside'!$MB$2:$MB$200=W$4),0),$E172-1973)</f>
        <v>31</v>
      </c>
      <c r="X172" cm="1">
        <f t="array" ref="X172">INDEX('GMW - Upside'!$A$2:$MC$200,MATCH(1,('GMW - Upside'!$MC$2:$MC$200=X$3)*('GMW - Upside'!$MB$2:$MB$200=X$4),0),$E172-1973)</f>
        <v>580739.6</v>
      </c>
      <c r="Y172" cm="1">
        <f t="array" ref="Y172">INDEX('GMW - Upside'!$A$2:$MC$200,MATCH(1,('GMW - Upside'!$MC$2:$MC$200=Y$3)*('GMW - Upside'!$MB$2:$MB$200=Y$4),0),$E172-1973)</f>
        <v>42903.62</v>
      </c>
      <c r="Z172" cm="1">
        <f t="array" ref="Z172">INDEX('GMW - Upside'!$A$2:$MC$200,MATCH(1,('GMW - Upside'!$MC$2:$MC$200=Z$3)*('GMW - Upside'!$MB$2:$MB$200=Z$4),0),$E172-1973)</f>
        <v>2943500</v>
      </c>
      <c r="AA172" cm="1">
        <f t="array" ref="AA172">INDEX('GMW - Upside'!$A$2:$MC$200,MATCH(1,('GMW - Upside'!$MC$2:$MC$200=AA$3)*('GMW - Upside'!$MB$2:$MB$200=AA$4),0),$E172-1973)</f>
        <v>-1.5940719999999999</v>
      </c>
      <c r="AB172" cm="1">
        <f t="array" ref="AB172">INDEX('GMW - Upside'!$A$2:$MC$200,MATCH(1,('GMW - Upside'!$MC$2:$MC$200=AB$3)*('GMW - Upside'!$MB$2:$MB$200=AB$4),0),$E172-1973)</f>
        <v>263839</v>
      </c>
      <c r="AC172" cm="1">
        <f t="array" ref="AC172">INDEX('GMW - Upside'!$A$2:$MC$200,MATCH(1,('GMW - Upside'!$MC$2:$MC$200=AC$3)*('GMW - Upside'!$MB$2:$MB$200=AC$4),0),$E172-1973)</f>
        <v>204471</v>
      </c>
      <c r="AD172" cm="1">
        <f t="array" ref="AD172">INDEX('GMW - Upside'!$A$2:$MC$200,MATCH(1,('GMW - Upside'!$MC$2:$MC$200=AD$3)*('GMW - Upside'!$MB$2:$MB$200=AD$4),0),$E172-1973)</f>
        <v>66978</v>
      </c>
      <c r="AE172" cm="1">
        <f t="array" ref="AE172">INDEX('GMW - Upside'!$A$2:$MC$200,MATCH(1,('GMW - Upside'!$MC$2:$MC$200=AE$3)*('GMW - Upside'!$MB$2:$MB$200=AE$4),0),$E172-1973)</f>
        <v>29.276720000000001</v>
      </c>
    </row>
    <row r="173" spans="1:31" x14ac:dyDescent="0.2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Upside'!$A$2:$MC$200,MATCH(1,('GMW - Upside'!$MC$2:$MC$200=F$3)*('GMW - Upside'!$MB$2:$MB$200=F$4),0),$E173-1973)</f>
        <v>666498</v>
      </c>
      <c r="G173" cm="1">
        <f t="array" ref="G173">INDEX('GMW - Upside'!$A$2:$MC$200,MATCH(1,('GMW - Upside'!$MC$2:$MC$200=G$3)*('GMW - Upside'!$MB$2:$MB$200=G$4),0),$E173-1973)</f>
        <v>401314</v>
      </c>
      <c r="H173" cm="1">
        <f t="array" ref="H173">INDEX('GMW - Upside'!$A$2:$MC$200,MATCH(1,('GMW - Upside'!$MC$2:$MC$200=H$3)*('GMW - Upside'!$MB$2:$MB$200=H$4),0),$E173-1973)</f>
        <v>441572</v>
      </c>
      <c r="I173" cm="1">
        <f t="array" ref="I173">INDEX('GMW - Upside'!$A$2:$MC$200,MATCH(1,('GMW - Upside'!$MC$2:$MC$200=I$3)*('GMW - Upside'!$MB$2:$MB$200=I$4),0),$E173-1973)</f>
        <v>111.9333</v>
      </c>
      <c r="J173" cm="1">
        <f t="array" ref="J173">INDEX('GMW - Upside'!$A$2:$MC$200,MATCH(1,('GMW - Upside'!$MC$2:$MC$200=J$3)*('GMW - Upside'!$MB$2:$MB$200=J$4),0),$E173-1973)</f>
        <v>0.1</v>
      </c>
      <c r="K173" cm="1">
        <f t="array" ref="K173">INDEX('GMW - Upside'!$A$2:$MC$200,MATCH(1,('GMW - Upside'!$MC$2:$MC$200=K$3)*('GMW - Upside'!$MB$2:$MB$200=K$4),0),$E173-1973)</f>
        <v>0.66666669999999995</v>
      </c>
      <c r="L173" cm="1">
        <f t="array" ref="L173">INDEX('GMW - Upside'!$A$2:$MC$200,MATCH(1,('GMW - Upside'!$MC$2:$MC$200=L$3)*('GMW - Upside'!$MB$2:$MB$200=L$4),0),$E173-1973)</f>
        <v>32724</v>
      </c>
      <c r="M173" cm="1">
        <f t="array" ref="M173">INDEX('GMW - Upside'!$A$2:$MC$200,MATCH(1,('GMW - Upside'!$MC$2:$MC$200=M$3)*('GMW - Upside'!$MB$2:$MB$200=M$4),0),$E173-1973)</f>
        <v>1497</v>
      </c>
      <c r="N173" cm="1">
        <f t="array" ref="N173">INDEX('GMW - Upside'!$A$2:$MC$200,MATCH(1,('GMW - Upside'!$MC$2:$MC$200=N$3)*('GMW - Upside'!$MB$2:$MB$200=N$4),0),$E173-1973)</f>
        <v>34221</v>
      </c>
      <c r="O173" cm="1">
        <f t="array" ref="O173">INDEX('GMW - Upside'!$A$2:$MC$200,MATCH(1,('GMW - Upside'!$MC$2:$MC$200=O$3)*('GMW - Upside'!$MB$2:$MB$200=O$4),0),$E173-1973)</f>
        <v>4.4000000000000004</v>
      </c>
      <c r="P173" cm="1">
        <f t="array" ref="P173">INDEX('GMW - Upside'!$A$2:$MC$200,MATCH(1,('GMW - Upside'!$MC$2:$MC$200=P$3)*('GMW - Upside'!$MB$2:$MB$200=P$4),0),$E173-1973)</f>
        <v>42938.36</v>
      </c>
      <c r="Q173" cm="1">
        <f t="array" ref="Q173">INDEX('GMW - Upside'!$A$2:$MC$200,MATCH(1,('GMW - Upside'!$MC$2:$MC$200=Q$3)*('GMW - Upside'!$MB$2:$MB$200=Q$4),0),$E173-1973)</f>
        <v>-22494</v>
      </c>
      <c r="R173" cm="1">
        <f t="array" ref="R173">INDEX('GMW - Upside'!$A$2:$MC$200,MATCH(1,('GMW - Upside'!$MC$2:$MC$200=R$3)*('GMW - Upside'!$MB$2:$MB$200=R$4),0),$E173-1973)</f>
        <v>1921644</v>
      </c>
      <c r="S173" cm="1">
        <f t="array" ref="S173">INDEX('GMW - Upside'!$A$2:$MC$200,MATCH(1,('GMW - Upside'!$MC$2:$MC$200=S$3)*('GMW - Upside'!$MB$2:$MB$200=S$4),0),$E173-1973)</f>
        <v>592707</v>
      </c>
      <c r="T173" cm="1">
        <f t="array" ref="T173">INDEX('GMW - Upside'!$A$2:$MC$200,MATCH(1,('GMW - Upside'!$MC$2:$MC$200=T$3)*('GMW - Upside'!$MB$2:$MB$200=T$4),0),$E173-1973)</f>
        <v>0.54016109999999995</v>
      </c>
      <c r="U173" cm="1">
        <f t="array" ref="U173">INDEX('GMW - Upside'!$A$2:$MC$200,MATCH(1,('GMW - Upside'!$MC$2:$MC$200=U$3)*('GMW - Upside'!$MB$2:$MB$200=U$4),0),$E173-1973)</f>
        <v>662907.30000000005</v>
      </c>
      <c r="V173" cm="1">
        <f t="array" ref="V173">INDEX('GMW - Upside'!$A$2:$MC$200,MATCH(1,('GMW - Upside'!$MC$2:$MC$200=V$3)*('GMW - Upside'!$MB$2:$MB$200=V$4),0),$E173-1973)</f>
        <v>32800.83</v>
      </c>
      <c r="W173" cm="1">
        <f t="array" ref="W173">INDEX('GMW - Upside'!$A$2:$MC$200,MATCH(1,('GMW - Upside'!$MC$2:$MC$200=W$3)*('GMW - Upside'!$MB$2:$MB$200=W$4),0),$E173-1973)</f>
        <v>31.6</v>
      </c>
      <c r="X173" cm="1">
        <f t="array" ref="X173">INDEX('GMW - Upside'!$A$2:$MC$200,MATCH(1,('GMW - Upside'!$MC$2:$MC$200=X$3)*('GMW - Upside'!$MB$2:$MB$200=X$4),0),$E173-1973)</f>
        <v>582981.6</v>
      </c>
      <c r="Y173" cm="1">
        <f t="array" ref="Y173">INDEX('GMW - Upside'!$A$2:$MC$200,MATCH(1,('GMW - Upside'!$MC$2:$MC$200=Y$3)*('GMW - Upside'!$MB$2:$MB$200=Y$4),0),$E173-1973)</f>
        <v>42997.35</v>
      </c>
      <c r="Z173" cm="1">
        <f t="array" ref="Z173">INDEX('GMW - Upside'!$A$2:$MC$200,MATCH(1,('GMW - Upside'!$MC$2:$MC$200=Z$3)*('GMW - Upside'!$MB$2:$MB$200=Z$4),0),$E173-1973)</f>
        <v>2955250</v>
      </c>
      <c r="AA173" cm="1">
        <f t="array" ref="AA173">INDEX('GMW - Upside'!$A$2:$MC$200,MATCH(1,('GMW - Upside'!$MC$2:$MC$200=AA$3)*('GMW - Upside'!$MB$2:$MB$200=AA$4),0),$E173-1973)</f>
        <v>-1.5943909999999999</v>
      </c>
      <c r="AB173" cm="1">
        <f t="array" ref="AB173">INDEX('GMW - Upside'!$A$2:$MC$200,MATCH(1,('GMW - Upside'!$MC$2:$MC$200=AB$3)*('GMW - Upside'!$MB$2:$MB$200=AB$4),0),$E173-1973)</f>
        <v>256196</v>
      </c>
      <c r="AC173" cm="1">
        <f t="array" ref="AC173">INDEX('GMW - Upside'!$A$2:$MC$200,MATCH(1,('GMW - Upside'!$MC$2:$MC$200=AC$3)*('GMW - Upside'!$MB$2:$MB$200=AC$4),0),$E173-1973)</f>
        <v>221219</v>
      </c>
      <c r="AD173" cm="1">
        <f t="array" ref="AD173">INDEX('GMW - Upside'!$A$2:$MC$200,MATCH(1,('GMW - Upside'!$MC$2:$MC$200=AD$3)*('GMW - Upside'!$MB$2:$MB$200=AD$4),0),$E173-1973)</f>
        <v>67142.5</v>
      </c>
      <c r="AE173" cm="1">
        <f t="array" ref="AE173">INDEX('GMW - Upside'!$A$2:$MC$200,MATCH(1,('GMW - Upside'!$MC$2:$MC$200=AE$3)*('GMW - Upside'!$MB$2:$MB$200=AE$4),0),$E173-1973)</f>
        <v>29.326160000000002</v>
      </c>
    </row>
    <row r="174" spans="1:31" x14ac:dyDescent="0.2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Upside'!$A$2:$MC$200,MATCH(1,('GMW - Upside'!$MC$2:$MC$200=F$3)*('GMW - Upside'!$MB$2:$MB$200=F$4),0),$E174-1973)</f>
        <v>675680</v>
      </c>
      <c r="G174" cm="1">
        <f t="array" ref="G174">INDEX('GMW - Upside'!$A$2:$MC$200,MATCH(1,('GMW - Upside'!$MC$2:$MC$200=G$3)*('GMW - Upside'!$MB$2:$MB$200=G$4),0),$E174-1973)</f>
        <v>402019</v>
      </c>
      <c r="H174" cm="1">
        <f t="array" ref="H174">INDEX('GMW - Upside'!$A$2:$MC$200,MATCH(1,('GMW - Upside'!$MC$2:$MC$200=H$3)*('GMW - Upside'!$MB$2:$MB$200=H$4),0),$E174-1973)</f>
        <v>434088</v>
      </c>
      <c r="I174" cm="1">
        <f t="array" ref="I174">INDEX('GMW - Upside'!$A$2:$MC$200,MATCH(1,('GMW - Upside'!$MC$2:$MC$200=I$3)*('GMW - Upside'!$MB$2:$MB$200=I$4),0),$E174-1973)</f>
        <v>114.4</v>
      </c>
      <c r="J174" cm="1">
        <f t="array" ref="J174">INDEX('GMW - Upside'!$A$2:$MC$200,MATCH(1,('GMW - Upside'!$MC$2:$MC$200=J$3)*('GMW - Upside'!$MB$2:$MB$200=J$4),0),$E174-1973)</f>
        <v>0.12727269999999999</v>
      </c>
      <c r="K174" cm="1">
        <f t="array" ref="K174">INDEX('GMW - Upside'!$A$2:$MC$200,MATCH(1,('GMW - Upside'!$MC$2:$MC$200=K$3)*('GMW - Upside'!$MB$2:$MB$200=K$4),0),$E174-1973)</f>
        <v>0.94876919999999998</v>
      </c>
      <c r="L174" cm="1">
        <f t="array" ref="L174">INDEX('GMW - Upside'!$A$2:$MC$200,MATCH(1,('GMW - Upside'!$MC$2:$MC$200=L$3)*('GMW - Upside'!$MB$2:$MB$200=L$4),0),$E174-1973)</f>
        <v>32732</v>
      </c>
      <c r="M174" cm="1">
        <f t="array" ref="M174">INDEX('GMW - Upside'!$A$2:$MC$200,MATCH(1,('GMW - Upside'!$MC$2:$MC$200=M$3)*('GMW - Upside'!$MB$2:$MB$200=M$4),0),$E174-1973)</f>
        <v>1426</v>
      </c>
      <c r="N174" cm="1">
        <f t="array" ref="N174">INDEX('GMW - Upside'!$A$2:$MC$200,MATCH(1,('GMW - Upside'!$MC$2:$MC$200=N$3)*('GMW - Upside'!$MB$2:$MB$200=N$4),0),$E174-1973)</f>
        <v>34158</v>
      </c>
      <c r="O174" cm="1">
        <f t="array" ref="O174">INDEX('GMW - Upside'!$A$2:$MC$200,MATCH(1,('GMW - Upside'!$MC$2:$MC$200=O$3)*('GMW - Upside'!$MB$2:$MB$200=O$4),0),$E174-1973)</f>
        <v>4.2</v>
      </c>
      <c r="P174" cm="1">
        <f t="array" ref="P174">INDEX('GMW - Upside'!$A$2:$MC$200,MATCH(1,('GMW - Upside'!$MC$2:$MC$200=P$3)*('GMW - Upside'!$MB$2:$MB$200=P$4),0),$E174-1973)</f>
        <v>43031.3</v>
      </c>
      <c r="Q174" cm="1">
        <f t="array" ref="Q174">INDEX('GMW - Upside'!$A$2:$MC$200,MATCH(1,('GMW - Upside'!$MC$2:$MC$200=Q$3)*('GMW - Upside'!$MB$2:$MB$200=Q$4),0),$E174-1973)</f>
        <v>-16129</v>
      </c>
      <c r="R174" cm="1">
        <f t="array" ref="R174">INDEX('GMW - Upside'!$A$2:$MC$200,MATCH(1,('GMW - Upside'!$MC$2:$MC$200=R$3)*('GMW - Upside'!$MB$2:$MB$200=R$4),0),$E174-1973)</f>
        <v>1976975</v>
      </c>
      <c r="S174" cm="1">
        <f t="array" ref="S174">INDEX('GMW - Upside'!$A$2:$MC$200,MATCH(1,('GMW - Upside'!$MC$2:$MC$200=S$3)*('GMW - Upside'!$MB$2:$MB$200=S$4),0),$E174-1973)</f>
        <v>608304</v>
      </c>
      <c r="T174" cm="1">
        <f t="array" ref="T174">INDEX('GMW - Upside'!$A$2:$MC$200,MATCH(1,('GMW - Upside'!$MC$2:$MC$200=T$3)*('GMW - Upside'!$MB$2:$MB$200=T$4),0),$E174-1973)</f>
        <v>1.6156200000000001</v>
      </c>
      <c r="U174" cm="1">
        <f t="array" ref="U174">INDEX('GMW - Upside'!$A$2:$MC$200,MATCH(1,('GMW - Upside'!$MC$2:$MC$200=U$3)*('GMW - Upside'!$MB$2:$MB$200=U$4),0),$E174-1973)</f>
        <v>664851.69999999995</v>
      </c>
      <c r="V174" cm="1">
        <f t="array" ref="V174">INDEX('GMW - Upside'!$A$2:$MC$200,MATCH(1,('GMW - Upside'!$MC$2:$MC$200=V$3)*('GMW - Upside'!$MB$2:$MB$200=V$4),0),$E174-1973)</f>
        <v>32757.52</v>
      </c>
      <c r="W174" cm="1">
        <f t="array" ref="W174">INDEX('GMW - Upside'!$A$2:$MC$200,MATCH(1,('GMW - Upside'!$MC$2:$MC$200=W$3)*('GMW - Upside'!$MB$2:$MB$200=W$4),0),$E174-1973)</f>
        <v>31.7</v>
      </c>
      <c r="X174" cm="1">
        <f t="array" ref="X174">INDEX('GMW - Upside'!$A$2:$MC$200,MATCH(1,('GMW - Upside'!$MC$2:$MC$200=X$3)*('GMW - Upside'!$MB$2:$MB$200=X$4),0),$E174-1973)</f>
        <v>585224.9</v>
      </c>
      <c r="Y174" cm="1">
        <f t="array" ref="Y174">INDEX('GMW - Upside'!$A$2:$MC$200,MATCH(1,('GMW - Upside'!$MC$2:$MC$200=Y$3)*('GMW - Upside'!$MB$2:$MB$200=Y$4),0),$E174-1973)</f>
        <v>43091.07</v>
      </c>
      <c r="Z174" cm="1">
        <f t="array" ref="Z174">INDEX('GMW - Upside'!$A$2:$MC$200,MATCH(1,('GMW - Upside'!$MC$2:$MC$200=Z$3)*('GMW - Upside'!$MB$2:$MB$200=Z$4),0),$E174-1973)</f>
        <v>2967000</v>
      </c>
      <c r="AA174" cm="1">
        <f t="array" ref="AA174">INDEX('GMW - Upside'!$A$2:$MC$200,MATCH(1,('GMW - Upside'!$MC$2:$MC$200=AA$3)*('GMW - Upside'!$MB$2:$MB$200=AA$4),0),$E174-1973)</f>
        <v>-1.5945510000000001</v>
      </c>
      <c r="AB174" cm="1">
        <f t="array" ref="AB174">INDEX('GMW - Upside'!$A$2:$MC$200,MATCH(1,('GMW - Upside'!$MC$2:$MC$200=AB$3)*('GMW - Upside'!$MB$2:$MB$200=AB$4),0),$E174-1973)</f>
        <v>251407</v>
      </c>
      <c r="AC174" cm="1">
        <f t="array" ref="AC174">INDEX('GMW - Upside'!$A$2:$MC$200,MATCH(1,('GMW - Upside'!$MC$2:$MC$200=AC$3)*('GMW - Upside'!$MB$2:$MB$200=AC$4),0),$E174-1973)</f>
        <v>226205</v>
      </c>
      <c r="AD174" cm="1">
        <f t="array" ref="AD174">INDEX('GMW - Upside'!$A$2:$MC$200,MATCH(1,('GMW - Upside'!$MC$2:$MC$200=AD$3)*('GMW - Upside'!$MB$2:$MB$200=AD$4),0),$E174-1973)</f>
        <v>67307</v>
      </c>
      <c r="AE174" cm="1">
        <f t="array" ref="AE174">INDEX('GMW - Upside'!$A$2:$MC$200,MATCH(1,('GMW - Upside'!$MC$2:$MC$200=AE$3)*('GMW - Upside'!$MB$2:$MB$200=AE$4),0),$E174-1973)</f>
        <v>29.37538</v>
      </c>
    </row>
    <row r="175" spans="1:31" x14ac:dyDescent="0.2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Upside'!$A$2:$MC$200,MATCH(1,('GMW - Upside'!$MC$2:$MC$200=F$3)*('GMW - Upside'!$MB$2:$MB$200=F$4),0),$E175-1973)</f>
        <v>682527</v>
      </c>
      <c r="G175" cm="1">
        <f t="array" ref="G175">INDEX('GMW - Upside'!$A$2:$MC$200,MATCH(1,('GMW - Upside'!$MC$2:$MC$200=G$3)*('GMW - Upside'!$MB$2:$MB$200=G$4),0),$E175-1973)</f>
        <v>407981</v>
      </c>
      <c r="H175" cm="1">
        <f t="array" ref="H175">INDEX('GMW - Upside'!$A$2:$MC$200,MATCH(1,('GMW - Upside'!$MC$2:$MC$200=H$3)*('GMW - Upside'!$MB$2:$MB$200=H$4),0),$E175-1973)</f>
        <v>436195</v>
      </c>
      <c r="I175" cm="1">
        <f t="array" ref="I175">INDEX('GMW - Upside'!$A$2:$MC$200,MATCH(1,('GMW - Upside'!$MC$2:$MC$200=I$3)*('GMW - Upside'!$MB$2:$MB$200=I$4),0),$E175-1973)</f>
        <v>115.9333</v>
      </c>
      <c r="J175" cm="1">
        <f t="array" ref="J175">INDEX('GMW - Upside'!$A$2:$MC$200,MATCH(1,('GMW - Upside'!$MC$2:$MC$200=J$3)*('GMW - Upside'!$MB$2:$MB$200=J$4),0),$E175-1973)</f>
        <v>0.453125</v>
      </c>
      <c r="K175" cm="1">
        <f t="array" ref="K175">INDEX('GMW - Upside'!$A$2:$MC$200,MATCH(1,('GMW - Upside'!$MC$2:$MC$200=K$3)*('GMW - Upside'!$MB$2:$MB$200=K$4),0),$E175-1973)</f>
        <v>1.3817189999999999</v>
      </c>
      <c r="L175" cm="1">
        <f t="array" ref="L175">INDEX('GMW - Upside'!$A$2:$MC$200,MATCH(1,('GMW - Upside'!$MC$2:$MC$200=L$3)*('GMW - Upside'!$MB$2:$MB$200=L$4),0),$E175-1973)</f>
        <v>32790</v>
      </c>
      <c r="M175" cm="1">
        <f t="array" ref="M175">INDEX('GMW - Upside'!$A$2:$MC$200,MATCH(1,('GMW - Upside'!$MC$2:$MC$200=M$3)*('GMW - Upside'!$MB$2:$MB$200=M$4),0),$E175-1973)</f>
        <v>1292</v>
      </c>
      <c r="N175" cm="1">
        <f t="array" ref="N175">INDEX('GMW - Upside'!$A$2:$MC$200,MATCH(1,('GMW - Upside'!$MC$2:$MC$200=N$3)*('GMW - Upside'!$MB$2:$MB$200=N$4),0),$E175-1973)</f>
        <v>34082</v>
      </c>
      <c r="O175" cm="1">
        <f t="array" ref="O175">INDEX('GMW - Upside'!$A$2:$MC$200,MATCH(1,('GMW - Upside'!$MC$2:$MC$200=O$3)*('GMW - Upside'!$MB$2:$MB$200=O$4),0),$E175-1973)</f>
        <v>3.8</v>
      </c>
      <c r="P175" cm="1">
        <f t="array" ref="P175">INDEX('GMW - Upside'!$A$2:$MC$200,MATCH(1,('GMW - Upside'!$MC$2:$MC$200=P$3)*('GMW - Upside'!$MB$2:$MB$200=P$4),0),$E175-1973)</f>
        <v>43124.25</v>
      </c>
      <c r="Q175" cm="1">
        <f t="array" ref="Q175">INDEX('GMW - Upside'!$A$2:$MC$200,MATCH(1,('GMW - Upside'!$MC$2:$MC$200=Q$3)*('GMW - Upside'!$MB$2:$MB$200=Q$4),0),$E175-1973)</f>
        <v>18757</v>
      </c>
      <c r="R175" cm="1">
        <f t="array" ref="R175">INDEX('GMW - Upside'!$A$2:$MC$200,MATCH(1,('GMW - Upside'!$MC$2:$MC$200=R$3)*('GMW - Upside'!$MB$2:$MB$200=R$4),0),$E175-1973)</f>
        <v>1982655</v>
      </c>
      <c r="S175" cm="1">
        <f t="array" ref="S175">INDEX('GMW - Upside'!$A$2:$MC$200,MATCH(1,('GMW - Upside'!$MC$2:$MC$200=S$3)*('GMW - Upside'!$MB$2:$MB$200=S$4),0),$E175-1973)</f>
        <v>623014</v>
      </c>
      <c r="T175" cm="1">
        <f t="array" ref="T175">INDEX('GMW - Upside'!$A$2:$MC$200,MATCH(1,('GMW - Upside'!$MC$2:$MC$200=T$3)*('GMW - Upside'!$MB$2:$MB$200=T$4),0),$E175-1973)</f>
        <v>2.3912429999999998</v>
      </c>
      <c r="U175" cm="1">
        <f t="array" ref="U175">INDEX('GMW - Upside'!$A$2:$MC$200,MATCH(1,('GMW - Upside'!$MC$2:$MC$200=U$3)*('GMW - Upside'!$MB$2:$MB$200=U$4),0),$E175-1973)</f>
        <v>666399.5</v>
      </c>
      <c r="V175" cm="1">
        <f t="array" ref="V175">INDEX('GMW - Upside'!$A$2:$MC$200,MATCH(1,('GMW - Upside'!$MC$2:$MC$200=V$3)*('GMW - Upside'!$MB$2:$MB$200=V$4),0),$E175-1973)</f>
        <v>32684.639999999999</v>
      </c>
      <c r="W175" cm="1">
        <f t="array" ref="W175">INDEX('GMW - Upside'!$A$2:$MC$200,MATCH(1,('GMW - Upside'!$MC$2:$MC$200=W$3)*('GMW - Upside'!$MB$2:$MB$200=W$4),0),$E175-1973)</f>
        <v>31.8</v>
      </c>
      <c r="X175" cm="1">
        <f t="array" ref="X175">INDEX('GMW - Upside'!$A$2:$MC$200,MATCH(1,('GMW - Upside'!$MC$2:$MC$200=X$3)*('GMW - Upside'!$MB$2:$MB$200=X$4),0),$E175-1973)</f>
        <v>587469.5</v>
      </c>
      <c r="Y175" cm="1">
        <f t="array" ref="Y175">INDEX('GMW - Upside'!$A$2:$MC$200,MATCH(1,('GMW - Upside'!$MC$2:$MC$200=Y$3)*('GMW - Upside'!$MB$2:$MB$200=Y$4),0),$E175-1973)</f>
        <v>43184.800000000003</v>
      </c>
      <c r="Z175" cm="1">
        <f t="array" ref="Z175">INDEX('GMW - Upside'!$A$2:$MC$200,MATCH(1,('GMW - Upside'!$MC$2:$MC$200=Z$3)*('GMW - Upside'!$MB$2:$MB$200=Z$4),0),$E175-1973)</f>
        <v>2982250</v>
      </c>
      <c r="AA175" cm="1">
        <f t="array" ref="AA175">INDEX('GMW - Upside'!$A$2:$MC$200,MATCH(1,('GMW - Upside'!$MC$2:$MC$200=AA$3)*('GMW - Upside'!$MB$2:$MB$200=AA$4),0),$E175-1973)</f>
        <v>-1.5947100000000001</v>
      </c>
      <c r="AB175" cm="1">
        <f t="array" ref="AB175">INDEX('GMW - Upside'!$A$2:$MC$200,MATCH(1,('GMW - Upside'!$MC$2:$MC$200=AB$3)*('GMW - Upside'!$MB$2:$MB$200=AB$4),0),$E175-1973)</f>
        <v>269427</v>
      </c>
      <c r="AC175" cm="1">
        <f t="array" ref="AC175">INDEX('GMW - Upside'!$A$2:$MC$200,MATCH(1,('GMW - Upside'!$MC$2:$MC$200=AC$3)*('GMW - Upside'!$MB$2:$MB$200=AC$4),0),$E175-1973)</f>
        <v>268754</v>
      </c>
      <c r="AD175" cm="1">
        <f t="array" ref="AD175">INDEX('GMW - Upside'!$A$2:$MC$200,MATCH(1,('GMW - Upside'!$MC$2:$MC$200=AD$3)*('GMW - Upside'!$MB$2:$MB$200=AD$4),0),$E175-1973)</f>
        <v>67471.5</v>
      </c>
      <c r="AE175" cm="1">
        <f t="array" ref="AE175">INDEX('GMW - Upside'!$A$2:$MC$200,MATCH(1,('GMW - Upside'!$MC$2:$MC$200=AE$3)*('GMW - Upside'!$MB$2:$MB$200=AE$4),0),$E175-1973)</f>
        <v>29.424389999999999</v>
      </c>
    </row>
    <row r="176" spans="1:31" x14ac:dyDescent="0.2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Upside'!$A$2:$MC$200,MATCH(1,('GMW - Upside'!$MC$2:$MC$200=F$3)*('GMW - Upside'!$MB$2:$MB$200=F$4),0),$E176-1973)</f>
        <v>686335</v>
      </c>
      <c r="G176" cm="1">
        <f t="array" ref="G176">INDEX('GMW - Upside'!$A$2:$MC$200,MATCH(1,('GMW - Upside'!$MC$2:$MC$200=G$3)*('GMW - Upside'!$MB$2:$MB$200=G$4),0),$E176-1973)</f>
        <v>415833</v>
      </c>
      <c r="H176" cm="1">
        <f t="array" ref="H176">INDEX('GMW - Upside'!$A$2:$MC$200,MATCH(1,('GMW - Upside'!$MC$2:$MC$200=H$3)*('GMW - Upside'!$MB$2:$MB$200=H$4),0),$E176-1973)</f>
        <v>426836</v>
      </c>
      <c r="I176" cm="1">
        <f t="array" ref="I176">INDEX('GMW - Upside'!$A$2:$MC$200,MATCH(1,('GMW - Upside'!$MC$2:$MC$200=I$3)*('GMW - Upside'!$MB$2:$MB$200=I$4),0),$E176-1973)</f>
        <v>120.86669999999999</v>
      </c>
      <c r="J176" cm="1">
        <f t="array" ref="J176">INDEX('GMW - Upside'!$A$2:$MC$200,MATCH(1,('GMW - Upside'!$MC$2:$MC$200=J$3)*('GMW - Upside'!$MB$2:$MB$200=J$4),0),$E176-1973)</f>
        <v>0.95</v>
      </c>
      <c r="K176" cm="1">
        <f t="array" ref="K176">INDEX('GMW - Upside'!$A$2:$MC$200,MATCH(1,('GMW - Upside'!$MC$2:$MC$200=K$3)*('GMW - Upside'!$MB$2:$MB$200=K$4),0),$E176-1973)</f>
        <v>2.0390769999999998</v>
      </c>
      <c r="L176" cm="1">
        <f t="array" ref="L176">INDEX('GMW - Upside'!$A$2:$MC$200,MATCH(1,('GMW - Upside'!$MC$2:$MC$200=L$3)*('GMW - Upside'!$MB$2:$MB$200=L$4),0),$E176-1973)</f>
        <v>33002</v>
      </c>
      <c r="M176" cm="1">
        <f t="array" ref="M176">INDEX('GMW - Upside'!$A$2:$MC$200,MATCH(1,('GMW - Upside'!$MC$2:$MC$200=M$3)*('GMW - Upside'!$MB$2:$MB$200=M$4),0),$E176-1973)</f>
        <v>1298</v>
      </c>
      <c r="N176" cm="1">
        <f t="array" ref="N176">INDEX('GMW - Upside'!$A$2:$MC$200,MATCH(1,('GMW - Upside'!$MC$2:$MC$200=N$3)*('GMW - Upside'!$MB$2:$MB$200=N$4),0),$E176-1973)</f>
        <v>34300</v>
      </c>
      <c r="O176" cm="1">
        <f t="array" ref="O176">INDEX('GMW - Upside'!$A$2:$MC$200,MATCH(1,('GMW - Upside'!$MC$2:$MC$200=O$3)*('GMW - Upside'!$MB$2:$MB$200=O$4),0),$E176-1973)</f>
        <v>3.8</v>
      </c>
      <c r="P176" cm="1">
        <f t="array" ref="P176">INDEX('GMW - Upside'!$A$2:$MC$200,MATCH(1,('GMW - Upside'!$MC$2:$MC$200=P$3)*('GMW - Upside'!$MB$2:$MB$200=P$4),0),$E176-1973)</f>
        <v>43217.2</v>
      </c>
      <c r="Q176" cm="1">
        <f t="array" ref="Q176">INDEX('GMW - Upside'!$A$2:$MC$200,MATCH(1,('GMW - Upside'!$MC$2:$MC$200=Q$3)*('GMW - Upside'!$MB$2:$MB$200=Q$4),0),$E176-1973)</f>
        <v>-33821</v>
      </c>
      <c r="R176" cm="1">
        <f t="array" ref="R176">INDEX('GMW - Upside'!$A$2:$MC$200,MATCH(1,('GMW - Upside'!$MC$2:$MC$200=R$3)*('GMW - Upside'!$MB$2:$MB$200=R$4),0),$E176-1973)</f>
        <v>2023112</v>
      </c>
      <c r="S176" cm="1">
        <f t="array" ref="S176">INDEX('GMW - Upside'!$A$2:$MC$200,MATCH(1,('GMW - Upside'!$MC$2:$MC$200=S$3)*('GMW - Upside'!$MB$2:$MB$200=S$4),0),$E176-1973)</f>
        <v>639293</v>
      </c>
      <c r="T176" cm="1">
        <f t="array" ref="T176">INDEX('GMW - Upside'!$A$2:$MC$200,MATCH(1,('GMW - Upside'!$MC$2:$MC$200=T$3)*('GMW - Upside'!$MB$2:$MB$200=T$4),0),$E176-1973)</f>
        <v>2.5250430000000001</v>
      </c>
      <c r="U176" cm="1">
        <f t="array" ref="U176">INDEX('GMW - Upside'!$A$2:$MC$200,MATCH(1,('GMW - Upside'!$MC$2:$MC$200=U$3)*('GMW - Upside'!$MB$2:$MB$200=U$4),0),$E176-1973)</f>
        <v>669221.9</v>
      </c>
      <c r="V176" cm="1">
        <f t="array" ref="V176">INDEX('GMW - Upside'!$A$2:$MC$200,MATCH(1,('GMW - Upside'!$MC$2:$MC$200=V$3)*('GMW - Upside'!$MB$2:$MB$200=V$4),0),$E176-1973)</f>
        <v>32893.699999999997</v>
      </c>
      <c r="W176" cm="1">
        <f t="array" ref="W176">INDEX('GMW - Upside'!$A$2:$MC$200,MATCH(1,('GMW - Upside'!$MC$2:$MC$200=W$3)*('GMW - Upside'!$MB$2:$MB$200=W$4),0),$E176-1973)</f>
        <v>31.7</v>
      </c>
      <c r="X176" cm="1">
        <f t="array" ref="X176">INDEX('GMW - Upside'!$A$2:$MC$200,MATCH(1,('GMW - Upside'!$MC$2:$MC$200=X$3)*('GMW - Upside'!$MB$2:$MB$200=X$4),0),$E176-1973)</f>
        <v>589715.6</v>
      </c>
      <c r="Y176" cm="1">
        <f t="array" ref="Y176">INDEX('GMW - Upside'!$A$2:$MC$200,MATCH(1,('GMW - Upside'!$MC$2:$MC$200=Y$3)*('GMW - Upside'!$MB$2:$MB$200=Y$4),0),$E176-1973)</f>
        <v>43278.54</v>
      </c>
      <c r="Z176" cm="1">
        <f t="array" ref="Z176">INDEX('GMW - Upside'!$A$2:$MC$200,MATCH(1,('GMW - Upside'!$MC$2:$MC$200=Z$3)*('GMW - Upside'!$MB$2:$MB$200=Z$4),0),$E176-1973)</f>
        <v>2997500</v>
      </c>
      <c r="AA176" cm="1">
        <f t="array" ref="AA176">INDEX('GMW - Upside'!$A$2:$MC$200,MATCH(1,('GMW - Upside'!$MC$2:$MC$200=AA$3)*('GMW - Upside'!$MB$2:$MB$200=AA$4),0),$E176-1973)</f>
        <v>-1.59487</v>
      </c>
      <c r="AB176" cm="1">
        <f t="array" ref="AB176">INDEX('GMW - Upside'!$A$2:$MC$200,MATCH(1,('GMW - Upside'!$MC$2:$MC$200=AB$3)*('GMW - Upside'!$MB$2:$MB$200=AB$4),0),$E176-1973)</f>
        <v>275027</v>
      </c>
      <c r="AC176" cm="1">
        <f t="array" ref="AC176">INDEX('GMW - Upside'!$A$2:$MC$200,MATCH(1,('GMW - Upside'!$MC$2:$MC$200=AC$3)*('GMW - Upside'!$MB$2:$MB$200=AC$4),0),$E176-1973)</f>
        <v>234000</v>
      </c>
      <c r="AD176" cm="1">
        <f t="array" ref="AD176">INDEX('GMW - Upside'!$A$2:$MC$200,MATCH(1,('GMW - Upside'!$MC$2:$MC$200=AD$3)*('GMW - Upside'!$MB$2:$MB$200=AD$4),0),$E176-1973)</f>
        <v>67636</v>
      </c>
      <c r="AE176" cm="1">
        <f t="array" ref="AE176">INDEX('GMW - Upside'!$A$2:$MC$200,MATCH(1,('GMW - Upside'!$MC$2:$MC$200=AE$3)*('GMW - Upside'!$MB$2:$MB$200=AE$4),0),$E176-1973)</f>
        <v>29.473189999999999</v>
      </c>
    </row>
    <row r="177" spans="1:31" x14ac:dyDescent="0.2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Upside'!$A$2:$MC$200,MATCH(1,('GMW - Upside'!$MC$2:$MC$200=F$3)*('GMW - Upside'!$MB$2:$MB$200=F$4),0),$E177-1973)</f>
        <v>687029</v>
      </c>
      <c r="G177" cm="1">
        <f t="array" ref="G177">INDEX('GMW - Upside'!$A$2:$MC$200,MATCH(1,('GMW - Upside'!$MC$2:$MC$200=G$3)*('GMW - Upside'!$MB$2:$MB$200=G$4),0),$E177-1973)</f>
        <v>416076</v>
      </c>
      <c r="H177" cm="1">
        <f t="array" ref="H177">INDEX('GMW - Upside'!$A$2:$MC$200,MATCH(1,('GMW - Upside'!$MC$2:$MC$200=H$3)*('GMW - Upside'!$MB$2:$MB$200=H$4),0),$E177-1973)</f>
        <v>427417</v>
      </c>
      <c r="I177" cm="1">
        <f t="array" ref="I177">INDEX('GMW - Upside'!$A$2:$MC$200,MATCH(1,('GMW - Upside'!$MC$2:$MC$200=I$3)*('GMW - Upside'!$MB$2:$MB$200=I$4),0),$E177-1973)</f>
        <v>123.13330000000001</v>
      </c>
      <c r="J177" cm="1">
        <f t="array" ref="J177">INDEX('GMW - Upside'!$A$2:$MC$200,MATCH(1,('GMW - Upside'!$MC$2:$MC$200=J$3)*('GMW - Upside'!$MB$2:$MB$200=J$4),0),$E177-1973)</f>
        <v>1.6212120000000001</v>
      </c>
      <c r="K177" cm="1">
        <f t="array" ref="K177">INDEX('GMW - Upside'!$A$2:$MC$200,MATCH(1,('GMW - Upside'!$MC$2:$MC$200=K$3)*('GMW - Upside'!$MB$2:$MB$200=K$4),0),$E177-1973)</f>
        <v>2.5759089999999998</v>
      </c>
      <c r="L177" cm="1">
        <f t="array" ref="L177">INDEX('GMW - Upside'!$A$2:$MC$200,MATCH(1,('GMW - Upside'!$MC$2:$MC$200=L$3)*('GMW - Upside'!$MB$2:$MB$200=L$4),0),$E177-1973)</f>
        <v>32921</v>
      </c>
      <c r="M177" cm="1">
        <f t="array" ref="M177">INDEX('GMW - Upside'!$A$2:$MC$200,MATCH(1,('GMW - Upside'!$MC$2:$MC$200=M$3)*('GMW - Upside'!$MB$2:$MB$200=M$4),0),$E177-1973)</f>
        <v>1275</v>
      </c>
      <c r="N177" cm="1">
        <f t="array" ref="N177">INDEX('GMW - Upside'!$A$2:$MC$200,MATCH(1,('GMW - Upside'!$MC$2:$MC$200=N$3)*('GMW - Upside'!$MB$2:$MB$200=N$4),0),$E177-1973)</f>
        <v>34196</v>
      </c>
      <c r="O177" cm="1">
        <f t="array" ref="O177">INDEX('GMW - Upside'!$A$2:$MC$200,MATCH(1,('GMW - Upside'!$MC$2:$MC$200=O$3)*('GMW - Upside'!$MB$2:$MB$200=O$4),0),$E177-1973)</f>
        <v>3.7</v>
      </c>
      <c r="P177" cm="1">
        <f t="array" ref="P177">INDEX('GMW - Upside'!$A$2:$MC$200,MATCH(1,('GMW - Upside'!$MC$2:$MC$200=P$3)*('GMW - Upside'!$MB$2:$MB$200=P$4),0),$E177-1973)</f>
        <v>43366.59</v>
      </c>
      <c r="Q177" cm="1">
        <f t="array" ref="Q177">INDEX('GMW - Upside'!$A$2:$MC$200,MATCH(1,('GMW - Upside'!$MC$2:$MC$200=Q$3)*('GMW - Upside'!$MB$2:$MB$200=Q$4),0),$E177-1973)</f>
        <v>-13212</v>
      </c>
      <c r="R177" cm="1">
        <f t="array" ref="R177">INDEX('GMW - Upside'!$A$2:$MC$200,MATCH(1,('GMW - Upside'!$MC$2:$MC$200=R$3)*('GMW - Upside'!$MB$2:$MB$200=R$4),0),$E177-1973)</f>
        <v>2038348</v>
      </c>
      <c r="S177" cm="1">
        <f t="array" ref="S177">INDEX('GMW - Upside'!$A$2:$MC$200,MATCH(1,('GMW - Upside'!$MC$2:$MC$200=S$3)*('GMW - Upside'!$MB$2:$MB$200=S$4),0),$E177-1973)</f>
        <v>650233</v>
      </c>
      <c r="T177" cm="1">
        <f t="array" ref="T177">INDEX('GMW - Upside'!$A$2:$MC$200,MATCH(1,('GMW - Upside'!$MC$2:$MC$200=T$3)*('GMW - Upside'!$MB$2:$MB$200=T$4),0),$E177-1973)</f>
        <v>2.4070740000000002</v>
      </c>
      <c r="U177" cm="1">
        <f t="array" ref="U177">INDEX('GMW - Upside'!$A$2:$MC$200,MATCH(1,('GMW - Upside'!$MC$2:$MC$200=U$3)*('GMW - Upside'!$MB$2:$MB$200=U$4),0),$E177-1973)</f>
        <v>670689.6</v>
      </c>
      <c r="V177" cm="1">
        <f t="array" ref="V177">INDEX('GMW - Upside'!$A$2:$MC$200,MATCH(1,('GMW - Upside'!$MC$2:$MC$200=V$3)*('GMW - Upside'!$MB$2:$MB$200=V$4),0),$E177-1973)</f>
        <v>32793.96</v>
      </c>
      <c r="W177" cm="1">
        <f t="array" ref="W177">INDEX('GMW - Upside'!$A$2:$MC$200,MATCH(1,('GMW - Upside'!$MC$2:$MC$200=W$3)*('GMW - Upside'!$MB$2:$MB$200=W$4),0),$E177-1973)</f>
        <v>31.8</v>
      </c>
      <c r="X177" cm="1">
        <f t="array" ref="X177">INDEX('GMW - Upside'!$A$2:$MC$200,MATCH(1,('GMW - Upside'!$MC$2:$MC$200=X$3)*('GMW - Upside'!$MB$2:$MB$200=X$4),0),$E177-1973)</f>
        <v>592775.4</v>
      </c>
      <c r="Y177" cm="1">
        <f t="array" ref="Y177">INDEX('GMW - Upside'!$A$2:$MC$200,MATCH(1,('GMW - Upside'!$MC$2:$MC$200=Y$3)*('GMW - Upside'!$MB$2:$MB$200=Y$4),0),$E177-1973)</f>
        <v>43431.86</v>
      </c>
      <c r="Z177" cm="1">
        <f t="array" ref="Z177">INDEX('GMW - Upside'!$A$2:$MC$200,MATCH(1,('GMW - Upside'!$MC$2:$MC$200=Z$3)*('GMW - Upside'!$MB$2:$MB$200=Z$4),0),$E177-1973)</f>
        <v>3012750</v>
      </c>
      <c r="AA177" cm="1">
        <f t="array" ref="AA177">INDEX('GMW - Upside'!$A$2:$MC$200,MATCH(1,('GMW - Upside'!$MC$2:$MC$200=AA$3)*('GMW - Upside'!$MB$2:$MB$200=AA$4),0),$E177-1973)</f>
        <v>-1.595029</v>
      </c>
      <c r="AB177" cm="1">
        <f t="array" ref="AB177">INDEX('GMW - Upside'!$A$2:$MC$200,MATCH(1,('GMW - Upside'!$MC$2:$MC$200=AB$3)*('GMW - Upside'!$MB$2:$MB$200=AB$4),0),$E177-1973)</f>
        <v>276137</v>
      </c>
      <c r="AC177" cm="1">
        <f t="array" ref="AC177">INDEX('GMW - Upside'!$A$2:$MC$200,MATCH(1,('GMW - Upside'!$MC$2:$MC$200=AC$3)*('GMW - Upside'!$MB$2:$MB$200=AC$4),0),$E177-1973)</f>
        <v>252316</v>
      </c>
      <c r="AD177" cm="1">
        <f t="array" ref="AD177">INDEX('GMW - Upside'!$A$2:$MC$200,MATCH(1,('GMW - Upside'!$MC$2:$MC$200=AD$3)*('GMW - Upside'!$MB$2:$MB$200=AD$4),0),$E177-1973)</f>
        <v>67858.5</v>
      </c>
      <c r="AE177" cm="1">
        <f t="array" ref="AE177">INDEX('GMW - Upside'!$A$2:$MC$200,MATCH(1,('GMW - Upside'!$MC$2:$MC$200=AE$3)*('GMW - Upside'!$MB$2:$MB$200=AE$4),0),$E177-1973)</f>
        <v>29.48199</v>
      </c>
    </row>
    <row r="178" spans="1:31" x14ac:dyDescent="0.2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Upside'!$A$2:$MC$200,MATCH(1,('GMW - Upside'!$MC$2:$MC$200=F$3)*('GMW - Upside'!$MB$2:$MB$200=F$4),0),$E178-1973)</f>
        <v>688817</v>
      </c>
      <c r="G178" cm="1">
        <f t="array" ref="G178">INDEX('GMW - Upside'!$A$2:$MC$200,MATCH(1,('GMW - Upside'!$MC$2:$MC$200=G$3)*('GMW - Upside'!$MB$2:$MB$200=G$4),0),$E178-1973)</f>
        <v>417728</v>
      </c>
      <c r="H178" cm="1">
        <f t="array" ref="H178">INDEX('GMW - Upside'!$A$2:$MC$200,MATCH(1,('GMW - Upside'!$MC$2:$MC$200=H$3)*('GMW - Upside'!$MB$2:$MB$200=H$4),0),$E178-1973)</f>
        <v>434778</v>
      </c>
      <c r="I178" cm="1">
        <f t="array" ref="I178">INDEX('GMW - Upside'!$A$2:$MC$200,MATCH(1,('GMW - Upside'!$MC$2:$MC$200=I$3)*('GMW - Upside'!$MB$2:$MB$200=I$4),0),$E178-1973)</f>
        <v>126.7</v>
      </c>
      <c r="J178" cm="1">
        <f t="array" ref="J178">INDEX('GMW - Upside'!$A$2:$MC$200,MATCH(1,('GMW - Upside'!$MC$2:$MC$200=J$3)*('GMW - Upside'!$MB$2:$MB$200=J$4),0),$E178-1973)</f>
        <v>2.8269229999999999</v>
      </c>
      <c r="K178" cm="1">
        <f t="array" ref="K178">INDEX('GMW - Upside'!$A$2:$MC$200,MATCH(1,('GMW - Upside'!$MC$2:$MC$200=K$3)*('GMW - Upside'!$MB$2:$MB$200=K$4),0),$E178-1973)</f>
        <v>3.5372309999999998</v>
      </c>
      <c r="L178" cm="1">
        <f t="array" ref="L178">INDEX('GMW - Upside'!$A$2:$MC$200,MATCH(1,('GMW - Upside'!$MC$2:$MC$200=L$3)*('GMW - Upside'!$MB$2:$MB$200=L$4),0),$E178-1973)</f>
        <v>33116</v>
      </c>
      <c r="M178" cm="1">
        <f t="array" ref="M178">INDEX('GMW - Upside'!$A$2:$MC$200,MATCH(1,('GMW - Upside'!$MC$2:$MC$200=M$3)*('GMW - Upside'!$MB$2:$MB$200=M$4),0),$E178-1973)</f>
        <v>1350</v>
      </c>
      <c r="N178" cm="1">
        <f t="array" ref="N178">INDEX('GMW - Upside'!$A$2:$MC$200,MATCH(1,('GMW - Upside'!$MC$2:$MC$200=N$3)*('GMW - Upside'!$MB$2:$MB$200=N$4),0),$E178-1973)</f>
        <v>34466</v>
      </c>
      <c r="O178" cm="1">
        <f t="array" ref="O178">INDEX('GMW - Upside'!$A$2:$MC$200,MATCH(1,('GMW - Upside'!$MC$2:$MC$200=O$3)*('GMW - Upside'!$MB$2:$MB$200=O$4),0),$E178-1973)</f>
        <v>3.9</v>
      </c>
      <c r="P178" cm="1">
        <f t="array" ref="P178">INDEX('GMW - Upside'!$A$2:$MC$200,MATCH(1,('GMW - Upside'!$MC$2:$MC$200=P$3)*('GMW - Upside'!$MB$2:$MB$200=P$4),0),$E178-1973)</f>
        <v>43515.97</v>
      </c>
      <c r="Q178" cm="1">
        <f t="array" ref="Q178">INDEX('GMW - Upside'!$A$2:$MC$200,MATCH(1,('GMW - Upside'!$MC$2:$MC$200=Q$3)*('GMW - Upside'!$MB$2:$MB$200=Q$4),0),$E178-1973)</f>
        <v>-42642</v>
      </c>
      <c r="R178" cm="1">
        <f t="array" ref="R178">INDEX('GMW - Upside'!$A$2:$MC$200,MATCH(1,('GMW - Upside'!$MC$2:$MC$200=R$3)*('GMW - Upside'!$MB$2:$MB$200=R$4),0),$E178-1973)</f>
        <v>2104197</v>
      </c>
      <c r="S178" cm="1">
        <f t="array" ref="S178">INDEX('GMW - Upside'!$A$2:$MC$200,MATCH(1,('GMW - Upside'!$MC$2:$MC$200=S$3)*('GMW - Upside'!$MB$2:$MB$200=S$4),0),$E178-1973)</f>
        <v>668409</v>
      </c>
      <c r="T178" cm="1">
        <f t="array" ref="T178">INDEX('GMW - Upside'!$A$2:$MC$200,MATCH(1,('GMW - Upside'!$MC$2:$MC$200=T$3)*('GMW - Upside'!$MB$2:$MB$200=T$4),0),$E178-1973)</f>
        <v>2.1498680000000001</v>
      </c>
      <c r="U178" cm="1">
        <f t="array" ref="U178">INDEX('GMW - Upside'!$A$2:$MC$200,MATCH(1,('GMW - Upside'!$MC$2:$MC$200=U$3)*('GMW - Upside'!$MB$2:$MB$200=U$4),0),$E178-1973)</f>
        <v>674166.4</v>
      </c>
      <c r="V178" cm="1">
        <f t="array" ref="V178">INDEX('GMW - Upside'!$A$2:$MC$200,MATCH(1,('GMW - Upside'!$MC$2:$MC$200=V$3)*('GMW - Upside'!$MB$2:$MB$200=V$4),0),$E178-1973)</f>
        <v>33052.89</v>
      </c>
      <c r="W178" cm="1">
        <f t="array" ref="W178">INDEX('GMW - Upside'!$A$2:$MC$200,MATCH(1,('GMW - Upside'!$MC$2:$MC$200=W$3)*('GMW - Upside'!$MB$2:$MB$200=W$4),0),$E178-1973)</f>
        <v>31.7</v>
      </c>
      <c r="X178" cm="1">
        <f t="array" ref="X178">INDEX('GMW - Upside'!$A$2:$MC$200,MATCH(1,('GMW - Upside'!$MC$2:$MC$200=X$3)*('GMW - Upside'!$MB$2:$MB$200=X$4),0),$E178-1973)</f>
        <v>595838.80000000005</v>
      </c>
      <c r="Y178" cm="1">
        <f t="array" ref="Y178">INDEX('GMW - Upside'!$A$2:$MC$200,MATCH(1,('GMW - Upside'!$MC$2:$MC$200=Y$3)*('GMW - Upside'!$MB$2:$MB$200=Y$4),0),$E178-1973)</f>
        <v>43585.19</v>
      </c>
      <c r="Z178" cm="1">
        <f t="array" ref="Z178">INDEX('GMW - Upside'!$A$2:$MC$200,MATCH(1,('GMW - Upside'!$MC$2:$MC$200=Z$3)*('GMW - Upside'!$MB$2:$MB$200=Z$4),0),$E178-1973)</f>
        <v>3028000</v>
      </c>
      <c r="AA178" cm="1">
        <f t="array" ref="AA178">INDEX('GMW - Upside'!$A$2:$MC$200,MATCH(1,('GMW - Upside'!$MC$2:$MC$200=AA$3)*('GMW - Upside'!$MB$2:$MB$200=AA$4),0),$E178-1973)</f>
        <v>-1.595189</v>
      </c>
      <c r="AB178" cm="1">
        <f t="array" ref="AB178">INDEX('GMW - Upside'!$A$2:$MC$200,MATCH(1,('GMW - Upside'!$MC$2:$MC$200=AB$3)*('GMW - Upside'!$MB$2:$MB$200=AB$4),0),$E178-1973)</f>
        <v>292668</v>
      </c>
      <c r="AC178" cm="1">
        <f t="array" ref="AC178">INDEX('GMW - Upside'!$A$2:$MC$200,MATCH(1,('GMW - Upside'!$MC$2:$MC$200=AC$3)*('GMW - Upside'!$MB$2:$MB$200=AC$4),0),$E178-1973)</f>
        <v>250071</v>
      </c>
      <c r="AD178" cm="1">
        <f t="array" ref="AD178">INDEX('GMW - Upside'!$A$2:$MC$200,MATCH(1,('GMW - Upside'!$MC$2:$MC$200=AD$3)*('GMW - Upside'!$MB$2:$MB$200=AD$4),0),$E178-1973)</f>
        <v>68081</v>
      </c>
      <c r="AE178" cm="1">
        <f t="array" ref="AE178">INDEX('GMW - Upside'!$A$2:$MC$200,MATCH(1,('GMW - Upside'!$MC$2:$MC$200=AE$3)*('GMW - Upside'!$MB$2:$MB$200=AE$4),0),$E178-1973)</f>
        <v>29.49072</v>
      </c>
    </row>
    <row r="179" spans="1:31" x14ac:dyDescent="0.2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Upside'!$A$2:$MC$200,MATCH(1,('GMW - Upside'!$MC$2:$MC$200=F$3)*('GMW - Upside'!$MB$2:$MB$200=F$4),0),$E179-1973)</f>
        <v>689206</v>
      </c>
      <c r="G179" cm="1">
        <f t="array" ref="G179">INDEX('GMW - Upside'!$A$2:$MC$200,MATCH(1,('GMW - Upside'!$MC$2:$MC$200=G$3)*('GMW - Upside'!$MB$2:$MB$200=G$4),0),$E179-1973)</f>
        <v>415180</v>
      </c>
      <c r="H179" cm="1">
        <f t="array" ref="H179">INDEX('GMW - Upside'!$A$2:$MC$200,MATCH(1,('GMW - Upside'!$MC$2:$MC$200=H$3)*('GMW - Upside'!$MB$2:$MB$200=H$4),0),$E179-1973)</f>
        <v>430646</v>
      </c>
      <c r="I179" cm="1">
        <f t="array" ref="I179">INDEX('GMW - Upside'!$A$2:$MC$200,MATCH(1,('GMW - Upside'!$MC$2:$MC$200=I$3)*('GMW - Upside'!$MB$2:$MB$200=I$4),0),$E179-1973)</f>
        <v>127.7333</v>
      </c>
      <c r="J179" cm="1">
        <f t="array" ref="J179">INDEX('GMW - Upside'!$A$2:$MC$200,MATCH(1,('GMW - Upside'!$MC$2:$MC$200=J$3)*('GMW - Upside'!$MB$2:$MB$200=J$4),0),$E179-1973)</f>
        <v>3.85</v>
      </c>
      <c r="K179" cm="1">
        <f t="array" ref="K179">INDEX('GMW - Upside'!$A$2:$MC$200,MATCH(1,('GMW - Upside'!$MC$2:$MC$200=K$3)*('GMW - Upside'!$MB$2:$MB$200=K$4),0),$E179-1973)</f>
        <v>3.466923</v>
      </c>
      <c r="L179" cm="1">
        <f t="array" ref="L179">INDEX('GMW - Upside'!$A$2:$MC$200,MATCH(1,('GMW - Upside'!$MC$2:$MC$200=L$3)*('GMW - Upside'!$MB$2:$MB$200=L$4),0),$E179-1973)</f>
        <v>33325</v>
      </c>
      <c r="M179" cm="1">
        <f t="array" ref="M179">INDEX('GMW - Upside'!$A$2:$MC$200,MATCH(1,('GMW - Upside'!$MC$2:$MC$200=M$3)*('GMW - Upside'!$MB$2:$MB$200=M$4),0),$E179-1973)</f>
        <v>1389</v>
      </c>
      <c r="N179" cm="1">
        <f t="array" ref="N179">INDEX('GMW - Upside'!$A$2:$MC$200,MATCH(1,('GMW - Upside'!$MC$2:$MC$200=N$3)*('GMW - Upside'!$MB$2:$MB$200=N$4),0),$E179-1973)</f>
        <v>34714</v>
      </c>
      <c r="O179" cm="1">
        <f t="array" ref="O179">INDEX('GMW - Upside'!$A$2:$MC$200,MATCH(1,('GMW - Upside'!$MC$2:$MC$200=O$3)*('GMW - Upside'!$MB$2:$MB$200=O$4),0),$E179-1973)</f>
        <v>4</v>
      </c>
      <c r="P179" cm="1">
        <f t="array" ref="P179">INDEX('GMW - Upside'!$A$2:$MC$200,MATCH(1,('GMW - Upside'!$MC$2:$MC$200=P$3)*('GMW - Upside'!$MB$2:$MB$200=P$4),0),$E179-1973)</f>
        <v>43665.36</v>
      </c>
      <c r="Q179" cm="1">
        <f t="array" ref="Q179">INDEX('GMW - Upside'!$A$2:$MC$200,MATCH(1,('GMW - Upside'!$MC$2:$MC$200=Q$3)*('GMW - Upside'!$MB$2:$MB$200=Q$4),0),$E179-1973)</f>
        <v>9003</v>
      </c>
      <c r="R179" cm="1">
        <f t="array" ref="R179">INDEX('GMW - Upside'!$A$2:$MC$200,MATCH(1,('GMW - Upside'!$MC$2:$MC$200=R$3)*('GMW - Upside'!$MB$2:$MB$200=R$4),0),$E179-1973)</f>
        <v>2157672</v>
      </c>
      <c r="S179" cm="1">
        <f t="array" ref="S179">INDEX('GMW - Upside'!$A$2:$MC$200,MATCH(1,('GMW - Upside'!$MC$2:$MC$200=S$3)*('GMW - Upside'!$MB$2:$MB$200=S$4),0),$E179-1973)</f>
        <v>679194</v>
      </c>
      <c r="T179" cm="1">
        <f t="array" ref="T179">INDEX('GMW - Upside'!$A$2:$MC$200,MATCH(1,('GMW - Upside'!$MC$2:$MC$200=T$3)*('GMW - Upside'!$MB$2:$MB$200=T$4),0),$E179-1973)</f>
        <v>1.5308379999999999</v>
      </c>
      <c r="U179" cm="1">
        <f t="array" ref="U179">INDEX('GMW - Upside'!$A$2:$MC$200,MATCH(1,('GMW - Upside'!$MC$2:$MC$200=U$3)*('GMW - Upside'!$MB$2:$MB$200=U$4),0),$E179-1973)</f>
        <v>678735.5</v>
      </c>
      <c r="V179" cm="1">
        <f t="array" ref="V179">INDEX('GMW - Upside'!$A$2:$MC$200,MATCH(1,('GMW - Upside'!$MC$2:$MC$200=V$3)*('GMW - Upside'!$MB$2:$MB$200=V$4),0),$E179-1973)</f>
        <v>33290.730000000003</v>
      </c>
      <c r="W179" cm="1">
        <f t="array" ref="W179">INDEX('GMW - Upside'!$A$2:$MC$200,MATCH(1,('GMW - Upside'!$MC$2:$MC$200=W$3)*('GMW - Upside'!$MB$2:$MB$200=W$4),0),$E179-1973)</f>
        <v>31.7</v>
      </c>
      <c r="X179" cm="1">
        <f t="array" ref="X179">INDEX('GMW - Upside'!$A$2:$MC$200,MATCH(1,('GMW - Upside'!$MC$2:$MC$200=X$3)*('GMW - Upside'!$MB$2:$MB$200=X$4),0),$E179-1973)</f>
        <v>598905.30000000005</v>
      </c>
      <c r="Y179" cm="1">
        <f t="array" ref="Y179">INDEX('GMW - Upside'!$A$2:$MC$200,MATCH(1,('GMW - Upside'!$MC$2:$MC$200=Y$3)*('GMW - Upside'!$MB$2:$MB$200=Y$4),0),$E179-1973)</f>
        <v>43738.52</v>
      </c>
      <c r="Z179" cm="1">
        <f t="array" ref="Z179">INDEX('GMW - Upside'!$A$2:$MC$200,MATCH(1,('GMW - Upside'!$MC$2:$MC$200=Z$3)*('GMW - Upside'!$MB$2:$MB$200=Z$4),0),$E179-1973)</f>
        <v>3044750</v>
      </c>
      <c r="AA179" cm="1">
        <f t="array" ref="AA179">INDEX('GMW - Upside'!$A$2:$MC$200,MATCH(1,('GMW - Upside'!$MC$2:$MC$200=AA$3)*('GMW - Upside'!$MB$2:$MB$200=AA$4),0),$E179-1973)</f>
        <v>-1.595348</v>
      </c>
      <c r="AB179" cm="1">
        <f t="array" ref="AB179">INDEX('GMW - Upside'!$A$2:$MC$200,MATCH(1,('GMW - Upside'!$MC$2:$MC$200=AB$3)*('GMW - Upside'!$MB$2:$MB$200=AB$4),0),$E179-1973)</f>
        <v>316842</v>
      </c>
      <c r="AC179" cm="1">
        <f t="array" ref="AC179">INDEX('GMW - Upside'!$A$2:$MC$200,MATCH(1,('GMW - Upside'!$MC$2:$MC$200=AC$3)*('GMW - Upside'!$MB$2:$MB$200=AC$4),0),$E179-1973)</f>
        <v>296927</v>
      </c>
      <c r="AD179" cm="1">
        <f t="array" ref="AD179">INDEX('GMW - Upside'!$A$2:$MC$200,MATCH(1,('GMW - Upside'!$MC$2:$MC$200=AD$3)*('GMW - Upside'!$MB$2:$MB$200=AD$4),0),$E179-1973)</f>
        <v>68303.5</v>
      </c>
      <c r="AE179" cm="1">
        <f t="array" ref="AE179">INDEX('GMW - Upside'!$A$2:$MC$200,MATCH(1,('GMW - Upside'!$MC$2:$MC$200=AE$3)*('GMW - Upside'!$MB$2:$MB$200=AE$4),0),$E179-1973)</f>
        <v>29.499390000000002</v>
      </c>
    </row>
    <row r="180" spans="1:31" x14ac:dyDescent="0.2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Upside'!$A$2:$MC$200,MATCH(1,('GMW - Upside'!$MC$2:$MC$200=F$3)*('GMW - Upside'!$MB$2:$MB$200=F$4),0),$E180-1973)</f>
        <v>689491</v>
      </c>
      <c r="G180" cm="1">
        <f t="array" ref="G180">INDEX('GMW - Upside'!$A$2:$MC$200,MATCH(1,('GMW - Upside'!$MC$2:$MC$200=G$3)*('GMW - Upside'!$MB$2:$MB$200=G$4),0),$E180-1973)</f>
        <v>416034</v>
      </c>
      <c r="H180" cm="1">
        <f t="array" ref="H180">INDEX('GMW - Upside'!$A$2:$MC$200,MATCH(1,('GMW - Upside'!$MC$2:$MC$200=H$3)*('GMW - Upside'!$MB$2:$MB$200=H$4),0),$E180-1973)</f>
        <v>436064</v>
      </c>
      <c r="I180" cm="1">
        <f t="array" ref="I180">INDEX('GMW - Upside'!$A$2:$MC$200,MATCH(1,('GMW - Upside'!$MC$2:$MC$200=I$3)*('GMW - Upside'!$MB$2:$MB$200=I$4),0),$E180-1973)</f>
        <v>131.0667</v>
      </c>
      <c r="J180" cm="1">
        <f t="array" ref="J180">INDEX('GMW - Upside'!$A$2:$MC$200,MATCH(1,('GMW - Upside'!$MC$2:$MC$200=J$3)*('GMW - Upside'!$MB$2:$MB$200=J$4),0),$E180-1973)</f>
        <v>4.4461539999999999</v>
      </c>
      <c r="K180" cm="1">
        <f t="array" ref="K180">INDEX('GMW - Upside'!$A$2:$MC$200,MATCH(1,('GMW - Upside'!$MC$2:$MC$200=K$3)*('GMW - Upside'!$MB$2:$MB$200=K$4),0),$E180-1973)</f>
        <v>3.9911669999999999</v>
      </c>
      <c r="L180" cm="1">
        <f t="array" ref="L180">INDEX('GMW - Upside'!$A$2:$MC$200,MATCH(1,('GMW - Upside'!$MC$2:$MC$200=L$3)*('GMW - Upside'!$MB$2:$MB$200=L$4),0),$E180-1973)</f>
        <v>33350</v>
      </c>
      <c r="M180" cm="1">
        <f t="array" ref="M180">INDEX('GMW - Upside'!$A$2:$MC$200,MATCH(1,('GMW - Upside'!$MC$2:$MC$200=M$3)*('GMW - Upside'!$MB$2:$MB$200=M$4),0),$E180-1973)</f>
        <v>1472</v>
      </c>
      <c r="N180" cm="1">
        <f t="array" ref="N180">INDEX('GMW - Upside'!$A$2:$MC$200,MATCH(1,('GMW - Upside'!$MC$2:$MC$200=N$3)*('GMW - Upside'!$MB$2:$MB$200=N$4),0),$E180-1973)</f>
        <v>34822</v>
      </c>
      <c r="O180" cm="1">
        <f t="array" ref="O180">INDEX('GMW - Upside'!$A$2:$MC$200,MATCH(1,('GMW - Upside'!$MC$2:$MC$200=O$3)*('GMW - Upside'!$MB$2:$MB$200=O$4),0),$E180-1973)</f>
        <v>4.2</v>
      </c>
      <c r="P180" cm="1">
        <f t="array" ref="P180">INDEX('GMW - Upside'!$A$2:$MC$200,MATCH(1,('GMW - Upside'!$MC$2:$MC$200=P$3)*('GMW - Upside'!$MB$2:$MB$200=P$4),0),$E180-1973)</f>
        <v>43814.75</v>
      </c>
      <c r="Q180" cm="1">
        <f t="array" ref="Q180">INDEX('GMW - Upside'!$A$2:$MC$200,MATCH(1,('GMW - Upside'!$MC$2:$MC$200=Q$3)*('GMW - Upside'!$MB$2:$MB$200=Q$4),0),$E180-1973)</f>
        <v>-44482</v>
      </c>
      <c r="R180" cm="1">
        <f t="array" ref="R180">INDEX('GMW - Upside'!$A$2:$MC$200,MATCH(1,('GMW - Upside'!$MC$2:$MC$200=R$3)*('GMW - Upside'!$MB$2:$MB$200=R$4),0),$E180-1973)</f>
        <v>2221600</v>
      </c>
      <c r="S180" cm="1">
        <f t="array" ref="S180">INDEX('GMW - Upside'!$A$2:$MC$200,MATCH(1,('GMW - Upside'!$MC$2:$MC$200=S$3)*('GMW - Upside'!$MB$2:$MB$200=S$4),0),$E180-1973)</f>
        <v>689618</v>
      </c>
      <c r="T180" cm="1">
        <f t="array" ref="T180">INDEX('GMW - Upside'!$A$2:$MC$200,MATCH(1,('GMW - Upside'!$MC$2:$MC$200=T$3)*('GMW - Upside'!$MB$2:$MB$200=T$4),0),$E180-1973)</f>
        <v>1.350212</v>
      </c>
      <c r="U180" cm="1">
        <f t="array" ref="U180">INDEX('GMW - Upside'!$A$2:$MC$200,MATCH(1,('GMW - Upside'!$MC$2:$MC$200=U$3)*('GMW - Upside'!$MB$2:$MB$200=U$4),0),$E180-1973)</f>
        <v>680244.4</v>
      </c>
      <c r="V180" cm="1">
        <f t="array" ref="V180">INDEX('GMW - Upside'!$A$2:$MC$200,MATCH(1,('GMW - Upside'!$MC$2:$MC$200=V$3)*('GMW - Upside'!$MB$2:$MB$200=V$4),0),$E180-1973)</f>
        <v>33394.300000000003</v>
      </c>
      <c r="W180" cm="1">
        <f t="array" ref="W180">INDEX('GMW - Upside'!$A$2:$MC$200,MATCH(1,('GMW - Upside'!$MC$2:$MC$200=W$3)*('GMW - Upside'!$MB$2:$MB$200=W$4),0),$E180-1973)</f>
        <v>31.6</v>
      </c>
      <c r="X180" cm="1">
        <f t="array" ref="X180">INDEX('GMW - Upside'!$A$2:$MC$200,MATCH(1,('GMW - Upside'!$MC$2:$MC$200=X$3)*('GMW - Upside'!$MB$2:$MB$200=X$4),0),$E180-1973)</f>
        <v>601975.19999999995</v>
      </c>
      <c r="Y180" cm="1">
        <f t="array" ref="Y180">INDEX('GMW - Upside'!$A$2:$MC$200,MATCH(1,('GMW - Upside'!$MC$2:$MC$200=Y$3)*('GMW - Upside'!$MB$2:$MB$200=Y$4),0),$E180-1973)</f>
        <v>43891.85</v>
      </c>
      <c r="Z180" cm="1">
        <f t="array" ref="Z180">INDEX('GMW - Upside'!$A$2:$MC$200,MATCH(1,('GMW - Upside'!$MC$2:$MC$200=Z$3)*('GMW - Upside'!$MB$2:$MB$200=Z$4),0),$E180-1973)</f>
        <v>3061500</v>
      </c>
      <c r="AA180" cm="1">
        <f t="array" ref="AA180">INDEX('GMW - Upside'!$A$2:$MC$200,MATCH(1,('GMW - Upside'!$MC$2:$MC$200=AA$3)*('GMW - Upside'!$MB$2:$MB$200=AA$4),0),$E180-1973)</f>
        <v>-1.5955079999999999</v>
      </c>
      <c r="AB180" cm="1">
        <f t="array" ref="AB180">INDEX('GMW - Upside'!$A$2:$MC$200,MATCH(1,('GMW - Upside'!$MC$2:$MC$200=AB$3)*('GMW - Upside'!$MB$2:$MB$200=AB$4),0),$E180-1973)</f>
        <v>308455</v>
      </c>
      <c r="AC180" cm="1">
        <f t="array" ref="AC180">INDEX('GMW - Upside'!$A$2:$MC$200,MATCH(1,('GMW - Upside'!$MC$2:$MC$200=AC$3)*('GMW - Upside'!$MB$2:$MB$200=AC$4),0),$E180-1973)</f>
        <v>254017</v>
      </c>
      <c r="AD180" cm="1">
        <f t="array" ref="AD180">INDEX('GMW - Upside'!$A$2:$MC$200,MATCH(1,('GMW - Upside'!$MC$2:$MC$200=AD$3)*('GMW - Upside'!$MB$2:$MB$200=AD$4),0),$E180-1973)</f>
        <v>68526</v>
      </c>
      <c r="AE180" cm="1">
        <f t="array" ref="AE180">INDEX('GMW - Upside'!$A$2:$MC$200,MATCH(1,('GMW - Upside'!$MC$2:$MC$200=AE$3)*('GMW - Upside'!$MB$2:$MB$200=AE$4),0),$E180-1973)</f>
        <v>29.507999999999999</v>
      </c>
    </row>
    <row r="181" spans="1:31" x14ac:dyDescent="0.2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Upside'!$A$2:$MC$200,MATCH(1,('GMW - Upside'!$MC$2:$MC$200=F$3)*('GMW - Upside'!$MB$2:$MB$200=F$4),0),$E181-1973)</f>
        <v>687839</v>
      </c>
      <c r="G181" cm="1">
        <f t="array" ref="G181">INDEX('GMW - Upside'!$A$2:$MC$200,MATCH(1,('GMW - Upside'!$MC$2:$MC$200=G$3)*('GMW - Upside'!$MB$2:$MB$200=G$4),0),$E181-1973)</f>
        <v>410873</v>
      </c>
      <c r="H181" cm="1">
        <f t="array" ref="H181">INDEX('GMW - Upside'!$A$2:$MC$200,MATCH(1,('GMW - Upside'!$MC$2:$MC$200=H$3)*('GMW - Upside'!$MB$2:$MB$200=H$4),0),$E181-1973)</f>
        <v>435489</v>
      </c>
      <c r="I181" cm="1">
        <f t="array" ref="I181">INDEX('GMW - Upside'!$A$2:$MC$200,MATCH(1,('GMW - Upside'!$MC$2:$MC$200=I$3)*('GMW - Upside'!$MB$2:$MB$200=I$4),0),$E181-1973)</f>
        <v>131.4</v>
      </c>
      <c r="J181" cm="1">
        <f t="array" ref="J181">INDEX('GMW - Upside'!$A$2:$MC$200,MATCH(1,('GMW - Upside'!$MC$2:$MC$200=J$3)*('GMW - Upside'!$MB$2:$MB$200=J$4),0),$E181-1973)</f>
        <v>5.1615390000000003</v>
      </c>
      <c r="K181" cm="1">
        <f t="array" ref="K181">INDEX('GMW - Upside'!$A$2:$MC$200,MATCH(1,('GMW - Upside'!$MC$2:$MC$200=K$3)*('GMW - Upside'!$MB$2:$MB$200=K$4),0),$E181-1973)</f>
        <v>4.4327690000000004</v>
      </c>
      <c r="L181" cm="1">
        <f t="array" ref="L181">INDEX('GMW - Upside'!$A$2:$MC$200,MATCH(1,('GMW - Upside'!$MC$2:$MC$200=L$3)*('GMW - Upside'!$MB$2:$MB$200=L$4),0),$E181-1973)</f>
        <v>33350</v>
      </c>
      <c r="M181" cm="1">
        <f t="array" ref="M181">INDEX('GMW - Upside'!$A$2:$MC$200,MATCH(1,('GMW - Upside'!$MC$2:$MC$200=M$3)*('GMW - Upside'!$MB$2:$MB$200=M$4),0),$E181-1973)</f>
        <v>1428</v>
      </c>
      <c r="N181" cm="1">
        <f t="array" ref="N181">INDEX('GMW - Upside'!$A$2:$MC$200,MATCH(1,('GMW - Upside'!$MC$2:$MC$200=N$3)*('GMW - Upside'!$MB$2:$MB$200=N$4),0),$E181-1973)</f>
        <v>34778</v>
      </c>
      <c r="O181" cm="1">
        <f t="array" ref="O181">INDEX('GMW - Upside'!$A$2:$MC$200,MATCH(1,('GMW - Upside'!$MC$2:$MC$200=O$3)*('GMW - Upside'!$MB$2:$MB$200=O$4),0),$E181-1973)</f>
        <v>4.0999999999999996</v>
      </c>
      <c r="P181" cm="1">
        <f t="array" ref="P181">INDEX('GMW - Upside'!$A$2:$MC$200,MATCH(1,('GMW - Upside'!$MC$2:$MC$200=P$3)*('GMW - Upside'!$MB$2:$MB$200=P$4),0),$E181-1973)</f>
        <v>43935.16</v>
      </c>
      <c r="Q181" cm="1">
        <f t="array" ref="Q181">INDEX('GMW - Upside'!$A$2:$MC$200,MATCH(1,('GMW - Upside'!$MC$2:$MC$200=Q$3)*('GMW - Upside'!$MB$2:$MB$200=Q$4),0),$E181-1973)</f>
        <v>-16417</v>
      </c>
      <c r="R181" cm="1">
        <f t="array" ref="R181">INDEX('GMW - Upside'!$A$2:$MC$200,MATCH(1,('GMW - Upside'!$MC$2:$MC$200=R$3)*('GMW - Upside'!$MB$2:$MB$200=R$4),0),$E181-1973)</f>
        <v>2199638</v>
      </c>
      <c r="S181" cm="1">
        <f t="array" ref="S181">INDEX('GMW - Upside'!$A$2:$MC$200,MATCH(1,('GMW - Upside'!$MC$2:$MC$200=S$3)*('GMW - Upside'!$MB$2:$MB$200=S$4),0),$E181-1973)</f>
        <v>692982</v>
      </c>
      <c r="T181" cm="1">
        <f t="array" ref="T181">INDEX('GMW - Upside'!$A$2:$MC$200,MATCH(1,('GMW - Upside'!$MC$2:$MC$200=T$3)*('GMW - Upside'!$MB$2:$MB$200=T$4),0),$E181-1973)</f>
        <v>1.166248</v>
      </c>
      <c r="U181" cm="1">
        <f t="array" ref="U181">INDEX('GMW - Upside'!$A$2:$MC$200,MATCH(1,('GMW - Upside'!$MC$2:$MC$200=U$3)*('GMW - Upside'!$MB$2:$MB$200=U$4),0),$E181-1973)</f>
        <v>679863.4</v>
      </c>
      <c r="V181" cm="1">
        <f t="array" ref="V181">INDEX('GMW - Upside'!$A$2:$MC$200,MATCH(1,('GMW - Upside'!$MC$2:$MC$200=V$3)*('GMW - Upside'!$MB$2:$MB$200=V$4),0),$E181-1973)</f>
        <v>33352.1</v>
      </c>
      <c r="W181" cm="1">
        <f t="array" ref="W181">INDEX('GMW - Upside'!$A$2:$MC$200,MATCH(1,('GMW - Upside'!$MC$2:$MC$200=W$3)*('GMW - Upside'!$MB$2:$MB$200=W$4),0),$E181-1973)</f>
        <v>31.5</v>
      </c>
      <c r="X181" cm="1">
        <f t="array" ref="X181">INDEX('GMW - Upside'!$A$2:$MC$200,MATCH(1,('GMW - Upside'!$MC$2:$MC$200=X$3)*('GMW - Upside'!$MB$2:$MB$200=X$4),0),$E181-1973)</f>
        <v>604555.6</v>
      </c>
      <c r="Y181" cm="1">
        <f t="array" ref="Y181">INDEX('GMW - Upside'!$A$2:$MC$200,MATCH(1,('GMW - Upside'!$MC$2:$MC$200=Y$3)*('GMW - Upside'!$MB$2:$MB$200=Y$4),0),$E181-1973)</f>
        <v>44009.29</v>
      </c>
      <c r="Z181" cm="1">
        <f t="array" ref="Z181">INDEX('GMW - Upside'!$A$2:$MC$200,MATCH(1,('GMW - Upside'!$MC$2:$MC$200=Z$3)*('GMW - Upside'!$MB$2:$MB$200=Z$4),0),$E181-1973)</f>
        <v>3078250</v>
      </c>
      <c r="AA181" cm="1">
        <f t="array" ref="AA181">INDEX('GMW - Upside'!$A$2:$MC$200,MATCH(1,('GMW - Upside'!$MC$2:$MC$200=AA$3)*('GMW - Upside'!$MB$2:$MB$200=AA$4),0),$E181-1973)</f>
        <v>-1.5955870000000001</v>
      </c>
      <c r="AB181" cm="1">
        <f t="array" ref="AB181">INDEX('GMW - Upside'!$A$2:$MC$200,MATCH(1,('GMW - Upside'!$MC$2:$MC$200=AB$3)*('GMW - Upside'!$MB$2:$MB$200=AB$4),0),$E181-1973)</f>
        <v>297258</v>
      </c>
      <c r="AC181" cm="1">
        <f t="array" ref="AC181">INDEX('GMW - Upside'!$A$2:$MC$200,MATCH(1,('GMW - Upside'!$MC$2:$MC$200=AC$3)*('GMW - Upside'!$MB$2:$MB$200=AC$4),0),$E181-1973)</f>
        <v>267646</v>
      </c>
      <c r="AD181" cm="1">
        <f t="array" ref="AD181">INDEX('GMW - Upside'!$A$2:$MC$200,MATCH(1,('GMW - Upside'!$MC$2:$MC$200=AD$3)*('GMW - Upside'!$MB$2:$MB$200=AD$4),0),$E181-1973)</f>
        <v>68714.75</v>
      </c>
      <c r="AE181" cm="1">
        <f t="array" ref="AE181">INDEX('GMW - Upside'!$A$2:$MC$200,MATCH(1,('GMW - Upside'!$MC$2:$MC$200=AE$3)*('GMW - Upside'!$MB$2:$MB$200=AE$4),0),$E181-1973)</f>
        <v>29.5596</v>
      </c>
    </row>
    <row r="182" spans="1:31" x14ac:dyDescent="0.2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Upside'!$A$2:$MC$200,MATCH(1,('GMW - Upside'!$MC$2:$MC$200=F$3)*('GMW - Upside'!$MB$2:$MB$200=F$4),0),$E182-1973)</f>
        <v>685628</v>
      </c>
      <c r="G182" cm="1">
        <f t="array" ref="G182">INDEX('GMW - Upside'!$A$2:$MC$200,MATCH(1,('GMW - Upside'!$MC$2:$MC$200=G$3)*('GMW - Upside'!$MB$2:$MB$200=G$4),0),$E182-1973)</f>
        <v>410194</v>
      </c>
      <c r="H182" cm="1">
        <f t="array" ref="H182">INDEX('GMW - Upside'!$A$2:$MC$200,MATCH(1,('GMW - Upside'!$MC$2:$MC$200=H$3)*('GMW - Upside'!$MB$2:$MB$200=H$4),0),$E182-1973)</f>
        <v>437951</v>
      </c>
      <c r="I182" cm="1">
        <f t="array" ref="I182">INDEX('GMW - Upside'!$A$2:$MC$200,MATCH(1,('GMW - Upside'!$MC$2:$MC$200=I$3)*('GMW - Upside'!$MB$2:$MB$200=I$4),0),$E182-1973)</f>
        <v>131.9667</v>
      </c>
      <c r="J182" cm="1">
        <f t="array" ref="J182">INDEX('GMW - Upside'!$A$2:$MC$200,MATCH(1,('GMW - Upside'!$MC$2:$MC$200=J$3)*('GMW - Upside'!$MB$2:$MB$200=J$4),0),$E182-1973)</f>
        <v>5.25</v>
      </c>
      <c r="K182" cm="1">
        <f t="array" ref="K182">INDEX('GMW - Upside'!$A$2:$MC$200,MATCH(1,('GMW - Upside'!$MC$2:$MC$200=K$3)*('GMW - Upside'!$MB$2:$MB$200=K$4),0),$E182-1973)</f>
        <v>4.2</v>
      </c>
      <c r="L182" cm="1">
        <f t="array" ref="L182">INDEX('GMW - Upside'!$A$2:$MC$200,MATCH(1,('GMW - Upside'!$MC$2:$MC$200=L$3)*('GMW - Upside'!$MB$2:$MB$200=L$4),0),$E182-1973)</f>
        <v>33379</v>
      </c>
      <c r="M182" cm="1">
        <f t="array" ref="M182">INDEX('GMW - Upside'!$A$2:$MC$200,MATCH(1,('GMW - Upside'!$MC$2:$MC$200=M$3)*('GMW - Upside'!$MB$2:$MB$200=M$4),0),$E182-1973)</f>
        <v>1339</v>
      </c>
      <c r="N182" cm="1">
        <f t="array" ref="N182">INDEX('GMW - Upside'!$A$2:$MC$200,MATCH(1,('GMW - Upside'!$MC$2:$MC$200=N$3)*('GMW - Upside'!$MB$2:$MB$200=N$4),0),$E182-1973)</f>
        <v>34718</v>
      </c>
      <c r="O182" cm="1">
        <f t="array" ref="O182">INDEX('GMW - Upside'!$A$2:$MC$200,MATCH(1,('GMW - Upside'!$MC$2:$MC$200=O$3)*('GMW - Upside'!$MB$2:$MB$200=O$4),0),$E182-1973)</f>
        <v>3.9</v>
      </c>
      <c r="P182" cm="1">
        <f t="array" ref="P182">INDEX('GMW - Upside'!$A$2:$MC$200,MATCH(1,('GMW - Upside'!$MC$2:$MC$200=P$3)*('GMW - Upside'!$MB$2:$MB$200=P$4),0),$E182-1973)</f>
        <v>44055.57</v>
      </c>
      <c r="Q182" cm="1">
        <f t="array" ref="Q182">INDEX('GMW - Upside'!$A$2:$MC$200,MATCH(1,('GMW - Upside'!$MC$2:$MC$200=Q$3)*('GMW - Upside'!$MB$2:$MB$200=Q$4),0),$E182-1973)</f>
        <v>-26802</v>
      </c>
      <c r="R182" cm="1">
        <f t="array" ref="R182">INDEX('GMW - Upside'!$A$2:$MC$200,MATCH(1,('GMW - Upside'!$MC$2:$MC$200=R$3)*('GMW - Upside'!$MB$2:$MB$200=R$4),0),$E182-1973)</f>
        <v>2287494</v>
      </c>
      <c r="S182" cm="1">
        <f t="array" ref="S182">INDEX('GMW - Upside'!$A$2:$MC$200,MATCH(1,('GMW - Upside'!$MC$2:$MC$200=S$3)*('GMW - Upside'!$MB$2:$MB$200=S$4),0),$E182-1973)</f>
        <v>690370</v>
      </c>
      <c r="T182" cm="1">
        <f t="array" ref="T182">INDEX('GMW - Upside'!$A$2:$MC$200,MATCH(1,('GMW - Upside'!$MC$2:$MC$200=T$3)*('GMW - Upside'!$MB$2:$MB$200=T$4),0),$E182-1973)</f>
        <v>0.31423570000000001</v>
      </c>
      <c r="U182" cm="1">
        <f t="array" ref="U182">INDEX('GMW - Upside'!$A$2:$MC$200,MATCH(1,('GMW - Upside'!$MC$2:$MC$200=U$3)*('GMW - Upside'!$MB$2:$MB$200=U$4),0),$E182-1973)</f>
        <v>683476.8</v>
      </c>
      <c r="V182" cm="1">
        <f t="array" ref="V182">INDEX('GMW - Upside'!$A$2:$MC$200,MATCH(1,('GMW - Upside'!$MC$2:$MC$200=V$3)*('GMW - Upside'!$MB$2:$MB$200=V$4),0),$E182-1973)</f>
        <v>33294.559999999998</v>
      </c>
      <c r="W182" cm="1">
        <f t="array" ref="W182">INDEX('GMW - Upside'!$A$2:$MC$200,MATCH(1,('GMW - Upside'!$MC$2:$MC$200=W$3)*('GMW - Upside'!$MB$2:$MB$200=W$4),0),$E182-1973)</f>
        <v>31.7</v>
      </c>
      <c r="X182" cm="1">
        <f t="array" ref="X182">INDEX('GMW - Upside'!$A$2:$MC$200,MATCH(1,('GMW - Upside'!$MC$2:$MC$200=X$3)*('GMW - Upside'!$MB$2:$MB$200=X$4),0),$E182-1973)</f>
        <v>607137.9</v>
      </c>
      <c r="Y182" cm="1">
        <f t="array" ref="Y182">INDEX('GMW - Upside'!$A$2:$MC$200,MATCH(1,('GMW - Upside'!$MC$2:$MC$200=Y$3)*('GMW - Upside'!$MB$2:$MB$200=Y$4),0),$E182-1973)</f>
        <v>44126.74</v>
      </c>
      <c r="Z182" cm="1">
        <f t="array" ref="Z182">INDEX('GMW - Upside'!$A$2:$MC$200,MATCH(1,('GMW - Upside'!$MC$2:$MC$200=Z$3)*('GMW - Upside'!$MB$2:$MB$200=Z$4),0),$E182-1973)</f>
        <v>3095000</v>
      </c>
      <c r="AA182" cm="1">
        <f t="array" ref="AA182">INDEX('GMW - Upside'!$A$2:$MC$200,MATCH(1,('GMW - Upside'!$MC$2:$MC$200=AA$3)*('GMW - Upside'!$MB$2:$MB$200=AA$4),0),$E182-1973)</f>
        <v>-1.5956669999999999</v>
      </c>
      <c r="AB182" cm="1">
        <f t="array" ref="AB182">INDEX('GMW - Upside'!$A$2:$MC$200,MATCH(1,('GMW - Upside'!$MC$2:$MC$200=AB$3)*('GMW - Upside'!$MB$2:$MB$200=AB$4),0),$E182-1973)</f>
        <v>304071</v>
      </c>
      <c r="AC182" cm="1">
        <f t="array" ref="AC182">INDEX('GMW - Upside'!$A$2:$MC$200,MATCH(1,('GMW - Upside'!$MC$2:$MC$200=AC$3)*('GMW - Upside'!$MB$2:$MB$200=AC$4),0),$E182-1973)</f>
        <v>264488</v>
      </c>
      <c r="AD182" cm="1">
        <f t="array" ref="AD182">INDEX('GMW - Upside'!$A$2:$MC$200,MATCH(1,('GMW - Upside'!$MC$2:$MC$200=AD$3)*('GMW - Upside'!$MB$2:$MB$200=AD$4),0),$E182-1973)</f>
        <v>68903.5</v>
      </c>
      <c r="AE182" cm="1">
        <f t="array" ref="AE182">INDEX('GMW - Upside'!$A$2:$MC$200,MATCH(1,('GMW - Upside'!$MC$2:$MC$200=AE$3)*('GMW - Upside'!$MB$2:$MB$200=AE$4),0),$E182-1973)</f>
        <v>29.61092</v>
      </c>
    </row>
    <row r="183" spans="1:31" x14ac:dyDescent="0.2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Upside'!$A$2:$MC$200,MATCH(1,('GMW - Upside'!$MC$2:$MC$200=F$3)*('GMW - Upside'!$MB$2:$MB$200=F$4),0),$E183-1973)</f>
        <v>690904</v>
      </c>
      <c r="G183" cm="1">
        <f t="array" ref="G183">INDEX('GMW - Upside'!$A$2:$MC$200,MATCH(1,('GMW - Upside'!$MC$2:$MC$200=G$3)*('GMW - Upside'!$MB$2:$MB$200=G$4),0),$E183-1973)</f>
        <v>411441</v>
      </c>
      <c r="H183" cm="1">
        <f t="array" ref="H183">INDEX('GMW - Upside'!$A$2:$MC$200,MATCH(1,('GMW - Upside'!$MC$2:$MC$200=H$3)*('GMW - Upside'!$MB$2:$MB$200=H$4),0),$E183-1973)</f>
        <v>444999</v>
      </c>
      <c r="I183" cm="1">
        <f t="array" ref="I183">INDEX('GMW - Upside'!$A$2:$MC$200,MATCH(1,('GMW - Upside'!$MC$2:$MC$200=I$3)*('GMW - Upside'!$MB$2:$MB$200=I$4),0),$E183-1973)</f>
        <v>132.26669999999999</v>
      </c>
      <c r="J183" cm="1">
        <f t="array" ref="J183">INDEX('GMW - Upside'!$A$2:$MC$200,MATCH(1,('GMW - Upside'!$MC$2:$MC$200=J$3)*('GMW - Upside'!$MB$2:$MB$200=J$4),0),$E183-1973)</f>
        <v>5.25</v>
      </c>
      <c r="K183" cm="1">
        <f t="array" ref="K183">INDEX('GMW - Upside'!$A$2:$MC$200,MATCH(1,('GMW - Upside'!$MC$2:$MC$200=K$3)*('GMW - Upside'!$MB$2:$MB$200=K$4),0),$E183-1973)</f>
        <v>3.9720309999999999</v>
      </c>
      <c r="L183" cm="1">
        <f t="array" ref="L183">INDEX('GMW - Upside'!$A$2:$MC$200,MATCH(1,('GMW - Upside'!$MC$2:$MC$200=L$3)*('GMW - Upside'!$MB$2:$MB$200=L$4),0),$E183-1973)</f>
        <v>33335</v>
      </c>
      <c r="M183" cm="1">
        <f t="array" ref="M183">INDEX('GMW - Upside'!$A$2:$MC$200,MATCH(1,('GMW - Upside'!$MC$2:$MC$200=M$3)*('GMW - Upside'!$MB$2:$MB$200=M$4),0),$E183-1973)</f>
        <v>1513</v>
      </c>
      <c r="N183" cm="1">
        <f t="array" ref="N183">INDEX('GMW - Upside'!$A$2:$MC$200,MATCH(1,('GMW - Upside'!$MC$2:$MC$200=N$3)*('GMW - Upside'!$MB$2:$MB$200=N$4),0),$E183-1973)</f>
        <v>34848</v>
      </c>
      <c r="O183" cm="1">
        <f t="array" ref="O183">INDEX('GMW - Upside'!$A$2:$MC$200,MATCH(1,('GMW - Upside'!$MC$2:$MC$200=O$3)*('GMW - Upside'!$MB$2:$MB$200=O$4),0),$E183-1973)</f>
        <v>4.3</v>
      </c>
      <c r="P183" cm="1">
        <f t="array" ref="P183">INDEX('GMW - Upside'!$A$2:$MC$200,MATCH(1,('GMW - Upside'!$MC$2:$MC$200=P$3)*('GMW - Upside'!$MB$2:$MB$200=P$4),0),$E183-1973)</f>
        <v>44175.99</v>
      </c>
      <c r="Q183" cm="1">
        <f t="array" ref="Q183">INDEX('GMW - Upside'!$A$2:$MC$200,MATCH(1,('GMW - Upside'!$MC$2:$MC$200=Q$3)*('GMW - Upside'!$MB$2:$MB$200=Q$4),0),$E183-1973)</f>
        <v>20821</v>
      </c>
      <c r="R183" cm="1">
        <f t="array" ref="R183">INDEX('GMW - Upside'!$A$2:$MC$200,MATCH(1,('GMW - Upside'!$MC$2:$MC$200=R$3)*('GMW - Upside'!$MB$2:$MB$200=R$4),0),$E183-1973)</f>
        <v>2268056</v>
      </c>
      <c r="S183" cm="1">
        <f t="array" ref="S183">INDEX('GMW - Upside'!$A$2:$MC$200,MATCH(1,('GMW - Upside'!$MC$2:$MC$200=S$3)*('GMW - Upside'!$MB$2:$MB$200=S$4),0),$E183-1973)</f>
        <v>705573</v>
      </c>
      <c r="T183" cm="1">
        <f t="array" ref="T183">INDEX('GMW - Upside'!$A$2:$MC$200,MATCH(1,('GMW - Upside'!$MC$2:$MC$200=T$3)*('GMW - Upside'!$MB$2:$MB$200=T$4),0),$E183-1973)</f>
        <v>-4.0054319999999997E-3</v>
      </c>
      <c r="U183" cm="1">
        <f t="array" ref="U183">INDEX('GMW - Upside'!$A$2:$MC$200,MATCH(1,('GMW - Upside'!$MC$2:$MC$200=U$3)*('GMW - Upside'!$MB$2:$MB$200=U$4),0),$E183-1973)</f>
        <v>690931.6</v>
      </c>
      <c r="V183" cm="1">
        <f t="array" ref="V183">INDEX('GMW - Upside'!$A$2:$MC$200,MATCH(1,('GMW - Upside'!$MC$2:$MC$200=V$3)*('GMW - Upside'!$MB$2:$MB$200=V$4),0),$E183-1973)</f>
        <v>33419.230000000003</v>
      </c>
      <c r="W183" cm="1">
        <f t="array" ref="W183">INDEX('GMW - Upside'!$A$2:$MC$200,MATCH(1,('GMW - Upside'!$MC$2:$MC$200=W$3)*('GMW - Upside'!$MB$2:$MB$200=W$4),0),$E183-1973)</f>
        <v>32</v>
      </c>
      <c r="X183" cm="1">
        <f t="array" ref="X183">INDEX('GMW - Upside'!$A$2:$MC$200,MATCH(1,('GMW - Upside'!$MC$2:$MC$200=X$3)*('GMW - Upside'!$MB$2:$MB$200=X$4),0),$E183-1973)</f>
        <v>609722.19999999995</v>
      </c>
      <c r="Y183" cm="1">
        <f t="array" ref="Y183">INDEX('GMW - Upside'!$A$2:$MC$200,MATCH(1,('GMW - Upside'!$MC$2:$MC$200=Y$3)*('GMW - Upside'!$MB$2:$MB$200=Y$4),0),$E183-1973)</f>
        <v>44244.18</v>
      </c>
      <c r="Z183" cm="1">
        <f t="array" ref="Z183">INDEX('GMW - Upside'!$A$2:$MC$200,MATCH(1,('GMW - Upside'!$MC$2:$MC$200=Z$3)*('GMW - Upside'!$MB$2:$MB$200=Z$4),0),$E183-1973)</f>
        <v>3109500</v>
      </c>
      <c r="AA183" cm="1">
        <f t="array" ref="AA183">INDEX('GMW - Upside'!$A$2:$MC$200,MATCH(1,('GMW - Upside'!$MC$2:$MC$200=AA$3)*('GMW - Upside'!$MB$2:$MB$200=AA$4),0),$E183-1973)</f>
        <v>-1.595747</v>
      </c>
      <c r="AB183" cm="1">
        <f t="array" ref="AB183">INDEX('GMW - Upside'!$A$2:$MC$200,MATCH(1,('GMW - Upside'!$MC$2:$MC$200=AB$3)*('GMW - Upside'!$MB$2:$MB$200=AB$4),0),$E183-1973)</f>
        <v>320962</v>
      </c>
      <c r="AC183" cm="1">
        <f t="array" ref="AC183">INDEX('GMW - Upside'!$A$2:$MC$200,MATCH(1,('GMW - Upside'!$MC$2:$MC$200=AC$3)*('GMW - Upside'!$MB$2:$MB$200=AC$4),0),$E183-1973)</f>
        <v>309637</v>
      </c>
      <c r="AD183" cm="1">
        <f t="array" ref="AD183">INDEX('GMW - Upside'!$A$2:$MC$200,MATCH(1,('GMW - Upside'!$MC$2:$MC$200=AD$3)*('GMW - Upside'!$MB$2:$MB$200=AD$4),0),$E183-1973)</f>
        <v>69092.25</v>
      </c>
      <c r="AE183" cm="1">
        <f t="array" ref="AE183">INDEX('GMW - Upside'!$A$2:$MC$200,MATCH(1,('GMW - Upside'!$MC$2:$MC$200=AE$3)*('GMW - Upside'!$MB$2:$MB$200=AE$4),0),$E183-1973)</f>
        <v>29.661960000000001</v>
      </c>
    </row>
    <row r="184" spans="1:31" x14ac:dyDescent="0.2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Upside'!$A$2:$MC$200,MATCH(1,('GMW - Upside'!$MC$2:$MC$200=F$3)*('GMW - Upside'!$MB$2:$MB$200=F$4),0),$E184-1973)</f>
        <v>695145</v>
      </c>
      <c r="G184" cm="1">
        <f t="array" ref="G184">INDEX('GMW - Upside'!$A$2:$MC$200,MATCH(1,('GMW - Upside'!$MC$2:$MC$200=G$3)*('GMW - Upside'!$MB$2:$MB$200=G$4),0),$E184-1973)</f>
        <v>411111</v>
      </c>
      <c r="H184" cm="1">
        <f t="array" ref="H184">INDEX('GMW - Upside'!$A$2:$MC$200,MATCH(1,('GMW - Upside'!$MC$2:$MC$200=H$3)*('GMW - Upside'!$MB$2:$MB$200=H$4),0),$E184-1973)</f>
        <v>447471</v>
      </c>
      <c r="I184" cm="1">
        <f t="array" ref="I184">INDEX('GMW - Upside'!$A$2:$MC$200,MATCH(1,('GMW - Upside'!$MC$2:$MC$200=I$3)*('GMW - Upside'!$MB$2:$MB$200=I$4),0),$E184-1973)</f>
        <v>133.83330000000001</v>
      </c>
      <c r="J184" cm="1">
        <f t="array" ref="J184">INDEX('GMW - Upside'!$A$2:$MC$200,MATCH(1,('GMW - Upside'!$MC$2:$MC$200=J$3)*('GMW - Upside'!$MB$2:$MB$200=J$4),0),$E184-1973)</f>
        <v>5.25</v>
      </c>
      <c r="K184" cm="1">
        <f t="array" ref="K184">INDEX('GMW - Upside'!$A$2:$MC$200,MATCH(1,('GMW - Upside'!$MC$2:$MC$200=K$3)*('GMW - Upside'!$MB$2:$MB$200=K$4),0),$E184-1973)</f>
        <v>4.1839680000000001</v>
      </c>
      <c r="L184" cm="1">
        <f t="array" ref="L184">INDEX('GMW - Upside'!$A$2:$MC$200,MATCH(1,('GMW - Upside'!$MC$2:$MC$200=L$3)*('GMW - Upside'!$MB$2:$MB$200=L$4),0),$E184-1973)</f>
        <v>33489</v>
      </c>
      <c r="M184" cm="1">
        <f t="array" ref="M184">INDEX('GMW - Upside'!$A$2:$MC$200,MATCH(1,('GMW - Upside'!$MC$2:$MC$200=M$3)*('GMW - Upside'!$MB$2:$MB$200=M$4),0),$E184-1973)</f>
        <v>1467</v>
      </c>
      <c r="N184" cm="1">
        <f t="array" ref="N184">INDEX('GMW - Upside'!$A$2:$MC$200,MATCH(1,('GMW - Upside'!$MC$2:$MC$200=N$3)*('GMW - Upside'!$MB$2:$MB$200=N$4),0),$E184-1973)</f>
        <v>34956</v>
      </c>
      <c r="O184" cm="1">
        <f t="array" ref="O184">INDEX('GMW - Upside'!$A$2:$MC$200,MATCH(1,('GMW - Upside'!$MC$2:$MC$200=O$3)*('GMW - Upside'!$MB$2:$MB$200=O$4),0),$E184-1973)</f>
        <v>4.2</v>
      </c>
      <c r="P184" cm="1">
        <f t="array" ref="P184">INDEX('GMW - Upside'!$A$2:$MC$200,MATCH(1,('GMW - Upside'!$MC$2:$MC$200=P$3)*('GMW - Upside'!$MB$2:$MB$200=P$4),0),$E184-1973)</f>
        <v>44296.4</v>
      </c>
      <c r="Q184" cm="1">
        <f t="array" ref="Q184">INDEX('GMW - Upside'!$A$2:$MC$200,MATCH(1,('GMW - Upside'!$MC$2:$MC$200=Q$3)*('GMW - Upside'!$MB$2:$MB$200=Q$4),0),$E184-1973)</f>
        <v>-39507</v>
      </c>
      <c r="R184" cm="1">
        <f t="array" ref="R184">INDEX('GMW - Upside'!$A$2:$MC$200,MATCH(1,('GMW - Upside'!$MC$2:$MC$200=R$3)*('GMW - Upside'!$MB$2:$MB$200=R$4),0),$E184-1973)</f>
        <v>2325056</v>
      </c>
      <c r="S184" cm="1">
        <f t="array" ref="S184">INDEX('GMW - Upside'!$A$2:$MC$200,MATCH(1,('GMW - Upside'!$MC$2:$MC$200=S$3)*('GMW - Upside'!$MB$2:$MB$200=S$4),0),$E184-1973)</f>
        <v>717865</v>
      </c>
      <c r="T184" cm="1">
        <f t="array" ref="T184">INDEX('GMW - Upside'!$A$2:$MC$200,MATCH(1,('GMW - Upside'!$MC$2:$MC$200=T$3)*('GMW - Upside'!$MB$2:$MB$200=T$4),0),$E184-1973)</f>
        <v>0.20380019999999999</v>
      </c>
      <c r="U184" cm="1">
        <f t="array" ref="U184">INDEX('GMW - Upside'!$A$2:$MC$200,MATCH(1,('GMW - Upside'!$MC$2:$MC$200=U$3)*('GMW - Upside'!$MB$2:$MB$200=U$4),0),$E184-1973)</f>
        <v>693730</v>
      </c>
      <c r="V184" cm="1">
        <f t="array" ref="V184">INDEX('GMW - Upside'!$A$2:$MC$200,MATCH(1,('GMW - Upside'!$MC$2:$MC$200=V$3)*('GMW - Upside'!$MB$2:$MB$200=V$4),0),$E184-1973)</f>
        <v>33522.800000000003</v>
      </c>
      <c r="W184" cm="1">
        <f t="array" ref="W184">INDEX('GMW - Upside'!$A$2:$MC$200,MATCH(1,('GMW - Upside'!$MC$2:$MC$200=W$3)*('GMW - Upside'!$MB$2:$MB$200=W$4),0),$E184-1973)</f>
        <v>32</v>
      </c>
      <c r="X184" cm="1">
        <f t="array" ref="X184">INDEX('GMW - Upside'!$A$2:$MC$200,MATCH(1,('GMW - Upside'!$MC$2:$MC$200=X$3)*('GMW - Upside'!$MB$2:$MB$200=X$4),0),$E184-1973)</f>
        <v>612308.4</v>
      </c>
      <c r="Y184" cm="1">
        <f t="array" ref="Y184">INDEX('GMW - Upside'!$A$2:$MC$200,MATCH(1,('GMW - Upside'!$MC$2:$MC$200=Y$3)*('GMW - Upside'!$MB$2:$MB$200=Y$4),0),$E184-1973)</f>
        <v>44361.63</v>
      </c>
      <c r="Z184" cm="1">
        <f t="array" ref="Z184">INDEX('GMW - Upside'!$A$2:$MC$200,MATCH(1,('GMW - Upside'!$MC$2:$MC$200=Z$3)*('GMW - Upside'!$MB$2:$MB$200=Z$4),0),$E184-1973)</f>
        <v>3124000</v>
      </c>
      <c r="AA184" cm="1">
        <f t="array" ref="AA184">INDEX('GMW - Upside'!$A$2:$MC$200,MATCH(1,('GMW - Upside'!$MC$2:$MC$200=AA$3)*('GMW - Upside'!$MB$2:$MB$200=AA$4),0),$E184-1973)</f>
        <v>-1.5958270000000001</v>
      </c>
      <c r="AB184" cm="1">
        <f t="array" ref="AB184">INDEX('GMW - Upside'!$A$2:$MC$200,MATCH(1,('GMW - Upside'!$MC$2:$MC$200=AB$3)*('GMW - Upside'!$MB$2:$MB$200=AB$4),0),$E184-1973)</f>
        <v>312490</v>
      </c>
      <c r="AC184" cm="1">
        <f t="array" ref="AC184">INDEX('GMW - Upside'!$A$2:$MC$200,MATCH(1,('GMW - Upside'!$MC$2:$MC$200=AC$3)*('GMW - Upside'!$MB$2:$MB$200=AC$4),0),$E184-1973)</f>
        <v>261075</v>
      </c>
      <c r="AD184" cm="1">
        <f t="array" ref="AD184">INDEX('GMW - Upside'!$A$2:$MC$200,MATCH(1,('GMW - Upside'!$MC$2:$MC$200=AD$3)*('GMW - Upside'!$MB$2:$MB$200=AD$4),0),$E184-1973)</f>
        <v>69281</v>
      </c>
      <c r="AE184" cm="1">
        <f t="array" ref="AE184">INDEX('GMW - Upside'!$A$2:$MC$200,MATCH(1,('GMW - Upside'!$MC$2:$MC$200=AE$3)*('GMW - Upside'!$MB$2:$MB$200=AE$4),0),$E184-1973)</f>
        <v>29.712720000000001</v>
      </c>
    </row>
    <row r="185" spans="1:31" x14ac:dyDescent="0.2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Upside'!$A$2:$MC$200,MATCH(1,('GMW - Upside'!$MC$2:$MC$200=F$3)*('GMW - Upside'!$MB$2:$MB$200=F$4),0),$E185-1973)</f>
        <v>696752</v>
      </c>
      <c r="G185" cm="1">
        <f t="array" ref="G185">INDEX('GMW - Upside'!$A$2:$MC$200,MATCH(1,('GMW - Upside'!$MC$2:$MC$200=G$3)*('GMW - Upside'!$MB$2:$MB$200=G$4),0),$E185-1973)</f>
        <v>413697</v>
      </c>
      <c r="H185" cm="1">
        <f t="array" ref="H185">INDEX('GMW - Upside'!$A$2:$MC$200,MATCH(1,('GMW - Upside'!$MC$2:$MC$200=H$3)*('GMW - Upside'!$MB$2:$MB$200=H$4),0),$E185-1973)</f>
        <v>454998</v>
      </c>
      <c r="I185" cm="1">
        <f t="array" ref="I185">INDEX('GMW - Upside'!$A$2:$MC$200,MATCH(1,('GMW - Upside'!$MC$2:$MC$200=I$3)*('GMW - Upside'!$MB$2:$MB$200=I$4),0),$E185-1973)</f>
        <v>134.1</v>
      </c>
      <c r="J185" cm="1">
        <f t="array" ref="J185">INDEX('GMW - Upside'!$A$2:$MC$200,MATCH(1,('GMW - Upside'!$MC$2:$MC$200=J$3)*('GMW - Upside'!$MB$2:$MB$200=J$4),0),$E185-1973)</f>
        <v>5.0871209999999998</v>
      </c>
      <c r="K185" cm="1">
        <f t="array" ref="K185">INDEX('GMW - Upside'!$A$2:$MC$200,MATCH(1,('GMW - Upside'!$MC$2:$MC$200=K$3)*('GMW - Upside'!$MB$2:$MB$200=K$4),0),$E185-1973)</f>
        <v>3.9860609999999999</v>
      </c>
      <c r="L185" cm="1">
        <f t="array" ref="L185">INDEX('GMW - Upside'!$A$2:$MC$200,MATCH(1,('GMW - Upside'!$MC$2:$MC$200=L$3)*('GMW - Upside'!$MB$2:$MB$200=L$4),0),$E185-1973)</f>
        <v>33775</v>
      </c>
      <c r="M185" cm="1">
        <f t="array" ref="M185">INDEX('GMW - Upside'!$A$2:$MC$200,MATCH(1,('GMW - Upside'!$MC$2:$MC$200=M$3)*('GMW - Upside'!$MB$2:$MB$200=M$4),0),$E185-1973)</f>
        <v>1507</v>
      </c>
      <c r="N185" cm="1">
        <f t="array" ref="N185">INDEX('GMW - Upside'!$A$2:$MC$200,MATCH(1,('GMW - Upside'!$MC$2:$MC$200=N$3)*('GMW - Upside'!$MB$2:$MB$200=N$4),0),$E185-1973)</f>
        <v>35282</v>
      </c>
      <c r="O185" cm="1">
        <f t="array" ref="O185">INDEX('GMW - Upside'!$A$2:$MC$200,MATCH(1,('GMW - Upside'!$MC$2:$MC$200=O$3)*('GMW - Upside'!$MB$2:$MB$200=O$4),0),$E185-1973)</f>
        <v>4.3</v>
      </c>
      <c r="P185" cm="1">
        <f t="array" ref="P185">INDEX('GMW - Upside'!$A$2:$MC$200,MATCH(1,('GMW - Upside'!$MC$2:$MC$200=P$3)*('GMW - Upside'!$MB$2:$MB$200=P$4),0),$E185-1973)</f>
        <v>44308.35</v>
      </c>
      <c r="Q185" cm="1">
        <f t="array" ref="Q185">INDEX('GMW - Upside'!$A$2:$MC$200,MATCH(1,('GMW - Upside'!$MC$2:$MC$200=Q$3)*('GMW - Upside'!$MB$2:$MB$200=Q$4),0),$E185-1973)</f>
        <v>-21755</v>
      </c>
      <c r="R185" cm="1">
        <f t="array" ref="R185">INDEX('GMW - Upside'!$A$2:$MC$200,MATCH(1,('GMW - Upside'!$MC$2:$MC$200=R$3)*('GMW - Upside'!$MB$2:$MB$200=R$4),0),$E185-1973)</f>
        <v>2364351</v>
      </c>
      <c r="S185" cm="1">
        <f t="array" ref="S185">INDEX('GMW - Upside'!$A$2:$MC$200,MATCH(1,('GMW - Upside'!$MC$2:$MC$200=S$3)*('GMW - Upside'!$MB$2:$MB$200=S$4),0),$E185-1973)</f>
        <v>729877</v>
      </c>
      <c r="T185" cm="1">
        <f t="array" ref="T185">INDEX('GMW - Upside'!$A$2:$MC$200,MATCH(1,('GMW - Upside'!$MC$2:$MC$200=T$3)*('GMW - Upside'!$MB$2:$MB$200=T$4),0),$E185-1973)</f>
        <v>-0.57344439999999997</v>
      </c>
      <c r="U185" cm="1">
        <f t="array" ref="U185">INDEX('GMW - Upside'!$A$2:$MC$200,MATCH(1,('GMW - Upside'!$MC$2:$MC$200=U$3)*('GMW - Upside'!$MB$2:$MB$200=U$4),0),$E185-1973)</f>
        <v>700758.8</v>
      </c>
      <c r="V185" cm="1">
        <f t="array" ref="V185">INDEX('GMW - Upside'!$A$2:$MC$200,MATCH(1,('GMW - Upside'!$MC$2:$MC$200=V$3)*('GMW - Upside'!$MB$2:$MB$200=V$4),0),$E185-1973)</f>
        <v>33835.440000000002</v>
      </c>
      <c r="W185" cm="1">
        <f t="array" ref="W185">INDEX('GMW - Upside'!$A$2:$MC$200,MATCH(1,('GMW - Upside'!$MC$2:$MC$200=W$3)*('GMW - Upside'!$MB$2:$MB$200=W$4),0),$E185-1973)</f>
        <v>32.1</v>
      </c>
      <c r="X185" cm="1">
        <f t="array" ref="X185">INDEX('GMW - Upside'!$A$2:$MC$200,MATCH(1,('GMW - Upside'!$MC$2:$MC$200=X$3)*('GMW - Upside'!$MB$2:$MB$200=X$4),0),$E185-1973)</f>
        <v>613951.1</v>
      </c>
      <c r="Y185" cm="1">
        <f t="array" ref="Y185">INDEX('GMW - Upside'!$A$2:$MC$200,MATCH(1,('GMW - Upside'!$MC$2:$MC$200=Y$3)*('GMW - Upside'!$MB$2:$MB$200=Y$4),0),$E185-1973)</f>
        <v>44410.69</v>
      </c>
      <c r="Z185" cm="1">
        <f t="array" ref="Z185">INDEX('GMW - Upside'!$A$2:$MC$200,MATCH(1,('GMW - Upside'!$MC$2:$MC$200=Z$3)*('GMW - Upside'!$MB$2:$MB$200=Z$4),0),$E185-1973)</f>
        <v>3138500</v>
      </c>
      <c r="AA185" cm="1">
        <f t="array" ref="AA185">INDEX('GMW - Upside'!$A$2:$MC$200,MATCH(1,('GMW - Upside'!$MC$2:$MC$200=AA$3)*('GMW - Upside'!$MB$2:$MB$200=AA$4),0),$E185-1973)</f>
        <v>-1.595907</v>
      </c>
      <c r="AB185" cm="1">
        <f t="array" ref="AB185">INDEX('GMW - Upside'!$A$2:$MC$200,MATCH(1,('GMW - Upside'!$MC$2:$MC$200=AB$3)*('GMW - Upside'!$MB$2:$MB$200=AB$4),0),$E185-1973)</f>
        <v>313164</v>
      </c>
      <c r="AC185" cm="1">
        <f t="array" ref="AC185">INDEX('GMW - Upside'!$A$2:$MC$200,MATCH(1,('GMW - Upside'!$MC$2:$MC$200=AC$3)*('GMW - Upside'!$MB$2:$MB$200=AC$4),0),$E185-1973)</f>
        <v>275761</v>
      </c>
      <c r="AD185" cm="1">
        <f t="array" ref="AD185">INDEX('GMW - Upside'!$A$2:$MC$200,MATCH(1,('GMW - Upside'!$MC$2:$MC$200=AD$3)*('GMW - Upside'!$MB$2:$MB$200=AD$4),0),$E185-1973)</f>
        <v>69332.5</v>
      </c>
      <c r="AE185" cm="1">
        <f t="array" ref="AE185">INDEX('GMW - Upside'!$A$2:$MC$200,MATCH(1,('GMW - Upside'!$MC$2:$MC$200=AE$3)*('GMW - Upside'!$MB$2:$MB$200=AE$4),0),$E185-1973)</f>
        <v>29.793569999999999</v>
      </c>
    </row>
    <row r="186" spans="1:31" x14ac:dyDescent="0.2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Upside'!$A$2:$MC$200,MATCH(1,('GMW - Upside'!$MC$2:$MC$200=F$3)*('GMW - Upside'!$MB$2:$MB$200=F$4),0),$E186-1973)</f>
        <v>699094</v>
      </c>
      <c r="G186" cm="1">
        <f t="array" ref="G186">INDEX('GMW - Upside'!$A$2:$MC$200,MATCH(1,('GMW - Upside'!$MC$2:$MC$200=G$3)*('GMW - Upside'!$MB$2:$MB$200=G$4),0),$E186-1973)</f>
        <v>414478</v>
      </c>
      <c r="H186" cm="1">
        <f t="array" ref="H186">INDEX('GMW - Upside'!$A$2:$MC$200,MATCH(1,('GMW - Upside'!$MC$2:$MC$200=H$3)*('GMW - Upside'!$MB$2:$MB$200=H$4),0),$E186-1973)</f>
        <v>460971</v>
      </c>
      <c r="I186" cm="1">
        <f t="array" ref="I186">INDEX('GMW - Upside'!$A$2:$MC$200,MATCH(1,('GMW - Upside'!$MC$2:$MC$200=I$3)*('GMW - Upside'!$MB$2:$MB$200=I$4),0),$E186-1973)</f>
        <v>135.23330000000001</v>
      </c>
      <c r="J186" cm="1">
        <f t="array" ref="J186">INDEX('GMW - Upside'!$A$2:$MC$200,MATCH(1,('GMW - Upside'!$MC$2:$MC$200=J$3)*('GMW - Upside'!$MB$2:$MB$200=J$4),0),$E186-1973)</f>
        <v>4.8522730000000003</v>
      </c>
      <c r="K186" cm="1">
        <f t="array" ref="K186">INDEX('GMW - Upside'!$A$2:$MC$200,MATCH(1,('GMW - Upside'!$MC$2:$MC$200=K$3)*('GMW - Upside'!$MB$2:$MB$200=K$4),0),$E186-1973)</f>
        <v>4.3412699999999997</v>
      </c>
      <c r="L186" cm="1">
        <f t="array" ref="L186">INDEX('GMW - Upside'!$A$2:$MC$200,MATCH(1,('GMW - Upside'!$MC$2:$MC$200=L$3)*('GMW - Upside'!$MB$2:$MB$200=L$4),0),$E186-1973)</f>
        <v>33863</v>
      </c>
      <c r="M186" cm="1">
        <f t="array" ref="M186">INDEX('GMW - Upside'!$A$2:$MC$200,MATCH(1,('GMW - Upside'!$MC$2:$MC$200=M$3)*('GMW - Upside'!$MB$2:$MB$200=M$4),0),$E186-1973)</f>
        <v>1552</v>
      </c>
      <c r="N186" cm="1">
        <f t="array" ref="N186">INDEX('GMW - Upside'!$A$2:$MC$200,MATCH(1,('GMW - Upside'!$MC$2:$MC$200=N$3)*('GMW - Upside'!$MB$2:$MB$200=N$4),0),$E186-1973)</f>
        <v>35415</v>
      </c>
      <c r="O186" cm="1">
        <f t="array" ref="O186">INDEX('GMW - Upside'!$A$2:$MC$200,MATCH(1,('GMW - Upside'!$MC$2:$MC$200=O$3)*('GMW - Upside'!$MB$2:$MB$200=O$4),0),$E186-1973)</f>
        <v>4.4000000000000004</v>
      </c>
      <c r="P186" cm="1">
        <f t="array" ref="P186">INDEX('GMW - Upside'!$A$2:$MC$200,MATCH(1,('GMW - Upside'!$MC$2:$MC$200=P$3)*('GMW - Upside'!$MB$2:$MB$200=P$4),0),$E186-1973)</f>
        <v>44320.3</v>
      </c>
      <c r="Q186" cm="1">
        <f t="array" ref="Q186">INDEX('GMW - Upside'!$A$2:$MC$200,MATCH(1,('GMW - Upside'!$MC$2:$MC$200=Q$3)*('GMW - Upside'!$MB$2:$MB$200=Q$4),0),$E186-1973)</f>
        <v>-34856</v>
      </c>
      <c r="R186" cm="1">
        <f t="array" ref="R186">INDEX('GMW - Upside'!$A$2:$MC$200,MATCH(1,('GMW - Upside'!$MC$2:$MC$200=R$3)*('GMW - Upside'!$MB$2:$MB$200=R$4),0),$E186-1973)</f>
        <v>2452835</v>
      </c>
      <c r="S186" cm="1">
        <f t="array" ref="S186">INDEX('GMW - Upside'!$A$2:$MC$200,MATCH(1,('GMW - Upside'!$MC$2:$MC$200=S$3)*('GMW - Upside'!$MB$2:$MB$200=S$4),0),$E186-1973)</f>
        <v>738129</v>
      </c>
      <c r="T186" cm="1">
        <f t="array" ref="T186">INDEX('GMW - Upside'!$A$2:$MC$200,MATCH(1,('GMW - Upside'!$MC$2:$MC$200=T$3)*('GMW - Upside'!$MB$2:$MB$200=T$4),0),$E186-1973)</f>
        <v>-7.3242189999999999E-2</v>
      </c>
      <c r="U186" cm="1">
        <f t="array" ref="U186">INDEX('GMW - Upside'!$A$2:$MC$200,MATCH(1,('GMW - Upside'!$MC$2:$MC$200=U$3)*('GMW - Upside'!$MB$2:$MB$200=U$4),0),$E186-1973)</f>
        <v>699606.2</v>
      </c>
      <c r="V186" cm="1">
        <f t="array" ref="V186">INDEX('GMW - Upside'!$A$2:$MC$200,MATCH(1,('GMW - Upside'!$MC$2:$MC$200=V$3)*('GMW - Upside'!$MB$2:$MB$200=V$4),0),$E186-1973)</f>
        <v>33962.980000000003</v>
      </c>
      <c r="W186" cm="1">
        <f t="array" ref="W186">INDEX('GMW - Upside'!$A$2:$MC$200,MATCH(1,('GMW - Upside'!$MC$2:$MC$200=W$3)*('GMW - Upside'!$MB$2:$MB$200=W$4),0),$E186-1973)</f>
        <v>31.8</v>
      </c>
      <c r="X186" cm="1">
        <f t="array" ref="X186">INDEX('GMW - Upside'!$A$2:$MC$200,MATCH(1,('GMW - Upside'!$MC$2:$MC$200=X$3)*('GMW - Upside'!$MB$2:$MB$200=X$4),0),$E186-1973)</f>
        <v>615592.4</v>
      </c>
      <c r="Y186" cm="1">
        <f t="array" ref="Y186">INDEX('GMW - Upside'!$A$2:$MC$200,MATCH(1,('GMW - Upside'!$MC$2:$MC$200=Y$3)*('GMW - Upside'!$MB$2:$MB$200=Y$4),0),$E186-1973)</f>
        <v>44459.75</v>
      </c>
      <c r="Z186" cm="1">
        <f t="array" ref="Z186">INDEX('GMW - Upside'!$A$2:$MC$200,MATCH(1,('GMW - Upside'!$MC$2:$MC$200=Z$3)*('GMW - Upside'!$MB$2:$MB$200=Z$4),0),$E186-1973)</f>
        <v>3153000</v>
      </c>
      <c r="AA186" cm="1">
        <f t="array" ref="AA186">INDEX('GMW - Upside'!$A$2:$MC$200,MATCH(1,('GMW - Upside'!$MC$2:$MC$200=AA$3)*('GMW - Upside'!$MB$2:$MB$200=AA$4),0),$E186-1973)</f>
        <v>-1.595987</v>
      </c>
      <c r="AB186" cm="1">
        <f t="array" ref="AB186">INDEX('GMW - Upside'!$A$2:$MC$200,MATCH(1,('GMW - Upside'!$MC$2:$MC$200=AB$3)*('GMW - Upside'!$MB$2:$MB$200=AB$4),0),$E186-1973)</f>
        <v>325104</v>
      </c>
      <c r="AC186" cm="1">
        <f t="array" ref="AC186">INDEX('GMW - Upside'!$A$2:$MC$200,MATCH(1,('GMW - Upside'!$MC$2:$MC$200=AC$3)*('GMW - Upside'!$MB$2:$MB$200=AC$4),0),$E186-1973)</f>
        <v>273792</v>
      </c>
      <c r="AD186" cm="1">
        <f t="array" ref="AD186">INDEX('GMW - Upside'!$A$2:$MC$200,MATCH(1,('GMW - Upside'!$MC$2:$MC$200=AD$3)*('GMW - Upside'!$MB$2:$MB$200=AD$4),0),$E186-1973)</f>
        <v>69384</v>
      </c>
      <c r="AE186" cm="1">
        <f t="array" ref="AE186">INDEX('GMW - Upside'!$A$2:$MC$200,MATCH(1,('GMW - Upside'!$MC$2:$MC$200=AE$3)*('GMW - Upside'!$MB$2:$MB$200=AE$4),0),$E186-1973)</f>
        <v>29.874569999999999</v>
      </c>
    </row>
    <row r="187" spans="1:31" x14ac:dyDescent="0.2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Upside'!$A$2:$MC$200,MATCH(1,('GMW - Upside'!$MC$2:$MC$200=F$3)*('GMW - Upside'!$MB$2:$MB$200=F$4),0),$E187-1973)</f>
        <v>703655</v>
      </c>
      <c r="G187" cm="1">
        <f t="array" ref="G187">INDEX('GMW - Upside'!$A$2:$MC$200,MATCH(1,('GMW - Upside'!$MC$2:$MC$200=G$3)*('GMW - Upside'!$MB$2:$MB$200=G$4),0),$E187-1973)</f>
        <v>415543</v>
      </c>
      <c r="H187" cm="1">
        <f t="array" ref="H187">INDEX('GMW - Upside'!$A$2:$MC$200,MATCH(1,('GMW - Upside'!$MC$2:$MC$200=H$3)*('GMW - Upside'!$MB$2:$MB$200=H$4),0),$E187-1973)</f>
        <v>457263</v>
      </c>
      <c r="I187" cm="1">
        <f t="array" ref="I187">INDEX('GMW - Upside'!$A$2:$MC$200,MATCH(1,('GMW - Upside'!$MC$2:$MC$200=I$3)*('GMW - Upside'!$MB$2:$MB$200=I$4),0),$E187-1973)</f>
        <v>135.9667</v>
      </c>
      <c r="J187" cm="1">
        <f t="array" ref="J187">INDEX('GMW - Upside'!$A$2:$MC$200,MATCH(1,('GMW - Upside'!$MC$2:$MC$200=J$3)*('GMW - Upside'!$MB$2:$MB$200=J$4),0),$E187-1973)</f>
        <v>4.6015629999999996</v>
      </c>
      <c r="K187" cm="1">
        <f t="array" ref="K187">INDEX('GMW - Upside'!$A$2:$MC$200,MATCH(1,('GMW - Upside'!$MC$2:$MC$200=K$3)*('GMW - Upside'!$MB$2:$MB$200=K$4),0),$E187-1973)</f>
        <v>4.6271430000000002</v>
      </c>
      <c r="L187" cm="1">
        <f t="array" ref="L187">INDEX('GMW - Upside'!$A$2:$MC$200,MATCH(1,('GMW - Upside'!$MC$2:$MC$200=L$3)*('GMW - Upside'!$MB$2:$MB$200=L$4),0),$E187-1973)</f>
        <v>33975</v>
      </c>
      <c r="M187" cm="1">
        <f t="array" ref="M187">INDEX('GMW - Upside'!$A$2:$MC$200,MATCH(1,('GMW - Upside'!$MC$2:$MC$200=M$3)*('GMW - Upside'!$MB$2:$MB$200=M$4),0),$E187-1973)</f>
        <v>1614</v>
      </c>
      <c r="N187" cm="1">
        <f t="array" ref="N187">INDEX('GMW - Upside'!$A$2:$MC$200,MATCH(1,('GMW - Upside'!$MC$2:$MC$200=N$3)*('GMW - Upside'!$MB$2:$MB$200=N$4),0),$E187-1973)</f>
        <v>35589</v>
      </c>
      <c r="O187" cm="1">
        <f t="array" ref="O187">INDEX('GMW - Upside'!$A$2:$MC$200,MATCH(1,('GMW - Upside'!$MC$2:$MC$200=O$3)*('GMW - Upside'!$MB$2:$MB$200=O$4),0),$E187-1973)</f>
        <v>4.5</v>
      </c>
      <c r="P187" cm="1">
        <f t="array" ref="P187">INDEX('GMW - Upside'!$A$2:$MC$200,MATCH(1,('GMW - Upside'!$MC$2:$MC$200=P$3)*('GMW - Upside'!$MB$2:$MB$200=P$4),0),$E187-1973)</f>
        <v>44332.25</v>
      </c>
      <c r="Q187" cm="1">
        <f t="array" ref="Q187">INDEX('GMW - Upside'!$A$2:$MC$200,MATCH(1,('GMW - Upside'!$MC$2:$MC$200=Q$3)*('GMW - Upside'!$MB$2:$MB$200=Q$4),0),$E187-1973)</f>
        <v>20120</v>
      </c>
      <c r="R187" cm="1">
        <f t="array" ref="R187">INDEX('GMW - Upside'!$A$2:$MC$200,MATCH(1,('GMW - Upside'!$MC$2:$MC$200=R$3)*('GMW - Upside'!$MB$2:$MB$200=R$4),0),$E187-1973)</f>
        <v>2437615</v>
      </c>
      <c r="S187" cm="1">
        <f t="array" ref="S187">INDEX('GMW - Upside'!$A$2:$MC$200,MATCH(1,('GMW - Upside'!$MC$2:$MC$200=S$3)*('GMW - Upside'!$MB$2:$MB$200=S$4),0),$E187-1973)</f>
        <v>748000</v>
      </c>
      <c r="T187" cm="1">
        <f t="array" ref="T187">INDEX('GMW - Upside'!$A$2:$MC$200,MATCH(1,('GMW - Upside'!$MC$2:$MC$200=T$3)*('GMW - Upside'!$MB$2:$MB$200=T$4),0),$E187-1973)</f>
        <v>5.8269500000000002E-2</v>
      </c>
      <c r="U187" cm="1">
        <f t="array" ref="U187">INDEX('GMW - Upside'!$A$2:$MC$200,MATCH(1,('GMW - Upside'!$MC$2:$MC$200=U$3)*('GMW - Upside'!$MB$2:$MB$200=U$4),0),$E187-1973)</f>
        <v>703245.2</v>
      </c>
      <c r="V187" cm="1">
        <f t="array" ref="V187">INDEX('GMW - Upside'!$A$2:$MC$200,MATCH(1,('GMW - Upside'!$MC$2:$MC$200=V$3)*('GMW - Upside'!$MB$2:$MB$200=V$4),0),$E187-1973)</f>
        <v>34129.85</v>
      </c>
      <c r="W187" cm="1">
        <f t="array" ref="W187">INDEX('GMW - Upside'!$A$2:$MC$200,MATCH(1,('GMW - Upside'!$MC$2:$MC$200=W$3)*('GMW - Upside'!$MB$2:$MB$200=W$4),0),$E187-1973)</f>
        <v>31.8</v>
      </c>
      <c r="X187" cm="1">
        <f t="array" ref="X187">INDEX('GMW - Upside'!$A$2:$MC$200,MATCH(1,('GMW - Upside'!$MC$2:$MC$200=X$3)*('GMW - Upside'!$MB$2:$MB$200=X$4),0),$E187-1973)</f>
        <v>617232.4</v>
      </c>
      <c r="Y187" cm="1">
        <f t="array" ref="Y187">INDEX('GMW - Upside'!$A$2:$MC$200,MATCH(1,('GMW - Upside'!$MC$2:$MC$200=Y$3)*('GMW - Upside'!$MB$2:$MB$200=Y$4),0),$E187-1973)</f>
        <v>44508.81</v>
      </c>
      <c r="Z187" cm="1">
        <f t="array" ref="Z187">INDEX('GMW - Upside'!$A$2:$MC$200,MATCH(1,('GMW - Upside'!$MC$2:$MC$200=Z$3)*('GMW - Upside'!$MB$2:$MB$200=Z$4),0),$E187-1973)</f>
        <v>3170583</v>
      </c>
      <c r="AA187" cm="1">
        <f t="array" ref="AA187">INDEX('GMW - Upside'!$A$2:$MC$200,MATCH(1,('GMW - Upside'!$MC$2:$MC$200=AA$3)*('GMW - Upside'!$MB$2:$MB$200=AA$4),0),$E187-1973)</f>
        <v>-1.596066</v>
      </c>
      <c r="AB187" cm="1">
        <f t="array" ref="AB187">INDEX('GMW - Upside'!$A$2:$MC$200,MATCH(1,('GMW - Upside'!$MC$2:$MC$200=AB$3)*('GMW - Upside'!$MB$2:$MB$200=AB$4),0),$E187-1973)</f>
        <v>339803</v>
      </c>
      <c r="AC187" cm="1">
        <f t="array" ref="AC187">INDEX('GMW - Upside'!$A$2:$MC$200,MATCH(1,('GMW - Upside'!$MC$2:$MC$200=AC$3)*('GMW - Upside'!$MB$2:$MB$200=AC$4),0),$E187-1973)</f>
        <v>328169</v>
      </c>
      <c r="AD187" cm="1">
        <f t="array" ref="AD187">INDEX('GMW - Upside'!$A$2:$MC$200,MATCH(1,('GMW - Upside'!$MC$2:$MC$200=AD$3)*('GMW - Upside'!$MB$2:$MB$200=AD$4),0),$E187-1973)</f>
        <v>69435.5</v>
      </c>
      <c r="AE187" cm="1">
        <f t="array" ref="AE187">INDEX('GMW - Upside'!$A$2:$MC$200,MATCH(1,('GMW - Upside'!$MC$2:$MC$200=AE$3)*('GMW - Upside'!$MB$2:$MB$200=AE$4),0),$E187-1973)</f>
        <v>29.95553</v>
      </c>
    </row>
    <row r="188" spans="1:31" x14ac:dyDescent="0.2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Upside'!$A$2:$MC$200,MATCH(1,('GMW - Upside'!$MC$2:$MC$200=F$3)*('GMW - Upside'!$MB$2:$MB$200=F$4),0),$E188-1973)</f>
        <v>705117</v>
      </c>
      <c r="G188" cm="1">
        <f t="array" ref="G188">INDEX('GMW - Upside'!$A$2:$MC$200,MATCH(1,('GMW - Upside'!$MC$2:$MC$200=G$3)*('GMW - Upside'!$MB$2:$MB$200=G$4),0),$E188-1973)</f>
        <v>415740</v>
      </c>
      <c r="H188" cm="1">
        <f t="array" ref="H188">INDEX('GMW - Upside'!$A$2:$MC$200,MATCH(1,('GMW - Upside'!$MC$2:$MC$200=H$3)*('GMW - Upside'!$MB$2:$MB$200=H$4),0),$E188-1973)</f>
        <v>458516</v>
      </c>
      <c r="I188" cm="1">
        <f t="array" ref="I188">INDEX('GMW - Upside'!$A$2:$MC$200,MATCH(1,('GMW - Upside'!$MC$2:$MC$200=I$3)*('GMW - Upside'!$MB$2:$MB$200=I$4),0),$E188-1973)</f>
        <v>138.5</v>
      </c>
      <c r="J188" cm="1">
        <f t="array" ref="J188">INDEX('GMW - Upside'!$A$2:$MC$200,MATCH(1,('GMW - Upside'!$MC$2:$MC$200=J$3)*('GMW - Upside'!$MB$2:$MB$200=J$4),0),$E188-1973)</f>
        <v>4.3538459999999999</v>
      </c>
      <c r="K188" cm="1">
        <f t="array" ref="K188">INDEX('GMW - Upside'!$A$2:$MC$200,MATCH(1,('GMW - Upside'!$MC$2:$MC$200=K$3)*('GMW - Upside'!$MB$2:$MB$200=K$4),0),$E188-1973)</f>
        <v>4.5846770000000001</v>
      </c>
      <c r="L188" cm="1">
        <f t="array" ref="L188">INDEX('GMW - Upside'!$A$2:$MC$200,MATCH(1,('GMW - Upside'!$MC$2:$MC$200=L$3)*('GMW - Upside'!$MB$2:$MB$200=L$4),0),$E188-1973)</f>
        <v>34214</v>
      </c>
      <c r="M188" cm="1">
        <f t="array" ref="M188">INDEX('GMW - Upside'!$A$2:$MC$200,MATCH(1,('GMW - Upside'!$MC$2:$MC$200=M$3)*('GMW - Upside'!$MB$2:$MB$200=M$4),0),$E188-1973)</f>
        <v>1672</v>
      </c>
      <c r="N188" cm="1">
        <f t="array" ref="N188">INDEX('GMW - Upside'!$A$2:$MC$200,MATCH(1,('GMW - Upside'!$MC$2:$MC$200=N$3)*('GMW - Upside'!$MB$2:$MB$200=N$4),0),$E188-1973)</f>
        <v>35886</v>
      </c>
      <c r="O188" cm="1">
        <f t="array" ref="O188">INDEX('GMW - Upside'!$A$2:$MC$200,MATCH(1,('GMW - Upside'!$MC$2:$MC$200=O$3)*('GMW - Upside'!$MB$2:$MB$200=O$4),0),$E188-1973)</f>
        <v>4.7</v>
      </c>
      <c r="P188" cm="1">
        <f t="array" ref="P188">INDEX('GMW - Upside'!$A$2:$MC$200,MATCH(1,('GMW - Upside'!$MC$2:$MC$200=P$3)*('GMW - Upside'!$MB$2:$MB$200=P$4),0),$E188-1973)</f>
        <v>44344.2</v>
      </c>
      <c r="Q188" cm="1">
        <f t="array" ref="Q188">INDEX('GMW - Upside'!$A$2:$MC$200,MATCH(1,('GMW - Upside'!$MC$2:$MC$200=Q$3)*('GMW - Upside'!$MB$2:$MB$200=Q$4),0),$E188-1973)</f>
        <v>-48955</v>
      </c>
      <c r="R188" cm="1">
        <f t="array" ref="R188">INDEX('GMW - Upside'!$A$2:$MC$200,MATCH(1,('GMW - Upside'!$MC$2:$MC$200=R$3)*('GMW - Upside'!$MB$2:$MB$200=R$4),0),$E188-1973)</f>
        <v>2509193</v>
      </c>
      <c r="S188" cm="1">
        <f t="array" ref="S188">INDEX('GMW - Upside'!$A$2:$MC$200,MATCH(1,('GMW - Upside'!$MC$2:$MC$200=S$3)*('GMW - Upside'!$MB$2:$MB$200=S$4),0),$E188-1973)</f>
        <v>757927</v>
      </c>
      <c r="T188" cm="1">
        <f t="array" ref="T188">INDEX('GMW - Upside'!$A$2:$MC$200,MATCH(1,('GMW - Upside'!$MC$2:$MC$200=T$3)*('GMW - Upside'!$MB$2:$MB$200=T$4),0),$E188-1973)</f>
        <v>-0.71153639999999996</v>
      </c>
      <c r="U188" cm="1">
        <f t="array" ref="U188">INDEX('GMW - Upside'!$A$2:$MC$200,MATCH(1,('GMW - Upside'!$MC$2:$MC$200=U$3)*('GMW - Upside'!$MB$2:$MB$200=U$4),0),$E188-1973)</f>
        <v>710151.9</v>
      </c>
      <c r="V188" cm="1">
        <f t="array" ref="V188">INDEX('GMW - Upside'!$A$2:$MC$200,MATCH(1,('GMW - Upside'!$MC$2:$MC$200=V$3)*('GMW - Upside'!$MB$2:$MB$200=V$4),0),$E188-1973)</f>
        <v>34414.67</v>
      </c>
      <c r="W188" cm="1">
        <f t="array" ref="W188">INDEX('GMW - Upside'!$A$2:$MC$200,MATCH(1,('GMW - Upside'!$MC$2:$MC$200=W$3)*('GMW - Upside'!$MB$2:$MB$200=W$4),0),$E188-1973)</f>
        <v>31.9</v>
      </c>
      <c r="X188" cm="1">
        <f t="array" ref="X188">INDEX('GMW - Upside'!$A$2:$MC$200,MATCH(1,('GMW - Upside'!$MC$2:$MC$200=X$3)*('GMW - Upside'!$MB$2:$MB$200=X$4),0),$E188-1973)</f>
        <v>618871.4</v>
      </c>
      <c r="Y188" cm="1">
        <f t="array" ref="Y188">INDEX('GMW - Upside'!$A$2:$MC$200,MATCH(1,('GMW - Upside'!$MC$2:$MC$200=Y$3)*('GMW - Upside'!$MB$2:$MB$200=Y$4),0),$E188-1973)</f>
        <v>44557.87</v>
      </c>
      <c r="Z188" cm="1">
        <f t="array" ref="Z188">INDEX('GMW - Upside'!$A$2:$MC$200,MATCH(1,('GMW - Upside'!$MC$2:$MC$200=Z$3)*('GMW - Upside'!$MB$2:$MB$200=Z$4),0),$E188-1973)</f>
        <v>3185632</v>
      </c>
      <c r="AA188" cm="1">
        <f t="array" ref="AA188">INDEX('GMW - Upside'!$A$2:$MC$200,MATCH(1,('GMW - Upside'!$MC$2:$MC$200=AA$3)*('GMW - Upside'!$MB$2:$MB$200=AA$4),0),$E188-1973)</f>
        <v>-1.5961460000000001</v>
      </c>
      <c r="AB188" cm="1">
        <f t="array" ref="AB188">INDEX('GMW - Upside'!$A$2:$MC$200,MATCH(1,('GMW - Upside'!$MC$2:$MC$200=AB$3)*('GMW - Upside'!$MB$2:$MB$200=AB$4),0),$E188-1973)</f>
        <v>340135</v>
      </c>
      <c r="AC188" cm="1">
        <f t="array" ref="AC188">INDEX('GMW - Upside'!$A$2:$MC$200,MATCH(1,('GMW - Upside'!$MC$2:$MC$200=AC$3)*('GMW - Upside'!$MB$2:$MB$200=AC$4),0),$E188-1973)</f>
        <v>277233</v>
      </c>
      <c r="AD188" cm="1">
        <f t="array" ref="AD188">INDEX('GMW - Upside'!$A$2:$MC$200,MATCH(1,('GMW - Upside'!$MC$2:$MC$200=AD$3)*('GMW - Upside'!$MB$2:$MB$200=AD$4),0),$E188-1973)</f>
        <v>69487</v>
      </c>
      <c r="AE188" cm="1">
        <f t="array" ref="AE188">INDEX('GMW - Upside'!$A$2:$MC$200,MATCH(1,('GMW - Upside'!$MC$2:$MC$200=AE$3)*('GMW - Upside'!$MB$2:$MB$200=AE$4),0),$E188-1973)</f>
        <v>30.036470000000001</v>
      </c>
    </row>
    <row r="189" spans="1:31" x14ac:dyDescent="0.2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Upside'!$A$2:$MC$200,MATCH(1,('GMW - Upside'!$MC$2:$MC$200=F$3)*('GMW - Upside'!$MB$2:$MB$200=F$4),0),$E189-1973)</f>
        <v>705681</v>
      </c>
      <c r="G189" cm="1">
        <f t="array" ref="G189">INDEX('GMW - Upside'!$A$2:$MC$200,MATCH(1,('GMW - Upside'!$MC$2:$MC$200=G$3)*('GMW - Upside'!$MB$2:$MB$200=G$4),0),$E189-1973)</f>
        <v>416050</v>
      </c>
      <c r="H189" cm="1">
        <f t="array" ref="H189">INDEX('GMW - Upside'!$A$2:$MC$200,MATCH(1,('GMW - Upside'!$MC$2:$MC$200=H$3)*('GMW - Upside'!$MB$2:$MB$200=H$4),0),$E189-1973)</f>
        <v>453773</v>
      </c>
      <c r="I189" cm="1">
        <f t="array" ref="I189">INDEX('GMW - Upside'!$A$2:$MC$200,MATCH(1,('GMW - Upside'!$MC$2:$MC$200=I$3)*('GMW - Upside'!$MB$2:$MB$200=I$4),0),$E189-1973)</f>
        <v>139.19999999999999</v>
      </c>
      <c r="J189" cm="1">
        <f t="array" ref="J189">INDEX('GMW - Upside'!$A$2:$MC$200,MATCH(1,('GMW - Upside'!$MC$2:$MC$200=J$3)*('GMW - Upside'!$MB$2:$MB$200=J$4),0),$E189-1973)</f>
        <v>4.1022730000000003</v>
      </c>
      <c r="K189" cm="1">
        <f t="array" ref="K189">INDEX('GMW - Upside'!$A$2:$MC$200,MATCH(1,('GMW - Upside'!$MC$2:$MC$200=K$3)*('GMW - Upside'!$MB$2:$MB$200=K$4),0),$E189-1973)</f>
        <v>4.6416919999999999</v>
      </c>
      <c r="L189" cm="1">
        <f t="array" ref="L189">INDEX('GMW - Upside'!$A$2:$MC$200,MATCH(1,('GMW - Upside'!$MC$2:$MC$200=L$3)*('GMW - Upside'!$MB$2:$MB$200=L$4),0),$E189-1973)</f>
        <v>34192</v>
      </c>
      <c r="M189" cm="1">
        <f t="array" ref="M189">INDEX('GMW - Upside'!$A$2:$MC$200,MATCH(1,('GMW - Upside'!$MC$2:$MC$200=M$3)*('GMW - Upside'!$MB$2:$MB$200=M$4),0),$E189-1973)</f>
        <v>1789</v>
      </c>
      <c r="N189" cm="1">
        <f t="array" ref="N189">INDEX('GMW - Upside'!$A$2:$MC$200,MATCH(1,('GMW - Upside'!$MC$2:$MC$200=N$3)*('GMW - Upside'!$MB$2:$MB$200=N$4),0),$E189-1973)</f>
        <v>35981</v>
      </c>
      <c r="O189" cm="1">
        <f t="array" ref="O189">INDEX('GMW - Upside'!$A$2:$MC$200,MATCH(1,('GMW - Upside'!$MC$2:$MC$200=O$3)*('GMW - Upside'!$MB$2:$MB$200=O$4),0),$E189-1973)</f>
        <v>5</v>
      </c>
      <c r="P189" cm="1">
        <f t="array" ref="P189">INDEX('GMW - Upside'!$A$2:$MC$200,MATCH(1,('GMW - Upside'!$MC$2:$MC$200=P$3)*('GMW - Upside'!$MB$2:$MB$200=P$4),0),$E189-1973)</f>
        <v>44426.43</v>
      </c>
      <c r="Q189" cm="1">
        <f t="array" ref="Q189">INDEX('GMW - Upside'!$A$2:$MC$200,MATCH(1,('GMW - Upside'!$MC$2:$MC$200=Q$3)*('GMW - Upside'!$MB$2:$MB$200=Q$4),0),$E189-1973)</f>
        <v>-24303</v>
      </c>
      <c r="R189" cm="1">
        <f t="array" ref="R189">INDEX('GMW - Upside'!$A$2:$MC$200,MATCH(1,('GMW - Upside'!$MC$2:$MC$200=R$3)*('GMW - Upside'!$MB$2:$MB$200=R$4),0),$E189-1973)</f>
        <v>2557176</v>
      </c>
      <c r="S189" cm="1">
        <f t="array" ref="S189">INDEX('GMW - Upside'!$A$2:$MC$200,MATCH(1,('GMW - Upside'!$MC$2:$MC$200=S$3)*('GMW - Upside'!$MB$2:$MB$200=S$4),0),$E189-1973)</f>
        <v>764673</v>
      </c>
      <c r="T189" cm="1">
        <f t="array" ref="T189">INDEX('GMW - Upside'!$A$2:$MC$200,MATCH(1,('GMW - Upside'!$MC$2:$MC$200=T$3)*('GMW - Upside'!$MB$2:$MB$200=T$4),0),$E189-1973)</f>
        <v>-0.80327990000000005</v>
      </c>
      <c r="U189" cm="1">
        <f t="array" ref="U189">INDEX('GMW - Upside'!$A$2:$MC$200,MATCH(1,('GMW - Upside'!$MC$2:$MC$200=U$3)*('GMW - Upside'!$MB$2:$MB$200=U$4),0),$E189-1973)</f>
        <v>711372.7</v>
      </c>
      <c r="V189" cm="1">
        <f t="array" ref="V189">INDEX('GMW - Upside'!$A$2:$MC$200,MATCH(1,('GMW - Upside'!$MC$2:$MC$200=V$3)*('GMW - Upside'!$MB$2:$MB$200=V$4),0),$E189-1973)</f>
        <v>34505.78</v>
      </c>
      <c r="W189" cm="1">
        <f t="array" ref="W189">INDEX('GMW - Upside'!$A$2:$MC$200,MATCH(1,('GMW - Upside'!$MC$2:$MC$200=W$3)*('GMW - Upside'!$MB$2:$MB$200=W$4),0),$E189-1973)</f>
        <v>31.8</v>
      </c>
      <c r="X189" cm="1">
        <f t="array" ref="X189">INDEX('GMW - Upside'!$A$2:$MC$200,MATCH(1,('GMW - Upside'!$MC$2:$MC$200=X$3)*('GMW - Upside'!$MB$2:$MB$200=X$4),0),$E189-1973)</f>
        <v>620505.80000000005</v>
      </c>
      <c r="Y189" cm="1">
        <f t="array" ref="Y189">INDEX('GMW - Upside'!$A$2:$MC$200,MATCH(1,('GMW - Upside'!$MC$2:$MC$200=Y$3)*('GMW - Upside'!$MB$2:$MB$200=Y$4),0),$E189-1973)</f>
        <v>44606.73</v>
      </c>
      <c r="Z189" cm="1">
        <f t="array" ref="Z189">INDEX('GMW - Upside'!$A$2:$MC$200,MATCH(1,('GMW - Upside'!$MC$2:$MC$200=Z$3)*('GMW - Upside'!$MB$2:$MB$200=Z$4),0),$E189-1973)</f>
        <v>3200150</v>
      </c>
      <c r="AA189" cm="1">
        <f t="array" ref="AA189">INDEX('GMW - Upside'!$A$2:$MC$200,MATCH(1,('GMW - Upside'!$MC$2:$MC$200=AA$3)*('GMW - Upside'!$MB$2:$MB$200=AA$4),0),$E189-1973)</f>
        <v>-1.5962259999999999</v>
      </c>
      <c r="AB189" cm="1">
        <f t="array" ref="AB189">INDEX('GMW - Upside'!$A$2:$MC$200,MATCH(1,('GMW - Upside'!$MC$2:$MC$200=AB$3)*('GMW - Upside'!$MB$2:$MB$200=AB$4),0),$E189-1973)</f>
        <v>338094</v>
      </c>
      <c r="AC189" cm="1">
        <f t="array" ref="AC189">INDEX('GMW - Upside'!$A$2:$MC$200,MATCH(1,('GMW - Upside'!$MC$2:$MC$200=AC$3)*('GMW - Upside'!$MB$2:$MB$200=AC$4),0),$E189-1973)</f>
        <v>298091</v>
      </c>
      <c r="AD189" cm="1">
        <f t="array" ref="AD189">INDEX('GMW - Upside'!$A$2:$MC$200,MATCH(1,('GMW - Upside'!$MC$2:$MC$200=AD$3)*('GMW - Upside'!$MB$2:$MB$200=AD$4),0),$E189-1973)</f>
        <v>69568.53</v>
      </c>
      <c r="AE189" cm="1">
        <f t="array" ref="AE189">INDEX('GMW - Upside'!$A$2:$MC$200,MATCH(1,('GMW - Upside'!$MC$2:$MC$200=AE$3)*('GMW - Upside'!$MB$2:$MB$200=AE$4),0),$E189-1973)</f>
        <v>30.12837</v>
      </c>
    </row>
    <row r="190" spans="1:31" x14ac:dyDescent="0.2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Upside'!$A$2:$MC$200,MATCH(1,('GMW - Upside'!$MC$2:$MC$200=F$3)*('GMW - Upside'!$MB$2:$MB$200=F$4),0),$E190-1973)</f>
        <v>706067</v>
      </c>
      <c r="G190" cm="1">
        <f t="array" ref="G190">INDEX('GMW - Upside'!$A$2:$MC$200,MATCH(1,('GMW - Upside'!$MC$2:$MC$200=G$3)*('GMW - Upside'!$MB$2:$MB$200=G$4),0),$E190-1973)</f>
        <v>416308</v>
      </c>
      <c r="H190" cm="1">
        <f t="array" ref="H190">INDEX('GMW - Upside'!$A$2:$MC$200,MATCH(1,('GMW - Upside'!$MC$2:$MC$200=H$3)*('GMW - Upside'!$MB$2:$MB$200=H$4),0),$E190-1973)</f>
        <v>459218</v>
      </c>
      <c r="I190" cm="1">
        <f t="array" ref="I190">INDEX('GMW - Upside'!$A$2:$MC$200,MATCH(1,('GMW - Upside'!$MC$2:$MC$200=I$3)*('GMW - Upside'!$MB$2:$MB$200=I$4),0),$E190-1973)</f>
        <v>139.80000000000001</v>
      </c>
      <c r="J190" cm="1">
        <f t="array" ref="J190">INDEX('GMW - Upside'!$A$2:$MC$200,MATCH(1,('GMW - Upside'!$MC$2:$MC$200=J$3)*('GMW - Upside'!$MB$2:$MB$200=J$4),0),$E190-1973)</f>
        <v>3.9621209999999998</v>
      </c>
      <c r="K190" cm="1">
        <f t="array" ref="K190">INDEX('GMW - Upside'!$A$2:$MC$200,MATCH(1,('GMW - Upside'!$MC$2:$MC$200=K$3)*('GMW - Upside'!$MB$2:$MB$200=K$4),0),$E190-1973)</f>
        <v>4.5149999999999997</v>
      </c>
      <c r="L190" cm="1">
        <f t="array" ref="L190">INDEX('GMW - Upside'!$A$2:$MC$200,MATCH(1,('GMW - Upside'!$MC$2:$MC$200=L$3)*('GMW - Upside'!$MB$2:$MB$200=L$4),0),$E190-1973)</f>
        <v>34244</v>
      </c>
      <c r="M190" cm="1">
        <f t="array" ref="M190">INDEX('GMW - Upside'!$A$2:$MC$200,MATCH(1,('GMW - Upside'!$MC$2:$MC$200=M$3)*('GMW - Upside'!$MB$2:$MB$200=M$4),0),$E190-1973)</f>
        <v>1883</v>
      </c>
      <c r="N190" cm="1">
        <f t="array" ref="N190">INDEX('GMW - Upside'!$A$2:$MC$200,MATCH(1,('GMW - Upside'!$MC$2:$MC$200=N$3)*('GMW - Upside'!$MB$2:$MB$200=N$4),0),$E190-1973)</f>
        <v>36127</v>
      </c>
      <c r="O190" cm="1">
        <f t="array" ref="O190">INDEX('GMW - Upside'!$A$2:$MC$200,MATCH(1,('GMW - Upside'!$MC$2:$MC$200=O$3)*('GMW - Upside'!$MB$2:$MB$200=O$4),0),$E190-1973)</f>
        <v>5.2</v>
      </c>
      <c r="P190" cm="1">
        <f t="array" ref="P190">INDEX('GMW - Upside'!$A$2:$MC$200,MATCH(1,('GMW - Upside'!$MC$2:$MC$200=P$3)*('GMW - Upside'!$MB$2:$MB$200=P$4),0),$E190-1973)</f>
        <v>44508.67</v>
      </c>
      <c r="Q190" cm="1">
        <f t="array" ref="Q190">INDEX('GMW - Upside'!$A$2:$MC$200,MATCH(1,('GMW - Upside'!$MC$2:$MC$200=Q$3)*('GMW - Upside'!$MB$2:$MB$200=Q$4),0),$E190-1973)</f>
        <v>-24250</v>
      </c>
      <c r="R190" cm="1">
        <f t="array" ref="R190">INDEX('GMW - Upside'!$A$2:$MC$200,MATCH(1,('GMW - Upside'!$MC$2:$MC$200=R$3)*('GMW - Upside'!$MB$2:$MB$200=R$4),0),$E190-1973)</f>
        <v>2596795</v>
      </c>
      <c r="S190" cm="1">
        <f t="array" ref="S190">INDEX('GMW - Upside'!$A$2:$MC$200,MATCH(1,('GMW - Upside'!$MC$2:$MC$200=S$3)*('GMW - Upside'!$MB$2:$MB$200=S$4),0),$E190-1973)</f>
        <v>769261</v>
      </c>
      <c r="T190" cm="1">
        <f t="array" ref="T190">INDEX('GMW - Upside'!$A$2:$MC$200,MATCH(1,('GMW - Upside'!$MC$2:$MC$200=T$3)*('GMW - Upside'!$MB$2:$MB$200=T$4),0),$E190-1973)</f>
        <v>-1.4136310000000001</v>
      </c>
      <c r="U190" cm="1">
        <f t="array" ref="U190">INDEX('GMW - Upside'!$A$2:$MC$200,MATCH(1,('GMW - Upside'!$MC$2:$MC$200=U$3)*('GMW - Upside'!$MB$2:$MB$200=U$4),0),$E190-1973)</f>
        <v>716119.1</v>
      </c>
      <c r="V190" cm="1">
        <f t="array" ref="V190">INDEX('GMW - Upside'!$A$2:$MC$200,MATCH(1,('GMW - Upside'!$MC$2:$MC$200=V$3)*('GMW - Upside'!$MB$2:$MB$200=V$4),0),$E190-1973)</f>
        <v>34645.79</v>
      </c>
      <c r="W190" cm="1">
        <f t="array" ref="W190">INDEX('GMW - Upside'!$A$2:$MC$200,MATCH(1,('GMW - Upside'!$MC$2:$MC$200=W$3)*('GMW - Upside'!$MB$2:$MB$200=W$4),0),$E190-1973)</f>
        <v>31.9</v>
      </c>
      <c r="X190" cm="1">
        <f t="array" ref="X190">INDEX('GMW - Upside'!$A$2:$MC$200,MATCH(1,('GMW - Upside'!$MC$2:$MC$200=X$3)*('GMW - Upside'!$MB$2:$MB$200=X$4),0),$E190-1973)</f>
        <v>622138.19999999995</v>
      </c>
      <c r="Y190" cm="1">
        <f t="array" ref="Y190">INDEX('GMW - Upside'!$A$2:$MC$200,MATCH(1,('GMW - Upside'!$MC$2:$MC$200=Y$3)*('GMW - Upside'!$MB$2:$MB$200=Y$4),0),$E190-1973)</f>
        <v>44655.59</v>
      </c>
      <c r="Z190" cm="1">
        <f t="array" ref="Z190">INDEX('GMW - Upside'!$A$2:$MC$200,MATCH(1,('GMW - Upside'!$MC$2:$MC$200=Z$3)*('GMW - Upside'!$MB$2:$MB$200=Z$4),0),$E190-1973)</f>
        <v>3213812</v>
      </c>
      <c r="AA190" cm="1">
        <f t="array" ref="AA190">INDEX('GMW - Upside'!$A$2:$MC$200,MATCH(1,('GMW - Upside'!$MC$2:$MC$200=AA$3)*('GMW - Upside'!$MB$2:$MB$200=AA$4),0),$E190-1973)</f>
        <v>-1.5963000000000001</v>
      </c>
      <c r="AB190" cm="1">
        <f t="array" ref="AB190">INDEX('GMW - Upside'!$A$2:$MC$200,MATCH(1,('GMW - Upside'!$MC$2:$MC$200=AB$3)*('GMW - Upside'!$MB$2:$MB$200=AB$4),0),$E190-1973)</f>
        <v>334685</v>
      </c>
      <c r="AC190" cm="1">
        <f t="array" ref="AC190">INDEX('GMW - Upside'!$A$2:$MC$200,MATCH(1,('GMW - Upside'!$MC$2:$MC$200=AC$3)*('GMW - Upside'!$MB$2:$MB$200=AC$4),0),$E190-1973)</f>
        <v>294200</v>
      </c>
      <c r="AD190" cm="1">
        <f t="array" ref="AD190">INDEX('GMW - Upside'!$A$2:$MC$200,MATCH(1,('GMW - Upside'!$MC$2:$MC$200=AD$3)*('GMW - Upside'!$MB$2:$MB$200=AD$4),0),$E190-1973)</f>
        <v>69650.06</v>
      </c>
      <c r="AE190" cm="1">
        <f t="array" ref="AE190">INDEX('GMW - Upside'!$A$2:$MC$200,MATCH(1,('GMW - Upside'!$MC$2:$MC$200=AE$3)*('GMW - Upside'!$MB$2:$MB$200=AE$4),0),$E190-1973)</f>
        <v>30.219950000000001</v>
      </c>
    </row>
    <row r="191" spans="1:31" x14ac:dyDescent="0.2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Upside'!$A$2:$MC$200,MATCH(1,('GMW - Upside'!$MC$2:$MC$200=F$3)*('GMW - Upside'!$MB$2:$MB$200=F$4),0),$E191-1973)</f>
        <v>707464.9</v>
      </c>
      <c r="G191" cm="1">
        <f t="array" ref="G191">INDEX('GMW - Upside'!$A$2:$MC$200,MATCH(1,('GMW - Upside'!$MC$2:$MC$200=G$3)*('GMW - Upside'!$MB$2:$MB$200=G$4),0),$E191-1973)</f>
        <v>416650</v>
      </c>
      <c r="H191" cm="1">
        <f t="array" ref="H191">INDEX('GMW - Upside'!$A$2:$MC$200,MATCH(1,('GMW - Upside'!$MC$2:$MC$200=H$3)*('GMW - Upside'!$MB$2:$MB$200=H$4),0),$E191-1973)</f>
        <v>457823.9</v>
      </c>
      <c r="I191" cm="1">
        <f t="array" ref="I191">INDEX('GMW - Upside'!$A$2:$MC$200,MATCH(1,('GMW - Upside'!$MC$2:$MC$200=I$3)*('GMW - Upside'!$MB$2:$MB$200=I$4),0),$E191-1973)</f>
        <v>140.09119999999999</v>
      </c>
      <c r="J191" cm="1">
        <f t="array" ref="J191">INDEX('GMW - Upside'!$A$2:$MC$200,MATCH(1,('GMW - Upside'!$MC$2:$MC$200=J$3)*('GMW - Upside'!$MB$2:$MB$200=J$4),0),$E191-1973)</f>
        <v>3.75</v>
      </c>
      <c r="K191" cm="1">
        <f t="array" ref="K191">INDEX('GMW - Upside'!$A$2:$MC$200,MATCH(1,('GMW - Upside'!$MC$2:$MC$200=K$3)*('GMW - Upside'!$MB$2:$MB$200=K$4),0),$E191-1973)</f>
        <v>4.5492059999999999</v>
      </c>
      <c r="L191" cm="1">
        <f t="array" ref="L191">INDEX('GMW - Upside'!$A$2:$MC$200,MATCH(1,('GMW - Upside'!$MC$2:$MC$200=L$3)*('GMW - Upside'!$MB$2:$MB$200=L$4),0),$E191-1973)</f>
        <v>34269.06</v>
      </c>
      <c r="M191" cm="1">
        <f t="array" ref="M191">INDEX('GMW - Upside'!$A$2:$MC$200,MATCH(1,('GMW - Upside'!$MC$2:$MC$200=M$3)*('GMW - Upside'!$MB$2:$MB$200=M$4),0),$E191-1973)</f>
        <v>1980.316</v>
      </c>
      <c r="N191" cm="1">
        <f t="array" ref="N191">INDEX('GMW - Upside'!$A$2:$MC$200,MATCH(1,('GMW - Upside'!$MC$2:$MC$200=N$3)*('GMW - Upside'!$MB$2:$MB$200=N$4),0),$E191-1973)</f>
        <v>36249.379999999997</v>
      </c>
      <c r="O191" cm="1">
        <f t="array" ref="O191">INDEX('GMW - Upside'!$A$2:$MC$200,MATCH(1,('GMW - Upside'!$MC$2:$MC$200=O$3)*('GMW - Upside'!$MB$2:$MB$200=O$4),0),$E191-1973)</f>
        <v>5.4630349999999996</v>
      </c>
      <c r="P191" cm="1">
        <f t="array" ref="P191">INDEX('GMW - Upside'!$A$2:$MC$200,MATCH(1,('GMW - Upside'!$MC$2:$MC$200=P$3)*('GMW - Upside'!$MB$2:$MB$200=P$4),0),$E191-1973)</f>
        <v>44590.9</v>
      </c>
      <c r="Q191" cm="1">
        <f t="array" ref="Q191">INDEX('GMW - Upside'!$A$2:$MC$200,MATCH(1,('GMW - Upside'!$MC$2:$MC$200=Q$3)*('GMW - Upside'!$MB$2:$MB$200=Q$4),0),$E191-1973)</f>
        <v>38984.769999999997</v>
      </c>
      <c r="R191" cm="1">
        <f t="array" ref="R191">INDEX('GMW - Upside'!$A$2:$MC$200,MATCH(1,('GMW - Upside'!$MC$2:$MC$200=R$3)*('GMW - Upside'!$MB$2:$MB$200=R$4),0),$E191-1973)</f>
        <v>2557872</v>
      </c>
      <c r="S191" cm="1">
        <f t="array" ref="S191">INDEX('GMW - Upside'!$A$2:$MC$200,MATCH(1,('GMW - Upside'!$MC$2:$MC$200=S$3)*('GMW - Upside'!$MB$2:$MB$200=S$4),0),$E191-1973)</f>
        <v>773175.3</v>
      </c>
      <c r="T191" cm="1">
        <f t="array" ref="T191">INDEX('GMW - Upside'!$A$2:$MC$200,MATCH(1,('GMW - Upside'!$MC$2:$MC$200=T$3)*('GMW - Upside'!$MB$2:$MB$200=T$4),0),$E191-1973)</f>
        <v>-1.615238</v>
      </c>
      <c r="U191" cm="1">
        <f t="array" ref="U191">INDEX('GMW - Upside'!$A$2:$MC$200,MATCH(1,('GMW - Upside'!$MC$2:$MC$200=U$3)*('GMW - Upside'!$MB$2:$MB$200=U$4),0),$E191-1973)</f>
        <v>718984.2</v>
      </c>
      <c r="V191" cm="1">
        <f t="array" ref="V191">INDEX('GMW - Upside'!$A$2:$MC$200,MATCH(1,('GMW - Upside'!$MC$2:$MC$200=V$3)*('GMW - Upside'!$MB$2:$MB$200=V$4),0),$E191-1973)</f>
        <v>34763.15</v>
      </c>
      <c r="W191" cm="1">
        <f t="array" ref="W191">INDEX('GMW - Upside'!$A$2:$MC$200,MATCH(1,('GMW - Upside'!$MC$2:$MC$200=W$3)*('GMW - Upside'!$MB$2:$MB$200=W$4),0),$E191-1973)</f>
        <v>31.9</v>
      </c>
      <c r="X191" cm="1">
        <f t="array" ref="X191">INDEX('GMW - Upside'!$A$2:$MC$200,MATCH(1,('GMW - Upside'!$MC$2:$MC$200=X$3)*('GMW - Upside'!$MB$2:$MB$200=X$4),0),$E191-1973)</f>
        <v>623767.30000000005</v>
      </c>
      <c r="Y191" cm="1">
        <f t="array" ref="Y191">INDEX('GMW - Upside'!$A$2:$MC$200,MATCH(1,('GMW - Upside'!$MC$2:$MC$200=Y$3)*('GMW - Upside'!$MB$2:$MB$200=Y$4),0),$E191-1973)</f>
        <v>44704.44</v>
      </c>
      <c r="Z191" cm="1">
        <f t="array" ref="Z191">INDEX('GMW - Upside'!$A$2:$MC$200,MATCH(1,('GMW - Upside'!$MC$2:$MC$200=Z$3)*('GMW - Upside'!$MB$2:$MB$200=Z$4),0),$E191-1973)</f>
        <v>3225152</v>
      </c>
      <c r="AA191" cm="1">
        <f t="array" ref="AA191">INDEX('GMW - Upside'!$A$2:$MC$200,MATCH(1,('GMW - Upside'!$MC$2:$MC$200=AA$3)*('GMW - Upside'!$MB$2:$MB$200=AA$4),0),$E191-1973)</f>
        <v>-1.596454</v>
      </c>
      <c r="AB191" cm="1">
        <f t="array" ref="AB191">INDEX('GMW - Upside'!$A$2:$MC$200,MATCH(1,('GMW - Upside'!$MC$2:$MC$200=AB$3)*('GMW - Upside'!$MB$2:$MB$200=AB$4),0),$E191-1973)</f>
        <v>355748.8</v>
      </c>
      <c r="AC191" cm="1">
        <f t="array" ref="AC191">INDEX('GMW - Upside'!$A$2:$MC$200,MATCH(1,('GMW - Upside'!$MC$2:$MC$200=AC$3)*('GMW - Upside'!$MB$2:$MB$200=AC$4),0),$E191-1973)</f>
        <v>357002.4</v>
      </c>
      <c r="AD191" cm="1">
        <f t="array" ref="AD191">INDEX('GMW - Upside'!$A$2:$MC$200,MATCH(1,('GMW - Upside'!$MC$2:$MC$200=AD$3)*('GMW - Upside'!$MB$2:$MB$200=AD$4),0),$E191-1973)</f>
        <v>69731.59</v>
      </c>
      <c r="AE191" cm="1">
        <f t="array" ref="AE191">INDEX('GMW - Upside'!$A$2:$MC$200,MATCH(1,('GMW - Upside'!$MC$2:$MC$200=AE$3)*('GMW - Upside'!$MB$2:$MB$200=AE$4),0),$E191-1973)</f>
        <v>30.311209999999999</v>
      </c>
    </row>
    <row r="192" spans="1:31" x14ac:dyDescent="0.2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Upside'!$A$2:$MC$200,MATCH(1,('GMW - Upside'!$MC$2:$MC$200=F$3)*('GMW - Upside'!$MB$2:$MB$200=F$4),0),$E192-1973)</f>
        <v>707955.8</v>
      </c>
      <c r="G192" cm="1">
        <f t="array" ref="G192">INDEX('GMW - Upside'!$A$2:$MC$200,MATCH(1,('GMW - Upside'!$MC$2:$MC$200=G$3)*('GMW - Upside'!$MB$2:$MB$200=G$4),0),$E192-1973)</f>
        <v>416591.5</v>
      </c>
      <c r="H192" cm="1">
        <f t="array" ref="H192">INDEX('GMW - Upside'!$A$2:$MC$200,MATCH(1,('GMW - Upside'!$MC$2:$MC$200=H$3)*('GMW - Upside'!$MB$2:$MB$200=H$4),0),$E192-1973)</f>
        <v>457439.1</v>
      </c>
      <c r="I192" cm="1">
        <f t="array" ref="I192">INDEX('GMW - Upside'!$A$2:$MC$200,MATCH(1,('GMW - Upside'!$MC$2:$MC$200=I$3)*('GMW - Upside'!$MB$2:$MB$200=I$4),0),$E192-1973)</f>
        <v>143.41679999999999</v>
      </c>
      <c r="J192" cm="1">
        <f t="array" ref="J192">INDEX('GMW - Upside'!$A$2:$MC$200,MATCH(1,('GMW - Upside'!$MC$2:$MC$200=J$3)*('GMW - Upside'!$MB$2:$MB$200=J$4),0),$E192-1973)</f>
        <v>3.7407629999999998</v>
      </c>
      <c r="K192" cm="1">
        <f t="array" ref="K192">INDEX('GMW - Upside'!$A$2:$MC$200,MATCH(1,('GMW - Upside'!$MC$2:$MC$200=K$3)*('GMW - Upside'!$MB$2:$MB$200=K$4),0),$E192-1973)</f>
        <v>4.8071229999999998</v>
      </c>
      <c r="L192" cm="1">
        <f t="array" ref="L192">INDEX('GMW - Upside'!$A$2:$MC$200,MATCH(1,('GMW - Upside'!$MC$2:$MC$200=L$3)*('GMW - Upside'!$MB$2:$MB$200=L$4),0),$E192-1973)</f>
        <v>34257.910000000003</v>
      </c>
      <c r="M192" cm="1">
        <f t="array" ref="M192">INDEX('GMW - Upside'!$A$2:$MC$200,MATCH(1,('GMW - Upside'!$MC$2:$MC$200=M$3)*('GMW - Upside'!$MB$2:$MB$200=M$4),0),$E192-1973)</f>
        <v>2039.723</v>
      </c>
      <c r="N192" cm="1">
        <f t="array" ref="N192">INDEX('GMW - Upside'!$A$2:$MC$200,MATCH(1,('GMW - Upside'!$MC$2:$MC$200=N$3)*('GMW - Upside'!$MB$2:$MB$200=N$4),0),$E192-1973)</f>
        <v>36297.64</v>
      </c>
      <c r="O192" cm="1">
        <f t="array" ref="O192">INDEX('GMW - Upside'!$A$2:$MC$200,MATCH(1,('GMW - Upside'!$MC$2:$MC$200=O$3)*('GMW - Upside'!$MB$2:$MB$200=O$4),0),$E192-1973)</f>
        <v>5.6194360000000003</v>
      </c>
      <c r="P192" cm="1">
        <f t="array" ref="P192">INDEX('GMW - Upside'!$A$2:$MC$200,MATCH(1,('GMW - Upside'!$MC$2:$MC$200=P$3)*('GMW - Upside'!$MB$2:$MB$200=P$4),0),$E192-1973)</f>
        <v>44673.14</v>
      </c>
      <c r="Q192" cm="1">
        <f t="array" ref="Q192">INDEX('GMW - Upside'!$A$2:$MC$200,MATCH(1,('GMW - Upside'!$MC$2:$MC$200=Q$3)*('GMW - Upside'!$MB$2:$MB$200=Q$4),0),$E192-1973)</f>
        <v>-41393.949999999997</v>
      </c>
      <c r="R192" cm="1">
        <f t="array" ref="R192">INDEX('GMW - Upside'!$A$2:$MC$200,MATCH(1,('GMW - Upside'!$MC$2:$MC$200=R$3)*('GMW - Upside'!$MB$2:$MB$200=R$4),0),$E192-1973)</f>
        <v>2609760</v>
      </c>
      <c r="S192" cm="1">
        <f t="array" ref="S192">INDEX('GMW - Upside'!$A$2:$MC$200,MATCH(1,('GMW - Upside'!$MC$2:$MC$200=S$3)*('GMW - Upside'!$MB$2:$MB$200=S$4),0),$E192-1973)</f>
        <v>778746.2</v>
      </c>
      <c r="T192" cm="1">
        <f t="array" ref="T192">INDEX('GMW - Upside'!$A$2:$MC$200,MATCH(1,('GMW - Upside'!$MC$2:$MC$200=T$3)*('GMW - Upside'!$MB$2:$MB$200=T$4),0),$E192-1973)</f>
        <v>-1.853275</v>
      </c>
      <c r="U192" cm="1">
        <f t="array" ref="U192">INDEX('GMW - Upside'!$A$2:$MC$200,MATCH(1,('GMW - Upside'!$MC$2:$MC$200=U$3)*('GMW - Upside'!$MB$2:$MB$200=U$4),0),$E192-1973)</f>
        <v>721198.3</v>
      </c>
      <c r="V192" cm="1">
        <f t="array" ref="V192">INDEX('GMW - Upside'!$A$2:$MC$200,MATCH(1,('GMW - Upside'!$MC$2:$MC$200=V$3)*('GMW - Upside'!$MB$2:$MB$200=V$4),0),$E192-1973)</f>
        <v>34809.43</v>
      </c>
      <c r="W192" cm="1">
        <f t="array" ref="W192">INDEX('GMW - Upside'!$A$2:$MC$200,MATCH(1,('GMW - Upside'!$MC$2:$MC$200=W$3)*('GMW - Upside'!$MB$2:$MB$200=W$4),0),$E192-1973)</f>
        <v>31.933330000000002</v>
      </c>
      <c r="X192" cm="1">
        <f t="array" ref="X192">INDEX('GMW - Upside'!$A$2:$MC$200,MATCH(1,('GMW - Upside'!$MC$2:$MC$200=X$3)*('GMW - Upside'!$MB$2:$MB$200=X$4),0),$E192-1973)</f>
        <v>625393.6</v>
      </c>
      <c r="Y192" cm="1">
        <f t="array" ref="Y192">INDEX('GMW - Upside'!$A$2:$MC$200,MATCH(1,('GMW - Upside'!$MC$2:$MC$200=Y$3)*('GMW - Upside'!$MB$2:$MB$200=Y$4),0),$E192-1973)</f>
        <v>44753.3</v>
      </c>
      <c r="Z192" cm="1">
        <f t="array" ref="Z192">INDEX('GMW - Upside'!$A$2:$MC$200,MATCH(1,('GMW - Upside'!$MC$2:$MC$200=Z$3)*('GMW - Upside'!$MB$2:$MB$200=Z$4),0),$E192-1973)</f>
        <v>3236129</v>
      </c>
      <c r="AA192" cm="1">
        <f t="array" ref="AA192">INDEX('GMW - Upside'!$A$2:$MC$200,MATCH(1,('GMW - Upside'!$MC$2:$MC$200=AA$3)*('GMW - Upside'!$MB$2:$MB$200=AA$4),0),$E192-1973)</f>
        <v>-1.5966070000000001</v>
      </c>
      <c r="AB192" cm="1">
        <f t="array" ref="AB192">INDEX('GMW - Upside'!$A$2:$MC$200,MATCH(1,('GMW - Upside'!$MC$2:$MC$200=AB$3)*('GMW - Upside'!$MB$2:$MB$200=AB$4),0),$E192-1973)</f>
        <v>352967.1</v>
      </c>
      <c r="AC192" cm="1">
        <f t="array" ref="AC192">INDEX('GMW - Upside'!$A$2:$MC$200,MATCH(1,('GMW - Upside'!$MC$2:$MC$200=AC$3)*('GMW - Upside'!$MB$2:$MB$200=AC$4),0),$E192-1973)</f>
        <v>299123.20000000001</v>
      </c>
      <c r="AD192" cm="1">
        <f t="array" ref="AD192">INDEX('GMW - Upside'!$A$2:$MC$200,MATCH(1,('GMW - Upside'!$MC$2:$MC$200=AD$3)*('GMW - Upside'!$MB$2:$MB$200=AD$4),0),$E192-1973)</f>
        <v>69813.13</v>
      </c>
      <c r="AE192" cm="1">
        <f t="array" ref="AE192">INDEX('GMW - Upside'!$A$2:$MC$200,MATCH(1,('GMW - Upside'!$MC$2:$MC$200=AE$3)*('GMW - Upside'!$MB$2:$MB$200=AE$4),0),$E192-1973)</f>
        <v>30.40211</v>
      </c>
    </row>
    <row r="193" spans="1:31" x14ac:dyDescent="0.2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Upside'!$A$2:$MC$200,MATCH(1,('GMW - Upside'!$MC$2:$MC$200=F$3)*('GMW - Upside'!$MB$2:$MB$200=F$4),0),$E193-1973)</f>
        <v>709019.1</v>
      </c>
      <c r="G193" cm="1">
        <f t="array" ref="G193">INDEX('GMW - Upside'!$A$2:$MC$200,MATCH(1,('GMW - Upside'!$MC$2:$MC$200=G$3)*('GMW - Upside'!$MB$2:$MB$200=G$4),0),$E193-1973)</f>
        <v>417025.2</v>
      </c>
      <c r="H193" cm="1">
        <f t="array" ref="H193">INDEX('GMW - Upside'!$A$2:$MC$200,MATCH(1,('GMW - Upside'!$MC$2:$MC$200=H$3)*('GMW - Upside'!$MB$2:$MB$200=H$4),0),$E193-1973)</f>
        <v>455429.6</v>
      </c>
      <c r="I193" cm="1">
        <f t="array" ref="I193">INDEX('GMW - Upside'!$A$2:$MC$200,MATCH(1,('GMW - Upside'!$MC$2:$MC$200=I$3)*('GMW - Upside'!$MB$2:$MB$200=I$4),0),$E193-1973)</f>
        <v>145.2687</v>
      </c>
      <c r="J193" cm="1">
        <f t="array" ref="J193">INDEX('GMW - Upside'!$A$2:$MC$200,MATCH(1,('GMW - Upside'!$MC$2:$MC$200=J$3)*('GMW - Upside'!$MB$2:$MB$200=J$4),0),$E193-1973)</f>
        <v>3.731401</v>
      </c>
      <c r="K193" cm="1">
        <f t="array" ref="K193">INDEX('GMW - Upside'!$A$2:$MC$200,MATCH(1,('GMW - Upside'!$MC$2:$MC$200=K$3)*('GMW - Upside'!$MB$2:$MB$200=K$4),0),$E193-1973)</f>
        <v>4.7853079999999997</v>
      </c>
      <c r="L193" cm="1">
        <f t="array" ref="L193">INDEX('GMW - Upside'!$A$2:$MC$200,MATCH(1,('GMW - Upside'!$MC$2:$MC$200=L$3)*('GMW - Upside'!$MB$2:$MB$200=L$4),0),$E193-1973)</f>
        <v>34297.78</v>
      </c>
      <c r="M193" cm="1">
        <f t="array" ref="M193">INDEX('GMW - Upside'!$A$2:$MC$200,MATCH(1,('GMW - Upside'!$MC$2:$MC$200=M$3)*('GMW - Upside'!$MB$2:$MB$200=M$4),0),$E193-1973)</f>
        <v>2086.25</v>
      </c>
      <c r="N193" cm="1">
        <f t="array" ref="N193">INDEX('GMW - Upside'!$A$2:$MC$200,MATCH(1,('GMW - Upside'!$MC$2:$MC$200=N$3)*('GMW - Upside'!$MB$2:$MB$200=N$4),0),$E193-1973)</f>
        <v>36384.03</v>
      </c>
      <c r="O193" cm="1">
        <f t="array" ref="O193">INDEX('GMW - Upside'!$A$2:$MC$200,MATCH(1,('GMW - Upside'!$MC$2:$MC$200=O$3)*('GMW - Upside'!$MB$2:$MB$200=O$4),0),$E193-1973)</f>
        <v>5.7339719999999996</v>
      </c>
      <c r="P193" cm="1">
        <f t="array" ref="P193">INDEX('GMW - Upside'!$A$2:$MC$200,MATCH(1,('GMW - Upside'!$MC$2:$MC$200=P$3)*('GMW - Upside'!$MB$2:$MB$200=P$4),0),$E193-1973)</f>
        <v>44849.13</v>
      </c>
      <c r="Q193" cm="1">
        <f t="array" ref="Q193">INDEX('GMW - Upside'!$A$2:$MC$200,MATCH(1,('GMW - Upside'!$MC$2:$MC$200=Q$3)*('GMW - Upside'!$MB$2:$MB$200=Q$4),0),$E193-1973)</f>
        <v>-14335.89</v>
      </c>
      <c r="R193" cm="1">
        <f t="array" ref="R193">INDEX('GMW - Upside'!$A$2:$MC$200,MATCH(1,('GMW - Upside'!$MC$2:$MC$200=R$3)*('GMW - Upside'!$MB$2:$MB$200=R$4),0),$E193-1973)</f>
        <v>2638573</v>
      </c>
      <c r="S193" cm="1">
        <f t="array" ref="S193">INDEX('GMW - Upside'!$A$2:$MC$200,MATCH(1,('GMW - Upside'!$MC$2:$MC$200=S$3)*('GMW - Upside'!$MB$2:$MB$200=S$4),0),$E193-1973)</f>
        <v>786728.2</v>
      </c>
      <c r="T193" cm="1">
        <f t="array" ref="T193">INDEX('GMW - Upside'!$A$2:$MC$200,MATCH(1,('GMW - Upside'!$MC$2:$MC$200=T$3)*('GMW - Upside'!$MB$2:$MB$200=T$4),0),$E193-1973)</f>
        <v>-2.0736690000000002</v>
      </c>
      <c r="U193" cm="1">
        <f t="array" ref="U193">INDEX('GMW - Upside'!$A$2:$MC$200,MATCH(1,('GMW - Upside'!$MC$2:$MC$200=U$3)*('GMW - Upside'!$MB$2:$MB$200=U$4),0),$E193-1973)</f>
        <v>723875.3</v>
      </c>
      <c r="V193" cm="1">
        <f t="array" ref="V193">INDEX('GMW - Upside'!$A$2:$MC$200,MATCH(1,('GMW - Upside'!$MC$2:$MC$200=V$3)*('GMW - Upside'!$MB$2:$MB$200=V$4),0),$E193-1973)</f>
        <v>34892.26</v>
      </c>
      <c r="W193" cm="1">
        <f t="array" ref="W193">INDEX('GMW - Upside'!$A$2:$MC$200,MATCH(1,('GMW - Upside'!$MC$2:$MC$200=W$3)*('GMW - Upside'!$MB$2:$MB$200=W$4),0),$E193-1973)</f>
        <v>31.966670000000001</v>
      </c>
      <c r="X193" cm="1">
        <f t="array" ref="X193">INDEX('GMW - Upside'!$A$2:$MC$200,MATCH(1,('GMW - Upside'!$MC$2:$MC$200=X$3)*('GMW - Upside'!$MB$2:$MB$200=X$4),0),$E193-1973)</f>
        <v>627283.1</v>
      </c>
      <c r="Y193" cm="1">
        <f t="array" ref="Y193">INDEX('GMW - Upside'!$A$2:$MC$200,MATCH(1,('GMW - Upside'!$MC$2:$MC$200=Y$3)*('GMW - Upside'!$MB$2:$MB$200=Y$4),0),$E193-1973)</f>
        <v>44821.23</v>
      </c>
      <c r="Z193" cm="1">
        <f t="array" ref="Z193">INDEX('GMW - Upside'!$A$2:$MC$200,MATCH(1,('GMW - Upside'!$MC$2:$MC$200=Z$3)*('GMW - Upside'!$MB$2:$MB$200=Z$4),0),$E193-1973)</f>
        <v>3246788</v>
      </c>
      <c r="AA193" cm="1">
        <f t="array" ref="AA193">INDEX('GMW - Upside'!$A$2:$MC$200,MATCH(1,('GMW - Upside'!$MC$2:$MC$200=AA$3)*('GMW - Upside'!$MB$2:$MB$200=AA$4),0),$E193-1973)</f>
        <v>-1.596765</v>
      </c>
      <c r="AB193" cm="1">
        <f t="array" ref="AB193">INDEX('GMW - Upside'!$A$2:$MC$200,MATCH(1,('GMW - Upside'!$MC$2:$MC$200=AB$3)*('GMW - Upside'!$MB$2:$MB$200=AB$4),0),$E193-1973)</f>
        <v>349014.5</v>
      </c>
      <c r="AC193" cm="1">
        <f t="array" ref="AC193">INDEX('GMW - Upside'!$A$2:$MC$200,MATCH(1,('GMW - Upside'!$MC$2:$MC$200=AC$3)*('GMW - Upside'!$MB$2:$MB$200=AC$4),0),$E193-1973)</f>
        <v>318245.09999999998</v>
      </c>
      <c r="AD193" cm="1">
        <f t="array" ref="AD193">INDEX('GMW - Upside'!$A$2:$MC$200,MATCH(1,('GMW - Upside'!$MC$2:$MC$200=AD$3)*('GMW - Upside'!$MB$2:$MB$200=AD$4),0),$E193-1973)</f>
        <v>69925.02</v>
      </c>
      <c r="AE193" cm="1">
        <f t="array" ref="AE193">INDEX('GMW - Upside'!$A$2:$MC$200,MATCH(1,('GMW - Upside'!$MC$2:$MC$200=AE$3)*('GMW - Upside'!$MB$2:$MB$200=AE$4),0),$E193-1973)</f>
        <v>30.441189999999999</v>
      </c>
    </row>
    <row r="194" spans="1:31" x14ac:dyDescent="0.2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Upside'!$A$2:$MC$200,MATCH(1,('GMW - Upside'!$MC$2:$MC$200=F$3)*('GMW - Upside'!$MB$2:$MB$200=F$4),0),$E194-1973)</f>
        <v>710863.6</v>
      </c>
      <c r="G194" cm="1">
        <f t="array" ref="G194">INDEX('GMW - Upside'!$A$2:$MC$200,MATCH(1,('GMW - Upside'!$MC$2:$MC$200=G$3)*('GMW - Upside'!$MB$2:$MB$200=G$4),0),$E194-1973)</f>
        <v>417756.3</v>
      </c>
      <c r="H194" cm="1">
        <f t="array" ref="H194">INDEX('GMW - Upside'!$A$2:$MC$200,MATCH(1,('GMW - Upside'!$MC$2:$MC$200=H$3)*('GMW - Upside'!$MB$2:$MB$200=H$4),0),$E194-1973)</f>
        <v>455798.9</v>
      </c>
      <c r="I194" cm="1">
        <f t="array" ref="I194">INDEX('GMW - Upside'!$A$2:$MC$200,MATCH(1,('GMW - Upside'!$MC$2:$MC$200=I$3)*('GMW - Upside'!$MB$2:$MB$200=I$4),0),$E194-1973)</f>
        <v>146.0275</v>
      </c>
      <c r="J194" cm="1">
        <f t="array" ref="J194">INDEX('GMW - Upside'!$A$2:$MC$200,MATCH(1,('GMW - Upside'!$MC$2:$MC$200=J$3)*('GMW - Upside'!$MB$2:$MB$200=J$4),0),$E194-1973)</f>
        <v>3.722512</v>
      </c>
      <c r="K194" cm="1">
        <f t="array" ref="K194">INDEX('GMW - Upside'!$A$2:$MC$200,MATCH(1,('GMW - Upside'!$MC$2:$MC$200=K$3)*('GMW - Upside'!$MB$2:$MB$200=K$4),0),$E194-1973)</f>
        <v>4.7544589999999998</v>
      </c>
      <c r="L194" cm="1">
        <f t="array" ref="L194">INDEX('GMW - Upside'!$A$2:$MC$200,MATCH(1,('GMW - Upside'!$MC$2:$MC$200=L$3)*('GMW - Upside'!$MB$2:$MB$200=L$4),0),$E194-1973)</f>
        <v>34371.910000000003</v>
      </c>
      <c r="M194" cm="1">
        <f t="array" ref="M194">INDEX('GMW - Upside'!$A$2:$MC$200,MATCH(1,('GMW - Upside'!$MC$2:$MC$200=M$3)*('GMW - Upside'!$MB$2:$MB$200=M$4),0),$E194-1973)</f>
        <v>2102.0309999999999</v>
      </c>
      <c r="N194" cm="1">
        <f t="array" ref="N194">INDEX('GMW - Upside'!$A$2:$MC$200,MATCH(1,('GMW - Upside'!$MC$2:$MC$200=N$3)*('GMW - Upside'!$MB$2:$MB$200=N$4),0),$E194-1973)</f>
        <v>36473.94</v>
      </c>
      <c r="O194" cm="1">
        <f t="array" ref="O194">INDEX('GMW - Upside'!$A$2:$MC$200,MATCH(1,('GMW - Upside'!$MC$2:$MC$200=O$3)*('GMW - Upside'!$MB$2:$MB$200=O$4),0),$E194-1973)</f>
        <v>5.7631050000000004</v>
      </c>
      <c r="P194" cm="1">
        <f t="array" ref="P194">INDEX('GMW - Upside'!$A$2:$MC$200,MATCH(1,('GMW - Upside'!$MC$2:$MC$200=P$3)*('GMW - Upside'!$MB$2:$MB$200=P$4),0),$E194-1973)</f>
        <v>45025.120000000003</v>
      </c>
      <c r="Q194" cm="1">
        <f t="array" ref="Q194">INDEX('GMW - Upside'!$A$2:$MC$200,MATCH(1,('GMW - Upside'!$MC$2:$MC$200=Q$3)*('GMW - Upside'!$MB$2:$MB$200=Q$4),0),$E194-1973)</f>
        <v>-34696.92</v>
      </c>
      <c r="R194" cm="1">
        <f t="array" ref="R194">INDEX('GMW - Upside'!$A$2:$MC$200,MATCH(1,('GMW - Upside'!$MC$2:$MC$200=R$3)*('GMW - Upside'!$MB$2:$MB$200=R$4),0),$E194-1973)</f>
        <v>2687970</v>
      </c>
      <c r="S194" cm="1">
        <f t="array" ref="S194">INDEX('GMW - Upside'!$A$2:$MC$200,MATCH(1,('GMW - Upside'!$MC$2:$MC$200=S$3)*('GMW - Upside'!$MB$2:$MB$200=S$4),0),$E194-1973)</f>
        <v>794180.7</v>
      </c>
      <c r="T194" cm="1">
        <f t="array" ref="T194">INDEX('GMW - Upside'!$A$2:$MC$200,MATCH(1,('GMW - Upside'!$MC$2:$MC$200=T$3)*('GMW - Upside'!$MB$2:$MB$200=T$4),0),$E194-1973)</f>
        <v>-2.1857259999999998</v>
      </c>
      <c r="U194" cm="1">
        <f t="array" ref="U194">INDEX('GMW - Upside'!$A$2:$MC$200,MATCH(1,('GMW - Upside'!$MC$2:$MC$200=U$3)*('GMW - Upside'!$MB$2:$MB$200=U$4),0),$E194-1973)</f>
        <v>726571.9</v>
      </c>
      <c r="V194" cm="1">
        <f t="array" ref="V194">INDEX('GMW - Upside'!$A$2:$MC$200,MATCH(1,('GMW - Upside'!$MC$2:$MC$200=V$3)*('GMW - Upside'!$MB$2:$MB$200=V$4),0),$E194-1973)</f>
        <v>34978.449999999997</v>
      </c>
      <c r="W194" cm="1">
        <f t="array" ref="W194">INDEX('GMW - Upside'!$A$2:$MC$200,MATCH(1,('GMW - Upside'!$MC$2:$MC$200=W$3)*('GMW - Upside'!$MB$2:$MB$200=W$4),0),$E194-1973)</f>
        <v>32</v>
      </c>
      <c r="X194" cm="1">
        <f t="array" ref="X194">INDEX('GMW - Upside'!$A$2:$MC$200,MATCH(1,('GMW - Upside'!$MC$2:$MC$200=X$3)*('GMW - Upside'!$MB$2:$MB$200=X$4),0),$E194-1973)</f>
        <v>629169.80000000005</v>
      </c>
      <c r="Y194" cm="1">
        <f t="array" ref="Y194">INDEX('GMW - Upside'!$A$2:$MC$200,MATCH(1,('GMW - Upside'!$MC$2:$MC$200=Y$3)*('GMW - Upside'!$MB$2:$MB$200=Y$4),0),$E194-1973)</f>
        <v>44889.16</v>
      </c>
      <c r="Z194" cm="1">
        <f t="array" ref="Z194">INDEX('GMW - Upside'!$A$2:$MC$200,MATCH(1,('GMW - Upside'!$MC$2:$MC$200=Z$3)*('GMW - Upside'!$MB$2:$MB$200=Z$4),0),$E194-1973)</f>
        <v>3257502</v>
      </c>
      <c r="AA194" cm="1">
        <f t="array" ref="AA194">INDEX('GMW - Upside'!$A$2:$MC$200,MATCH(1,('GMW - Upside'!$MC$2:$MC$200=AA$3)*('GMW - Upside'!$MB$2:$MB$200=AA$4),0),$E194-1973)</f>
        <v>-1.5969249999999999</v>
      </c>
      <c r="AB194" cm="1">
        <f t="array" ref="AB194">INDEX('GMW - Upside'!$A$2:$MC$200,MATCH(1,('GMW - Upside'!$MC$2:$MC$200=AB$3)*('GMW - Upside'!$MB$2:$MB$200=AB$4),0),$E194-1973)</f>
        <v>367051.6</v>
      </c>
      <c r="AC194" cm="1">
        <f t="array" ref="AC194">INDEX('GMW - Upside'!$A$2:$MC$200,MATCH(1,('GMW - Upside'!$MC$2:$MC$200=AC$3)*('GMW - Upside'!$MB$2:$MB$200=AC$4),0),$E194-1973)</f>
        <v>315698.8</v>
      </c>
      <c r="AD194" cm="1">
        <f t="array" ref="AD194">INDEX('GMW - Upside'!$A$2:$MC$200,MATCH(1,('GMW - Upside'!$MC$2:$MC$200=AD$3)*('GMW - Upside'!$MB$2:$MB$200=AD$4),0),$E194-1973)</f>
        <v>70036.929999999993</v>
      </c>
      <c r="AE194" cm="1">
        <f t="array" ref="AE194">INDEX('GMW - Upside'!$A$2:$MC$200,MATCH(1,('GMW - Upside'!$MC$2:$MC$200=AE$3)*('GMW - Upside'!$MB$2:$MB$200=AE$4),0),$E194-1973)</f>
        <v>30.479939999999999</v>
      </c>
    </row>
    <row r="195" spans="1:31" x14ac:dyDescent="0.2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Upside'!$A$2:$MC$200,MATCH(1,('GMW - Upside'!$MC$2:$MC$200=F$3)*('GMW - Upside'!$MB$2:$MB$200=F$4),0),$E195-1973)</f>
        <v>713502</v>
      </c>
      <c r="G195" cm="1">
        <f t="array" ref="G195">INDEX('GMW - Upside'!$A$2:$MC$200,MATCH(1,('GMW - Upside'!$MC$2:$MC$200=G$3)*('GMW - Upside'!$MB$2:$MB$200=G$4),0),$E195-1973)</f>
        <v>418704.1</v>
      </c>
      <c r="H195" cm="1">
        <f t="array" ref="H195">INDEX('GMW - Upside'!$A$2:$MC$200,MATCH(1,('GMW - Upside'!$MC$2:$MC$200=H$3)*('GMW - Upside'!$MB$2:$MB$200=H$4),0),$E195-1973)</f>
        <v>457629.5</v>
      </c>
      <c r="I195" cm="1">
        <f t="array" ref="I195">INDEX('GMW - Upside'!$A$2:$MC$200,MATCH(1,('GMW - Upside'!$MC$2:$MC$200=I$3)*('GMW - Upside'!$MB$2:$MB$200=I$4),0),$E195-1973)</f>
        <v>146.0136</v>
      </c>
      <c r="J195" cm="1">
        <f t="array" ref="J195">INDEX('GMW - Upside'!$A$2:$MC$200,MATCH(1,('GMW - Upside'!$MC$2:$MC$200=J$3)*('GMW - Upside'!$MB$2:$MB$200=J$4),0),$E195-1973)</f>
        <v>3.7165520000000001</v>
      </c>
      <c r="K195" cm="1">
        <f t="array" ref="K195">INDEX('GMW - Upside'!$A$2:$MC$200,MATCH(1,('GMW - Upside'!$MC$2:$MC$200=K$3)*('GMW - Upside'!$MB$2:$MB$200=K$4),0),$E195-1973)</f>
        <v>4.6999240000000002</v>
      </c>
      <c r="L195" cm="1">
        <f t="array" ref="L195">INDEX('GMW - Upside'!$A$2:$MC$200,MATCH(1,('GMW - Upside'!$MC$2:$MC$200=L$3)*('GMW - Upside'!$MB$2:$MB$200=L$4),0),$E195-1973)</f>
        <v>34480.06</v>
      </c>
      <c r="M195" cm="1">
        <f t="array" ref="M195">INDEX('GMW - Upside'!$A$2:$MC$200,MATCH(1,('GMW - Upside'!$MC$2:$MC$200=M$3)*('GMW - Upside'!$MB$2:$MB$200=M$4),0),$E195-1973)</f>
        <v>2094.3910000000001</v>
      </c>
      <c r="N195" cm="1">
        <f t="array" ref="N195">INDEX('GMW - Upside'!$A$2:$MC$200,MATCH(1,('GMW - Upside'!$MC$2:$MC$200=N$3)*('GMW - Upside'!$MB$2:$MB$200=N$4),0),$E195-1973)</f>
        <v>36574.449999999997</v>
      </c>
      <c r="O195" cm="1">
        <f t="array" ref="O195">INDEX('GMW - Upside'!$A$2:$MC$200,MATCH(1,('GMW - Upside'!$MC$2:$MC$200=O$3)*('GMW - Upside'!$MB$2:$MB$200=O$4),0),$E195-1973)</f>
        <v>5.7263760000000001</v>
      </c>
      <c r="P195" cm="1">
        <f t="array" ref="P195">INDEX('GMW - Upside'!$A$2:$MC$200,MATCH(1,('GMW - Upside'!$MC$2:$MC$200=P$3)*('GMW - Upside'!$MB$2:$MB$200=P$4),0),$E195-1973)</f>
        <v>45201.11</v>
      </c>
      <c r="Q195" cm="1">
        <f t="array" ref="Q195">INDEX('GMW - Upside'!$A$2:$MC$200,MATCH(1,('GMW - Upside'!$MC$2:$MC$200=Q$3)*('GMW - Upside'!$MB$2:$MB$200=Q$4),0),$E195-1973)</f>
        <v>27836.74</v>
      </c>
      <c r="R195" cm="1">
        <f t="array" ref="R195">INDEX('GMW - Upside'!$A$2:$MC$200,MATCH(1,('GMW - Upside'!$MC$2:$MC$200=R$3)*('GMW - Upside'!$MB$2:$MB$200=R$4),0),$E195-1973)</f>
        <v>2694700</v>
      </c>
      <c r="S195" cm="1">
        <f t="array" ref="S195">INDEX('GMW - Upside'!$A$2:$MC$200,MATCH(1,('GMW - Upside'!$MC$2:$MC$200=S$3)*('GMW - Upside'!$MB$2:$MB$200=S$4),0),$E195-1973)</f>
        <v>803637.1</v>
      </c>
      <c r="T195" cm="1">
        <f t="array" ref="T195">INDEX('GMW - Upside'!$A$2:$MC$200,MATCH(1,('GMW - Upside'!$MC$2:$MC$200=T$3)*('GMW - Upside'!$MB$2:$MB$200=T$4),0),$E195-1973)</f>
        <v>-2.153111</v>
      </c>
      <c r="U195" cm="1">
        <f t="array" ref="U195">INDEX('GMW - Upside'!$A$2:$MC$200,MATCH(1,('GMW - Upside'!$MC$2:$MC$200=U$3)*('GMW - Upside'!$MB$2:$MB$200=U$4),0),$E195-1973)</f>
        <v>729031.1</v>
      </c>
      <c r="V195" cm="1">
        <f t="array" ref="V195">INDEX('GMW - Upside'!$A$2:$MC$200,MATCH(1,('GMW - Upside'!$MC$2:$MC$200=V$3)*('GMW - Upside'!$MB$2:$MB$200=V$4),0),$E195-1973)</f>
        <v>35074.800000000003</v>
      </c>
      <c r="W195" cm="1">
        <f t="array" ref="W195">INDEX('GMW - Upside'!$A$2:$MC$200,MATCH(1,('GMW - Upside'!$MC$2:$MC$200=W$3)*('GMW - Upside'!$MB$2:$MB$200=W$4),0),$E195-1973)</f>
        <v>31.999790000000001</v>
      </c>
      <c r="X195" cm="1">
        <f t="array" ref="X195">INDEX('GMW - Upside'!$A$2:$MC$200,MATCH(1,('GMW - Upside'!$MC$2:$MC$200=X$3)*('GMW - Upside'!$MB$2:$MB$200=X$4),0),$E195-1973)</f>
        <v>631053.80000000005</v>
      </c>
      <c r="Y195" cm="1">
        <f t="array" ref="Y195">INDEX('GMW - Upside'!$A$2:$MC$200,MATCH(1,('GMW - Upside'!$MC$2:$MC$200=Y$3)*('GMW - Upside'!$MB$2:$MB$200=Y$4),0),$E195-1973)</f>
        <v>44957.09</v>
      </c>
      <c r="Z195" cm="1">
        <f t="array" ref="Z195">INDEX('GMW - Upside'!$A$2:$MC$200,MATCH(1,('GMW - Upside'!$MC$2:$MC$200=Z$3)*('GMW - Upside'!$MB$2:$MB$200=Z$4),0),$E195-1973)</f>
        <v>3268400</v>
      </c>
      <c r="AA195" cm="1">
        <f t="array" ref="AA195">INDEX('GMW - Upside'!$A$2:$MC$200,MATCH(1,('GMW - Upside'!$MC$2:$MC$200=AA$3)*('GMW - Upside'!$MB$2:$MB$200=AA$4),0),$E195-1973)</f>
        <v>-1.5969260000000001</v>
      </c>
      <c r="AB195" cm="1">
        <f t="array" ref="AB195">INDEX('GMW - Upside'!$A$2:$MC$200,MATCH(1,('GMW - Upside'!$MC$2:$MC$200=AB$3)*('GMW - Upside'!$MB$2:$MB$200=AB$4),0),$E195-1973)</f>
        <v>383392.2</v>
      </c>
      <c r="AC195" cm="1">
        <f t="array" ref="AC195">INDEX('GMW - Upside'!$A$2:$MC$200,MATCH(1,('GMW - Upside'!$MC$2:$MC$200=AC$3)*('GMW - Upside'!$MB$2:$MB$200=AC$4),0),$E195-1973)</f>
        <v>374706</v>
      </c>
      <c r="AD195" cm="1">
        <f t="array" ref="AD195">INDEX('GMW - Upside'!$A$2:$MC$200,MATCH(1,('GMW - Upside'!$MC$2:$MC$200=AD$3)*('GMW - Upside'!$MB$2:$MB$200=AD$4),0),$E195-1973)</f>
        <v>70148.83</v>
      </c>
      <c r="AE195" cm="1">
        <f t="array" ref="AE195">INDEX('GMW - Upside'!$A$2:$MC$200,MATCH(1,('GMW - Upside'!$MC$2:$MC$200=AE$3)*('GMW - Upside'!$MB$2:$MB$200=AE$4),0),$E195-1973)</f>
        <v>30.518409999999999</v>
      </c>
    </row>
    <row r="196" spans="1:31" x14ac:dyDescent="0.2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Upside'!$A$2:$MC$200,MATCH(1,('GMW - Upside'!$MC$2:$MC$200=F$3)*('GMW - Upside'!$MB$2:$MB$200=F$4),0),$E196-1973)</f>
        <v>716608.8</v>
      </c>
      <c r="G196" cm="1">
        <f t="array" ref="G196">INDEX('GMW - Upside'!$A$2:$MC$200,MATCH(1,('GMW - Upside'!$MC$2:$MC$200=G$3)*('GMW - Upside'!$MB$2:$MB$200=G$4),0),$E196-1973)</f>
        <v>419799.3</v>
      </c>
      <c r="H196" cm="1">
        <f t="array" ref="H196">INDEX('GMW - Upside'!$A$2:$MC$200,MATCH(1,('GMW - Upside'!$MC$2:$MC$200=H$3)*('GMW - Upside'!$MB$2:$MB$200=H$4),0),$E196-1973)</f>
        <v>459307.2</v>
      </c>
      <c r="I196" cm="1">
        <f t="array" ref="I196">INDEX('GMW - Upside'!$A$2:$MC$200,MATCH(1,('GMW - Upside'!$MC$2:$MC$200=I$3)*('GMW - Upside'!$MB$2:$MB$200=I$4),0),$E196-1973)</f>
        <v>147.501</v>
      </c>
      <c r="J196" cm="1">
        <f t="array" ref="J196">INDEX('GMW - Upside'!$A$2:$MC$200,MATCH(1,('GMW - Upside'!$MC$2:$MC$200=J$3)*('GMW - Upside'!$MB$2:$MB$200=J$4),0),$E196-1973)</f>
        <v>3.7160869999999999</v>
      </c>
      <c r="K196" cm="1">
        <f t="array" ref="K196">INDEX('GMW - Upside'!$A$2:$MC$200,MATCH(1,('GMW - Upside'!$MC$2:$MC$200=K$3)*('GMW - Upside'!$MB$2:$MB$200=K$4),0),$E196-1973)</f>
        <v>4.609426</v>
      </c>
      <c r="L196" cm="1">
        <f t="array" ref="L196">INDEX('GMW - Upside'!$A$2:$MC$200,MATCH(1,('GMW - Upside'!$MC$2:$MC$200=L$3)*('GMW - Upside'!$MB$2:$MB$200=L$4),0),$E196-1973)</f>
        <v>34610.07</v>
      </c>
      <c r="M196" cm="1">
        <f t="array" ref="M196">INDEX('GMW - Upside'!$A$2:$MC$200,MATCH(1,('GMW - Upside'!$MC$2:$MC$200=M$3)*('GMW - Upside'!$MB$2:$MB$200=M$4),0),$E196-1973)</f>
        <v>2065.098</v>
      </c>
      <c r="N196" cm="1">
        <f t="array" ref="N196">INDEX('GMW - Upside'!$A$2:$MC$200,MATCH(1,('GMW - Upside'!$MC$2:$MC$200=N$3)*('GMW - Upside'!$MB$2:$MB$200=N$4),0),$E196-1973)</f>
        <v>36675.17</v>
      </c>
      <c r="O196" cm="1">
        <f t="array" ref="O196">INDEX('GMW - Upside'!$A$2:$MC$200,MATCH(1,('GMW - Upside'!$MC$2:$MC$200=O$3)*('GMW - Upside'!$MB$2:$MB$200=O$4),0),$E196-1973)</f>
        <v>5.6307790000000004</v>
      </c>
      <c r="P196" cm="1">
        <f t="array" ref="P196">INDEX('GMW - Upside'!$A$2:$MC$200,MATCH(1,('GMW - Upside'!$MC$2:$MC$200=P$3)*('GMW - Upside'!$MB$2:$MB$200=P$4),0),$E196-1973)</f>
        <v>45377.09</v>
      </c>
      <c r="Q196" cm="1">
        <f t="array" ref="Q196">INDEX('GMW - Upside'!$A$2:$MC$200,MATCH(1,('GMW - Upside'!$MC$2:$MC$200=Q$3)*('GMW - Upside'!$MB$2:$MB$200=Q$4),0),$E196-1973)</f>
        <v>-31674.09</v>
      </c>
      <c r="R196" cm="1">
        <f t="array" ref="R196">INDEX('GMW - Upside'!$A$2:$MC$200,MATCH(1,('GMW - Upside'!$MC$2:$MC$200=R$3)*('GMW - Upside'!$MB$2:$MB$200=R$4),0),$E196-1973)</f>
        <v>2742374</v>
      </c>
      <c r="S196" cm="1">
        <f t="array" ref="S196">INDEX('GMW - Upside'!$A$2:$MC$200,MATCH(1,('GMW - Upside'!$MC$2:$MC$200=S$3)*('GMW - Upside'!$MB$2:$MB$200=S$4),0),$E196-1973)</f>
        <v>812503.8</v>
      </c>
      <c r="T196" cm="1">
        <f t="array" ref="T196">INDEX('GMW - Upside'!$A$2:$MC$200,MATCH(1,('GMW - Upside'!$MC$2:$MC$200=T$3)*('GMW - Upside'!$MB$2:$MB$200=T$4),0),$E196-1973)</f>
        <v>-2.0578379999999998</v>
      </c>
      <c r="U196" cm="1">
        <f t="array" ref="U196">INDEX('GMW - Upside'!$A$2:$MC$200,MATCH(1,('GMW - Upside'!$MC$2:$MC$200=U$3)*('GMW - Upside'!$MB$2:$MB$200=U$4),0),$E196-1973)</f>
        <v>731508.3</v>
      </c>
      <c r="V196" cm="1">
        <f t="array" ref="V196">INDEX('GMW - Upside'!$A$2:$MC$200,MATCH(1,('GMW - Upside'!$MC$2:$MC$200=V$3)*('GMW - Upside'!$MB$2:$MB$200=V$4),0),$E196-1973)</f>
        <v>35171.370000000003</v>
      </c>
      <c r="W196" cm="1">
        <f t="array" ref="W196">INDEX('GMW - Upside'!$A$2:$MC$200,MATCH(1,('GMW - Upside'!$MC$2:$MC$200=W$3)*('GMW - Upside'!$MB$2:$MB$200=W$4),0),$E196-1973)</f>
        <v>31.999580000000002</v>
      </c>
      <c r="X196" cm="1">
        <f t="array" ref="X196">INDEX('GMW - Upside'!$A$2:$MC$200,MATCH(1,('GMW - Upside'!$MC$2:$MC$200=X$3)*('GMW - Upside'!$MB$2:$MB$200=X$4),0),$E196-1973)</f>
        <v>632934.80000000005</v>
      </c>
      <c r="Y196" cm="1">
        <f t="array" ref="Y196">INDEX('GMW - Upside'!$A$2:$MC$200,MATCH(1,('GMW - Upside'!$MC$2:$MC$200=Y$3)*('GMW - Upside'!$MB$2:$MB$200=Y$4),0),$E196-1973)</f>
        <v>45025.02</v>
      </c>
      <c r="Z196" cm="1">
        <f t="array" ref="Z196">INDEX('GMW - Upside'!$A$2:$MC$200,MATCH(1,('GMW - Upside'!$MC$2:$MC$200=Z$3)*('GMW - Upside'!$MB$2:$MB$200=Z$4),0),$E196-1973)</f>
        <v>3279639</v>
      </c>
      <c r="AA196" cm="1">
        <f t="array" ref="AA196">INDEX('GMW - Upside'!$A$2:$MC$200,MATCH(1,('GMW - Upside'!$MC$2:$MC$200=AA$3)*('GMW - Upside'!$MB$2:$MB$200=AA$4),0),$E196-1973)</f>
        <v>-1.596927</v>
      </c>
      <c r="AB196" cm="1">
        <f t="array" ref="AB196">INDEX('GMW - Upside'!$A$2:$MC$200,MATCH(1,('GMW - Upside'!$MC$2:$MC$200=AB$3)*('GMW - Upside'!$MB$2:$MB$200=AB$4),0),$E196-1973)</f>
        <v>363214.7</v>
      </c>
      <c r="AC196" cm="1">
        <f t="array" ref="AC196">INDEX('GMW - Upside'!$A$2:$MC$200,MATCH(1,('GMW - Upside'!$MC$2:$MC$200=AC$3)*('GMW - Upside'!$MB$2:$MB$200=AC$4),0),$E196-1973)</f>
        <v>317376.90000000002</v>
      </c>
      <c r="AD196" cm="1">
        <f t="array" ref="AD196">INDEX('GMW - Upside'!$A$2:$MC$200,MATCH(1,('GMW - Upside'!$MC$2:$MC$200=AD$3)*('GMW - Upside'!$MB$2:$MB$200=AD$4),0),$E196-1973)</f>
        <v>70260.73</v>
      </c>
      <c r="AE196" cm="1">
        <f t="array" ref="AE196">INDEX('GMW - Upside'!$A$2:$MC$200,MATCH(1,('GMW - Upside'!$MC$2:$MC$200=AE$3)*('GMW - Upside'!$MB$2:$MB$200=AE$4),0),$E196-1973)</f>
        <v>30.556570000000001</v>
      </c>
    </row>
    <row r="197" spans="1:31" x14ac:dyDescent="0.2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Upside'!$A$2:$MC$200,MATCH(1,('GMW - Upside'!$MC$2:$MC$200=F$3)*('GMW - Upside'!$MB$2:$MB$200=F$4),0),$E197-1973)</f>
        <v>719879.9</v>
      </c>
      <c r="G197" cm="1">
        <f t="array" ref="G197">INDEX('GMW - Upside'!$A$2:$MC$200,MATCH(1,('GMW - Upside'!$MC$2:$MC$200=G$3)*('GMW - Upside'!$MB$2:$MB$200=G$4),0),$E197-1973)</f>
        <v>421116.6</v>
      </c>
      <c r="H197" cm="1">
        <f t="array" ref="H197">INDEX('GMW - Upside'!$A$2:$MC$200,MATCH(1,('GMW - Upside'!$MC$2:$MC$200=H$3)*('GMW - Upside'!$MB$2:$MB$200=H$4),0),$E197-1973)</f>
        <v>461676.4</v>
      </c>
      <c r="I197" cm="1">
        <f t="array" ref="I197">INDEX('GMW - Upside'!$A$2:$MC$200,MATCH(1,('GMW - Upside'!$MC$2:$MC$200=I$3)*('GMW - Upside'!$MB$2:$MB$200=I$4),0),$E197-1973)</f>
        <v>148.0598</v>
      </c>
      <c r="J197" cm="1">
        <f t="array" ref="J197">INDEX('GMW - Upside'!$A$2:$MC$200,MATCH(1,('GMW - Upside'!$MC$2:$MC$200=J$3)*('GMW - Upside'!$MB$2:$MB$200=J$4),0),$E197-1973)</f>
        <v>3.7214160000000001</v>
      </c>
      <c r="K197" cm="1">
        <f t="array" ref="K197">INDEX('GMW - Upside'!$A$2:$MC$200,MATCH(1,('GMW - Upside'!$MC$2:$MC$200=K$3)*('GMW - Upside'!$MB$2:$MB$200=K$4),0),$E197-1973)</f>
        <v>4.4833660000000002</v>
      </c>
      <c r="L197" cm="1">
        <f t="array" ref="L197">INDEX('GMW - Upside'!$A$2:$MC$200,MATCH(1,('GMW - Upside'!$MC$2:$MC$200=L$3)*('GMW - Upside'!$MB$2:$MB$200=L$4),0),$E197-1973)</f>
        <v>34731.24</v>
      </c>
      <c r="M197" cm="1">
        <f t="array" ref="M197">INDEX('GMW - Upside'!$A$2:$MC$200,MATCH(1,('GMW - Upside'!$MC$2:$MC$200=M$3)*('GMW - Upside'!$MB$2:$MB$200=M$4),0),$E197-1973)</f>
        <v>2021.91</v>
      </c>
      <c r="N197" cm="1">
        <f t="array" ref="N197">INDEX('GMW - Upside'!$A$2:$MC$200,MATCH(1,('GMW - Upside'!$MC$2:$MC$200=N$3)*('GMW - Upside'!$MB$2:$MB$200=N$4),0),$E197-1973)</f>
        <v>36753.15</v>
      </c>
      <c r="O197" cm="1">
        <f t="array" ref="O197">INDEX('GMW - Upside'!$A$2:$MC$200,MATCH(1,('GMW - Upside'!$MC$2:$MC$200=O$3)*('GMW - Upside'!$MB$2:$MB$200=O$4),0),$E197-1973)</f>
        <v>5.5013249999999996</v>
      </c>
      <c r="P197" cm="1">
        <f t="array" ref="P197">INDEX('GMW - Upside'!$A$2:$MC$200,MATCH(1,('GMW - Upside'!$MC$2:$MC$200=P$3)*('GMW - Upside'!$MB$2:$MB$200=P$4),0),$E197-1973)</f>
        <v>45502.44</v>
      </c>
      <c r="Q197" cm="1">
        <f t="array" ref="Q197">INDEX('GMW - Upside'!$A$2:$MC$200,MATCH(1,('GMW - Upside'!$MC$2:$MC$200=Q$3)*('GMW - Upside'!$MB$2:$MB$200=Q$4),0),$E197-1973)</f>
        <v>-3469.875</v>
      </c>
      <c r="R197" cm="1">
        <f t="array" ref="R197">INDEX('GMW - Upside'!$A$2:$MC$200,MATCH(1,('GMW - Upside'!$MC$2:$MC$200=R$3)*('GMW - Upside'!$MB$2:$MB$200=R$4),0),$E197-1973)</f>
        <v>2766320</v>
      </c>
      <c r="S197" cm="1">
        <f t="array" ref="S197">INDEX('GMW - Upside'!$A$2:$MC$200,MATCH(1,('GMW - Upside'!$MC$2:$MC$200=S$3)*('GMW - Upside'!$MB$2:$MB$200=S$4),0),$E197-1973)</f>
        <v>820939.2</v>
      </c>
      <c r="T197" cm="1">
        <f t="array" ref="T197">INDEX('GMW - Upside'!$A$2:$MC$200,MATCH(1,('GMW - Upside'!$MC$2:$MC$200=T$3)*('GMW - Upside'!$MB$2:$MB$200=T$4),0),$E197-1973)</f>
        <v>-1.9117360000000001</v>
      </c>
      <c r="U197" cm="1">
        <f t="array" ref="U197">INDEX('GMW - Upside'!$A$2:$MC$200,MATCH(1,('GMW - Upside'!$MC$2:$MC$200=U$3)*('GMW - Upside'!$MB$2:$MB$200=U$4),0),$E197-1973)</f>
        <v>733774.2</v>
      </c>
      <c r="V197" cm="1">
        <f t="array" ref="V197">INDEX('GMW - Upside'!$A$2:$MC$200,MATCH(1,('GMW - Upside'!$MC$2:$MC$200=V$3)*('GMW - Upside'!$MB$2:$MB$200=V$4),0),$E197-1973)</f>
        <v>35246.14</v>
      </c>
      <c r="W197" cm="1">
        <f t="array" ref="W197">INDEX('GMW - Upside'!$A$2:$MC$200,MATCH(1,('GMW - Upside'!$MC$2:$MC$200=W$3)*('GMW - Upside'!$MB$2:$MB$200=W$4),0),$E197-1973)</f>
        <v>31.999369999999999</v>
      </c>
      <c r="X197" cm="1">
        <f t="array" ref="X197">INDEX('GMW - Upside'!$A$2:$MC$200,MATCH(1,('GMW - Upside'!$MC$2:$MC$200=X$3)*('GMW - Upside'!$MB$2:$MB$200=X$4),0),$E197-1973)</f>
        <v>634399.19999999995</v>
      </c>
      <c r="Y197" cm="1">
        <f t="array" ref="Y197">INDEX('GMW - Upside'!$A$2:$MC$200,MATCH(1,('GMW - Upside'!$MC$2:$MC$200=Y$3)*('GMW - Upside'!$MB$2:$MB$200=Y$4),0),$E197-1973)</f>
        <v>45063.59</v>
      </c>
      <c r="Z197" cm="1">
        <f t="array" ref="Z197">INDEX('GMW - Upside'!$A$2:$MC$200,MATCH(1,('GMW - Upside'!$MC$2:$MC$200=Z$3)*('GMW - Upside'!$MB$2:$MB$200=Z$4),0),$E197-1973)</f>
        <v>3291257</v>
      </c>
      <c r="AA197" cm="1">
        <f t="array" ref="AA197">INDEX('GMW - Upside'!$A$2:$MC$200,MATCH(1,('GMW - Upside'!$MC$2:$MC$200=AA$3)*('GMW - Upside'!$MB$2:$MB$200=AA$4),0),$E197-1973)</f>
        <v>-1.596848</v>
      </c>
      <c r="AB197" cm="1">
        <f t="array" ref="AB197">INDEX('GMW - Upside'!$A$2:$MC$200,MATCH(1,('GMW - Upside'!$MC$2:$MC$200=AB$3)*('GMW - Upside'!$MB$2:$MB$200=AB$4),0),$E197-1973)</f>
        <v>359630.3</v>
      </c>
      <c r="AC197" cm="1">
        <f t="array" ref="AC197">INDEX('GMW - Upside'!$A$2:$MC$200,MATCH(1,('GMW - Upside'!$MC$2:$MC$200=AC$3)*('GMW - Upside'!$MB$2:$MB$200=AC$4),0),$E197-1973)</f>
        <v>337520</v>
      </c>
      <c r="AD197" cm="1">
        <f t="array" ref="AD197">INDEX('GMW - Upside'!$A$2:$MC$200,MATCH(1,('GMW - Upside'!$MC$2:$MC$200=AD$3)*('GMW - Upside'!$MB$2:$MB$200=AD$4),0),$E197-1973)</f>
        <v>70347.28</v>
      </c>
      <c r="AE197" cm="1">
        <f t="array" ref="AE197">INDEX('GMW - Upside'!$A$2:$MC$200,MATCH(1,('GMW - Upside'!$MC$2:$MC$200=AE$3)*('GMW - Upside'!$MB$2:$MB$200=AE$4),0),$E197-1973)</f>
        <v>30.633590000000002</v>
      </c>
    </row>
    <row r="198" spans="1:31" x14ac:dyDescent="0.2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Upside'!$A$2:$MC$200,MATCH(1,('GMW - Upside'!$MC$2:$MC$200=F$3)*('GMW - Upside'!$MB$2:$MB$200=F$4),0),$E198-1973)</f>
        <v>723412.3</v>
      </c>
      <c r="G198" cm="1">
        <f t="array" ref="G198">INDEX('GMW - Upside'!$A$2:$MC$200,MATCH(1,('GMW - Upside'!$MC$2:$MC$200=G$3)*('GMW - Upside'!$MB$2:$MB$200=G$4),0),$E198-1973)</f>
        <v>422738.1</v>
      </c>
      <c r="H198" cm="1">
        <f t="array" ref="H198">INDEX('GMW - Upside'!$A$2:$MC$200,MATCH(1,('GMW - Upside'!$MC$2:$MC$200=H$3)*('GMW - Upside'!$MB$2:$MB$200=H$4),0),$E198-1973)</f>
        <v>463938.9</v>
      </c>
      <c r="I198" cm="1">
        <f t="array" ref="I198">INDEX('GMW - Upside'!$A$2:$MC$200,MATCH(1,('GMW - Upside'!$MC$2:$MC$200=I$3)*('GMW - Upside'!$MB$2:$MB$200=I$4),0),$E198-1973)</f>
        <v>148.62710000000001</v>
      </c>
      <c r="J198" cm="1">
        <f t="array" ref="J198">INDEX('GMW - Upside'!$A$2:$MC$200,MATCH(1,('GMW - Upside'!$MC$2:$MC$200=J$3)*('GMW - Upside'!$MB$2:$MB$200=J$4),0),$E198-1973)</f>
        <v>3.571148</v>
      </c>
      <c r="K198" cm="1">
        <f t="array" ref="K198">INDEX('GMW - Upside'!$A$2:$MC$200,MATCH(1,('GMW - Upside'!$MC$2:$MC$200=K$3)*('GMW - Upside'!$MB$2:$MB$200=K$4),0),$E198-1973)</f>
        <v>4.331645</v>
      </c>
      <c r="L198" cm="1">
        <f t="array" ref="L198">INDEX('GMW - Upside'!$A$2:$MC$200,MATCH(1,('GMW - Upside'!$MC$2:$MC$200=L$3)*('GMW - Upside'!$MB$2:$MB$200=L$4),0),$E198-1973)</f>
        <v>34867.83</v>
      </c>
      <c r="M198" cm="1">
        <f t="array" ref="M198">INDEX('GMW - Upside'!$A$2:$MC$200,MATCH(1,('GMW - Upside'!$MC$2:$MC$200=M$3)*('GMW - Upside'!$MB$2:$MB$200=M$4),0),$E198-1973)</f>
        <v>1967.0119999999999</v>
      </c>
      <c r="N198" cm="1">
        <f t="array" ref="N198">INDEX('GMW - Upside'!$A$2:$MC$200,MATCH(1,('GMW - Upside'!$MC$2:$MC$200=N$3)*('GMW - Upside'!$MB$2:$MB$200=N$4),0),$E198-1973)</f>
        <v>36834.839999999997</v>
      </c>
      <c r="O198" cm="1">
        <f t="array" ref="O198">INDEX('GMW - Upside'!$A$2:$MC$200,MATCH(1,('GMW - Upside'!$MC$2:$MC$200=O$3)*('GMW - Upside'!$MB$2:$MB$200=O$4),0),$E198-1973)</f>
        <v>5.3400850000000002</v>
      </c>
      <c r="P198" cm="1">
        <f t="array" ref="P198">INDEX('GMW - Upside'!$A$2:$MC$200,MATCH(1,('GMW - Upside'!$MC$2:$MC$200=P$3)*('GMW - Upside'!$MB$2:$MB$200=P$4),0),$E198-1973)</f>
        <v>45627.78</v>
      </c>
      <c r="Q198" cm="1">
        <f t="array" ref="Q198">INDEX('GMW - Upside'!$A$2:$MC$200,MATCH(1,('GMW - Upside'!$MC$2:$MC$200=Q$3)*('GMW - Upside'!$MB$2:$MB$200=Q$4),0),$E198-1973)</f>
        <v>-24766.46</v>
      </c>
      <c r="R198" cm="1">
        <f t="array" ref="R198">INDEX('GMW - Upside'!$A$2:$MC$200,MATCH(1,('GMW - Upside'!$MC$2:$MC$200=R$3)*('GMW - Upside'!$MB$2:$MB$200=R$4),0),$E198-1973)</f>
        <v>2811795</v>
      </c>
      <c r="S198" cm="1">
        <f t="array" ref="S198">INDEX('GMW - Upside'!$A$2:$MC$200,MATCH(1,('GMW - Upside'!$MC$2:$MC$200=S$3)*('GMW - Upside'!$MB$2:$MB$200=S$4),0),$E198-1973)</f>
        <v>829522.8</v>
      </c>
      <c r="T198" cm="1">
        <f t="array" ref="T198">INDEX('GMW - Upside'!$A$2:$MC$200,MATCH(1,('GMW - Upside'!$MC$2:$MC$200=T$3)*('GMW - Upside'!$MB$2:$MB$200=T$4),0),$E198-1973)</f>
        <v>-1.7486569999999999</v>
      </c>
      <c r="U198" cm="1">
        <f t="array" ref="U198">INDEX('GMW - Upside'!$A$2:$MC$200,MATCH(1,('GMW - Upside'!$MC$2:$MC$200=U$3)*('GMW - Upside'!$MB$2:$MB$200=U$4),0),$E198-1973)</f>
        <v>736174.2</v>
      </c>
      <c r="V198" cm="1">
        <f t="array" ref="V198">INDEX('GMW - Upside'!$A$2:$MC$200,MATCH(1,('GMW - Upside'!$MC$2:$MC$200=V$3)*('GMW - Upside'!$MB$2:$MB$200=V$4),0),$E198-1973)</f>
        <v>35324.47</v>
      </c>
      <c r="W198" cm="1">
        <f t="array" ref="W198">INDEX('GMW - Upside'!$A$2:$MC$200,MATCH(1,('GMW - Upside'!$MC$2:$MC$200=W$3)*('GMW - Upside'!$MB$2:$MB$200=W$4),0),$E198-1973)</f>
        <v>31.999169999999999</v>
      </c>
      <c r="X198" cm="1">
        <f t="array" ref="X198">INDEX('GMW - Upside'!$A$2:$MC$200,MATCH(1,('GMW - Upside'!$MC$2:$MC$200=X$3)*('GMW - Upside'!$MB$2:$MB$200=X$4),0),$E198-1973)</f>
        <v>635858.80000000005</v>
      </c>
      <c r="Y198" cm="1">
        <f t="array" ref="Y198">INDEX('GMW - Upside'!$A$2:$MC$200,MATCH(1,('GMW - Upside'!$MC$2:$MC$200=Y$3)*('GMW - Upside'!$MB$2:$MB$200=Y$4),0),$E198-1973)</f>
        <v>45102.16</v>
      </c>
      <c r="Z198" cm="1">
        <f t="array" ref="Z198">INDEX('GMW - Upside'!$A$2:$MC$200,MATCH(1,('GMW - Upside'!$MC$2:$MC$200=Z$3)*('GMW - Upside'!$MB$2:$MB$200=Z$4),0),$E198-1973)</f>
        <v>3303356</v>
      </c>
      <c r="AA198" cm="1">
        <f t="array" ref="AA198">INDEX('GMW - Upside'!$A$2:$MC$200,MATCH(1,('GMW - Upside'!$MC$2:$MC$200=AA$3)*('GMW - Upside'!$MB$2:$MB$200=AA$4),0),$E198-1973)</f>
        <v>-1.5966899999999999</v>
      </c>
      <c r="AB198" cm="1">
        <f t="array" ref="AB198">INDEX('GMW - Upside'!$A$2:$MC$200,MATCH(1,('GMW - Upside'!$MC$2:$MC$200=AB$3)*('GMW - Upside'!$MB$2:$MB$200=AB$4),0),$E198-1973)</f>
        <v>378228</v>
      </c>
      <c r="AC198" cm="1">
        <f t="array" ref="AC198">INDEX('GMW - Upside'!$A$2:$MC$200,MATCH(1,('GMW - Upside'!$MC$2:$MC$200=AC$3)*('GMW - Upside'!$MB$2:$MB$200=AC$4),0),$E198-1973)</f>
        <v>334589.8</v>
      </c>
      <c r="AD198" cm="1">
        <f t="array" ref="AD198">INDEX('GMW - Upside'!$A$2:$MC$200,MATCH(1,('GMW - Upside'!$MC$2:$MC$200=AD$3)*('GMW - Upside'!$MB$2:$MB$200=AD$4),0),$E198-1973)</f>
        <v>70433.83</v>
      </c>
      <c r="AE198" cm="1">
        <f t="array" ref="AE198">INDEX('GMW - Upside'!$A$2:$MC$200,MATCH(1,('GMW - Upside'!$MC$2:$MC$200=AE$3)*('GMW - Upside'!$MB$2:$MB$200=AE$4),0),$E198-1973)</f>
        <v>30.710190000000001</v>
      </c>
    </row>
    <row r="199" spans="1:31" x14ac:dyDescent="0.2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Upside'!$A$2:$MC$200,MATCH(1,('GMW - Upside'!$MC$2:$MC$200=F$3)*('GMW - Upside'!$MB$2:$MB$200=F$4),0),$E199-1973)</f>
        <v>727113.5</v>
      </c>
      <c r="G199" cm="1">
        <f t="array" ref="G199">INDEX('GMW - Upside'!$A$2:$MC$200,MATCH(1,('GMW - Upside'!$MC$2:$MC$200=G$3)*('GMW - Upside'!$MB$2:$MB$200=G$4),0),$E199-1973)</f>
        <v>424571</v>
      </c>
      <c r="H199" cm="1">
        <f t="array" ref="H199">INDEX('GMW - Upside'!$A$2:$MC$200,MATCH(1,('GMW - Upside'!$MC$2:$MC$200=H$3)*('GMW - Upside'!$MB$2:$MB$200=H$4),0),$E199-1973)</f>
        <v>466565.8</v>
      </c>
      <c r="I199" cm="1">
        <f t="array" ref="I199">INDEX('GMW - Upside'!$A$2:$MC$200,MATCH(1,('GMW - Upside'!$MC$2:$MC$200=I$3)*('GMW - Upside'!$MB$2:$MB$200=I$4),0),$E199-1973)</f>
        <v>148.74539999999999</v>
      </c>
      <c r="J199" cm="1">
        <f t="array" ref="J199">INDEX('GMW - Upside'!$A$2:$MC$200,MATCH(1,('GMW - Upside'!$MC$2:$MC$200=J$3)*('GMW - Upside'!$MB$2:$MB$200=J$4),0),$E199-1973)</f>
        <v>3.3276690000000002</v>
      </c>
      <c r="K199" cm="1">
        <f t="array" ref="K199">INDEX('GMW - Upside'!$A$2:$MC$200,MATCH(1,('GMW - Upside'!$MC$2:$MC$200=K$3)*('GMW - Upside'!$MB$2:$MB$200=K$4),0),$E199-1973)</f>
        <v>4.1783900000000003</v>
      </c>
      <c r="L199" cm="1">
        <f t="array" ref="L199">INDEX('GMW - Upside'!$A$2:$MC$200,MATCH(1,('GMW - Upside'!$MC$2:$MC$200=L$3)*('GMW - Upside'!$MB$2:$MB$200=L$4),0),$E199-1973)</f>
        <v>35008.89</v>
      </c>
      <c r="M199" cm="1">
        <f t="array" ref="M199">INDEX('GMW - Upside'!$A$2:$MC$200,MATCH(1,('GMW - Upside'!$MC$2:$MC$200=M$3)*('GMW - Upside'!$MB$2:$MB$200=M$4),0),$E199-1973)</f>
        <v>1911.395</v>
      </c>
      <c r="N199" cm="1">
        <f t="array" ref="N199">INDEX('GMW - Upside'!$A$2:$MC$200,MATCH(1,('GMW - Upside'!$MC$2:$MC$200=N$3)*('GMW - Upside'!$MB$2:$MB$200=N$4),0),$E199-1973)</f>
        <v>36920.29</v>
      </c>
      <c r="O199" cm="1">
        <f t="array" ref="O199">INDEX('GMW - Upside'!$A$2:$MC$200,MATCH(1,('GMW - Upside'!$MC$2:$MC$200=O$3)*('GMW - Upside'!$MB$2:$MB$200=O$4),0),$E199-1973)</f>
        <v>5.1770849999999999</v>
      </c>
      <c r="P199" cm="1">
        <f t="array" ref="P199">INDEX('GMW - Upside'!$A$2:$MC$200,MATCH(1,('GMW - Upside'!$MC$2:$MC$200=P$3)*('GMW - Upside'!$MB$2:$MB$200=P$4),0),$E199-1973)</f>
        <v>45753.120000000003</v>
      </c>
      <c r="Q199" cm="1">
        <f t="array" ref="Q199">INDEX('GMW - Upside'!$A$2:$MC$200,MATCH(1,('GMW - Upside'!$MC$2:$MC$200=Q$3)*('GMW - Upside'!$MB$2:$MB$200=Q$4),0),$E199-1973)</f>
        <v>41233.910000000003</v>
      </c>
      <c r="R199" cm="1">
        <f t="array" ref="R199">INDEX('GMW - Upside'!$A$2:$MC$200,MATCH(1,('GMW - Upside'!$MC$2:$MC$200=R$3)*('GMW - Upside'!$MB$2:$MB$200=R$4),0),$E199-1973)</f>
        <v>2813638</v>
      </c>
      <c r="S199" cm="1">
        <f t="array" ref="S199">INDEX('GMW - Upside'!$A$2:$MC$200,MATCH(1,('GMW - Upside'!$MC$2:$MC$200=S$3)*('GMW - Upside'!$MB$2:$MB$200=S$4),0),$E199-1973)</f>
        <v>838105.5</v>
      </c>
      <c r="T199" cm="1">
        <f t="array" ref="T199">INDEX('GMW - Upside'!$A$2:$MC$200,MATCH(1,('GMW - Upside'!$MC$2:$MC$200=T$3)*('GMW - Upside'!$MB$2:$MB$200=T$4),0),$E199-1973)</f>
        <v>-1.5758509999999999</v>
      </c>
      <c r="U199" cm="1">
        <f t="array" ref="U199">INDEX('GMW - Upside'!$A$2:$MC$200,MATCH(1,('GMW - Upside'!$MC$2:$MC$200=U$3)*('GMW - Upside'!$MB$2:$MB$200=U$4),0),$E199-1973)</f>
        <v>738662.3</v>
      </c>
      <c r="V199" cm="1">
        <f t="array" ref="V199">INDEX('GMW - Upside'!$A$2:$MC$200,MATCH(1,('GMW - Upside'!$MC$2:$MC$200=V$3)*('GMW - Upside'!$MB$2:$MB$200=V$4),0),$E199-1973)</f>
        <v>35406.410000000003</v>
      </c>
      <c r="W199" cm="1">
        <f t="array" ref="W199">INDEX('GMW - Upside'!$A$2:$MC$200,MATCH(1,('GMW - Upside'!$MC$2:$MC$200=W$3)*('GMW - Upside'!$MB$2:$MB$200=W$4),0),$E199-1973)</f>
        <v>31.99896</v>
      </c>
      <c r="X199" cm="1">
        <f t="array" ref="X199">INDEX('GMW - Upside'!$A$2:$MC$200,MATCH(1,('GMW - Upside'!$MC$2:$MC$200=X$3)*('GMW - Upside'!$MB$2:$MB$200=X$4),0),$E199-1973)</f>
        <v>637313.69999999995</v>
      </c>
      <c r="Y199" cm="1">
        <f t="array" ref="Y199">INDEX('GMW - Upside'!$A$2:$MC$200,MATCH(1,('GMW - Upside'!$MC$2:$MC$200=Y$3)*('GMW - Upside'!$MB$2:$MB$200=Y$4),0),$E199-1973)</f>
        <v>45140.73</v>
      </c>
      <c r="Z199" cm="1">
        <f t="array" ref="Z199">INDEX('GMW - Upside'!$A$2:$MC$200,MATCH(1,('GMW - Upside'!$MC$2:$MC$200=Z$3)*('GMW - Upside'!$MB$2:$MB$200=Z$4),0),$E199-1973)</f>
        <v>3315836</v>
      </c>
      <c r="AA199" cm="1">
        <f t="array" ref="AA199">INDEX('GMW - Upside'!$A$2:$MC$200,MATCH(1,('GMW - Upside'!$MC$2:$MC$200=AA$3)*('GMW - Upside'!$MB$2:$MB$200=AA$4),0),$E199-1973)</f>
        <v>-1.5965320000000001</v>
      </c>
      <c r="AB199" cm="1">
        <f t="array" ref="AB199">INDEX('GMW - Upside'!$A$2:$MC$200,MATCH(1,('GMW - Upside'!$MC$2:$MC$200=AB$3)*('GMW - Upside'!$MB$2:$MB$200=AB$4),0),$E199-1973)</f>
        <v>396949.8</v>
      </c>
      <c r="AC199" cm="1">
        <f t="array" ref="AC199">INDEX('GMW - Upside'!$A$2:$MC$200,MATCH(1,('GMW - Upside'!$MC$2:$MC$200=AC$3)*('GMW - Upside'!$MB$2:$MB$200=AC$4),0),$E199-1973)</f>
        <v>396942.7</v>
      </c>
      <c r="AD199" cm="1">
        <f t="array" ref="AD199">INDEX('GMW - Upside'!$A$2:$MC$200,MATCH(1,('GMW - Upside'!$MC$2:$MC$200=AD$3)*('GMW - Upside'!$MB$2:$MB$200=AD$4),0),$E199-1973)</f>
        <v>70520.38</v>
      </c>
      <c r="AE199" cm="1">
        <f t="array" ref="AE199">INDEX('GMW - Upside'!$A$2:$MC$200,MATCH(1,('GMW - Upside'!$MC$2:$MC$200=AE$3)*('GMW - Upside'!$MB$2:$MB$200=AE$4),0),$E199-1973)</f>
        <v>30.786380000000001</v>
      </c>
    </row>
    <row r="200" spans="1:31" x14ac:dyDescent="0.2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Upside'!$A$2:$MC$200,MATCH(1,('GMW - Upside'!$MC$2:$MC$200=F$3)*('GMW - Upside'!$MB$2:$MB$200=F$4),0),$E200-1973)</f>
        <v>730978.9</v>
      </c>
      <c r="G200" cm="1">
        <f t="array" ref="G200">INDEX('GMW - Upside'!$A$2:$MC$200,MATCH(1,('GMW - Upside'!$MC$2:$MC$200=G$3)*('GMW - Upside'!$MB$2:$MB$200=G$4),0),$E200-1973)</f>
        <v>426752.6</v>
      </c>
      <c r="H200" cm="1">
        <f t="array" ref="H200">INDEX('GMW - Upside'!$A$2:$MC$200,MATCH(1,('GMW - Upside'!$MC$2:$MC$200=H$3)*('GMW - Upside'!$MB$2:$MB$200=H$4),0),$E200-1973)</f>
        <v>468822.4</v>
      </c>
      <c r="I200" cm="1">
        <f t="array" ref="I200">INDEX('GMW - Upside'!$A$2:$MC$200,MATCH(1,('GMW - Upside'!$MC$2:$MC$200=I$3)*('GMW - Upside'!$MB$2:$MB$200=I$4),0),$E200-1973)</f>
        <v>149.93799999999999</v>
      </c>
      <c r="J200" cm="1">
        <f t="array" ref="J200">INDEX('GMW - Upside'!$A$2:$MC$200,MATCH(1,('GMW - Upside'!$MC$2:$MC$200=J$3)*('GMW - Upside'!$MB$2:$MB$200=J$4),0),$E200-1973)</f>
        <v>3.0841150000000002</v>
      </c>
      <c r="K200" cm="1">
        <f t="array" ref="K200">INDEX('GMW - Upside'!$A$2:$MC$200,MATCH(1,('GMW - Upside'!$MC$2:$MC$200=K$3)*('GMW - Upside'!$MB$2:$MB$200=K$4),0),$E200-1973)</f>
        <v>4.0601760000000002</v>
      </c>
      <c r="L200" cm="1">
        <f t="array" ref="L200">INDEX('GMW - Upside'!$A$2:$MC$200,MATCH(1,('GMW - Upside'!$MC$2:$MC$200=L$3)*('GMW - Upside'!$MB$2:$MB$200=L$4),0),$E200-1973)</f>
        <v>35154.97</v>
      </c>
      <c r="M200" cm="1">
        <f t="array" ref="M200">INDEX('GMW - Upside'!$A$2:$MC$200,MATCH(1,('GMW - Upside'!$MC$2:$MC$200=M$3)*('GMW - Upside'!$MB$2:$MB$200=M$4),0),$E200-1973)</f>
        <v>1850.816</v>
      </c>
      <c r="N200" cm="1">
        <f t="array" ref="N200">INDEX('GMW - Upside'!$A$2:$MC$200,MATCH(1,('GMW - Upside'!$MC$2:$MC$200=N$3)*('GMW - Upside'!$MB$2:$MB$200=N$4),0),$E200-1973)</f>
        <v>37005.79</v>
      </c>
      <c r="O200" cm="1">
        <f t="array" ref="O200">INDEX('GMW - Upside'!$A$2:$MC$200,MATCH(1,('GMW - Upside'!$MC$2:$MC$200=O$3)*('GMW - Upside'!$MB$2:$MB$200=O$4),0),$E200-1973)</f>
        <v>5.0014240000000001</v>
      </c>
      <c r="P200" cm="1">
        <f t="array" ref="P200">INDEX('GMW - Upside'!$A$2:$MC$200,MATCH(1,('GMW - Upside'!$MC$2:$MC$200=P$3)*('GMW - Upside'!$MB$2:$MB$200=P$4),0),$E200-1973)</f>
        <v>45878.46</v>
      </c>
      <c r="Q200" cm="1">
        <f t="array" ref="Q200">INDEX('GMW - Upside'!$A$2:$MC$200,MATCH(1,('GMW - Upside'!$MC$2:$MC$200=Q$3)*('GMW - Upside'!$MB$2:$MB$200=Q$4),0),$E200-1973)</f>
        <v>-28416.98</v>
      </c>
      <c r="R200" cm="1">
        <f t="array" ref="R200">INDEX('GMW - Upside'!$A$2:$MC$200,MATCH(1,('GMW - Upside'!$MC$2:$MC$200=R$3)*('GMW - Upside'!$MB$2:$MB$200=R$4),0),$E200-1973)</f>
        <v>2857943</v>
      </c>
      <c r="S200" cm="1">
        <f t="array" ref="S200">INDEX('GMW - Upside'!$A$2:$MC$200,MATCH(1,('GMW - Upside'!$MC$2:$MC$200=S$3)*('GMW - Upside'!$MB$2:$MB$200=S$4),0),$E200-1973)</f>
        <v>846868.8</v>
      </c>
      <c r="T200" cm="1">
        <f t="array" ref="T200">INDEX('GMW - Upside'!$A$2:$MC$200,MATCH(1,('GMW - Upside'!$MC$2:$MC$200=T$3)*('GMW - Upside'!$MB$2:$MB$200=T$4),0),$E200-1973)</f>
        <v>-1.3900760000000001</v>
      </c>
      <c r="U200" cm="1">
        <f t="array" ref="U200">INDEX('GMW - Upside'!$A$2:$MC$200,MATCH(1,('GMW - Upside'!$MC$2:$MC$200=U$3)*('GMW - Upside'!$MB$2:$MB$200=U$4),0),$E200-1973)</f>
        <v>741211.1</v>
      </c>
      <c r="V200" cm="1">
        <f t="array" ref="V200">INDEX('GMW - Upside'!$A$2:$MC$200,MATCH(1,('GMW - Upside'!$MC$2:$MC$200=V$3)*('GMW - Upside'!$MB$2:$MB$200=V$4),0),$E200-1973)</f>
        <v>35488.410000000003</v>
      </c>
      <c r="W200" cm="1">
        <f t="array" ref="W200">INDEX('GMW - Upside'!$A$2:$MC$200,MATCH(1,('GMW - Upside'!$MC$2:$MC$200=W$3)*('GMW - Upside'!$MB$2:$MB$200=W$4),0),$E200-1973)</f>
        <v>31.998750000000001</v>
      </c>
      <c r="X200" cm="1">
        <f t="array" ref="X200">INDEX('GMW - Upside'!$A$2:$MC$200,MATCH(1,('GMW - Upside'!$MC$2:$MC$200=X$3)*('GMW - Upside'!$MB$2:$MB$200=X$4),0),$E200-1973)</f>
        <v>638763.9</v>
      </c>
      <c r="Y200" cm="1">
        <f t="array" ref="Y200">INDEX('GMW - Upside'!$A$2:$MC$200,MATCH(1,('GMW - Upside'!$MC$2:$MC$200=Y$3)*('GMW - Upside'!$MB$2:$MB$200=Y$4),0),$E200-1973)</f>
        <v>45179.3</v>
      </c>
      <c r="Z200" cm="1">
        <f t="array" ref="Z200">INDEX('GMW - Upside'!$A$2:$MC$200,MATCH(1,('GMW - Upside'!$MC$2:$MC$200=Z$3)*('GMW - Upside'!$MB$2:$MB$200=Z$4),0),$E200-1973)</f>
        <v>3328667</v>
      </c>
      <c r="AA200" cm="1">
        <f t="array" ref="AA200">INDEX('GMW - Upside'!$A$2:$MC$200,MATCH(1,('GMW - Upside'!$MC$2:$MC$200=AA$3)*('GMW - Upside'!$MB$2:$MB$200=AA$4),0),$E200-1973)</f>
        <v>-1.596333</v>
      </c>
      <c r="AB200" cm="1">
        <f t="array" ref="AB200">INDEX('GMW - Upside'!$A$2:$MC$200,MATCH(1,('GMW - Upside'!$MC$2:$MC$200=AB$3)*('GMW - Upside'!$MB$2:$MB$200=AB$4),0),$E200-1973)</f>
        <v>372973.2</v>
      </c>
      <c r="AC200" cm="1">
        <f t="array" ref="AC200">INDEX('GMW - Upside'!$A$2:$MC$200,MATCH(1,('GMW - Upside'!$MC$2:$MC$200=AC$3)*('GMW - Upside'!$MB$2:$MB$200=AC$4),0),$E200-1973)</f>
        <v>330708.3</v>
      </c>
      <c r="AD200" cm="1">
        <f t="array" ref="AD200">INDEX('GMW - Upside'!$A$2:$MC$200,MATCH(1,('GMW - Upside'!$MC$2:$MC$200=AD$3)*('GMW - Upside'!$MB$2:$MB$200=AD$4),0),$E200-1973)</f>
        <v>70606.92</v>
      </c>
      <c r="AE200" cm="1">
        <f t="array" ref="AE200">INDEX('GMW - Upside'!$A$2:$MC$200,MATCH(1,('GMW - Upside'!$MC$2:$MC$200=AE$3)*('GMW - Upside'!$MB$2:$MB$200=AE$4),0),$E200-1973)</f>
        <v>30.86215</v>
      </c>
    </row>
    <row r="201" spans="1:31" x14ac:dyDescent="0.2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Upside'!$A$2:$MC$200,MATCH(1,('GMW - Upside'!$MC$2:$MC$200=F$3)*('GMW - Upside'!$MB$2:$MB$200=F$4),0),$E201-1973)</f>
        <v>734707.1</v>
      </c>
      <c r="G201" cm="1">
        <f t="array" ref="G201">INDEX('GMW - Upside'!$A$2:$MC$200,MATCH(1,('GMW - Upside'!$MC$2:$MC$200=G$3)*('GMW - Upside'!$MB$2:$MB$200=G$4),0),$E201-1973)</f>
        <v>428987.1</v>
      </c>
      <c r="H201" cm="1">
        <f t="array" ref="H201">INDEX('GMW - Upside'!$A$2:$MC$200,MATCH(1,('GMW - Upside'!$MC$2:$MC$200=H$3)*('GMW - Upside'!$MB$2:$MB$200=H$4),0),$E201-1973)</f>
        <v>471373.8</v>
      </c>
      <c r="I201" cm="1">
        <f t="array" ref="I201">INDEX('GMW - Upside'!$A$2:$MC$200,MATCH(1,('GMW - Upside'!$MC$2:$MC$200=I$3)*('GMW - Upside'!$MB$2:$MB$200=I$4),0),$E201-1973)</f>
        <v>150.58510000000001</v>
      </c>
      <c r="J201" cm="1">
        <f t="array" ref="J201">INDEX('GMW - Upside'!$A$2:$MC$200,MATCH(1,('GMW - Upside'!$MC$2:$MC$200=J$3)*('GMW - Upside'!$MB$2:$MB$200=J$4),0),$E201-1973)</f>
        <v>2.998542</v>
      </c>
      <c r="K201" cm="1">
        <f t="array" ref="K201">INDEX('GMW - Upside'!$A$2:$MC$200,MATCH(1,('GMW - Upside'!$MC$2:$MC$200=K$3)*('GMW - Upside'!$MB$2:$MB$200=K$4),0),$E201-1973)</f>
        <v>3.9851369999999999</v>
      </c>
      <c r="L201" cm="1">
        <f t="array" ref="L201">INDEX('GMW - Upside'!$A$2:$MC$200,MATCH(1,('GMW - Upside'!$MC$2:$MC$200=L$3)*('GMW - Upside'!$MB$2:$MB$200=L$4),0),$E201-1973)</f>
        <v>35284.050000000003</v>
      </c>
      <c r="M201" cm="1">
        <f t="array" ref="M201">INDEX('GMW - Upside'!$A$2:$MC$200,MATCH(1,('GMW - Upside'!$MC$2:$MC$200=M$3)*('GMW - Upside'!$MB$2:$MB$200=M$4),0),$E201-1973)</f>
        <v>1803.6559999999999</v>
      </c>
      <c r="N201" cm="1">
        <f t="array" ref="N201">INDEX('GMW - Upside'!$A$2:$MC$200,MATCH(1,('GMW - Upside'!$MC$2:$MC$200=N$3)*('GMW - Upside'!$MB$2:$MB$200=N$4),0),$E201-1973)</f>
        <v>37087.71</v>
      </c>
      <c r="O201" cm="1">
        <f t="array" ref="O201">INDEX('GMW - Upside'!$A$2:$MC$200,MATCH(1,('GMW - Upside'!$MC$2:$MC$200=O$3)*('GMW - Upside'!$MB$2:$MB$200=O$4),0),$E201-1973)</f>
        <v>4.8632179999999998</v>
      </c>
      <c r="P201" cm="1">
        <f t="array" ref="P201">INDEX('GMW - Upside'!$A$2:$MC$200,MATCH(1,('GMW - Upside'!$MC$2:$MC$200=P$3)*('GMW - Upside'!$MB$2:$MB$200=P$4),0),$E201-1973)</f>
        <v>45921.55</v>
      </c>
      <c r="Q201" cm="1">
        <f t="array" ref="Q201">INDEX('GMW - Upside'!$A$2:$MC$200,MATCH(1,('GMW - Upside'!$MC$2:$MC$200=Q$3)*('GMW - Upside'!$MB$2:$MB$200=Q$4),0),$E201-1973)</f>
        <v>670.82809999999995</v>
      </c>
      <c r="R201" cm="1">
        <f t="array" ref="R201">INDEX('GMW - Upside'!$A$2:$MC$200,MATCH(1,('GMW - Upside'!$MC$2:$MC$200=R$3)*('GMW - Upside'!$MB$2:$MB$200=R$4),0),$E201-1973)</f>
        <v>2877502</v>
      </c>
      <c r="S201" cm="1">
        <f t="array" ref="S201">INDEX('GMW - Upside'!$A$2:$MC$200,MATCH(1,('GMW - Upside'!$MC$2:$MC$200=S$3)*('GMW - Upside'!$MB$2:$MB$200=S$4),0),$E201-1973)</f>
        <v>855426.4</v>
      </c>
      <c r="T201" cm="1">
        <f t="array" ref="T201">INDEX('GMW - Upside'!$A$2:$MC$200,MATCH(1,('GMW - Upside'!$MC$2:$MC$200=T$3)*('GMW - Upside'!$MB$2:$MB$200=T$4),0),$E201-1973)</f>
        <v>-1.222038</v>
      </c>
      <c r="U201" cm="1">
        <f t="array" ref="U201">INDEX('GMW - Upside'!$A$2:$MC$200,MATCH(1,('GMW - Upside'!$MC$2:$MC$200=U$3)*('GMW - Upside'!$MB$2:$MB$200=U$4),0),$E201-1973)</f>
        <v>743740.4</v>
      </c>
      <c r="V201" cm="1">
        <f t="array" ref="V201">INDEX('GMW - Upside'!$A$2:$MC$200,MATCH(1,('GMW - Upside'!$MC$2:$MC$200=V$3)*('GMW - Upside'!$MB$2:$MB$200=V$4),0),$E201-1973)</f>
        <v>35566.980000000003</v>
      </c>
      <c r="W201" cm="1">
        <f t="array" ref="W201">INDEX('GMW - Upside'!$A$2:$MC$200,MATCH(1,('GMW - Upside'!$MC$2:$MC$200=W$3)*('GMW - Upside'!$MB$2:$MB$200=W$4),0),$E201-1973)</f>
        <v>31.998539999999998</v>
      </c>
      <c r="X201" cm="1">
        <f t="array" ref="X201">INDEX('GMW - Upside'!$A$2:$MC$200,MATCH(1,('GMW - Upside'!$MC$2:$MC$200=X$3)*('GMW - Upside'!$MB$2:$MB$200=X$4),0),$E201-1973)</f>
        <v>640093</v>
      </c>
      <c r="Y201" cm="1">
        <f t="array" ref="Y201">INDEX('GMW - Upside'!$A$2:$MC$200,MATCH(1,('GMW - Upside'!$MC$2:$MC$200=Y$3)*('GMW - Upside'!$MB$2:$MB$200=Y$4),0),$E201-1973)</f>
        <v>45209.67</v>
      </c>
      <c r="Z201" cm="1">
        <f t="array" ref="Z201">INDEX('GMW - Upside'!$A$2:$MC$200,MATCH(1,('GMW - Upside'!$MC$2:$MC$200=Z$3)*('GMW - Upside'!$MB$2:$MB$200=Z$4),0),$E201-1973)</f>
        <v>3341834</v>
      </c>
      <c r="AA201" cm="1">
        <f t="array" ref="AA201">INDEX('GMW - Upside'!$A$2:$MC$200,MATCH(1,('GMW - Upside'!$MC$2:$MC$200=AA$3)*('GMW - Upside'!$MB$2:$MB$200=AA$4),0),$E201-1973)</f>
        <v>-1.5961339999999999</v>
      </c>
      <c r="AB201" cm="1">
        <f t="array" ref="AB201">INDEX('GMW - Upside'!$A$2:$MC$200,MATCH(1,('GMW - Upside'!$MC$2:$MC$200=AB$3)*('GMW - Upside'!$MB$2:$MB$200=AB$4),0),$E201-1973)</f>
        <v>368997.7</v>
      </c>
      <c r="AC201" cm="1">
        <f t="array" ref="AC201">INDEX('GMW - Upside'!$A$2:$MC$200,MATCH(1,('GMW - Upside'!$MC$2:$MC$200=AC$3)*('GMW - Upside'!$MB$2:$MB$200=AC$4),0),$E201-1973)</f>
        <v>351478.2</v>
      </c>
      <c r="AD201" cm="1">
        <f t="array" ref="AD201">INDEX('GMW - Upside'!$A$2:$MC$200,MATCH(1,('GMW - Upside'!$MC$2:$MC$200=AD$3)*('GMW - Upside'!$MB$2:$MB$200=AD$4),0),$E201-1973)</f>
        <v>70691.81</v>
      </c>
      <c r="AE201" cm="1">
        <f t="array" ref="AE201">INDEX('GMW - Upside'!$A$2:$MC$200,MATCH(1,('GMW - Upside'!$MC$2:$MC$200=AE$3)*('GMW - Upside'!$MB$2:$MB$200=AE$4),0),$E201-1973)</f>
        <v>30.997599999999998</v>
      </c>
    </row>
    <row r="202" spans="1:31" x14ac:dyDescent="0.2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Upside'!$A$2:$MC$200,MATCH(1,('GMW - Upside'!$MC$2:$MC$200=F$3)*('GMW - Upside'!$MB$2:$MB$200=F$4),0),$E202-1973)</f>
        <v>738367.4</v>
      </c>
      <c r="G202" cm="1">
        <f t="array" ref="G202">INDEX('GMW - Upside'!$A$2:$MC$200,MATCH(1,('GMW - Upside'!$MC$2:$MC$200=G$3)*('GMW - Upside'!$MB$2:$MB$200=G$4),0),$E202-1973)</f>
        <v>431261</v>
      </c>
      <c r="H202" cm="1">
        <f t="array" ref="H202">INDEX('GMW - Upside'!$A$2:$MC$200,MATCH(1,('GMW - Upside'!$MC$2:$MC$200=H$3)*('GMW - Upside'!$MB$2:$MB$200=H$4),0),$E202-1973)</f>
        <v>473829</v>
      </c>
      <c r="I202" cm="1">
        <f t="array" ref="I202">INDEX('GMW - Upside'!$A$2:$MC$200,MATCH(1,('GMW - Upside'!$MC$2:$MC$200=I$3)*('GMW - Upside'!$MB$2:$MB$200=I$4),0),$E202-1973)</f>
        <v>151.2261</v>
      </c>
      <c r="J202" cm="1">
        <f t="array" ref="J202">INDEX('GMW - Upside'!$A$2:$MC$200,MATCH(1,('GMW - Upside'!$MC$2:$MC$200=J$3)*('GMW - Upside'!$MB$2:$MB$200=J$4),0),$E202-1973)</f>
        <v>2.9979480000000001</v>
      </c>
      <c r="K202" cm="1">
        <f t="array" ref="K202">INDEX('GMW - Upside'!$A$2:$MC$200,MATCH(1,('GMW - Upside'!$MC$2:$MC$200=K$3)*('GMW - Upside'!$MB$2:$MB$200=K$4),0),$E202-1973)</f>
        <v>3.9274420000000001</v>
      </c>
      <c r="L202" cm="1">
        <f t="array" ref="L202">INDEX('GMW - Upside'!$A$2:$MC$200,MATCH(1,('GMW - Upside'!$MC$2:$MC$200=L$3)*('GMW - Upside'!$MB$2:$MB$200=L$4),0),$E202-1973)</f>
        <v>35407.11</v>
      </c>
      <c r="M202" cm="1">
        <f t="array" ref="M202">INDEX('GMW - Upside'!$A$2:$MC$200,MATCH(1,('GMW - Upside'!$MC$2:$MC$200=M$3)*('GMW - Upside'!$MB$2:$MB$200=M$4),0),$E202-1973)</f>
        <v>1762.68</v>
      </c>
      <c r="N202" cm="1">
        <f t="array" ref="N202">INDEX('GMW - Upside'!$A$2:$MC$200,MATCH(1,('GMW - Upside'!$MC$2:$MC$200=N$3)*('GMW - Upside'!$MB$2:$MB$200=N$4),0),$E202-1973)</f>
        <v>37169.79</v>
      </c>
      <c r="O202" cm="1">
        <f t="array" ref="O202">INDEX('GMW - Upside'!$A$2:$MC$200,MATCH(1,('GMW - Upside'!$MC$2:$MC$200=O$3)*('GMW - Upside'!$MB$2:$MB$200=O$4),0),$E202-1973)</f>
        <v>4.7422380000000004</v>
      </c>
      <c r="P202" cm="1">
        <f t="array" ref="P202">INDEX('GMW - Upside'!$A$2:$MC$200,MATCH(1,('GMW - Upside'!$MC$2:$MC$200=P$3)*('GMW - Upside'!$MB$2:$MB$200=P$4),0),$E202-1973)</f>
        <v>45964.639999999999</v>
      </c>
      <c r="Q202" cm="1">
        <f t="array" ref="Q202">INDEX('GMW - Upside'!$A$2:$MC$200,MATCH(1,('GMW - Upside'!$MC$2:$MC$200=Q$3)*('GMW - Upside'!$MB$2:$MB$200=Q$4),0),$E202-1973)</f>
        <v>-21463.07</v>
      </c>
      <c r="R202" cm="1">
        <f t="array" ref="R202">INDEX('GMW - Upside'!$A$2:$MC$200,MATCH(1,('GMW - Upside'!$MC$2:$MC$200=R$3)*('GMW - Upside'!$MB$2:$MB$200=R$4),0),$E202-1973)</f>
        <v>2919412</v>
      </c>
      <c r="S202" cm="1">
        <f t="array" ref="S202">INDEX('GMW - Upside'!$A$2:$MC$200,MATCH(1,('GMW - Upside'!$MC$2:$MC$200=S$3)*('GMW - Upside'!$MB$2:$MB$200=S$4),0),$E202-1973)</f>
        <v>863625.6</v>
      </c>
      <c r="T202" cm="1">
        <f t="array" ref="T202">INDEX('GMW - Upside'!$A$2:$MC$200,MATCH(1,('GMW - Upside'!$MC$2:$MC$200=T$3)*('GMW - Upside'!$MB$2:$MB$200=T$4),0),$E202-1973)</f>
        <v>-1.0722160000000001</v>
      </c>
      <c r="U202" cm="1">
        <f t="array" ref="U202">INDEX('GMW - Upside'!$A$2:$MC$200,MATCH(1,('GMW - Upside'!$MC$2:$MC$200=U$3)*('GMW - Upside'!$MB$2:$MB$200=U$4),0),$E202-1973)</f>
        <v>746326.7</v>
      </c>
      <c r="V202" cm="1">
        <f t="array" ref="V202">INDEX('GMW - Upside'!$A$2:$MC$200,MATCH(1,('GMW - Upside'!$MC$2:$MC$200=V$3)*('GMW - Upside'!$MB$2:$MB$200=V$4),0),$E202-1973)</f>
        <v>35645.71</v>
      </c>
      <c r="W202" cm="1">
        <f t="array" ref="W202">INDEX('GMW - Upside'!$A$2:$MC$200,MATCH(1,('GMW - Upside'!$MC$2:$MC$200=W$3)*('GMW - Upside'!$MB$2:$MB$200=W$4),0),$E202-1973)</f>
        <v>31.998329999999999</v>
      </c>
      <c r="X202" cm="1">
        <f t="array" ref="X202">INDEX('GMW - Upside'!$A$2:$MC$200,MATCH(1,('GMW - Upside'!$MC$2:$MC$200=X$3)*('GMW - Upside'!$MB$2:$MB$200=X$4),0),$E202-1973)</f>
        <v>641416.5</v>
      </c>
      <c r="Y202" cm="1">
        <f t="array" ref="Y202">INDEX('GMW - Upside'!$A$2:$MC$200,MATCH(1,('GMW - Upside'!$MC$2:$MC$200=Y$3)*('GMW - Upside'!$MB$2:$MB$200=Y$4),0),$E202-1973)</f>
        <v>45240.04</v>
      </c>
      <c r="Z202" cm="1">
        <f t="array" ref="Z202">INDEX('GMW - Upside'!$A$2:$MC$200,MATCH(1,('GMW - Upside'!$MC$2:$MC$200=Z$3)*('GMW - Upside'!$MB$2:$MB$200=Z$4),0),$E202-1973)</f>
        <v>3355211</v>
      </c>
      <c r="AA202" cm="1">
        <f t="array" ref="AA202">INDEX('GMW - Upside'!$A$2:$MC$200,MATCH(1,('GMW - Upside'!$MC$2:$MC$200=AA$3)*('GMW - Upside'!$MB$2:$MB$200=AA$4),0),$E202-1973)</f>
        <v>-1.5958950000000001</v>
      </c>
      <c r="AB202" cm="1">
        <f t="array" ref="AB202">INDEX('GMW - Upside'!$A$2:$MC$200,MATCH(1,('GMW - Upside'!$MC$2:$MC$200=AB$3)*('GMW - Upside'!$MB$2:$MB$200=AB$4),0),$E202-1973)</f>
        <v>388133.7</v>
      </c>
      <c r="AC202" cm="1">
        <f t="array" ref="AC202">INDEX('GMW - Upside'!$A$2:$MC$200,MATCH(1,('GMW - Upside'!$MC$2:$MC$200=AC$3)*('GMW - Upside'!$MB$2:$MB$200=AC$4),0),$E202-1973)</f>
        <v>348262.9</v>
      </c>
      <c r="AD202" cm="1">
        <f t="array" ref="AD202">INDEX('GMW - Upside'!$A$2:$MC$200,MATCH(1,('GMW - Upside'!$MC$2:$MC$200=AD$3)*('GMW - Upside'!$MB$2:$MB$200=AD$4),0),$E202-1973)</f>
        <v>70776.7</v>
      </c>
      <c r="AE202" cm="1">
        <f t="array" ref="AE202">INDEX('GMW - Upside'!$A$2:$MC$200,MATCH(1,('GMW - Upside'!$MC$2:$MC$200=AE$3)*('GMW - Upside'!$MB$2:$MB$200=AE$4),0),$E202-1973)</f>
        <v>31.132819999999999</v>
      </c>
    </row>
    <row r="203" spans="1:31" x14ac:dyDescent="0.2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Upside'!$A$2:$MC$200,MATCH(1,('GMW - Upside'!$MC$2:$MC$200=F$3)*('GMW - Upside'!$MB$2:$MB$200=F$4),0),$E203-1973)</f>
        <v>741877.6</v>
      </c>
      <c r="G203" cm="1">
        <f t="array" ref="G203">INDEX('GMW - Upside'!$A$2:$MC$200,MATCH(1,('GMW - Upside'!$MC$2:$MC$200=G$3)*('GMW - Upside'!$MB$2:$MB$200=G$4),0),$E203-1973)</f>
        <v>433502.4</v>
      </c>
      <c r="H203" cm="1">
        <f t="array" ref="H203">INDEX('GMW - Upside'!$A$2:$MC$200,MATCH(1,('GMW - Upside'!$MC$2:$MC$200=H$3)*('GMW - Upside'!$MB$2:$MB$200=H$4),0),$E203-1973)</f>
        <v>476812.4</v>
      </c>
      <c r="I203" cm="1">
        <f t="array" ref="I203">INDEX('GMW - Upside'!$A$2:$MC$200,MATCH(1,('GMW - Upside'!$MC$2:$MC$200=I$3)*('GMW - Upside'!$MB$2:$MB$200=I$4),0),$E203-1973)</f>
        <v>151.4496</v>
      </c>
      <c r="J203" cm="1">
        <f t="array" ref="J203">INDEX('GMW - Upside'!$A$2:$MC$200,MATCH(1,('GMW - Upside'!$MC$2:$MC$200=J$3)*('GMW - Upside'!$MB$2:$MB$200=J$4),0),$E203-1973)</f>
        <v>2.9945580000000001</v>
      </c>
      <c r="K203" cm="1">
        <f t="array" ref="K203">INDEX('GMW - Upside'!$A$2:$MC$200,MATCH(1,('GMW - Upside'!$MC$2:$MC$200=K$3)*('GMW - Upside'!$MB$2:$MB$200=K$4),0),$E203-1973)</f>
        <v>3.8712749999999998</v>
      </c>
      <c r="L203" cm="1">
        <f t="array" ref="L203">INDEX('GMW - Upside'!$A$2:$MC$200,MATCH(1,('GMW - Upside'!$MC$2:$MC$200=L$3)*('GMW - Upside'!$MB$2:$MB$200=L$4),0),$E203-1973)</f>
        <v>35520.61</v>
      </c>
      <c r="M203" cm="1">
        <f t="array" ref="M203">INDEX('GMW - Upside'!$A$2:$MC$200,MATCH(1,('GMW - Upside'!$MC$2:$MC$200=M$3)*('GMW - Upside'!$MB$2:$MB$200=M$4),0),$E203-1973)</f>
        <v>1727.684</v>
      </c>
      <c r="N203" cm="1">
        <f t="array" ref="N203">INDEX('GMW - Upside'!$A$2:$MC$200,MATCH(1,('GMW - Upside'!$MC$2:$MC$200=N$3)*('GMW - Upside'!$MB$2:$MB$200=N$4),0),$E203-1973)</f>
        <v>37248.29</v>
      </c>
      <c r="O203" cm="1">
        <f t="array" ref="O203">INDEX('GMW - Upside'!$A$2:$MC$200,MATCH(1,('GMW - Upside'!$MC$2:$MC$200=O$3)*('GMW - Upside'!$MB$2:$MB$200=O$4),0),$E203-1973)</f>
        <v>4.6382890000000003</v>
      </c>
      <c r="P203" cm="1">
        <f t="array" ref="P203">INDEX('GMW - Upside'!$A$2:$MC$200,MATCH(1,('GMW - Upside'!$MC$2:$MC$200=P$3)*('GMW - Upside'!$MB$2:$MB$200=P$4),0),$E203-1973)</f>
        <v>46007.73</v>
      </c>
      <c r="Q203" cm="1">
        <f t="array" ref="Q203">INDEX('GMW - Upside'!$A$2:$MC$200,MATCH(1,('GMW - Upside'!$MC$2:$MC$200=Q$3)*('GMW - Upside'!$MB$2:$MB$200=Q$4),0),$E203-1973)</f>
        <v>47086.23</v>
      </c>
      <c r="R203" cm="1">
        <f t="array" ref="R203">INDEX('GMW - Upside'!$A$2:$MC$200,MATCH(1,('GMW - Upside'!$MC$2:$MC$200=R$3)*('GMW - Upside'!$MB$2:$MB$200=R$4),0),$E203-1973)</f>
        <v>2914503</v>
      </c>
      <c r="S203" cm="1">
        <f t="array" ref="S203">INDEX('GMW - Upside'!$A$2:$MC$200,MATCH(1,('GMW - Upside'!$MC$2:$MC$200=S$3)*('GMW - Upside'!$MB$2:$MB$200=S$4),0),$E203-1973)</f>
        <v>871637.9</v>
      </c>
      <c r="T203" cm="1">
        <f t="array" ref="T203">INDEX('GMW - Upside'!$A$2:$MC$200,MATCH(1,('GMW - Upside'!$MC$2:$MC$200=T$3)*('GMW - Upside'!$MB$2:$MB$200=T$4),0),$E203-1973)</f>
        <v>-0.93975070000000005</v>
      </c>
      <c r="U203" cm="1">
        <f t="array" ref="U203">INDEX('GMW - Upside'!$A$2:$MC$200,MATCH(1,('GMW - Upside'!$MC$2:$MC$200=U$3)*('GMW - Upside'!$MB$2:$MB$200=U$4),0),$E203-1973)</f>
        <v>748882.7</v>
      </c>
      <c r="V203" cm="1">
        <f t="array" ref="V203">INDEX('GMW - Upside'!$A$2:$MC$200,MATCH(1,('GMW - Upside'!$MC$2:$MC$200=V$3)*('GMW - Upside'!$MB$2:$MB$200=V$4),0),$E203-1973)</f>
        <v>35721</v>
      </c>
      <c r="W203" cm="1">
        <f t="array" ref="W203">INDEX('GMW - Upside'!$A$2:$MC$200,MATCH(1,('GMW - Upside'!$MC$2:$MC$200=W$3)*('GMW - Upside'!$MB$2:$MB$200=W$4),0),$E203-1973)</f>
        <v>31.99813</v>
      </c>
      <c r="X203" cm="1">
        <f t="array" ref="X203">INDEX('GMW - Upside'!$A$2:$MC$200,MATCH(1,('GMW - Upside'!$MC$2:$MC$200=X$3)*('GMW - Upside'!$MB$2:$MB$200=X$4),0),$E203-1973)</f>
        <v>642734.6</v>
      </c>
      <c r="Y203" cm="1">
        <f t="array" ref="Y203">INDEX('GMW - Upside'!$A$2:$MC$200,MATCH(1,('GMW - Upside'!$MC$2:$MC$200=Y$3)*('GMW - Upside'!$MB$2:$MB$200=Y$4),0),$E203-1973)</f>
        <v>45270.41</v>
      </c>
      <c r="Z203" cm="1">
        <f t="array" ref="Z203">INDEX('GMW - Upside'!$A$2:$MC$200,MATCH(1,('GMW - Upside'!$MC$2:$MC$200=Z$3)*('GMW - Upside'!$MB$2:$MB$200=Z$4),0),$E203-1973)</f>
        <v>3368776</v>
      </c>
      <c r="AA203" cm="1">
        <f t="array" ref="AA203">INDEX('GMW - Upside'!$A$2:$MC$200,MATCH(1,('GMW - Upside'!$MC$2:$MC$200=AA$3)*('GMW - Upside'!$MB$2:$MB$200=AA$4),0),$E203-1973)</f>
        <v>-1.595655</v>
      </c>
      <c r="AB203" cm="1">
        <f t="array" ref="AB203">INDEX('GMW - Upside'!$A$2:$MC$200,MATCH(1,('GMW - Upside'!$MC$2:$MC$200=AB$3)*('GMW - Upside'!$MB$2:$MB$200=AB$4),0),$E203-1973)</f>
        <v>406153.2</v>
      </c>
      <c r="AC203" cm="1">
        <f t="array" ref="AC203">INDEX('GMW - Upside'!$A$2:$MC$200,MATCH(1,('GMW - Upside'!$MC$2:$MC$200=AC$3)*('GMW - Upside'!$MB$2:$MB$200=AC$4),0),$E203-1973)</f>
        <v>413101.3</v>
      </c>
      <c r="AD203" cm="1">
        <f t="array" ref="AD203">INDEX('GMW - Upside'!$A$2:$MC$200,MATCH(1,('GMW - Upside'!$MC$2:$MC$200=AD$3)*('GMW - Upside'!$MB$2:$MB$200=AD$4),0),$E203-1973)</f>
        <v>70861.59</v>
      </c>
      <c r="AE203" cm="1">
        <f t="array" ref="AE203">INDEX('GMW - Upside'!$A$2:$MC$200,MATCH(1,('GMW - Upside'!$MC$2:$MC$200=AE$3)*('GMW - Upside'!$MB$2:$MB$200=AE$4),0),$E203-1973)</f>
        <v>31.267769999999999</v>
      </c>
    </row>
    <row r="204" spans="1:31" x14ac:dyDescent="0.2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Upside'!$A$2:$MC$200,MATCH(1,('GMW - Upside'!$MC$2:$MC$200=F$3)*('GMW - Upside'!$MB$2:$MB$200=F$4),0),$E204-1973)</f>
        <v>745244.8</v>
      </c>
      <c r="G204" cm="1">
        <f t="array" ref="G204">INDEX('GMW - Upside'!$A$2:$MC$200,MATCH(1,('GMW - Upside'!$MC$2:$MC$200=G$3)*('GMW - Upside'!$MB$2:$MB$200=G$4),0),$E204-1973)</f>
        <v>435670.2</v>
      </c>
      <c r="H204" cm="1">
        <f t="array" ref="H204">INDEX('GMW - Upside'!$A$2:$MC$200,MATCH(1,('GMW - Upside'!$MC$2:$MC$200=H$3)*('GMW - Upside'!$MB$2:$MB$200=H$4),0),$E204-1973)</f>
        <v>478365.9</v>
      </c>
      <c r="I204" cm="1">
        <f t="array" ref="I204">INDEX('GMW - Upside'!$A$2:$MC$200,MATCH(1,('GMW - Upside'!$MC$2:$MC$200=I$3)*('GMW - Upside'!$MB$2:$MB$200=I$4),0),$E204-1973)</f>
        <v>152.6962</v>
      </c>
      <c r="J204" cm="1">
        <f t="array" ref="J204">INDEX('GMW - Upside'!$A$2:$MC$200,MATCH(1,('GMW - Upside'!$MC$2:$MC$200=J$3)*('GMW - Upside'!$MB$2:$MB$200=J$4),0),$E204-1973)</f>
        <v>2.8315359999999998</v>
      </c>
      <c r="K204" cm="1">
        <f t="array" ref="K204">INDEX('GMW - Upside'!$A$2:$MC$200,MATCH(1,('GMW - Upside'!$MC$2:$MC$200=K$3)*('GMW - Upside'!$MB$2:$MB$200=K$4),0),$E204-1973)</f>
        <v>3.818435</v>
      </c>
      <c r="L204" cm="1">
        <f t="array" ref="L204">INDEX('GMW - Upside'!$A$2:$MC$200,MATCH(1,('GMW - Upside'!$MC$2:$MC$200=L$3)*('GMW - Upside'!$MB$2:$MB$200=L$4),0),$E204-1973)</f>
        <v>35623.97</v>
      </c>
      <c r="M204" cm="1">
        <f t="array" ref="M204">INDEX('GMW - Upside'!$A$2:$MC$200,MATCH(1,('GMW - Upside'!$MC$2:$MC$200=M$3)*('GMW - Upside'!$MB$2:$MB$200=M$4),0),$E204-1973)</f>
        <v>1699.2460000000001</v>
      </c>
      <c r="N204" cm="1">
        <f t="array" ref="N204">INDEX('GMW - Upside'!$A$2:$MC$200,MATCH(1,('GMW - Upside'!$MC$2:$MC$200=N$3)*('GMW - Upside'!$MB$2:$MB$200=N$4),0),$E204-1973)</f>
        <v>37323.21</v>
      </c>
      <c r="O204" cm="1">
        <f t="array" ref="O204">INDEX('GMW - Upside'!$A$2:$MC$200,MATCH(1,('GMW - Upside'!$MC$2:$MC$200=O$3)*('GMW - Upside'!$MB$2:$MB$200=O$4),0),$E204-1973)</f>
        <v>4.5527860000000002</v>
      </c>
      <c r="P204" cm="1">
        <f t="array" ref="P204">INDEX('GMW - Upside'!$A$2:$MC$200,MATCH(1,('GMW - Upside'!$MC$2:$MC$200=P$3)*('GMW - Upside'!$MB$2:$MB$200=P$4),0),$E204-1973)</f>
        <v>46050.82</v>
      </c>
      <c r="Q204" cm="1">
        <f t="array" ref="Q204">INDEX('GMW - Upside'!$A$2:$MC$200,MATCH(1,('GMW - Upside'!$MC$2:$MC$200=Q$3)*('GMW - Upside'!$MB$2:$MB$200=Q$4),0),$E204-1973)</f>
        <v>-29568.36</v>
      </c>
      <c r="R204" cm="1">
        <f t="array" ref="R204">INDEX('GMW - Upside'!$A$2:$MC$200,MATCH(1,('GMW - Upside'!$MC$2:$MC$200=R$3)*('GMW - Upside'!$MB$2:$MB$200=R$4),0),$E204-1973)</f>
        <v>2959863</v>
      </c>
      <c r="S204" cm="1">
        <f t="array" ref="S204">INDEX('GMW - Upside'!$A$2:$MC$200,MATCH(1,('GMW - Upside'!$MC$2:$MC$200=S$3)*('GMW - Upside'!$MB$2:$MB$200=S$4),0),$E204-1973)</f>
        <v>879523.9</v>
      </c>
      <c r="T204" cm="1">
        <f t="array" ref="T204">INDEX('GMW - Upside'!$A$2:$MC$200,MATCH(1,('GMW - Upside'!$MC$2:$MC$200=T$3)*('GMW - Upside'!$MB$2:$MB$200=T$4),0),$E204-1973)</f>
        <v>-0.83122249999999998</v>
      </c>
      <c r="U204" cm="1">
        <f t="array" ref="U204">INDEX('GMW - Upside'!$A$2:$MC$200,MATCH(1,('GMW - Upside'!$MC$2:$MC$200=U$3)*('GMW - Upside'!$MB$2:$MB$200=U$4),0),$E204-1973)</f>
        <v>751466.1</v>
      </c>
      <c r="V204" cm="1">
        <f t="array" ref="V204">INDEX('GMW - Upside'!$A$2:$MC$200,MATCH(1,('GMW - Upside'!$MC$2:$MC$200=V$3)*('GMW - Upside'!$MB$2:$MB$200=V$4),0),$E204-1973)</f>
        <v>35792.85</v>
      </c>
      <c r="W204" cm="1">
        <f t="array" ref="W204">INDEX('GMW - Upside'!$A$2:$MC$200,MATCH(1,('GMW - Upside'!$MC$2:$MC$200=W$3)*('GMW - Upside'!$MB$2:$MB$200=W$4),0),$E204-1973)</f>
        <v>31.997920000000001</v>
      </c>
      <c r="X204" cm="1">
        <f t="array" ref="X204">INDEX('GMW - Upside'!$A$2:$MC$200,MATCH(1,('GMW - Upside'!$MC$2:$MC$200=X$3)*('GMW - Upside'!$MB$2:$MB$200=X$4),0),$E204-1973)</f>
        <v>644047.4</v>
      </c>
      <c r="Y204" cm="1">
        <f t="array" ref="Y204">INDEX('GMW - Upside'!$A$2:$MC$200,MATCH(1,('GMW - Upside'!$MC$2:$MC$200=Y$3)*('GMW - Upside'!$MB$2:$MB$200=Y$4),0),$E204-1973)</f>
        <v>45300.79</v>
      </c>
      <c r="Z204" cm="1">
        <f t="array" ref="Z204">INDEX('GMW - Upside'!$A$2:$MC$200,MATCH(1,('GMW - Upside'!$MC$2:$MC$200=Z$3)*('GMW - Upside'!$MB$2:$MB$200=Z$4),0),$E204-1973)</f>
        <v>3382566</v>
      </c>
      <c r="AA204" cm="1">
        <f t="array" ref="AA204">INDEX('GMW - Upside'!$A$2:$MC$200,MATCH(1,('GMW - Upside'!$MC$2:$MC$200=AA$3)*('GMW - Upside'!$MB$2:$MB$200=AA$4),0),$E204-1973)</f>
        <v>-1.595337</v>
      </c>
      <c r="AB204" cm="1">
        <f t="array" ref="AB204">INDEX('GMW - Upside'!$A$2:$MC$200,MATCH(1,('GMW - Upside'!$MC$2:$MC$200=AB$3)*('GMW - Upside'!$MB$2:$MB$200=AB$4),0),$E204-1973)</f>
        <v>384680.7</v>
      </c>
      <c r="AC204" cm="1">
        <f t="array" ref="AC204">INDEX('GMW - Upside'!$A$2:$MC$200,MATCH(1,('GMW - Upside'!$MC$2:$MC$200=AC$3)*('GMW - Upside'!$MB$2:$MB$200=AC$4),0),$E204-1973)</f>
        <v>341564.3</v>
      </c>
      <c r="AD204" cm="1">
        <f t="array" ref="AD204">INDEX('GMW - Upside'!$A$2:$MC$200,MATCH(1,('GMW - Upside'!$MC$2:$MC$200=AD$3)*('GMW - Upside'!$MB$2:$MB$200=AD$4),0),$E204-1973)</f>
        <v>70946.48</v>
      </c>
      <c r="AE204" cm="1">
        <f t="array" ref="AE204">INDEX('GMW - Upside'!$A$2:$MC$200,MATCH(1,('GMW - Upside'!$MC$2:$MC$200=AE$3)*('GMW - Upside'!$MB$2:$MB$200=AE$4),0),$E204-1973)</f>
        <v>31.402460000000001</v>
      </c>
    </row>
    <row r="205" spans="1:31" x14ac:dyDescent="0.2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Upside'!$A$2:$MC$200,MATCH(1,('GMW - Upside'!$MC$2:$MC$200=F$3)*('GMW - Upside'!$MB$2:$MB$200=F$4),0),$E205-1973)</f>
        <v>748359.8</v>
      </c>
      <c r="G205" cm="1">
        <f t="array" ref="G205">INDEX('GMW - Upside'!$A$2:$MC$200,MATCH(1,('GMW - Upside'!$MC$2:$MC$200=G$3)*('GMW - Upside'!$MB$2:$MB$200=G$4),0),$E205-1973)</f>
        <v>437629.9</v>
      </c>
      <c r="H205" cm="1">
        <f t="array" ref="H205">INDEX('GMW - Upside'!$A$2:$MC$200,MATCH(1,('GMW - Upside'!$MC$2:$MC$200=H$3)*('GMW - Upside'!$MB$2:$MB$200=H$4),0),$E205-1973)</f>
        <v>480354</v>
      </c>
      <c r="I205" cm="1">
        <f t="array" ref="I205">INDEX('GMW - Upside'!$A$2:$MC$200,MATCH(1,('GMW - Upside'!$MC$2:$MC$200=I$3)*('GMW - Upside'!$MB$2:$MB$200=I$4),0),$E205-1973)</f>
        <v>153.37</v>
      </c>
      <c r="J205" cm="1">
        <f t="array" ref="J205">INDEX('GMW - Upside'!$A$2:$MC$200,MATCH(1,('GMW - Upside'!$MC$2:$MC$200=J$3)*('GMW - Upside'!$MB$2:$MB$200=J$4),0),$E205-1973)</f>
        <v>2.7327439999999998</v>
      </c>
      <c r="K205" cm="1">
        <f t="array" ref="K205">INDEX('GMW - Upside'!$A$2:$MC$200,MATCH(1,('GMW - Upside'!$MC$2:$MC$200=K$3)*('GMW - Upside'!$MB$2:$MB$200=K$4),0),$E205-1973)</f>
        <v>3.770486</v>
      </c>
      <c r="L205" cm="1">
        <f t="array" ref="L205">INDEX('GMW - Upside'!$A$2:$MC$200,MATCH(1,('GMW - Upside'!$MC$2:$MC$200=L$3)*('GMW - Upside'!$MB$2:$MB$200=L$4),0),$E205-1973)</f>
        <v>35707.71</v>
      </c>
      <c r="M205" cm="1">
        <f t="array" ref="M205">INDEX('GMW - Upside'!$A$2:$MC$200,MATCH(1,('GMW - Upside'!$MC$2:$MC$200=M$3)*('GMW - Upside'!$MB$2:$MB$200=M$4),0),$E205-1973)</f>
        <v>1686.383</v>
      </c>
      <c r="N205" cm="1">
        <f t="array" ref="N205">INDEX('GMW - Upside'!$A$2:$MC$200,MATCH(1,('GMW - Upside'!$MC$2:$MC$200=N$3)*('GMW - Upside'!$MB$2:$MB$200=N$4),0),$E205-1973)</f>
        <v>37394.089999999997</v>
      </c>
      <c r="O205" cm="1">
        <f t="array" ref="O205">INDEX('GMW - Upside'!$A$2:$MC$200,MATCH(1,('GMW - Upside'!$MC$2:$MC$200=O$3)*('GMW - Upside'!$MB$2:$MB$200=O$4),0),$E205-1973)</f>
        <v>4.5097569999999996</v>
      </c>
      <c r="P205" cm="1">
        <f t="array" ref="P205">INDEX('GMW - Upside'!$A$2:$MC$200,MATCH(1,('GMW - Upside'!$MC$2:$MC$200=P$3)*('GMW - Upside'!$MB$2:$MB$200=P$4),0),$E205-1973)</f>
        <v>46085.57</v>
      </c>
      <c r="Q205" cm="1">
        <f t="array" ref="Q205">INDEX('GMW - Upside'!$A$2:$MC$200,MATCH(1,('GMW - Upside'!$MC$2:$MC$200=Q$3)*('GMW - Upside'!$MB$2:$MB$200=Q$4),0),$E205-1973)</f>
        <v>530.63480000000004</v>
      </c>
      <c r="R205" cm="1">
        <f t="array" ref="R205">INDEX('GMW - Upside'!$A$2:$MC$200,MATCH(1,('GMW - Upside'!$MC$2:$MC$200=R$3)*('GMW - Upside'!$MB$2:$MB$200=R$4),0),$E205-1973)</f>
        <v>2979351</v>
      </c>
      <c r="S205" cm="1">
        <f t="array" ref="S205">INDEX('GMW - Upside'!$A$2:$MC$200,MATCH(1,('GMW - Upside'!$MC$2:$MC$200=S$3)*('GMW - Upside'!$MB$2:$MB$200=S$4),0),$E205-1973)</f>
        <v>887146.8</v>
      </c>
      <c r="T205" cm="1">
        <f t="array" ref="T205">INDEX('GMW - Upside'!$A$2:$MC$200,MATCH(1,('GMW - Upside'!$MC$2:$MC$200=T$3)*('GMW - Upside'!$MB$2:$MB$200=T$4),0),$E205-1973)</f>
        <v>-0.7594109</v>
      </c>
      <c r="U205" cm="1">
        <f t="array" ref="U205">INDEX('GMW - Upside'!$A$2:$MC$200,MATCH(1,('GMW - Upside'!$MC$2:$MC$200=U$3)*('GMW - Upside'!$MB$2:$MB$200=U$4),0),$E205-1973)</f>
        <v>754064.8</v>
      </c>
      <c r="V205" cm="1">
        <f t="array" ref="V205">INDEX('GMW - Upside'!$A$2:$MC$200,MATCH(1,('GMW - Upside'!$MC$2:$MC$200=V$3)*('GMW - Upside'!$MB$2:$MB$200=V$4),0),$E205-1973)</f>
        <v>35864.559999999998</v>
      </c>
      <c r="W205" cm="1">
        <f t="array" ref="W205">INDEX('GMW - Upside'!$A$2:$MC$200,MATCH(1,('GMW - Upside'!$MC$2:$MC$200=W$3)*('GMW - Upside'!$MB$2:$MB$200=W$4),0),$E205-1973)</f>
        <v>31.997710000000001</v>
      </c>
      <c r="X205" cm="1">
        <f t="array" ref="X205">INDEX('GMW - Upside'!$A$2:$MC$200,MATCH(1,('GMW - Upside'!$MC$2:$MC$200=X$3)*('GMW - Upside'!$MB$2:$MB$200=X$4),0),$E205-1973)</f>
        <v>645321.9</v>
      </c>
      <c r="Y205" cm="1">
        <f t="array" ref="Y205">INDEX('GMW - Upside'!$A$2:$MC$200,MATCH(1,('GMW - Upside'!$MC$2:$MC$200=Y$3)*('GMW - Upside'!$MB$2:$MB$200=Y$4),0),$E205-1973)</f>
        <v>45328.92</v>
      </c>
      <c r="Z205" cm="1">
        <f t="array" ref="Z205">INDEX('GMW - Upside'!$A$2:$MC$200,MATCH(1,('GMW - Upside'!$MC$2:$MC$200=Z$3)*('GMW - Upside'!$MB$2:$MB$200=Z$4),0),$E205-1973)</f>
        <v>3396508</v>
      </c>
      <c r="AA205" cm="1">
        <f t="array" ref="AA205">INDEX('GMW - Upside'!$A$2:$MC$200,MATCH(1,('GMW - Upside'!$MC$2:$MC$200=AA$3)*('GMW - Upside'!$MB$2:$MB$200=AA$4),0),$E205-1973)</f>
        <v>-1.595019</v>
      </c>
      <c r="AB205" cm="1">
        <f t="array" ref="AB205">INDEX('GMW - Upside'!$A$2:$MC$200,MATCH(1,('GMW - Upside'!$MC$2:$MC$200=AB$3)*('GMW - Upside'!$MB$2:$MB$200=AB$4),0),$E205-1973)</f>
        <v>380268.5</v>
      </c>
      <c r="AC205" cm="1">
        <f t="array" ref="AC205">INDEX('GMW - Upside'!$A$2:$MC$200,MATCH(1,('GMW - Upside'!$MC$2:$MC$200=AC$3)*('GMW - Upside'!$MB$2:$MB$200=AC$4),0),$E205-1973)</f>
        <v>363024.3</v>
      </c>
      <c r="AD205" cm="1">
        <f t="array" ref="AD205">INDEX('GMW - Upside'!$A$2:$MC$200,MATCH(1,('GMW - Upside'!$MC$2:$MC$200=AD$3)*('GMW - Upside'!$MB$2:$MB$200=AD$4),0),$E205-1973)</f>
        <v>71029.56</v>
      </c>
      <c r="AE205" cm="1">
        <f t="array" ref="AE205">INDEX('GMW - Upside'!$A$2:$MC$200,MATCH(1,('GMW - Upside'!$MC$2:$MC$200=AE$3)*('GMW - Upside'!$MB$2:$MB$200=AE$4),0),$E205-1973)</f>
        <v>31.54241</v>
      </c>
    </row>
    <row r="206" spans="1:31" x14ac:dyDescent="0.2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Upside'!$A$2:$MC$200,MATCH(1,('GMW - Upside'!$MC$2:$MC$200=F$3)*('GMW - Upside'!$MB$2:$MB$200=F$4),0),$E206-1973)</f>
        <v>751354</v>
      </c>
      <c r="G206" cm="1">
        <f t="array" ref="G206">INDEX('GMW - Upside'!$A$2:$MC$200,MATCH(1,('GMW - Upside'!$MC$2:$MC$200=G$3)*('GMW - Upside'!$MB$2:$MB$200=G$4),0),$E206-1973)</f>
        <v>439429.7</v>
      </c>
      <c r="H206" cm="1">
        <f t="array" ref="H206">INDEX('GMW - Upside'!$A$2:$MC$200,MATCH(1,('GMW - Upside'!$MC$2:$MC$200=H$3)*('GMW - Upside'!$MB$2:$MB$200=H$4),0),$E206-1973)</f>
        <v>482336.5</v>
      </c>
      <c r="I206" cm="1">
        <f t="array" ref="I206">INDEX('GMW - Upside'!$A$2:$MC$200,MATCH(1,('GMW - Upside'!$MC$2:$MC$200=I$3)*('GMW - Upside'!$MB$2:$MB$200=I$4),0),$E206-1973)</f>
        <v>153.98830000000001</v>
      </c>
      <c r="J206" cm="1">
        <f t="array" ref="J206">INDEX('GMW - Upside'!$A$2:$MC$200,MATCH(1,('GMW - Upside'!$MC$2:$MC$200=J$3)*('GMW - Upside'!$MB$2:$MB$200=J$4),0),$E206-1973)</f>
        <v>2.7258640000000001</v>
      </c>
      <c r="K206" cm="1">
        <f t="array" ref="K206">INDEX('GMW - Upside'!$A$2:$MC$200,MATCH(1,('GMW - Upside'!$MC$2:$MC$200=K$3)*('GMW - Upside'!$MB$2:$MB$200=K$4),0),$E206-1973)</f>
        <v>3.7251340000000002</v>
      </c>
      <c r="L206" cm="1">
        <f t="array" ref="L206">INDEX('GMW - Upside'!$A$2:$MC$200,MATCH(1,('GMW - Upside'!$MC$2:$MC$200=L$3)*('GMW - Upside'!$MB$2:$MB$200=L$4),0),$E206-1973)</f>
        <v>35783.93</v>
      </c>
      <c r="M206" cm="1">
        <f t="array" ref="M206">INDEX('GMW - Upside'!$A$2:$MC$200,MATCH(1,('GMW - Upside'!$MC$2:$MC$200=M$3)*('GMW - Upside'!$MB$2:$MB$200=M$4),0),$E206-1973)</f>
        <v>1681.164</v>
      </c>
      <c r="N206" cm="1">
        <f t="array" ref="N206">INDEX('GMW - Upside'!$A$2:$MC$200,MATCH(1,('GMW - Upside'!$MC$2:$MC$200=N$3)*('GMW - Upside'!$MB$2:$MB$200=N$4),0),$E206-1973)</f>
        <v>37465.089999999997</v>
      </c>
      <c r="O206" cm="1">
        <f t="array" ref="O206">INDEX('GMW - Upside'!$A$2:$MC$200,MATCH(1,('GMW - Upside'!$MC$2:$MC$200=O$3)*('GMW - Upside'!$MB$2:$MB$200=O$4),0),$E206-1973)</f>
        <v>4.4872810000000003</v>
      </c>
      <c r="P206" cm="1">
        <f t="array" ref="P206">INDEX('GMW - Upside'!$A$2:$MC$200,MATCH(1,('GMW - Upside'!$MC$2:$MC$200=P$3)*('GMW - Upside'!$MB$2:$MB$200=P$4),0),$E206-1973)</f>
        <v>46120.32</v>
      </c>
      <c r="Q206" cm="1">
        <f t="array" ref="Q206">INDEX('GMW - Upside'!$A$2:$MC$200,MATCH(1,('GMW - Upside'!$MC$2:$MC$200=Q$3)*('GMW - Upside'!$MB$2:$MB$200=Q$4),0),$E206-1973)</f>
        <v>-22217.27</v>
      </c>
      <c r="R206" cm="1">
        <f t="array" ref="R206">INDEX('GMW - Upside'!$A$2:$MC$200,MATCH(1,('GMW - Upside'!$MC$2:$MC$200=R$3)*('GMW - Upside'!$MB$2:$MB$200=R$4),0),$E206-1973)</f>
        <v>3021797</v>
      </c>
      <c r="S206" cm="1">
        <f t="array" ref="S206">INDEX('GMW - Upside'!$A$2:$MC$200,MATCH(1,('GMW - Upside'!$MC$2:$MC$200=S$3)*('GMW - Upside'!$MB$2:$MB$200=S$4),0),$E206-1973)</f>
        <v>894840.1</v>
      </c>
      <c r="T206" cm="1">
        <f t="array" ref="T206">INDEX('GMW - Upside'!$A$2:$MC$200,MATCH(1,('GMW - Upside'!$MC$2:$MC$200=T$3)*('GMW - Upside'!$MB$2:$MB$200=T$4),0),$E206-1973)</f>
        <v>-0.71372990000000003</v>
      </c>
      <c r="U206" cm="1">
        <f t="array" ref="U206">INDEX('GMW - Upside'!$A$2:$MC$200,MATCH(1,('GMW - Upside'!$MC$2:$MC$200=U$3)*('GMW - Upside'!$MB$2:$MB$200=U$4),0),$E206-1973)</f>
        <v>756736.1</v>
      </c>
      <c r="V206" cm="1">
        <f t="array" ref="V206">INDEX('GMW - Upside'!$A$2:$MC$200,MATCH(1,('GMW - Upside'!$MC$2:$MC$200=V$3)*('GMW - Upside'!$MB$2:$MB$200=V$4),0),$E206-1973)</f>
        <v>35936.400000000001</v>
      </c>
      <c r="W206" cm="1">
        <f t="array" ref="W206">INDEX('GMW - Upside'!$A$2:$MC$200,MATCH(1,('GMW - Upside'!$MC$2:$MC$200=W$3)*('GMW - Upside'!$MB$2:$MB$200=W$4),0),$E206-1973)</f>
        <v>31.997499999999999</v>
      </c>
      <c r="X206" cm="1">
        <f t="array" ref="X206">INDEX('GMW - Upside'!$A$2:$MC$200,MATCH(1,('GMW - Upside'!$MC$2:$MC$200=X$3)*('GMW - Upside'!$MB$2:$MB$200=X$4),0),$E206-1973)</f>
        <v>646589.9</v>
      </c>
      <c r="Y206" cm="1">
        <f t="array" ref="Y206">INDEX('GMW - Upside'!$A$2:$MC$200,MATCH(1,('GMW - Upside'!$MC$2:$MC$200=Y$3)*('GMW - Upside'!$MB$2:$MB$200=Y$4),0),$E206-1973)</f>
        <v>45357.05</v>
      </c>
      <c r="Z206" cm="1">
        <f t="array" ref="Z206">INDEX('GMW - Upside'!$A$2:$MC$200,MATCH(1,('GMW - Upside'!$MC$2:$MC$200=Z$3)*('GMW - Upside'!$MB$2:$MB$200=Z$4),0),$E206-1973)</f>
        <v>3410548</v>
      </c>
      <c r="AA206" cm="1">
        <f t="array" ref="AA206">INDEX('GMW - Upside'!$A$2:$MC$200,MATCH(1,('GMW - Upside'!$MC$2:$MC$200=AA$3)*('GMW - Upside'!$MB$2:$MB$200=AA$4),0),$E206-1973)</f>
        <v>-1.5946210000000001</v>
      </c>
      <c r="AB206" cm="1">
        <f t="array" ref="AB206">INDEX('GMW - Upside'!$A$2:$MC$200,MATCH(1,('GMW - Upside'!$MC$2:$MC$200=AB$3)*('GMW - Upside'!$MB$2:$MB$200=AB$4),0),$E206-1973)</f>
        <v>399929.5</v>
      </c>
      <c r="AC206" cm="1">
        <f t="array" ref="AC206">INDEX('GMW - Upside'!$A$2:$MC$200,MATCH(1,('GMW - Upside'!$MC$2:$MC$200=AC$3)*('GMW - Upside'!$MB$2:$MB$200=AC$4),0),$E206-1973)</f>
        <v>359727.2</v>
      </c>
      <c r="AD206" cm="1">
        <f t="array" ref="AD206">INDEX('GMW - Upside'!$A$2:$MC$200,MATCH(1,('GMW - Upside'!$MC$2:$MC$200=AD$3)*('GMW - Upside'!$MB$2:$MB$200=AD$4),0),$E206-1973)</f>
        <v>71112.649999999994</v>
      </c>
      <c r="AE206" cm="1">
        <f t="array" ref="AE206">INDEX('GMW - Upside'!$A$2:$MC$200,MATCH(1,('GMW - Upside'!$MC$2:$MC$200=AE$3)*('GMW - Upside'!$MB$2:$MB$200=AE$4),0),$E206-1973)</f>
        <v>31.68215</v>
      </c>
    </row>
    <row r="207" spans="1:31" x14ac:dyDescent="0.2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Upside'!$A$2:$MC$200,MATCH(1,('GMW - Upside'!$MC$2:$MC$200=F$3)*('GMW - Upside'!$MB$2:$MB$200=F$4),0),$E207-1973)</f>
        <v>754469.2</v>
      </c>
      <c r="G207" cm="1">
        <f t="array" ref="G207">INDEX('GMW - Upside'!$A$2:$MC$200,MATCH(1,('GMW - Upside'!$MC$2:$MC$200=G$3)*('GMW - Upside'!$MB$2:$MB$200=G$4),0),$E207-1973)</f>
        <v>441166.2</v>
      </c>
      <c r="H207" cm="1">
        <f t="array" ref="H207">INDEX('GMW - Upside'!$A$2:$MC$200,MATCH(1,('GMW - Upside'!$MC$2:$MC$200=H$3)*('GMW - Upside'!$MB$2:$MB$200=H$4),0),$E207-1973)</f>
        <v>484756.2</v>
      </c>
      <c r="I207" cm="1">
        <f t="array" ref="I207">INDEX('GMW - Upside'!$A$2:$MC$200,MATCH(1,('GMW - Upside'!$MC$2:$MC$200=I$3)*('GMW - Upside'!$MB$2:$MB$200=I$4),0),$E207-1973)</f>
        <v>154.1867</v>
      </c>
      <c r="J207" cm="1">
        <f t="array" ref="J207">INDEX('GMW - Upside'!$A$2:$MC$200,MATCH(1,('GMW - Upside'!$MC$2:$MC$200=J$3)*('GMW - Upside'!$MB$2:$MB$200=J$4),0),$E207-1973)</f>
        <v>2.7191920000000001</v>
      </c>
      <c r="K207" cm="1">
        <f t="array" ref="K207">INDEX('GMW - Upside'!$A$2:$MC$200,MATCH(1,('GMW - Upside'!$MC$2:$MC$200=K$3)*('GMW - Upside'!$MB$2:$MB$200=K$4),0),$E207-1973)</f>
        <v>3.6763690000000002</v>
      </c>
      <c r="L207" cm="1">
        <f t="array" ref="L207">INDEX('GMW - Upside'!$A$2:$MC$200,MATCH(1,('GMW - Upside'!$MC$2:$MC$200=L$3)*('GMW - Upside'!$MB$2:$MB$200=L$4),0),$E207-1973)</f>
        <v>35864.58</v>
      </c>
      <c r="M207" cm="1">
        <f t="array" ref="M207">INDEX('GMW - Upside'!$A$2:$MC$200,MATCH(1,('GMW - Upside'!$MC$2:$MC$200=M$3)*('GMW - Upside'!$MB$2:$MB$200=M$4),0),$E207-1973)</f>
        <v>1671.617</v>
      </c>
      <c r="N207" cm="1">
        <f t="array" ref="N207">INDEX('GMW - Upside'!$A$2:$MC$200,MATCH(1,('GMW - Upside'!$MC$2:$MC$200=N$3)*('GMW - Upside'!$MB$2:$MB$200=N$4),0),$E207-1973)</f>
        <v>37536.199999999997</v>
      </c>
      <c r="O207" cm="1">
        <f t="array" ref="O207">INDEX('GMW - Upside'!$A$2:$MC$200,MATCH(1,('GMW - Upside'!$MC$2:$MC$200=O$3)*('GMW - Upside'!$MB$2:$MB$200=O$4),0),$E207-1973)</f>
        <v>4.4533480000000001</v>
      </c>
      <c r="P207" cm="1">
        <f t="array" ref="P207">INDEX('GMW - Upside'!$A$2:$MC$200,MATCH(1,('GMW - Upside'!$MC$2:$MC$200=P$3)*('GMW - Upside'!$MB$2:$MB$200=P$4),0),$E207-1973)</f>
        <v>46155.07</v>
      </c>
      <c r="Q207" cm="1">
        <f t="array" ref="Q207">INDEX('GMW - Upside'!$A$2:$MC$200,MATCH(1,('GMW - Upside'!$MC$2:$MC$200=Q$3)*('GMW - Upside'!$MB$2:$MB$200=Q$4),0),$E207-1973)</f>
        <v>48671.29</v>
      </c>
      <c r="R207" cm="1">
        <f t="array" ref="R207">INDEX('GMW - Upside'!$A$2:$MC$200,MATCH(1,('GMW - Upside'!$MC$2:$MC$200=R$3)*('GMW - Upside'!$MB$2:$MB$200=R$4),0),$E207-1973)</f>
        <v>3014516</v>
      </c>
      <c r="S207" cm="1">
        <f t="array" ref="S207">INDEX('GMW - Upside'!$A$2:$MC$200,MATCH(1,('GMW - Upside'!$MC$2:$MC$200=S$3)*('GMW - Upside'!$MB$2:$MB$200=S$4),0),$E207-1973)</f>
        <v>902755.3</v>
      </c>
      <c r="T207" cm="1">
        <f t="array" ref="T207">INDEX('GMW - Upside'!$A$2:$MC$200,MATCH(1,('GMW - Upside'!$MC$2:$MC$200=T$3)*('GMW - Upside'!$MB$2:$MB$200=T$4),0),$E207-1973)</f>
        <v>-0.65364840000000002</v>
      </c>
      <c r="U207" cm="1">
        <f t="array" ref="U207">INDEX('GMW - Upside'!$A$2:$MC$200,MATCH(1,('GMW - Upside'!$MC$2:$MC$200=U$3)*('GMW - Upside'!$MB$2:$MB$200=U$4),0),$E207-1973)</f>
        <v>759416.8</v>
      </c>
      <c r="V207" cm="1">
        <f t="array" ref="V207">INDEX('GMW - Upside'!$A$2:$MC$200,MATCH(1,('GMW - Upside'!$MC$2:$MC$200=V$3)*('GMW - Upside'!$MB$2:$MB$200=V$4),0),$E207-1973)</f>
        <v>36008.36</v>
      </c>
      <c r="W207" cm="1">
        <f t="array" ref="W207">INDEX('GMW - Upside'!$A$2:$MC$200,MATCH(1,('GMW - Upside'!$MC$2:$MC$200=W$3)*('GMW - Upside'!$MB$2:$MB$200=W$4),0),$E207-1973)</f>
        <v>31.99729</v>
      </c>
      <c r="X207" cm="1">
        <f t="array" ref="X207">INDEX('GMW - Upside'!$A$2:$MC$200,MATCH(1,('GMW - Upside'!$MC$2:$MC$200=X$3)*('GMW - Upside'!$MB$2:$MB$200=X$4),0),$E207-1973)</f>
        <v>647851.69999999995</v>
      </c>
      <c r="Y207" cm="1">
        <f t="array" ref="Y207">INDEX('GMW - Upside'!$A$2:$MC$200,MATCH(1,('GMW - Upside'!$MC$2:$MC$200=Y$3)*('GMW - Upside'!$MB$2:$MB$200=Y$4),0),$E207-1973)</f>
        <v>45385.19</v>
      </c>
      <c r="Z207" cm="1">
        <f t="array" ref="Z207">INDEX('GMW - Upside'!$A$2:$MC$200,MATCH(1,('GMW - Upside'!$MC$2:$MC$200=Z$3)*('GMW - Upside'!$MB$2:$MB$200=Z$4),0),$E207-1973)</f>
        <v>3424817</v>
      </c>
      <c r="AA207" cm="1">
        <f t="array" ref="AA207">INDEX('GMW - Upside'!$A$2:$MC$200,MATCH(1,('GMW - Upside'!$MC$2:$MC$200=AA$3)*('GMW - Upside'!$MB$2:$MB$200=AA$4),0),$E207-1973)</f>
        <v>-1.5942229999999999</v>
      </c>
      <c r="AB207" cm="1">
        <f t="array" ref="AB207">INDEX('GMW - Upside'!$A$2:$MC$200,MATCH(1,('GMW - Upside'!$MC$2:$MC$200=AB$3)*('GMW - Upside'!$MB$2:$MB$200=AB$4),0),$E207-1973)</f>
        <v>417210.3</v>
      </c>
      <c r="AC207" cm="1">
        <f t="array" ref="AC207">INDEX('GMW - Upside'!$A$2:$MC$200,MATCH(1,('GMW - Upside'!$MC$2:$MC$200=AC$3)*('GMW - Upside'!$MB$2:$MB$200=AC$4),0),$E207-1973)</f>
        <v>426735.1</v>
      </c>
      <c r="AD207" cm="1">
        <f t="array" ref="AD207">INDEX('GMW - Upside'!$A$2:$MC$200,MATCH(1,('GMW - Upside'!$MC$2:$MC$200=AD$3)*('GMW - Upside'!$MB$2:$MB$200=AD$4),0),$E207-1973)</f>
        <v>71195.73</v>
      </c>
      <c r="AE207" cm="1">
        <f t="array" ref="AE207">INDEX('GMW - Upside'!$A$2:$MC$200,MATCH(1,('GMW - Upside'!$MC$2:$MC$200=AE$3)*('GMW - Upside'!$MB$2:$MB$200=AE$4),0),$E207-1973)</f>
        <v>31.821680000000001</v>
      </c>
    </row>
    <row r="208" spans="1:31" x14ac:dyDescent="0.2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Upside'!$A$2:$MC$200,MATCH(1,('GMW - Upside'!$MC$2:$MC$200=F$3)*('GMW - Upside'!$MB$2:$MB$200=F$4),0),$E208-1973)</f>
        <v>757561.9</v>
      </c>
      <c r="G208" cm="1">
        <f t="array" ref="G208">INDEX('GMW - Upside'!$A$2:$MC$200,MATCH(1,('GMW - Upside'!$MC$2:$MC$200=G$3)*('GMW - Upside'!$MB$2:$MB$200=G$4),0),$E208-1973)</f>
        <v>442887.5</v>
      </c>
      <c r="H208" cm="1">
        <f t="array" ref="H208">INDEX('GMW - Upside'!$A$2:$MC$200,MATCH(1,('GMW - Upside'!$MC$2:$MC$200=H$3)*('GMW - Upside'!$MB$2:$MB$200=H$4),0),$E208-1973)</f>
        <v>486035.1</v>
      </c>
      <c r="I208" cm="1">
        <f t="array" ref="I208">INDEX('GMW - Upside'!$A$2:$MC$200,MATCH(1,('GMW - Upside'!$MC$2:$MC$200=I$3)*('GMW - Upside'!$MB$2:$MB$200=I$4),0),$E208-1973)</f>
        <v>155.42410000000001</v>
      </c>
      <c r="J208" cm="1">
        <f t="array" ref="J208">INDEX('GMW - Upside'!$A$2:$MC$200,MATCH(1,('GMW - Upside'!$MC$2:$MC$200=J$3)*('GMW - Upside'!$MB$2:$MB$200=J$4),0),$E208-1973)</f>
        <v>2.555294</v>
      </c>
      <c r="K208" cm="1">
        <f t="array" ref="K208">INDEX('GMW - Upside'!$A$2:$MC$200,MATCH(1,('GMW - Upside'!$MC$2:$MC$200=K$3)*('GMW - Upside'!$MB$2:$MB$200=K$4),0),$E208-1973)</f>
        <v>3.6257619999999999</v>
      </c>
      <c r="L208" cm="1">
        <f t="array" ref="L208">INDEX('GMW - Upside'!$A$2:$MC$200,MATCH(1,('GMW - Upside'!$MC$2:$MC$200=L$3)*('GMW - Upside'!$MB$2:$MB$200=L$4),0),$E208-1973)</f>
        <v>35942.980000000003</v>
      </c>
      <c r="M208" cm="1">
        <f t="array" ref="M208">INDEX('GMW - Upside'!$A$2:$MC$200,MATCH(1,('GMW - Upside'!$MC$2:$MC$200=M$3)*('GMW - Upside'!$MB$2:$MB$200=M$4),0),$E208-1973)</f>
        <v>1664.4449999999999</v>
      </c>
      <c r="N208" cm="1">
        <f t="array" ref="N208">INDEX('GMW - Upside'!$A$2:$MC$200,MATCH(1,('GMW - Upside'!$MC$2:$MC$200=N$3)*('GMW - Upside'!$MB$2:$MB$200=N$4),0),$E208-1973)</f>
        <v>37607.43</v>
      </c>
      <c r="O208" cm="1">
        <f t="array" ref="O208">INDEX('GMW - Upside'!$A$2:$MC$200,MATCH(1,('GMW - Upside'!$MC$2:$MC$200=O$3)*('GMW - Upside'!$MB$2:$MB$200=O$4),0),$E208-1973)</f>
        <v>4.4258420000000003</v>
      </c>
      <c r="P208" cm="1">
        <f t="array" ref="P208">INDEX('GMW - Upside'!$A$2:$MC$200,MATCH(1,('GMW - Upside'!$MC$2:$MC$200=P$3)*('GMW - Upside'!$MB$2:$MB$200=P$4),0),$E208-1973)</f>
        <v>46189.82</v>
      </c>
      <c r="Q208" cm="1">
        <f t="array" ref="Q208">INDEX('GMW - Upside'!$A$2:$MC$200,MATCH(1,('GMW - Upside'!$MC$2:$MC$200=Q$3)*('GMW - Upside'!$MB$2:$MB$200=Q$4),0),$E208-1973)</f>
        <v>-28089.83</v>
      </c>
      <c r="R208" cm="1">
        <f t="array" ref="R208">INDEX('GMW - Upside'!$A$2:$MC$200,MATCH(1,('GMW - Upside'!$MC$2:$MC$200=R$3)*('GMW - Upside'!$MB$2:$MB$200=R$4),0),$E208-1973)</f>
        <v>3058726</v>
      </c>
      <c r="S208" cm="1">
        <f t="array" ref="S208">INDEX('GMW - Upside'!$A$2:$MC$200,MATCH(1,('GMW - Upside'!$MC$2:$MC$200=S$3)*('GMW - Upside'!$MB$2:$MB$200=S$4),0),$E208-1973)</f>
        <v>910998.9</v>
      </c>
      <c r="T208" cm="1">
        <f t="array" ref="T208">INDEX('GMW - Upside'!$A$2:$MC$200,MATCH(1,('GMW - Upside'!$MC$2:$MC$200=T$3)*('GMW - Upside'!$MB$2:$MB$200=T$4),0),$E208-1973)</f>
        <v>-0.60758590000000001</v>
      </c>
      <c r="U208" cm="1">
        <f t="array" ref="U208">INDEX('GMW - Upside'!$A$2:$MC$200,MATCH(1,('GMW - Upside'!$MC$2:$MC$200=U$3)*('GMW - Upside'!$MB$2:$MB$200=U$4),0),$E208-1973)</f>
        <v>762179</v>
      </c>
      <c r="V208" cm="1">
        <f t="array" ref="V208">INDEX('GMW - Upside'!$A$2:$MC$200,MATCH(1,('GMW - Upside'!$MC$2:$MC$200=V$3)*('GMW - Upside'!$MB$2:$MB$200=V$4),0),$E208-1973)</f>
        <v>36080.449999999997</v>
      </c>
      <c r="W208" cm="1">
        <f t="array" ref="W208">INDEX('GMW - Upside'!$A$2:$MC$200,MATCH(1,('GMW - Upside'!$MC$2:$MC$200=W$3)*('GMW - Upside'!$MB$2:$MB$200=W$4),0),$E208-1973)</f>
        <v>31.99708</v>
      </c>
      <c r="X208" cm="1">
        <f t="array" ref="X208">INDEX('GMW - Upside'!$A$2:$MC$200,MATCH(1,('GMW - Upside'!$MC$2:$MC$200=X$3)*('GMW - Upside'!$MB$2:$MB$200=X$4),0),$E208-1973)</f>
        <v>649106.80000000005</v>
      </c>
      <c r="Y208" cm="1">
        <f t="array" ref="Y208">INDEX('GMW - Upside'!$A$2:$MC$200,MATCH(1,('GMW - Upside'!$MC$2:$MC$200=Y$3)*('GMW - Upside'!$MB$2:$MB$200=Y$4),0),$E208-1973)</f>
        <v>45413.32</v>
      </c>
      <c r="Z208" cm="1">
        <f t="array" ref="Z208">INDEX('GMW - Upside'!$A$2:$MC$200,MATCH(1,('GMW - Upside'!$MC$2:$MC$200=Z$3)*('GMW - Upside'!$MB$2:$MB$200=Z$4),0),$E208-1973)</f>
        <v>3439246</v>
      </c>
      <c r="AA208" cm="1">
        <f t="array" ref="AA208">INDEX('GMW - Upside'!$A$2:$MC$200,MATCH(1,('GMW - Upside'!$MC$2:$MC$200=AA$3)*('GMW - Upside'!$MB$2:$MB$200=AA$4),0),$E208-1973)</f>
        <v>-1.593745</v>
      </c>
      <c r="AB208" cm="1">
        <f t="array" ref="AB208">INDEX('GMW - Upside'!$A$2:$MC$200,MATCH(1,('GMW - Upside'!$MC$2:$MC$200=AB$3)*('GMW - Upside'!$MB$2:$MB$200=AB$4),0),$E208-1973)</f>
        <v>398514.9</v>
      </c>
      <c r="AC208" cm="1">
        <f t="array" ref="AC208">INDEX('GMW - Upside'!$A$2:$MC$200,MATCH(1,('GMW - Upside'!$MC$2:$MC$200=AC$3)*('GMW - Upside'!$MB$2:$MB$200=AC$4),0),$E208-1973)</f>
        <v>356473.8</v>
      </c>
      <c r="AD208" cm="1">
        <f t="array" ref="AD208">INDEX('GMW - Upside'!$A$2:$MC$200,MATCH(1,('GMW - Upside'!$MC$2:$MC$200=AD$3)*('GMW - Upside'!$MB$2:$MB$200=AD$4),0),$E208-1973)</f>
        <v>71278.81</v>
      </c>
      <c r="AE208" cm="1">
        <f t="array" ref="AE208">INDEX('GMW - Upside'!$A$2:$MC$200,MATCH(1,('GMW - Upside'!$MC$2:$MC$200=AE$3)*('GMW - Upside'!$MB$2:$MB$200=AE$4),0),$E208-1973)</f>
        <v>31.960999999999999</v>
      </c>
    </row>
    <row r="209" spans="1:31" x14ac:dyDescent="0.2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Upside'!$A$2:$MC$200,MATCH(1,('GMW - Upside'!$MC$2:$MC$200=F$3)*('GMW - Upside'!$MB$2:$MB$200=F$4),0),$E209-1973)</f>
        <v>760750.1</v>
      </c>
      <c r="G209" cm="1">
        <f t="array" ref="G209">INDEX('GMW - Upside'!$A$2:$MC$200,MATCH(1,('GMW - Upside'!$MC$2:$MC$200=G$3)*('GMW - Upside'!$MB$2:$MB$200=G$4),0),$E209-1973)</f>
        <v>444611</v>
      </c>
      <c r="H209" cm="1">
        <f t="array" ref="H209">INDEX('GMW - Upside'!$A$2:$MC$200,MATCH(1,('GMW - Upside'!$MC$2:$MC$200=H$3)*('GMW - Upside'!$MB$2:$MB$200=H$4),0),$E209-1973)</f>
        <v>487746.7</v>
      </c>
      <c r="I209" cm="1">
        <f t="array" ref="I209">INDEX('GMW - Upside'!$A$2:$MC$200,MATCH(1,('GMW - Upside'!$MC$2:$MC$200=I$3)*('GMW - Upside'!$MB$2:$MB$200=I$4),0),$E209-1973)</f>
        <v>156.1011</v>
      </c>
      <c r="J209" cm="1">
        <f t="array" ref="J209">INDEX('GMW - Upside'!$A$2:$MC$200,MATCH(1,('GMW - Upside'!$MC$2:$MC$200=J$3)*('GMW - Upside'!$MB$2:$MB$200=J$4),0),$E209-1973)</f>
        <v>2.4575550000000002</v>
      </c>
      <c r="K209" cm="1">
        <f t="array" ref="K209">INDEX('GMW - Upside'!$A$2:$MC$200,MATCH(1,('GMW - Upside'!$MC$2:$MC$200=K$3)*('GMW - Upside'!$MB$2:$MB$200=K$4),0),$E209-1973)</f>
        <v>3.5860859999999999</v>
      </c>
      <c r="L209" cm="1">
        <f t="array" ref="L209">INDEX('GMW - Upside'!$A$2:$MC$200,MATCH(1,('GMW - Upside'!$MC$2:$MC$200=L$3)*('GMW - Upside'!$MB$2:$MB$200=L$4),0),$E209-1973)</f>
        <v>36024.83</v>
      </c>
      <c r="M209" cm="1">
        <f t="array" ref="M209">INDEX('GMW - Upside'!$A$2:$MC$200,MATCH(1,('GMW - Upside'!$MC$2:$MC$200=M$3)*('GMW - Upside'!$MB$2:$MB$200=M$4),0),$E209-1973)</f>
        <v>1650.2660000000001</v>
      </c>
      <c r="N209" cm="1">
        <f t="array" ref="N209">INDEX('GMW - Upside'!$A$2:$MC$200,MATCH(1,('GMW - Upside'!$MC$2:$MC$200=N$3)*('GMW - Upside'!$MB$2:$MB$200=N$4),0),$E209-1973)</f>
        <v>37675.089999999997</v>
      </c>
      <c r="O209" cm="1">
        <f t="array" ref="O209">INDEX('GMW - Upside'!$A$2:$MC$200,MATCH(1,('GMW - Upside'!$MC$2:$MC$200=O$3)*('GMW - Upside'!$MB$2:$MB$200=O$4),0),$E209-1973)</f>
        <v>4.3802560000000001</v>
      </c>
      <c r="P209" cm="1">
        <f t="array" ref="P209">INDEX('GMW - Upside'!$A$2:$MC$200,MATCH(1,('GMW - Upside'!$MC$2:$MC$200=P$3)*('GMW - Upside'!$MB$2:$MB$200=P$4),0),$E209-1973)</f>
        <v>46220.3</v>
      </c>
      <c r="Q209" cm="1">
        <f t="array" ref="Q209">INDEX('GMW - Upside'!$A$2:$MC$200,MATCH(1,('GMW - Upside'!$MC$2:$MC$200=Q$3)*('GMW - Upside'!$MB$2:$MB$200=Q$4),0),$E209-1973)</f>
        <v>3261.0140000000001</v>
      </c>
      <c r="R209" cm="1">
        <f t="array" ref="R209">INDEX('GMW - Upside'!$A$2:$MC$200,MATCH(1,('GMW - Upside'!$MC$2:$MC$200=R$3)*('GMW - Upside'!$MB$2:$MB$200=R$4),0),$E209-1973)</f>
        <v>3075925</v>
      </c>
      <c r="S209" cm="1">
        <f t="array" ref="S209">INDEX('GMW - Upside'!$A$2:$MC$200,MATCH(1,('GMW - Upside'!$MC$2:$MC$200=S$3)*('GMW - Upside'!$MB$2:$MB$200=S$4),0),$E209-1973)</f>
        <v>919496.8</v>
      </c>
      <c r="T209" cm="1">
        <f t="array" ref="T209">INDEX('GMW - Upside'!$A$2:$MC$200,MATCH(1,('GMW - Upside'!$MC$2:$MC$200=T$3)*('GMW - Upside'!$MB$2:$MB$200=T$4),0),$E209-1973)</f>
        <v>-0.54473879999999997</v>
      </c>
      <c r="U209" cm="1">
        <f t="array" ref="U209">INDEX('GMW - Upside'!$A$2:$MC$200,MATCH(1,('GMW - Upside'!$MC$2:$MC$200=U$3)*('GMW - Upside'!$MB$2:$MB$200=U$4),0),$E209-1973)</f>
        <v>764905.2</v>
      </c>
      <c r="V209" cm="1">
        <f t="array" ref="V209">INDEX('GMW - Upside'!$A$2:$MC$200,MATCH(1,('GMW - Upside'!$MC$2:$MC$200=V$3)*('GMW - Upside'!$MB$2:$MB$200=V$4),0),$E209-1973)</f>
        <v>36149.129999999997</v>
      </c>
      <c r="W209" cm="1">
        <f t="array" ref="W209">INDEX('GMW - Upside'!$A$2:$MC$200,MATCH(1,('GMW - Upside'!$MC$2:$MC$200=W$3)*('GMW - Upside'!$MB$2:$MB$200=W$4),0),$E209-1973)</f>
        <v>31.996880000000001</v>
      </c>
      <c r="X209" cm="1">
        <f t="array" ref="X209">INDEX('GMW - Upside'!$A$2:$MC$200,MATCH(1,('GMW - Upside'!$MC$2:$MC$200=X$3)*('GMW - Upside'!$MB$2:$MB$200=X$4),0),$E209-1973)</f>
        <v>650419.6</v>
      </c>
      <c r="Y209" cm="1">
        <f t="array" ref="Y209">INDEX('GMW - Upside'!$A$2:$MC$200,MATCH(1,('GMW - Upside'!$MC$2:$MC$200=Y$3)*('GMW - Upside'!$MB$2:$MB$200=Y$4),0),$E209-1973)</f>
        <v>45445.89</v>
      </c>
      <c r="Z209" cm="1">
        <f t="array" ref="Z209">INDEX('GMW - Upside'!$A$2:$MC$200,MATCH(1,('GMW - Upside'!$MC$2:$MC$200=Z$3)*('GMW - Upside'!$MB$2:$MB$200=Z$4),0),$E209-1973)</f>
        <v>3453942</v>
      </c>
      <c r="AA209" cm="1">
        <f t="array" ref="AA209">INDEX('GMW - Upside'!$A$2:$MC$200,MATCH(1,('GMW - Upside'!$MC$2:$MC$200=AA$3)*('GMW - Upside'!$MB$2:$MB$200=AA$4),0),$E209-1973)</f>
        <v>-1.593267</v>
      </c>
      <c r="AB209" cm="1">
        <f t="array" ref="AB209">INDEX('GMW - Upside'!$A$2:$MC$200,MATCH(1,('GMW - Upside'!$MC$2:$MC$200=AB$3)*('GMW - Upside'!$MB$2:$MB$200=AB$4),0),$E209-1973)</f>
        <v>393924.2</v>
      </c>
      <c r="AC209" cm="1">
        <f t="array" ref="AC209">INDEX('GMW - Upside'!$A$2:$MC$200,MATCH(1,('GMW - Upside'!$MC$2:$MC$200=AC$3)*('GMW - Upside'!$MB$2:$MB$200=AC$4),0),$E209-1973)</f>
        <v>378893.2</v>
      </c>
      <c r="AD209" cm="1">
        <f t="array" ref="AD209">INDEX('GMW - Upside'!$A$2:$MC$200,MATCH(1,('GMW - Upside'!$MC$2:$MC$200=AD$3)*('GMW - Upside'!$MB$2:$MB$200=AD$4),0),$E209-1973)</f>
        <v>71359.95</v>
      </c>
      <c r="AE209" cm="1">
        <f t="array" ref="AE209">INDEX('GMW - Upside'!$A$2:$MC$200,MATCH(1,('GMW - Upside'!$MC$2:$MC$200=AE$3)*('GMW - Upside'!$MB$2:$MB$200=AE$4),0),$E209-1973)</f>
        <v>32.093730000000001</v>
      </c>
    </row>
    <row r="210" spans="1:31" x14ac:dyDescent="0.2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Upside'!$A$2:$MC$200,MATCH(1,('GMW - Upside'!$MC$2:$MC$200=F$3)*('GMW - Upside'!$MB$2:$MB$200=F$4),0),$E210-1973)</f>
        <v>764015.4</v>
      </c>
      <c r="G210" cm="1">
        <f t="array" ref="G210">INDEX('GMW - Upside'!$A$2:$MC$200,MATCH(1,('GMW - Upside'!$MC$2:$MC$200=G$3)*('GMW - Upside'!$MB$2:$MB$200=G$4),0),$E210-1973)</f>
        <v>446395.3</v>
      </c>
      <c r="H210" cm="1">
        <f t="array" ref="H210">INDEX('GMW - Upside'!$A$2:$MC$200,MATCH(1,('GMW - Upside'!$MC$2:$MC$200=H$3)*('GMW - Upside'!$MB$2:$MB$200=H$4),0),$E210-1973)</f>
        <v>489286.40000000002</v>
      </c>
      <c r="I210" cm="1">
        <f t="array" ref="I210">INDEX('GMW - Upside'!$A$2:$MC$200,MATCH(1,('GMW - Upside'!$MC$2:$MC$200=I$3)*('GMW - Upside'!$MB$2:$MB$200=I$4),0),$E210-1973)</f>
        <v>156.75309999999999</v>
      </c>
      <c r="J210" cm="1">
        <f t="array" ref="J210">INDEX('GMW - Upside'!$A$2:$MC$200,MATCH(1,('GMW - Upside'!$MC$2:$MC$200=J$3)*('GMW - Upside'!$MB$2:$MB$200=J$4),0),$E210-1973)</f>
        <v>2.452833</v>
      </c>
      <c r="K210" cm="1">
        <f t="array" ref="K210">INDEX('GMW - Upside'!$A$2:$MC$200,MATCH(1,('GMW - Upside'!$MC$2:$MC$200=K$3)*('GMW - Upside'!$MB$2:$MB$200=K$4),0),$E210-1973)</f>
        <v>3.5662940000000001</v>
      </c>
      <c r="L210" cm="1">
        <f t="array" ref="L210">INDEX('GMW - Upside'!$A$2:$MC$200,MATCH(1,('GMW - Upside'!$MC$2:$MC$200=L$3)*('GMW - Upside'!$MB$2:$MB$200=L$4),0),$E210-1973)</f>
        <v>36110.39</v>
      </c>
      <c r="M210" cm="1">
        <f t="array" ref="M210">INDEX('GMW - Upside'!$A$2:$MC$200,MATCH(1,('GMW - Upside'!$MC$2:$MC$200=M$3)*('GMW - Upside'!$MB$2:$MB$200=M$4),0),$E210-1973)</f>
        <v>1632.4880000000001</v>
      </c>
      <c r="N210" cm="1">
        <f t="array" ref="N210">INDEX('GMW - Upside'!$A$2:$MC$200,MATCH(1,('GMW - Upside'!$MC$2:$MC$200=N$3)*('GMW - Upside'!$MB$2:$MB$200=N$4),0),$E210-1973)</f>
        <v>37742.879999999997</v>
      </c>
      <c r="O210" cm="1">
        <f t="array" ref="O210">INDEX('GMW - Upside'!$A$2:$MC$200,MATCH(1,('GMW - Upside'!$MC$2:$MC$200=O$3)*('GMW - Upside'!$MB$2:$MB$200=O$4),0),$E210-1973)</f>
        <v>4.3252879999999996</v>
      </c>
      <c r="P210" cm="1">
        <f t="array" ref="P210">INDEX('GMW - Upside'!$A$2:$MC$200,MATCH(1,('GMW - Upside'!$MC$2:$MC$200=P$3)*('GMW - Upside'!$MB$2:$MB$200=P$4),0),$E210-1973)</f>
        <v>46250.79</v>
      </c>
      <c r="Q210" cm="1">
        <f t="array" ref="Q210">INDEX('GMW - Upside'!$A$2:$MC$200,MATCH(1,('GMW - Upside'!$MC$2:$MC$200=Q$3)*('GMW - Upside'!$MB$2:$MB$200=Q$4),0),$E210-1973)</f>
        <v>-20252.29</v>
      </c>
      <c r="R210" cm="1">
        <f t="array" ref="R210">INDEX('GMW - Upside'!$A$2:$MC$200,MATCH(1,('GMW - Upside'!$MC$2:$MC$200=R$3)*('GMW - Upside'!$MB$2:$MB$200=R$4),0),$E210-1973)</f>
        <v>3116854</v>
      </c>
      <c r="S210" cm="1">
        <f t="array" ref="S210">INDEX('GMW - Upside'!$A$2:$MC$200,MATCH(1,('GMW - Upside'!$MC$2:$MC$200=S$3)*('GMW - Upside'!$MB$2:$MB$200=S$4),0),$E210-1973)</f>
        <v>928240</v>
      </c>
      <c r="T210" cm="1">
        <f t="array" ref="T210">INDEX('GMW - Upside'!$A$2:$MC$200,MATCH(1,('GMW - Upside'!$MC$2:$MC$200=T$3)*('GMW - Upside'!$MB$2:$MB$200=T$4),0),$E210-1973)</f>
        <v>-0.48351290000000002</v>
      </c>
      <c r="U210" cm="1">
        <f t="array" ref="U210">INDEX('GMW - Upside'!$A$2:$MC$200,MATCH(1,('GMW - Upside'!$MC$2:$MC$200=U$3)*('GMW - Upside'!$MB$2:$MB$200=U$4),0),$E210-1973)</f>
        <v>767718.2</v>
      </c>
      <c r="V210" cm="1">
        <f t="array" ref="V210">INDEX('GMW - Upside'!$A$2:$MC$200,MATCH(1,('GMW - Upside'!$MC$2:$MC$200=V$3)*('GMW - Upside'!$MB$2:$MB$200=V$4),0),$E210-1973)</f>
        <v>36217.94</v>
      </c>
      <c r="W210" cm="1">
        <f t="array" ref="W210">INDEX('GMW - Upside'!$A$2:$MC$200,MATCH(1,('GMW - Upside'!$MC$2:$MC$200=W$3)*('GMW - Upside'!$MB$2:$MB$200=W$4),0),$E210-1973)</f>
        <v>31.996670000000002</v>
      </c>
      <c r="X210" cm="1">
        <f t="array" ref="X210">INDEX('GMW - Upside'!$A$2:$MC$200,MATCH(1,('GMW - Upside'!$MC$2:$MC$200=X$3)*('GMW - Upside'!$MB$2:$MB$200=X$4),0),$E210-1973)</f>
        <v>651726.9</v>
      </c>
      <c r="Y210" cm="1">
        <f t="array" ref="Y210">INDEX('GMW - Upside'!$A$2:$MC$200,MATCH(1,('GMW - Upside'!$MC$2:$MC$200=Y$3)*('GMW - Upside'!$MB$2:$MB$200=Y$4),0),$E210-1973)</f>
        <v>45478.46</v>
      </c>
      <c r="Z210" cm="1">
        <f t="array" ref="Z210">INDEX('GMW - Upside'!$A$2:$MC$200,MATCH(1,('GMW - Upside'!$MC$2:$MC$200=Z$3)*('GMW - Upside'!$MB$2:$MB$200=Z$4),0),$E210-1973)</f>
        <v>3468867</v>
      </c>
      <c r="AA210" cm="1">
        <f t="array" ref="AA210">INDEX('GMW - Upside'!$A$2:$MC$200,MATCH(1,('GMW - Upside'!$MC$2:$MC$200=AA$3)*('GMW - Upside'!$MB$2:$MB$200=AA$4),0),$E210-1973)</f>
        <v>-1.592711</v>
      </c>
      <c r="AB210" cm="1">
        <f t="array" ref="AB210">INDEX('GMW - Upside'!$A$2:$MC$200,MATCH(1,('GMW - Upside'!$MC$2:$MC$200=AB$3)*('GMW - Upside'!$MB$2:$MB$200=AB$4),0),$E210-1973)</f>
        <v>414231.8</v>
      </c>
      <c r="AC210" cm="1">
        <f t="array" ref="AC210">INDEX('GMW - Upside'!$A$2:$MC$200,MATCH(1,('GMW - Upside'!$MC$2:$MC$200=AC$3)*('GMW - Upside'!$MB$2:$MB$200=AC$4),0),$E210-1973)</f>
        <v>375471.4</v>
      </c>
      <c r="AD210" cm="1">
        <f t="array" ref="AD210">INDEX('GMW - Upside'!$A$2:$MC$200,MATCH(1,('GMW - Upside'!$MC$2:$MC$200=AD$3)*('GMW - Upside'!$MB$2:$MB$200=AD$4),0),$E210-1973)</f>
        <v>71441.100000000006</v>
      </c>
      <c r="AE210" cm="1">
        <f t="array" ref="AE210">INDEX('GMW - Upside'!$A$2:$MC$200,MATCH(1,('GMW - Upside'!$MC$2:$MC$200=AE$3)*('GMW - Upside'!$MB$2:$MB$200=AE$4),0),$E210-1973)</f>
        <v>32.226300000000002</v>
      </c>
    </row>
    <row r="211" spans="1:31" x14ac:dyDescent="0.2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Upside'!$A$2:$MC$200,MATCH(1,('GMW - Upside'!$MC$2:$MC$200=F$3)*('GMW - Upside'!$MB$2:$MB$200=F$4),0),$E211-1973)</f>
        <v>767278.5</v>
      </c>
      <c r="G211" cm="1">
        <f t="array" ref="G211">INDEX('GMW - Upside'!$A$2:$MC$200,MATCH(1,('GMW - Upside'!$MC$2:$MC$200=G$3)*('GMW - Upside'!$MB$2:$MB$200=G$4),0),$E211-1973)</f>
        <v>448181.7</v>
      </c>
      <c r="H211" cm="1">
        <f t="array" ref="H211">INDEX('GMW - Upside'!$A$2:$MC$200,MATCH(1,('GMW - Upside'!$MC$2:$MC$200=H$3)*('GMW - Upside'!$MB$2:$MB$200=H$4),0),$E211-1973)</f>
        <v>491647.4</v>
      </c>
      <c r="I211" cm="1">
        <f t="array" ref="I211">INDEX('GMW - Upside'!$A$2:$MC$200,MATCH(1,('GMW - Upside'!$MC$2:$MC$200=I$3)*('GMW - Upside'!$MB$2:$MB$200=I$4),0),$E211-1973)</f>
        <v>157.0247</v>
      </c>
      <c r="J211" cm="1">
        <f t="array" ref="J211">INDEX('GMW - Upside'!$A$2:$MC$200,MATCH(1,('GMW - Upside'!$MC$2:$MC$200=J$3)*('GMW - Upside'!$MB$2:$MB$200=J$4),0),$E211-1973)</f>
        <v>2.4488150000000002</v>
      </c>
      <c r="K211" cm="1">
        <f t="array" ref="K211">INDEX('GMW - Upside'!$A$2:$MC$200,MATCH(1,('GMW - Upside'!$MC$2:$MC$200=K$3)*('GMW - Upside'!$MB$2:$MB$200=K$4),0),$E211-1973)</f>
        <v>3.5606209999999998</v>
      </c>
      <c r="L211" cm="1">
        <f t="array" ref="L211">INDEX('GMW - Upside'!$A$2:$MC$200,MATCH(1,('GMW - Upside'!$MC$2:$MC$200=L$3)*('GMW - Upside'!$MB$2:$MB$200=L$4),0),$E211-1973)</f>
        <v>36196.14</v>
      </c>
      <c r="M211" cm="1">
        <f t="array" ref="M211">INDEX('GMW - Upside'!$A$2:$MC$200,MATCH(1,('GMW - Upside'!$MC$2:$MC$200=M$3)*('GMW - Upside'!$MB$2:$MB$200=M$4),0),$E211-1973)</f>
        <v>1614.6210000000001</v>
      </c>
      <c r="N211" cm="1">
        <f t="array" ref="N211">INDEX('GMW - Upside'!$A$2:$MC$200,MATCH(1,('GMW - Upside'!$MC$2:$MC$200=N$3)*('GMW - Upside'!$MB$2:$MB$200=N$4),0),$E211-1973)</f>
        <v>37810.76</v>
      </c>
      <c r="O211" cm="1">
        <f t="array" ref="O211">INDEX('GMW - Upside'!$A$2:$MC$200,MATCH(1,('GMW - Upside'!$MC$2:$MC$200=O$3)*('GMW - Upside'!$MB$2:$MB$200=O$4),0),$E211-1973)</f>
        <v>4.2702689999999999</v>
      </c>
      <c r="P211" cm="1">
        <f t="array" ref="P211">INDEX('GMW - Upside'!$A$2:$MC$200,MATCH(1,('GMW - Upside'!$MC$2:$MC$200=P$3)*('GMW - Upside'!$MB$2:$MB$200=P$4),0),$E211-1973)</f>
        <v>46281.27</v>
      </c>
      <c r="Q211" cm="1">
        <f t="array" ref="Q211">INDEX('GMW - Upside'!$A$2:$MC$200,MATCH(1,('GMW - Upside'!$MC$2:$MC$200=Q$3)*('GMW - Upside'!$MB$2:$MB$200=Q$4),0),$E211-1973)</f>
        <v>53789.58</v>
      </c>
      <c r="R211" cm="1">
        <f t="array" ref="R211">INDEX('GMW - Upside'!$A$2:$MC$200,MATCH(1,('GMW - Upside'!$MC$2:$MC$200=R$3)*('GMW - Upside'!$MB$2:$MB$200=R$4),0),$E211-1973)</f>
        <v>3105472</v>
      </c>
      <c r="S211" cm="1">
        <f t="array" ref="S211">INDEX('GMW - Upside'!$A$2:$MC$200,MATCH(1,('GMW - Upside'!$MC$2:$MC$200=S$3)*('GMW - Upside'!$MB$2:$MB$200=S$4),0),$E211-1973)</f>
        <v>937008.6</v>
      </c>
      <c r="T211" cm="1">
        <f t="array" ref="T211">INDEX('GMW - Upside'!$A$2:$MC$200,MATCH(1,('GMW - Upside'!$MC$2:$MC$200=T$3)*('GMW - Upside'!$MB$2:$MB$200=T$4),0),$E211-1973)</f>
        <v>-0.4250526</v>
      </c>
      <c r="U211" cm="1">
        <f t="array" ref="U211">INDEX('GMW - Upside'!$A$2:$MC$200,MATCH(1,('GMW - Upside'!$MC$2:$MC$200=U$3)*('GMW - Upside'!$MB$2:$MB$200=U$4),0),$E211-1973)</f>
        <v>770546.6</v>
      </c>
      <c r="V211" cm="1">
        <f t="array" ref="V211">INDEX('GMW - Upside'!$A$2:$MC$200,MATCH(1,('GMW - Upside'!$MC$2:$MC$200=V$3)*('GMW - Upside'!$MB$2:$MB$200=V$4),0),$E211-1973)</f>
        <v>36286.85</v>
      </c>
      <c r="W211" cm="1">
        <f t="array" ref="W211">INDEX('GMW - Upside'!$A$2:$MC$200,MATCH(1,('GMW - Upside'!$MC$2:$MC$200=W$3)*('GMW - Upside'!$MB$2:$MB$200=W$4),0),$E211-1973)</f>
        <v>31.996459999999999</v>
      </c>
      <c r="X211" cm="1">
        <f t="array" ref="X211">INDEX('GMW - Upside'!$A$2:$MC$200,MATCH(1,('GMW - Upside'!$MC$2:$MC$200=X$3)*('GMW - Upside'!$MB$2:$MB$200=X$4),0),$E211-1973)</f>
        <v>653023</v>
      </c>
      <c r="Y211" cm="1">
        <f t="array" ref="Y211">INDEX('GMW - Upside'!$A$2:$MC$200,MATCH(1,('GMW - Upside'!$MC$2:$MC$200=Y$3)*('GMW - Upside'!$MB$2:$MB$200=Y$4),0),$E211-1973)</f>
        <v>45511.03</v>
      </c>
      <c r="Z211" cm="1">
        <f t="array" ref="Z211">INDEX('GMW - Upside'!$A$2:$MC$200,MATCH(1,('GMW - Upside'!$MC$2:$MC$200=Z$3)*('GMW - Upside'!$MB$2:$MB$200=Z$4),0),$E211-1973)</f>
        <v>3483971</v>
      </c>
      <c r="AA211" cm="1">
        <f t="array" ref="AA211">INDEX('GMW - Upside'!$A$2:$MC$200,MATCH(1,('GMW - Upside'!$MC$2:$MC$200=AA$3)*('GMW - Upside'!$MB$2:$MB$200=AA$4),0),$E211-1973)</f>
        <v>-1.5921540000000001</v>
      </c>
      <c r="AB211" cm="1">
        <f t="array" ref="AB211">INDEX('GMW - Upside'!$A$2:$MC$200,MATCH(1,('GMW - Upside'!$MC$2:$MC$200=AB$3)*('GMW - Upside'!$MB$2:$MB$200=AB$4),0),$E211-1973)</f>
        <v>431896.2</v>
      </c>
      <c r="AC211" cm="1">
        <f t="array" ref="AC211">INDEX('GMW - Upside'!$A$2:$MC$200,MATCH(1,('GMW - Upside'!$MC$2:$MC$200=AC$3)*('GMW - Upside'!$MB$2:$MB$200=AC$4),0),$E211-1973)</f>
        <v>445446.9</v>
      </c>
      <c r="AD211" cm="1">
        <f t="array" ref="AD211">INDEX('GMW - Upside'!$A$2:$MC$200,MATCH(1,('GMW - Upside'!$MC$2:$MC$200=AD$3)*('GMW - Upside'!$MB$2:$MB$200=AD$4),0),$E211-1973)</f>
        <v>71522.25</v>
      </c>
      <c r="AE211" cm="1">
        <f t="array" ref="AE211">INDEX('GMW - Upside'!$A$2:$MC$200,MATCH(1,('GMW - Upside'!$MC$2:$MC$200=AE$3)*('GMW - Upside'!$MB$2:$MB$200=AE$4),0),$E211-1973)</f>
        <v>32.35868</v>
      </c>
    </row>
    <row r="212" spans="1:31" x14ac:dyDescent="0.2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Upside'!$A$2:$MC$200,MATCH(1,('GMW - Upside'!$MC$2:$MC$200=F$3)*('GMW - Upside'!$MB$2:$MB$200=F$4),0),$E212-1973)</f>
        <v>770467.7</v>
      </c>
      <c r="G212" cm="1">
        <f t="array" ref="G212">INDEX('GMW - Upside'!$A$2:$MC$200,MATCH(1,('GMW - Upside'!$MC$2:$MC$200=G$3)*('GMW - Upside'!$MB$2:$MB$200=G$4),0),$E212-1973)</f>
        <v>449970.9</v>
      </c>
      <c r="H212" cm="1">
        <f t="array" ref="H212">INDEX('GMW - Upside'!$A$2:$MC$200,MATCH(1,('GMW - Upside'!$MC$2:$MC$200=H$3)*('GMW - Upside'!$MB$2:$MB$200=H$4),0),$E212-1973)</f>
        <v>493604.8</v>
      </c>
      <c r="I212" cm="1">
        <f t="array" ref="I212">INDEX('GMW - Upside'!$A$2:$MC$200,MATCH(1,('GMW - Upside'!$MC$2:$MC$200=I$3)*('GMW - Upside'!$MB$2:$MB$200=I$4),0),$E212-1973)</f>
        <v>158.35820000000001</v>
      </c>
      <c r="J212" cm="1">
        <f t="array" ref="J212">INDEX('GMW - Upside'!$A$2:$MC$200,MATCH(1,('GMW - Upside'!$MC$2:$MC$200=J$3)*('GMW - Upside'!$MB$2:$MB$200=J$4),0),$E212-1973)</f>
        <v>2.445624</v>
      </c>
      <c r="K212" cm="1">
        <f t="array" ref="K212">INDEX('GMW - Upside'!$A$2:$MC$200,MATCH(1,('GMW - Upside'!$MC$2:$MC$200=K$3)*('GMW - Upside'!$MB$2:$MB$200=K$4),0),$E212-1973)</f>
        <v>3.558942</v>
      </c>
      <c r="L212" cm="1">
        <f t="array" ref="L212">INDEX('GMW - Upside'!$A$2:$MC$200,MATCH(1,('GMW - Upside'!$MC$2:$MC$200=L$3)*('GMW - Upside'!$MB$2:$MB$200=L$4),0),$E212-1973)</f>
        <v>36279.51</v>
      </c>
      <c r="M212" cm="1">
        <f t="array" ref="M212">INDEX('GMW - Upside'!$A$2:$MC$200,MATCH(1,('GMW - Upside'!$MC$2:$MC$200=M$3)*('GMW - Upside'!$MB$2:$MB$200=M$4),0),$E212-1973)</f>
        <v>1599.2460000000001</v>
      </c>
      <c r="N212" cm="1">
        <f t="array" ref="N212">INDEX('GMW - Upside'!$A$2:$MC$200,MATCH(1,('GMW - Upside'!$MC$2:$MC$200=N$3)*('GMW - Upside'!$MB$2:$MB$200=N$4),0),$E212-1973)</f>
        <v>37878.75</v>
      </c>
      <c r="O212" cm="1">
        <f t="array" ref="O212">INDEX('GMW - Upside'!$A$2:$MC$200,MATCH(1,('GMW - Upside'!$MC$2:$MC$200=O$3)*('GMW - Upside'!$MB$2:$MB$200=O$4),0),$E212-1973)</f>
        <v>4.2220129999999996</v>
      </c>
      <c r="P212" cm="1">
        <f t="array" ref="P212">INDEX('GMW - Upside'!$A$2:$MC$200,MATCH(1,('GMW - Upside'!$MC$2:$MC$200=P$3)*('GMW - Upside'!$MB$2:$MB$200=P$4),0),$E212-1973)</f>
        <v>46311.75</v>
      </c>
      <c r="Q212" cm="1">
        <f t="array" ref="Q212">INDEX('GMW - Upside'!$A$2:$MC$200,MATCH(1,('GMW - Upside'!$MC$2:$MC$200=Q$3)*('GMW - Upside'!$MB$2:$MB$200=Q$4),0),$E212-1973)</f>
        <v>-30622.880000000001</v>
      </c>
      <c r="R212" cm="1">
        <f t="array" ref="R212">INDEX('GMW - Upside'!$A$2:$MC$200,MATCH(1,('GMW - Upside'!$MC$2:$MC$200=R$3)*('GMW - Upside'!$MB$2:$MB$200=R$4),0),$E212-1973)</f>
        <v>3152823</v>
      </c>
      <c r="S212" cm="1">
        <f t="array" ref="S212">INDEX('GMW - Upside'!$A$2:$MC$200,MATCH(1,('GMW - Upside'!$MC$2:$MC$200=S$3)*('GMW - Upside'!$MB$2:$MB$200=S$4),0),$E212-1973)</f>
        <v>945919.6</v>
      </c>
      <c r="T212" cm="1">
        <f t="array" ref="T212">INDEX('GMW - Upside'!$A$2:$MC$200,MATCH(1,('GMW - Upside'!$MC$2:$MC$200=T$3)*('GMW - Upside'!$MB$2:$MB$200=T$4),0),$E212-1973)</f>
        <v>-0.38652419999999998</v>
      </c>
      <c r="U212" cm="1">
        <f t="array" ref="U212">INDEX('GMW - Upside'!$A$2:$MC$200,MATCH(1,('GMW - Upside'!$MC$2:$MC$200=U$3)*('GMW - Upside'!$MB$2:$MB$200=U$4),0),$E212-1973)</f>
        <v>773451.8</v>
      </c>
      <c r="V212" cm="1">
        <f t="array" ref="V212">INDEX('GMW - Upside'!$A$2:$MC$200,MATCH(1,('GMW - Upside'!$MC$2:$MC$200=V$3)*('GMW - Upside'!$MB$2:$MB$200=V$4),0),$E212-1973)</f>
        <v>36355.89</v>
      </c>
      <c r="W212" cm="1">
        <f t="array" ref="W212">INDEX('GMW - Upside'!$A$2:$MC$200,MATCH(1,('GMW - Upside'!$MC$2:$MC$200=W$3)*('GMW - Upside'!$MB$2:$MB$200=W$4),0),$E212-1973)</f>
        <v>31.99625</v>
      </c>
      <c r="X212" cm="1">
        <f t="array" ref="X212">INDEX('GMW - Upside'!$A$2:$MC$200,MATCH(1,('GMW - Upside'!$MC$2:$MC$200=X$3)*('GMW - Upside'!$MB$2:$MB$200=X$4),0),$E212-1973)</f>
        <v>654308.1</v>
      </c>
      <c r="Y212" cm="1">
        <f t="array" ref="Y212">INDEX('GMW - Upside'!$A$2:$MC$200,MATCH(1,('GMW - Upside'!$MC$2:$MC$200=Y$3)*('GMW - Upside'!$MB$2:$MB$200=Y$4),0),$E212-1973)</f>
        <v>45543.6</v>
      </c>
      <c r="Z212" cm="1">
        <f t="array" ref="Z212">INDEX('GMW - Upside'!$A$2:$MC$200,MATCH(1,('GMW - Upside'!$MC$2:$MC$200=Z$3)*('GMW - Upside'!$MB$2:$MB$200=Z$4),0),$E212-1973)</f>
        <v>3499286</v>
      </c>
      <c r="AA212" cm="1">
        <f t="array" ref="AA212">INDEX('GMW - Upside'!$A$2:$MC$200,MATCH(1,('GMW - Upside'!$MC$2:$MC$200=AA$3)*('GMW - Upside'!$MB$2:$MB$200=AA$4),0),$E212-1973)</f>
        <v>-1.5915170000000001</v>
      </c>
      <c r="AB212" cm="1">
        <f t="array" ref="AB212">INDEX('GMW - Upside'!$A$2:$MC$200,MATCH(1,('GMW - Upside'!$MC$2:$MC$200=AB$3)*('GMW - Upside'!$MB$2:$MB$200=AB$4),0),$E212-1973)</f>
        <v>414551.3</v>
      </c>
      <c r="AC212" cm="1">
        <f t="array" ref="AC212">INDEX('GMW - Upside'!$A$2:$MC$200,MATCH(1,('GMW - Upside'!$MC$2:$MC$200=AC$3)*('GMW - Upside'!$MB$2:$MB$200=AC$4),0),$E212-1973)</f>
        <v>369368.6</v>
      </c>
      <c r="AD212" cm="1">
        <f t="array" ref="AD212">INDEX('GMW - Upside'!$A$2:$MC$200,MATCH(1,('GMW - Upside'!$MC$2:$MC$200=AD$3)*('GMW - Upside'!$MB$2:$MB$200=AD$4),0),$E212-1973)</f>
        <v>71603.399999999994</v>
      </c>
      <c r="AE212" cm="1">
        <f t="array" ref="AE212">INDEX('GMW - Upside'!$A$2:$MC$200,MATCH(1,('GMW - Upside'!$MC$2:$MC$200=AE$3)*('GMW - Upside'!$MB$2:$MB$200=AE$4),0),$E212-1973)</f>
        <v>32.49089</v>
      </c>
    </row>
    <row r="213" spans="1:31" x14ac:dyDescent="0.2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Upside'!$A$2:$MC$200,MATCH(1,('GMW - Upside'!$MC$2:$MC$200=F$3)*('GMW - Upside'!$MB$2:$MB$200=F$4),0),$E213-1973)</f>
        <v>773646.9</v>
      </c>
      <c r="G213" cm="1">
        <f t="array" ref="G213">INDEX('GMW - Upside'!$A$2:$MC$200,MATCH(1,('GMW - Upside'!$MC$2:$MC$200=G$3)*('GMW - Upside'!$MB$2:$MB$200=G$4),0),$E213-1973)</f>
        <v>451767.4</v>
      </c>
      <c r="H213" cm="1">
        <f t="array" ref="H213">INDEX('GMW - Upside'!$A$2:$MC$200,MATCH(1,('GMW - Upside'!$MC$2:$MC$200=H$3)*('GMW - Upside'!$MB$2:$MB$200=H$4),0),$E213-1973)</f>
        <v>495665.5</v>
      </c>
      <c r="I213" cm="1">
        <f t="array" ref="I213">INDEX('GMW - Upside'!$A$2:$MC$200,MATCH(1,('GMW - Upside'!$MC$2:$MC$200=I$3)*('GMW - Upside'!$MB$2:$MB$200=I$4),0),$E213-1973)</f>
        <v>159.12100000000001</v>
      </c>
      <c r="J213" cm="1">
        <f t="array" ref="J213">INDEX('GMW - Upside'!$A$2:$MC$200,MATCH(1,('GMW - Upside'!$MC$2:$MC$200=J$3)*('GMW - Upside'!$MB$2:$MB$200=J$4),0),$E213-1973)</f>
        <v>2.4435389999999999</v>
      </c>
      <c r="K213" cm="1">
        <f t="array" ref="K213">INDEX('GMW - Upside'!$A$2:$MC$200,MATCH(1,('GMW - Upside'!$MC$2:$MC$200=K$3)*('GMW - Upside'!$MB$2:$MB$200=K$4),0),$E213-1973)</f>
        <v>3.5578249999999998</v>
      </c>
      <c r="L213" cm="1">
        <f t="array" ref="L213">INDEX('GMW - Upside'!$A$2:$MC$200,MATCH(1,('GMW - Upside'!$MC$2:$MC$200=L$3)*('GMW - Upside'!$MB$2:$MB$200=L$4),0),$E213-1973)</f>
        <v>36358.589999999997</v>
      </c>
      <c r="M213" cm="1">
        <f t="array" ref="M213">INDEX('GMW - Upside'!$A$2:$MC$200,MATCH(1,('GMW - Upside'!$MC$2:$MC$200=M$3)*('GMW - Upside'!$MB$2:$MB$200=M$4),0),$E213-1973)</f>
        <v>1584.5309999999999</v>
      </c>
      <c r="N213" cm="1">
        <f t="array" ref="N213">INDEX('GMW - Upside'!$A$2:$MC$200,MATCH(1,('GMW - Upside'!$MC$2:$MC$200=N$3)*('GMW - Upside'!$MB$2:$MB$200=N$4),0),$E213-1973)</f>
        <v>37943.120000000003</v>
      </c>
      <c r="O213" cm="1">
        <f t="array" ref="O213">INDEX('GMW - Upside'!$A$2:$MC$200,MATCH(1,('GMW - Upside'!$MC$2:$MC$200=O$3)*('GMW - Upside'!$MB$2:$MB$200=O$4),0),$E213-1973)</f>
        <v>4.176069</v>
      </c>
      <c r="P213" cm="1">
        <f t="array" ref="P213">INDEX('GMW - Upside'!$A$2:$MC$200,MATCH(1,('GMW - Upside'!$MC$2:$MC$200=P$3)*('GMW - Upside'!$MB$2:$MB$200=P$4),0),$E213-1973)</f>
        <v>46342.64</v>
      </c>
      <c r="Q213" cm="1">
        <f t="array" ref="Q213">INDEX('GMW - Upside'!$A$2:$MC$200,MATCH(1,('GMW - Upside'!$MC$2:$MC$200=Q$3)*('GMW - Upside'!$MB$2:$MB$200=Q$4),0),$E213-1973)</f>
        <v>1852.701</v>
      </c>
      <c r="R213" cm="1">
        <f t="array" ref="R213">INDEX('GMW - Upside'!$A$2:$MC$200,MATCH(1,('GMW - Upside'!$MC$2:$MC$200=R$3)*('GMW - Upside'!$MB$2:$MB$200=R$4),0),$E213-1973)</f>
        <v>3172225</v>
      </c>
      <c r="S213" cm="1">
        <f t="array" ref="S213">INDEX('GMW - Upside'!$A$2:$MC$200,MATCH(1,('GMW - Upside'!$MC$2:$MC$200=S$3)*('GMW - Upside'!$MB$2:$MB$200=S$4),0),$E213-1973)</f>
        <v>954890.4</v>
      </c>
      <c r="T213" cm="1">
        <f t="array" ref="T213">INDEX('GMW - Upside'!$A$2:$MC$200,MATCH(1,('GMW - Upside'!$MC$2:$MC$200=T$3)*('GMW - Upside'!$MB$2:$MB$200=T$4),0),$E213-1973)</f>
        <v>-0.34532550000000001</v>
      </c>
      <c r="U213" cm="1">
        <f t="array" ref="U213">INDEX('GMW - Upside'!$A$2:$MC$200,MATCH(1,('GMW - Upside'!$MC$2:$MC$200=U$3)*('GMW - Upside'!$MB$2:$MB$200=U$4),0),$E213-1973)</f>
        <v>776323.4</v>
      </c>
      <c r="V213" cm="1">
        <f t="array" ref="V213">INDEX('GMW - Upside'!$A$2:$MC$200,MATCH(1,('GMW - Upside'!$MC$2:$MC$200=V$3)*('GMW - Upside'!$MB$2:$MB$200=V$4),0),$E213-1973)</f>
        <v>36421.46</v>
      </c>
      <c r="W213" cm="1">
        <f t="array" ref="W213">INDEX('GMW - Upside'!$A$2:$MC$200,MATCH(1,('GMW - Upside'!$MC$2:$MC$200=W$3)*('GMW - Upside'!$MB$2:$MB$200=W$4),0),$E213-1973)</f>
        <v>31.996040000000001</v>
      </c>
      <c r="X213" cm="1">
        <f t="array" ref="X213">INDEX('GMW - Upside'!$A$2:$MC$200,MATCH(1,('GMW - Upside'!$MC$2:$MC$200=X$3)*('GMW - Upside'!$MB$2:$MB$200=X$4),0),$E213-1973)</f>
        <v>655511.19999999995</v>
      </c>
      <c r="Y213" cm="1">
        <f t="array" ref="Y213">INDEX('GMW - Upside'!$A$2:$MC$200,MATCH(1,('GMW - Upside'!$MC$2:$MC$200=Y$3)*('GMW - Upside'!$MB$2:$MB$200=Y$4),0),$E213-1973)</f>
        <v>45571.31</v>
      </c>
      <c r="Z213" cm="1">
        <f t="array" ref="Z213">INDEX('GMW - Upside'!$A$2:$MC$200,MATCH(1,('GMW - Upside'!$MC$2:$MC$200=Z$3)*('GMW - Upside'!$MB$2:$MB$200=Z$4),0),$E213-1973)</f>
        <v>3514820</v>
      </c>
      <c r="AA213" cm="1">
        <f t="array" ref="AA213">INDEX('GMW - Upside'!$A$2:$MC$200,MATCH(1,('GMW - Upside'!$MC$2:$MC$200=AA$3)*('GMW - Upside'!$MB$2:$MB$200=AA$4),0),$E213-1973)</f>
        <v>-1.5908819999999999</v>
      </c>
      <c r="AB213" cm="1">
        <f t="array" ref="AB213">INDEX('GMW - Upside'!$A$2:$MC$200,MATCH(1,('GMW - Upside'!$MC$2:$MC$200=AB$3)*('GMW - Upside'!$MB$2:$MB$200=AB$4),0),$E213-1973)</f>
        <v>409919.1</v>
      </c>
      <c r="AC213" cm="1">
        <f t="array" ref="AC213">INDEX('GMW - Upside'!$A$2:$MC$200,MATCH(1,('GMW - Upside'!$MC$2:$MC$200=AC$3)*('GMW - Upside'!$MB$2:$MB$200=AC$4),0),$E213-1973)</f>
        <v>392685.6</v>
      </c>
      <c r="AD213" cm="1">
        <f t="array" ref="AD213">INDEX('GMW - Upside'!$A$2:$MC$200,MATCH(1,('GMW - Upside'!$MC$2:$MC$200=AD$3)*('GMW - Upside'!$MB$2:$MB$200=AD$4),0),$E213-1973)</f>
        <v>71682.55</v>
      </c>
      <c r="AE213" cm="1">
        <f t="array" ref="AE213">INDEX('GMW - Upside'!$A$2:$MC$200,MATCH(1,('GMW - Upside'!$MC$2:$MC$200=AE$3)*('GMW - Upside'!$MB$2:$MB$200=AE$4),0),$E213-1973)</f>
        <v>32.617800000000003</v>
      </c>
    </row>
    <row r="214" spans="1:31" x14ac:dyDescent="0.2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Upside'!$A$2:$MC$200,MATCH(1,('GMW - Upside'!$MC$2:$MC$200=F$3)*('GMW - Upside'!$MB$2:$MB$200=F$4),0),$E214-1973)</f>
        <v>776868.1</v>
      </c>
      <c r="G214" cm="1">
        <f t="array" ref="G214">INDEX('GMW - Upside'!$A$2:$MC$200,MATCH(1,('GMW - Upside'!$MC$2:$MC$200=G$3)*('GMW - Upside'!$MB$2:$MB$200=G$4),0),$E214-1973)</f>
        <v>453573.6</v>
      </c>
      <c r="H214" cm="1">
        <f t="array" ref="H214">INDEX('GMW - Upside'!$A$2:$MC$200,MATCH(1,('GMW - Upside'!$MC$2:$MC$200=H$3)*('GMW - Upside'!$MB$2:$MB$200=H$4),0),$E214-1973)</f>
        <v>497666.7</v>
      </c>
      <c r="I214" cm="1">
        <f t="array" ref="I214">INDEX('GMW - Upside'!$A$2:$MC$200,MATCH(1,('GMW - Upside'!$MC$2:$MC$200=I$3)*('GMW - Upside'!$MB$2:$MB$200=I$4),0),$E214-1973)</f>
        <v>159.81829999999999</v>
      </c>
      <c r="J214" cm="1">
        <f t="array" ref="J214">INDEX('GMW - Upside'!$A$2:$MC$200,MATCH(1,('GMW - Upside'!$MC$2:$MC$200=J$3)*('GMW - Upside'!$MB$2:$MB$200=J$4),0),$E214-1973)</f>
        <v>2.44251</v>
      </c>
      <c r="K214" cm="1">
        <f t="array" ref="K214">INDEX('GMW - Upside'!$A$2:$MC$200,MATCH(1,('GMW - Upside'!$MC$2:$MC$200=K$3)*('GMW - Upside'!$MB$2:$MB$200=K$4),0),$E214-1973)</f>
        <v>3.557061</v>
      </c>
      <c r="L214" cm="1">
        <f t="array" ref="L214">INDEX('GMW - Upside'!$A$2:$MC$200,MATCH(1,('GMW - Upside'!$MC$2:$MC$200=L$3)*('GMW - Upside'!$MB$2:$MB$200=L$4),0),$E214-1973)</f>
        <v>36438.99</v>
      </c>
      <c r="M214" cm="1">
        <f t="array" ref="M214">INDEX('GMW - Upside'!$A$2:$MC$200,MATCH(1,('GMW - Upside'!$MC$2:$MC$200=M$3)*('GMW - Upside'!$MB$2:$MB$200=M$4),0),$E214-1973)</f>
        <v>1568.6089999999999</v>
      </c>
      <c r="N214" cm="1">
        <f t="array" ref="N214">INDEX('GMW - Upside'!$A$2:$MC$200,MATCH(1,('GMW - Upside'!$MC$2:$MC$200=N$3)*('GMW - Upside'!$MB$2:$MB$200=N$4),0),$E214-1973)</f>
        <v>38007.599999999999</v>
      </c>
      <c r="O214" cm="1">
        <f t="array" ref="O214">INDEX('GMW - Upside'!$A$2:$MC$200,MATCH(1,('GMW - Upside'!$MC$2:$MC$200=O$3)*('GMW - Upside'!$MB$2:$MB$200=O$4),0),$E214-1973)</f>
        <v>4.1270939999999996</v>
      </c>
      <c r="P214" cm="1">
        <f t="array" ref="P214">INDEX('GMW - Upside'!$A$2:$MC$200,MATCH(1,('GMW - Upside'!$MC$2:$MC$200=P$3)*('GMW - Upside'!$MB$2:$MB$200=P$4),0),$E214-1973)</f>
        <v>46373.53</v>
      </c>
      <c r="Q214" cm="1">
        <f t="array" ref="Q214">INDEX('GMW - Upside'!$A$2:$MC$200,MATCH(1,('GMW - Upside'!$MC$2:$MC$200=Q$3)*('GMW - Upside'!$MB$2:$MB$200=Q$4),0),$E214-1973)</f>
        <v>-22576.93</v>
      </c>
      <c r="R214" cm="1">
        <f t="array" ref="R214">INDEX('GMW - Upside'!$A$2:$MC$200,MATCH(1,('GMW - Upside'!$MC$2:$MC$200=R$3)*('GMW - Upside'!$MB$2:$MB$200=R$4),0),$E214-1973)</f>
        <v>3216284</v>
      </c>
      <c r="S214" cm="1">
        <f t="array" ref="S214">INDEX('GMW - Upside'!$A$2:$MC$200,MATCH(1,('GMW - Upside'!$MC$2:$MC$200=S$3)*('GMW - Upside'!$MB$2:$MB$200=S$4),0),$E214-1973)</f>
        <v>964041.2</v>
      </c>
      <c r="T214" cm="1">
        <f t="array" ref="T214">INDEX('GMW - Upside'!$A$2:$MC$200,MATCH(1,('GMW - Upside'!$MC$2:$MC$200=T$3)*('GMW - Upside'!$MB$2:$MB$200=T$4),0),$E214-1973)</f>
        <v>-0.30937189999999998</v>
      </c>
      <c r="U214" cm="1">
        <f t="array" ref="U214">INDEX('GMW - Upside'!$A$2:$MC$200,MATCH(1,('GMW - Upside'!$MC$2:$MC$200=U$3)*('GMW - Upside'!$MB$2:$MB$200=U$4),0),$E214-1973)</f>
        <v>779274.9</v>
      </c>
      <c r="V214" cm="1">
        <f t="array" ref="V214">INDEX('GMW - Upside'!$A$2:$MC$200,MATCH(1,('GMW - Upside'!$MC$2:$MC$200=V$3)*('GMW - Upside'!$MB$2:$MB$200=V$4),0),$E214-1973)</f>
        <v>36487.14</v>
      </c>
      <c r="W214" cm="1">
        <f t="array" ref="W214">INDEX('GMW - Upside'!$A$2:$MC$200,MATCH(1,('GMW - Upside'!$MC$2:$MC$200=W$3)*('GMW - Upside'!$MB$2:$MB$200=W$4),0),$E214-1973)</f>
        <v>31.995830000000002</v>
      </c>
      <c r="X214" cm="1">
        <f t="array" ref="X214">INDEX('GMW - Upside'!$A$2:$MC$200,MATCH(1,('GMW - Upside'!$MC$2:$MC$200=X$3)*('GMW - Upside'!$MB$2:$MB$200=X$4),0),$E214-1973)</f>
        <v>656702.30000000005</v>
      </c>
      <c r="Y214" cm="1">
        <f t="array" ref="Y214">INDEX('GMW - Upside'!$A$2:$MC$200,MATCH(1,('GMW - Upside'!$MC$2:$MC$200=Y$3)*('GMW - Upside'!$MB$2:$MB$200=Y$4),0),$E214-1973)</f>
        <v>45599.02</v>
      </c>
      <c r="Z214" cm="1">
        <f t="array" ref="Z214">INDEX('GMW - Upside'!$A$2:$MC$200,MATCH(1,('GMW - Upside'!$MC$2:$MC$200=Z$3)*('GMW - Upside'!$MB$2:$MB$200=Z$4),0),$E214-1973)</f>
        <v>3530585</v>
      </c>
      <c r="AA214" cm="1">
        <f t="array" ref="AA214">INDEX('GMW - Upside'!$A$2:$MC$200,MATCH(1,('GMW - Upside'!$MC$2:$MC$200=AA$3)*('GMW - Upside'!$MB$2:$MB$200=AA$4),0),$E214-1973)</f>
        <v>-1.5901670000000001</v>
      </c>
      <c r="AB214" cm="1">
        <f t="array" ref="AB214">INDEX('GMW - Upside'!$A$2:$MC$200,MATCH(1,('GMW - Upside'!$MC$2:$MC$200=AB$3)*('GMW - Upside'!$MB$2:$MB$200=AB$4),0),$E214-1973)</f>
        <v>431072.9</v>
      </c>
      <c r="AC214" cm="1">
        <f t="array" ref="AC214">INDEX('GMW - Upside'!$A$2:$MC$200,MATCH(1,('GMW - Upside'!$MC$2:$MC$200=AC$3)*('GMW - Upside'!$MB$2:$MB$200=AC$4),0),$E214-1973)</f>
        <v>389182.6</v>
      </c>
      <c r="AD214" cm="1">
        <f t="array" ref="AD214">INDEX('GMW - Upside'!$A$2:$MC$200,MATCH(1,('GMW - Upside'!$MC$2:$MC$200=AD$3)*('GMW - Upside'!$MB$2:$MB$200=AD$4),0),$E214-1973)</f>
        <v>71761.7</v>
      </c>
      <c r="AE214" cm="1">
        <f t="array" ref="AE214">INDEX('GMW - Upside'!$A$2:$MC$200,MATCH(1,('GMW - Upside'!$MC$2:$MC$200=AE$3)*('GMW - Upside'!$MB$2:$MB$200=AE$4),0),$E214-1973)</f>
        <v>32.74456</v>
      </c>
    </row>
    <row r="215" spans="1:31" x14ac:dyDescent="0.2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Upside'!$A$2:$MC$200,MATCH(1,('GMW - Upside'!$MC$2:$MC$200=F$3)*('GMW - Upside'!$MB$2:$MB$200=F$4),0),$E215-1973)</f>
        <v>780047.2</v>
      </c>
      <c r="G215" cm="1">
        <f t="array" ref="G215">INDEX('GMW - Upside'!$A$2:$MC$200,MATCH(1,('GMW - Upside'!$MC$2:$MC$200=G$3)*('GMW - Upside'!$MB$2:$MB$200=G$4),0),$E215-1973)</f>
        <v>455328.6</v>
      </c>
      <c r="H215" cm="1">
        <f t="array" ref="H215">INDEX('GMW - Upside'!$A$2:$MC$200,MATCH(1,('GMW - Upside'!$MC$2:$MC$200=H$3)*('GMW - Upside'!$MB$2:$MB$200=H$4),0),$E215-1973)</f>
        <v>500058.8</v>
      </c>
      <c r="I215" cm="1">
        <f t="array" ref="I215">INDEX('GMW - Upside'!$A$2:$MC$200,MATCH(1,('GMW - Upside'!$MC$2:$MC$200=I$3)*('GMW - Upside'!$MB$2:$MB$200=I$4),0),$E215-1973)</f>
        <v>160.10659999999999</v>
      </c>
      <c r="J215" cm="1">
        <f t="array" ref="J215">INDEX('GMW - Upside'!$A$2:$MC$200,MATCH(1,('GMW - Upside'!$MC$2:$MC$200=J$3)*('GMW - Upside'!$MB$2:$MB$200=J$4),0),$E215-1973)</f>
        <v>2.4424250000000001</v>
      </c>
      <c r="K215" cm="1">
        <f t="array" ref="K215">INDEX('GMW - Upside'!$A$2:$MC$200,MATCH(1,('GMW - Upside'!$MC$2:$MC$200=K$3)*('GMW - Upside'!$MB$2:$MB$200=K$4),0),$E215-1973)</f>
        <v>3.556648</v>
      </c>
      <c r="L215" cm="1">
        <f t="array" ref="L215">INDEX('GMW - Upside'!$A$2:$MC$200,MATCH(1,('GMW - Upside'!$MC$2:$MC$200=L$3)*('GMW - Upside'!$MB$2:$MB$200=L$4),0),$E215-1973)</f>
        <v>36516.67</v>
      </c>
      <c r="M215" cm="1">
        <f t="array" ref="M215">INDEX('GMW - Upside'!$A$2:$MC$200,MATCH(1,('GMW - Upside'!$MC$2:$MC$200=M$3)*('GMW - Upside'!$MB$2:$MB$200=M$4),0),$E215-1973)</f>
        <v>1555.5</v>
      </c>
      <c r="N215" cm="1">
        <f t="array" ref="N215">INDEX('GMW - Upside'!$A$2:$MC$200,MATCH(1,('GMW - Upside'!$MC$2:$MC$200=N$3)*('GMW - Upside'!$MB$2:$MB$200=N$4),0),$E215-1973)</f>
        <v>38072.17</v>
      </c>
      <c r="O215" cm="1">
        <f t="array" ref="O215">INDEX('GMW - Upside'!$A$2:$MC$200,MATCH(1,('GMW - Upside'!$MC$2:$MC$200=O$3)*('GMW - Upside'!$MB$2:$MB$200=O$4),0),$E215-1973)</f>
        <v>4.085661</v>
      </c>
      <c r="P215" cm="1">
        <f t="array" ref="P215">INDEX('GMW - Upside'!$A$2:$MC$200,MATCH(1,('GMW - Upside'!$MC$2:$MC$200=P$3)*('GMW - Upside'!$MB$2:$MB$200=P$4),0),$E215-1973)</f>
        <v>46404.42</v>
      </c>
      <c r="Q215" cm="1">
        <f t="array" ref="Q215">INDEX('GMW - Upside'!$A$2:$MC$200,MATCH(1,('GMW - Upside'!$MC$2:$MC$200=Q$3)*('GMW - Upside'!$MB$2:$MB$200=Q$4),0),$E215-1973)</f>
        <v>54257.16</v>
      </c>
      <c r="R215" cm="1">
        <f t="array" ref="R215">INDEX('GMW - Upside'!$A$2:$MC$200,MATCH(1,('GMW - Upside'!$MC$2:$MC$200=R$3)*('GMW - Upside'!$MB$2:$MB$200=R$4),0),$E215-1973)</f>
        <v>3206056</v>
      </c>
      <c r="S215" cm="1">
        <f t="array" ref="S215">INDEX('GMW - Upside'!$A$2:$MC$200,MATCH(1,('GMW - Upside'!$MC$2:$MC$200=S$3)*('GMW - Upside'!$MB$2:$MB$200=S$4),0),$E215-1973)</f>
        <v>973149.1</v>
      </c>
      <c r="T215" cm="1">
        <f t="array" ref="T215">INDEX('GMW - Upside'!$A$2:$MC$200,MATCH(1,('GMW - Upside'!$MC$2:$MC$200=T$3)*('GMW - Upside'!$MB$2:$MB$200=T$4),0),$E215-1973)</f>
        <v>-0.2745628</v>
      </c>
      <c r="U215" cm="1">
        <f t="array" ref="U215">INDEX('GMW - Upside'!$A$2:$MC$200,MATCH(1,('GMW - Upside'!$MC$2:$MC$200=U$3)*('GMW - Upside'!$MB$2:$MB$200=U$4),0),$E215-1973)</f>
        <v>782192.1</v>
      </c>
      <c r="V215" cm="1">
        <f t="array" ref="V215">INDEX('GMW - Upside'!$A$2:$MC$200,MATCH(1,('GMW - Upside'!$MC$2:$MC$200=V$3)*('GMW - Upside'!$MB$2:$MB$200=V$4),0),$E215-1973)</f>
        <v>36549.120000000003</v>
      </c>
      <c r="W215" cm="1">
        <f t="array" ref="W215">INDEX('GMW - Upside'!$A$2:$MC$200,MATCH(1,('GMW - Upside'!$MC$2:$MC$200=W$3)*('GMW - Upside'!$MB$2:$MB$200=W$4),0),$E215-1973)</f>
        <v>31.995619999999999</v>
      </c>
      <c r="X215" cm="1">
        <f t="array" ref="X215">INDEX('GMW - Upside'!$A$2:$MC$200,MATCH(1,('GMW - Upside'!$MC$2:$MC$200=X$3)*('GMW - Upside'!$MB$2:$MB$200=X$4),0),$E215-1973)</f>
        <v>657881.30000000005</v>
      </c>
      <c r="Y215" cm="1">
        <f t="array" ref="Y215">INDEX('GMW - Upside'!$A$2:$MC$200,MATCH(1,('GMW - Upside'!$MC$2:$MC$200=Y$3)*('GMW - Upside'!$MB$2:$MB$200=Y$4),0),$E215-1973)</f>
        <v>45626.73</v>
      </c>
      <c r="Z215" cm="1">
        <f t="array" ref="Z215">INDEX('GMW - Upside'!$A$2:$MC$200,MATCH(1,('GMW - Upside'!$MC$2:$MC$200=Z$3)*('GMW - Upside'!$MB$2:$MB$200=Z$4),0),$E215-1973)</f>
        <v>3546571</v>
      </c>
      <c r="AA215" cm="1">
        <f t="array" ref="AA215">INDEX('GMW - Upside'!$A$2:$MC$200,MATCH(1,('GMW - Upside'!$MC$2:$MC$200=AA$3)*('GMW - Upside'!$MB$2:$MB$200=AA$4),0),$E215-1973)</f>
        <v>-1.5894520000000001</v>
      </c>
      <c r="AB215" cm="1">
        <f t="array" ref="AB215">INDEX('GMW - Upside'!$A$2:$MC$200,MATCH(1,('GMW - Upside'!$MC$2:$MC$200=AB$3)*('GMW - Upside'!$MB$2:$MB$200=AB$4),0),$E215-1973)</f>
        <v>449328.5</v>
      </c>
      <c r="AC215" cm="1">
        <f t="array" ref="AC215">INDEX('GMW - Upside'!$A$2:$MC$200,MATCH(1,('GMW - Upside'!$MC$2:$MC$200=AC$3)*('GMW - Upside'!$MB$2:$MB$200=AC$4),0),$E215-1973)</f>
        <v>461725.3</v>
      </c>
      <c r="AD215" cm="1">
        <f t="array" ref="AD215">INDEX('GMW - Upside'!$A$2:$MC$200,MATCH(1,('GMW - Upside'!$MC$2:$MC$200=AD$3)*('GMW - Upside'!$MB$2:$MB$200=AD$4),0),$E215-1973)</f>
        <v>71840.84</v>
      </c>
      <c r="AE215" cm="1">
        <f t="array" ref="AE215">INDEX('GMW - Upside'!$A$2:$MC$200,MATCH(1,('GMW - Upside'!$MC$2:$MC$200=AE$3)*('GMW - Upside'!$MB$2:$MB$200=AE$4),0),$E215-1973)</f>
        <v>32.871139999999997</v>
      </c>
    </row>
    <row r="216" spans="1:31" x14ac:dyDescent="0.2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Upside'!$A$2:$MC$200,MATCH(1,('GMW - Upside'!$MC$2:$MC$200=F$3)*('GMW - Upside'!$MB$2:$MB$200=F$4),0),$E216-1973)</f>
        <v>783196.5</v>
      </c>
      <c r="G216" cm="1">
        <f t="array" ref="G216">INDEX('GMW - Upside'!$A$2:$MC$200,MATCH(1,('GMW - Upside'!$MC$2:$MC$200=G$3)*('GMW - Upside'!$MB$2:$MB$200=G$4),0),$E216-1973)</f>
        <v>457035.1</v>
      </c>
      <c r="H216" cm="1">
        <f t="array" ref="H216">INDEX('GMW - Upside'!$A$2:$MC$200,MATCH(1,('GMW - Upside'!$MC$2:$MC$200=H$3)*('GMW - Upside'!$MB$2:$MB$200=H$4),0),$E216-1973)</f>
        <v>501931.4</v>
      </c>
      <c r="I216" cm="1">
        <f t="array" ref="I216">INDEX('GMW - Upside'!$A$2:$MC$200,MATCH(1,('GMW - Upside'!$MC$2:$MC$200=I$3)*('GMW - Upside'!$MB$2:$MB$200=I$4),0),$E216-1973)</f>
        <v>161.4847</v>
      </c>
      <c r="J216" cm="1">
        <f t="array" ref="J216">INDEX('GMW - Upside'!$A$2:$MC$200,MATCH(1,('GMW - Upside'!$MC$2:$MC$200=J$3)*('GMW - Upside'!$MB$2:$MB$200=J$4),0),$E216-1973)</f>
        <v>2.4431980000000002</v>
      </c>
      <c r="K216" cm="1">
        <f t="array" ref="K216">INDEX('GMW - Upside'!$A$2:$MC$200,MATCH(1,('GMW - Upside'!$MC$2:$MC$200=K$3)*('GMW - Upside'!$MB$2:$MB$200=K$4),0),$E216-1973)</f>
        <v>3.5564640000000001</v>
      </c>
      <c r="L216" cm="1">
        <f t="array" ref="L216">INDEX('GMW - Upside'!$A$2:$MC$200,MATCH(1,('GMW - Upside'!$MC$2:$MC$200=L$3)*('GMW - Upside'!$MB$2:$MB$200=L$4),0),$E216-1973)</f>
        <v>36593.33</v>
      </c>
      <c r="M216" cm="1">
        <f t="array" ref="M216">INDEX('GMW - Upside'!$A$2:$MC$200,MATCH(1,('GMW - Upside'!$MC$2:$MC$200=M$3)*('GMW - Upside'!$MB$2:$MB$200=M$4),0),$E216-1973)</f>
        <v>1543.4960000000001</v>
      </c>
      <c r="N216" cm="1">
        <f t="array" ref="N216">INDEX('GMW - Upside'!$A$2:$MC$200,MATCH(1,('GMW - Upside'!$MC$2:$MC$200=N$3)*('GMW - Upside'!$MB$2:$MB$200=N$4),0),$E216-1973)</f>
        <v>38136.83</v>
      </c>
      <c r="O216" cm="1">
        <f t="array" ref="O216">INDEX('GMW - Upside'!$A$2:$MC$200,MATCH(1,('GMW - Upside'!$MC$2:$MC$200=O$3)*('GMW - Upside'!$MB$2:$MB$200=O$4),0),$E216-1973)</f>
        <v>4.0472580000000002</v>
      </c>
      <c r="P216" cm="1">
        <f t="array" ref="P216">INDEX('GMW - Upside'!$A$2:$MC$200,MATCH(1,('GMW - Upside'!$MC$2:$MC$200=P$3)*('GMW - Upside'!$MB$2:$MB$200=P$4),0),$E216-1973)</f>
        <v>46435.3</v>
      </c>
      <c r="Q216" cm="1">
        <f t="array" ref="Q216">INDEX('GMW - Upside'!$A$2:$MC$200,MATCH(1,('GMW - Upside'!$MC$2:$MC$200=Q$3)*('GMW - Upside'!$MB$2:$MB$200=Q$4),0),$E216-1973)</f>
        <v>-33194.54</v>
      </c>
      <c r="R216" cm="1">
        <f t="array" ref="R216">INDEX('GMW - Upside'!$A$2:$MC$200,MATCH(1,('GMW - Upside'!$MC$2:$MC$200=R$3)*('GMW - Upside'!$MB$2:$MB$200=R$4),0),$E216-1973)</f>
        <v>3256580</v>
      </c>
      <c r="S216" cm="1">
        <f t="array" ref="S216">INDEX('GMW - Upside'!$A$2:$MC$200,MATCH(1,('GMW - Upside'!$MC$2:$MC$200=S$3)*('GMW - Upside'!$MB$2:$MB$200=S$4),0),$E216-1973)</f>
        <v>982345.2</v>
      </c>
      <c r="T216" cm="1">
        <f t="array" ref="T216">INDEX('GMW - Upside'!$A$2:$MC$200,MATCH(1,('GMW - Upside'!$MC$2:$MC$200=T$3)*('GMW - Upside'!$MB$2:$MB$200=T$4),0),$E216-1973)</f>
        <v>-0.2541542</v>
      </c>
      <c r="U216" cm="1">
        <f t="array" ref="U216">INDEX('GMW - Upside'!$A$2:$MC$200,MATCH(1,('GMW - Upside'!$MC$2:$MC$200=U$3)*('GMW - Upside'!$MB$2:$MB$200=U$4),0),$E216-1973)</f>
        <v>785189.1</v>
      </c>
      <c r="V216" cm="1">
        <f t="array" ref="V216">INDEX('GMW - Upside'!$A$2:$MC$200,MATCH(1,('GMW - Upside'!$MC$2:$MC$200=V$3)*('GMW - Upside'!$MB$2:$MB$200=V$4),0),$E216-1973)</f>
        <v>36611.19</v>
      </c>
      <c r="W216" cm="1">
        <f t="array" ref="W216">INDEX('GMW - Upside'!$A$2:$MC$200,MATCH(1,('GMW - Upside'!$MC$2:$MC$200=W$3)*('GMW - Upside'!$MB$2:$MB$200=W$4),0),$E216-1973)</f>
        <v>31.995419999999999</v>
      </c>
      <c r="X216" cm="1">
        <f t="array" ref="X216">INDEX('GMW - Upside'!$A$2:$MC$200,MATCH(1,('GMW - Upside'!$MC$2:$MC$200=X$3)*('GMW - Upside'!$MB$2:$MB$200=X$4),0),$E216-1973)</f>
        <v>659048.1</v>
      </c>
      <c r="Y216" cm="1">
        <f t="array" ref="Y216">INDEX('GMW - Upside'!$A$2:$MC$200,MATCH(1,('GMW - Upside'!$MC$2:$MC$200=Y$3)*('GMW - Upside'!$MB$2:$MB$200=Y$4),0),$E216-1973)</f>
        <v>45654.45</v>
      </c>
      <c r="Z216" cm="1">
        <f t="array" ref="Z216">INDEX('GMW - Upside'!$A$2:$MC$200,MATCH(1,('GMW - Upside'!$MC$2:$MC$200=Z$3)*('GMW - Upside'!$MB$2:$MB$200=Z$4),0),$E216-1973)</f>
        <v>3562772</v>
      </c>
      <c r="AA216" cm="1">
        <f t="array" ref="AA216">INDEX('GMW - Upside'!$A$2:$MC$200,MATCH(1,('GMW - Upside'!$MC$2:$MC$200=AA$3)*('GMW - Upside'!$MB$2:$MB$200=AA$4),0),$E216-1973)</f>
        <v>-1.5886579999999999</v>
      </c>
      <c r="AB216" cm="1">
        <f t="array" ref="AB216">INDEX('GMW - Upside'!$A$2:$MC$200,MATCH(1,('GMW - Upside'!$MC$2:$MC$200=AB$3)*('GMW - Upside'!$MB$2:$MB$200=AB$4),0),$E216-1973)</f>
        <v>431225.59999999998</v>
      </c>
      <c r="AC216" cm="1">
        <f t="array" ref="AC216">INDEX('GMW - Upside'!$A$2:$MC$200,MATCH(1,('GMW - Upside'!$MC$2:$MC$200=AC$3)*('GMW - Upside'!$MB$2:$MB$200=AC$4),0),$E216-1973)</f>
        <v>382869.4</v>
      </c>
      <c r="AD216" cm="1">
        <f t="array" ref="AD216">INDEX('GMW - Upside'!$A$2:$MC$200,MATCH(1,('GMW - Upside'!$MC$2:$MC$200=AD$3)*('GMW - Upside'!$MB$2:$MB$200=AD$4),0),$E216-1973)</f>
        <v>71919.990000000005</v>
      </c>
      <c r="AE216" cm="1">
        <f t="array" ref="AE216">INDEX('GMW - Upside'!$A$2:$MC$200,MATCH(1,('GMW - Upside'!$MC$2:$MC$200=AE$3)*('GMW - Upside'!$MB$2:$MB$200=AE$4),0),$E216-1973)</f>
        <v>32.997540000000001</v>
      </c>
    </row>
    <row r="217" spans="1:31" x14ac:dyDescent="0.2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Upside'!$A$2:$MC$200,MATCH(1,('GMW - Upside'!$MC$2:$MC$200=F$3)*('GMW - Upside'!$MB$2:$MB$200=F$4),0),$E217-1973)</f>
        <v>786327.4</v>
      </c>
      <c r="G217" cm="1">
        <f t="array" ref="G217">INDEX('GMW - Upside'!$A$2:$MC$200,MATCH(1,('GMW - Upside'!$MC$2:$MC$200=G$3)*('GMW - Upside'!$MB$2:$MB$200=G$4),0),$E217-1973)</f>
        <v>458711.3</v>
      </c>
      <c r="H217" cm="1">
        <f t="array" ref="H217">INDEX('GMW - Upside'!$A$2:$MC$200,MATCH(1,('GMW - Upside'!$MC$2:$MC$200=H$3)*('GMW - Upside'!$MB$2:$MB$200=H$4),0),$E217-1973)</f>
        <v>503838.5</v>
      </c>
      <c r="I217" cm="1">
        <f t="array" ref="I217">INDEX('GMW - Upside'!$A$2:$MC$200,MATCH(1,('GMW - Upside'!$MC$2:$MC$200=I$3)*('GMW - Upside'!$MB$2:$MB$200=I$4),0),$E217-1973)</f>
        <v>162.28620000000001</v>
      </c>
      <c r="J217" cm="1">
        <f t="array" ref="J217">INDEX('GMW - Upside'!$A$2:$MC$200,MATCH(1,('GMW - Upside'!$MC$2:$MC$200=J$3)*('GMW - Upside'!$MB$2:$MB$200=J$4),0),$E217-1973)</f>
        <v>2.444502</v>
      </c>
      <c r="K217" cm="1">
        <f t="array" ref="K217">INDEX('GMW - Upside'!$A$2:$MC$200,MATCH(1,('GMW - Upside'!$MC$2:$MC$200=K$3)*('GMW - Upside'!$MB$2:$MB$200=K$4),0),$E217-1973)</f>
        <v>3.5564740000000001</v>
      </c>
      <c r="L217" cm="1">
        <f t="array" ref="L217">INDEX('GMW - Upside'!$A$2:$MC$200,MATCH(1,('GMW - Upside'!$MC$2:$MC$200=L$3)*('GMW - Upside'!$MB$2:$MB$200=L$4),0),$E217-1973)</f>
        <v>36664.85</v>
      </c>
      <c r="M217" cm="1">
        <f t="array" ref="M217">INDEX('GMW - Upside'!$A$2:$MC$200,MATCH(1,('GMW - Upside'!$MC$2:$MC$200=M$3)*('GMW - Upside'!$MB$2:$MB$200=M$4),0),$E217-1973)</f>
        <v>1536.8050000000001</v>
      </c>
      <c r="N217" cm="1">
        <f t="array" ref="N217">INDEX('GMW - Upside'!$A$2:$MC$200,MATCH(1,('GMW - Upside'!$MC$2:$MC$200=N$3)*('GMW - Upside'!$MB$2:$MB$200=N$4),0),$E217-1973)</f>
        <v>38201.65</v>
      </c>
      <c r="O217" cm="1">
        <f t="array" ref="O217">INDEX('GMW - Upside'!$A$2:$MC$200,MATCH(1,('GMW - Upside'!$MC$2:$MC$200=O$3)*('GMW - Upside'!$MB$2:$MB$200=O$4),0),$E217-1973)</f>
        <v>4.022875</v>
      </c>
      <c r="P217" cm="1">
        <f t="array" ref="P217">INDEX('GMW - Upside'!$A$2:$MC$200,MATCH(1,('GMW - Upside'!$MC$2:$MC$200=P$3)*('GMW - Upside'!$MB$2:$MB$200=P$4),0),$E217-1973)</f>
        <v>46463.46</v>
      </c>
      <c r="Q217" cm="1">
        <f t="array" ref="Q217">INDEX('GMW - Upside'!$A$2:$MC$200,MATCH(1,('GMW - Upside'!$MC$2:$MC$200=Q$3)*('GMW - Upside'!$MB$2:$MB$200=Q$4),0),$E217-1973)</f>
        <v>452.96089999999998</v>
      </c>
      <c r="R217" cm="1">
        <f t="array" ref="R217">INDEX('GMW - Upside'!$A$2:$MC$200,MATCH(1,('GMW - Upside'!$MC$2:$MC$200=R$3)*('GMW - Upside'!$MB$2:$MB$200=R$4),0),$E217-1973)</f>
        <v>3278163</v>
      </c>
      <c r="S217" cm="1">
        <f t="array" ref="S217">INDEX('GMW - Upside'!$A$2:$MC$200,MATCH(1,('GMW - Upside'!$MC$2:$MC$200=S$3)*('GMW - Upside'!$MB$2:$MB$200=S$4),0),$E217-1973)</f>
        <v>991572.1</v>
      </c>
      <c r="T217" cm="1">
        <f t="array" ref="T217">INDEX('GMW - Upside'!$A$2:$MC$200,MATCH(1,('GMW - Upside'!$MC$2:$MC$200=T$3)*('GMW - Upside'!$MB$2:$MB$200=T$4),0),$E217-1973)</f>
        <v>-0.2462387</v>
      </c>
      <c r="U217" cm="1">
        <f t="array" ref="U217">INDEX('GMW - Upside'!$A$2:$MC$200,MATCH(1,('GMW - Upside'!$MC$2:$MC$200=U$3)*('GMW - Upside'!$MB$2:$MB$200=U$4),0),$E217-1973)</f>
        <v>788266.1</v>
      </c>
      <c r="V217" cm="1">
        <f t="array" ref="V217">INDEX('GMW - Upside'!$A$2:$MC$200,MATCH(1,('GMW - Upside'!$MC$2:$MC$200=V$3)*('GMW - Upside'!$MB$2:$MB$200=V$4),0),$E217-1973)</f>
        <v>36673.410000000003</v>
      </c>
      <c r="W217" cm="1">
        <f t="array" ref="W217">INDEX('GMW - Upside'!$A$2:$MC$200,MATCH(1,('GMW - Upside'!$MC$2:$MC$200=W$3)*('GMW - Upside'!$MB$2:$MB$200=W$4),0),$E217-1973)</f>
        <v>31.99521</v>
      </c>
      <c r="X217" cm="1">
        <f t="array" ref="X217">INDEX('GMW - Upside'!$A$2:$MC$200,MATCH(1,('GMW - Upside'!$MC$2:$MC$200=X$3)*('GMW - Upside'!$MB$2:$MB$200=X$4),0),$E217-1973)</f>
        <v>660179.19999999995</v>
      </c>
      <c r="Y217" cm="1">
        <f t="array" ref="Y217">INDEX('GMW - Upside'!$A$2:$MC$200,MATCH(1,('GMW - Upside'!$MC$2:$MC$200=Y$3)*('GMW - Upside'!$MB$2:$MB$200=Y$4),0),$E217-1973)</f>
        <v>45680.58</v>
      </c>
      <c r="Z217" cm="1">
        <f t="array" ref="Z217">INDEX('GMW - Upside'!$A$2:$MC$200,MATCH(1,('GMW - Upside'!$MC$2:$MC$200=Z$3)*('GMW - Upside'!$MB$2:$MB$200=Z$4),0),$E217-1973)</f>
        <v>3579178</v>
      </c>
      <c r="AA217" cm="1">
        <f t="array" ref="AA217">INDEX('GMW - Upside'!$A$2:$MC$200,MATCH(1,('GMW - Upside'!$MC$2:$MC$200=AA$3)*('GMW - Upside'!$MB$2:$MB$200=AA$4),0),$E217-1973)</f>
        <v>-1.5877840000000001</v>
      </c>
      <c r="AB217" cm="1">
        <f t="array" ref="AB217">INDEX('GMW - Upside'!$A$2:$MC$200,MATCH(1,('GMW - Upside'!$MC$2:$MC$200=AB$3)*('GMW - Upside'!$MB$2:$MB$200=AB$4),0),$E217-1973)</f>
        <v>426395.3</v>
      </c>
      <c r="AC217" cm="1">
        <f t="array" ref="AC217">INDEX('GMW - Upside'!$A$2:$MC$200,MATCH(1,('GMW - Upside'!$MC$2:$MC$200=AC$3)*('GMW - Upside'!$MB$2:$MB$200=AC$4),0),$E217-1973)</f>
        <v>406981.5</v>
      </c>
      <c r="AD217" cm="1">
        <f t="array" ref="AD217">INDEX('GMW - Upside'!$A$2:$MC$200,MATCH(1,('GMW - Upside'!$MC$2:$MC$200=AD$3)*('GMW - Upside'!$MB$2:$MB$200=AD$4),0),$E217-1973)</f>
        <v>71997.2</v>
      </c>
      <c r="AE217" cm="1">
        <f t="array" ref="AE217">INDEX('GMW - Upside'!$A$2:$MC$200,MATCH(1,('GMW - Upside'!$MC$2:$MC$200=AE$3)*('GMW - Upside'!$MB$2:$MB$200=AE$4),0),$E217-1973)</f>
        <v>33.116390000000003</v>
      </c>
    </row>
    <row r="218" spans="1:31" x14ac:dyDescent="0.2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Upside'!$A$2:$MC$200,MATCH(1,('GMW - Upside'!$MC$2:$MC$200=F$3)*('GMW - Upside'!$MB$2:$MB$200=F$4),0),$E218-1973)</f>
        <v>789455.8</v>
      </c>
      <c r="G218" cm="1">
        <f t="array" ref="G218">INDEX('GMW - Upside'!$A$2:$MC$200,MATCH(1,('GMW - Upside'!$MC$2:$MC$200=G$3)*('GMW - Upside'!$MB$2:$MB$200=G$4),0),$E218-1973)</f>
        <v>460359.7</v>
      </c>
      <c r="H218" cm="1">
        <f t="array" ref="H218">INDEX('GMW - Upside'!$A$2:$MC$200,MATCH(1,('GMW - Upside'!$MC$2:$MC$200=H$3)*('GMW - Upside'!$MB$2:$MB$200=H$4),0),$E218-1973)</f>
        <v>505613.4</v>
      </c>
      <c r="I218" cm="1">
        <f t="array" ref="I218">INDEX('GMW - Upside'!$A$2:$MC$200,MATCH(1,('GMW - Upside'!$MC$2:$MC$200=I$3)*('GMW - Upside'!$MB$2:$MB$200=I$4),0),$E218-1973)</f>
        <v>163.00479999999999</v>
      </c>
      <c r="J218" cm="1">
        <f t="array" ref="J218">INDEX('GMW - Upside'!$A$2:$MC$200,MATCH(1,('GMW - Upside'!$MC$2:$MC$200=J$3)*('GMW - Upside'!$MB$2:$MB$200=J$4),0),$E218-1973)</f>
        <v>2.4459390000000001</v>
      </c>
      <c r="K218" cm="1">
        <f t="array" ref="K218">INDEX('GMW - Upside'!$A$2:$MC$200,MATCH(1,('GMW - Upside'!$MC$2:$MC$200=K$3)*('GMW - Upside'!$MB$2:$MB$200=K$4),0),$E218-1973)</f>
        <v>3.5563760000000002</v>
      </c>
      <c r="L218" cm="1">
        <f t="array" ref="L218">INDEX('GMW - Upside'!$A$2:$MC$200,MATCH(1,('GMW - Upside'!$MC$2:$MC$200=L$3)*('GMW - Upside'!$MB$2:$MB$200=L$4),0),$E218-1973)</f>
        <v>36735.29</v>
      </c>
      <c r="M218" cm="1">
        <f t="array" ref="M218">INDEX('GMW - Upside'!$A$2:$MC$200,MATCH(1,('GMW - Upside'!$MC$2:$MC$200=M$3)*('GMW - Upside'!$MB$2:$MB$200=M$4),0),$E218-1973)</f>
        <v>1531.277</v>
      </c>
      <c r="N218" cm="1">
        <f t="array" ref="N218">INDEX('GMW - Upside'!$A$2:$MC$200,MATCH(1,('GMW - Upside'!$MC$2:$MC$200=N$3)*('GMW - Upside'!$MB$2:$MB$200=N$4),0),$E218-1973)</f>
        <v>38266.559999999998</v>
      </c>
      <c r="O218" cm="1">
        <f t="array" ref="O218">INDEX('GMW - Upside'!$A$2:$MC$200,MATCH(1,('GMW - Upside'!$MC$2:$MC$200=O$3)*('GMW - Upside'!$MB$2:$MB$200=O$4),0),$E218-1973)</f>
        <v>4.0016059999999998</v>
      </c>
      <c r="P218" cm="1">
        <f t="array" ref="P218">INDEX('GMW - Upside'!$A$2:$MC$200,MATCH(1,('GMW - Upside'!$MC$2:$MC$200=P$3)*('GMW - Upside'!$MB$2:$MB$200=P$4),0),$E218-1973)</f>
        <v>46491.61</v>
      </c>
      <c r="Q218" cm="1">
        <f t="array" ref="Q218">INDEX('GMW - Upside'!$A$2:$MC$200,MATCH(1,('GMW - Upside'!$MC$2:$MC$200=Q$3)*('GMW - Upside'!$MB$2:$MB$200=Q$4),0),$E218-1973)</f>
        <v>-25049.759999999998</v>
      </c>
      <c r="R218" cm="1">
        <f t="array" ref="R218">INDEX('GMW - Upside'!$A$2:$MC$200,MATCH(1,('GMW - Upside'!$MC$2:$MC$200=R$3)*('GMW - Upside'!$MB$2:$MB$200=R$4),0),$E218-1973)</f>
        <v>3325482</v>
      </c>
      <c r="S218" cm="1">
        <f t="array" ref="S218">INDEX('GMW - Upside'!$A$2:$MC$200,MATCH(1,('GMW - Upside'!$MC$2:$MC$200=S$3)*('GMW - Upside'!$MB$2:$MB$200=S$4),0),$E218-1973)</f>
        <v>1000897</v>
      </c>
      <c r="T218" cm="1">
        <f t="array" ref="T218">INDEX('GMW - Upside'!$A$2:$MC$200,MATCH(1,('GMW - Upside'!$MC$2:$MC$200=T$3)*('GMW - Upside'!$MB$2:$MB$200=T$4),0),$E218-1973)</f>
        <v>-0.24852750000000001</v>
      </c>
      <c r="U218" cm="1">
        <f t="array" ref="U218">INDEX('GMW - Upside'!$A$2:$MC$200,MATCH(1,('GMW - Upside'!$MC$2:$MC$200=U$3)*('GMW - Upside'!$MB$2:$MB$200=U$4),0),$E218-1973)</f>
        <v>791419.9</v>
      </c>
      <c r="V218" cm="1">
        <f t="array" ref="V218">INDEX('GMW - Upside'!$A$2:$MC$200,MATCH(1,('GMW - Upside'!$MC$2:$MC$200=V$3)*('GMW - Upside'!$MB$2:$MB$200=V$4),0),$E218-1973)</f>
        <v>36735.72</v>
      </c>
      <c r="W218" cm="1">
        <f t="array" ref="W218">INDEX('GMW - Upside'!$A$2:$MC$200,MATCH(1,('GMW - Upside'!$MC$2:$MC$200=W$3)*('GMW - Upside'!$MB$2:$MB$200=W$4),0),$E218-1973)</f>
        <v>31.995000000000001</v>
      </c>
      <c r="X218" cm="1">
        <f t="array" ref="X218">INDEX('GMW - Upside'!$A$2:$MC$200,MATCH(1,('GMW - Upside'!$MC$2:$MC$200=X$3)*('GMW - Upside'!$MB$2:$MB$200=X$4),0),$E218-1973)</f>
        <v>661297.6</v>
      </c>
      <c r="Y218" cm="1">
        <f t="array" ref="Y218">INDEX('GMW - Upside'!$A$2:$MC$200,MATCH(1,('GMW - Upside'!$MC$2:$MC$200=Y$3)*('GMW - Upside'!$MB$2:$MB$200=Y$4),0),$E218-1973)</f>
        <v>45706.720000000001</v>
      </c>
      <c r="Z218" cm="1">
        <f t="array" ref="Z218">INDEX('GMW - Upside'!$A$2:$MC$200,MATCH(1,('GMW - Upside'!$MC$2:$MC$200=Z$3)*('GMW - Upside'!$MB$2:$MB$200=Z$4),0),$E218-1973)</f>
        <v>3595778</v>
      </c>
      <c r="AA218" cm="1">
        <f t="array" ref="AA218">INDEX('GMW - Upside'!$A$2:$MC$200,MATCH(1,('GMW - Upside'!$MC$2:$MC$200=AA$3)*('GMW - Upside'!$MB$2:$MB$200=AA$4),0),$E218-1973)</f>
        <v>-1.5868329999999999</v>
      </c>
      <c r="AB218" cm="1">
        <f t="array" ref="AB218">INDEX('GMW - Upside'!$A$2:$MC$200,MATCH(1,('GMW - Upside'!$MC$2:$MC$200=AB$3)*('GMW - Upside'!$MB$2:$MB$200=AB$4),0),$E218-1973)</f>
        <v>448409.8</v>
      </c>
      <c r="AC218" cm="1">
        <f t="array" ref="AC218">INDEX('GMW - Upside'!$A$2:$MC$200,MATCH(1,('GMW - Upside'!$MC$2:$MC$200=AC$3)*('GMW - Upside'!$MB$2:$MB$200=AC$4),0),$E218-1973)</f>
        <v>403259.1</v>
      </c>
      <c r="AD218" cm="1">
        <f t="array" ref="AD218">INDEX('GMW - Upside'!$A$2:$MC$200,MATCH(1,('GMW - Upside'!$MC$2:$MC$200=AD$3)*('GMW - Upside'!$MB$2:$MB$200=AD$4),0),$E218-1973)</f>
        <v>72074.42</v>
      </c>
      <c r="AE218" cm="1">
        <f t="array" ref="AE218">INDEX('GMW - Upside'!$A$2:$MC$200,MATCH(1,('GMW - Upside'!$MC$2:$MC$200=AE$3)*('GMW - Upside'!$MB$2:$MB$200=AE$4),0),$E218-1973)</f>
        <v>33.23509</v>
      </c>
    </row>
    <row r="219" spans="1:31" x14ac:dyDescent="0.2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Upside'!$A$2:$MC$200,MATCH(1,('GMW - Upside'!$MC$2:$MC$200=F$3)*('GMW - Upside'!$MB$2:$MB$200=F$4),0),$E219-1973)</f>
        <v>792572.1</v>
      </c>
      <c r="G219" cm="1">
        <f t="array" ref="G219">INDEX('GMW - Upside'!$A$2:$MC$200,MATCH(1,('GMW - Upside'!$MC$2:$MC$200=G$3)*('GMW - Upside'!$MB$2:$MB$200=G$4),0),$E219-1973)</f>
        <v>462133.1</v>
      </c>
      <c r="H219" cm="1">
        <f t="array" ref="H219">INDEX('GMW - Upside'!$A$2:$MC$200,MATCH(1,('GMW - Upside'!$MC$2:$MC$200=H$3)*('GMW - Upside'!$MB$2:$MB$200=H$4),0),$E219-1973)</f>
        <v>507838.4</v>
      </c>
      <c r="I219" cm="1">
        <f t="array" ref="I219">INDEX('GMW - Upside'!$A$2:$MC$200,MATCH(1,('GMW - Upside'!$MC$2:$MC$200=I$3)*('GMW - Upside'!$MB$2:$MB$200=I$4),0),$E219-1973)</f>
        <v>163.3091</v>
      </c>
      <c r="J219" cm="1">
        <f t="array" ref="J219">INDEX('GMW - Upside'!$A$2:$MC$200,MATCH(1,('GMW - Upside'!$MC$2:$MC$200=J$3)*('GMW - Upside'!$MB$2:$MB$200=J$4),0),$E219-1973)</f>
        <v>2.4471699999999998</v>
      </c>
      <c r="K219" cm="1">
        <f t="array" ref="K219">INDEX('GMW - Upside'!$A$2:$MC$200,MATCH(1,('GMW - Upside'!$MC$2:$MC$200=K$3)*('GMW - Upside'!$MB$2:$MB$200=K$4),0),$E219-1973)</f>
        <v>3.5561539999999998</v>
      </c>
      <c r="L219" cm="1">
        <f t="array" ref="L219">INDEX('GMW - Upside'!$A$2:$MC$200,MATCH(1,('GMW - Upside'!$MC$2:$MC$200=L$3)*('GMW - Upside'!$MB$2:$MB$200=L$4),0),$E219-1973)</f>
        <v>36799.97</v>
      </c>
      <c r="M219" cm="1">
        <f t="array" ref="M219">INDEX('GMW - Upside'!$A$2:$MC$200,MATCH(1,('GMW - Upside'!$MC$2:$MC$200=M$3)*('GMW - Upside'!$MB$2:$MB$200=M$4),0),$E219-1973)</f>
        <v>1531.6089999999999</v>
      </c>
      <c r="N219" cm="1">
        <f t="array" ref="N219">INDEX('GMW - Upside'!$A$2:$MC$200,MATCH(1,('GMW - Upside'!$MC$2:$MC$200=N$3)*('GMW - Upside'!$MB$2:$MB$200=N$4),0),$E219-1973)</f>
        <v>38331.58</v>
      </c>
      <c r="O219" cm="1">
        <f t="array" ref="O219">INDEX('GMW - Upside'!$A$2:$MC$200,MATCH(1,('GMW - Upside'!$MC$2:$MC$200=O$3)*('GMW - Upside'!$MB$2:$MB$200=O$4),0),$E219-1973)</f>
        <v>3.9956860000000001</v>
      </c>
      <c r="P219" cm="1">
        <f t="array" ref="P219">INDEX('GMW - Upside'!$A$2:$MC$200,MATCH(1,('GMW - Upside'!$MC$2:$MC$200=P$3)*('GMW - Upside'!$MB$2:$MB$200=P$4),0),$E219-1973)</f>
        <v>46519.76</v>
      </c>
      <c r="Q219" cm="1">
        <f t="array" ref="Q219">INDEX('GMW - Upside'!$A$2:$MC$200,MATCH(1,('GMW - Upside'!$MC$2:$MC$200=Q$3)*('GMW - Upside'!$MB$2:$MB$200=Q$4),0),$E219-1973)</f>
        <v>54495.38</v>
      </c>
      <c r="R219" cm="1">
        <f t="array" ref="R219">INDEX('GMW - Upside'!$A$2:$MC$200,MATCH(1,('GMW - Upside'!$MC$2:$MC$200=R$3)*('GMW - Upside'!$MB$2:$MB$200=R$4),0),$E219-1973)</f>
        <v>3316685</v>
      </c>
      <c r="S219" cm="1">
        <f t="array" ref="S219">INDEX('GMW - Upside'!$A$2:$MC$200,MATCH(1,('GMW - Upside'!$MC$2:$MC$200=S$3)*('GMW - Upside'!$MB$2:$MB$200=S$4),0),$E219-1973)</f>
        <v>1010171</v>
      </c>
      <c r="T219" cm="1">
        <f t="array" ref="T219">INDEX('GMW - Upside'!$A$2:$MC$200,MATCH(1,('GMW - Upside'!$MC$2:$MC$200=T$3)*('GMW - Upside'!$MB$2:$MB$200=T$4),0),$E219-1973)</f>
        <v>-0.25386809999999999</v>
      </c>
      <c r="U219" cm="1">
        <f t="array" ref="U219">INDEX('GMW - Upside'!$A$2:$MC$200,MATCH(1,('GMW - Upside'!$MC$2:$MC$200=U$3)*('GMW - Upside'!$MB$2:$MB$200=U$4),0),$E219-1973)</f>
        <v>794586.4</v>
      </c>
      <c r="V219" cm="1">
        <f t="array" ref="V219">INDEX('GMW - Upside'!$A$2:$MC$200,MATCH(1,('GMW - Upside'!$MC$2:$MC$200=V$3)*('GMW - Upside'!$MB$2:$MB$200=V$4),0),$E219-1973)</f>
        <v>36798.129999999997</v>
      </c>
      <c r="W219" cm="1">
        <f t="array" ref="W219">INDEX('GMW - Upside'!$A$2:$MC$200,MATCH(1,('GMW - Upside'!$MC$2:$MC$200=W$3)*('GMW - Upside'!$MB$2:$MB$200=W$4),0),$E219-1973)</f>
        <v>31.994430000000001</v>
      </c>
      <c r="X219" cm="1">
        <f t="array" ref="X219">INDEX('GMW - Upside'!$A$2:$MC$200,MATCH(1,('GMW - Upside'!$MC$2:$MC$200=X$3)*('GMW - Upside'!$MB$2:$MB$200=X$4),0),$E219-1973)</f>
        <v>662403.30000000005</v>
      </c>
      <c r="Y219" cm="1">
        <f t="array" ref="Y219">INDEX('GMW - Upside'!$A$2:$MC$200,MATCH(1,('GMW - Upside'!$MC$2:$MC$200=Y$3)*('GMW - Upside'!$MB$2:$MB$200=Y$4),0),$E219-1973)</f>
        <v>45732.86</v>
      </c>
      <c r="Z219" cm="1">
        <f t="array" ref="Z219">INDEX('GMW - Upside'!$A$2:$MC$200,MATCH(1,('GMW - Upside'!$MC$2:$MC$200=Z$3)*('GMW - Upside'!$MB$2:$MB$200=Z$4),0),$E219-1973)</f>
        <v>3612535</v>
      </c>
      <c r="AA219" cm="1">
        <f t="array" ref="AA219">INDEX('GMW - Upside'!$A$2:$MC$200,MATCH(1,('GMW - Upside'!$MC$2:$MC$200=AA$3)*('GMW - Upside'!$MB$2:$MB$200=AA$4),0),$E219-1973)</f>
        <v>-1.585882</v>
      </c>
      <c r="AB219" cm="1">
        <f t="array" ref="AB219">INDEX('GMW - Upside'!$A$2:$MC$200,MATCH(1,('GMW - Upside'!$MC$2:$MC$200=AB$3)*('GMW - Upside'!$MB$2:$MB$200=AB$4),0),$E219-1973)</f>
        <v>467371</v>
      </c>
      <c r="AC219" cm="1">
        <f t="array" ref="AC219">INDEX('GMW - Upside'!$A$2:$MC$200,MATCH(1,('GMW - Upside'!$MC$2:$MC$200=AC$3)*('GMW - Upside'!$MB$2:$MB$200=AC$4),0),$E219-1973)</f>
        <v>478336.9</v>
      </c>
      <c r="AD219" cm="1">
        <f t="array" ref="AD219">INDEX('GMW - Upside'!$A$2:$MC$200,MATCH(1,('GMW - Upside'!$MC$2:$MC$200=AD$3)*('GMW - Upside'!$MB$2:$MB$200=AD$4),0),$E219-1973)</f>
        <v>72151.63</v>
      </c>
      <c r="AE219" cm="1">
        <f t="array" ref="AE219">INDEX('GMW - Upside'!$A$2:$MC$200,MATCH(1,('GMW - Upside'!$MC$2:$MC$200=AE$3)*('GMW - Upside'!$MB$2:$MB$200=AE$4),0),$E219-1973)</f>
        <v>33.353650000000002</v>
      </c>
    </row>
    <row r="220" spans="1:31" x14ac:dyDescent="0.2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Upside'!$A$2:$MC$200,MATCH(1,('GMW - Upside'!$MC$2:$MC$200=F$3)*('GMW - Upside'!$MB$2:$MB$200=F$4),0),$E220-1973)</f>
        <v>795711.7</v>
      </c>
      <c r="G220" cm="1">
        <f t="array" ref="G220">INDEX('GMW - Upside'!$A$2:$MC$200,MATCH(1,('GMW - Upside'!$MC$2:$MC$200=G$3)*('GMW - Upside'!$MB$2:$MB$200=G$4),0),$E220-1973)</f>
        <v>463916.3</v>
      </c>
      <c r="H220" cm="1">
        <f t="array" ref="H220">INDEX('GMW - Upside'!$A$2:$MC$200,MATCH(1,('GMW - Upside'!$MC$2:$MC$200=H$3)*('GMW - Upside'!$MB$2:$MB$200=H$4),0),$E220-1973)</f>
        <v>509597.1</v>
      </c>
      <c r="I220" cm="1">
        <f t="array" ref="I220">INDEX('GMW - Upside'!$A$2:$MC$200,MATCH(1,('GMW - Upside'!$MC$2:$MC$200=I$3)*('GMW - Upside'!$MB$2:$MB$200=I$4),0),$E220-1973)</f>
        <v>164.72929999999999</v>
      </c>
      <c r="J220" cm="1">
        <f t="array" ref="J220">INDEX('GMW - Upside'!$A$2:$MC$200,MATCH(1,('GMW - Upside'!$MC$2:$MC$200=J$3)*('GMW - Upside'!$MB$2:$MB$200=J$4),0),$E220-1973)</f>
        <v>2.4479199999999999</v>
      </c>
      <c r="K220" cm="1">
        <f t="array" ref="K220">INDEX('GMW - Upside'!$A$2:$MC$200,MATCH(1,('GMW - Upside'!$MC$2:$MC$200=K$3)*('GMW - Upside'!$MB$2:$MB$200=K$4),0),$E220-1973)</f>
        <v>3.5557970000000001</v>
      </c>
      <c r="L220" cm="1">
        <f t="array" ref="L220">INDEX('GMW - Upside'!$A$2:$MC$200,MATCH(1,('GMW - Upside'!$MC$2:$MC$200=L$3)*('GMW - Upside'!$MB$2:$MB$200=L$4),0),$E220-1973)</f>
        <v>36864.69</v>
      </c>
      <c r="M220" cm="1">
        <f t="array" ref="M220">INDEX('GMW - Upside'!$A$2:$MC$200,MATCH(1,('GMW - Upside'!$MC$2:$MC$200=M$3)*('GMW - Upside'!$MB$2:$MB$200=M$4),0),$E220-1973)</f>
        <v>1532.0039999999999</v>
      </c>
      <c r="N220" cm="1">
        <f t="array" ref="N220">INDEX('GMW - Upside'!$A$2:$MC$200,MATCH(1,('GMW - Upside'!$MC$2:$MC$200=N$3)*('GMW - Upside'!$MB$2:$MB$200=N$4),0),$E220-1973)</f>
        <v>38396.69</v>
      </c>
      <c r="O220" cm="1">
        <f t="array" ref="O220">INDEX('GMW - Upside'!$A$2:$MC$200,MATCH(1,('GMW - Upside'!$MC$2:$MC$200=O$3)*('GMW - Upside'!$MB$2:$MB$200=O$4),0),$E220-1973)</f>
        <v>3.9899369999999998</v>
      </c>
      <c r="P220" cm="1">
        <f t="array" ref="P220">INDEX('GMW - Upside'!$A$2:$MC$200,MATCH(1,('GMW - Upside'!$MC$2:$MC$200=P$3)*('GMW - Upside'!$MB$2:$MB$200=P$4),0),$E220-1973)</f>
        <v>46547.91</v>
      </c>
      <c r="Q220" cm="1">
        <f t="array" ref="Q220">INDEX('GMW - Upside'!$A$2:$MC$200,MATCH(1,('GMW - Upside'!$MC$2:$MC$200=Q$3)*('GMW - Upside'!$MB$2:$MB$200=Q$4),0),$E220-1973)</f>
        <v>-36180.839999999997</v>
      </c>
      <c r="R220" cm="1">
        <f t="array" ref="R220">INDEX('GMW - Upside'!$A$2:$MC$200,MATCH(1,('GMW - Upside'!$MC$2:$MC$200=R$3)*('GMW - Upside'!$MB$2:$MB$200=R$4),0),$E220-1973)</f>
        <v>3368648</v>
      </c>
      <c r="S220" cm="1">
        <f t="array" ref="S220">INDEX('GMW - Upside'!$A$2:$MC$200,MATCH(1,('GMW - Upside'!$MC$2:$MC$200=S$3)*('GMW - Upside'!$MB$2:$MB$200=S$4),0),$E220-1973)</f>
        <v>1019592</v>
      </c>
      <c r="T220" cm="1">
        <f t="array" ref="T220">INDEX('GMW - Upside'!$A$2:$MC$200,MATCH(1,('GMW - Upside'!$MC$2:$MC$200=T$3)*('GMW - Upside'!$MB$2:$MB$200=T$4),0),$E220-1973)</f>
        <v>-0.25768279999999999</v>
      </c>
      <c r="U220" cm="1">
        <f t="array" ref="U220">INDEX('GMW - Upside'!$A$2:$MC$200,MATCH(1,('GMW - Upside'!$MC$2:$MC$200=U$3)*('GMW - Upside'!$MB$2:$MB$200=U$4),0),$E220-1973)</f>
        <v>797764.8</v>
      </c>
      <c r="V220" cm="1">
        <f t="array" ref="V220">INDEX('GMW - Upside'!$A$2:$MC$200,MATCH(1,('GMW - Upside'!$MC$2:$MC$200=V$3)*('GMW - Upside'!$MB$2:$MB$200=V$4),0),$E220-1973)</f>
        <v>36860.639999999999</v>
      </c>
      <c r="W220" cm="1">
        <f t="array" ref="W220">INDEX('GMW - Upside'!$A$2:$MC$200,MATCH(1,('GMW - Upside'!$MC$2:$MC$200=W$3)*('GMW - Upside'!$MB$2:$MB$200=W$4),0),$E220-1973)</f>
        <v>31.993849999999998</v>
      </c>
      <c r="X220" cm="1">
        <f t="array" ref="X220">INDEX('GMW - Upside'!$A$2:$MC$200,MATCH(1,('GMW - Upside'!$MC$2:$MC$200=X$3)*('GMW - Upside'!$MB$2:$MB$200=X$4),0),$E220-1973)</f>
        <v>663496</v>
      </c>
      <c r="Y220" cm="1">
        <f t="array" ref="Y220">INDEX('GMW - Upside'!$A$2:$MC$200,MATCH(1,('GMW - Upside'!$MC$2:$MC$200=Y$3)*('GMW - Upside'!$MB$2:$MB$200=Y$4),0),$E220-1973)</f>
        <v>45758.99</v>
      </c>
      <c r="Z220" cm="1">
        <f t="array" ref="Z220">INDEX('GMW - Upside'!$A$2:$MC$200,MATCH(1,('GMW - Upside'!$MC$2:$MC$200=Z$3)*('GMW - Upside'!$MB$2:$MB$200=Z$4),0),$E220-1973)</f>
        <v>3629448</v>
      </c>
      <c r="AA220" cm="1">
        <f t="array" ref="AA220">INDEX('GMW - Upside'!$A$2:$MC$200,MATCH(1,('GMW - Upside'!$MC$2:$MC$200=AA$3)*('GMW - Upside'!$MB$2:$MB$200=AA$4),0),$E220-1973)</f>
        <v>-1.5849310000000001</v>
      </c>
      <c r="AB220" cm="1">
        <f t="array" ref="AB220">INDEX('GMW - Upside'!$A$2:$MC$200,MATCH(1,('GMW - Upside'!$MC$2:$MC$200=AB$3)*('GMW - Upside'!$MB$2:$MB$200=AB$4),0),$E220-1973)</f>
        <v>448550.3</v>
      </c>
      <c r="AC220" cm="1">
        <f t="array" ref="AC220">INDEX('GMW - Upside'!$A$2:$MC$200,MATCH(1,('GMW - Upside'!$MC$2:$MC$200=AC$3)*('GMW - Upside'!$MB$2:$MB$200=AC$4),0),$E220-1973)</f>
        <v>396586.6</v>
      </c>
      <c r="AD220" cm="1">
        <f t="array" ref="AD220">INDEX('GMW - Upside'!$A$2:$MC$200,MATCH(1,('GMW - Upside'!$MC$2:$MC$200=AD$3)*('GMW - Upside'!$MB$2:$MB$200=AD$4),0),$E220-1973)</f>
        <v>72228.84</v>
      </c>
      <c r="AE220" cm="1">
        <f t="array" ref="AE220">INDEX('GMW - Upside'!$A$2:$MC$200,MATCH(1,('GMW - Upside'!$MC$2:$MC$200=AE$3)*('GMW - Upside'!$MB$2:$MB$200=AE$4),0),$E220-1973)</f>
        <v>33.472070000000002</v>
      </c>
    </row>
    <row r="221" spans="1:31" x14ac:dyDescent="0.2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Upside'!$A$2:$MC$200,MATCH(1,('GMW - Upside'!$MC$2:$MC$200=F$3)*('GMW - Upside'!$MB$2:$MB$200=F$4),0),$E221-1973)</f>
        <v>798881.9</v>
      </c>
      <c r="G221" cm="1">
        <f t="array" ref="G221">INDEX('GMW - Upside'!$A$2:$MC$200,MATCH(1,('GMW - Upside'!$MC$2:$MC$200=G$3)*('GMW - Upside'!$MB$2:$MB$200=G$4),0),$E221-1973)</f>
        <v>465689</v>
      </c>
      <c r="H221" cm="1">
        <f t="array" ref="H221">INDEX('GMW - Upside'!$A$2:$MC$200,MATCH(1,('GMW - Upside'!$MC$2:$MC$200=H$3)*('GMW - Upside'!$MB$2:$MB$200=H$4),0),$E221-1973)</f>
        <v>511508.1</v>
      </c>
      <c r="I221" cm="1">
        <f t="array" ref="I221">INDEX('GMW - Upside'!$A$2:$MC$200,MATCH(1,('GMW - Upside'!$MC$2:$MC$200=I$3)*('GMW - Upside'!$MB$2:$MB$200=I$4),0),$E221-1973)</f>
        <v>165.55430000000001</v>
      </c>
      <c r="J221" cm="1">
        <f t="array" ref="J221">INDEX('GMW - Upside'!$A$2:$MC$200,MATCH(1,('GMW - Upside'!$MC$2:$MC$200=J$3)*('GMW - Upside'!$MB$2:$MB$200=J$4),0),$E221-1973)</f>
        <v>2.447832</v>
      </c>
      <c r="K221" cm="1">
        <f t="array" ref="K221">INDEX('GMW - Upside'!$A$2:$MC$200,MATCH(1,('GMW - Upside'!$MC$2:$MC$200=K$3)*('GMW - Upside'!$MB$2:$MB$200=K$4),0),$E221-1973)</f>
        <v>3.555129</v>
      </c>
      <c r="L221" cm="1">
        <f t="array" ref="L221">INDEX('GMW - Upside'!$A$2:$MC$200,MATCH(1,('GMW - Upside'!$MC$2:$MC$200=L$3)*('GMW - Upside'!$MB$2:$MB$200=L$4),0),$E221-1973)</f>
        <v>36924.31</v>
      </c>
      <c r="M221" cm="1">
        <f t="array" ref="M221">INDEX('GMW - Upside'!$A$2:$MC$200,MATCH(1,('GMW - Upside'!$MC$2:$MC$200=M$3)*('GMW - Upside'!$MB$2:$MB$200=M$4),0),$E221-1973)</f>
        <v>1537.652</v>
      </c>
      <c r="N221" cm="1">
        <f t="array" ref="N221">INDEX('GMW - Upside'!$A$2:$MC$200,MATCH(1,('GMW - Upside'!$MC$2:$MC$200=N$3)*('GMW - Upside'!$MB$2:$MB$200=N$4),0),$E221-1973)</f>
        <v>38461.96</v>
      </c>
      <c r="O221" cm="1">
        <f t="array" ref="O221">INDEX('GMW - Upside'!$A$2:$MC$200,MATCH(1,('GMW - Upside'!$MC$2:$MC$200=O$3)*('GMW - Upside'!$MB$2:$MB$200=O$4),0),$E221-1973)</f>
        <v>3.997852</v>
      </c>
      <c r="P221" cm="1">
        <f t="array" ref="P221">INDEX('GMW - Upside'!$A$2:$MC$200,MATCH(1,('GMW - Upside'!$MC$2:$MC$200=P$3)*('GMW - Upside'!$MB$2:$MB$200=P$4),0),$E221-1973)</f>
        <v>46572.45</v>
      </c>
      <c r="Q221" cm="1">
        <f t="array" ref="Q221">INDEX('GMW - Upside'!$A$2:$MC$200,MATCH(1,('GMW - Upside'!$MC$2:$MC$200=Q$3)*('GMW - Upside'!$MB$2:$MB$200=Q$4),0),$E221-1973)</f>
        <v>-1380.7270000000001</v>
      </c>
      <c r="R221" cm="1">
        <f t="array" ref="R221">INDEX('GMW - Upside'!$A$2:$MC$200,MATCH(1,('GMW - Upside'!$MC$2:$MC$200=R$3)*('GMW - Upside'!$MB$2:$MB$200=R$4),0),$E221-1973)</f>
        <v>3390701</v>
      </c>
      <c r="S221" cm="1">
        <f t="array" ref="S221">INDEX('GMW - Upside'!$A$2:$MC$200,MATCH(1,('GMW - Upside'!$MC$2:$MC$200=S$3)*('GMW - Upside'!$MB$2:$MB$200=S$4),0),$E221-1973)</f>
        <v>1029095</v>
      </c>
      <c r="T221" cm="1">
        <f t="array" ref="T221">INDEX('GMW - Upside'!$A$2:$MC$200,MATCH(1,('GMW - Upside'!$MC$2:$MC$200=T$3)*('GMW - Upside'!$MB$2:$MB$200=T$4),0),$E221-1973)</f>
        <v>-0.26741029999999999</v>
      </c>
      <c r="U221" cm="1">
        <f t="array" ref="U221">INDEX('GMW - Upside'!$A$2:$MC$200,MATCH(1,('GMW - Upside'!$MC$2:$MC$200=U$3)*('GMW - Upside'!$MB$2:$MB$200=U$4),0),$E221-1973)</f>
        <v>801020.8</v>
      </c>
      <c r="V221" cm="1">
        <f t="array" ref="V221">INDEX('GMW - Upside'!$A$2:$MC$200,MATCH(1,('GMW - Upside'!$MC$2:$MC$200=V$3)*('GMW - Upside'!$MB$2:$MB$200=V$4),0),$E221-1973)</f>
        <v>36923.300000000003</v>
      </c>
      <c r="W221" cm="1">
        <f t="array" ref="W221">INDEX('GMW - Upside'!$A$2:$MC$200,MATCH(1,('GMW - Upside'!$MC$2:$MC$200=W$3)*('GMW - Upside'!$MB$2:$MB$200=W$4),0),$E221-1973)</f>
        <v>31.993279999999999</v>
      </c>
      <c r="X221" cm="1">
        <f t="array" ref="X221">INDEX('GMW - Upside'!$A$2:$MC$200,MATCH(1,('GMW - Upside'!$MC$2:$MC$200=X$3)*('GMW - Upside'!$MB$2:$MB$200=X$4),0),$E221-1973)</f>
        <v>664558.1</v>
      </c>
      <c r="Y221" cm="1">
        <f t="array" ref="Y221">INDEX('GMW - Upside'!$A$2:$MC$200,MATCH(1,('GMW - Upside'!$MC$2:$MC$200=Y$3)*('GMW - Upside'!$MB$2:$MB$200=Y$4),0),$E221-1973)</f>
        <v>45783.95</v>
      </c>
      <c r="Z221" cm="1">
        <f t="array" ref="Z221">INDEX('GMW - Upside'!$A$2:$MC$200,MATCH(1,('GMW - Upside'!$MC$2:$MC$200=Z$3)*('GMW - Upside'!$MB$2:$MB$200=Z$4),0),$E221-1973)</f>
        <v>3646520</v>
      </c>
      <c r="AA221" cm="1">
        <f t="array" ref="AA221">INDEX('GMW - Upside'!$A$2:$MC$200,MATCH(1,('GMW - Upside'!$MC$2:$MC$200=AA$3)*('GMW - Upside'!$MB$2:$MB$200=AA$4),0),$E221-1973)</f>
        <v>-1.5839030000000001</v>
      </c>
      <c r="AB221" cm="1">
        <f t="array" ref="AB221">INDEX('GMW - Upside'!$A$2:$MC$200,MATCH(1,('GMW - Upside'!$MC$2:$MC$200=AB$3)*('GMW - Upside'!$MB$2:$MB$200=AB$4),0),$E221-1973)</f>
        <v>443548.4</v>
      </c>
      <c r="AC221" cm="1">
        <f t="array" ref="AC221">INDEX('GMW - Upside'!$A$2:$MC$200,MATCH(1,('GMW - Upside'!$MC$2:$MC$200=AC$3)*('GMW - Upside'!$MB$2:$MB$200=AC$4),0),$E221-1973)</f>
        <v>421495.9</v>
      </c>
      <c r="AD221" cm="1">
        <f t="array" ref="AD221">INDEX('GMW - Upside'!$A$2:$MC$200,MATCH(1,('GMW - Upside'!$MC$2:$MC$200=AD$3)*('GMW - Upside'!$MB$2:$MB$200=AD$4),0),$E221-1973)</f>
        <v>72304.23</v>
      </c>
      <c r="AE221" cm="1">
        <f t="array" ref="AE221">INDEX('GMW - Upside'!$A$2:$MC$200,MATCH(1,('GMW - Upside'!$MC$2:$MC$200=AE$3)*('GMW - Upside'!$MB$2:$MB$200=AE$4),0),$E221-1973)</f>
        <v>33.587409999999998</v>
      </c>
    </row>
    <row r="222" spans="1:31" x14ac:dyDescent="0.2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Upside'!$A$2:$MC$200,MATCH(1,('GMW - Upside'!$MC$2:$MC$200=F$3)*('GMW - Upside'!$MB$2:$MB$200=F$4),0),$E222-1973)</f>
        <v>802059.1</v>
      </c>
      <c r="G222" cm="1">
        <f t="array" ref="G222">INDEX('GMW - Upside'!$A$2:$MC$200,MATCH(1,('GMW - Upside'!$MC$2:$MC$200=G$3)*('GMW - Upside'!$MB$2:$MB$200=G$4),0),$E222-1973)</f>
        <v>467461.9</v>
      </c>
      <c r="H222" cm="1">
        <f t="array" ref="H222">INDEX('GMW - Upside'!$A$2:$MC$200,MATCH(1,('GMW - Upside'!$MC$2:$MC$200=H$3)*('GMW - Upside'!$MB$2:$MB$200=H$4),0),$E222-1973)</f>
        <v>513320</v>
      </c>
      <c r="I222" cm="1">
        <f t="array" ref="I222">INDEX('GMW - Upside'!$A$2:$MC$200,MATCH(1,('GMW - Upside'!$MC$2:$MC$200=I$3)*('GMW - Upside'!$MB$2:$MB$200=I$4),0),$E222-1973)</f>
        <v>166.27709999999999</v>
      </c>
      <c r="J222" cm="1">
        <f t="array" ref="J222">INDEX('GMW - Upside'!$A$2:$MC$200,MATCH(1,('GMW - Upside'!$MC$2:$MC$200=J$3)*('GMW - Upside'!$MB$2:$MB$200=J$4),0),$E222-1973)</f>
        <v>2.446869</v>
      </c>
      <c r="K222" cm="1">
        <f t="array" ref="K222">INDEX('GMW - Upside'!$A$2:$MC$200,MATCH(1,('GMW - Upside'!$MC$2:$MC$200=K$3)*('GMW - Upside'!$MB$2:$MB$200=K$4),0),$E222-1973)</f>
        <v>3.5540129999999999</v>
      </c>
      <c r="L222" cm="1">
        <f t="array" ref="L222">INDEX('GMW - Upside'!$A$2:$MC$200,MATCH(1,('GMW - Upside'!$MC$2:$MC$200=L$3)*('GMW - Upside'!$MB$2:$MB$200=L$4),0),$E222-1973)</f>
        <v>36983.81</v>
      </c>
      <c r="M222" cm="1">
        <f t="array" ref="M222">INDEX('GMW - Upside'!$A$2:$MC$200,MATCH(1,('GMW - Upside'!$MC$2:$MC$200=M$3)*('GMW - Upside'!$MB$2:$MB$200=M$4),0),$E222-1973)</f>
        <v>1543.5309999999999</v>
      </c>
      <c r="N222" cm="1">
        <f t="array" ref="N222">INDEX('GMW - Upside'!$A$2:$MC$200,MATCH(1,('GMW - Upside'!$MC$2:$MC$200=N$3)*('GMW - Upside'!$MB$2:$MB$200=N$4),0),$E222-1973)</f>
        <v>38527.339999999997</v>
      </c>
      <c r="O222" cm="1">
        <f t="array" ref="O222">INDEX('GMW - Upside'!$A$2:$MC$200,MATCH(1,('GMW - Upside'!$MC$2:$MC$200=O$3)*('GMW - Upside'!$MB$2:$MB$200=O$4),0),$E222-1973)</f>
        <v>4.0063269999999997</v>
      </c>
      <c r="P222" cm="1">
        <f t="array" ref="P222">INDEX('GMW - Upside'!$A$2:$MC$200,MATCH(1,('GMW - Upside'!$MC$2:$MC$200=P$3)*('GMW - Upside'!$MB$2:$MB$200=P$4),0),$E222-1973)</f>
        <v>46596.98</v>
      </c>
      <c r="Q222" cm="1">
        <f t="array" ref="Q222">INDEX('GMW - Upside'!$A$2:$MC$200,MATCH(1,('GMW - Upside'!$MC$2:$MC$200=Q$3)*('GMW - Upside'!$MB$2:$MB$200=Q$4),0),$E222-1973)</f>
        <v>-27971.22</v>
      </c>
      <c r="R222" cm="1">
        <f t="array" ref="R222">INDEX('GMW - Upside'!$A$2:$MC$200,MATCH(1,('GMW - Upside'!$MC$2:$MC$200=R$3)*('GMW - Upside'!$MB$2:$MB$200=R$4),0),$E222-1973)</f>
        <v>3439587</v>
      </c>
      <c r="S222" cm="1">
        <f t="array" ref="S222">INDEX('GMW - Upside'!$A$2:$MC$200,MATCH(1,('GMW - Upside'!$MC$2:$MC$200=S$3)*('GMW - Upside'!$MB$2:$MB$200=S$4),0),$E222-1973)</f>
        <v>1038707</v>
      </c>
      <c r="T222" cm="1">
        <f t="array" ref="T222">INDEX('GMW - Upside'!$A$2:$MC$200,MATCH(1,('GMW - Upside'!$MC$2:$MC$200=T$3)*('GMW - Upside'!$MB$2:$MB$200=T$4),0),$E222-1973)</f>
        <v>-0.27771000000000001</v>
      </c>
      <c r="U222" cm="1">
        <f t="array" ref="U222">INDEX('GMW - Upside'!$A$2:$MC$200,MATCH(1,('GMW - Upside'!$MC$2:$MC$200=U$3)*('GMW - Upside'!$MB$2:$MB$200=U$4),0),$E222-1973)</f>
        <v>804289.4</v>
      </c>
      <c r="V222" cm="1">
        <f t="array" ref="V222">INDEX('GMW - Upside'!$A$2:$MC$200,MATCH(1,('GMW - Upside'!$MC$2:$MC$200=V$3)*('GMW - Upside'!$MB$2:$MB$200=V$4),0),$E222-1973)</f>
        <v>36986.06</v>
      </c>
      <c r="W222" cm="1">
        <f t="array" ref="W222">INDEX('GMW - Upside'!$A$2:$MC$200,MATCH(1,('GMW - Upside'!$MC$2:$MC$200=W$3)*('GMW - Upside'!$MB$2:$MB$200=W$4),0),$E222-1973)</f>
        <v>31.992709999999999</v>
      </c>
      <c r="X222" cm="1">
        <f t="array" ref="X222">INDEX('GMW - Upside'!$A$2:$MC$200,MATCH(1,('GMW - Upside'!$MC$2:$MC$200=X$3)*('GMW - Upside'!$MB$2:$MB$200=X$4),0),$E222-1973)</f>
        <v>665606.80000000005</v>
      </c>
      <c r="Y222" cm="1">
        <f t="array" ref="Y222">INDEX('GMW - Upside'!$A$2:$MC$200,MATCH(1,('GMW - Upside'!$MC$2:$MC$200=Y$3)*('GMW - Upside'!$MB$2:$MB$200=Y$4),0),$E222-1973)</f>
        <v>45808.92</v>
      </c>
      <c r="Z222" cm="1">
        <f t="array" ref="Z222">INDEX('GMW - Upside'!$A$2:$MC$200,MATCH(1,('GMW - Upside'!$MC$2:$MC$200=Z$3)*('GMW - Upside'!$MB$2:$MB$200=Z$4),0),$E222-1973)</f>
        <v>3663744</v>
      </c>
      <c r="AA222" cm="1">
        <f t="array" ref="AA222">INDEX('GMW - Upside'!$A$2:$MC$200,MATCH(1,('GMW - Upside'!$MC$2:$MC$200=AA$3)*('GMW - Upside'!$MB$2:$MB$200=AA$4),0),$E222-1973)</f>
        <v>-1.582873</v>
      </c>
      <c r="AB222" cm="1">
        <f t="array" ref="AB222">INDEX('GMW - Upside'!$A$2:$MC$200,MATCH(1,('GMW - Upside'!$MC$2:$MC$200=AB$3)*('GMW - Upside'!$MB$2:$MB$200=AB$4),0),$E222-1973)</f>
        <v>466474.9</v>
      </c>
      <c r="AC222" cm="1">
        <f t="array" ref="AC222">INDEX('GMW - Upside'!$A$2:$MC$200,MATCH(1,('GMW - Upside'!$MC$2:$MC$200=AC$3)*('GMW - Upside'!$MB$2:$MB$200=AC$4),0),$E222-1973)</f>
        <v>417588.6</v>
      </c>
      <c r="AD222" cm="1">
        <f t="array" ref="AD222">INDEX('GMW - Upside'!$A$2:$MC$200,MATCH(1,('GMW - Upside'!$MC$2:$MC$200=AD$3)*('GMW - Upside'!$MB$2:$MB$200=AD$4),0),$E222-1973)</f>
        <v>72379.63</v>
      </c>
      <c r="AE222" cm="1">
        <f t="array" ref="AE222">INDEX('GMW - Upside'!$A$2:$MC$200,MATCH(1,('GMW - Upside'!$MC$2:$MC$200=AE$3)*('GMW - Upside'!$MB$2:$MB$200=AE$4),0),$E222-1973)</f>
        <v>33.702640000000002</v>
      </c>
    </row>
    <row r="223" spans="1:31" x14ac:dyDescent="0.2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Upside'!$A$2:$MC$200,MATCH(1,('GMW - Upside'!$MC$2:$MC$200=F$3)*('GMW - Upside'!$MB$2:$MB$200=F$4),0),$E223-1973)</f>
        <v>805314.1</v>
      </c>
      <c r="G223" cm="1">
        <f t="array" ref="G223">INDEX('GMW - Upside'!$A$2:$MC$200,MATCH(1,('GMW - Upside'!$MC$2:$MC$200=G$3)*('GMW - Upside'!$MB$2:$MB$200=G$4),0),$E223-1973)</f>
        <v>469272.7</v>
      </c>
      <c r="H223" cm="1">
        <f t="array" ref="H223">INDEX('GMW - Upside'!$A$2:$MC$200,MATCH(1,('GMW - Upside'!$MC$2:$MC$200=H$3)*('GMW - Upside'!$MB$2:$MB$200=H$4),0),$E223-1973)</f>
        <v>515661.6</v>
      </c>
      <c r="I223" cm="1">
        <f t="array" ref="I223">INDEX('GMW - Upside'!$A$2:$MC$200,MATCH(1,('GMW - Upside'!$MC$2:$MC$200=I$3)*('GMW - Upside'!$MB$2:$MB$200=I$4),0),$E223-1973)</f>
        <v>166.57859999999999</v>
      </c>
      <c r="J223" cm="1">
        <f t="array" ref="J223">INDEX('GMW - Upside'!$A$2:$MC$200,MATCH(1,('GMW - Upside'!$MC$2:$MC$200=J$3)*('GMW - Upside'!$MB$2:$MB$200=J$4),0),$E223-1973)</f>
        <v>2.445014</v>
      </c>
      <c r="K223" cm="1">
        <f t="array" ref="K223">INDEX('GMW - Upside'!$A$2:$MC$200,MATCH(1,('GMW - Upside'!$MC$2:$MC$200=K$3)*('GMW - Upside'!$MB$2:$MB$200=K$4),0),$E223-1973)</f>
        <v>3.5524840000000002</v>
      </c>
      <c r="L223" cm="1">
        <f t="array" ref="L223">INDEX('GMW - Upside'!$A$2:$MC$200,MATCH(1,('GMW - Upside'!$MC$2:$MC$200=L$3)*('GMW - Upside'!$MB$2:$MB$200=L$4),0),$E223-1973)</f>
        <v>37042.949999999997</v>
      </c>
      <c r="M223" cm="1">
        <f t="array" ref="M223">INDEX('GMW - Upside'!$A$2:$MC$200,MATCH(1,('GMW - Upside'!$MC$2:$MC$200=M$3)*('GMW - Upside'!$MB$2:$MB$200=M$4),0),$E223-1973)</f>
        <v>1549.8710000000001</v>
      </c>
      <c r="N223" cm="1">
        <f t="array" ref="N223">INDEX('GMW - Upside'!$A$2:$MC$200,MATCH(1,('GMW - Upside'!$MC$2:$MC$200=N$3)*('GMW - Upside'!$MB$2:$MB$200=N$4),0),$E223-1973)</f>
        <v>38592.82</v>
      </c>
      <c r="O223" cm="1">
        <f t="array" ref="O223">INDEX('GMW - Upside'!$A$2:$MC$200,MATCH(1,('GMW - Upside'!$MC$2:$MC$200=O$3)*('GMW - Upside'!$MB$2:$MB$200=O$4),0),$E223-1973)</f>
        <v>4.0159570000000002</v>
      </c>
      <c r="P223" cm="1">
        <f t="array" ref="P223">INDEX('GMW - Upside'!$A$2:$MC$200,MATCH(1,('GMW - Upside'!$MC$2:$MC$200=P$3)*('GMW - Upside'!$MB$2:$MB$200=P$4),0),$E223-1973)</f>
        <v>46621.51</v>
      </c>
      <c r="Q223" cm="1">
        <f t="array" ref="Q223">INDEX('GMW - Upside'!$A$2:$MC$200,MATCH(1,('GMW - Upside'!$MC$2:$MC$200=Q$3)*('GMW - Upside'!$MB$2:$MB$200=Q$4),0),$E223-1973)</f>
        <v>54354.23</v>
      </c>
      <c r="R223" cm="1">
        <f t="array" ref="R223">INDEX('GMW - Upside'!$A$2:$MC$200,MATCH(1,('GMW - Upside'!$MC$2:$MC$200=R$3)*('GMW - Upside'!$MB$2:$MB$200=R$4),0),$E223-1973)</f>
        <v>3430501</v>
      </c>
      <c r="S223" cm="1">
        <f t="array" ref="S223">INDEX('GMW - Upside'!$A$2:$MC$200,MATCH(1,('GMW - Upside'!$MC$2:$MC$200=S$3)*('GMW - Upside'!$MB$2:$MB$200=S$4),0),$E223-1973)</f>
        <v>1048388</v>
      </c>
      <c r="T223" cm="1">
        <f t="array" ref="T223">INDEX('GMW - Upside'!$A$2:$MC$200,MATCH(1,('GMW - Upside'!$MC$2:$MC$200=T$3)*('GMW - Upside'!$MB$2:$MB$200=T$4),0),$E223-1973)</f>
        <v>-0.28800959999999998</v>
      </c>
      <c r="U223" cm="1">
        <f t="array" ref="U223">INDEX('GMW - Upside'!$A$2:$MC$200,MATCH(1,('GMW - Upside'!$MC$2:$MC$200=U$3)*('GMW - Upside'!$MB$2:$MB$200=U$4),0),$E223-1973)</f>
        <v>807636.8</v>
      </c>
      <c r="V223" cm="1">
        <f t="array" ref="V223">INDEX('GMW - Upside'!$A$2:$MC$200,MATCH(1,('GMW - Upside'!$MC$2:$MC$200=V$3)*('GMW - Upside'!$MB$2:$MB$200=V$4),0),$E223-1973)</f>
        <v>37048.92</v>
      </c>
      <c r="W223" cm="1">
        <f t="array" ref="W223">INDEX('GMW - Upside'!$A$2:$MC$200,MATCH(1,('GMW - Upside'!$MC$2:$MC$200=W$3)*('GMW - Upside'!$MB$2:$MB$200=W$4),0),$E223-1973)</f>
        <v>31.992139999999999</v>
      </c>
      <c r="X223" cm="1">
        <f t="array" ref="X223">INDEX('GMW - Upside'!$A$2:$MC$200,MATCH(1,('GMW - Upside'!$MC$2:$MC$200=X$3)*('GMW - Upside'!$MB$2:$MB$200=X$4),0),$E223-1973)</f>
        <v>666641.6</v>
      </c>
      <c r="Y223" cm="1">
        <f t="array" ref="Y223">INDEX('GMW - Upside'!$A$2:$MC$200,MATCH(1,('GMW - Upside'!$MC$2:$MC$200=Y$3)*('GMW - Upside'!$MB$2:$MB$200=Y$4),0),$E223-1973)</f>
        <v>45833.88</v>
      </c>
      <c r="Z223" cm="1">
        <f t="array" ref="Z223">INDEX('GMW - Upside'!$A$2:$MC$200,MATCH(1,('GMW - Upside'!$MC$2:$MC$200=Z$3)*('GMW - Upside'!$MB$2:$MB$200=Z$4),0),$E223-1973)</f>
        <v>3681125</v>
      </c>
      <c r="AA223" cm="1">
        <f t="array" ref="AA223">INDEX('GMW - Upside'!$A$2:$MC$200,MATCH(1,('GMW - Upside'!$MC$2:$MC$200=AA$3)*('GMW - Upside'!$MB$2:$MB$200=AA$4),0),$E223-1973)</f>
        <v>-1.581766</v>
      </c>
      <c r="AB223" cm="1">
        <f t="array" ref="AB223">INDEX('GMW - Upside'!$A$2:$MC$200,MATCH(1,('GMW - Upside'!$MC$2:$MC$200=AB$3)*('GMW - Upside'!$MB$2:$MB$200=AB$4),0),$E223-1973)</f>
        <v>486271.2</v>
      </c>
      <c r="AC223" cm="1">
        <f t="array" ref="AC223">INDEX('GMW - Upside'!$A$2:$MC$200,MATCH(1,('GMW - Upside'!$MC$2:$MC$200=AC$3)*('GMW - Upside'!$MB$2:$MB$200=AC$4),0),$E223-1973)</f>
        <v>495357.2</v>
      </c>
      <c r="AD223" cm="1">
        <f t="array" ref="AD223">INDEX('GMW - Upside'!$A$2:$MC$200,MATCH(1,('GMW - Upside'!$MC$2:$MC$200=AD$3)*('GMW - Upside'!$MB$2:$MB$200=AD$4),0),$E223-1973)</f>
        <v>72455.02</v>
      </c>
      <c r="AE223" cm="1">
        <f t="array" ref="AE223">INDEX('GMW - Upside'!$A$2:$MC$200,MATCH(1,('GMW - Upside'!$MC$2:$MC$200=AE$3)*('GMW - Upside'!$MB$2:$MB$200=AE$4),0),$E223-1973)</f>
        <v>33.817740000000001</v>
      </c>
    </row>
    <row r="224" spans="1:31" x14ac:dyDescent="0.2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Upside'!$A$2:$MC$200,MATCH(1,('GMW - Upside'!$MC$2:$MC$200=F$3)*('GMW - Upside'!$MB$2:$MB$200=F$4),0),$E224-1973)</f>
        <v>808585.2</v>
      </c>
      <c r="G224" cm="1">
        <f t="array" ref="G224">INDEX('GMW - Upside'!$A$2:$MC$200,MATCH(1,('GMW - Upside'!$MC$2:$MC$200=G$3)*('GMW - Upside'!$MB$2:$MB$200=G$4),0),$E224-1973)</f>
        <v>471081.4</v>
      </c>
      <c r="H224" cm="1">
        <f t="array" ref="H224">INDEX('GMW - Upside'!$A$2:$MC$200,MATCH(1,('GMW - Upside'!$MC$2:$MC$200=H$3)*('GMW - Upside'!$MB$2:$MB$200=H$4),0),$E224-1973)</f>
        <v>517500</v>
      </c>
      <c r="I224" cm="1">
        <f t="array" ref="I224">INDEX('GMW - Upside'!$A$2:$MC$200,MATCH(1,('GMW - Upside'!$MC$2:$MC$200=I$3)*('GMW - Upside'!$MB$2:$MB$200=I$4),0),$E224-1973)</f>
        <v>168.0179</v>
      </c>
      <c r="J224" cm="1">
        <f t="array" ref="J224">INDEX('GMW - Upside'!$A$2:$MC$200,MATCH(1,('GMW - Upside'!$MC$2:$MC$200=J$3)*('GMW - Upside'!$MB$2:$MB$200=J$4),0),$E224-1973)</f>
        <v>2.442215</v>
      </c>
      <c r="K224" cm="1">
        <f t="array" ref="K224">INDEX('GMW - Upside'!$A$2:$MC$200,MATCH(1,('GMW - Upside'!$MC$2:$MC$200=K$3)*('GMW - Upside'!$MB$2:$MB$200=K$4),0),$E224-1973)</f>
        <v>3.5506039999999999</v>
      </c>
      <c r="L224" cm="1">
        <f t="array" ref="L224">INDEX('GMW - Upside'!$A$2:$MC$200,MATCH(1,('GMW - Upside'!$MC$2:$MC$200=L$3)*('GMW - Upside'!$MB$2:$MB$200=L$4),0),$E224-1973)</f>
        <v>37101.410000000003</v>
      </c>
      <c r="M224" cm="1">
        <f t="array" ref="M224">INDEX('GMW - Upside'!$A$2:$MC$200,MATCH(1,('GMW - Upside'!$MC$2:$MC$200=M$3)*('GMW - Upside'!$MB$2:$MB$200=M$4),0),$E224-1973)</f>
        <v>1556.992</v>
      </c>
      <c r="N224" cm="1">
        <f t="array" ref="N224">INDEX('GMW - Upside'!$A$2:$MC$200,MATCH(1,('GMW - Upside'!$MC$2:$MC$200=N$3)*('GMW - Upside'!$MB$2:$MB$200=N$4),0),$E224-1973)</f>
        <v>38658.400000000001</v>
      </c>
      <c r="O224" cm="1">
        <f t="array" ref="O224">INDEX('GMW - Upside'!$A$2:$MC$200,MATCH(1,('GMW - Upside'!$MC$2:$MC$200=O$3)*('GMW - Upside'!$MB$2:$MB$200=O$4),0),$E224-1973)</f>
        <v>4.0275650000000001</v>
      </c>
      <c r="P224" cm="1">
        <f t="array" ref="P224">INDEX('GMW - Upside'!$A$2:$MC$200,MATCH(1,('GMW - Upside'!$MC$2:$MC$200=P$3)*('GMW - Upside'!$MB$2:$MB$200=P$4),0),$E224-1973)</f>
        <v>46646.04</v>
      </c>
      <c r="Q224" cm="1">
        <f t="array" ref="Q224">INDEX('GMW - Upside'!$A$2:$MC$200,MATCH(1,('GMW - Upside'!$MC$2:$MC$200=Q$3)*('GMW - Upside'!$MB$2:$MB$200=Q$4),0),$E224-1973)</f>
        <v>-39706.769999999997</v>
      </c>
      <c r="R224" cm="1">
        <f t="array" ref="R224">INDEX('GMW - Upside'!$A$2:$MC$200,MATCH(1,('GMW - Upside'!$MC$2:$MC$200=R$3)*('GMW - Upside'!$MB$2:$MB$200=R$4),0),$E224-1973)</f>
        <v>3486638</v>
      </c>
      <c r="S224" cm="1">
        <f t="array" ref="S224">INDEX('GMW - Upside'!$A$2:$MC$200,MATCH(1,('GMW - Upside'!$MC$2:$MC$200=S$3)*('GMW - Upside'!$MB$2:$MB$200=S$4),0),$E224-1973)</f>
        <v>1058194</v>
      </c>
      <c r="T224" cm="1">
        <f t="array" ref="T224">INDEX('GMW - Upside'!$A$2:$MC$200,MATCH(1,('GMW - Upside'!$MC$2:$MC$200=T$3)*('GMW - Upside'!$MB$2:$MB$200=T$4),0),$E224-1973)</f>
        <v>-0.29764180000000001</v>
      </c>
      <c r="U224" cm="1">
        <f t="array" ref="U224">INDEX('GMW - Upside'!$A$2:$MC$200,MATCH(1,('GMW - Upside'!$MC$2:$MC$200=U$3)*('GMW - Upside'!$MB$2:$MB$200=U$4),0),$E224-1973)</f>
        <v>810995.8</v>
      </c>
      <c r="V224" cm="1">
        <f t="array" ref="V224">INDEX('GMW - Upside'!$A$2:$MC$200,MATCH(1,('GMW - Upside'!$MC$2:$MC$200=V$3)*('GMW - Upside'!$MB$2:$MB$200=V$4),0),$E224-1973)</f>
        <v>37111.879999999997</v>
      </c>
      <c r="W224" cm="1">
        <f t="array" ref="W224">INDEX('GMW - Upside'!$A$2:$MC$200,MATCH(1,('GMW - Upside'!$MC$2:$MC$200=W$3)*('GMW - Upside'!$MB$2:$MB$200=W$4),0),$E224-1973)</f>
        <v>31.99156</v>
      </c>
      <c r="X224" cm="1">
        <f t="array" ref="X224">INDEX('GMW - Upside'!$A$2:$MC$200,MATCH(1,('GMW - Upside'!$MC$2:$MC$200=X$3)*('GMW - Upside'!$MB$2:$MB$200=X$4),0),$E224-1973)</f>
        <v>667662.80000000005</v>
      </c>
      <c r="Y224" cm="1">
        <f t="array" ref="Y224">INDEX('GMW - Upside'!$A$2:$MC$200,MATCH(1,('GMW - Upside'!$MC$2:$MC$200=Y$3)*('GMW - Upside'!$MB$2:$MB$200=Y$4),0),$E224-1973)</f>
        <v>45858.84</v>
      </c>
      <c r="Z224" cm="1">
        <f t="array" ref="Z224">INDEX('GMW - Upside'!$A$2:$MC$200,MATCH(1,('GMW - Upside'!$MC$2:$MC$200=Z$3)*('GMW - Upside'!$MB$2:$MB$200=Z$4),0),$E224-1973)</f>
        <v>3698662</v>
      </c>
      <c r="AA224" cm="1">
        <f t="array" ref="AA224">INDEX('GMW - Upside'!$A$2:$MC$200,MATCH(1,('GMW - Upside'!$MC$2:$MC$200=AA$3)*('GMW - Upside'!$MB$2:$MB$200=AA$4),0),$E224-1973)</f>
        <v>-1.5806579999999999</v>
      </c>
      <c r="AB224" cm="1">
        <f t="array" ref="AB224">INDEX('GMW - Upside'!$A$2:$MC$200,MATCH(1,('GMW - Upside'!$MC$2:$MC$200=AB$3)*('GMW - Upside'!$MB$2:$MB$200=AB$4),0),$E224-1973)</f>
        <v>466810.3</v>
      </c>
      <c r="AC224" cm="1">
        <f t="array" ref="AC224">INDEX('GMW - Upside'!$A$2:$MC$200,MATCH(1,('GMW - Upside'!$MC$2:$MC$200=AC$3)*('GMW - Upside'!$MB$2:$MB$200=AC$4),0),$E224-1973)</f>
        <v>410673.1</v>
      </c>
      <c r="AD224" cm="1">
        <f t="array" ref="AD224">INDEX('GMW - Upside'!$A$2:$MC$200,MATCH(1,('GMW - Upside'!$MC$2:$MC$200=AD$3)*('GMW - Upside'!$MB$2:$MB$200=AD$4),0),$E224-1973)</f>
        <v>72530.42</v>
      </c>
      <c r="AE224" cm="1">
        <f t="array" ref="AE224">INDEX('GMW - Upside'!$A$2:$MC$200,MATCH(1,('GMW - Upside'!$MC$2:$MC$200=AE$3)*('GMW - Upside'!$MB$2:$MB$200=AE$4),0),$E224-1973)</f>
        <v>33.932720000000003</v>
      </c>
    </row>
    <row r="225" spans="1:31" x14ac:dyDescent="0.2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Upside'!$A$2:$MC$200,MATCH(1,('GMW - Upside'!$MC$2:$MC$200=F$3)*('GMW - Upside'!$MB$2:$MB$200=F$4),0),$E225-1973)</f>
        <v>811886.5</v>
      </c>
      <c r="G225" cm="1">
        <f t="array" ref="G225">INDEX('GMW - Upside'!$A$2:$MC$200,MATCH(1,('GMW - Upside'!$MC$2:$MC$200=G$3)*('GMW - Upside'!$MB$2:$MB$200=G$4),0),$E225-1973)</f>
        <v>472916.9</v>
      </c>
      <c r="H225" cm="1">
        <f t="array" ref="H225">INDEX('GMW - Upside'!$A$2:$MC$200,MATCH(1,('GMW - Upside'!$MC$2:$MC$200=H$3)*('GMW - Upside'!$MB$2:$MB$200=H$4),0),$E225-1973)</f>
        <v>519469</v>
      </c>
      <c r="I225" cm="1">
        <f t="array" ref="I225">INDEX('GMW - Upside'!$A$2:$MC$200,MATCH(1,('GMW - Upside'!$MC$2:$MC$200=I$3)*('GMW - Upside'!$MB$2:$MB$200=I$4),0),$E225-1973)</f>
        <v>168.85390000000001</v>
      </c>
      <c r="J225" cm="1">
        <f t="array" ref="J225">INDEX('GMW - Upside'!$A$2:$MC$200,MATCH(1,('GMW - Upside'!$MC$2:$MC$200=J$3)*('GMW - Upside'!$MB$2:$MB$200=J$4),0),$E225-1973)</f>
        <v>2.4387780000000001</v>
      </c>
      <c r="K225" cm="1">
        <f t="array" ref="K225">INDEX('GMW - Upside'!$A$2:$MC$200,MATCH(1,('GMW - Upside'!$MC$2:$MC$200=K$3)*('GMW - Upside'!$MB$2:$MB$200=K$4),0),$E225-1973)</f>
        <v>3.548422</v>
      </c>
      <c r="L225" cm="1">
        <f t="array" ref="L225">INDEX('GMW - Upside'!$A$2:$MC$200,MATCH(1,('GMW - Upside'!$MC$2:$MC$200=L$3)*('GMW - Upside'!$MB$2:$MB$200=L$4),0),$E225-1973)</f>
        <v>37161.69</v>
      </c>
      <c r="M225" cm="1">
        <f t="array" ref="M225">INDEX('GMW - Upside'!$A$2:$MC$200,MATCH(1,('GMW - Upside'!$MC$2:$MC$200=M$3)*('GMW - Upside'!$MB$2:$MB$200=M$4),0),$E225-1973)</f>
        <v>1560.461</v>
      </c>
      <c r="N225" cm="1">
        <f t="array" ref="N225">INDEX('GMW - Upside'!$A$2:$MC$200,MATCH(1,('GMW - Upside'!$MC$2:$MC$200=N$3)*('GMW - Upside'!$MB$2:$MB$200=N$4),0),$E225-1973)</f>
        <v>38722.15</v>
      </c>
      <c r="O225" cm="1">
        <f t="array" ref="O225">INDEX('GMW - Upside'!$A$2:$MC$200,MATCH(1,('GMW - Upside'!$MC$2:$MC$200=O$3)*('GMW - Upside'!$MB$2:$MB$200=O$4),0),$E225-1973)</f>
        <v>4.0298920000000003</v>
      </c>
      <c r="P225" cm="1">
        <f t="array" ref="P225">INDEX('GMW - Upside'!$A$2:$MC$200,MATCH(1,('GMW - Upside'!$MC$2:$MC$200=P$3)*('GMW - Upside'!$MB$2:$MB$200=P$4),0),$E225-1973)</f>
        <v>46671.17</v>
      </c>
      <c r="Q225" cm="1">
        <f t="array" ref="Q225">INDEX('GMW - Upside'!$A$2:$MC$200,MATCH(1,('GMW - Upside'!$MC$2:$MC$200=Q$3)*('GMW - Upside'!$MB$2:$MB$200=Q$4),0),$E225-1973)</f>
        <v>-3626.8589999999999</v>
      </c>
      <c r="R225" cm="1">
        <f t="array" ref="R225">INDEX('GMW - Upside'!$A$2:$MC$200,MATCH(1,('GMW - Upside'!$MC$2:$MC$200=R$3)*('GMW - Upside'!$MB$2:$MB$200=R$4),0),$E225-1973)</f>
        <v>3511778</v>
      </c>
      <c r="S225" cm="1">
        <f t="array" ref="S225">INDEX('GMW - Upside'!$A$2:$MC$200,MATCH(1,('GMW - Upside'!$MC$2:$MC$200=S$3)*('GMW - Upside'!$MB$2:$MB$200=S$4),0),$E225-1973)</f>
        <v>1068100</v>
      </c>
      <c r="T225" cm="1">
        <f t="array" ref="T225">INDEX('GMW - Upside'!$A$2:$MC$200,MATCH(1,('GMW - Upside'!$MC$2:$MC$200=T$3)*('GMW - Upside'!$MB$2:$MB$200=T$4),0),$E225-1973)</f>
        <v>-0.302124</v>
      </c>
      <c r="U225" cm="1">
        <f t="array" ref="U225">INDEX('GMW - Upside'!$A$2:$MC$200,MATCH(1,('GMW - Upside'!$MC$2:$MC$200=U$3)*('GMW - Upside'!$MB$2:$MB$200=U$4),0),$E225-1973)</f>
        <v>814343.1</v>
      </c>
      <c r="V225" cm="1">
        <f t="array" ref="V225">INDEX('GMW - Upside'!$A$2:$MC$200,MATCH(1,('GMW - Upside'!$MC$2:$MC$200=V$3)*('GMW - Upside'!$MB$2:$MB$200=V$4),0),$E225-1973)</f>
        <v>37173.07</v>
      </c>
      <c r="W225" cm="1">
        <f t="array" ref="W225">INDEX('GMW - Upside'!$A$2:$MC$200,MATCH(1,('GMW - Upside'!$MC$2:$MC$200=W$3)*('GMW - Upside'!$MB$2:$MB$200=W$4),0),$E225-1973)</f>
        <v>31.99099</v>
      </c>
      <c r="X225" cm="1">
        <f t="array" ref="X225">INDEX('GMW - Upside'!$A$2:$MC$200,MATCH(1,('GMW - Upside'!$MC$2:$MC$200=X$3)*('GMW - Upside'!$MB$2:$MB$200=X$4),0),$E225-1973)</f>
        <v>668710.1</v>
      </c>
      <c r="Y225" cm="1">
        <f t="array" ref="Y225">INDEX('GMW - Upside'!$A$2:$MC$200,MATCH(1,('GMW - Upside'!$MC$2:$MC$200=Y$3)*('GMW - Upside'!$MB$2:$MB$200=Y$4),0),$E225-1973)</f>
        <v>45886.51</v>
      </c>
      <c r="Z225" cm="1">
        <f t="array" ref="Z225">INDEX('GMW - Upside'!$A$2:$MC$200,MATCH(1,('GMW - Upside'!$MC$2:$MC$200=Z$3)*('GMW - Upside'!$MB$2:$MB$200=Z$4),0),$E225-1973)</f>
        <v>3716355</v>
      </c>
      <c r="AA225" cm="1">
        <f t="array" ref="AA225">INDEX('GMW - Upside'!$A$2:$MC$200,MATCH(1,('GMW - Upside'!$MC$2:$MC$200=AA$3)*('GMW - Upside'!$MB$2:$MB$200=AA$4),0),$E225-1973)</f>
        <v>-1.5795520000000001</v>
      </c>
      <c r="AB225" cm="1">
        <f t="array" ref="AB225">INDEX('GMW - Upside'!$A$2:$MC$200,MATCH(1,('GMW - Upside'!$MC$2:$MC$200=AB$3)*('GMW - Upside'!$MB$2:$MB$200=AB$4),0),$E225-1973)</f>
        <v>461638.40000000002</v>
      </c>
      <c r="AC225" cm="1">
        <f t="array" ref="AC225">INDEX('GMW - Upside'!$A$2:$MC$200,MATCH(1,('GMW - Upside'!$MC$2:$MC$200=AC$3)*('GMW - Upside'!$MB$2:$MB$200=AC$4),0),$E225-1973)</f>
        <v>436498.2</v>
      </c>
      <c r="AD225" cm="1">
        <f t="array" ref="AD225">INDEX('GMW - Upside'!$A$2:$MC$200,MATCH(1,('GMW - Upside'!$MC$2:$MC$200=AD$3)*('GMW - Upside'!$MB$2:$MB$200=AD$4),0),$E225-1973)</f>
        <v>72604.06</v>
      </c>
      <c r="AE225" cm="1">
        <f t="array" ref="AE225">INDEX('GMW - Upside'!$A$2:$MC$200,MATCH(1,('GMW - Upside'!$MC$2:$MC$200=AE$3)*('GMW - Upside'!$MB$2:$MB$200=AE$4),0),$E225-1973)</f>
        <v>34.030450000000002</v>
      </c>
    </row>
    <row r="226" spans="1:31" x14ac:dyDescent="0.2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Upside'!$A$2:$MC$200,MATCH(1,('GMW - Upside'!$MC$2:$MC$200=F$3)*('GMW - Upside'!$MB$2:$MB$200=F$4),0),$E226-1973)</f>
        <v>815188.6</v>
      </c>
      <c r="G226" cm="1">
        <f t="array" ref="G226">INDEX('GMW - Upside'!$A$2:$MC$200,MATCH(1,('GMW - Upside'!$MC$2:$MC$200=G$3)*('GMW - Upside'!$MB$2:$MB$200=G$4),0),$E226-1973)</f>
        <v>474767.4</v>
      </c>
      <c r="H226" cm="1">
        <f t="array" ref="H226">INDEX('GMW - Upside'!$A$2:$MC$200,MATCH(1,('GMW - Upside'!$MC$2:$MC$200=H$3)*('GMW - Upside'!$MB$2:$MB$200=H$4),0),$E226-1973)</f>
        <v>521322.2</v>
      </c>
      <c r="I226" cm="1">
        <f t="array" ref="I226">INDEX('GMW - Upside'!$A$2:$MC$200,MATCH(1,('GMW - Upside'!$MC$2:$MC$200=I$3)*('GMW - Upside'!$MB$2:$MB$200=I$4),0),$E226-1973)</f>
        <v>169.57579999999999</v>
      </c>
      <c r="J226" cm="1">
        <f t="array" ref="J226">INDEX('GMW - Upside'!$A$2:$MC$200,MATCH(1,('GMW - Upside'!$MC$2:$MC$200=J$3)*('GMW - Upside'!$MB$2:$MB$200=J$4),0),$E226-1973)</f>
        <v>2.4352459999999998</v>
      </c>
      <c r="K226" cm="1">
        <f t="array" ref="K226">INDEX('GMW - Upside'!$A$2:$MC$200,MATCH(1,('GMW - Upside'!$MC$2:$MC$200=K$3)*('GMW - Upside'!$MB$2:$MB$200=K$4),0),$E226-1973)</f>
        <v>3.546122</v>
      </c>
      <c r="L226" cm="1">
        <f t="array" ref="L226">INDEX('GMW - Upside'!$A$2:$MC$200,MATCH(1,('GMW - Upside'!$MC$2:$MC$200=L$3)*('GMW - Upside'!$MB$2:$MB$200=L$4),0),$E226-1973)</f>
        <v>37222.97</v>
      </c>
      <c r="M226" cm="1">
        <f t="array" ref="M226">INDEX('GMW - Upside'!$A$2:$MC$200,MATCH(1,('GMW - Upside'!$MC$2:$MC$200=M$3)*('GMW - Upside'!$MB$2:$MB$200=M$4),0),$E226-1973)</f>
        <v>1559.961</v>
      </c>
      <c r="N226" cm="1">
        <f t="array" ref="N226">INDEX('GMW - Upside'!$A$2:$MC$200,MATCH(1,('GMW - Upside'!$MC$2:$MC$200=N$3)*('GMW - Upside'!$MB$2:$MB$200=N$4),0),$E226-1973)</f>
        <v>38782.93</v>
      </c>
      <c r="O226" cm="1">
        <f t="array" ref="O226">INDEX('GMW - Upside'!$A$2:$MC$200,MATCH(1,('GMW - Upside'!$MC$2:$MC$200=O$3)*('GMW - Upside'!$MB$2:$MB$200=O$4),0),$E226-1973)</f>
        <v>4.0222870000000004</v>
      </c>
      <c r="P226" cm="1">
        <f t="array" ref="P226">INDEX('GMW - Upside'!$A$2:$MC$200,MATCH(1,('GMW - Upside'!$MC$2:$MC$200=P$3)*('GMW - Upside'!$MB$2:$MB$200=P$4),0),$E226-1973)</f>
        <v>46696.29</v>
      </c>
      <c r="Q226" cm="1">
        <f t="array" ref="Q226">INDEX('GMW - Upside'!$A$2:$MC$200,MATCH(1,('GMW - Upside'!$MC$2:$MC$200=Q$3)*('GMW - Upside'!$MB$2:$MB$200=Q$4),0),$E226-1973)</f>
        <v>-31144.42</v>
      </c>
      <c r="R226" cm="1">
        <f t="array" ref="R226">INDEX('GMW - Upside'!$A$2:$MC$200,MATCH(1,('GMW - Upside'!$MC$2:$MC$200=R$3)*('GMW - Upside'!$MB$2:$MB$200=R$4),0),$E226-1973)</f>
        <v>3564689</v>
      </c>
      <c r="S226" cm="1">
        <f t="array" ref="S226">INDEX('GMW - Upside'!$A$2:$MC$200,MATCH(1,('GMW - Upside'!$MC$2:$MC$200=S$3)*('GMW - Upside'!$MB$2:$MB$200=S$4),0),$E226-1973)</f>
        <v>1078158</v>
      </c>
      <c r="T226" cm="1">
        <f t="array" ref="T226">INDEX('GMW - Upside'!$A$2:$MC$200,MATCH(1,('GMW - Upside'!$MC$2:$MC$200=T$3)*('GMW - Upside'!$MB$2:$MB$200=T$4),0),$E226-1973)</f>
        <v>-0.30298229999999998</v>
      </c>
      <c r="U226" cm="1">
        <f t="array" ref="U226">INDEX('GMW - Upside'!$A$2:$MC$200,MATCH(1,('GMW - Upside'!$MC$2:$MC$200=U$3)*('GMW - Upside'!$MB$2:$MB$200=U$4),0),$E226-1973)</f>
        <v>817662.1</v>
      </c>
      <c r="V226" cm="1">
        <f t="array" ref="V226">INDEX('GMW - Upside'!$A$2:$MC$200,MATCH(1,('GMW - Upside'!$MC$2:$MC$200=V$3)*('GMW - Upside'!$MB$2:$MB$200=V$4),0),$E226-1973)</f>
        <v>37231.410000000003</v>
      </c>
      <c r="W226" cm="1">
        <f t="array" ref="W226">INDEX('GMW - Upside'!$A$2:$MC$200,MATCH(1,('GMW - Upside'!$MC$2:$MC$200=W$3)*('GMW - Upside'!$MB$2:$MB$200=W$4),0),$E226-1973)</f>
        <v>31.99042</v>
      </c>
      <c r="X226" cm="1">
        <f t="array" ref="X226">INDEX('GMW - Upside'!$A$2:$MC$200,MATCH(1,('GMW - Upside'!$MC$2:$MC$200=X$3)*('GMW - Upside'!$MB$2:$MB$200=X$4),0),$E226-1973)</f>
        <v>669743.9</v>
      </c>
      <c r="Y226" cm="1">
        <f t="array" ref="Y226">INDEX('GMW - Upside'!$A$2:$MC$200,MATCH(1,('GMW - Upside'!$MC$2:$MC$200=Y$3)*('GMW - Upside'!$MB$2:$MB$200=Y$4),0),$E226-1973)</f>
        <v>45914.17</v>
      </c>
      <c r="Z226" cm="1">
        <f t="array" ref="Z226">INDEX('GMW - Upside'!$A$2:$MC$200,MATCH(1,('GMW - Upside'!$MC$2:$MC$200=Z$3)*('GMW - Upside'!$MB$2:$MB$200=Z$4),0),$E226-1973)</f>
        <v>3734204</v>
      </c>
      <c r="AA226" cm="1">
        <f t="array" ref="AA226">INDEX('GMW - Upside'!$A$2:$MC$200,MATCH(1,('GMW - Upside'!$MC$2:$MC$200=AA$3)*('GMW - Upside'!$MB$2:$MB$200=AA$4),0),$E226-1973)</f>
        <v>-1.5784450000000001</v>
      </c>
      <c r="AB226" cm="1">
        <f t="array" ref="AB226">INDEX('GMW - Upside'!$A$2:$MC$200,MATCH(1,('GMW - Upside'!$MC$2:$MC$200=AB$3)*('GMW - Upside'!$MB$2:$MB$200=AB$4),0),$E226-1973)</f>
        <v>485415.1</v>
      </c>
      <c r="AC226" cm="1">
        <f t="array" ref="AC226">INDEX('GMW - Upside'!$A$2:$MC$200,MATCH(1,('GMW - Upside'!$MC$2:$MC$200=AC$3)*('GMW - Upside'!$MB$2:$MB$200=AC$4),0),$E226-1973)</f>
        <v>432504.8</v>
      </c>
      <c r="AD226" cm="1">
        <f t="array" ref="AD226">INDEX('GMW - Upside'!$A$2:$MC$200,MATCH(1,('GMW - Upside'!$MC$2:$MC$200=AD$3)*('GMW - Upside'!$MB$2:$MB$200=AD$4),0),$E226-1973)</f>
        <v>72677.7</v>
      </c>
      <c r="AE226" cm="1">
        <f t="array" ref="AE226">INDEX('GMW - Upside'!$A$2:$MC$200,MATCH(1,('GMW - Upside'!$MC$2:$MC$200=AE$3)*('GMW - Upside'!$MB$2:$MB$200=AE$4),0),$E226-1973)</f>
        <v>34.12809</v>
      </c>
    </row>
    <row r="227" spans="1:31" x14ac:dyDescent="0.2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Upside'!$A$2:$MC$200,MATCH(1,('GMW - Upside'!$MC$2:$MC$200=F$3)*('GMW - Upside'!$MB$2:$MB$200=F$4),0),$E227-1973)</f>
        <v>818595.9</v>
      </c>
      <c r="G227" cm="1">
        <f t="array" ref="G227">INDEX('GMW - Upside'!$A$2:$MC$200,MATCH(1,('GMW - Upside'!$MC$2:$MC$200=G$3)*('GMW - Upside'!$MB$2:$MB$200=G$4),0),$E227-1973)</f>
        <v>476684.2</v>
      </c>
      <c r="H227" cm="1">
        <f t="array" ref="H227">INDEX('GMW - Upside'!$A$2:$MC$200,MATCH(1,('GMW - Upside'!$MC$2:$MC$200=H$3)*('GMW - Upside'!$MB$2:$MB$200=H$4),0),$E227-1973)</f>
        <v>523735.3</v>
      </c>
      <c r="I227" cm="1">
        <f t="array" ref="I227">INDEX('GMW - Upside'!$A$2:$MC$200,MATCH(1,('GMW - Upside'!$MC$2:$MC$200=I$3)*('GMW - Upside'!$MB$2:$MB$200=I$4),0),$E227-1973)</f>
        <v>169.87970000000001</v>
      </c>
      <c r="J227" cm="1">
        <f t="array" ref="J227">INDEX('GMW - Upside'!$A$2:$MC$200,MATCH(1,('GMW - Upside'!$MC$2:$MC$200=J$3)*('GMW - Upside'!$MB$2:$MB$200=J$4),0),$E227-1973)</f>
        <v>2.4322339999999998</v>
      </c>
      <c r="K227" cm="1">
        <f t="array" ref="K227">INDEX('GMW - Upside'!$A$2:$MC$200,MATCH(1,('GMW - Upside'!$MC$2:$MC$200=K$3)*('GMW - Upside'!$MB$2:$MB$200=K$4),0),$E227-1973)</f>
        <v>3.5439959999999999</v>
      </c>
      <c r="L227" cm="1">
        <f t="array" ref="L227">INDEX('GMW - Upside'!$A$2:$MC$200,MATCH(1,('GMW - Upside'!$MC$2:$MC$200=L$3)*('GMW - Upside'!$MB$2:$MB$200=L$4),0),$E227-1973)</f>
        <v>37284.74</v>
      </c>
      <c r="M227" cm="1">
        <f t="array" ref="M227">INDEX('GMW - Upside'!$A$2:$MC$200,MATCH(1,('GMW - Upside'!$MC$2:$MC$200=M$3)*('GMW - Upside'!$MB$2:$MB$200=M$4),0),$E227-1973)</f>
        <v>1557.8520000000001</v>
      </c>
      <c r="N227" cm="1">
        <f t="array" ref="N227">INDEX('GMW - Upside'!$A$2:$MC$200,MATCH(1,('GMW - Upside'!$MC$2:$MC$200=N$3)*('GMW - Upside'!$MB$2:$MB$200=N$4),0),$E227-1973)</f>
        <v>38842.589999999997</v>
      </c>
      <c r="O227" cm="1">
        <f t="array" ref="O227">INDEX('GMW - Upside'!$A$2:$MC$200,MATCH(1,('GMW - Upside'!$MC$2:$MC$200=O$3)*('GMW - Upside'!$MB$2:$MB$200=O$4),0),$E227-1973)</f>
        <v>4.0106780000000004</v>
      </c>
      <c r="P227" cm="1">
        <f t="array" ref="P227">INDEX('GMW - Upside'!$A$2:$MC$200,MATCH(1,('GMW - Upside'!$MC$2:$MC$200=P$3)*('GMW - Upside'!$MB$2:$MB$200=P$4),0),$E227-1973)</f>
        <v>46721.42</v>
      </c>
      <c r="Q227" cm="1">
        <f t="array" ref="Q227">INDEX('GMW - Upside'!$A$2:$MC$200,MATCH(1,('GMW - Upside'!$MC$2:$MC$200=Q$3)*('GMW - Upside'!$MB$2:$MB$200=Q$4),0),$E227-1973)</f>
        <v>54342.06</v>
      </c>
      <c r="R227" cm="1">
        <f t="array" ref="R227">INDEX('GMW - Upside'!$A$2:$MC$200,MATCH(1,('GMW - Upside'!$MC$2:$MC$200=R$3)*('GMW - Upside'!$MB$2:$MB$200=R$4),0),$E227-1973)</f>
        <v>3557430</v>
      </c>
      <c r="S227" cm="1">
        <f t="array" ref="S227">INDEX('GMW - Upside'!$A$2:$MC$200,MATCH(1,('GMW - Upside'!$MC$2:$MC$200=S$3)*('GMW - Upside'!$MB$2:$MB$200=S$4),0),$E227-1973)</f>
        <v>1088378</v>
      </c>
      <c r="T227" cm="1">
        <f t="array" ref="T227">INDEX('GMW - Upside'!$A$2:$MC$200,MATCH(1,('GMW - Upside'!$MC$2:$MC$200=T$3)*('GMW - Upside'!$MB$2:$MB$200=T$4),0),$E227-1973)</f>
        <v>-0.29821399999999998</v>
      </c>
      <c r="U227" cm="1">
        <f t="array" ref="U227">INDEX('GMW - Upside'!$A$2:$MC$200,MATCH(1,('GMW - Upside'!$MC$2:$MC$200=U$3)*('GMW - Upside'!$MB$2:$MB$200=U$4),0),$E227-1973)</f>
        <v>821040.8</v>
      </c>
      <c r="V227" cm="1">
        <f t="array" ref="V227">INDEX('GMW - Upside'!$A$2:$MC$200,MATCH(1,('GMW - Upside'!$MC$2:$MC$200=V$3)*('GMW - Upside'!$MB$2:$MB$200=V$4),0),$E227-1973)</f>
        <v>37288.68</v>
      </c>
      <c r="W227" cm="1">
        <f t="array" ref="W227">INDEX('GMW - Upside'!$A$2:$MC$200,MATCH(1,('GMW - Upside'!$MC$2:$MC$200=W$3)*('GMW - Upside'!$MB$2:$MB$200=W$4),0),$E227-1973)</f>
        <v>31.989840000000001</v>
      </c>
      <c r="X227" cm="1">
        <f t="array" ref="X227">INDEX('GMW - Upside'!$A$2:$MC$200,MATCH(1,('GMW - Upside'!$MC$2:$MC$200=X$3)*('GMW - Upside'!$MB$2:$MB$200=X$4),0),$E227-1973)</f>
        <v>670764.4</v>
      </c>
      <c r="Y227" cm="1">
        <f t="array" ref="Y227">INDEX('GMW - Upside'!$A$2:$MC$200,MATCH(1,('GMW - Upside'!$MC$2:$MC$200=Y$3)*('GMW - Upside'!$MB$2:$MB$200=Y$4),0),$E227-1973)</f>
        <v>45941.84</v>
      </c>
      <c r="Z227" cm="1">
        <f t="array" ref="Z227">INDEX('GMW - Upside'!$A$2:$MC$200,MATCH(1,('GMW - Upside'!$MC$2:$MC$200=Z$3)*('GMW - Upside'!$MB$2:$MB$200=Z$4),0),$E227-1973)</f>
        <v>3752230</v>
      </c>
      <c r="AA227" cm="1">
        <f t="array" ref="AA227">INDEX('GMW - Upside'!$A$2:$MC$200,MATCH(1,('GMW - Upside'!$MC$2:$MC$200=AA$3)*('GMW - Upside'!$MB$2:$MB$200=AA$4),0),$E227-1973)</f>
        <v>-1.577261</v>
      </c>
      <c r="AB227" cm="1">
        <f t="array" ref="AB227">INDEX('GMW - Upside'!$A$2:$MC$200,MATCH(1,('GMW - Upside'!$MC$2:$MC$200=AB$3)*('GMW - Upside'!$MB$2:$MB$200=AB$4),0),$E227-1973)</f>
        <v>505922.4</v>
      </c>
      <c r="AC227" cm="1">
        <f t="array" ref="AC227">INDEX('GMW - Upside'!$A$2:$MC$200,MATCH(1,('GMW - Upside'!$MC$2:$MC$200=AC$3)*('GMW - Upside'!$MB$2:$MB$200=AC$4),0),$E227-1973)</f>
        <v>513180.7</v>
      </c>
      <c r="AD227" cm="1">
        <f t="array" ref="AD227">INDEX('GMW - Upside'!$A$2:$MC$200,MATCH(1,('GMW - Upside'!$MC$2:$MC$200=AD$3)*('GMW - Upside'!$MB$2:$MB$200=AD$4),0),$E227-1973)</f>
        <v>72751.34</v>
      </c>
      <c r="AE227" cm="1">
        <f t="array" ref="AE227">INDEX('GMW - Upside'!$A$2:$MC$200,MATCH(1,('GMW - Upside'!$MC$2:$MC$200=AE$3)*('GMW - Upside'!$MB$2:$MB$200=AE$4),0),$E227-1973)</f>
        <v>34.225589999999997</v>
      </c>
    </row>
    <row r="228" spans="1:31" x14ac:dyDescent="0.2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Upside'!$A$2:$MC$200,MATCH(1,('GMW - Upside'!$MC$2:$MC$200=F$3)*('GMW - Upside'!$MB$2:$MB$200=F$4),0),$E228-1973)</f>
        <v>822010.1</v>
      </c>
      <c r="G228" cm="1">
        <f t="array" ref="G228">INDEX('GMW - Upside'!$A$2:$MC$200,MATCH(1,('GMW - Upside'!$MC$2:$MC$200=G$3)*('GMW - Upside'!$MB$2:$MB$200=G$4),0),$E228-1973)</f>
        <v>478604.7</v>
      </c>
      <c r="H228" cm="1">
        <f t="array" ref="H228">INDEX('GMW - Upside'!$A$2:$MC$200,MATCH(1,('GMW - Upside'!$MC$2:$MC$200=H$3)*('GMW - Upside'!$MB$2:$MB$200=H$4),0),$E228-1973)</f>
        <v>525650</v>
      </c>
      <c r="I228" cm="1">
        <f t="array" ref="I228">INDEX('GMW - Upside'!$A$2:$MC$200,MATCH(1,('GMW - Upside'!$MC$2:$MC$200=I$3)*('GMW - Upside'!$MB$2:$MB$200=I$4),0),$E228-1973)</f>
        <v>171.3562</v>
      </c>
      <c r="J228" cm="1">
        <f t="array" ref="J228">INDEX('GMW - Upside'!$A$2:$MC$200,MATCH(1,('GMW - Upside'!$MC$2:$MC$200=J$3)*('GMW - Upside'!$MB$2:$MB$200=J$4),0),$E228-1973)</f>
        <v>2.4303569999999999</v>
      </c>
      <c r="K228" cm="1">
        <f t="array" ref="K228">INDEX('GMW - Upside'!$A$2:$MC$200,MATCH(1,('GMW - Upside'!$MC$2:$MC$200=K$3)*('GMW - Upside'!$MB$2:$MB$200=K$4),0),$E228-1973)</f>
        <v>3.5424769999999999</v>
      </c>
      <c r="L228" cm="1">
        <f t="array" ref="L228">INDEX('GMW - Upside'!$A$2:$MC$200,MATCH(1,('GMW - Upside'!$MC$2:$MC$200=L$3)*('GMW - Upside'!$MB$2:$MB$200=L$4),0),$E228-1973)</f>
        <v>37345.839999999997</v>
      </c>
      <c r="M228" cm="1">
        <f t="array" ref="M228">INDEX('GMW - Upside'!$A$2:$MC$200,MATCH(1,('GMW - Upside'!$MC$2:$MC$200=M$3)*('GMW - Upside'!$MB$2:$MB$200=M$4),0),$E228-1973)</f>
        <v>1556.441</v>
      </c>
      <c r="N228" cm="1">
        <f t="array" ref="N228">INDEX('GMW - Upside'!$A$2:$MC$200,MATCH(1,('GMW - Upside'!$MC$2:$MC$200=N$3)*('GMW - Upside'!$MB$2:$MB$200=N$4),0),$E228-1973)</f>
        <v>38902.28</v>
      </c>
      <c r="O228" cm="1">
        <f t="array" ref="O228">INDEX('GMW - Upside'!$A$2:$MC$200,MATCH(1,('GMW - Upside'!$MC$2:$MC$200=O$3)*('GMW - Upside'!$MB$2:$MB$200=O$4),0),$E228-1973)</f>
        <v>4.0009009999999998</v>
      </c>
      <c r="P228" cm="1">
        <f t="array" ref="P228">INDEX('GMW - Upside'!$A$2:$MC$200,MATCH(1,('GMW - Upside'!$MC$2:$MC$200=P$3)*('GMW - Upside'!$MB$2:$MB$200=P$4),0),$E228-1973)</f>
        <v>46746.55</v>
      </c>
      <c r="Q228" cm="1">
        <f t="array" ref="Q228">INDEX('GMW - Upside'!$A$2:$MC$200,MATCH(1,('GMW - Upside'!$MC$2:$MC$200=Q$3)*('GMW - Upside'!$MB$2:$MB$200=Q$4),0),$E228-1973)</f>
        <v>-42993.1</v>
      </c>
      <c r="R228" cm="1">
        <f t="array" ref="R228">INDEX('GMW - Upside'!$A$2:$MC$200,MATCH(1,('GMW - Upside'!$MC$2:$MC$200=R$3)*('GMW - Upside'!$MB$2:$MB$200=R$4),0),$E228-1973)</f>
        <v>3617530</v>
      </c>
      <c r="S228" cm="1">
        <f t="array" ref="S228">INDEX('GMW - Upside'!$A$2:$MC$200,MATCH(1,('GMW - Upside'!$MC$2:$MC$200=S$3)*('GMW - Upside'!$MB$2:$MB$200=S$4),0),$E228-1973)</f>
        <v>1098768</v>
      </c>
      <c r="T228" cm="1">
        <f t="array" ref="T228">INDEX('GMW - Upside'!$A$2:$MC$200,MATCH(1,('GMW - Upside'!$MC$2:$MC$200=T$3)*('GMW - Upside'!$MB$2:$MB$200=T$4),0),$E228-1973)</f>
        <v>-0.29439929999999997</v>
      </c>
      <c r="U228" cm="1">
        <f t="array" ref="U228">INDEX('GMW - Upside'!$A$2:$MC$200,MATCH(1,('GMW - Upside'!$MC$2:$MC$200=U$3)*('GMW - Upside'!$MB$2:$MB$200=U$4),0),$E228-1973)</f>
        <v>824433.5</v>
      </c>
      <c r="V228" cm="1">
        <f t="array" ref="V228">INDEX('GMW - Upside'!$A$2:$MC$200,MATCH(1,('GMW - Upside'!$MC$2:$MC$200=V$3)*('GMW - Upside'!$MB$2:$MB$200=V$4),0),$E228-1973)</f>
        <v>37345.97</v>
      </c>
      <c r="W228" cm="1">
        <f t="array" ref="W228">INDEX('GMW - Upside'!$A$2:$MC$200,MATCH(1,('GMW - Upside'!$MC$2:$MC$200=W$3)*('GMW - Upside'!$MB$2:$MB$200=W$4),0),$E228-1973)</f>
        <v>31.989270000000001</v>
      </c>
      <c r="X228" cm="1">
        <f t="array" ref="X228">INDEX('GMW - Upside'!$A$2:$MC$200,MATCH(1,('GMW - Upside'!$MC$2:$MC$200=X$3)*('GMW - Upside'!$MB$2:$MB$200=X$4),0),$E228-1973)</f>
        <v>671771.4</v>
      </c>
      <c r="Y228" cm="1">
        <f t="array" ref="Y228">INDEX('GMW - Upside'!$A$2:$MC$200,MATCH(1,('GMW - Upside'!$MC$2:$MC$200=Y$3)*('GMW - Upside'!$MB$2:$MB$200=Y$4),0),$E228-1973)</f>
        <v>45969.5</v>
      </c>
      <c r="Z228" cm="1">
        <f t="array" ref="Z228">INDEX('GMW - Upside'!$A$2:$MC$200,MATCH(1,('GMW - Upside'!$MC$2:$MC$200=Z$3)*('GMW - Upside'!$MB$2:$MB$200=Z$4),0),$E228-1973)</f>
        <v>3770436</v>
      </c>
      <c r="AA228" cm="1">
        <f t="array" ref="AA228">INDEX('GMW - Upside'!$A$2:$MC$200,MATCH(1,('GMW - Upside'!$MC$2:$MC$200=AA$3)*('GMW - Upside'!$MB$2:$MB$200=AA$4),0),$E228-1973)</f>
        <v>-1.5760780000000001</v>
      </c>
      <c r="AB228" cm="1">
        <f t="array" ref="AB228">INDEX('GMW - Upside'!$A$2:$MC$200,MATCH(1,('GMW - Upside'!$MC$2:$MC$200=AB$3)*('GMW - Upside'!$MB$2:$MB$200=AB$4),0),$E228-1973)</f>
        <v>485649</v>
      </c>
      <c r="AC228" cm="1">
        <f t="array" ref="AC228">INDEX('GMW - Upside'!$A$2:$MC$200,MATCH(1,('GMW - Upside'!$MC$2:$MC$200=AC$3)*('GMW - Upside'!$MB$2:$MB$200=AC$4),0),$E228-1973)</f>
        <v>425549.1</v>
      </c>
      <c r="AD228" cm="1">
        <f t="array" ref="AD228">INDEX('GMW - Upside'!$A$2:$MC$200,MATCH(1,('GMW - Upside'!$MC$2:$MC$200=AD$3)*('GMW - Upside'!$MB$2:$MB$200=AD$4),0),$E228-1973)</f>
        <v>72824.990000000005</v>
      </c>
      <c r="AE228" cm="1">
        <f t="array" ref="AE228">INDEX('GMW - Upside'!$A$2:$MC$200,MATCH(1,('GMW - Upside'!$MC$2:$MC$200=AE$3)*('GMW - Upside'!$MB$2:$MB$200=AE$4),0),$E228-1973)</f>
        <v>34.323</v>
      </c>
    </row>
    <row r="229" spans="1:31" x14ac:dyDescent="0.2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Upside'!$A$2:$MC$200,MATCH(1,('GMW - Upside'!$MC$2:$MC$200=F$3)*('GMW - Upside'!$MB$2:$MB$200=F$4),0),$E229-1973)</f>
        <v>825377.8</v>
      </c>
      <c r="G229" cm="1">
        <f t="array" ref="G229">INDEX('GMW - Upside'!$A$2:$MC$200,MATCH(1,('GMW - Upside'!$MC$2:$MC$200=G$3)*('GMW - Upside'!$MB$2:$MB$200=G$4),0),$E229-1973)</f>
        <v>480476.5</v>
      </c>
      <c r="H229" cm="1">
        <f t="array" ref="H229">INDEX('GMW - Upside'!$A$2:$MC$200,MATCH(1,('GMW - Upside'!$MC$2:$MC$200=H$3)*('GMW - Upside'!$MB$2:$MB$200=H$4),0),$E229-1973)</f>
        <v>527674.9</v>
      </c>
      <c r="I229" cm="1">
        <f t="array" ref="I229">INDEX('GMW - Upside'!$A$2:$MC$200,MATCH(1,('GMW - Upside'!$MC$2:$MC$200=I$3)*('GMW - Upside'!$MB$2:$MB$200=I$4),0),$E229-1973)</f>
        <v>172.21709999999999</v>
      </c>
      <c r="J229" cm="1">
        <f t="array" ref="J229">INDEX('GMW - Upside'!$A$2:$MC$200,MATCH(1,('GMW - Upside'!$MC$2:$MC$200=J$3)*('GMW - Upside'!$MB$2:$MB$200=J$4),0),$E229-1973)</f>
        <v>2.4296549999999999</v>
      </c>
      <c r="K229" cm="1">
        <f t="array" ref="K229">INDEX('GMW - Upside'!$A$2:$MC$200,MATCH(1,('GMW - Upside'!$MC$2:$MC$200=K$3)*('GMW - Upside'!$MB$2:$MB$200=K$4),0),$E229-1973)</f>
        <v>3.5415830000000001</v>
      </c>
      <c r="L229" cm="1">
        <f t="array" ref="L229">INDEX('GMW - Upside'!$A$2:$MC$200,MATCH(1,('GMW - Upside'!$MC$2:$MC$200=L$3)*('GMW - Upside'!$MB$2:$MB$200=L$4),0),$E229-1973)</f>
        <v>37401.72</v>
      </c>
      <c r="M229" cm="1">
        <f t="array" ref="M229">INDEX('GMW - Upside'!$A$2:$MC$200,MATCH(1,('GMW - Upside'!$MC$2:$MC$200=M$3)*('GMW - Upside'!$MB$2:$MB$200=M$4),0),$E229-1973)</f>
        <v>1560.3119999999999</v>
      </c>
      <c r="N229" cm="1">
        <f t="array" ref="N229">INDEX('GMW - Upside'!$A$2:$MC$200,MATCH(1,('GMW - Upside'!$MC$2:$MC$200=N$3)*('GMW - Upside'!$MB$2:$MB$200=N$4),0),$E229-1973)</f>
        <v>38962.03</v>
      </c>
      <c r="O229" cm="1">
        <f t="array" ref="O229">INDEX('GMW - Upside'!$A$2:$MC$200,MATCH(1,('GMW - Upside'!$MC$2:$MC$200=O$3)*('GMW - Upside'!$MB$2:$MB$200=O$4),0),$E229-1973)</f>
        <v>4.0046999999999997</v>
      </c>
      <c r="P229" cm="1">
        <f t="array" ref="P229">INDEX('GMW - Upside'!$A$2:$MC$200,MATCH(1,('GMW - Upside'!$MC$2:$MC$200=P$3)*('GMW - Upside'!$MB$2:$MB$200=P$4),0),$E229-1973)</f>
        <v>46769.13</v>
      </c>
      <c r="Q229" cm="1">
        <f t="array" ref="Q229">INDEX('GMW - Upside'!$A$2:$MC$200,MATCH(1,('GMW - Upside'!$MC$2:$MC$200=Q$3)*('GMW - Upside'!$MB$2:$MB$200=Q$4),0),$E229-1973)</f>
        <v>-5541.6949999999997</v>
      </c>
      <c r="R229" cm="1">
        <f t="array" ref="R229">INDEX('GMW - Upside'!$A$2:$MC$200,MATCH(1,('GMW - Upside'!$MC$2:$MC$200=R$3)*('GMW - Upside'!$MB$2:$MB$200=R$4),0),$E229-1973)</f>
        <v>3645464</v>
      </c>
      <c r="S229" cm="1">
        <f t="array" ref="S229">INDEX('GMW - Upside'!$A$2:$MC$200,MATCH(1,('GMW - Upside'!$MC$2:$MC$200=S$3)*('GMW - Upside'!$MB$2:$MB$200=S$4),0),$E229-1973)</f>
        <v>1109129</v>
      </c>
      <c r="T229" cm="1">
        <f t="array" ref="T229">INDEX('GMW - Upside'!$A$2:$MC$200,MATCH(1,('GMW - Upside'!$MC$2:$MC$200=T$3)*('GMW - Upside'!$MB$2:$MB$200=T$4),0),$E229-1973)</f>
        <v>-0.29811860000000001</v>
      </c>
      <c r="U229" cm="1">
        <f t="array" ref="U229">INDEX('GMW - Upside'!$A$2:$MC$200,MATCH(1,('GMW - Upside'!$MC$2:$MC$200=U$3)*('GMW - Upside'!$MB$2:$MB$200=U$4),0),$E229-1973)</f>
        <v>827841.8</v>
      </c>
      <c r="V229" cm="1">
        <f t="array" ref="V229">INDEX('GMW - Upside'!$A$2:$MC$200,MATCH(1,('GMW - Upside'!$MC$2:$MC$200=V$3)*('GMW - Upside'!$MB$2:$MB$200=V$4),0),$E229-1973)</f>
        <v>37403.33</v>
      </c>
      <c r="W229" cm="1">
        <f t="array" ref="W229">INDEX('GMW - Upside'!$A$2:$MC$200,MATCH(1,('GMW - Upside'!$MC$2:$MC$200=W$3)*('GMW - Upside'!$MB$2:$MB$200=W$4),0),$E229-1973)</f>
        <v>31.988700000000001</v>
      </c>
      <c r="X229" cm="1">
        <f t="array" ref="X229">INDEX('GMW - Upside'!$A$2:$MC$200,MATCH(1,('GMW - Upside'!$MC$2:$MC$200=X$3)*('GMW - Upside'!$MB$2:$MB$200=X$4),0),$E229-1973)</f>
        <v>672626.7</v>
      </c>
      <c r="Y229" cm="1">
        <f t="array" ref="Y229">INDEX('GMW - Upside'!$A$2:$MC$200,MATCH(1,('GMW - Upside'!$MC$2:$MC$200=Y$3)*('GMW - Upside'!$MB$2:$MB$200=Y$4),0),$E229-1973)</f>
        <v>45987.76</v>
      </c>
      <c r="Z229" cm="1">
        <f t="array" ref="Z229">INDEX('GMW - Upside'!$A$2:$MC$200,MATCH(1,('GMW - Upside'!$MC$2:$MC$200=Z$3)*('GMW - Upside'!$MB$2:$MB$200=Z$4),0),$E229-1973)</f>
        <v>3788807</v>
      </c>
      <c r="AA229" cm="1">
        <f t="array" ref="AA229">INDEX('GMW - Upside'!$A$2:$MC$200,MATCH(1,('GMW - Upside'!$MC$2:$MC$200=AA$3)*('GMW - Upside'!$MB$2:$MB$200=AA$4),0),$E229-1973)</f>
        <v>-1.5748960000000001</v>
      </c>
      <c r="AB229" cm="1">
        <f t="array" ref="AB229">INDEX('GMW - Upside'!$A$2:$MC$200,MATCH(1,('GMW - Upside'!$MC$2:$MC$200=AB$3)*('GMW - Upside'!$MB$2:$MB$200=AB$4),0),$E229-1973)</f>
        <v>480251.9</v>
      </c>
      <c r="AC229" cm="1">
        <f t="array" ref="AC229">INDEX('GMW - Upside'!$A$2:$MC$200,MATCH(1,('GMW - Upside'!$MC$2:$MC$200=AC$3)*('GMW - Upside'!$MB$2:$MB$200=AC$4),0),$E229-1973)</f>
        <v>452318.1</v>
      </c>
      <c r="AD229" cm="1">
        <f t="array" ref="AD229">INDEX('GMW - Upside'!$A$2:$MC$200,MATCH(1,('GMW - Upside'!$MC$2:$MC$200=AD$3)*('GMW - Upside'!$MB$2:$MB$200=AD$4),0),$E229-1973)</f>
        <v>72896.97</v>
      </c>
      <c r="AE229" cm="1">
        <f t="array" ref="AE229">INDEX('GMW - Upside'!$A$2:$MC$200,MATCH(1,('GMW - Upside'!$MC$2:$MC$200=AE$3)*('GMW - Upside'!$MB$2:$MB$200=AE$4),0),$E229-1973)</f>
        <v>34.427349999999997</v>
      </c>
    </row>
    <row r="230" spans="1:31" x14ac:dyDescent="0.2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Upside'!$A$2:$MC$200,MATCH(1,('GMW - Upside'!$MC$2:$MC$200=F$3)*('GMW - Upside'!$MB$2:$MB$200=F$4),0),$E230-1973)</f>
        <v>828743.7</v>
      </c>
      <c r="G230" cm="1">
        <f t="array" ref="G230">INDEX('GMW - Upside'!$A$2:$MC$200,MATCH(1,('GMW - Upside'!$MC$2:$MC$200=G$3)*('GMW - Upside'!$MB$2:$MB$200=G$4),0),$E230-1973)</f>
        <v>482350.6</v>
      </c>
      <c r="H230" cm="1">
        <f t="array" ref="H230">INDEX('GMW - Upside'!$A$2:$MC$200,MATCH(1,('GMW - Upside'!$MC$2:$MC$200=H$3)*('GMW - Upside'!$MB$2:$MB$200=H$4),0),$E230-1973)</f>
        <v>529600.80000000005</v>
      </c>
      <c r="I230" cm="1">
        <f t="array" ref="I230">INDEX('GMW - Upside'!$A$2:$MC$200,MATCH(1,('GMW - Upside'!$MC$2:$MC$200=I$3)*('GMW - Upside'!$MB$2:$MB$200=I$4),0),$E230-1973)</f>
        <v>172.94159999999999</v>
      </c>
      <c r="J230" cm="1">
        <f t="array" ref="J230">INDEX('GMW - Upside'!$A$2:$MC$200,MATCH(1,('GMW - Upside'!$MC$2:$MC$200=J$3)*('GMW - Upside'!$MB$2:$MB$200=J$4),0),$E230-1973)</f>
        <v>2.4298709999999999</v>
      </c>
      <c r="K230" cm="1">
        <f t="array" ref="K230">INDEX('GMW - Upside'!$A$2:$MC$200,MATCH(1,('GMW - Upside'!$MC$2:$MC$200=K$3)*('GMW - Upside'!$MB$2:$MB$200=K$4),0),$E230-1973)</f>
        <v>3.5410550000000001</v>
      </c>
      <c r="L230" cm="1">
        <f t="array" ref="L230">INDEX('GMW - Upside'!$A$2:$MC$200,MATCH(1,('GMW - Upside'!$MC$2:$MC$200=L$3)*('GMW - Upside'!$MB$2:$MB$200=L$4),0),$E230-1973)</f>
        <v>37457.620000000003</v>
      </c>
      <c r="M230" cm="1">
        <f t="array" ref="M230">INDEX('GMW - Upside'!$A$2:$MC$200,MATCH(1,('GMW - Upside'!$MC$2:$MC$200=M$3)*('GMW - Upside'!$MB$2:$MB$200=M$4),0),$E230-1973)</f>
        <v>1564.191</v>
      </c>
      <c r="N230" cm="1">
        <f t="array" ref="N230">INDEX('GMW - Upside'!$A$2:$MC$200,MATCH(1,('GMW - Upside'!$MC$2:$MC$200=N$3)*('GMW - Upside'!$MB$2:$MB$200=N$4),0),$E230-1973)</f>
        <v>39021.81</v>
      </c>
      <c r="O230" cm="1">
        <f t="array" ref="O230">INDEX('GMW - Upside'!$A$2:$MC$200,MATCH(1,('GMW - Upside'!$MC$2:$MC$200=O$3)*('GMW - Upside'!$MB$2:$MB$200=O$4),0),$E230-1973)</f>
        <v>4.0085050000000004</v>
      </c>
      <c r="P230" cm="1">
        <f t="array" ref="P230">INDEX('GMW - Upside'!$A$2:$MC$200,MATCH(1,('GMW - Upside'!$MC$2:$MC$200=P$3)*('GMW - Upside'!$MB$2:$MB$200=P$4),0),$E230-1973)</f>
        <v>46791.71</v>
      </c>
      <c r="Q230" cm="1">
        <f t="array" ref="Q230">INDEX('GMW - Upside'!$A$2:$MC$200,MATCH(1,('GMW - Upside'!$MC$2:$MC$200=Q$3)*('GMW - Upside'!$MB$2:$MB$200=Q$4),0),$E230-1973)</f>
        <v>-34246.879999999997</v>
      </c>
      <c r="R230" cm="1">
        <f t="array" ref="R230">INDEX('GMW - Upside'!$A$2:$MC$200,MATCH(1,('GMW - Upside'!$MC$2:$MC$200=R$3)*('GMW - Upside'!$MB$2:$MB$200=R$4),0),$E230-1973)</f>
        <v>3702368</v>
      </c>
      <c r="S230" cm="1">
        <f t="array" ref="S230">INDEX('GMW - Upside'!$A$2:$MC$200,MATCH(1,('GMW - Upside'!$MC$2:$MC$200=S$3)*('GMW - Upside'!$MB$2:$MB$200=S$4),0),$E230-1973)</f>
        <v>1119596</v>
      </c>
      <c r="T230" cm="1">
        <f t="array" ref="T230">INDEX('GMW - Upside'!$A$2:$MC$200,MATCH(1,('GMW - Upside'!$MC$2:$MC$200=T$3)*('GMW - Upside'!$MB$2:$MB$200=T$4),0),$E230-1973)</f>
        <v>-0.30326839999999999</v>
      </c>
      <c r="U230" cm="1">
        <f t="array" ref="U230">INDEX('GMW - Upside'!$A$2:$MC$200,MATCH(1,('GMW - Upside'!$MC$2:$MC$200=U$3)*('GMW - Upside'!$MB$2:$MB$200=U$4),0),$E230-1973)</f>
        <v>831261.1</v>
      </c>
      <c r="V230" cm="1">
        <f t="array" ref="V230">INDEX('GMW - Upside'!$A$2:$MC$200,MATCH(1,('GMW - Upside'!$MC$2:$MC$200=V$3)*('GMW - Upside'!$MB$2:$MB$200=V$4),0),$E230-1973)</f>
        <v>37460.71</v>
      </c>
      <c r="W230" cm="1">
        <f t="array" ref="W230">INDEX('GMW - Upside'!$A$2:$MC$200,MATCH(1,('GMW - Upside'!$MC$2:$MC$200=W$3)*('GMW - Upside'!$MB$2:$MB$200=W$4),0),$E230-1973)</f>
        <v>31.988119999999999</v>
      </c>
      <c r="X230" cm="1">
        <f t="array" ref="X230">INDEX('GMW - Upside'!$A$2:$MC$200,MATCH(1,('GMW - Upside'!$MC$2:$MC$200=X$3)*('GMW - Upside'!$MB$2:$MB$200=X$4),0),$E230-1973)</f>
        <v>673467.6</v>
      </c>
      <c r="Y230" cm="1">
        <f t="array" ref="Y230">INDEX('GMW - Upside'!$A$2:$MC$200,MATCH(1,('GMW - Upside'!$MC$2:$MC$200=Y$3)*('GMW - Upside'!$MB$2:$MB$200=Y$4),0),$E230-1973)</f>
        <v>46006.02</v>
      </c>
      <c r="Z230" cm="1">
        <f t="array" ref="Z230">INDEX('GMW - Upside'!$A$2:$MC$200,MATCH(1,('GMW - Upside'!$MC$2:$MC$200=Z$3)*('GMW - Upside'!$MB$2:$MB$200=Z$4),0),$E230-1973)</f>
        <v>3807335</v>
      </c>
      <c r="AA230" cm="1">
        <f t="array" ref="AA230">INDEX('GMW - Upside'!$A$2:$MC$200,MATCH(1,('GMW - Upside'!$MC$2:$MC$200=AA$3)*('GMW - Upside'!$MB$2:$MB$200=AA$4),0),$E230-1973)</f>
        <v>-1.573715</v>
      </c>
      <c r="AB230" cm="1">
        <f t="array" ref="AB230">INDEX('GMW - Upside'!$A$2:$MC$200,MATCH(1,('GMW - Upside'!$MC$2:$MC$200=AB$3)*('GMW - Upside'!$MB$2:$MB$200=AB$4),0),$E230-1973)</f>
        <v>505070.7</v>
      </c>
      <c r="AC230" cm="1">
        <f t="array" ref="AC230">INDEX('GMW - Upside'!$A$2:$MC$200,MATCH(1,('GMW - Upside'!$MC$2:$MC$200=AC$3)*('GMW - Upside'!$MB$2:$MB$200=AC$4),0),$E230-1973)</f>
        <v>448167.2</v>
      </c>
      <c r="AD230" cm="1">
        <f t="array" ref="AD230">INDEX('GMW - Upside'!$A$2:$MC$200,MATCH(1,('GMW - Upside'!$MC$2:$MC$200=AD$3)*('GMW - Upside'!$MB$2:$MB$200=AD$4),0),$E230-1973)</f>
        <v>72968.95</v>
      </c>
      <c r="AE230" cm="1">
        <f t="array" ref="AE230">INDEX('GMW - Upside'!$A$2:$MC$200,MATCH(1,('GMW - Upside'!$MC$2:$MC$200=AE$3)*('GMW - Upside'!$MB$2:$MB$200=AE$4),0),$E230-1973)</f>
        <v>34.531590000000001</v>
      </c>
    </row>
    <row r="231" spans="1:31" x14ac:dyDescent="0.2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cm="1">
        <f t="array" ref="F231">INDEX('GMW - Upside'!$A$2:$MC$200,MATCH(1,('GMW - Upside'!$MC$2:$MC$200=F$3)*('GMW - Upside'!$MB$2:$MB$200=F$4),0),$E231-1973)</f>
        <v>832119.5</v>
      </c>
      <c r="G231" cm="1">
        <f t="array" ref="G231">INDEX('GMW - Upside'!$A$2:$MC$200,MATCH(1,('GMW - Upside'!$MC$2:$MC$200=G$3)*('GMW - Upside'!$MB$2:$MB$200=G$4),0),$E231-1973)</f>
        <v>484226.4</v>
      </c>
      <c r="H231" cm="1">
        <f t="array" ref="H231">INDEX('GMW - Upside'!$A$2:$MC$200,MATCH(1,('GMW - Upside'!$MC$2:$MC$200=H$3)*('GMW - Upside'!$MB$2:$MB$200=H$4),0),$E231-1973)</f>
        <v>531667.9</v>
      </c>
      <c r="I231" cm="1">
        <f t="array" ref="I231">INDEX('GMW - Upside'!$A$2:$MC$200,MATCH(1,('GMW - Upside'!$MC$2:$MC$200=I$3)*('GMW - Upside'!$MB$2:$MB$200=I$4),0),$E231-1973)</f>
        <v>173.24889999999999</v>
      </c>
      <c r="J231" cm="1">
        <f t="array" ref="J231">INDEX('GMW - Upside'!$A$2:$MC$200,MATCH(1,('GMW - Upside'!$MC$2:$MC$200=J$3)*('GMW - Upside'!$MB$2:$MB$200=J$4),0),$E231-1973)</f>
        <v>2.4304389999999998</v>
      </c>
      <c r="K231" cm="1">
        <f t="array" ref="K231">INDEX('GMW - Upside'!$A$2:$MC$200,MATCH(1,('GMW - Upside'!$MC$2:$MC$200=K$3)*('GMW - Upside'!$MB$2:$MB$200=K$4),0),$E231-1973)</f>
        <v>3.5406390000000001</v>
      </c>
      <c r="L231" cm="1">
        <f t="array" ref="L231">INDEX('GMW - Upside'!$A$2:$MC$200,MATCH(1,('GMW - Upside'!$MC$2:$MC$200=L$3)*('GMW - Upside'!$MB$2:$MB$200=L$4),0),$E231-1973)</f>
        <v>37513.519999999997</v>
      </c>
      <c r="M231" cm="1">
        <f t="array" ref="M231">INDEX('GMW - Upside'!$A$2:$MC$200,MATCH(1,('GMW - Upside'!$MC$2:$MC$200=M$3)*('GMW - Upside'!$MB$2:$MB$200=M$4),0),$E231-1973)</f>
        <v>1568.1020000000001</v>
      </c>
      <c r="N231" cm="1">
        <f t="array" ref="N231">INDEX('GMW - Upside'!$A$2:$MC$200,MATCH(1,('GMW - Upside'!$MC$2:$MC$200=N$3)*('GMW - Upside'!$MB$2:$MB$200=N$4),0),$E231-1973)</f>
        <v>39081.620000000003</v>
      </c>
      <c r="O231" cm="1">
        <f t="array" ref="O231">INDEX('GMW - Upside'!$A$2:$MC$200,MATCH(1,('GMW - Upside'!$MC$2:$MC$200=O$3)*('GMW - Upside'!$MB$2:$MB$200=O$4),0),$E231-1973)</f>
        <v>4.0123759999999997</v>
      </c>
      <c r="P231" cm="1">
        <f t="array" ref="P231">INDEX('GMW - Upside'!$A$2:$MC$200,MATCH(1,('GMW - Upside'!$MC$2:$MC$200=P$3)*('GMW - Upside'!$MB$2:$MB$200=P$4),0),$E231-1973)</f>
        <v>46814.29</v>
      </c>
      <c r="Q231" cm="1">
        <f t="array" ref="Q231">INDEX('GMW - Upside'!$A$2:$MC$200,MATCH(1,('GMW - Upside'!$MC$2:$MC$200=Q$3)*('GMW - Upside'!$MB$2:$MB$200=Q$4),0),$E231-1973)</f>
        <v>54969.69</v>
      </c>
      <c r="R231" cm="1">
        <f t="array" ref="R231">INDEX('GMW - Upside'!$A$2:$MC$200,MATCH(1,('GMW - Upside'!$MC$2:$MC$200=R$3)*('GMW - Upside'!$MB$2:$MB$200=R$4),0),$E231-1973)</f>
        <v>3696373</v>
      </c>
      <c r="S231" cm="1">
        <f t="array" ref="S231">INDEX('GMW - Upside'!$A$2:$MC$200,MATCH(1,('GMW - Upside'!$MC$2:$MC$200=S$3)*('GMW - Upside'!$MB$2:$MB$200=S$4),0),$E231-1973)</f>
        <v>1130003</v>
      </c>
      <c r="T231" cm="1">
        <f t="array" ref="T231">INDEX('GMW - Upside'!$A$2:$MC$200,MATCH(1,('GMW - Upside'!$MC$2:$MC$200=T$3)*('GMW - Upside'!$MB$2:$MB$200=T$4),0),$E231-1973)</f>
        <v>-0.30918119999999999</v>
      </c>
      <c r="U231" cm="1">
        <f t="array" ref="U231">INDEX('GMW - Upside'!$A$2:$MC$200,MATCH(1,('GMW - Upside'!$MC$2:$MC$200=U$3)*('GMW - Upside'!$MB$2:$MB$200=U$4),0),$E231-1973)</f>
        <v>834696</v>
      </c>
      <c r="V231" cm="1">
        <f t="array" ref="V231">INDEX('GMW - Upside'!$A$2:$MC$200,MATCH(1,('GMW - Upside'!$MC$2:$MC$200=V$3)*('GMW - Upside'!$MB$2:$MB$200=V$4),0),$E231-1973)</f>
        <v>37518.120000000003</v>
      </c>
      <c r="W231" cm="1">
        <f t="array" ref="W231">INDEX('GMW - Upside'!$A$2:$MC$200,MATCH(1,('GMW - Upside'!$MC$2:$MC$200=W$3)*('GMW - Upside'!$MB$2:$MB$200=W$4),0),$E231-1973)</f>
        <v>31.987549999999999</v>
      </c>
      <c r="X231" cm="1">
        <f t="array" ref="X231">INDEX('GMW - Upside'!$A$2:$MC$200,MATCH(1,('GMW - Upside'!$MC$2:$MC$200=X$3)*('GMW - Upside'!$MB$2:$MB$200=X$4),0),$E231-1973)</f>
        <v>674301.7</v>
      </c>
      <c r="Y231" cm="1">
        <f t="array" ref="Y231">INDEX('GMW - Upside'!$A$2:$MC$200,MATCH(1,('GMW - Upside'!$MC$2:$MC$200=Y$3)*('GMW - Upside'!$MB$2:$MB$200=Y$4),0),$E231-1973)</f>
        <v>46024.28</v>
      </c>
      <c r="Z231" cm="1">
        <f t="array" ref="Z231">INDEX('GMW - Upside'!$A$2:$MC$200,MATCH(1,('GMW - Upside'!$MC$2:$MC$200=Z$3)*('GMW - Upside'!$MB$2:$MB$200=Z$4),0),$E231-1973)</f>
        <v>3826011</v>
      </c>
      <c r="AA231" cm="1">
        <f t="array" ref="AA231">INDEX('GMW - Upside'!$A$2:$MC$200,MATCH(1,('GMW - Upside'!$MC$2:$MC$200=AA$3)*('GMW - Upside'!$MB$2:$MB$200=AA$4),0),$E231-1973)</f>
        <v>-1.572535</v>
      </c>
      <c r="AB231" cm="1">
        <f t="array" ref="AB231">INDEX('GMW - Upside'!$A$2:$MC$200,MATCH(1,('GMW - Upside'!$MC$2:$MC$200=AB$3)*('GMW - Upside'!$MB$2:$MB$200=AB$4),0),$E231-1973)</f>
        <v>526198.4</v>
      </c>
      <c r="AC231" cm="1">
        <f t="array" ref="AC231">INDEX('GMW - Upside'!$A$2:$MC$200,MATCH(1,('GMW - Upside'!$MC$2:$MC$200=AC$3)*('GMW - Upside'!$MB$2:$MB$200=AC$4),0),$E231-1973)</f>
        <v>532193.19999999995</v>
      </c>
      <c r="AD231" cm="1">
        <f t="array" ref="AD231">INDEX('GMW - Upside'!$A$2:$MC$200,MATCH(1,('GMW - Upside'!$MC$2:$MC$200=AD$3)*('GMW - Upside'!$MB$2:$MB$200=AD$4),0),$E231-1973)</f>
        <v>73040.929999999993</v>
      </c>
      <c r="AE231" cm="1">
        <f t="array" ref="AE231">INDEX('GMW - Upside'!$A$2:$MC$200,MATCH(1,('GMW - Upside'!$MC$2:$MC$200=AE$3)*('GMW - Upside'!$MB$2:$MB$200=AE$4),0),$E231-1973)</f>
        <v>34.635730000000002</v>
      </c>
    </row>
    <row r="232" spans="1:31" x14ac:dyDescent="0.25">
      <c r="B232">
        <f t="shared" si="18"/>
        <v>2036</v>
      </c>
      <c r="C232">
        <f t="shared" si="18"/>
        <v>2036</v>
      </c>
      <c r="E232">
        <f t="shared" si="16"/>
        <v>2205</v>
      </c>
      <c r="F232" cm="1">
        <f t="array" ref="F232">INDEX('GMW - Upside'!$A$2:$MC$200,MATCH(1,('GMW - Upside'!$MC$2:$MC$200=F$3)*('GMW - Upside'!$MB$2:$MB$200=F$4),0),$E232-1973)</f>
        <v>835514.1</v>
      </c>
      <c r="G232" cm="1">
        <f t="array" ref="G232">INDEX('GMW - Upside'!$A$2:$MC$200,MATCH(1,('GMW - Upside'!$MC$2:$MC$200=G$3)*('GMW - Upside'!$MB$2:$MB$200=G$4),0),$E232-1973)</f>
        <v>486106.7</v>
      </c>
      <c r="H232" cm="1">
        <f t="array" ref="H232">INDEX('GMW - Upside'!$A$2:$MC$200,MATCH(1,('GMW - Upside'!$MC$2:$MC$200=H$3)*('GMW - Upside'!$MB$2:$MB$200=H$4),0),$E232-1973)</f>
        <v>533747.6</v>
      </c>
      <c r="I232" cm="1">
        <f t="array" ref="I232">INDEX('GMW - Upside'!$A$2:$MC$200,MATCH(1,('GMW - Upside'!$MC$2:$MC$200=I$3)*('GMW - Upside'!$MB$2:$MB$200=I$4),0),$E232-1973)</f>
        <v>174.74950000000001</v>
      </c>
      <c r="J232" cm="1">
        <f t="array" ref="J232">INDEX('GMW - Upside'!$A$2:$MC$200,MATCH(1,('GMW - Upside'!$MC$2:$MC$200=J$3)*('GMW - Upside'!$MB$2:$MB$200=J$4),0),$E232-1973)</f>
        <v>2.430688</v>
      </c>
      <c r="K232" cm="1">
        <f t="array" ref="K232">INDEX('GMW - Upside'!$A$2:$MC$200,MATCH(1,('GMW - Upside'!$MC$2:$MC$200=K$3)*('GMW - Upside'!$MB$2:$MB$200=K$4),0),$E232-1973)</f>
        <v>3.5400049999999998</v>
      </c>
      <c r="L232" cm="1">
        <f t="array" ref="L232">INDEX('GMW - Upside'!$A$2:$MC$200,MATCH(1,('GMW - Upside'!$MC$2:$MC$200=L$3)*('GMW - Upside'!$MB$2:$MB$200=L$4),0),$E232-1973)</f>
        <v>37569.42</v>
      </c>
      <c r="M232" cm="1">
        <f t="array" ref="M232">INDEX('GMW - Upside'!$A$2:$MC$200,MATCH(1,('GMW - Upside'!$MC$2:$MC$200=M$3)*('GMW - Upside'!$MB$2:$MB$200=M$4),0),$E232-1973)</f>
        <v>1572.0160000000001</v>
      </c>
      <c r="N232" cm="1">
        <f t="array" ref="N232">INDEX('GMW - Upside'!$A$2:$MC$200,MATCH(1,('GMW - Upside'!$MC$2:$MC$200=N$3)*('GMW - Upside'!$MB$2:$MB$200=N$4),0),$E232-1973)</f>
        <v>39141.440000000002</v>
      </c>
      <c r="O232" cm="1">
        <f t="array" ref="O232">INDEX('GMW - Upside'!$A$2:$MC$200,MATCH(1,('GMW - Upside'!$MC$2:$MC$200=O$3)*('GMW - Upside'!$MB$2:$MB$200=O$4),0),$E232-1973)</f>
        <v>4.0162440000000004</v>
      </c>
      <c r="P232" cm="1">
        <f t="array" ref="P232">INDEX('GMW - Upside'!$A$2:$MC$200,MATCH(1,('GMW - Upside'!$MC$2:$MC$200=P$3)*('GMW - Upside'!$MB$2:$MB$200=P$4),0),$E232-1973)</f>
        <v>46836.87</v>
      </c>
      <c r="Q232" cm="1">
        <f t="array" ref="Q232">INDEX('GMW - Upside'!$A$2:$MC$200,MATCH(1,('GMW - Upside'!$MC$2:$MC$200=Q$3)*('GMW - Upside'!$MB$2:$MB$200=Q$4),0),$E232-1973)</f>
        <v>-46099.82</v>
      </c>
      <c r="R232" cm="1">
        <f t="array" ref="R232">INDEX('GMW - Upside'!$A$2:$MC$200,MATCH(1,('GMW - Upside'!$MC$2:$MC$200=R$3)*('GMW - Upside'!$MB$2:$MB$200=R$4),0),$E232-1973)</f>
        <v>3760283</v>
      </c>
      <c r="S232" cm="1">
        <f t="array" ref="S232">INDEX('GMW - Upside'!$A$2:$MC$200,MATCH(1,('GMW - Upside'!$MC$2:$MC$200=S$3)*('GMW - Upside'!$MB$2:$MB$200=S$4),0),$E232-1973)</f>
        <v>1140556</v>
      </c>
      <c r="T232" cm="1">
        <f t="array" ref="T232">INDEX('GMW - Upside'!$A$2:$MC$200,MATCH(1,('GMW - Upside'!$MC$2:$MC$200=T$3)*('GMW - Upside'!$MB$2:$MB$200=T$4),0),$E232-1973)</f>
        <v>-0.31452180000000002</v>
      </c>
      <c r="U232" cm="1">
        <f t="array" ref="U232">INDEX('GMW - Upside'!$A$2:$MC$200,MATCH(1,('GMW - Upside'!$MC$2:$MC$200=U$3)*('GMW - Upside'!$MB$2:$MB$200=U$4),0),$E232-1973)</f>
        <v>838145.9</v>
      </c>
      <c r="V232" cm="1">
        <f t="array" ref="V232">INDEX('GMW - Upside'!$A$2:$MC$200,MATCH(1,('GMW - Upside'!$MC$2:$MC$200=V$3)*('GMW - Upside'!$MB$2:$MB$200=V$4),0),$E232-1973)</f>
        <v>37575.550000000003</v>
      </c>
      <c r="W232" cm="1">
        <f t="array" ref="W232">INDEX('GMW - Upside'!$A$2:$MC$200,MATCH(1,('GMW - Upside'!$MC$2:$MC$200=W$3)*('GMW - Upside'!$MB$2:$MB$200=W$4),0),$E232-1973)</f>
        <v>31.986979999999999</v>
      </c>
      <c r="X232" cm="1">
        <f t="array" ref="X232">INDEX('GMW - Upside'!$A$2:$MC$200,MATCH(1,('GMW - Upside'!$MC$2:$MC$200=X$3)*('GMW - Upside'!$MB$2:$MB$200=X$4),0),$E232-1973)</f>
        <v>675129.1</v>
      </c>
      <c r="Y232" cm="1">
        <f t="array" ref="Y232">INDEX('GMW - Upside'!$A$2:$MC$200,MATCH(1,('GMW - Upside'!$MC$2:$MC$200=Y$3)*('GMW - Upside'!$MB$2:$MB$200=Y$4),0),$E232-1973)</f>
        <v>46042.54</v>
      </c>
      <c r="Z232" cm="1">
        <f t="array" ref="Z232">INDEX('GMW - Upside'!$A$2:$MC$200,MATCH(1,('GMW - Upside'!$MC$2:$MC$200=Z$3)*('GMW - Upside'!$MB$2:$MB$200=Z$4),0),$E232-1973)</f>
        <v>3844834</v>
      </c>
      <c r="AA232" cm="1">
        <f t="array" ref="AA232">INDEX('GMW - Upside'!$A$2:$MC$200,MATCH(1,('GMW - Upside'!$MC$2:$MC$200=AA$3)*('GMW - Upside'!$MB$2:$MB$200=AA$4),0),$E232-1973)</f>
        <v>-1.5713550000000001</v>
      </c>
      <c r="AB232" cm="1">
        <f t="array" ref="AB232">INDEX('GMW - Upside'!$A$2:$MC$200,MATCH(1,('GMW - Upside'!$MC$2:$MC$200=AB$3)*('GMW - Upside'!$MB$2:$MB$200=AB$4),0),$E232-1973)</f>
        <v>505124.7</v>
      </c>
      <c r="AC232" cm="1">
        <f t="array" ref="AC232">INDEX('GMW - Upside'!$A$2:$MC$200,MATCH(1,('GMW - Upside'!$MC$2:$MC$200=AC$3)*('GMW - Upside'!$MB$2:$MB$200=AC$4),0),$E232-1973)</f>
        <v>441214.8</v>
      </c>
      <c r="AD232" cm="1">
        <f t="array" ref="AD232">INDEX('GMW - Upside'!$A$2:$MC$200,MATCH(1,('GMW - Upside'!$MC$2:$MC$200=AD$3)*('GMW - Upside'!$MB$2:$MB$200=AD$4),0),$E232-1973)</f>
        <v>73112.91</v>
      </c>
      <c r="AE232" cm="1">
        <f t="array" ref="AE232">INDEX('GMW - Upside'!$A$2:$MC$200,MATCH(1,('GMW - Upside'!$MC$2:$MC$200=AE$3)*('GMW - Upside'!$MB$2:$MB$200=AE$4),0),$E232-1973)</f>
        <v>34.73977</v>
      </c>
    </row>
    <row r="233" spans="1:31" x14ac:dyDescent="0.25">
      <c r="B233">
        <f t="shared" si="18"/>
        <v>2036</v>
      </c>
      <c r="C233">
        <f t="shared" si="18"/>
        <v>2036</v>
      </c>
      <c r="E233">
        <f t="shared" si="16"/>
        <v>2206</v>
      </c>
      <c r="F233" cm="1">
        <f t="array" ref="F233">INDEX('GMW - Upside'!$A$2:$MC$200,MATCH(1,('GMW - Upside'!$MC$2:$MC$200=F$3)*('GMW - Upside'!$MB$2:$MB$200=F$4),0),$E233-1973)</f>
        <v>838917.6</v>
      </c>
      <c r="G233" cm="1">
        <f t="array" ref="G233">INDEX('GMW - Upside'!$A$2:$MC$200,MATCH(1,('GMW - Upside'!$MC$2:$MC$200=G$3)*('GMW - Upside'!$MB$2:$MB$200=G$4),0),$E233-1973)</f>
        <v>487982</v>
      </c>
      <c r="H233" cm="1">
        <f t="array" ref="H233">INDEX('GMW - Upside'!$A$2:$MC$200,MATCH(1,('GMW - Upside'!$MC$2:$MC$200=H$3)*('GMW - Upside'!$MB$2:$MB$200=H$4),0),$E233-1973)</f>
        <v>535816.6</v>
      </c>
      <c r="I233" cm="1">
        <f t="array" ref="I233">INDEX('GMW - Upside'!$A$2:$MC$200,MATCH(1,('GMW - Upside'!$MC$2:$MC$200=I$3)*('GMW - Upside'!$MB$2:$MB$200=I$4),0),$E233-1973)</f>
        <v>175.6232</v>
      </c>
      <c r="J233" cm="1">
        <f t="array" ref="J233">INDEX('GMW - Upside'!$A$2:$MC$200,MATCH(1,('GMW - Upside'!$MC$2:$MC$200=J$3)*('GMW - Upside'!$MB$2:$MB$200=J$4),0),$E233-1973)</f>
        <v>2.4302549999999998</v>
      </c>
      <c r="K233" cm="1">
        <f t="array" ref="K233">INDEX('GMW - Upside'!$A$2:$MC$200,MATCH(1,('GMW - Upside'!$MC$2:$MC$200=K$3)*('GMW - Upside'!$MB$2:$MB$200=K$4),0),$E233-1973)</f>
        <v>3.5391520000000001</v>
      </c>
      <c r="L233" cm="1">
        <f t="array" ref="L233">INDEX('GMW - Upside'!$A$2:$MC$200,MATCH(1,('GMW - Upside'!$MC$2:$MC$200=L$3)*('GMW - Upside'!$MB$2:$MB$200=L$4),0),$E233-1973)</f>
        <v>37624.28</v>
      </c>
      <c r="M233" cm="1">
        <f t="array" ref="M233">INDEX('GMW - Upside'!$A$2:$MC$200,MATCH(1,('GMW - Upside'!$MC$2:$MC$200=M$3)*('GMW - Upside'!$MB$2:$MB$200=M$4),0),$E233-1973)</f>
        <v>1576.9839999999999</v>
      </c>
      <c r="N233" cm="1">
        <f t="array" ref="N233">INDEX('GMW - Upside'!$A$2:$MC$200,MATCH(1,('GMW - Upside'!$MC$2:$MC$200=N$3)*('GMW - Upside'!$MB$2:$MB$200=N$4),0),$E233-1973)</f>
        <v>39201.269999999997</v>
      </c>
      <c r="O233" cm="1">
        <f t="array" ref="O233">INDEX('GMW - Upside'!$A$2:$MC$200,MATCH(1,('GMW - Upside'!$MC$2:$MC$200=O$3)*('GMW - Upside'!$MB$2:$MB$200=O$4),0),$E233-1973)</f>
        <v>4.0227890000000004</v>
      </c>
      <c r="P233" cm="1">
        <f t="array" ref="P233">INDEX('GMW - Upside'!$A$2:$MC$200,MATCH(1,('GMW - Upside'!$MC$2:$MC$200=P$3)*('GMW - Upside'!$MB$2:$MB$200=P$4),0),$E233-1973)</f>
        <v>46860.13</v>
      </c>
      <c r="Q233" cm="1">
        <f t="array" ref="Q233">INDEX('GMW - Upside'!$A$2:$MC$200,MATCH(1,('GMW - Upside'!$MC$2:$MC$200=Q$3)*('GMW - Upside'!$MB$2:$MB$200=Q$4),0),$E233-1973)</f>
        <v>-7277.0739999999996</v>
      </c>
      <c r="R233" cm="1">
        <f t="array" ref="R233">INDEX('GMW - Upside'!$A$2:$MC$200,MATCH(1,('GMW - Upside'!$MC$2:$MC$200=R$3)*('GMW - Upside'!$MB$2:$MB$200=R$4),0),$E233-1973)</f>
        <v>3790863</v>
      </c>
      <c r="S233" cm="1">
        <f t="array" ref="S233">INDEX('GMW - Upside'!$A$2:$MC$200,MATCH(1,('GMW - Upside'!$MC$2:$MC$200=S$3)*('GMW - Upside'!$MB$2:$MB$200=S$4),0),$E233-1973)</f>
        <v>1151178</v>
      </c>
      <c r="T233" cm="1">
        <f t="array" ref="T233">INDEX('GMW - Upside'!$A$2:$MC$200,MATCH(1,('GMW - Upside'!$MC$2:$MC$200=T$3)*('GMW - Upside'!$MB$2:$MB$200=T$4),0),$E233-1973)</f>
        <v>-0.32024380000000002</v>
      </c>
      <c r="U233" cm="1">
        <f t="array" ref="U233">INDEX('GMW - Upside'!$A$2:$MC$200,MATCH(1,('GMW - Upside'!$MC$2:$MC$200=U$3)*('GMW - Upside'!$MB$2:$MB$200=U$4),0),$E233-1973)</f>
        <v>841608.5</v>
      </c>
      <c r="V233" cm="1">
        <f t="array" ref="V233">INDEX('GMW - Upside'!$A$2:$MC$200,MATCH(1,('GMW - Upside'!$MC$2:$MC$200=V$3)*('GMW - Upside'!$MB$2:$MB$200=V$4),0),$E233-1973)</f>
        <v>37632.980000000003</v>
      </c>
      <c r="W233" cm="1">
        <f t="array" ref="W233">INDEX('GMW - Upside'!$A$2:$MC$200,MATCH(1,('GMW - Upside'!$MC$2:$MC$200=W$3)*('GMW - Upside'!$MB$2:$MB$200=W$4),0),$E233-1973)</f>
        <v>31.986409999999999</v>
      </c>
      <c r="X233" cm="1">
        <f t="array" ref="X233">INDEX('GMW - Upside'!$A$2:$MC$200,MATCH(1,('GMW - Upside'!$MC$2:$MC$200=X$3)*('GMW - Upside'!$MB$2:$MB$200=X$4),0),$E233-1973)</f>
        <v>676099.5</v>
      </c>
      <c r="Y233" cm="1">
        <f t="array" ref="Y233">INDEX('GMW - Upside'!$A$2:$MC$200,MATCH(1,('GMW - Upside'!$MC$2:$MC$200=Y$3)*('GMW - Upside'!$MB$2:$MB$200=Y$4),0),$E233-1973)</f>
        <v>46070.98</v>
      </c>
      <c r="Z233" cm="1">
        <f t="array" ref="Z233">INDEX('GMW - Upside'!$A$2:$MC$200,MATCH(1,('GMW - Upside'!$MC$2:$MC$200=Z$3)*('GMW - Upside'!$MB$2:$MB$200=Z$4),0),$E233-1973)</f>
        <v>3863801</v>
      </c>
      <c r="AA233" cm="1">
        <f t="array" ref="AA233">INDEX('GMW - Upside'!$A$2:$MC$200,MATCH(1,('GMW - Upside'!$MC$2:$MC$200=AA$3)*('GMW - Upside'!$MB$2:$MB$200=AA$4),0),$E233-1973)</f>
        <v>-1.5701769999999999</v>
      </c>
      <c r="AB233" cm="1">
        <f t="array" ref="AB233">INDEX('GMW - Upside'!$A$2:$MC$200,MATCH(1,('GMW - Upside'!$MC$2:$MC$200=AB$3)*('GMW - Upside'!$MB$2:$MB$200=AB$4),0),$E233-1973)</f>
        <v>499502.8</v>
      </c>
      <c r="AC233" cm="1">
        <f t="array" ref="AC233">INDEX('GMW - Upside'!$A$2:$MC$200,MATCH(1,('GMW - Upside'!$MC$2:$MC$200=AC$3)*('GMW - Upside'!$MB$2:$MB$200=AC$4),0),$E233-1973)</f>
        <v>468922.6</v>
      </c>
      <c r="AD233" cm="1">
        <f t="array" ref="AD233">INDEX('GMW - Upside'!$A$2:$MC$200,MATCH(1,('GMW - Upside'!$MC$2:$MC$200=AD$3)*('GMW - Upside'!$MB$2:$MB$200=AD$4),0),$E233-1973)</f>
        <v>73183.38</v>
      </c>
      <c r="AE233" cm="1">
        <f t="array" ref="AE233">INDEX('GMW - Upside'!$A$2:$MC$200,MATCH(1,('GMW - Upside'!$MC$2:$MC$200=AE$3)*('GMW - Upside'!$MB$2:$MB$200=AE$4),0),$E233-1973)</f>
        <v>34.820920000000001</v>
      </c>
    </row>
    <row r="234" spans="1:31" x14ac:dyDescent="0.25">
      <c r="B234">
        <f t="shared" si="18"/>
        <v>2036</v>
      </c>
      <c r="C234">
        <f t="shared" si="18"/>
        <v>2036</v>
      </c>
      <c r="E234">
        <f t="shared" si="16"/>
        <v>2207</v>
      </c>
      <c r="F234" cm="1">
        <f t="array" ref="F234">INDEX('GMW - Upside'!$A$2:$MC$200,MATCH(1,('GMW - Upside'!$MC$2:$MC$200=F$3)*('GMW - Upside'!$MB$2:$MB$200=F$4),0),$E234-1973)</f>
        <v>842339.9</v>
      </c>
      <c r="G234" cm="1">
        <f t="array" ref="G234">INDEX('GMW - Upside'!$A$2:$MC$200,MATCH(1,('GMW - Upside'!$MC$2:$MC$200=G$3)*('GMW - Upside'!$MB$2:$MB$200=G$4),0),$E234-1973)</f>
        <v>489865</v>
      </c>
      <c r="H234" cm="1">
        <f t="array" ref="H234">INDEX('GMW - Upside'!$A$2:$MC$200,MATCH(1,('GMW - Upside'!$MC$2:$MC$200=H$3)*('GMW - Upside'!$MB$2:$MB$200=H$4),0),$E234-1973)</f>
        <v>537902.80000000005</v>
      </c>
      <c r="I234" cm="1">
        <f t="array" ref="I234">INDEX('GMW - Upside'!$A$2:$MC$200,MATCH(1,('GMW - Upside'!$MC$2:$MC$200=I$3)*('GMW - Upside'!$MB$2:$MB$200=I$4),0),$E234-1973)</f>
        <v>176.35820000000001</v>
      </c>
      <c r="J234" cm="1">
        <f t="array" ref="J234">INDEX('GMW - Upside'!$A$2:$MC$200,MATCH(1,('GMW - Upside'!$MC$2:$MC$200=J$3)*('GMW - Upside'!$MB$2:$MB$200=J$4),0),$E234-1973)</f>
        <v>2.4290929999999999</v>
      </c>
      <c r="K234" cm="1">
        <f t="array" ref="K234">INDEX('GMW - Upside'!$A$2:$MC$200,MATCH(1,('GMW - Upside'!$MC$2:$MC$200=K$3)*('GMW - Upside'!$MB$2:$MB$200=K$4),0),$E234-1973)</f>
        <v>3.537865</v>
      </c>
      <c r="L234" cm="1">
        <f t="array" ref="L234">INDEX('GMW - Upside'!$A$2:$MC$200,MATCH(1,('GMW - Upside'!$MC$2:$MC$200=L$3)*('GMW - Upside'!$MB$2:$MB$200=L$4),0),$E234-1973)</f>
        <v>37679.120000000003</v>
      </c>
      <c r="M234" cm="1">
        <f t="array" ref="M234">INDEX('GMW - Upside'!$A$2:$MC$200,MATCH(1,('GMW - Upside'!$MC$2:$MC$200=M$3)*('GMW - Upside'!$MB$2:$MB$200=M$4),0),$E234-1973)</f>
        <v>1582.0229999999999</v>
      </c>
      <c r="N234" cm="1">
        <f t="array" ref="N234">INDEX('GMW - Upside'!$A$2:$MC$200,MATCH(1,('GMW - Upside'!$MC$2:$MC$200=N$3)*('GMW - Upside'!$MB$2:$MB$200=N$4),0),$E234-1973)</f>
        <v>39261.14</v>
      </c>
      <c r="O234" cm="1">
        <f t="array" ref="O234">INDEX('GMW - Upside'!$A$2:$MC$200,MATCH(1,('GMW - Upside'!$MC$2:$MC$200=O$3)*('GMW - Upside'!$MB$2:$MB$200=O$4),0),$E234-1973)</f>
        <v>4.0294889999999999</v>
      </c>
      <c r="P234" cm="1">
        <f t="array" ref="P234">INDEX('GMW - Upside'!$A$2:$MC$200,MATCH(1,('GMW - Upside'!$MC$2:$MC$200=P$3)*('GMW - Upside'!$MB$2:$MB$200=P$4),0),$E234-1973)</f>
        <v>46883.39</v>
      </c>
      <c r="Q234" cm="1">
        <f t="array" ref="Q234">INDEX('GMW - Upside'!$A$2:$MC$200,MATCH(1,('GMW - Upside'!$MC$2:$MC$200=Q$3)*('GMW - Upside'!$MB$2:$MB$200=Q$4),0),$E234-1973)</f>
        <v>-37110.07</v>
      </c>
      <c r="R234" cm="1">
        <f t="array" ref="R234">INDEX('GMW - Upside'!$A$2:$MC$200,MATCH(1,('GMW - Upside'!$MC$2:$MC$200=R$3)*('GMW - Upside'!$MB$2:$MB$200=R$4),0),$E234-1973)</f>
        <v>3851550</v>
      </c>
      <c r="S234" cm="1">
        <f t="array" ref="S234">INDEX('GMW - Upside'!$A$2:$MC$200,MATCH(1,('GMW - Upside'!$MC$2:$MC$200=S$3)*('GMW - Upside'!$MB$2:$MB$200=S$4),0),$E234-1973)</f>
        <v>1161960</v>
      </c>
      <c r="T234" cm="1">
        <f t="array" ref="T234">INDEX('GMW - Upside'!$A$2:$MC$200,MATCH(1,('GMW - Upside'!$MC$2:$MC$200=T$3)*('GMW - Upside'!$MB$2:$MB$200=T$4),0),$E234-1973)</f>
        <v>-0.32548899999999997</v>
      </c>
      <c r="U234" cm="1">
        <f t="array" ref="U234">INDEX('GMW - Upside'!$A$2:$MC$200,MATCH(1,('GMW - Upside'!$MC$2:$MC$200=U$3)*('GMW - Upside'!$MB$2:$MB$200=U$4),0),$E234-1973)</f>
        <v>845085.4</v>
      </c>
      <c r="V234" cm="1">
        <f t="array" ref="V234">INDEX('GMW - Upside'!$A$2:$MC$200,MATCH(1,('GMW - Upside'!$MC$2:$MC$200=V$3)*('GMW - Upside'!$MB$2:$MB$200=V$4),0),$E234-1973)</f>
        <v>37690.46</v>
      </c>
      <c r="W234" cm="1">
        <f t="array" ref="W234">INDEX('GMW - Upside'!$A$2:$MC$200,MATCH(1,('GMW - Upside'!$MC$2:$MC$200=W$3)*('GMW - Upside'!$MB$2:$MB$200=W$4),0),$E234-1973)</f>
        <v>31.98583</v>
      </c>
      <c r="X234" cm="1">
        <f t="array" ref="X234">INDEX('GMW - Upside'!$A$2:$MC$200,MATCH(1,('GMW - Upside'!$MC$2:$MC$200=X$3)*('GMW - Upside'!$MB$2:$MB$200=X$4),0),$E234-1973)</f>
        <v>677064.1</v>
      </c>
      <c r="Y234" cm="1">
        <f t="array" ref="Y234">INDEX('GMW - Upside'!$A$2:$MC$200,MATCH(1,('GMW - Upside'!$MC$2:$MC$200=Y$3)*('GMW - Upside'!$MB$2:$MB$200=Y$4),0),$E234-1973)</f>
        <v>46099.43</v>
      </c>
      <c r="Z234" cm="1">
        <f t="array" ref="Z234">INDEX('GMW - Upside'!$A$2:$MC$200,MATCH(1,('GMW - Upside'!$MC$2:$MC$200=Z$3)*('GMW - Upside'!$MB$2:$MB$200=Z$4),0),$E234-1973)</f>
        <v>3882914</v>
      </c>
      <c r="AA234" cm="1">
        <f t="array" ref="AA234">INDEX('GMW - Upside'!$A$2:$MC$200,MATCH(1,('GMW - Upside'!$MC$2:$MC$200=AA$3)*('GMW - Upside'!$MB$2:$MB$200=AA$4),0),$E234-1973)</f>
        <v>-1.569</v>
      </c>
      <c r="AB234" cm="1">
        <f t="array" ref="AB234">INDEX('GMW - Upside'!$A$2:$MC$200,MATCH(1,('GMW - Upside'!$MC$2:$MC$200=AB$3)*('GMW - Upside'!$MB$2:$MB$200=AB$4),0),$E234-1973)</f>
        <v>525267</v>
      </c>
      <c r="AC234" cm="1">
        <f t="array" ref="AC234">INDEX('GMW - Upside'!$A$2:$MC$200,MATCH(1,('GMW - Upside'!$MC$2:$MC$200=AC$3)*('GMW - Upside'!$MB$2:$MB$200=AC$4),0),$E234-1973)</f>
        <v>464579.8</v>
      </c>
      <c r="AD234" cm="1">
        <f t="array" ref="AD234">INDEX('GMW - Upside'!$A$2:$MC$200,MATCH(1,('GMW - Upside'!$MC$2:$MC$200=AD$3)*('GMW - Upside'!$MB$2:$MB$200=AD$4),0),$E234-1973)</f>
        <v>73253.84</v>
      </c>
      <c r="AE234" cm="1">
        <f t="array" ref="AE234">INDEX('GMW - Upside'!$A$2:$MC$200,MATCH(1,('GMW - Upside'!$MC$2:$MC$200=AE$3)*('GMW - Upside'!$MB$2:$MB$200=AE$4),0),$E234-1973)</f>
        <v>34.902000000000001</v>
      </c>
    </row>
    <row r="235" spans="1:31" x14ac:dyDescent="0.2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cm="1">
        <f t="array" ref="F235">INDEX('GMW - Upside'!$A$2:$MC$200,MATCH(1,('GMW - Upside'!$MC$2:$MC$200=F$3)*('GMW - Upside'!$MB$2:$MB$200=F$4),0),$E235-1973)</f>
        <v>845775.2</v>
      </c>
      <c r="G235" cm="1">
        <f t="array" ref="G235">INDEX('GMW - Upside'!$A$2:$MC$200,MATCH(1,('GMW - Upside'!$MC$2:$MC$200=G$3)*('GMW - Upside'!$MB$2:$MB$200=G$4),0),$E235-1973)</f>
        <v>491751.1</v>
      </c>
      <c r="H235" cm="1">
        <f t="array" ref="H235">INDEX('GMW - Upside'!$A$2:$MC$200,MATCH(1,('GMW - Upside'!$MC$2:$MC$200=H$3)*('GMW - Upside'!$MB$2:$MB$200=H$4),0),$E235-1973)</f>
        <v>539979.30000000005</v>
      </c>
      <c r="I235" cm="1">
        <f t="array" ref="I235">INDEX('GMW - Upside'!$A$2:$MC$200,MATCH(1,('GMW - Upside'!$MC$2:$MC$200=I$3)*('GMW - Upside'!$MB$2:$MB$200=I$4),0),$E235-1973)</f>
        <v>176.66829999999999</v>
      </c>
      <c r="J235" cm="1">
        <f t="array" ref="J235">INDEX('GMW - Upside'!$A$2:$MC$200,MATCH(1,('GMW - Upside'!$MC$2:$MC$200=J$3)*('GMW - Upside'!$MB$2:$MB$200=J$4),0),$E235-1973)</f>
        <v>2.4273720000000001</v>
      </c>
      <c r="K235" cm="1">
        <f t="array" ref="K235">INDEX('GMW - Upside'!$A$2:$MC$200,MATCH(1,('GMW - Upside'!$MC$2:$MC$200=K$3)*('GMW - Upside'!$MB$2:$MB$200=K$4),0),$E235-1973)</f>
        <v>3.536238</v>
      </c>
      <c r="L235" cm="1">
        <f t="array" ref="L235">INDEX('GMW - Upside'!$A$2:$MC$200,MATCH(1,('GMW - Upside'!$MC$2:$MC$200=L$3)*('GMW - Upside'!$MB$2:$MB$200=L$4),0),$E235-1973)</f>
        <v>37733.96</v>
      </c>
      <c r="M235" cm="1">
        <f t="array" ref="M235">INDEX('GMW - Upside'!$A$2:$MC$200,MATCH(1,('GMW - Upside'!$MC$2:$MC$200=M$3)*('GMW - Upside'!$MB$2:$MB$200=M$4),0),$E235-1973)</f>
        <v>1587.059</v>
      </c>
      <c r="N235" cm="1">
        <f t="array" ref="N235">INDEX('GMW - Upside'!$A$2:$MC$200,MATCH(1,('GMW - Upside'!$MC$2:$MC$200=N$3)*('GMW - Upside'!$MB$2:$MB$200=N$4),0),$E235-1973)</f>
        <v>39321.019999999997</v>
      </c>
      <c r="O235" cm="1">
        <f t="array" ref="O235">INDEX('GMW - Upside'!$A$2:$MC$200,MATCH(1,('GMW - Upside'!$MC$2:$MC$200=O$3)*('GMW - Upside'!$MB$2:$MB$200=O$4),0),$E235-1973)</f>
        <v>4.0361580000000004</v>
      </c>
      <c r="P235" cm="1">
        <f t="array" ref="P235">INDEX('GMW - Upside'!$A$2:$MC$200,MATCH(1,('GMW - Upside'!$MC$2:$MC$200=P$3)*('GMW - Upside'!$MB$2:$MB$200=P$4),0),$E235-1973)</f>
        <v>46906.64</v>
      </c>
      <c r="Q235" cm="1">
        <f t="array" ref="Q235">INDEX('GMW - Upside'!$A$2:$MC$200,MATCH(1,('GMW - Upside'!$MC$2:$MC$200=Q$3)*('GMW - Upside'!$MB$2:$MB$200=Q$4),0),$E235-1973)</f>
        <v>55391.27</v>
      </c>
      <c r="R235" cm="1">
        <f t="array" ref="R235">INDEX('GMW - Upside'!$A$2:$MC$200,MATCH(1,('GMW - Upside'!$MC$2:$MC$200=R$3)*('GMW - Upside'!$MB$2:$MB$200=R$4),0),$E235-1973)</f>
        <v>3847093</v>
      </c>
      <c r="S235" cm="1">
        <f t="array" ref="S235">INDEX('GMW - Upside'!$A$2:$MC$200,MATCH(1,('GMW - Upside'!$MC$2:$MC$200=S$3)*('GMW - Upside'!$MB$2:$MB$200=S$4),0),$E235-1973)</f>
        <v>1172736</v>
      </c>
      <c r="T235" cm="1">
        <f t="array" ref="T235">INDEX('GMW - Upside'!$A$2:$MC$200,MATCH(1,('GMW - Upside'!$MC$2:$MC$200=T$3)*('GMW - Upside'!$MB$2:$MB$200=T$4),0),$E235-1973)</f>
        <v>-0.33063890000000001</v>
      </c>
      <c r="U235" cm="1">
        <f t="array" ref="U235">INDEX('GMW - Upside'!$A$2:$MC$200,MATCH(1,('GMW - Upside'!$MC$2:$MC$200=U$3)*('GMW - Upside'!$MB$2:$MB$200=U$4),0),$E235-1973)</f>
        <v>848575.8</v>
      </c>
      <c r="V235" cm="1">
        <f t="array" ref="V235">INDEX('GMW - Upside'!$A$2:$MC$200,MATCH(1,('GMW - Upside'!$MC$2:$MC$200=V$3)*('GMW - Upside'!$MB$2:$MB$200=V$4),0),$E235-1973)</f>
        <v>37747.94</v>
      </c>
      <c r="W235" cm="1">
        <f t="array" ref="W235">INDEX('GMW - Upside'!$A$2:$MC$200,MATCH(1,('GMW - Upside'!$MC$2:$MC$200=W$3)*('GMW - Upside'!$MB$2:$MB$200=W$4),0),$E235-1973)</f>
        <v>31.98526</v>
      </c>
      <c r="X235" cm="1">
        <f t="array" ref="X235">INDEX('GMW - Upside'!$A$2:$MC$200,MATCH(1,('GMW - Upside'!$MC$2:$MC$200=X$3)*('GMW - Upside'!$MB$2:$MB$200=X$4),0),$E235-1973)</f>
        <v>678022.5</v>
      </c>
      <c r="Y235" cm="1">
        <f t="array" ref="Y235">INDEX('GMW - Upside'!$A$2:$MC$200,MATCH(1,('GMW - Upside'!$MC$2:$MC$200=Y$3)*('GMW - Upside'!$MB$2:$MB$200=Y$4),0),$E235-1973)</f>
        <v>46127.88</v>
      </c>
      <c r="Z235" cm="1">
        <f t="array" ref="Z235">INDEX('GMW - Upside'!$A$2:$MC$200,MATCH(1,('GMW - Upside'!$MC$2:$MC$200=Z$3)*('GMW - Upside'!$MB$2:$MB$200=Z$4),0),$E235-1973)</f>
        <v>3902169</v>
      </c>
      <c r="AA235" cm="1">
        <f t="array" ref="AA235">INDEX('GMW - Upside'!$A$2:$MC$200,MATCH(1,('GMW - Upside'!$MC$2:$MC$200=AA$3)*('GMW - Upside'!$MB$2:$MB$200=AA$4),0),$E235-1973)</f>
        <v>-1.567823</v>
      </c>
      <c r="AB235" cm="1">
        <f t="array" ref="AB235">INDEX('GMW - Upside'!$A$2:$MC$200,MATCH(1,('GMW - Upside'!$MC$2:$MC$200=AB$3)*('GMW - Upside'!$MB$2:$MB$200=AB$4),0),$E235-1973)</f>
        <v>547224.80000000005</v>
      </c>
      <c r="AC235" cm="1">
        <f t="array" ref="AC235">INDEX('GMW - Upside'!$A$2:$MC$200,MATCH(1,('GMW - Upside'!$MC$2:$MC$200=AC$3)*('GMW - Upside'!$MB$2:$MB$200=AC$4),0),$E235-1973)</f>
        <v>551681.6</v>
      </c>
      <c r="AD235" cm="1">
        <f t="array" ref="AD235">INDEX('GMW - Upside'!$A$2:$MC$200,MATCH(1,('GMW - Upside'!$MC$2:$MC$200=AD$3)*('GMW - Upside'!$MB$2:$MB$200=AD$4),0),$E235-1973)</f>
        <v>73324.3</v>
      </c>
      <c r="AE235" cm="1">
        <f t="array" ref="AE235">INDEX('GMW - Upside'!$A$2:$MC$200,MATCH(1,('GMW - Upside'!$MC$2:$MC$200=AE$3)*('GMW - Upside'!$MB$2:$MB$200=AE$4),0),$E235-1973)</f>
        <v>34.982999999999997</v>
      </c>
    </row>
    <row r="236" spans="1:31" x14ac:dyDescent="0.2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cm="1">
        <f t="array" ref="F236">INDEX('GMW - Upside'!$A$2:$MC$200,MATCH(1,('GMW - Upside'!$MC$2:$MC$200=F$3)*('GMW - Upside'!$MB$2:$MB$200=F$4),0),$E236-1973)</f>
        <v>849230.8</v>
      </c>
      <c r="G236" cm="1">
        <f t="array" ref="G236">INDEX('GMW - Upside'!$A$2:$MC$200,MATCH(1,('GMW - Upside'!$MC$2:$MC$200=G$3)*('GMW - Upside'!$MB$2:$MB$200=G$4),0),$E236-1973)</f>
        <v>493643.7</v>
      </c>
      <c r="H236" cm="1">
        <f t="array" ref="H236">INDEX('GMW - Upside'!$A$2:$MC$200,MATCH(1,('GMW - Upside'!$MC$2:$MC$200=H$3)*('GMW - Upside'!$MB$2:$MB$200=H$4),0),$E236-1973)</f>
        <v>542075.30000000005</v>
      </c>
      <c r="I236" cm="1">
        <f t="array" ref="I236">INDEX('GMW - Upside'!$A$2:$MC$200,MATCH(1,('GMW - Upside'!$MC$2:$MC$200=I$3)*('GMW - Upside'!$MB$2:$MB$200=I$4),0),$E236-1973)</f>
        <v>178.1951</v>
      </c>
      <c r="J236" cm="1">
        <f t="array" ref="J236">INDEX('GMW - Upside'!$A$2:$MC$200,MATCH(1,('GMW - Upside'!$MC$2:$MC$200=J$3)*('GMW - Upside'!$MB$2:$MB$200=J$4),0),$E236-1973)</f>
        <v>2.4253290000000001</v>
      </c>
      <c r="K236" cm="1">
        <f t="array" ref="K236">INDEX('GMW - Upside'!$A$2:$MC$200,MATCH(1,('GMW - Upside'!$MC$2:$MC$200=K$3)*('GMW - Upside'!$MB$2:$MB$200=K$4),0),$E236-1973)</f>
        <v>3.5344989999999998</v>
      </c>
      <c r="L236" cm="1">
        <f t="array" ref="L236">INDEX('GMW - Upside'!$A$2:$MC$200,MATCH(1,('GMW - Upside'!$MC$2:$MC$200=L$3)*('GMW - Upside'!$MB$2:$MB$200=L$4),0),$E236-1973)</f>
        <v>37788.800000000003</v>
      </c>
      <c r="M236" cm="1">
        <f t="array" ref="M236">INDEX('GMW - Upside'!$A$2:$MC$200,MATCH(1,('GMW - Upside'!$MC$2:$MC$200=M$3)*('GMW - Upside'!$MB$2:$MB$200=M$4),0),$E236-1973)</f>
        <v>1592.133</v>
      </c>
      <c r="N236" cm="1">
        <f t="array" ref="N236">INDEX('GMW - Upside'!$A$2:$MC$200,MATCH(1,('GMW - Upside'!$MC$2:$MC$200=N$3)*('GMW - Upside'!$MB$2:$MB$200=N$4),0),$E236-1973)</f>
        <v>39380.93</v>
      </c>
      <c r="O236" cm="1">
        <f t="array" ref="O236">INDEX('GMW - Upside'!$A$2:$MC$200,MATCH(1,('GMW - Upside'!$MC$2:$MC$200=O$3)*('GMW - Upside'!$MB$2:$MB$200=O$4),0),$E236-1973)</f>
        <v>4.0429029999999999</v>
      </c>
      <c r="P236" cm="1">
        <f t="array" ref="P236">INDEX('GMW - Upside'!$A$2:$MC$200,MATCH(1,('GMW - Upside'!$MC$2:$MC$200=P$3)*('GMW - Upside'!$MB$2:$MB$200=P$4),0),$E236-1973)</f>
        <v>46929.9</v>
      </c>
      <c r="Q236" cm="1">
        <f t="array" ref="Q236">INDEX('GMW - Upside'!$A$2:$MC$200,MATCH(1,('GMW - Upside'!$MC$2:$MC$200=Q$3)*('GMW - Upside'!$MB$2:$MB$200=Q$4),0),$E236-1973)</f>
        <v>-49445.81</v>
      </c>
      <c r="R236" cm="1">
        <f t="array" ref="R236">INDEX('GMW - Upside'!$A$2:$MC$200,MATCH(1,('GMW - Upside'!$MC$2:$MC$200=R$3)*('GMW - Upside'!$MB$2:$MB$200=R$4),0),$E236-1973)</f>
        <v>3915078</v>
      </c>
      <c r="S236" cm="1">
        <f t="array" ref="S236">INDEX('GMW - Upside'!$A$2:$MC$200,MATCH(1,('GMW - Upside'!$MC$2:$MC$200=S$3)*('GMW - Upside'!$MB$2:$MB$200=S$4),0),$E236-1973)</f>
        <v>1183676</v>
      </c>
      <c r="T236" cm="1">
        <f t="array" ref="T236">INDEX('GMW - Upside'!$A$2:$MC$200,MATCH(1,('GMW - Upside'!$MC$2:$MC$200=T$3)*('GMW - Upside'!$MB$2:$MB$200=T$4),0),$E236-1973)</f>
        <v>-0.33493040000000002</v>
      </c>
      <c r="U236" cm="1">
        <f t="array" ref="U236">INDEX('GMW - Upside'!$A$2:$MC$200,MATCH(1,('GMW - Upside'!$MC$2:$MC$200=U$3)*('GMW - Upside'!$MB$2:$MB$200=U$4),0),$E236-1973)</f>
        <v>852079.9</v>
      </c>
      <c r="V236" cm="1">
        <f t="array" ref="V236">INDEX('GMW - Upside'!$A$2:$MC$200,MATCH(1,('GMW - Upside'!$MC$2:$MC$200=V$3)*('GMW - Upside'!$MB$2:$MB$200=V$4),0),$E236-1973)</f>
        <v>37805.449999999997</v>
      </c>
      <c r="W236" cm="1">
        <f t="array" ref="W236">INDEX('GMW - Upside'!$A$2:$MC$200,MATCH(1,('GMW - Upside'!$MC$2:$MC$200=W$3)*('GMW - Upside'!$MB$2:$MB$200=W$4),0),$E236-1973)</f>
        <v>31.984690000000001</v>
      </c>
      <c r="X236" cm="1">
        <f t="array" ref="X236">INDEX('GMW - Upside'!$A$2:$MC$200,MATCH(1,('GMW - Upside'!$MC$2:$MC$200=X$3)*('GMW - Upside'!$MB$2:$MB$200=X$4),0),$E236-1973)</f>
        <v>678974.7</v>
      </c>
      <c r="Y236" cm="1">
        <f t="array" ref="Y236">INDEX('GMW - Upside'!$A$2:$MC$200,MATCH(1,('GMW - Upside'!$MC$2:$MC$200=Y$3)*('GMW - Upside'!$MB$2:$MB$200=Y$4),0),$E236-1973)</f>
        <v>46156.32</v>
      </c>
      <c r="Z236" cm="1">
        <f t="array" ref="Z236">INDEX('GMW - Upside'!$A$2:$MC$200,MATCH(1,('GMW - Upside'!$MC$2:$MC$200=Z$3)*('GMW - Upside'!$MB$2:$MB$200=Z$4),0),$E236-1973)</f>
        <v>3921568</v>
      </c>
      <c r="AA236" cm="1">
        <f t="array" ref="AA236">INDEX('GMW - Upside'!$A$2:$MC$200,MATCH(1,('GMW - Upside'!$MC$2:$MC$200=AA$3)*('GMW - Upside'!$MB$2:$MB$200=AA$4),0),$E236-1973)</f>
        <v>-1.5666469999999999</v>
      </c>
      <c r="AB236" cm="1">
        <f t="array" ref="AB236">INDEX('GMW - Upside'!$A$2:$MC$200,MATCH(1,('GMW - Upside'!$MC$2:$MC$200=AB$3)*('GMW - Upside'!$MB$2:$MB$200=AB$4),0),$E236-1973)</f>
        <v>525325.4</v>
      </c>
      <c r="AC236" cm="1">
        <f t="array" ref="AC236">INDEX('GMW - Upside'!$A$2:$MC$200,MATCH(1,('GMW - Upside'!$MC$2:$MC$200=AC$3)*('GMW - Upside'!$MB$2:$MB$200=AC$4),0),$E236-1973)</f>
        <v>457340.7</v>
      </c>
      <c r="AD236" cm="1">
        <f t="array" ref="AD236">INDEX('GMW - Upside'!$A$2:$MC$200,MATCH(1,('GMW - Upside'!$MC$2:$MC$200=AD$3)*('GMW - Upside'!$MB$2:$MB$200=AD$4),0),$E236-1973)</f>
        <v>73394.77</v>
      </c>
      <c r="AE236" cm="1">
        <f t="array" ref="AE236">INDEX('GMW - Upside'!$A$2:$MC$200,MATCH(1,('GMW - Upside'!$MC$2:$MC$200=AE$3)*('GMW - Upside'!$MB$2:$MB$200=AE$4),0),$E236-1973)</f>
        <v>35.063890000000001</v>
      </c>
    </row>
    <row r="237" spans="1:31" x14ac:dyDescent="0.25">
      <c r="B237">
        <f t="shared" si="19"/>
        <v>2037</v>
      </c>
      <c r="C237">
        <f t="shared" si="19"/>
        <v>2037</v>
      </c>
      <c r="E237">
        <f t="shared" si="16"/>
        <v>2210</v>
      </c>
      <c r="F237" cm="1">
        <f t="array" ref="F237">INDEX('GMW - Upside'!$A$2:$MC$200,MATCH(1,('GMW - Upside'!$MC$2:$MC$200=F$3)*('GMW - Upside'!$MB$2:$MB$200=F$4),0),$E237-1973)</f>
        <v>852745.6</v>
      </c>
      <c r="G237" cm="1">
        <f t="array" ref="G237">INDEX('GMW - Upside'!$A$2:$MC$200,MATCH(1,('GMW - Upside'!$MC$2:$MC$200=G$3)*('GMW - Upside'!$MB$2:$MB$200=G$4),0),$E237-1973)</f>
        <v>495586.4</v>
      </c>
      <c r="H237" cm="1">
        <f t="array" ref="H237">INDEX('GMW - Upside'!$A$2:$MC$200,MATCH(1,('GMW - Upside'!$MC$2:$MC$200=H$3)*('GMW - Upside'!$MB$2:$MB$200=H$4),0),$E237-1973)</f>
        <v>544231.6</v>
      </c>
      <c r="I237" cm="1">
        <f t="array" ref="I237">INDEX('GMW - Upside'!$A$2:$MC$200,MATCH(1,('GMW - Upside'!$MC$2:$MC$200=I$3)*('GMW - Upside'!$MB$2:$MB$200=I$4),0),$E237-1973)</f>
        <v>179.08459999999999</v>
      </c>
      <c r="J237" cm="1">
        <f t="array" ref="J237">INDEX('GMW - Upside'!$A$2:$MC$200,MATCH(1,('GMW - Upside'!$MC$2:$MC$200=J$3)*('GMW - Upside'!$MB$2:$MB$200=J$4),0),$E237-1973)</f>
        <v>2.4233220000000002</v>
      </c>
      <c r="K237" cm="1">
        <f t="array" ref="K237">INDEX('GMW - Upside'!$A$2:$MC$200,MATCH(1,('GMW - Upside'!$MC$2:$MC$200=K$3)*('GMW - Upside'!$MB$2:$MB$200=K$4),0),$E237-1973)</f>
        <v>3.5330379999999999</v>
      </c>
      <c r="L237" cm="1">
        <f t="array" ref="L237">INDEX('GMW - Upside'!$A$2:$MC$200,MATCH(1,('GMW - Upside'!$MC$2:$MC$200=L$3)*('GMW - Upside'!$MB$2:$MB$200=L$4),0),$E237-1973)</f>
        <v>37847.480000000003</v>
      </c>
      <c r="M237" cm="1">
        <f t="array" ref="M237">INDEX('GMW - Upside'!$A$2:$MC$200,MATCH(1,('GMW - Upside'!$MC$2:$MC$200=M$3)*('GMW - Upside'!$MB$2:$MB$200=M$4),0),$E237-1973)</f>
        <v>1593.4449999999999</v>
      </c>
      <c r="N237" cm="1">
        <f t="array" ref="N237">INDEX('GMW - Upside'!$A$2:$MC$200,MATCH(1,('GMW - Upside'!$MC$2:$MC$200=N$3)*('GMW - Upside'!$MB$2:$MB$200=N$4),0),$E237-1973)</f>
        <v>39440.92</v>
      </c>
      <c r="O237" cm="1">
        <f t="array" ref="O237">INDEX('GMW - Upside'!$A$2:$MC$200,MATCH(1,('GMW - Upside'!$MC$2:$MC$200=O$3)*('GMW - Upside'!$MB$2:$MB$200=O$4),0),$E237-1973)</f>
        <v>4.040082</v>
      </c>
      <c r="P237" cm="1">
        <f t="array" ref="P237">INDEX('GMW - Upside'!$A$2:$MC$200,MATCH(1,('GMW - Upside'!$MC$2:$MC$200=P$3)*('GMW - Upside'!$MB$2:$MB$200=P$4),0),$E237-1973)</f>
        <v>46950.5</v>
      </c>
      <c r="Q237" cm="1">
        <f t="array" ref="Q237">INDEX('GMW - Upside'!$A$2:$MC$200,MATCH(1,('GMW - Upside'!$MC$2:$MC$200=Q$3)*('GMW - Upside'!$MB$2:$MB$200=Q$4),0),$E237-1973)</f>
        <v>-9127.1370000000006</v>
      </c>
      <c r="R237" cm="1">
        <f t="array" ref="R237">INDEX('GMW - Upside'!$A$2:$MC$200,MATCH(1,('GMW - Upside'!$MC$2:$MC$200=R$3)*('GMW - Upside'!$MB$2:$MB$200=R$4),0),$E237-1973)</f>
        <v>3948454</v>
      </c>
      <c r="S237" cm="1">
        <f t="array" ref="S237">INDEX('GMW - Upside'!$A$2:$MC$200,MATCH(1,('GMW - Upside'!$MC$2:$MC$200=S$3)*('GMW - Upside'!$MB$2:$MB$200=S$4),0),$E237-1973)</f>
        <v>1194772</v>
      </c>
      <c r="T237" cm="1">
        <f t="array" ref="T237">INDEX('GMW - Upside'!$A$2:$MC$200,MATCH(1,('GMW - Upside'!$MC$2:$MC$200=T$3)*('GMW - Upside'!$MB$2:$MB$200=T$4),0),$E237-1973)</f>
        <v>-0.33378600000000003</v>
      </c>
      <c r="U237" cm="1">
        <f t="array" ref="U237">INDEX('GMW - Upside'!$A$2:$MC$200,MATCH(1,('GMW - Upside'!$MC$2:$MC$200=U$3)*('GMW - Upside'!$MB$2:$MB$200=U$4),0),$E237-1973)</f>
        <v>855596.8</v>
      </c>
      <c r="V237" cm="1">
        <f t="array" ref="V237">INDEX('GMW - Upside'!$A$2:$MC$200,MATCH(1,('GMW - Upside'!$MC$2:$MC$200=V$3)*('GMW - Upside'!$MB$2:$MB$200=V$4),0),$E237-1973)</f>
        <v>37863.040000000001</v>
      </c>
      <c r="W237" cm="1">
        <f t="array" ref="W237">INDEX('GMW - Upside'!$A$2:$MC$200,MATCH(1,('GMW - Upside'!$MC$2:$MC$200=W$3)*('GMW - Upside'!$MB$2:$MB$200=W$4),0),$E237-1973)</f>
        <v>31.984110000000001</v>
      </c>
      <c r="X237" cm="1">
        <f t="array" ref="X237">INDEX('GMW - Upside'!$A$2:$MC$200,MATCH(1,('GMW - Upside'!$MC$2:$MC$200=X$3)*('GMW - Upside'!$MB$2:$MB$200=X$4),0),$E237-1973)</f>
        <v>679912.4</v>
      </c>
      <c r="Y237" cm="1">
        <f t="array" ref="Y237">INDEX('GMW - Upside'!$A$2:$MC$200,MATCH(1,('GMW - Upside'!$MC$2:$MC$200=Y$3)*('GMW - Upside'!$MB$2:$MB$200=Y$4),0),$E237-1973)</f>
        <v>46184.11</v>
      </c>
      <c r="Z237" cm="1">
        <f t="array" ref="Z237">INDEX('GMW - Upside'!$A$2:$MC$200,MATCH(1,('GMW - Upside'!$MC$2:$MC$200=Z$3)*('GMW - Upside'!$MB$2:$MB$200=Z$4),0),$E237-1973)</f>
        <v>3941117</v>
      </c>
      <c r="AA237" cm="1">
        <f t="array" ref="AA237">INDEX('GMW - Upside'!$A$2:$MC$200,MATCH(1,('GMW - Upside'!$MC$2:$MC$200=AA$3)*('GMW - Upside'!$MB$2:$MB$200=AA$4),0),$E237-1973)</f>
        <v>-1.565474</v>
      </c>
      <c r="AB237" cm="1">
        <f t="array" ref="AB237">INDEX('GMW - Upside'!$A$2:$MC$200,MATCH(1,('GMW - Upside'!$MC$2:$MC$200=AB$3)*('GMW - Upside'!$MB$2:$MB$200=AB$4),0),$E237-1973)</f>
        <v>519483.2</v>
      </c>
      <c r="AC237" cm="1">
        <f t="array" ref="AC237">INDEX('GMW - Upside'!$A$2:$MC$200,MATCH(1,('GMW - Upside'!$MC$2:$MC$200=AC$3)*('GMW - Upside'!$MB$2:$MB$200=AC$4),0),$E237-1973)</f>
        <v>486106.9</v>
      </c>
      <c r="AD237" cm="1">
        <f t="array" ref="AD237">INDEX('GMW - Upside'!$A$2:$MC$200,MATCH(1,('GMW - Upside'!$MC$2:$MC$200=AD$3)*('GMW - Upside'!$MB$2:$MB$200=AD$4),0),$E237-1973)</f>
        <v>73463.86</v>
      </c>
      <c r="AE237" cm="1">
        <f t="array" ref="AE237">INDEX('GMW - Upside'!$A$2:$MC$200,MATCH(1,('GMW - Upside'!$MC$2:$MC$200=AE$3)*('GMW - Upside'!$MB$2:$MB$200=AE$4),0),$E237-1973)</f>
        <v>35.125680000000003</v>
      </c>
    </row>
    <row r="238" spans="1:31" x14ac:dyDescent="0.25">
      <c r="B238">
        <f t="shared" si="19"/>
        <v>2037</v>
      </c>
      <c r="C238">
        <f t="shared" si="19"/>
        <v>2037</v>
      </c>
      <c r="E238">
        <f t="shared" si="16"/>
        <v>2211</v>
      </c>
      <c r="F238" cm="1">
        <f t="array" ref="F238">INDEX('GMW - Upside'!$A$2:$MC$200,MATCH(1,('GMW - Upside'!$MC$2:$MC$200=F$3)*('GMW - Upside'!$MB$2:$MB$200=F$4),0),$E238-1973)</f>
        <v>856288.5</v>
      </c>
      <c r="G238" cm="1">
        <f t="array" ref="G238">INDEX('GMW - Upside'!$A$2:$MC$200,MATCH(1,('GMW - Upside'!$MC$2:$MC$200=G$3)*('GMW - Upside'!$MB$2:$MB$200=G$4),0),$E238-1973)</f>
        <v>497544.4</v>
      </c>
      <c r="H238" cm="1">
        <f t="array" ref="H238">INDEX('GMW - Upside'!$A$2:$MC$200,MATCH(1,('GMW - Upside'!$MC$2:$MC$200=H$3)*('GMW - Upside'!$MB$2:$MB$200=H$4),0),$E238-1973)</f>
        <v>546396.69999999995</v>
      </c>
      <c r="I238" cm="1">
        <f t="array" ref="I238">INDEX('GMW - Upside'!$A$2:$MC$200,MATCH(1,('GMW - Upside'!$MC$2:$MC$200=I$3)*('GMW - Upside'!$MB$2:$MB$200=I$4),0),$E238-1973)</f>
        <v>179.8348</v>
      </c>
      <c r="J238" cm="1">
        <f t="array" ref="J238">INDEX('GMW - Upside'!$A$2:$MC$200,MATCH(1,('GMW - Upside'!$MC$2:$MC$200=J$3)*('GMW - Upside'!$MB$2:$MB$200=J$4),0),$E238-1973)</f>
        <v>2.4215789999999999</v>
      </c>
      <c r="K238" cm="1">
        <f t="array" ref="K238">INDEX('GMW - Upside'!$A$2:$MC$200,MATCH(1,('GMW - Upside'!$MC$2:$MC$200=K$3)*('GMW - Upside'!$MB$2:$MB$200=K$4),0),$E238-1973)</f>
        <v>3.5316879999999999</v>
      </c>
      <c r="L238" cm="1">
        <f t="array" ref="L238">INDEX('GMW - Upside'!$A$2:$MC$200,MATCH(1,('GMW - Upside'!$MC$2:$MC$200=L$3)*('GMW - Upside'!$MB$2:$MB$200=L$4),0),$E238-1973)</f>
        <v>37906.17</v>
      </c>
      <c r="M238" cm="1">
        <f t="array" ref="M238">INDEX('GMW - Upside'!$A$2:$MC$200,MATCH(1,('GMW - Upside'!$MC$2:$MC$200=M$3)*('GMW - Upside'!$MB$2:$MB$200=M$4),0),$E238-1973)</f>
        <v>1594.777</v>
      </c>
      <c r="N238" cm="1">
        <f t="array" ref="N238">INDEX('GMW - Upside'!$A$2:$MC$200,MATCH(1,('GMW - Upside'!$MC$2:$MC$200=N$3)*('GMW - Upside'!$MB$2:$MB$200=N$4),0),$E238-1973)</f>
        <v>39500.949999999997</v>
      </c>
      <c r="O238" cm="1">
        <f t="array" ref="O238">INDEX('GMW - Upside'!$A$2:$MC$200,MATCH(1,('GMW - Upside'!$MC$2:$MC$200=O$3)*('GMW - Upside'!$MB$2:$MB$200=O$4),0),$E238-1973)</f>
        <v>4.0373140000000003</v>
      </c>
      <c r="P238" cm="1">
        <f t="array" ref="P238">INDEX('GMW - Upside'!$A$2:$MC$200,MATCH(1,('GMW - Upside'!$MC$2:$MC$200=P$3)*('GMW - Upside'!$MB$2:$MB$200=P$4),0),$E238-1973)</f>
        <v>46971.11</v>
      </c>
      <c r="Q238" cm="1">
        <f t="array" ref="Q238">INDEX('GMW - Upside'!$A$2:$MC$200,MATCH(1,('GMW - Upside'!$MC$2:$MC$200=Q$3)*('GMW - Upside'!$MB$2:$MB$200=Q$4),0),$E238-1973)</f>
        <v>-40038.6</v>
      </c>
      <c r="R238" cm="1">
        <f t="array" ref="R238">INDEX('GMW - Upside'!$A$2:$MC$200,MATCH(1,('GMW - Upside'!$MC$2:$MC$200=R$3)*('GMW - Upside'!$MB$2:$MB$200=R$4),0),$E238-1973)</f>
        <v>4013028</v>
      </c>
      <c r="S238" cm="1">
        <f t="array" ref="S238">INDEX('GMW - Upside'!$A$2:$MC$200,MATCH(1,('GMW - Upside'!$MC$2:$MC$200=S$3)*('GMW - Upside'!$MB$2:$MB$200=S$4),0),$E238-1973)</f>
        <v>1206066</v>
      </c>
      <c r="T238" cm="1">
        <f t="array" ref="T238">INDEX('GMW - Upside'!$A$2:$MC$200,MATCH(1,('GMW - Upside'!$MC$2:$MC$200=T$3)*('GMW - Upside'!$MB$2:$MB$200=T$4),0),$E238-1973)</f>
        <v>-0.33159260000000002</v>
      </c>
      <c r="U238" cm="1">
        <f t="array" ref="U238">INDEX('GMW - Upside'!$A$2:$MC$200,MATCH(1,('GMW - Upside'!$MC$2:$MC$200=U$3)*('GMW - Upside'!$MB$2:$MB$200=U$4),0),$E238-1973)</f>
        <v>859132.2</v>
      </c>
      <c r="V238" cm="1">
        <f t="array" ref="V238">INDEX('GMW - Upside'!$A$2:$MC$200,MATCH(1,('GMW - Upside'!$MC$2:$MC$200=V$3)*('GMW - Upside'!$MB$2:$MB$200=V$4),0),$E238-1973)</f>
        <v>37920.660000000003</v>
      </c>
      <c r="W238" cm="1">
        <f t="array" ref="W238">INDEX('GMW - Upside'!$A$2:$MC$200,MATCH(1,('GMW - Upside'!$MC$2:$MC$200=W$3)*('GMW - Upside'!$MB$2:$MB$200=W$4),0),$E238-1973)</f>
        <v>31.983540000000001</v>
      </c>
      <c r="X238" cm="1">
        <f t="array" ref="X238">INDEX('GMW - Upside'!$A$2:$MC$200,MATCH(1,('GMW - Upside'!$MC$2:$MC$200=X$3)*('GMW - Upside'!$MB$2:$MB$200=X$4),0),$E238-1973)</f>
        <v>680845.5</v>
      </c>
      <c r="Y238" cm="1">
        <f t="array" ref="Y238">INDEX('GMW - Upside'!$A$2:$MC$200,MATCH(1,('GMW - Upside'!$MC$2:$MC$200=Y$3)*('GMW - Upside'!$MB$2:$MB$200=Y$4),0),$E238-1973)</f>
        <v>46211.91</v>
      </c>
      <c r="Z238" cm="1">
        <f t="array" ref="Z238">INDEX('GMW - Upside'!$A$2:$MC$200,MATCH(1,('GMW - Upside'!$MC$2:$MC$200=Z$3)*('GMW - Upside'!$MB$2:$MB$200=Z$4),0),$E238-1973)</f>
        <v>3960823</v>
      </c>
      <c r="AA238" cm="1">
        <f t="array" ref="AA238">INDEX('GMW - Upside'!$A$2:$MC$200,MATCH(1,('GMW - Upside'!$MC$2:$MC$200=AA$3)*('GMW - Upside'!$MB$2:$MB$200=AA$4),0),$E238-1973)</f>
        <v>-1.5643</v>
      </c>
      <c r="AB238" cm="1">
        <f t="array" ref="AB238">INDEX('GMW - Upside'!$A$2:$MC$200,MATCH(1,('GMW - Upside'!$MC$2:$MC$200=AB$3)*('GMW - Upside'!$MB$2:$MB$200=AB$4),0),$E238-1973)</f>
        <v>546228.19999999995</v>
      </c>
      <c r="AC238" cm="1">
        <f t="array" ref="AC238">INDEX('GMW - Upside'!$A$2:$MC$200,MATCH(1,('GMW - Upside'!$MC$2:$MC$200=AC$3)*('GMW - Upside'!$MB$2:$MB$200=AC$4),0),$E238-1973)</f>
        <v>481654.8</v>
      </c>
      <c r="AD238" cm="1">
        <f t="array" ref="AD238">INDEX('GMW - Upside'!$A$2:$MC$200,MATCH(1,('GMW - Upside'!$MC$2:$MC$200=AD$3)*('GMW - Upside'!$MB$2:$MB$200=AD$4),0),$E238-1973)</f>
        <v>73532.960000000006</v>
      </c>
      <c r="AE238" cm="1">
        <f t="array" ref="AE238">INDEX('GMW - Upside'!$A$2:$MC$200,MATCH(1,('GMW - Upside'!$MC$2:$MC$200=AE$3)*('GMW - Upside'!$MB$2:$MB$200=AE$4),0),$E238-1973)</f>
        <v>35.187370000000001</v>
      </c>
    </row>
    <row r="239" spans="1:31" x14ac:dyDescent="0.2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cm="1">
        <f t="array" ref="F239">INDEX('GMW - Upside'!$A$2:$MC$200,MATCH(1,('GMW - Upside'!$MC$2:$MC$200=F$3)*('GMW - Upside'!$MB$2:$MB$200=F$4),0),$E239-1973)</f>
        <v>859838.6</v>
      </c>
      <c r="G239" cm="1">
        <f t="array" ref="G239">INDEX('GMW - Upside'!$A$2:$MC$200,MATCH(1,('GMW - Upside'!$MC$2:$MC$200=G$3)*('GMW - Upside'!$MB$2:$MB$200=G$4),0),$E239-1973)</f>
        <v>499505.4</v>
      </c>
      <c r="H239" cm="1">
        <f t="array" ref="H239">INDEX('GMW - Upside'!$A$2:$MC$200,MATCH(1,('GMW - Upside'!$MC$2:$MC$200=H$3)*('GMW - Upside'!$MB$2:$MB$200=H$4),0),$E239-1973)</f>
        <v>548560.1</v>
      </c>
      <c r="I239" cm="1">
        <f t="array" ref="I239">INDEX('GMW - Upside'!$A$2:$MC$200,MATCH(1,('GMW - Upside'!$MC$2:$MC$200=I$3)*('GMW - Upside'!$MB$2:$MB$200=I$4),0),$E239-1973)</f>
        <v>180.1533</v>
      </c>
      <c r="J239" cm="1">
        <f t="array" ref="J239">INDEX('GMW - Upside'!$A$2:$MC$200,MATCH(1,('GMW - Upside'!$MC$2:$MC$200=J$3)*('GMW - Upside'!$MB$2:$MB$200=J$4),0),$E239-1973)</f>
        <v>2.4202880000000002</v>
      </c>
      <c r="K239" cm="1">
        <f t="array" ref="K239">INDEX('GMW - Upside'!$A$2:$MC$200,MATCH(1,('GMW - Upside'!$MC$2:$MC$200=K$3)*('GMW - Upside'!$MB$2:$MB$200=K$4),0),$E239-1973)</f>
        <v>3.5304310000000001</v>
      </c>
      <c r="L239" cm="1">
        <f t="array" ref="L239">INDEX('GMW - Upside'!$A$2:$MC$200,MATCH(1,('GMW - Upside'!$MC$2:$MC$200=L$3)*('GMW - Upside'!$MB$2:$MB$200=L$4),0),$E239-1973)</f>
        <v>37964.839999999997</v>
      </c>
      <c r="M239" cm="1">
        <f t="array" ref="M239">INDEX('GMW - Upside'!$A$2:$MC$200,MATCH(1,('GMW - Upside'!$MC$2:$MC$200=M$3)*('GMW - Upside'!$MB$2:$MB$200=M$4),0),$E239-1973)</f>
        <v>1596.145</v>
      </c>
      <c r="N239" cm="1">
        <f t="array" ref="N239">INDEX('GMW - Upside'!$A$2:$MC$200,MATCH(1,('GMW - Upside'!$MC$2:$MC$200=N$3)*('GMW - Upside'!$MB$2:$MB$200=N$4),0),$E239-1973)</f>
        <v>39560.99</v>
      </c>
      <c r="O239" cm="1">
        <f t="array" ref="O239">INDEX('GMW - Upside'!$A$2:$MC$200,MATCH(1,('GMW - Upside'!$MC$2:$MC$200=O$3)*('GMW - Upside'!$MB$2:$MB$200=O$4),0),$E239-1973)</f>
        <v>4.034643</v>
      </c>
      <c r="P239" cm="1">
        <f t="array" ref="P239">INDEX('GMW - Upside'!$A$2:$MC$200,MATCH(1,('GMW - Upside'!$MC$2:$MC$200=P$3)*('GMW - Upside'!$MB$2:$MB$200=P$4),0),$E239-1973)</f>
        <v>46991.71</v>
      </c>
      <c r="Q239" cm="1">
        <f t="array" ref="Q239">INDEX('GMW - Upside'!$A$2:$MC$200,MATCH(1,('GMW - Upside'!$MC$2:$MC$200=Q$3)*('GMW - Upside'!$MB$2:$MB$200=Q$4),0),$E239-1973)</f>
        <v>55988.91</v>
      </c>
      <c r="R239" cm="1">
        <f t="array" ref="R239">INDEX('GMW - Upside'!$A$2:$MC$200,MATCH(1,('GMW - Upside'!$MC$2:$MC$200=R$3)*('GMW - Upside'!$MB$2:$MB$200=R$4),0),$E239-1973)</f>
        <v>4010014</v>
      </c>
      <c r="S239" cm="1">
        <f t="array" ref="S239">INDEX('GMW - Upside'!$A$2:$MC$200,MATCH(1,('GMW - Upside'!$MC$2:$MC$200=S$3)*('GMW - Upside'!$MB$2:$MB$200=S$4),0),$E239-1973)</f>
        <v>1217363</v>
      </c>
      <c r="T239" cm="1">
        <f t="array" ref="T239">INDEX('GMW - Upside'!$A$2:$MC$200,MATCH(1,('GMW - Upside'!$MC$2:$MC$200=T$3)*('GMW - Upside'!$MB$2:$MB$200=T$4),0),$E239-1973)</f>
        <v>-0.3298759</v>
      </c>
      <c r="U239" cm="1">
        <f t="array" ref="U239">INDEX('GMW - Upside'!$A$2:$MC$200,MATCH(1,('GMW - Upside'!$MC$2:$MC$200=U$3)*('GMW - Upside'!$MB$2:$MB$200=U$4),0),$E239-1973)</f>
        <v>862679.9</v>
      </c>
      <c r="V239" cm="1">
        <f t="array" ref="V239">INDEX('GMW - Upside'!$A$2:$MC$200,MATCH(1,('GMW - Upside'!$MC$2:$MC$200=V$3)*('GMW - Upside'!$MB$2:$MB$200=V$4),0),$E239-1973)</f>
        <v>37978.29</v>
      </c>
      <c r="W239" cm="1">
        <f t="array" ref="W239">INDEX('GMW - Upside'!$A$2:$MC$200,MATCH(1,('GMW - Upside'!$MC$2:$MC$200=W$3)*('GMW - Upside'!$MB$2:$MB$200=W$4),0),$E239-1973)</f>
        <v>31.982970000000002</v>
      </c>
      <c r="X239" cm="1">
        <f t="array" ref="X239">INDEX('GMW - Upside'!$A$2:$MC$200,MATCH(1,('GMW - Upside'!$MC$2:$MC$200=X$3)*('GMW - Upside'!$MB$2:$MB$200=X$4),0),$E239-1973)</f>
        <v>681773.6</v>
      </c>
      <c r="Y239" cm="1">
        <f t="array" ref="Y239">INDEX('GMW - Upside'!$A$2:$MC$200,MATCH(1,('GMW - Upside'!$MC$2:$MC$200=Y$3)*('GMW - Upside'!$MB$2:$MB$200=Y$4),0),$E239-1973)</f>
        <v>46239.7</v>
      </c>
      <c r="Z239" cm="1">
        <f t="array" ref="Z239">INDEX('GMW - Upside'!$A$2:$MC$200,MATCH(1,('GMW - Upside'!$MC$2:$MC$200=Z$3)*('GMW - Upside'!$MB$2:$MB$200=Z$4),0),$E239-1973)</f>
        <v>3980687</v>
      </c>
      <c r="AA239" cm="1">
        <f t="array" ref="AA239">INDEX('GMW - Upside'!$A$2:$MC$200,MATCH(1,('GMW - Upside'!$MC$2:$MC$200=AA$3)*('GMW - Upside'!$MB$2:$MB$200=AA$4),0),$E239-1973)</f>
        <v>-1.5631280000000001</v>
      </c>
      <c r="AB239" cm="1">
        <f t="array" ref="AB239">INDEX('GMW - Upside'!$A$2:$MC$200,MATCH(1,('GMW - Upside'!$MC$2:$MC$200=AB$3)*('GMW - Upside'!$MB$2:$MB$200=AB$4),0),$E239-1973)</f>
        <v>569027.9</v>
      </c>
      <c r="AC239" cm="1">
        <f t="array" ref="AC239">INDEX('GMW - Upside'!$A$2:$MC$200,MATCH(1,('GMW - Upside'!$MC$2:$MC$200=AC$3)*('GMW - Upside'!$MB$2:$MB$200=AC$4),0),$E239-1973)</f>
        <v>572042.19999999995</v>
      </c>
      <c r="AD239" cm="1">
        <f t="array" ref="AD239">INDEX('GMW - Upside'!$A$2:$MC$200,MATCH(1,('GMW - Upside'!$MC$2:$MC$200=AD$3)*('GMW - Upside'!$MB$2:$MB$200=AD$4),0),$E239-1973)</f>
        <v>73602.05</v>
      </c>
      <c r="AE239" cm="1">
        <f t="array" ref="AE239">INDEX('GMW - Upside'!$A$2:$MC$200,MATCH(1,('GMW - Upside'!$MC$2:$MC$200=AE$3)*('GMW - Upside'!$MB$2:$MB$200=AE$4),0),$E239-1973)</f>
        <v>35.249020000000002</v>
      </c>
    </row>
    <row r="240" spans="1:31" x14ac:dyDescent="0.25">
      <c r="B240">
        <f t="shared" si="19"/>
        <v>2038</v>
      </c>
      <c r="C240">
        <f t="shared" si="19"/>
        <v>2038</v>
      </c>
      <c r="E240">
        <f t="shared" si="16"/>
        <v>2213</v>
      </c>
      <c r="F240" cm="1">
        <f t="array" ref="F240">INDEX('GMW - Upside'!$A$2:$MC$200,MATCH(1,('GMW - Upside'!$MC$2:$MC$200=F$3)*('GMW - Upside'!$MB$2:$MB$200=F$4),0),$E240-1973)</f>
        <v>863403.5</v>
      </c>
      <c r="G240" cm="1">
        <f t="array" ref="G240">INDEX('GMW - Upside'!$A$2:$MC$200,MATCH(1,('GMW - Upside'!$MC$2:$MC$200=G$3)*('GMW - Upside'!$MB$2:$MB$200=G$4),0),$E240-1973)</f>
        <v>501476.5</v>
      </c>
      <c r="H240" cm="1">
        <f t="array" ref="H240">INDEX('GMW - Upside'!$A$2:$MC$200,MATCH(1,('GMW - Upside'!$MC$2:$MC$200=H$3)*('GMW - Upside'!$MB$2:$MB$200=H$4),0),$E240-1973)</f>
        <v>550747.80000000005</v>
      </c>
      <c r="I240" cm="1">
        <f t="array" ref="I240">INDEX('GMW - Upside'!$A$2:$MC$200,MATCH(1,('GMW - Upside'!$MC$2:$MC$200=I$3)*('GMW - Upside'!$MB$2:$MB$200=I$4),0),$E240-1973)</f>
        <v>181.71379999999999</v>
      </c>
      <c r="J240" cm="1">
        <f t="array" ref="J240">INDEX('GMW - Upside'!$A$2:$MC$200,MATCH(1,('GMW - Upside'!$MC$2:$MC$200=J$3)*('GMW - Upside'!$MB$2:$MB$200=J$4),0),$E240-1973)</f>
        <v>2.4196469999999999</v>
      </c>
      <c r="K240" cm="1">
        <f t="array" ref="K240">INDEX('GMW - Upside'!$A$2:$MC$200,MATCH(1,('GMW - Upside'!$MC$2:$MC$200=K$3)*('GMW - Upside'!$MB$2:$MB$200=K$4),0),$E240-1973)</f>
        <v>3.5295100000000001</v>
      </c>
      <c r="L240" cm="1">
        <f t="array" ref="L240">INDEX('GMW - Upside'!$A$2:$MC$200,MATCH(1,('GMW - Upside'!$MC$2:$MC$200=L$3)*('GMW - Upside'!$MB$2:$MB$200=L$4),0),$E240-1973)</f>
        <v>38023.53</v>
      </c>
      <c r="M240" cm="1">
        <f t="array" ref="M240">INDEX('GMW - Upside'!$A$2:$MC$200,MATCH(1,('GMW - Upside'!$MC$2:$MC$200=M$3)*('GMW - Upside'!$MB$2:$MB$200=M$4),0),$E240-1973)</f>
        <v>1597.5229999999999</v>
      </c>
      <c r="N240" cm="1">
        <f t="array" ref="N240">INDEX('GMW - Upside'!$A$2:$MC$200,MATCH(1,('GMW - Upside'!$MC$2:$MC$200=N$3)*('GMW - Upside'!$MB$2:$MB$200=N$4),0),$E240-1973)</f>
        <v>39621.050000000003</v>
      </c>
      <c r="O240" cm="1">
        <f t="array" ref="O240">INDEX('GMW - Upside'!$A$2:$MC$200,MATCH(1,('GMW - Upside'!$MC$2:$MC$200=O$3)*('GMW - Upside'!$MB$2:$MB$200=O$4),0),$E240-1973)</f>
        <v>4.0320070000000001</v>
      </c>
      <c r="P240" cm="1">
        <f t="array" ref="P240">INDEX('GMW - Upside'!$A$2:$MC$200,MATCH(1,('GMW - Upside'!$MC$2:$MC$200=P$3)*('GMW - Upside'!$MB$2:$MB$200=P$4),0),$E240-1973)</f>
        <v>47012.31</v>
      </c>
      <c r="Q240" cm="1">
        <f t="array" ref="Q240">INDEX('GMW - Upside'!$A$2:$MC$200,MATCH(1,('GMW - Upside'!$MC$2:$MC$200=Q$3)*('GMW - Upside'!$MB$2:$MB$200=Q$4),0),$E240-1973)</f>
        <v>-52682.86</v>
      </c>
      <c r="R240" cm="1">
        <f t="array" ref="R240">INDEX('GMW - Upside'!$A$2:$MC$200,MATCH(1,('GMW - Upside'!$MC$2:$MC$200=R$3)*('GMW - Upside'!$MB$2:$MB$200=R$4),0),$E240-1973)</f>
        <v>4081997</v>
      </c>
      <c r="S240" cm="1">
        <f t="array" ref="S240">INDEX('GMW - Upside'!$A$2:$MC$200,MATCH(1,('GMW - Upside'!$MC$2:$MC$200=S$3)*('GMW - Upside'!$MB$2:$MB$200=S$4),0),$E240-1973)</f>
        <v>1228840</v>
      </c>
      <c r="T240" cm="1">
        <f t="array" ref="T240">INDEX('GMW - Upside'!$A$2:$MC$200,MATCH(1,('GMW - Upside'!$MC$2:$MC$200=T$3)*('GMW - Upside'!$MB$2:$MB$200=T$4),0),$E240-1973)</f>
        <v>-0.3284454</v>
      </c>
      <c r="U240" cm="1">
        <f t="array" ref="U240">INDEX('GMW - Upside'!$A$2:$MC$200,MATCH(1,('GMW - Upside'!$MC$2:$MC$200=U$3)*('GMW - Upside'!$MB$2:$MB$200=U$4),0),$E240-1973)</f>
        <v>866243.9</v>
      </c>
      <c r="V240" cm="1">
        <f t="array" ref="V240">INDEX('GMW - Upside'!$A$2:$MC$200,MATCH(1,('GMW - Upside'!$MC$2:$MC$200=V$3)*('GMW - Upside'!$MB$2:$MB$200=V$4),0),$E240-1973)</f>
        <v>38035.949999999997</v>
      </c>
      <c r="W240" cm="1">
        <f t="array" ref="W240">INDEX('GMW - Upside'!$A$2:$MC$200,MATCH(1,('GMW - Upside'!$MC$2:$MC$200=W$3)*('GMW - Upside'!$MB$2:$MB$200=W$4),0),$E240-1973)</f>
        <v>31.982399999999998</v>
      </c>
      <c r="X240" cm="1">
        <f t="array" ref="X240">INDEX('GMW - Upside'!$A$2:$MC$200,MATCH(1,('GMW - Upside'!$MC$2:$MC$200=X$3)*('GMW - Upside'!$MB$2:$MB$200=X$4),0),$E240-1973)</f>
        <v>682696.6</v>
      </c>
      <c r="Y240" cm="1">
        <f t="array" ref="Y240">INDEX('GMW - Upside'!$A$2:$MC$200,MATCH(1,('GMW - Upside'!$MC$2:$MC$200=Y$3)*('GMW - Upside'!$MB$2:$MB$200=Y$4),0),$E240-1973)</f>
        <v>46267.49</v>
      </c>
      <c r="Z240" cm="1">
        <f t="array" ref="Z240">INDEX('GMW - Upside'!$A$2:$MC$200,MATCH(1,('GMW - Upside'!$MC$2:$MC$200=Z$3)*('GMW - Upside'!$MB$2:$MB$200=Z$4),0),$E240-1973)</f>
        <v>4000707</v>
      </c>
      <c r="AA240" cm="1">
        <f t="array" ref="AA240">INDEX('GMW - Upside'!$A$2:$MC$200,MATCH(1,('GMW - Upside'!$MC$2:$MC$200=AA$3)*('GMW - Upside'!$MB$2:$MB$200=AA$4),0),$E240-1973)</f>
        <v>-1.561957</v>
      </c>
      <c r="AB240" cm="1">
        <f t="array" ref="AB240">INDEX('GMW - Upside'!$A$2:$MC$200,MATCH(1,('GMW - Upside'!$MC$2:$MC$200=AB$3)*('GMW - Upside'!$MB$2:$MB$200=AB$4),0),$E240-1973)</f>
        <v>546254.19999999995</v>
      </c>
      <c r="AC240" cm="1">
        <f t="array" ref="AC240">INDEX('GMW - Upside'!$A$2:$MC$200,MATCH(1,('GMW - Upside'!$MC$2:$MC$200=AC$3)*('GMW - Upside'!$MB$2:$MB$200=AC$4),0),$E240-1973)</f>
        <v>474271.3</v>
      </c>
      <c r="AD240" cm="1">
        <f t="array" ref="AD240">INDEX('GMW - Upside'!$A$2:$MC$200,MATCH(1,('GMW - Upside'!$MC$2:$MC$200=AD$3)*('GMW - Upside'!$MB$2:$MB$200=AD$4),0),$E240-1973)</f>
        <v>73671.16</v>
      </c>
      <c r="AE240" cm="1">
        <f t="array" ref="AE240">INDEX('GMW - Upside'!$A$2:$MC$200,MATCH(1,('GMW - Upside'!$MC$2:$MC$200=AE$3)*('GMW - Upside'!$MB$2:$MB$200=AE$4),0),$E240-1973)</f>
        <v>35.310630000000003</v>
      </c>
    </row>
    <row r="241" spans="1:31" x14ac:dyDescent="0.25">
      <c r="B241">
        <f t="shared" si="19"/>
        <v>2038</v>
      </c>
      <c r="C241">
        <f t="shared" si="19"/>
        <v>2038</v>
      </c>
      <c r="E241">
        <f t="shared" si="16"/>
        <v>2214</v>
      </c>
      <c r="F241" cm="1">
        <f t="array" ref="F241">INDEX('GMW - Upside'!$A$2:$MC$200,MATCH(1,('GMW - Upside'!$MC$2:$MC$200=F$3)*('GMW - Upside'!$MB$2:$MB$200=F$4),0),$E241-1973)</f>
        <v>866949.1</v>
      </c>
      <c r="G241" cm="1">
        <f t="array" ref="G241">INDEX('GMW - Upside'!$A$2:$MC$200,MATCH(1,('GMW - Upside'!$MC$2:$MC$200=G$3)*('GMW - Upside'!$MB$2:$MB$200=G$4),0),$E241-1973)</f>
        <v>503421.3</v>
      </c>
      <c r="H241" cm="1">
        <f t="array" ref="H241">INDEX('GMW - Upside'!$A$2:$MC$200,MATCH(1,('GMW - Upside'!$MC$2:$MC$200=H$3)*('GMW - Upside'!$MB$2:$MB$200=H$4),0),$E241-1973)</f>
        <v>552897.1</v>
      </c>
      <c r="I241" cm="1">
        <f t="array" ref="I241">INDEX('GMW - Upside'!$A$2:$MC$200,MATCH(1,('GMW - Upside'!$MC$2:$MC$200=I$3)*('GMW - Upside'!$MB$2:$MB$200=I$4),0),$E241-1973)</f>
        <v>182.62209999999999</v>
      </c>
      <c r="J241" cm="1">
        <f t="array" ref="J241">INDEX('GMW - Upside'!$A$2:$MC$200,MATCH(1,('GMW - Upside'!$MC$2:$MC$200=J$3)*('GMW - Upside'!$MB$2:$MB$200=J$4),0),$E241-1973)</f>
        <v>2.419492</v>
      </c>
      <c r="K241" cm="1">
        <f t="array" ref="K241">INDEX('GMW - Upside'!$A$2:$MC$200,MATCH(1,('GMW - Upside'!$MC$2:$MC$200=K$3)*('GMW - Upside'!$MB$2:$MB$200=K$4),0),$E241-1973)</f>
        <v>3.5287039999999998</v>
      </c>
      <c r="L241" cm="1">
        <f t="array" ref="L241">INDEX('GMW - Upside'!$A$2:$MC$200,MATCH(1,('GMW - Upside'!$MC$2:$MC$200=L$3)*('GMW - Upside'!$MB$2:$MB$200=L$4),0),$E241-1973)</f>
        <v>38078.81</v>
      </c>
      <c r="M241" cm="1">
        <f t="array" ref="M241">INDEX('GMW - Upside'!$A$2:$MC$200,MATCH(1,('GMW - Upside'!$MC$2:$MC$200=M$3)*('GMW - Upside'!$MB$2:$MB$200=M$4),0),$E241-1973)</f>
        <v>1602.3440000000001</v>
      </c>
      <c r="N241" cm="1">
        <f t="array" ref="N241">INDEX('GMW - Upside'!$A$2:$MC$200,MATCH(1,('GMW - Upside'!$MC$2:$MC$200=N$3)*('GMW - Upside'!$MB$2:$MB$200=N$4),0),$E241-1973)</f>
        <v>39681.15</v>
      </c>
      <c r="O241" cm="1">
        <f t="array" ref="O241">INDEX('GMW - Upside'!$A$2:$MC$200,MATCH(1,('GMW - Upside'!$MC$2:$MC$200=O$3)*('GMW - Upside'!$MB$2:$MB$200=O$4),0),$E241-1973)</f>
        <v>4.0380469999999997</v>
      </c>
      <c r="P241" cm="1">
        <f t="array" ref="P241">INDEX('GMW - Upside'!$A$2:$MC$200,MATCH(1,('GMW - Upside'!$MC$2:$MC$200=P$3)*('GMW - Upside'!$MB$2:$MB$200=P$4),0),$E241-1973)</f>
        <v>47032.59</v>
      </c>
      <c r="Q241" cm="1">
        <f t="array" ref="Q241">INDEX('GMW - Upside'!$A$2:$MC$200,MATCH(1,('GMW - Upside'!$MC$2:$MC$200=Q$3)*('GMW - Upside'!$MB$2:$MB$200=Q$4),0),$E241-1973)</f>
        <v>-10875.14</v>
      </c>
      <c r="R241" cm="1">
        <f t="array" ref="R241">INDEX('GMW - Upside'!$A$2:$MC$200,MATCH(1,('GMW - Upside'!$MC$2:$MC$200=R$3)*('GMW - Upside'!$MB$2:$MB$200=R$4),0),$E241-1973)</f>
        <v>4118108</v>
      </c>
      <c r="S241" cm="1">
        <f t="array" ref="S241">INDEX('GMW - Upside'!$A$2:$MC$200,MATCH(1,('GMW - Upside'!$MC$2:$MC$200=S$3)*('GMW - Upside'!$MB$2:$MB$200=S$4),0),$E241-1973)</f>
        <v>1240309</v>
      </c>
      <c r="T241" cm="1">
        <f t="array" ref="T241">INDEX('GMW - Upside'!$A$2:$MC$200,MATCH(1,('GMW - Upside'!$MC$2:$MC$200=T$3)*('GMW - Upside'!$MB$2:$MB$200=T$4),0),$E241-1973)</f>
        <v>-0.33102039999999999</v>
      </c>
      <c r="U241" cm="1">
        <f t="array" ref="U241">INDEX('GMW - Upside'!$A$2:$MC$200,MATCH(1,('GMW - Upside'!$MC$2:$MC$200=U$3)*('GMW - Upside'!$MB$2:$MB$200=U$4),0),$E241-1973)</f>
        <v>869823.4</v>
      </c>
      <c r="V241" cm="1">
        <f t="array" ref="V241">INDEX('GMW - Upside'!$A$2:$MC$200,MATCH(1,('GMW - Upside'!$MC$2:$MC$200=V$3)*('GMW - Upside'!$MB$2:$MB$200=V$4),0),$E241-1973)</f>
        <v>38093.64</v>
      </c>
      <c r="W241" cm="1">
        <f t="array" ref="W241">INDEX('GMW - Upside'!$A$2:$MC$200,MATCH(1,('GMW - Upside'!$MC$2:$MC$200=W$3)*('GMW - Upside'!$MB$2:$MB$200=W$4),0),$E241-1973)</f>
        <v>31.981819999999999</v>
      </c>
      <c r="X241" cm="1">
        <f t="array" ref="X241">INDEX('GMW - Upside'!$A$2:$MC$200,MATCH(1,('GMW - Upside'!$MC$2:$MC$200=X$3)*('GMW - Upside'!$MB$2:$MB$200=X$4),0),$E241-1973)</f>
        <v>683725.6</v>
      </c>
      <c r="Y241" cm="1">
        <f t="array" ref="Y241">INDEX('GMW - Upside'!$A$2:$MC$200,MATCH(1,('GMW - Upside'!$MC$2:$MC$200=Y$3)*('GMW - Upside'!$MB$2:$MB$200=Y$4),0),$E241-1973)</f>
        <v>46302.62</v>
      </c>
      <c r="Z241" cm="1">
        <f t="array" ref="Z241">INDEX('GMW - Upside'!$A$2:$MC$200,MATCH(1,('GMW - Upside'!$MC$2:$MC$200=Z$3)*('GMW - Upside'!$MB$2:$MB$200=Z$4),0),$E241-1973)</f>
        <v>4020876</v>
      </c>
      <c r="AA241" cm="1">
        <f t="array" ref="AA241">INDEX('GMW - Upside'!$A$2:$MC$200,MATCH(1,('GMW - Upside'!$MC$2:$MC$200=AA$3)*('GMW - Upside'!$MB$2:$MB$200=AA$4),0),$E241-1973)</f>
        <v>-1.560786</v>
      </c>
      <c r="AB241" cm="1">
        <f t="array" ref="AB241">INDEX('GMW - Upside'!$A$2:$MC$200,MATCH(1,('GMW - Upside'!$MC$2:$MC$200=AB$3)*('GMW - Upside'!$MB$2:$MB$200=AB$4),0),$E241-1973)</f>
        <v>540167.80000000005</v>
      </c>
      <c r="AC241" cm="1">
        <f t="array" ref="AC241">INDEX('GMW - Upside'!$A$2:$MC$200,MATCH(1,('GMW - Upside'!$MC$2:$MC$200=AC$3)*('GMW - Upside'!$MB$2:$MB$200=AC$4),0),$E241-1973)</f>
        <v>504056.6</v>
      </c>
      <c r="AD241" cm="1">
        <f t="array" ref="AD241">INDEX('GMW - Upside'!$A$2:$MC$200,MATCH(1,('GMW - Upside'!$MC$2:$MC$200=AD$3)*('GMW - Upside'!$MB$2:$MB$200=AD$4),0),$E241-1973)</f>
        <v>73739.009999999995</v>
      </c>
      <c r="AE241" cm="1">
        <f t="array" ref="AE241">INDEX('GMW - Upside'!$A$2:$MC$200,MATCH(1,('GMW - Upside'!$MC$2:$MC$200=AE$3)*('GMW - Upside'!$MB$2:$MB$200=AE$4),0),$E241-1973)</f>
        <v>35.352119999999999</v>
      </c>
    </row>
    <row r="242" spans="1:31" x14ac:dyDescent="0.25">
      <c r="B242">
        <f t="shared" si="19"/>
        <v>2038</v>
      </c>
      <c r="C242">
        <f t="shared" si="19"/>
        <v>2038</v>
      </c>
      <c r="E242">
        <f t="shared" si="16"/>
        <v>2215</v>
      </c>
      <c r="F242" cm="1">
        <f t="array" ref="F242">INDEX('GMW - Upside'!$A$2:$MC$200,MATCH(1,('GMW - Upside'!$MC$2:$MC$200=F$3)*('GMW - Upside'!$MB$2:$MB$200=F$4),0),$E242-1973)</f>
        <v>870502.6</v>
      </c>
      <c r="G242" cm="1">
        <f t="array" ref="G242">INDEX('GMW - Upside'!$A$2:$MC$200,MATCH(1,('GMW - Upside'!$MC$2:$MC$200=G$3)*('GMW - Upside'!$MB$2:$MB$200=G$4),0),$E242-1973)</f>
        <v>505371.4</v>
      </c>
      <c r="H242" cm="1">
        <f t="array" ref="H242">INDEX('GMW - Upside'!$A$2:$MC$200,MATCH(1,('GMW - Upside'!$MC$2:$MC$200=H$3)*('GMW - Upside'!$MB$2:$MB$200=H$4),0),$E242-1973)</f>
        <v>555070.9</v>
      </c>
      <c r="I242" cm="1">
        <f t="array" ref="I242">INDEX('GMW - Upside'!$A$2:$MC$200,MATCH(1,('GMW - Upside'!$MC$2:$MC$200=I$3)*('GMW - Upside'!$MB$2:$MB$200=I$4),0),$E242-1973)</f>
        <v>183.38570000000001</v>
      </c>
      <c r="J242" cm="1">
        <f t="array" ref="J242">INDEX('GMW - Upside'!$A$2:$MC$200,MATCH(1,('GMW - Upside'!$MC$2:$MC$200=J$3)*('GMW - Upside'!$MB$2:$MB$200=J$4),0),$E242-1973)</f>
        <v>2.419578</v>
      </c>
      <c r="K242" cm="1">
        <f t="array" ref="K242">INDEX('GMW - Upside'!$A$2:$MC$200,MATCH(1,('GMW - Upside'!$MC$2:$MC$200=K$3)*('GMW - Upside'!$MB$2:$MB$200=K$4),0),$E242-1973)</f>
        <v>3.5280529999999999</v>
      </c>
      <c r="L242" cm="1">
        <f t="array" ref="L242">INDEX('GMW - Upside'!$A$2:$MC$200,MATCH(1,('GMW - Upside'!$MC$2:$MC$200=L$3)*('GMW - Upside'!$MB$2:$MB$200=L$4),0),$E242-1973)</f>
        <v>38134.089999999997</v>
      </c>
      <c r="M242" cm="1">
        <f t="array" ref="M242">INDEX('GMW - Upside'!$A$2:$MC$200,MATCH(1,('GMW - Upside'!$MC$2:$MC$200=M$3)*('GMW - Upside'!$MB$2:$MB$200=M$4),0),$E242-1973)</f>
        <v>1607.191</v>
      </c>
      <c r="N242" cm="1">
        <f t="array" ref="N242">INDEX('GMW - Upside'!$A$2:$MC$200,MATCH(1,('GMW - Upside'!$MC$2:$MC$200=N$3)*('GMW - Upside'!$MB$2:$MB$200=N$4),0),$E242-1973)</f>
        <v>39741.29</v>
      </c>
      <c r="O242" cm="1">
        <f t="array" ref="O242">INDEX('GMW - Upside'!$A$2:$MC$200,MATCH(1,('GMW - Upside'!$MC$2:$MC$200=O$3)*('GMW - Upside'!$MB$2:$MB$200=O$4),0),$E242-1973)</f>
        <v>4.044136</v>
      </c>
      <c r="P242" cm="1">
        <f t="array" ref="P242">INDEX('GMW - Upside'!$A$2:$MC$200,MATCH(1,('GMW - Upside'!$MC$2:$MC$200=P$3)*('GMW - Upside'!$MB$2:$MB$200=P$4),0),$E242-1973)</f>
        <v>47052.86</v>
      </c>
      <c r="Q242" cm="1">
        <f t="array" ref="Q242">INDEX('GMW - Upside'!$A$2:$MC$200,MATCH(1,('GMW - Upside'!$MC$2:$MC$200=Q$3)*('GMW - Upside'!$MB$2:$MB$200=Q$4),0),$E242-1973)</f>
        <v>-43097.25</v>
      </c>
      <c r="R242" cm="1">
        <f t="array" ref="R242">INDEX('GMW - Upside'!$A$2:$MC$200,MATCH(1,('GMW - Upside'!$MC$2:$MC$200=R$3)*('GMW - Upside'!$MB$2:$MB$200=R$4),0),$E242-1973)</f>
        <v>4186738</v>
      </c>
      <c r="S242" cm="1">
        <f t="array" ref="S242">INDEX('GMW - Upside'!$A$2:$MC$200,MATCH(1,('GMW - Upside'!$MC$2:$MC$200=S$3)*('GMW - Upside'!$MB$2:$MB$200=S$4),0),$E242-1973)</f>
        <v>1251922</v>
      </c>
      <c r="T242" cm="1">
        <f t="array" ref="T242">INDEX('GMW - Upside'!$A$2:$MC$200,MATCH(1,('GMW - Upside'!$MC$2:$MC$200=T$3)*('GMW - Upside'!$MB$2:$MB$200=T$4),0),$E242-1973)</f>
        <v>-0.33435819999999999</v>
      </c>
      <c r="U242" cm="1">
        <f t="array" ref="U242">INDEX('GMW - Upside'!$A$2:$MC$200,MATCH(1,('GMW - Upside'!$MC$2:$MC$200=U$3)*('GMW - Upside'!$MB$2:$MB$200=U$4),0),$E242-1973)</f>
        <v>873417.6</v>
      </c>
      <c r="V242" cm="1">
        <f t="array" ref="V242">INDEX('GMW - Upside'!$A$2:$MC$200,MATCH(1,('GMW - Upside'!$MC$2:$MC$200=V$3)*('GMW - Upside'!$MB$2:$MB$200=V$4),0),$E242-1973)</f>
        <v>38151.360000000001</v>
      </c>
      <c r="W242" cm="1">
        <f t="array" ref="W242">INDEX('GMW - Upside'!$A$2:$MC$200,MATCH(1,('GMW - Upside'!$MC$2:$MC$200=W$3)*('GMW - Upside'!$MB$2:$MB$200=W$4),0),$E242-1973)</f>
        <v>31.981249999999999</v>
      </c>
      <c r="X242" cm="1">
        <f t="array" ref="X242">INDEX('GMW - Upside'!$A$2:$MC$200,MATCH(1,('GMW - Upside'!$MC$2:$MC$200=X$3)*('GMW - Upside'!$MB$2:$MB$200=X$4),0),$E242-1973)</f>
        <v>684752.1</v>
      </c>
      <c r="Y242" cm="1">
        <f t="array" ref="Y242">INDEX('GMW - Upside'!$A$2:$MC$200,MATCH(1,('GMW - Upside'!$MC$2:$MC$200=Y$3)*('GMW - Upside'!$MB$2:$MB$200=Y$4),0),$E242-1973)</f>
        <v>46337.75</v>
      </c>
      <c r="Z242" cm="1">
        <f t="array" ref="Z242">INDEX('GMW - Upside'!$A$2:$MC$200,MATCH(1,('GMW - Upside'!$MC$2:$MC$200=Z$3)*('GMW - Upside'!$MB$2:$MB$200=Z$4),0),$E242-1973)</f>
        <v>4041189</v>
      </c>
      <c r="AA242" cm="1">
        <f t="array" ref="AA242">INDEX('GMW - Upside'!$A$2:$MC$200,MATCH(1,('GMW - Upside'!$MC$2:$MC$200=AA$3)*('GMW - Upside'!$MB$2:$MB$200=AA$4),0),$E242-1973)</f>
        <v>-1.559617</v>
      </c>
      <c r="AB242" cm="1">
        <f t="array" ref="AB242">INDEX('GMW - Upside'!$A$2:$MC$200,MATCH(1,('GMW - Upside'!$MC$2:$MC$200=AB$3)*('GMW - Upside'!$MB$2:$MB$200=AB$4),0),$E242-1973)</f>
        <v>568010.80000000005</v>
      </c>
      <c r="AC242" cm="1">
        <f t="array" ref="AC242">INDEX('GMW - Upside'!$A$2:$MC$200,MATCH(1,('GMW - Upside'!$MC$2:$MC$200=AC$3)*('GMW - Upside'!$MB$2:$MB$200=AC$4),0),$E242-1973)</f>
        <v>499381.1</v>
      </c>
      <c r="AD242" cm="1">
        <f t="array" ref="AD242">INDEX('GMW - Upside'!$A$2:$MC$200,MATCH(1,('GMW - Upside'!$MC$2:$MC$200=AD$3)*('GMW - Upside'!$MB$2:$MB$200=AD$4),0),$E242-1973)</f>
        <v>73806.86</v>
      </c>
      <c r="AE242" cm="1">
        <f t="array" ref="AE242">INDEX('GMW - Upside'!$A$2:$MC$200,MATCH(1,('GMW - Upside'!$MC$2:$MC$200=AE$3)*('GMW - Upside'!$MB$2:$MB$200=AE$4),0),$E242-1973)</f>
        <v>35.393599999999999</v>
      </c>
    </row>
    <row r="243" spans="1:31" x14ac:dyDescent="0.2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cm="1">
        <f t="array" ref="F243">INDEX('GMW - Upside'!$A$2:$MC$200,MATCH(1,('GMW - Upside'!$MC$2:$MC$200=F$3)*('GMW - Upside'!$MB$2:$MB$200=F$4),0),$E243-1973)</f>
        <v>874065.9</v>
      </c>
      <c r="G243" cm="1">
        <f t="array" ref="G243">INDEX('GMW - Upside'!$A$2:$MC$200,MATCH(1,('GMW - Upside'!$MC$2:$MC$200=G$3)*('GMW - Upside'!$MB$2:$MB$200=G$4),0),$E243-1973)</f>
        <v>507325.3</v>
      </c>
      <c r="H243" cm="1">
        <f t="array" ref="H243">INDEX('GMW - Upside'!$A$2:$MC$200,MATCH(1,('GMW - Upside'!$MC$2:$MC$200=H$3)*('GMW - Upside'!$MB$2:$MB$200=H$4),0),$E243-1973)</f>
        <v>557229.30000000005</v>
      </c>
      <c r="I243" cm="1">
        <f t="array" ref="I243">INDEX('GMW - Upside'!$A$2:$MC$200,MATCH(1,('GMW - Upside'!$MC$2:$MC$200=I$3)*('GMW - Upside'!$MB$2:$MB$200=I$4),0),$E243-1973)</f>
        <v>183.70699999999999</v>
      </c>
      <c r="J243" cm="1">
        <f t="array" ref="J243">INDEX('GMW - Upside'!$A$2:$MC$200,MATCH(1,('GMW - Upside'!$MC$2:$MC$200=J$3)*('GMW - Upside'!$MB$2:$MB$200=J$4),0),$E243-1973)</f>
        <v>2.419562</v>
      </c>
      <c r="K243" cm="1">
        <f t="array" ref="K243">INDEX('GMW - Upside'!$A$2:$MC$200,MATCH(1,('GMW - Upside'!$MC$2:$MC$200=K$3)*('GMW - Upside'!$MB$2:$MB$200=K$4),0),$E243-1973)</f>
        <v>3.527155</v>
      </c>
      <c r="L243" cm="1">
        <f t="array" ref="L243">INDEX('GMW - Upside'!$A$2:$MC$200,MATCH(1,('GMW - Upside'!$MC$2:$MC$200=L$3)*('GMW - Upside'!$MB$2:$MB$200=L$4),0),$E243-1973)</f>
        <v>38189.39</v>
      </c>
      <c r="M243" cm="1">
        <f t="array" ref="M243">INDEX('GMW - Upside'!$A$2:$MC$200,MATCH(1,('GMW - Upside'!$MC$2:$MC$200=M$3)*('GMW - Upside'!$MB$2:$MB$200=M$4),0),$E243-1973)</f>
        <v>1612.0509999999999</v>
      </c>
      <c r="N243" cm="1">
        <f t="array" ref="N243">INDEX('GMW - Upside'!$A$2:$MC$200,MATCH(1,('GMW - Upside'!$MC$2:$MC$200=N$3)*('GMW - Upside'!$MB$2:$MB$200=N$4),0),$E243-1973)</f>
        <v>39801.440000000002</v>
      </c>
      <c r="O243" cm="1">
        <f t="array" ref="O243">INDEX('GMW - Upside'!$A$2:$MC$200,MATCH(1,('GMW - Upside'!$MC$2:$MC$200=O$3)*('GMW - Upside'!$MB$2:$MB$200=O$4),0),$E243-1973)</f>
        <v>4.0502320000000003</v>
      </c>
      <c r="P243" cm="1">
        <f t="array" ref="P243">INDEX('GMW - Upside'!$A$2:$MC$200,MATCH(1,('GMW - Upside'!$MC$2:$MC$200=P$3)*('GMW - Upside'!$MB$2:$MB$200=P$4),0),$E243-1973)</f>
        <v>47073.14</v>
      </c>
      <c r="Q243" cm="1">
        <f t="array" ref="Q243">INDEX('GMW - Upside'!$A$2:$MC$200,MATCH(1,('GMW - Upside'!$MC$2:$MC$200=Q$3)*('GMW - Upside'!$MB$2:$MB$200=Q$4),0),$E243-1973)</f>
        <v>56418.15</v>
      </c>
      <c r="R243" cm="1">
        <f t="array" ref="R243">INDEX('GMW - Upside'!$A$2:$MC$200,MATCH(1,('GMW - Upside'!$MC$2:$MC$200=R$3)*('GMW - Upside'!$MB$2:$MB$200=R$4),0),$E243-1973)</f>
        <v>4185415</v>
      </c>
      <c r="S243" cm="1">
        <f t="array" ref="S243">INDEX('GMW - Upside'!$A$2:$MC$200,MATCH(1,('GMW - Upside'!$MC$2:$MC$200=S$3)*('GMW - Upside'!$MB$2:$MB$200=S$4),0),$E243-1973)</f>
        <v>1263550</v>
      </c>
      <c r="T243" cm="1">
        <f t="array" ref="T243">INDEX('GMW - Upside'!$A$2:$MC$200,MATCH(1,('GMW - Upside'!$MC$2:$MC$200=T$3)*('GMW - Upside'!$MB$2:$MB$200=T$4),0),$E243-1973)</f>
        <v>-0.33845900000000001</v>
      </c>
      <c r="U243" cm="1">
        <f t="array" ref="U243">INDEX('GMW - Upside'!$A$2:$MC$200,MATCH(1,('GMW - Upside'!$MC$2:$MC$200=U$3)*('GMW - Upside'!$MB$2:$MB$200=U$4),0),$E243-1973)</f>
        <v>877029.2</v>
      </c>
      <c r="V243" cm="1">
        <f t="array" ref="V243">INDEX('GMW - Upside'!$A$2:$MC$200,MATCH(1,('GMW - Upside'!$MC$2:$MC$200=V$3)*('GMW - Upside'!$MB$2:$MB$200=V$4),0),$E243-1973)</f>
        <v>38209.11</v>
      </c>
      <c r="W243" cm="1">
        <f t="array" ref="W243">INDEX('GMW - Upside'!$A$2:$MC$200,MATCH(1,('GMW - Upside'!$MC$2:$MC$200=W$3)*('GMW - Upside'!$MB$2:$MB$200=W$4),0),$E243-1973)</f>
        <v>31.98068</v>
      </c>
      <c r="X243" cm="1">
        <f t="array" ref="X243">INDEX('GMW - Upside'!$A$2:$MC$200,MATCH(1,('GMW - Upside'!$MC$2:$MC$200=X$3)*('GMW - Upside'!$MB$2:$MB$200=X$4),0),$E243-1973)</f>
        <v>685776.2</v>
      </c>
      <c r="Y243" cm="1">
        <f t="array" ref="Y243">INDEX('GMW - Upside'!$A$2:$MC$200,MATCH(1,('GMW - Upside'!$MC$2:$MC$200=Y$3)*('GMW - Upside'!$MB$2:$MB$200=Y$4),0),$E243-1973)</f>
        <v>46372.89</v>
      </c>
      <c r="Z243" cm="1">
        <f t="array" ref="Z243">INDEX('GMW - Upside'!$A$2:$MC$200,MATCH(1,('GMW - Upside'!$MC$2:$MC$200=Z$3)*('GMW - Upside'!$MB$2:$MB$200=Z$4),0),$E243-1973)</f>
        <v>4061641</v>
      </c>
      <c r="AA243" cm="1">
        <f t="array" ref="AA243">INDEX('GMW - Upside'!$A$2:$MC$200,MATCH(1,('GMW - Upside'!$MC$2:$MC$200=AA$3)*('GMW - Upside'!$MB$2:$MB$200=AA$4),0),$E243-1973)</f>
        <v>-1.5584469999999999</v>
      </c>
      <c r="AB243" cm="1">
        <f t="array" ref="AB243">INDEX('GMW - Upside'!$A$2:$MC$200,MATCH(1,('GMW - Upside'!$MC$2:$MC$200=AB$3)*('GMW - Upside'!$MB$2:$MB$200=AB$4),0),$E243-1973)</f>
        <v>591744.1</v>
      </c>
      <c r="AC243" cm="1">
        <f t="array" ref="AC243">INDEX('GMW - Upside'!$A$2:$MC$200,MATCH(1,('GMW - Upside'!$MC$2:$MC$200=AC$3)*('GMW - Upside'!$MB$2:$MB$200=AC$4),0),$E243-1973)</f>
        <v>593066.5</v>
      </c>
      <c r="AD243" cm="1">
        <f t="array" ref="AD243">INDEX('GMW - Upside'!$A$2:$MC$200,MATCH(1,('GMW - Upside'!$MC$2:$MC$200=AD$3)*('GMW - Upside'!$MB$2:$MB$200=AD$4),0),$E243-1973)</f>
        <v>73874.710000000006</v>
      </c>
      <c r="AE243" cm="1">
        <f t="array" ref="AE243">INDEX('GMW - Upside'!$A$2:$MC$200,MATCH(1,('GMW - Upside'!$MC$2:$MC$200=AE$3)*('GMW - Upside'!$MB$2:$MB$200=AE$4),0),$E243-1973)</f>
        <v>35.435029999999998</v>
      </c>
    </row>
    <row r="244" spans="1:31" x14ac:dyDescent="0.25">
      <c r="B244">
        <f t="shared" si="19"/>
        <v>2039</v>
      </c>
      <c r="C244">
        <f t="shared" si="19"/>
        <v>2039</v>
      </c>
      <c r="E244">
        <f t="shared" si="16"/>
        <v>2217</v>
      </c>
      <c r="F244" cm="1">
        <f t="array" ref="F244">INDEX('GMW - Upside'!$A$2:$MC$200,MATCH(1,('GMW - Upside'!$MC$2:$MC$200=F$3)*('GMW - Upside'!$MB$2:$MB$200=F$4),0),$E244-1973)</f>
        <v>877649.2</v>
      </c>
      <c r="G244" cm="1">
        <f t="array" ref="G244">INDEX('GMW - Upside'!$A$2:$MC$200,MATCH(1,('GMW - Upside'!$MC$2:$MC$200=G$3)*('GMW - Upside'!$MB$2:$MB$200=G$4),0),$E244-1973)</f>
        <v>509285.1</v>
      </c>
      <c r="H244" cm="1">
        <f t="array" ref="H244">INDEX('GMW - Upside'!$A$2:$MC$200,MATCH(1,('GMW - Upside'!$MC$2:$MC$200=H$3)*('GMW - Upside'!$MB$2:$MB$200=H$4),0),$E244-1973)</f>
        <v>559405.9</v>
      </c>
      <c r="I244" cm="1">
        <f t="array" ref="I244">INDEX('GMW - Upside'!$A$2:$MC$200,MATCH(1,('GMW - Upside'!$MC$2:$MC$200=I$3)*('GMW - Upside'!$MB$2:$MB$200=I$4),0),$E244-1973)</f>
        <v>185.2938</v>
      </c>
      <c r="J244" cm="1">
        <f t="array" ref="J244">INDEX('GMW - Upside'!$A$2:$MC$200,MATCH(1,('GMW - Upside'!$MC$2:$MC$200=J$3)*('GMW - Upside'!$MB$2:$MB$200=J$4),0),$E244-1973)</f>
        <v>2.4191280000000002</v>
      </c>
      <c r="K244" cm="1">
        <f t="array" ref="K244">INDEX('GMW - Upside'!$A$2:$MC$200,MATCH(1,('GMW - Upside'!$MC$2:$MC$200=K$3)*('GMW - Upside'!$MB$2:$MB$200=K$4),0),$E244-1973)</f>
        <v>3.5260729999999998</v>
      </c>
      <c r="L244" cm="1">
        <f t="array" ref="L244">INDEX('GMW - Upside'!$A$2:$MC$200,MATCH(1,('GMW - Upside'!$MC$2:$MC$200=L$3)*('GMW - Upside'!$MB$2:$MB$200=L$4),0),$E244-1973)</f>
        <v>38244.67</v>
      </c>
      <c r="M244" cm="1">
        <f t="array" ref="M244">INDEX('GMW - Upside'!$A$2:$MC$200,MATCH(1,('GMW - Upside'!$MC$2:$MC$200=M$3)*('GMW - Upside'!$MB$2:$MB$200=M$4),0),$E244-1973)</f>
        <v>1616.953</v>
      </c>
      <c r="N244" cm="1">
        <f t="array" ref="N244">INDEX('GMW - Upside'!$A$2:$MC$200,MATCH(1,('GMW - Upside'!$MC$2:$MC$200=N$3)*('GMW - Upside'!$MB$2:$MB$200=N$4),0),$E244-1973)</f>
        <v>39861.620000000003</v>
      </c>
      <c r="O244" cm="1">
        <f t="array" ref="O244">INDEX('GMW - Upside'!$A$2:$MC$200,MATCH(1,('GMW - Upside'!$MC$2:$MC$200=O$3)*('GMW - Upside'!$MB$2:$MB$200=O$4),0),$E244-1973)</f>
        <v>4.0564159999999996</v>
      </c>
      <c r="P244" cm="1">
        <f t="array" ref="P244">INDEX('GMW - Upside'!$A$2:$MC$200,MATCH(1,('GMW - Upside'!$MC$2:$MC$200=P$3)*('GMW - Upside'!$MB$2:$MB$200=P$4),0),$E244-1973)</f>
        <v>47093.42</v>
      </c>
      <c r="Q244" cm="1">
        <f t="array" ref="Q244">INDEX('GMW - Upside'!$A$2:$MC$200,MATCH(1,('GMW - Upside'!$MC$2:$MC$200=Q$3)*('GMW - Upside'!$MB$2:$MB$200=Q$4),0),$E244-1973)</f>
        <v>-56355.040000000001</v>
      </c>
      <c r="R244" cm="1">
        <f t="array" ref="R244">INDEX('GMW - Upside'!$A$2:$MC$200,MATCH(1,('GMW - Upside'!$MC$2:$MC$200=R$3)*('GMW - Upside'!$MB$2:$MB$200=R$4),0),$E244-1973)</f>
        <v>4261860</v>
      </c>
      <c r="S244" cm="1">
        <f t="array" ref="S244">INDEX('GMW - Upside'!$A$2:$MC$200,MATCH(1,('GMW - Upside'!$MC$2:$MC$200=S$3)*('GMW - Upside'!$MB$2:$MB$200=S$4),0),$E244-1973)</f>
        <v>1275351</v>
      </c>
      <c r="T244" cm="1">
        <f t="array" ref="T244">INDEX('GMW - Upside'!$A$2:$MC$200,MATCH(1,('GMW - Upside'!$MC$2:$MC$200=T$3)*('GMW - Upside'!$MB$2:$MB$200=T$4),0),$E244-1973)</f>
        <v>-0.34189219999999998</v>
      </c>
      <c r="U244" cm="1">
        <f t="array" ref="U244">INDEX('GMW - Upside'!$A$2:$MC$200,MATCH(1,('GMW - Upside'!$MC$2:$MC$200=U$3)*('GMW - Upside'!$MB$2:$MB$200=U$4),0),$E244-1973)</f>
        <v>880655</v>
      </c>
      <c r="V244" cm="1">
        <f t="array" ref="V244">INDEX('GMW - Upside'!$A$2:$MC$200,MATCH(1,('GMW - Upside'!$MC$2:$MC$200=V$3)*('GMW - Upside'!$MB$2:$MB$200=V$4),0),$E244-1973)</f>
        <v>38266.879999999997</v>
      </c>
      <c r="W244" cm="1">
        <f t="array" ref="W244">INDEX('GMW - Upside'!$A$2:$MC$200,MATCH(1,('GMW - Upside'!$MC$2:$MC$200=W$3)*('GMW - Upside'!$MB$2:$MB$200=W$4),0),$E244-1973)</f>
        <v>31.9801</v>
      </c>
      <c r="X244" cm="1">
        <f t="array" ref="X244">INDEX('GMW - Upside'!$A$2:$MC$200,MATCH(1,('GMW - Upside'!$MC$2:$MC$200=X$3)*('GMW - Upside'!$MB$2:$MB$200=X$4),0),$E244-1973)</f>
        <v>686797.7</v>
      </c>
      <c r="Y244" cm="1">
        <f t="array" ref="Y244">INDEX('GMW - Upside'!$A$2:$MC$200,MATCH(1,('GMW - Upside'!$MC$2:$MC$200=Y$3)*('GMW - Upside'!$MB$2:$MB$200=Y$4),0),$E244-1973)</f>
        <v>46408.02</v>
      </c>
      <c r="Z244" cm="1">
        <f t="array" ref="Z244">INDEX('GMW - Upside'!$A$2:$MC$200,MATCH(1,('GMW - Upside'!$MC$2:$MC$200=Z$3)*('GMW - Upside'!$MB$2:$MB$200=Z$4),0),$E244-1973)</f>
        <v>4082232</v>
      </c>
      <c r="AA244" cm="1">
        <f t="array" ref="AA244">INDEX('GMW - Upside'!$A$2:$MC$200,MATCH(1,('GMW - Upside'!$MC$2:$MC$200=AA$3)*('GMW - Upside'!$MB$2:$MB$200=AA$4),0),$E244-1973)</f>
        <v>-1.5572790000000001</v>
      </c>
      <c r="AB244" cm="1">
        <f t="array" ref="AB244">INDEX('GMW - Upside'!$A$2:$MC$200,MATCH(1,('GMW - Upside'!$MC$2:$MC$200=AB$3)*('GMW - Upside'!$MB$2:$MB$200=AB$4),0),$E244-1973)</f>
        <v>568084.4</v>
      </c>
      <c r="AC244" cm="1">
        <f t="array" ref="AC244">INDEX('GMW - Upside'!$A$2:$MC$200,MATCH(1,('GMW - Upside'!$MC$2:$MC$200=AC$3)*('GMW - Upside'!$MB$2:$MB$200=AC$4),0),$E244-1973)</f>
        <v>491639</v>
      </c>
      <c r="AD244" cm="1">
        <f t="array" ref="AD244">INDEX('GMW - Upside'!$A$2:$MC$200,MATCH(1,('GMW - Upside'!$MC$2:$MC$200=AD$3)*('GMW - Upside'!$MB$2:$MB$200=AD$4),0),$E244-1973)</f>
        <v>73942.559999999998</v>
      </c>
      <c r="AE244" cm="1">
        <f t="array" ref="AE244">INDEX('GMW - Upside'!$A$2:$MC$200,MATCH(1,('GMW - Upside'!$MC$2:$MC$200=AE$3)*('GMW - Upside'!$MB$2:$MB$200=AE$4),0),$E244-1973)</f>
        <v>35.476419999999997</v>
      </c>
    </row>
    <row r="245" spans="1:31" x14ac:dyDescent="0.25">
      <c r="B245">
        <f t="shared" si="19"/>
        <v>2039</v>
      </c>
      <c r="C245">
        <f t="shared" si="19"/>
        <v>2039</v>
      </c>
      <c r="E245">
        <f t="shared" si="16"/>
        <v>2218</v>
      </c>
      <c r="F245" cm="1">
        <f t="array" ref="F245">INDEX('GMW - Upside'!$A$2:$MC$200,MATCH(1,('GMW - Upside'!$MC$2:$MC$200=F$3)*('GMW - Upside'!$MB$2:$MB$200=F$4),0),$E245-1973)</f>
        <v>881261.9</v>
      </c>
      <c r="G245" cm="1">
        <f t="array" ref="G245">INDEX('GMW - Upside'!$A$2:$MC$200,MATCH(1,('GMW - Upside'!$MC$2:$MC$200=G$3)*('GMW - Upside'!$MB$2:$MB$200=G$4),0),$E245-1973)</f>
        <v>511261.4</v>
      </c>
      <c r="H245" cm="1">
        <f t="array" ref="H245">INDEX('GMW - Upside'!$A$2:$MC$200,MATCH(1,('GMW - Upside'!$MC$2:$MC$200=H$3)*('GMW - Upside'!$MB$2:$MB$200=H$4),0),$E245-1973)</f>
        <v>561596.19999999995</v>
      </c>
      <c r="I245" cm="1">
        <f t="array" ref="I245">INDEX('GMW - Upside'!$A$2:$MC$200,MATCH(1,('GMW - Upside'!$MC$2:$MC$200=I$3)*('GMW - Upside'!$MB$2:$MB$200=I$4),0),$E245-1973)</f>
        <v>186.21639999999999</v>
      </c>
      <c r="J245" cm="1">
        <f t="array" ref="J245">INDEX('GMW - Upside'!$A$2:$MC$200,MATCH(1,('GMW - Upside'!$MC$2:$MC$200=J$3)*('GMW - Upside'!$MB$2:$MB$200=J$4),0),$E245-1973)</f>
        <v>2.4182380000000001</v>
      </c>
      <c r="K245" cm="1">
        <f t="array" ref="K245">INDEX('GMW - Upside'!$A$2:$MC$200,MATCH(1,('GMW - Upside'!$MC$2:$MC$200=K$3)*('GMW - Upside'!$MB$2:$MB$200=K$4),0),$E245-1973)</f>
        <v>3.5249359999999998</v>
      </c>
      <c r="L245" cm="1">
        <f t="array" ref="L245">INDEX('GMW - Upside'!$A$2:$MC$200,MATCH(1,('GMW - Upside'!$MC$2:$MC$200=L$3)*('GMW - Upside'!$MB$2:$MB$200=L$4),0),$E245-1973)</f>
        <v>38300.54</v>
      </c>
      <c r="M245" cm="1">
        <f t="array" ref="M245">INDEX('GMW - Upside'!$A$2:$MC$200,MATCH(1,('GMW - Upside'!$MC$2:$MC$200=M$3)*('GMW - Upside'!$MB$2:$MB$200=M$4),0),$E245-1973)</f>
        <v>1621.0940000000001</v>
      </c>
      <c r="N245" cm="1">
        <f t="array" ref="N245">INDEX('GMW - Upside'!$A$2:$MC$200,MATCH(1,('GMW - Upside'!$MC$2:$MC$200=N$3)*('GMW - Upside'!$MB$2:$MB$200=N$4),0),$E245-1973)</f>
        <v>39921.629999999997</v>
      </c>
      <c r="O245" cm="1">
        <f t="array" ref="O245">INDEX('GMW - Upside'!$A$2:$MC$200,MATCH(1,('GMW - Upside'!$MC$2:$MC$200=O$3)*('GMW - Upside'!$MB$2:$MB$200=O$4),0),$E245-1973)</f>
        <v>4.0606900000000001</v>
      </c>
      <c r="P245" cm="1">
        <f t="array" ref="P245">INDEX('GMW - Upside'!$A$2:$MC$200,MATCH(1,('GMW - Upside'!$MC$2:$MC$200=P$3)*('GMW - Upside'!$MB$2:$MB$200=P$4),0),$E245-1973)</f>
        <v>47121.17</v>
      </c>
      <c r="Q245" cm="1">
        <f t="array" ref="Q245">INDEX('GMW - Upside'!$A$2:$MC$200,MATCH(1,('GMW - Upside'!$MC$2:$MC$200=Q$3)*('GMW - Upside'!$MB$2:$MB$200=Q$4),0),$E245-1973)</f>
        <v>-12984.88</v>
      </c>
      <c r="R245" cm="1">
        <f t="array" ref="R245">INDEX('GMW - Upside'!$A$2:$MC$200,MATCH(1,('GMW - Upside'!$MC$2:$MC$200=R$3)*('GMW - Upside'!$MB$2:$MB$200=R$4),0),$E245-1973)</f>
        <v>4301107</v>
      </c>
      <c r="S245" cm="1">
        <f t="array" ref="S245">INDEX('GMW - Upside'!$A$2:$MC$200,MATCH(1,('GMW - Upside'!$MC$2:$MC$200=S$3)*('GMW - Upside'!$MB$2:$MB$200=S$4),0),$E245-1973)</f>
        <v>1287263</v>
      </c>
      <c r="T245" cm="1">
        <f t="array" ref="T245">INDEX('GMW - Upside'!$A$2:$MC$200,MATCH(1,('GMW - Upside'!$MC$2:$MC$200=T$3)*('GMW - Upside'!$MB$2:$MB$200=T$4),0),$E245-1973)</f>
        <v>-0.34322740000000002</v>
      </c>
      <c r="U245" cm="1">
        <f t="array" ref="U245">INDEX('GMW - Upside'!$A$2:$MC$200,MATCH(1,('GMW - Upside'!$MC$2:$MC$200=U$3)*('GMW - Upside'!$MB$2:$MB$200=U$4),0),$E245-1973)</f>
        <v>884291.6</v>
      </c>
      <c r="V245" cm="1">
        <f t="array" ref="V245">INDEX('GMW - Upside'!$A$2:$MC$200,MATCH(1,('GMW - Upside'!$MC$2:$MC$200=V$3)*('GMW - Upside'!$MB$2:$MB$200=V$4),0),$E245-1973)</f>
        <v>38324.49</v>
      </c>
      <c r="W245" cm="1">
        <f t="array" ref="W245">INDEX('GMW - Upside'!$A$2:$MC$200,MATCH(1,('GMW - Upside'!$MC$2:$MC$200=W$3)*('GMW - Upside'!$MB$2:$MB$200=W$4),0),$E245-1973)</f>
        <v>31.97953</v>
      </c>
      <c r="X245" cm="1">
        <f t="array" ref="X245">INDEX('GMW - Upside'!$A$2:$MC$200,MATCH(1,('GMW - Upside'!$MC$2:$MC$200=X$3)*('GMW - Upside'!$MB$2:$MB$200=X$4),0),$E245-1973)</f>
        <v>687866.9</v>
      </c>
      <c r="Y245" cm="1">
        <f t="array" ref="Y245">INDEX('GMW - Upside'!$A$2:$MC$200,MATCH(1,('GMW - Upside'!$MC$2:$MC$200=Y$3)*('GMW - Upside'!$MB$2:$MB$200=Y$4),0),$E245-1973)</f>
        <v>46446.46</v>
      </c>
      <c r="Z245" cm="1">
        <f t="array" ref="Z245">INDEX('GMW - Upside'!$A$2:$MC$200,MATCH(1,('GMW - Upside'!$MC$2:$MC$200=Z$3)*('GMW - Upside'!$MB$2:$MB$200=Z$4),0),$E245-1973)</f>
        <v>4102962</v>
      </c>
      <c r="AA245" cm="1">
        <f t="array" ref="AA245">INDEX('GMW - Upside'!$A$2:$MC$200,MATCH(1,('GMW - Upside'!$MC$2:$MC$200=AA$3)*('GMW - Upside'!$MB$2:$MB$200=AA$4),0),$E245-1973)</f>
        <v>-1.556111</v>
      </c>
      <c r="AB245" cm="1">
        <f t="array" ref="AB245">INDEX('GMW - Upside'!$A$2:$MC$200,MATCH(1,('GMW - Upside'!$MC$2:$MC$200=AB$3)*('GMW - Upside'!$MB$2:$MB$200=AB$4),0),$E245-1973)</f>
        <v>561779.19999999995</v>
      </c>
      <c r="AC245" cm="1">
        <f t="array" ref="AC245">INDEX('GMW - Upside'!$A$2:$MC$200,MATCH(1,('GMW - Upside'!$MC$2:$MC$200=AC$3)*('GMW - Upside'!$MB$2:$MB$200=AC$4),0),$E245-1973)</f>
        <v>522532.7</v>
      </c>
      <c r="AD245" cm="1">
        <f t="array" ref="AD245">INDEX('GMW - Upside'!$A$2:$MC$200,MATCH(1,('GMW - Upside'!$MC$2:$MC$200=AD$3)*('GMW - Upside'!$MB$2:$MB$200=AD$4),0),$E245-1973)</f>
        <v>74009.240000000005</v>
      </c>
      <c r="AE245" cm="1">
        <f t="array" ref="AE245">INDEX('GMW - Upside'!$A$2:$MC$200,MATCH(1,('GMW - Upside'!$MC$2:$MC$200=AE$3)*('GMW - Upside'!$MB$2:$MB$200=AE$4),0),$E245-1973)</f>
        <v>35.503189999999996</v>
      </c>
    </row>
    <row r="246" spans="1:31" x14ac:dyDescent="0.25">
      <c r="B246">
        <f t="shared" si="19"/>
        <v>2039</v>
      </c>
      <c r="C246">
        <f t="shared" si="19"/>
        <v>2039</v>
      </c>
      <c r="E246">
        <f t="shared" si="16"/>
        <v>2219</v>
      </c>
      <c r="F246" cm="1">
        <f t="array" ref="F246">INDEX('GMW - Upside'!$A$2:$MC$200,MATCH(1,('GMW - Upside'!$MC$2:$MC$200=F$3)*('GMW - Upside'!$MB$2:$MB$200=F$4),0),$E246-1973)</f>
        <v>884895.8</v>
      </c>
      <c r="G246" cm="1">
        <f t="array" ref="G246">INDEX('GMW - Upside'!$A$2:$MC$200,MATCH(1,('GMW - Upside'!$MC$2:$MC$200=G$3)*('GMW - Upside'!$MB$2:$MB$200=G$4),0),$E246-1973)</f>
        <v>513248.6</v>
      </c>
      <c r="H246" cm="1">
        <f t="array" ref="H246">INDEX('GMW - Upside'!$A$2:$MC$200,MATCH(1,('GMW - Upside'!$MC$2:$MC$200=H$3)*('GMW - Upside'!$MB$2:$MB$200=H$4),0),$E246-1973)</f>
        <v>563800.6</v>
      </c>
      <c r="I246" cm="1">
        <f t="array" ref="I246">INDEX('GMW - Upside'!$A$2:$MC$200,MATCH(1,('GMW - Upside'!$MC$2:$MC$200=I$3)*('GMW - Upside'!$MB$2:$MB$200=I$4),0),$E246-1973)</f>
        <v>186.99289999999999</v>
      </c>
      <c r="J246" cm="1">
        <f t="array" ref="J246">INDEX('GMW - Upside'!$A$2:$MC$200,MATCH(1,('GMW - Upside'!$MC$2:$MC$200=J$3)*('GMW - Upside'!$MB$2:$MB$200=J$4),0),$E246-1973)</f>
        <v>2.417001</v>
      </c>
      <c r="K246" cm="1">
        <f t="array" ref="K246">INDEX('GMW - Upside'!$A$2:$MC$200,MATCH(1,('GMW - Upside'!$MC$2:$MC$200=K$3)*('GMW - Upside'!$MB$2:$MB$200=K$4),0),$E246-1973)</f>
        <v>3.523679</v>
      </c>
      <c r="L246" cm="1">
        <f t="array" ref="L246">INDEX('GMW - Upside'!$A$2:$MC$200,MATCH(1,('GMW - Upside'!$MC$2:$MC$200=L$3)*('GMW - Upside'!$MB$2:$MB$200=L$4),0),$E246-1973)</f>
        <v>38356.379999999997</v>
      </c>
      <c r="M246" cm="1">
        <f t="array" ref="M246">INDEX('GMW - Upside'!$A$2:$MC$200,MATCH(1,('GMW - Upside'!$MC$2:$MC$200=M$3)*('GMW - Upside'!$MB$2:$MB$200=M$4),0),$E246-1973)</f>
        <v>1625.297</v>
      </c>
      <c r="N246" cm="1">
        <f t="array" ref="N246">INDEX('GMW - Upside'!$A$2:$MC$200,MATCH(1,('GMW - Upside'!$MC$2:$MC$200=N$3)*('GMW - Upside'!$MB$2:$MB$200=N$4),0),$E246-1973)</f>
        <v>39981.68</v>
      </c>
      <c r="O246" cm="1">
        <f t="array" ref="O246">INDEX('GMW - Upside'!$A$2:$MC$200,MATCH(1,('GMW - Upside'!$MC$2:$MC$200=O$3)*('GMW - Upside'!$MB$2:$MB$200=O$4),0),$E246-1973)</f>
        <v>4.0651039999999998</v>
      </c>
      <c r="P246" cm="1">
        <f t="array" ref="P246">INDEX('GMW - Upside'!$A$2:$MC$200,MATCH(1,('GMW - Upside'!$MC$2:$MC$200=P$3)*('GMW - Upside'!$MB$2:$MB$200=P$4),0),$E246-1973)</f>
        <v>47148.93</v>
      </c>
      <c r="Q246" cm="1">
        <f t="array" ref="Q246">INDEX('GMW - Upside'!$A$2:$MC$200,MATCH(1,('GMW - Upside'!$MC$2:$MC$200=Q$3)*('GMW - Upside'!$MB$2:$MB$200=Q$4),0),$E246-1973)</f>
        <v>-46443.91</v>
      </c>
      <c r="R246" cm="1">
        <f t="array" ref="R246">INDEX('GMW - Upside'!$A$2:$MC$200,MATCH(1,('GMW - Upside'!$MC$2:$MC$200=R$3)*('GMW - Upside'!$MB$2:$MB$200=R$4),0),$E246-1973)</f>
        <v>4374122</v>
      </c>
      <c r="S246" cm="1">
        <f t="array" ref="S246">INDEX('GMW - Upside'!$A$2:$MC$200,MATCH(1,('GMW - Upside'!$MC$2:$MC$200=S$3)*('GMW - Upside'!$MB$2:$MB$200=S$4),0),$E246-1973)</f>
        <v>1299369</v>
      </c>
      <c r="T246" cm="1">
        <f t="array" ref="T246">INDEX('GMW - Upside'!$A$2:$MC$200,MATCH(1,('GMW - Upside'!$MC$2:$MC$200=T$3)*('GMW - Upside'!$MB$2:$MB$200=T$4),0),$E246-1973)</f>
        <v>-0.34389500000000001</v>
      </c>
      <c r="U246" cm="1">
        <f t="array" ref="U246">INDEX('GMW - Upside'!$A$2:$MC$200,MATCH(1,('GMW - Upside'!$MC$2:$MC$200=U$3)*('GMW - Upside'!$MB$2:$MB$200=U$4),0),$E246-1973)</f>
        <v>887943.9</v>
      </c>
      <c r="V246" cm="1">
        <f t="array" ref="V246">INDEX('GMW - Upside'!$A$2:$MC$200,MATCH(1,('GMW - Upside'!$MC$2:$MC$200=V$3)*('GMW - Upside'!$MB$2:$MB$200=V$4),0),$E246-1973)</f>
        <v>38382.129999999997</v>
      </c>
      <c r="W246" cm="1">
        <f t="array" ref="W246">INDEX('GMW - Upside'!$A$2:$MC$200,MATCH(1,('GMW - Upside'!$MC$2:$MC$200=W$3)*('GMW - Upside'!$MB$2:$MB$200=W$4),0),$E246-1973)</f>
        <v>31.978960000000001</v>
      </c>
      <c r="X246" cm="1">
        <f t="array" ref="X246">INDEX('GMW - Upside'!$A$2:$MC$200,MATCH(1,('GMW - Upside'!$MC$2:$MC$200=X$3)*('GMW - Upside'!$MB$2:$MB$200=X$4),0),$E246-1973)</f>
        <v>688935.2</v>
      </c>
      <c r="Y246" cm="1">
        <f t="array" ref="Y246">INDEX('GMW - Upside'!$A$2:$MC$200,MATCH(1,('GMW - Upside'!$MC$2:$MC$200=Y$3)*('GMW - Upside'!$MB$2:$MB$200=Y$4),0),$E246-1973)</f>
        <v>46484.91</v>
      </c>
      <c r="Z246" cm="1">
        <f t="array" ref="Z246">INDEX('GMW - Upside'!$A$2:$MC$200,MATCH(1,('GMW - Upside'!$MC$2:$MC$200=Z$3)*('GMW - Upside'!$MB$2:$MB$200=Z$4),0),$E246-1973)</f>
        <v>4123836</v>
      </c>
      <c r="AA246" cm="1">
        <f t="array" ref="AA246">INDEX('GMW - Upside'!$A$2:$MC$200,MATCH(1,('GMW - Upside'!$MC$2:$MC$200=AA$3)*('GMW - Upside'!$MB$2:$MB$200=AA$4),0),$E246-1973)</f>
        <v>-1.554945</v>
      </c>
      <c r="AB246" cm="1">
        <f t="array" ref="AB246">INDEX('GMW - Upside'!$A$2:$MC$200,MATCH(1,('GMW - Upside'!$MC$2:$MC$200=AB$3)*('GMW - Upside'!$MB$2:$MB$200=AB$4),0),$E246-1973)</f>
        <v>590722</v>
      </c>
      <c r="AC246" cm="1">
        <f t="array" ref="AC246">INDEX('GMW - Upside'!$A$2:$MC$200,MATCH(1,('GMW - Upside'!$MC$2:$MC$200=AC$3)*('GMW - Upside'!$MB$2:$MB$200=AC$4),0),$E246-1973)</f>
        <v>517707</v>
      </c>
      <c r="AD246" cm="1">
        <f t="array" ref="AD246">INDEX('GMW - Upside'!$A$2:$MC$200,MATCH(1,('GMW - Upside'!$MC$2:$MC$200=AD$3)*('GMW - Upside'!$MB$2:$MB$200=AD$4),0),$E246-1973)</f>
        <v>74075.929999999993</v>
      </c>
      <c r="AE246" cm="1">
        <f t="array" ref="AE246">INDEX('GMW - Upside'!$A$2:$MC$200,MATCH(1,('GMW - Upside'!$MC$2:$MC$200=AE$3)*('GMW - Upside'!$MB$2:$MB$200=AE$4),0),$E246-1973)</f>
        <v>35.52993</v>
      </c>
    </row>
    <row r="247" spans="1:31" x14ac:dyDescent="0.2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cm="1">
        <f t="array" ref="F247">INDEX('GMW - Upside'!$A$2:$MC$200,MATCH(1,('GMW - Upside'!$MC$2:$MC$200=F$3)*('GMW - Upside'!$MB$2:$MB$200=F$4),0),$E247-1973)</f>
        <v>888609.2</v>
      </c>
      <c r="G247" cm="1">
        <f t="array" ref="G247">INDEX('GMW - Upside'!$A$2:$MC$200,MATCH(1,('GMW - Upside'!$MC$2:$MC$200=G$3)*('GMW - Upside'!$MB$2:$MB$200=G$4),0),$E247-1973)</f>
        <v>515279.2</v>
      </c>
      <c r="H247" cm="1">
        <f t="array" ref="H247">INDEX('GMW - Upside'!$A$2:$MC$200,MATCH(1,('GMW - Upside'!$MC$2:$MC$200=H$3)*('GMW - Upside'!$MB$2:$MB$200=H$4),0),$E247-1973)</f>
        <v>565997.5</v>
      </c>
      <c r="I247" cm="1">
        <f t="array" ref="I247">INDEX('GMW - Upside'!$A$2:$MC$200,MATCH(1,('GMW - Upside'!$MC$2:$MC$200=I$3)*('GMW - Upside'!$MB$2:$MB$200=I$4),0),$E247-1973)</f>
        <v>187.3185</v>
      </c>
      <c r="J247" cm="1">
        <f t="array" ref="J247">INDEX('GMW - Upside'!$A$2:$MC$200,MATCH(1,('GMW - Upside'!$MC$2:$MC$200=J$3)*('GMW - Upside'!$MB$2:$MB$200=J$4),0),$E247-1973)</f>
        <v>2.4155639999999998</v>
      </c>
      <c r="K247" cm="1">
        <f t="array" ref="K247">INDEX('GMW - Upside'!$A$2:$MC$200,MATCH(1,('GMW - Upside'!$MC$2:$MC$200=K$3)*('GMW - Upside'!$MB$2:$MB$200=K$4),0),$E247-1973)</f>
        <v>3.5222329999999999</v>
      </c>
      <c r="L247" cm="1">
        <f t="array" ref="L247">INDEX('GMW - Upside'!$A$2:$MC$200,MATCH(1,('GMW - Upside'!$MC$2:$MC$200=L$3)*('GMW - Upside'!$MB$2:$MB$200=L$4),0),$E247-1973)</f>
        <v>38412.239999999998</v>
      </c>
      <c r="M247" cm="1">
        <f t="array" ref="M247">INDEX('GMW - Upside'!$A$2:$MC$200,MATCH(1,('GMW - Upside'!$MC$2:$MC$200=M$3)*('GMW - Upside'!$MB$2:$MB$200=M$4),0),$E247-1973)</f>
        <v>1629.5</v>
      </c>
      <c r="N247" cm="1">
        <f t="array" ref="N247">INDEX('GMW - Upside'!$A$2:$MC$200,MATCH(1,('GMW - Upside'!$MC$2:$MC$200=N$3)*('GMW - Upside'!$MB$2:$MB$200=N$4),0),$E247-1973)</f>
        <v>40041.74</v>
      </c>
      <c r="O247" cm="1">
        <f t="array" ref="O247">INDEX('GMW - Upside'!$A$2:$MC$200,MATCH(1,('GMW - Upside'!$MC$2:$MC$200=O$3)*('GMW - Upside'!$MB$2:$MB$200=O$4),0),$E247-1973)</f>
        <v>4.0695030000000001</v>
      </c>
      <c r="P247" cm="1">
        <f t="array" ref="P247">INDEX('GMW - Upside'!$A$2:$MC$200,MATCH(1,('GMW - Upside'!$MC$2:$MC$200=P$3)*('GMW - Upside'!$MB$2:$MB$200=P$4),0),$E247-1973)</f>
        <v>47176.68</v>
      </c>
      <c r="Q247" cm="1">
        <f t="array" ref="Q247">INDEX('GMW - Upside'!$A$2:$MC$200,MATCH(1,('GMW - Upside'!$MC$2:$MC$200=Q$3)*('GMW - Upside'!$MB$2:$MB$200=Q$4),0),$E247-1973)</f>
        <v>56784.47</v>
      </c>
      <c r="R247" cm="1">
        <f t="array" ref="R247">INDEX('GMW - Upside'!$A$2:$MC$200,MATCH(1,('GMW - Upside'!$MC$2:$MC$200=R$3)*('GMW - Upside'!$MB$2:$MB$200=R$4),0),$E247-1973)</f>
        <v>4374649</v>
      </c>
      <c r="S247" cm="1">
        <f t="array" ref="S247">INDEX('GMW - Upside'!$A$2:$MC$200,MATCH(1,('GMW - Upside'!$MC$2:$MC$200=S$3)*('GMW - Upside'!$MB$2:$MB$200=S$4),0),$E247-1973)</f>
        <v>1311573</v>
      </c>
      <c r="T247" cm="1">
        <f t="array" ref="T247">INDEX('GMW - Upside'!$A$2:$MC$200,MATCH(1,('GMW - Upside'!$MC$2:$MC$200=T$3)*('GMW - Upside'!$MB$2:$MB$200=T$4),0),$E247-1973)</f>
        <v>-0.34513470000000002</v>
      </c>
      <c r="U247" cm="1">
        <f t="array" ref="U247">INDEX('GMW - Upside'!$A$2:$MC$200,MATCH(1,('GMW - Upside'!$MC$2:$MC$200=U$3)*('GMW - Upside'!$MB$2:$MB$200=U$4),0),$E247-1973)</f>
        <v>891681.1</v>
      </c>
      <c r="V247" cm="1">
        <f t="array" ref="V247">INDEX('GMW - Upside'!$A$2:$MC$200,MATCH(1,('GMW - Upside'!$MC$2:$MC$200=V$3)*('GMW - Upside'!$MB$2:$MB$200=V$4),0),$E247-1973)</f>
        <v>38439.79</v>
      </c>
      <c r="W247" cm="1">
        <f t="array" ref="W247">INDEX('GMW - Upside'!$A$2:$MC$200,MATCH(1,('GMW - Upside'!$MC$2:$MC$200=W$3)*('GMW - Upside'!$MB$2:$MB$200=W$4),0),$E247-1973)</f>
        <v>31.978390000000001</v>
      </c>
      <c r="X247" cm="1">
        <f t="array" ref="X247">INDEX('GMW - Upside'!$A$2:$MC$200,MATCH(1,('GMW - Upside'!$MC$2:$MC$200=X$3)*('GMW - Upside'!$MB$2:$MB$200=X$4),0),$E247-1973)</f>
        <v>690002.1</v>
      </c>
      <c r="Y247" cm="1">
        <f t="array" ref="Y247">INDEX('GMW - Upside'!$A$2:$MC$200,MATCH(1,('GMW - Upside'!$MC$2:$MC$200=Y$3)*('GMW - Upside'!$MB$2:$MB$200=Y$4),0),$E247-1973)</f>
        <v>46523.360000000001</v>
      </c>
      <c r="Z247" cm="1">
        <f t="array" ref="Z247">INDEX('GMW - Upside'!$A$2:$MC$200,MATCH(1,('GMW - Upside'!$MC$2:$MC$200=Z$3)*('GMW - Upside'!$MB$2:$MB$200=Z$4),0),$E247-1973)</f>
        <v>4144844</v>
      </c>
      <c r="AA247" cm="1">
        <f t="array" ref="AA247">INDEX('GMW - Upside'!$A$2:$MC$200,MATCH(1,('GMW - Upside'!$MC$2:$MC$200=AA$3)*('GMW - Upside'!$MB$2:$MB$200=AA$4),0),$E247-1973)</f>
        <v>-1.553701</v>
      </c>
      <c r="AB247" cm="1">
        <f t="array" ref="AB247">INDEX('GMW - Upside'!$A$2:$MC$200,MATCH(1,('GMW - Upside'!$MC$2:$MC$200=AB$3)*('GMW - Upside'!$MB$2:$MB$200=AB$4),0),$E247-1973)</f>
        <v>615438.19999999995</v>
      </c>
      <c r="AC247" cm="1">
        <f t="array" ref="AC247">INDEX('GMW - Upside'!$A$2:$MC$200,MATCH(1,('GMW - Upside'!$MC$2:$MC$200=AC$3)*('GMW - Upside'!$MB$2:$MB$200=AC$4),0),$E247-1973)</f>
        <v>614911.19999999995</v>
      </c>
      <c r="AD247" cm="1">
        <f t="array" ref="AD247">INDEX('GMW - Upside'!$A$2:$MC$200,MATCH(1,('GMW - Upside'!$MC$2:$MC$200=AD$3)*('GMW - Upside'!$MB$2:$MB$200=AD$4),0),$E247-1973)</f>
        <v>74142.62</v>
      </c>
      <c r="AE247" cm="1">
        <f t="array" ref="AE247">INDEX('GMW - Upside'!$A$2:$MC$200,MATCH(1,('GMW - Upside'!$MC$2:$MC$200=AE$3)*('GMW - Upside'!$MB$2:$MB$200=AE$4),0),$E247-1973)</f>
        <v>35.556629999999998</v>
      </c>
    </row>
    <row r="248" spans="1:31" x14ac:dyDescent="0.25">
      <c r="B248">
        <f t="shared" si="19"/>
        <v>2040</v>
      </c>
      <c r="C248">
        <f t="shared" si="19"/>
        <v>2040</v>
      </c>
      <c r="E248">
        <f t="shared" si="16"/>
        <v>2221</v>
      </c>
      <c r="F248" cm="1">
        <f t="array" ref="F248">INDEX('GMW - Upside'!$A$2:$MC$200,MATCH(1,('GMW - Upside'!$MC$2:$MC$200=F$3)*('GMW - Upside'!$MB$2:$MB$200=F$4),0),$E248-1973)</f>
        <v>892342</v>
      </c>
      <c r="G248" cm="1">
        <f t="array" ref="G248">INDEX('GMW - Upside'!$A$2:$MC$200,MATCH(1,('GMW - Upside'!$MC$2:$MC$200=G$3)*('GMW - Upside'!$MB$2:$MB$200=G$4),0),$E248-1973)</f>
        <v>517318.6</v>
      </c>
      <c r="H248" cm="1">
        <f t="array" ref="H248">INDEX('GMW - Upside'!$A$2:$MC$200,MATCH(1,('GMW - Upside'!$MC$2:$MC$200=H$3)*('GMW - Upside'!$MB$2:$MB$200=H$4),0),$E248-1973)</f>
        <v>568261.1</v>
      </c>
      <c r="I248" cm="1">
        <f t="array" ref="I248">INDEX('GMW - Upside'!$A$2:$MC$200,MATCH(1,('GMW - Upside'!$MC$2:$MC$200=I$3)*('GMW - Upside'!$MB$2:$MB$200=I$4),0),$E248-1973)</f>
        <v>188.93510000000001</v>
      </c>
      <c r="J248" cm="1">
        <f t="array" ref="J248">INDEX('GMW - Upside'!$A$2:$MC$200,MATCH(1,('GMW - Upside'!$MC$2:$MC$200=J$3)*('GMW - Upside'!$MB$2:$MB$200=J$4),0),$E248-1973)</f>
        <v>2.414145</v>
      </c>
      <c r="K248" cm="1">
        <f t="array" ref="K248">INDEX('GMW - Upside'!$A$2:$MC$200,MATCH(1,('GMW - Upside'!$MC$2:$MC$200=K$3)*('GMW - Upside'!$MB$2:$MB$200=K$4),0),$E248-1973)</f>
        <v>3.5209760000000001</v>
      </c>
      <c r="L248" cm="1">
        <f t="array" ref="L248">INDEX('GMW - Upside'!$A$2:$MC$200,MATCH(1,('GMW - Upside'!$MC$2:$MC$200=L$3)*('GMW - Upside'!$MB$2:$MB$200=L$4),0),$E248-1973)</f>
        <v>38468.1</v>
      </c>
      <c r="M248" cm="1">
        <f t="array" ref="M248">INDEX('GMW - Upside'!$A$2:$MC$200,MATCH(1,('GMW - Upside'!$MC$2:$MC$200=M$3)*('GMW - Upside'!$MB$2:$MB$200=M$4),0),$E248-1973)</f>
        <v>1633.7339999999999</v>
      </c>
      <c r="N248" cm="1">
        <f t="array" ref="N248">INDEX('GMW - Upside'!$A$2:$MC$200,MATCH(1,('GMW - Upside'!$MC$2:$MC$200=N$3)*('GMW - Upside'!$MB$2:$MB$200=N$4),0),$E248-1973)</f>
        <v>40101.83</v>
      </c>
      <c r="O248" cm="1">
        <f t="array" ref="O248">INDEX('GMW - Upside'!$A$2:$MC$200,MATCH(1,('GMW - Upside'!$MC$2:$MC$200=O$3)*('GMW - Upside'!$MB$2:$MB$200=O$4),0),$E248-1973)</f>
        <v>4.0739650000000003</v>
      </c>
      <c r="P248" cm="1">
        <f t="array" ref="P248">INDEX('GMW - Upside'!$A$2:$MC$200,MATCH(1,('GMW - Upside'!$MC$2:$MC$200=P$3)*('GMW - Upside'!$MB$2:$MB$200=P$4),0),$E248-1973)</f>
        <v>47204.44</v>
      </c>
      <c r="Q248" cm="1">
        <f t="array" ref="Q248">INDEX('GMW - Upside'!$A$2:$MC$200,MATCH(1,('GMW - Upside'!$MC$2:$MC$200=Q$3)*('GMW - Upside'!$MB$2:$MB$200=Q$4),0),$E248-1973)</f>
        <v>-60186.91</v>
      </c>
      <c r="R248" cm="1">
        <f t="array" ref="R248">INDEX('GMW - Upside'!$A$2:$MC$200,MATCH(1,('GMW - Upside'!$MC$2:$MC$200=R$3)*('GMW - Upside'!$MB$2:$MB$200=R$4),0),$E248-1973)</f>
        <v>4455753</v>
      </c>
      <c r="S248" cm="1">
        <f t="array" ref="S248">INDEX('GMW - Upside'!$A$2:$MC$200,MATCH(1,('GMW - Upside'!$MC$2:$MC$200=S$3)*('GMW - Upside'!$MB$2:$MB$200=S$4),0),$E248-1973)</f>
        <v>1323966</v>
      </c>
      <c r="T248" cm="1">
        <f t="array" ref="T248">INDEX('GMW - Upside'!$A$2:$MC$200,MATCH(1,('GMW - Upside'!$MC$2:$MC$200=T$3)*('GMW - Upside'!$MB$2:$MB$200=T$4),0),$E248-1973)</f>
        <v>-0.34580230000000001</v>
      </c>
      <c r="U248" cm="1">
        <f t="array" ref="U248">INDEX('GMW - Upside'!$A$2:$MC$200,MATCH(1,('GMW - Upside'!$MC$2:$MC$200=U$3)*('GMW - Upside'!$MB$2:$MB$200=U$4),0),$E248-1973)</f>
        <v>895433.2</v>
      </c>
      <c r="V248" cm="1">
        <f t="array" ref="V248">INDEX('GMW - Upside'!$A$2:$MC$200,MATCH(1,('GMW - Upside'!$MC$2:$MC$200=V$3)*('GMW - Upside'!$MB$2:$MB$200=V$4),0),$E248-1973)</f>
        <v>38497.480000000003</v>
      </c>
      <c r="W248" cm="1">
        <f t="array" ref="W248">INDEX('GMW - Upside'!$A$2:$MC$200,MATCH(1,('GMW - Upside'!$MC$2:$MC$200=W$3)*('GMW - Upside'!$MB$2:$MB$200=W$4),0),$E248-1973)</f>
        <v>31.977810000000002</v>
      </c>
      <c r="X248" cm="1">
        <f t="array" ref="X248">INDEX('GMW - Upside'!$A$2:$MC$200,MATCH(1,('GMW - Upside'!$MC$2:$MC$200=X$3)*('GMW - Upside'!$MB$2:$MB$200=X$4),0),$E248-1973)</f>
        <v>691067.9</v>
      </c>
      <c r="Y248" cm="1">
        <f t="array" ref="Y248">INDEX('GMW - Upside'!$A$2:$MC$200,MATCH(1,('GMW - Upside'!$MC$2:$MC$200=Y$3)*('GMW - Upside'!$MB$2:$MB$200=Y$4),0),$E248-1973)</f>
        <v>46561.8</v>
      </c>
      <c r="Z248" cm="1">
        <f t="array" ref="Z248">INDEX('GMW - Upside'!$A$2:$MC$200,MATCH(1,('GMW - Upside'!$MC$2:$MC$200=Z$3)*('GMW - Upside'!$MB$2:$MB$200=Z$4),0),$E248-1973)</f>
        <v>4165985</v>
      </c>
      <c r="AA248" cm="1">
        <f t="array" ref="AA248">INDEX('GMW - Upside'!$A$2:$MC$200,MATCH(1,('GMW - Upside'!$MC$2:$MC$200=AA$3)*('GMW - Upside'!$MB$2:$MB$200=AA$4),0),$E248-1973)</f>
        <v>-1.552459</v>
      </c>
      <c r="AB248" cm="1">
        <f t="array" ref="AB248">INDEX('GMW - Upside'!$A$2:$MC$200,MATCH(1,('GMW - Upside'!$MC$2:$MC$200=AB$3)*('GMW - Upside'!$MB$2:$MB$200=AB$4),0),$E248-1973)</f>
        <v>590889.4</v>
      </c>
      <c r="AC248" cm="1">
        <f t="array" ref="AC248">INDEX('GMW - Upside'!$A$2:$MC$200,MATCH(1,('GMW - Upside'!$MC$2:$MC$200=AC$3)*('GMW - Upside'!$MB$2:$MB$200=AC$4),0),$E248-1973)</f>
        <v>509785.2</v>
      </c>
      <c r="AD248" cm="1">
        <f t="array" ref="AD248">INDEX('GMW - Upside'!$A$2:$MC$200,MATCH(1,('GMW - Upside'!$MC$2:$MC$200=AD$3)*('GMW - Upside'!$MB$2:$MB$200=AD$4),0),$E248-1973)</f>
        <v>74209.3</v>
      </c>
      <c r="AE248" cm="1">
        <f t="array" ref="AE248">INDEX('GMW - Upside'!$A$2:$MC$200,MATCH(1,('GMW - Upside'!$MC$2:$MC$200=AE$3)*('GMW - Upside'!$MB$2:$MB$200=AE$4),0),$E248-1973)</f>
        <v>35.583309999999997</v>
      </c>
    </row>
    <row r="249" spans="1:31" x14ac:dyDescent="0.25">
      <c r="B249">
        <f t="shared" si="19"/>
        <v>2040</v>
      </c>
      <c r="C249">
        <f t="shared" si="19"/>
        <v>2040</v>
      </c>
      <c r="E249">
        <f t="shared" si="16"/>
        <v>2222</v>
      </c>
      <c r="F249" cm="1">
        <f t="array" ref="F249">INDEX('GMW - Upside'!$A$2:$MC$200,MATCH(1,('GMW - Upside'!$MC$2:$MC$200=F$3)*('GMW - Upside'!$MB$2:$MB$200=F$4),0),$E249-1973)</f>
        <v>896167.8</v>
      </c>
      <c r="G249" cm="1">
        <f t="array" ref="G249">INDEX('GMW - Upside'!$A$2:$MC$200,MATCH(1,('GMW - Upside'!$MC$2:$MC$200=G$3)*('GMW - Upside'!$MB$2:$MB$200=G$4),0),$E249-1973)</f>
        <v>519445.4</v>
      </c>
      <c r="H249" cm="1">
        <f t="array" ref="H249">INDEX('GMW - Upside'!$A$2:$MC$200,MATCH(1,('GMW - Upside'!$MC$2:$MC$200=H$3)*('GMW - Upside'!$MB$2:$MB$200=H$4),0),$E249-1973)</f>
        <v>570630.30000000005</v>
      </c>
      <c r="I249" cm="1">
        <f t="array" ref="I249">INDEX('GMW - Upside'!$A$2:$MC$200,MATCH(1,('GMW - Upside'!$MC$2:$MC$200=I$3)*('GMW - Upside'!$MB$2:$MB$200=I$4),0),$E249-1973)</f>
        <v>189.8784</v>
      </c>
      <c r="J249" cm="1">
        <f t="array" ref="J249">INDEX('GMW - Upside'!$A$2:$MC$200,MATCH(1,('GMW - Upside'!$MC$2:$MC$200=J$3)*('GMW - Upside'!$MB$2:$MB$200=J$4),0),$E249-1973)</f>
        <v>2.4132129999999998</v>
      </c>
      <c r="K249" cm="1">
        <f t="array" ref="K249">INDEX('GMW - Upside'!$A$2:$MC$200,MATCH(1,('GMW - Upside'!$MC$2:$MC$200=K$3)*('GMW - Upside'!$MB$2:$MB$200=K$4),0),$E249-1973)</f>
        <v>3.5200619999999998</v>
      </c>
      <c r="L249" cm="1">
        <f t="array" ref="L249">INDEX('GMW - Upside'!$A$2:$MC$200,MATCH(1,('GMW - Upside'!$MC$2:$MC$200=L$3)*('GMW - Upside'!$MB$2:$MB$200=L$4),0),$E249-1973)</f>
        <v>38530.54</v>
      </c>
      <c r="M249" cm="1">
        <f t="array" ref="M249">INDEX('GMW - Upside'!$A$2:$MC$200,MATCH(1,('GMW - Upside'!$MC$2:$MC$200=M$3)*('GMW - Upside'!$MB$2:$MB$200=M$4),0),$E249-1973)</f>
        <v>1631.184</v>
      </c>
      <c r="N249" cm="1">
        <f t="array" ref="N249">INDEX('GMW - Upside'!$A$2:$MC$200,MATCH(1,('GMW - Upside'!$MC$2:$MC$200=N$3)*('GMW - Upside'!$MB$2:$MB$200=N$4),0),$E249-1973)</f>
        <v>40161.730000000003</v>
      </c>
      <c r="O249" cm="1">
        <f t="array" ref="O249">INDEX('GMW - Upside'!$A$2:$MC$200,MATCH(1,('GMW - Upside'!$MC$2:$MC$200=O$3)*('GMW - Upside'!$MB$2:$MB$200=O$4),0),$E249-1973)</f>
        <v>4.0615370000000004</v>
      </c>
      <c r="P249" cm="1">
        <f t="array" ref="P249">INDEX('GMW - Upside'!$A$2:$MC$200,MATCH(1,('GMW - Upside'!$MC$2:$MC$200=P$3)*('GMW - Upside'!$MB$2:$MB$200=P$4),0),$E249-1973)</f>
        <v>47240.59</v>
      </c>
      <c r="Q249" cm="1">
        <f t="array" ref="Q249">INDEX('GMW - Upside'!$A$2:$MC$200,MATCH(1,('GMW - Upside'!$MC$2:$MC$200=Q$3)*('GMW - Upside'!$MB$2:$MB$200=Q$4),0),$E249-1973)</f>
        <v>-15076.34</v>
      </c>
      <c r="R249" cm="1">
        <f t="array" ref="R249">INDEX('GMW - Upside'!$A$2:$MC$200,MATCH(1,('GMW - Upside'!$MC$2:$MC$200=R$3)*('GMW - Upside'!$MB$2:$MB$200=R$4),0),$E249-1973)</f>
        <v>4498168</v>
      </c>
      <c r="S249" cm="1">
        <f t="array" ref="S249">INDEX('GMW - Upside'!$A$2:$MC$200,MATCH(1,('GMW - Upside'!$MC$2:$MC$200=S$3)*('GMW - Upside'!$MB$2:$MB$200=S$4),0),$E249-1973)</f>
        <v>1336614</v>
      </c>
      <c r="T249" cm="1">
        <f t="array" ref="T249">INDEX('GMW - Upside'!$A$2:$MC$200,MATCH(1,('GMW - Upside'!$MC$2:$MC$200=T$3)*('GMW - Upside'!$MB$2:$MB$200=T$4),0),$E249-1973)</f>
        <v>-0.33760069999999998</v>
      </c>
      <c r="U249" cm="1">
        <f t="array" ref="U249">INDEX('GMW - Upside'!$A$2:$MC$200,MATCH(1,('GMW - Upside'!$MC$2:$MC$200=U$3)*('GMW - Upside'!$MB$2:$MB$200=U$4),0),$E249-1973)</f>
        <v>899197.6</v>
      </c>
      <c r="V249" cm="1">
        <f t="array" ref="V249">INDEX('GMW - Upside'!$A$2:$MC$200,MATCH(1,('GMW - Upside'!$MC$2:$MC$200=V$3)*('GMW - Upside'!$MB$2:$MB$200=V$4),0),$E249-1973)</f>
        <v>38554.97</v>
      </c>
      <c r="W249" cm="1">
        <f t="array" ref="W249">INDEX('GMW - Upside'!$A$2:$MC$200,MATCH(1,('GMW - Upside'!$MC$2:$MC$200=W$3)*('GMW - Upside'!$MB$2:$MB$200=W$4),0),$E249-1973)</f>
        <v>31.977239999999998</v>
      </c>
      <c r="X249" cm="1">
        <f t="array" ref="X249">INDEX('GMW - Upside'!$A$2:$MC$200,MATCH(1,('GMW - Upside'!$MC$2:$MC$200=X$3)*('GMW - Upside'!$MB$2:$MB$200=X$4),0),$E249-1973)</f>
        <v>692190</v>
      </c>
      <c r="Y249" cm="1">
        <f t="array" ref="Y249">INDEX('GMW - Upside'!$A$2:$MC$200,MATCH(1,('GMW - Upside'!$MC$2:$MC$200=Y$3)*('GMW - Upside'!$MB$2:$MB$200=Y$4),0),$E249-1973)</f>
        <v>46604.11</v>
      </c>
      <c r="Z249" cm="1">
        <f t="array" ref="Z249">INDEX('GMW - Upside'!$A$2:$MC$200,MATCH(1,('GMW - Upside'!$MC$2:$MC$200=Z$3)*('GMW - Upside'!$MB$2:$MB$200=Z$4),0),$E249-1973)</f>
        <v>4187272</v>
      </c>
      <c r="AA249" cm="1">
        <f t="array" ref="AA249">INDEX('GMW - Upside'!$A$2:$MC$200,MATCH(1,('GMW - Upside'!$MC$2:$MC$200=AA$3)*('GMW - Upside'!$MB$2:$MB$200=AA$4),0),$E249-1973)</f>
        <v>-1.5512170000000001</v>
      </c>
      <c r="AB249" cm="1">
        <f t="array" ref="AB249">INDEX('GMW - Upside'!$A$2:$MC$200,MATCH(1,('GMW - Upside'!$MC$2:$MC$200=AB$3)*('GMW - Upside'!$MB$2:$MB$200=AB$4),0),$E249-1973)</f>
        <v>584385.80000000005</v>
      </c>
      <c r="AC249" cm="1">
        <f t="array" ref="AC249">INDEX('GMW - Upside'!$A$2:$MC$200,MATCH(1,('GMW - Upside'!$MC$2:$MC$200=AC$3)*('GMW - Upside'!$MB$2:$MB$200=AC$4),0),$E249-1973)</f>
        <v>541971.1</v>
      </c>
      <c r="AD249" cm="1">
        <f t="array" ref="AD249">INDEX('GMW - Upside'!$A$2:$MC$200,MATCH(1,('GMW - Upside'!$MC$2:$MC$200=AD$3)*('GMW - Upside'!$MB$2:$MB$200=AD$4),0),$E249-1973)</f>
        <v>74274.91</v>
      </c>
      <c r="AE249" cm="1">
        <f t="array" ref="AE249">INDEX('GMW - Upside'!$A$2:$MC$200,MATCH(1,('GMW - Upside'!$MC$2:$MC$200=AE$3)*('GMW - Upside'!$MB$2:$MB$200=AE$4),0),$E249-1973)</f>
        <v>35.593200000000003</v>
      </c>
    </row>
    <row r="250" spans="1:31" x14ac:dyDescent="0.25">
      <c r="B250">
        <f t="shared" si="19"/>
        <v>2040</v>
      </c>
      <c r="C250">
        <f t="shared" si="19"/>
        <v>2040</v>
      </c>
      <c r="E250">
        <f t="shared" si="16"/>
        <v>2223</v>
      </c>
      <c r="F250" cm="1">
        <f t="array" ref="F250">INDEX('GMW - Upside'!$A$2:$MC$200,MATCH(1,('GMW - Upside'!$MC$2:$MC$200=F$3)*('GMW - Upside'!$MB$2:$MB$200=F$4),0),$E250-1973)</f>
        <v>900037.5</v>
      </c>
      <c r="G250" cm="1">
        <f t="array" ref="G250">INDEX('GMW - Upside'!$A$2:$MC$200,MATCH(1,('GMW - Upside'!$MC$2:$MC$200=G$3)*('GMW - Upside'!$MB$2:$MB$200=G$4),0),$E250-1973)</f>
        <v>521605.3</v>
      </c>
      <c r="H250" cm="1">
        <f t="array" ref="H250">INDEX('GMW - Upside'!$A$2:$MC$200,MATCH(1,('GMW - Upside'!$MC$2:$MC$200=H$3)*('GMW - Upside'!$MB$2:$MB$200=H$4),0),$E250-1973)</f>
        <v>573016.1</v>
      </c>
      <c r="I250" cm="1">
        <f t="array" ref="I250">INDEX('GMW - Upside'!$A$2:$MC$200,MATCH(1,('GMW - Upside'!$MC$2:$MC$200=I$3)*('GMW - Upside'!$MB$2:$MB$200=I$4),0),$E250-1973)</f>
        <v>190.6764</v>
      </c>
      <c r="J250" cm="1">
        <f t="array" ref="J250">INDEX('GMW - Upside'!$A$2:$MC$200,MATCH(1,('GMW - Upside'!$MC$2:$MC$200=J$3)*('GMW - Upside'!$MB$2:$MB$200=J$4),0),$E250-1973)</f>
        <v>2.4130940000000001</v>
      </c>
      <c r="K250" cm="1">
        <f t="array" ref="K250">INDEX('GMW - Upside'!$A$2:$MC$200,MATCH(1,('GMW - Upside'!$MC$2:$MC$200=K$3)*('GMW - Upside'!$MB$2:$MB$200=K$4),0),$E250-1973)</f>
        <v>3.5194209999999999</v>
      </c>
      <c r="L250" cm="1">
        <f t="array" ref="L250">INDEX('GMW - Upside'!$A$2:$MC$200,MATCH(1,('GMW - Upside'!$MC$2:$MC$200=L$3)*('GMW - Upside'!$MB$2:$MB$200=L$4),0),$E250-1973)</f>
        <v>38593.97</v>
      </c>
      <c r="M250" cm="1">
        <f t="array" ref="M250">INDEX('GMW - Upside'!$A$2:$MC$200,MATCH(1,('GMW - Upside'!$MC$2:$MC$200=M$3)*('GMW - Upside'!$MB$2:$MB$200=M$4),0),$E250-1973)</f>
        <v>1627.672</v>
      </c>
      <c r="N250" cm="1">
        <f t="array" ref="N250">INDEX('GMW - Upside'!$A$2:$MC$200,MATCH(1,('GMW - Upside'!$MC$2:$MC$200=N$3)*('GMW - Upside'!$MB$2:$MB$200=N$4),0),$E250-1973)</f>
        <v>40221.64</v>
      </c>
      <c r="O250" cm="1">
        <f t="array" ref="O250">INDEX('GMW - Upside'!$A$2:$MC$200,MATCH(1,('GMW - Upside'!$MC$2:$MC$200=O$3)*('GMW - Upside'!$MB$2:$MB$200=O$4),0),$E250-1973)</f>
        <v>4.0467570000000004</v>
      </c>
      <c r="P250" cm="1">
        <f t="array" ref="P250">INDEX('GMW - Upside'!$A$2:$MC$200,MATCH(1,('GMW - Upside'!$MC$2:$MC$200=P$3)*('GMW - Upside'!$MB$2:$MB$200=P$4),0),$E250-1973)</f>
        <v>47276.74</v>
      </c>
      <c r="Q250" cm="1">
        <f t="array" ref="Q250">INDEX('GMW - Upside'!$A$2:$MC$200,MATCH(1,('GMW - Upside'!$MC$2:$MC$200=Q$3)*('GMW - Upside'!$MB$2:$MB$200=Q$4),0),$E250-1973)</f>
        <v>-49694.2</v>
      </c>
      <c r="R250" cm="1">
        <f t="array" ref="R250">INDEX('GMW - Upside'!$A$2:$MC$200,MATCH(1,('GMW - Upside'!$MC$2:$MC$200=R$3)*('GMW - Upside'!$MB$2:$MB$200=R$4),0),$E250-1973)</f>
        <v>4575527</v>
      </c>
      <c r="S250" cm="1">
        <f t="array" ref="S250">INDEX('GMW - Upside'!$A$2:$MC$200,MATCH(1,('GMW - Upside'!$MC$2:$MC$200=S$3)*('GMW - Upside'!$MB$2:$MB$200=S$4),0),$E250-1973)</f>
        <v>1349541</v>
      </c>
      <c r="T250" cm="1">
        <f t="array" ref="T250">INDEX('GMW - Upside'!$A$2:$MC$200,MATCH(1,('GMW - Upside'!$MC$2:$MC$200=T$3)*('GMW - Upside'!$MB$2:$MB$200=T$4),0),$E250-1973)</f>
        <v>-0.32615660000000002</v>
      </c>
      <c r="U250" cm="1">
        <f t="array" ref="U250">INDEX('GMW - Upside'!$A$2:$MC$200,MATCH(1,('GMW - Upside'!$MC$2:$MC$200=U$3)*('GMW - Upside'!$MB$2:$MB$200=U$4),0),$E250-1973)</f>
        <v>902977</v>
      </c>
      <c r="V250" cm="1">
        <f t="array" ref="V250">INDEX('GMW - Upside'!$A$2:$MC$200,MATCH(1,('GMW - Upside'!$MC$2:$MC$200=V$3)*('GMW - Upside'!$MB$2:$MB$200=V$4),0),$E250-1973)</f>
        <v>38612.480000000003</v>
      </c>
      <c r="W250" cm="1">
        <f t="array" ref="W250">INDEX('GMW - Upside'!$A$2:$MC$200,MATCH(1,('GMW - Upside'!$MC$2:$MC$200=W$3)*('GMW - Upside'!$MB$2:$MB$200=W$4),0),$E250-1973)</f>
        <v>31.976669999999999</v>
      </c>
      <c r="X250" cm="1">
        <f t="array" ref="X250">INDEX('GMW - Upside'!$A$2:$MC$200,MATCH(1,('GMW - Upside'!$MC$2:$MC$200=X$3)*('GMW - Upside'!$MB$2:$MB$200=X$4),0),$E250-1973)</f>
        <v>693311.5</v>
      </c>
      <c r="Y250" cm="1">
        <f t="array" ref="Y250">INDEX('GMW - Upside'!$A$2:$MC$200,MATCH(1,('GMW - Upside'!$MC$2:$MC$200=Y$3)*('GMW - Upside'!$MB$2:$MB$200=Y$4),0),$E250-1973)</f>
        <v>46646.42</v>
      </c>
      <c r="Z250" cm="1">
        <f t="array" ref="Z250">INDEX('GMW - Upside'!$A$2:$MC$200,MATCH(1,('GMW - Upside'!$MC$2:$MC$200=Z$3)*('GMW - Upside'!$MB$2:$MB$200=Z$4),0),$E250-1973)</f>
        <v>4208718</v>
      </c>
      <c r="AA250" cm="1">
        <f t="array" ref="AA250">INDEX('GMW - Upside'!$A$2:$MC$200,MATCH(1,('GMW - Upside'!$MC$2:$MC$200=AA$3)*('GMW - Upside'!$MB$2:$MB$200=AA$4),0),$E250-1973)</f>
        <v>-1.5499769999999999</v>
      </c>
      <c r="AB250" cm="1">
        <f t="array" ref="AB250">INDEX('GMW - Upside'!$A$2:$MC$200,MATCH(1,('GMW - Upside'!$MC$2:$MC$200=AB$3)*('GMW - Upside'!$MB$2:$MB$200=AB$4),0),$E250-1973)</f>
        <v>614495.30000000005</v>
      </c>
      <c r="AC250" cm="1">
        <f t="array" ref="AC250">INDEX('GMW - Upside'!$A$2:$MC$200,MATCH(1,('GMW - Upside'!$MC$2:$MC$200=AC$3)*('GMW - Upside'!$MB$2:$MB$200=AC$4),0),$E250-1973)</f>
        <v>537136.19999999995</v>
      </c>
      <c r="AD250" cm="1">
        <f t="array" ref="AD250">INDEX('GMW - Upside'!$A$2:$MC$200,MATCH(1,('GMW - Upside'!$MC$2:$MC$200=AD$3)*('GMW - Upside'!$MB$2:$MB$200=AD$4),0),$E250-1973)</f>
        <v>74340.509999999995</v>
      </c>
      <c r="AE250" cm="1">
        <f t="array" ref="AE250">INDEX('GMW - Upside'!$A$2:$MC$200,MATCH(1,('GMW - Upside'!$MC$2:$MC$200=AE$3)*('GMW - Upside'!$MB$2:$MB$200=AE$4),0),$E250-1973)</f>
        <v>35.603110000000001</v>
      </c>
    </row>
    <row r="251" spans="1:31" x14ac:dyDescent="0.2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cm="1">
        <f t="array" ref="F251">INDEX('GMW - Upside'!$A$2:$MC$200,MATCH(1,('GMW - Upside'!$MC$2:$MC$200=F$3)*('GMW - Upside'!$MB$2:$MB$200=F$4),0),$E251-1973)</f>
        <v>903897.4</v>
      </c>
      <c r="G251" cm="1">
        <f t="array" ref="G251">INDEX('GMW - Upside'!$A$2:$MC$200,MATCH(1,('GMW - Upside'!$MC$2:$MC$200=G$3)*('GMW - Upside'!$MB$2:$MB$200=G$4),0),$E251-1973)</f>
        <v>523721.6</v>
      </c>
      <c r="H251" cm="1">
        <f t="array" ref="H251">INDEX('GMW - Upside'!$A$2:$MC$200,MATCH(1,('GMW - Upside'!$MC$2:$MC$200=H$3)*('GMW - Upside'!$MB$2:$MB$200=H$4),0),$E251-1973)</f>
        <v>575287.30000000005</v>
      </c>
      <c r="I251" cm="1">
        <f t="array" ref="I251">INDEX('GMW - Upside'!$A$2:$MC$200,MATCH(1,('GMW - Upside'!$MC$2:$MC$200=I$3)*('GMW - Upside'!$MB$2:$MB$200=I$4),0),$E251-1973)</f>
        <v>191.0136</v>
      </c>
      <c r="J251" cm="1">
        <f t="array" ref="J251">INDEX('GMW - Upside'!$A$2:$MC$200,MATCH(1,('GMW - Upside'!$MC$2:$MC$200=J$3)*('GMW - Upside'!$MB$2:$MB$200=J$4),0),$E251-1973)</f>
        <v>2.4135960000000001</v>
      </c>
      <c r="K251" cm="1">
        <f t="array" ref="K251">INDEX('GMW - Upside'!$A$2:$MC$200,MATCH(1,('GMW - Upside'!$MC$2:$MC$200=K$3)*('GMW - Upside'!$MB$2:$MB$200=K$4),0),$E251-1973)</f>
        <v>3.5188250000000001</v>
      </c>
      <c r="L251" cm="1">
        <f t="array" ref="L251">INDEX('GMW - Upside'!$A$2:$MC$200,MATCH(1,('GMW - Upside'!$MC$2:$MC$200=L$3)*('GMW - Upside'!$MB$2:$MB$200=L$4),0),$E251-1973)</f>
        <v>38654.35</v>
      </c>
      <c r="M251" cm="1">
        <f t="array" ref="M251">INDEX('GMW - Upside'!$A$2:$MC$200,MATCH(1,('GMW - Upside'!$MC$2:$MC$200=M$3)*('GMW - Upside'!$MB$2:$MB$200=M$4),0),$E251-1973)</f>
        <v>1632.3320000000001</v>
      </c>
      <c r="N251" cm="1">
        <f t="array" ref="N251">INDEX('GMW - Upside'!$A$2:$MC$200,MATCH(1,('GMW - Upside'!$MC$2:$MC$200=N$3)*('GMW - Upside'!$MB$2:$MB$200=N$4),0),$E251-1973)</f>
        <v>40286.68</v>
      </c>
      <c r="O251" cm="1">
        <f t="array" ref="O251">INDEX('GMW - Upside'!$A$2:$MC$200,MATCH(1,('GMW - Upside'!$MC$2:$MC$200=O$3)*('GMW - Upside'!$MB$2:$MB$200=O$4),0),$E251-1973)</f>
        <v>4.0517909999999997</v>
      </c>
      <c r="P251" cm="1">
        <f t="array" ref="P251">INDEX('GMW - Upside'!$A$2:$MC$200,MATCH(1,('GMW - Upside'!$MC$2:$MC$200=P$3)*('GMW - Upside'!$MB$2:$MB$200=P$4),0),$E251-1973)</f>
        <v>47312.89</v>
      </c>
      <c r="Q251" cm="1">
        <f t="array" ref="Q251">INDEX('GMW - Upside'!$A$2:$MC$200,MATCH(1,('GMW - Upside'!$MC$2:$MC$200=Q$3)*('GMW - Upside'!$MB$2:$MB$200=Q$4),0),$E251-1973)</f>
        <v>59338.67</v>
      </c>
      <c r="R251" cm="1">
        <f t="array" ref="R251">INDEX('GMW - Upside'!$A$2:$MC$200,MATCH(1,('GMW - Upside'!$MC$2:$MC$200=R$3)*('GMW - Upside'!$MB$2:$MB$200=R$4),0),$E251-1973)</f>
        <v>4575691</v>
      </c>
      <c r="S251" cm="1">
        <f t="array" ref="S251">INDEX('GMW - Upside'!$A$2:$MC$200,MATCH(1,('GMW - Upside'!$MC$2:$MC$200=S$3)*('GMW - Upside'!$MB$2:$MB$200=S$4),0),$E251-1973)</f>
        <v>1362417</v>
      </c>
      <c r="T251" cm="1">
        <f t="array" ref="T251">INDEX('GMW - Upside'!$A$2:$MC$200,MATCH(1,('GMW - Upside'!$MC$2:$MC$200=T$3)*('GMW - Upside'!$MB$2:$MB$200=T$4),0),$E251-1973)</f>
        <v>-0.32539370000000001</v>
      </c>
      <c r="U251" cm="1">
        <f t="array" ref="U251">INDEX('GMW - Upside'!$A$2:$MC$200,MATCH(1,('GMW - Upside'!$MC$2:$MC$200=U$3)*('GMW - Upside'!$MB$2:$MB$200=U$4),0),$E251-1973)</f>
        <v>906843.2</v>
      </c>
      <c r="V251" cm="1">
        <f t="array" ref="V251">INDEX('GMW - Upside'!$A$2:$MC$200,MATCH(1,('GMW - Upside'!$MC$2:$MC$200=V$3)*('GMW - Upside'!$MB$2:$MB$200=V$4),0),$E251-1973)</f>
        <v>38674.910000000003</v>
      </c>
      <c r="W251" cm="1">
        <f t="array" ref="W251">INDEX('GMW - Upside'!$A$2:$MC$200,MATCH(1,('GMW - Upside'!$MC$2:$MC$200=W$3)*('GMW - Upside'!$MB$2:$MB$200=W$4),0),$E251-1973)</f>
        <v>31.975919999999999</v>
      </c>
      <c r="X251" cm="1">
        <f t="array" ref="X251">INDEX('GMW - Upside'!$A$2:$MC$200,MATCH(1,('GMW - Upside'!$MC$2:$MC$200=X$3)*('GMW - Upside'!$MB$2:$MB$200=X$4),0),$E251-1973)</f>
        <v>694432.1</v>
      </c>
      <c r="Y251" cm="1">
        <f t="array" ref="Y251">INDEX('GMW - Upside'!$A$2:$MC$200,MATCH(1,('GMW - Upside'!$MC$2:$MC$200=Y$3)*('GMW - Upside'!$MB$2:$MB$200=Y$4),0),$E251-1973)</f>
        <v>46688.73</v>
      </c>
      <c r="Z251" cm="1">
        <f t="array" ref="Z251">INDEX('GMW - Upside'!$A$2:$MC$200,MATCH(1,('GMW - Upside'!$MC$2:$MC$200=Z$3)*('GMW - Upside'!$MB$2:$MB$200=Z$4),0),$E251-1973)</f>
        <v>4230348</v>
      </c>
      <c r="AA251" cm="1">
        <f t="array" ref="AA251">INDEX('GMW - Upside'!$A$2:$MC$200,MATCH(1,('GMW - Upside'!$MC$2:$MC$200=AA$3)*('GMW - Upside'!$MB$2:$MB$200=AA$4),0),$E251-1973)</f>
        <v>-1.5487390000000001</v>
      </c>
      <c r="AB251" cm="1">
        <f t="array" ref="AB251">INDEX('GMW - Upside'!$A$2:$MC$200,MATCH(1,('GMW - Upside'!$MC$2:$MC$200=AB$3)*('GMW - Upside'!$MB$2:$MB$200=AB$4),0),$E251-1973)</f>
        <v>638856.9</v>
      </c>
      <c r="AC251" cm="1">
        <f t="array" ref="AC251">INDEX('GMW - Upside'!$A$2:$MC$200,MATCH(1,('GMW - Upside'!$MC$2:$MC$200=AC$3)*('GMW - Upside'!$MB$2:$MB$200=AC$4),0),$E251-1973)</f>
        <v>638693.1</v>
      </c>
      <c r="AD251" cm="1">
        <f t="array" ref="AD251">INDEX('GMW - Upside'!$A$2:$MC$200,MATCH(1,('GMW - Upside'!$MC$2:$MC$200=AD$3)*('GMW - Upside'!$MB$2:$MB$200=AD$4),0),$E251-1973)</f>
        <v>74406.11</v>
      </c>
      <c r="AE251" cm="1">
        <f t="array" ref="AE251">INDEX('GMW - Upside'!$A$2:$MC$200,MATCH(1,('GMW - Upside'!$MC$2:$MC$200=AE$3)*('GMW - Upside'!$MB$2:$MB$200=AE$4),0),$E251-1973)</f>
        <v>35.61298</v>
      </c>
    </row>
    <row r="252" spans="1:31" x14ac:dyDescent="0.2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cm="1">
        <f t="array" ref="F252">INDEX('GMW - Upside'!$A$2:$MC$200,MATCH(1,('GMW - Upside'!$MC$2:$MC$200=F$3)*('GMW - Upside'!$MB$2:$MB$200=F$4),0),$E252-1973)</f>
        <v>907760</v>
      </c>
      <c r="G252" cm="1">
        <f t="array" ref="G252">INDEX('GMW - Upside'!$A$2:$MC$200,MATCH(1,('GMW - Upside'!$MC$2:$MC$200=G$3)*('GMW - Upside'!$MB$2:$MB$200=G$4),0),$E252-1973)</f>
        <v>525852.4</v>
      </c>
      <c r="H252" cm="1">
        <f t="array" ref="H252">INDEX('GMW - Upside'!$A$2:$MC$200,MATCH(1,('GMW - Upside'!$MC$2:$MC$200=H$3)*('GMW - Upside'!$MB$2:$MB$200=H$4),0),$E252-1973)</f>
        <v>577668.69999999995</v>
      </c>
      <c r="I252" cm="1">
        <f t="array" ref="I252">INDEX('GMW - Upside'!$A$2:$MC$200,MATCH(1,('GMW - Upside'!$MC$2:$MC$200=I$3)*('GMW - Upside'!$MB$2:$MB$200=I$4),0),$E252-1973)</f>
        <v>192.666</v>
      </c>
      <c r="J252" cm="1">
        <f t="array" ref="J252">INDEX('GMW - Upside'!$A$2:$MC$200,MATCH(1,('GMW - Upside'!$MC$2:$MC$200=J$3)*('GMW - Upside'!$MB$2:$MB$200=J$4),0),$E252-1973)</f>
        <v>2.4147059999999998</v>
      </c>
      <c r="K252" cm="1">
        <f t="array" ref="K252">INDEX('GMW - Upside'!$A$2:$MC$200,MATCH(1,('GMW - Upside'!$MC$2:$MC$200=K$3)*('GMW - Upside'!$MB$2:$MB$200=K$4),0),$E252-1973)</f>
        <v>3.5183140000000002</v>
      </c>
      <c r="L252" cm="1">
        <f t="array" ref="L252">INDEX('GMW - Upside'!$A$2:$MC$200,MATCH(1,('GMW - Upside'!$MC$2:$MC$200=L$3)*('GMW - Upside'!$MB$2:$MB$200=L$4),0),$E252-1973)</f>
        <v>38715.86</v>
      </c>
      <c r="M252" cm="1">
        <f t="array" ref="M252">INDEX('GMW - Upside'!$A$2:$MC$200,MATCH(1,('GMW - Upside'!$MC$2:$MC$200=M$3)*('GMW - Upside'!$MB$2:$MB$200=M$4),0),$E252-1973)</f>
        <v>1635.9059999999999</v>
      </c>
      <c r="N252" cm="1">
        <f t="array" ref="N252">INDEX('GMW - Upside'!$A$2:$MC$200,MATCH(1,('GMW - Upside'!$MC$2:$MC$200=N$3)*('GMW - Upside'!$MB$2:$MB$200=N$4),0),$E252-1973)</f>
        <v>40351.760000000002</v>
      </c>
      <c r="O252" cm="1">
        <f t="array" ref="O252">INDEX('GMW - Upside'!$A$2:$MC$200,MATCH(1,('GMW - Upside'!$MC$2:$MC$200=O$3)*('GMW - Upside'!$MB$2:$MB$200=O$4),0),$E252-1973)</f>
        <v>4.0541140000000002</v>
      </c>
      <c r="P252" cm="1">
        <f t="array" ref="P252">INDEX('GMW - Upside'!$A$2:$MC$200,MATCH(1,('GMW - Upside'!$MC$2:$MC$200=P$3)*('GMW - Upside'!$MB$2:$MB$200=P$4),0),$E252-1973)</f>
        <v>47349.05</v>
      </c>
      <c r="Q252" cm="1">
        <f t="array" ref="Q252">INDEX('GMW - Upside'!$A$2:$MC$200,MATCH(1,('GMW - Upside'!$MC$2:$MC$200=Q$3)*('GMW - Upside'!$MB$2:$MB$200=Q$4),0),$E252-1973)</f>
        <v>-62029.3</v>
      </c>
      <c r="R252" cm="1">
        <f t="array" ref="R252">INDEX('GMW - Upside'!$A$2:$MC$200,MATCH(1,('GMW - Upside'!$MC$2:$MC$200=R$3)*('GMW - Upside'!$MB$2:$MB$200=R$4),0),$E252-1973)</f>
        <v>4659462</v>
      </c>
      <c r="S252" cm="1">
        <f t="array" ref="S252">INDEX('GMW - Upside'!$A$2:$MC$200,MATCH(1,('GMW - Upside'!$MC$2:$MC$200=S$3)*('GMW - Upside'!$MB$2:$MB$200=S$4),0),$E252-1973)</f>
        <v>1375459</v>
      </c>
      <c r="T252" cm="1">
        <f t="array" ref="T252">INDEX('GMW - Upside'!$A$2:$MC$200,MATCH(1,('GMW - Upside'!$MC$2:$MC$200=T$3)*('GMW - Upside'!$MB$2:$MB$200=T$4),0),$E252-1973)</f>
        <v>-0.32672879999999999</v>
      </c>
      <c r="U252" cm="1">
        <f t="array" ref="U252">INDEX('GMW - Upside'!$A$2:$MC$200,MATCH(1,('GMW - Upside'!$MC$2:$MC$200=U$3)*('GMW - Upside'!$MB$2:$MB$200=U$4),0),$E252-1973)</f>
        <v>910731.1</v>
      </c>
      <c r="V252" cm="1">
        <f t="array" ref="V252">INDEX('GMW - Upside'!$A$2:$MC$200,MATCH(1,('GMW - Upside'!$MC$2:$MC$200=V$3)*('GMW - Upside'!$MB$2:$MB$200=V$4),0),$E252-1973)</f>
        <v>38737.39</v>
      </c>
      <c r="W252" cm="1">
        <f t="array" ref="W252">INDEX('GMW - Upside'!$A$2:$MC$200,MATCH(1,('GMW - Upside'!$MC$2:$MC$200=W$3)*('GMW - Upside'!$MB$2:$MB$200=W$4),0),$E252-1973)</f>
        <v>31.975169999999999</v>
      </c>
      <c r="X252" cm="1">
        <f t="array" ref="X252">INDEX('GMW - Upside'!$A$2:$MC$200,MATCH(1,('GMW - Upside'!$MC$2:$MC$200=X$3)*('GMW - Upside'!$MB$2:$MB$200=X$4),0),$E252-1973)</f>
        <v>695551.9</v>
      </c>
      <c r="Y252" cm="1">
        <f t="array" ref="Y252">INDEX('GMW - Upside'!$A$2:$MC$200,MATCH(1,('GMW - Upside'!$MC$2:$MC$200=Y$3)*('GMW - Upside'!$MB$2:$MB$200=Y$4),0),$E252-1973)</f>
        <v>46731.05</v>
      </c>
      <c r="Z252" cm="1">
        <f t="array" ref="Z252">INDEX('GMW - Upside'!$A$2:$MC$200,MATCH(1,('GMW - Upside'!$MC$2:$MC$200=Z$3)*('GMW - Upside'!$MB$2:$MB$200=Z$4),0),$E252-1973)</f>
        <v>4252148</v>
      </c>
      <c r="AA252" cm="1">
        <f t="array" ref="AA252">INDEX('GMW - Upside'!$A$2:$MC$200,MATCH(1,('GMW - Upside'!$MC$2:$MC$200=AA$3)*('GMW - Upside'!$MB$2:$MB$200=AA$4),0),$E252-1973)</f>
        <v>-1.5475019999999999</v>
      </c>
      <c r="AB252" cm="1">
        <f t="array" ref="AB252">INDEX('GMW - Upside'!$A$2:$MC$200,MATCH(1,('GMW - Upside'!$MC$2:$MC$200=AB$3)*('GMW - Upside'!$MB$2:$MB$200=AB$4),0),$E252-1973)</f>
        <v>613339.69999999995</v>
      </c>
      <c r="AC252" cm="1">
        <f t="array" ref="AC252">INDEX('GMW - Upside'!$A$2:$MC$200,MATCH(1,('GMW - Upside'!$MC$2:$MC$200=AC$3)*('GMW - Upside'!$MB$2:$MB$200=AC$4),0),$E252-1973)</f>
        <v>529569</v>
      </c>
      <c r="AD252" cm="1">
        <f t="array" ref="AD252">INDEX('GMW - Upside'!$A$2:$MC$200,MATCH(1,('GMW - Upside'!$MC$2:$MC$200=AD$3)*('GMW - Upside'!$MB$2:$MB$200=AD$4),0),$E252-1973)</f>
        <v>74471.710000000006</v>
      </c>
      <c r="AE252" cm="1">
        <f t="array" ref="AE252">INDEX('GMW - Upside'!$A$2:$MC$200,MATCH(1,('GMW - Upside'!$MC$2:$MC$200=AE$3)*('GMW - Upside'!$MB$2:$MB$200=AE$4),0),$E252-1973)</f>
        <v>35.62285</v>
      </c>
    </row>
    <row r="253" spans="1:31" x14ac:dyDescent="0.25">
      <c r="B253">
        <f t="shared" si="20"/>
        <v>2041</v>
      </c>
      <c r="C253">
        <f t="shared" si="20"/>
        <v>2041</v>
      </c>
      <c r="E253">
        <f t="shared" si="16"/>
        <v>2226</v>
      </c>
      <c r="F253" cm="1">
        <f t="array" ref="F253">INDEX('GMW - Upside'!$A$2:$MC$200,MATCH(1,('GMW - Upside'!$MC$2:$MC$200=F$3)*('GMW - Upside'!$MB$2:$MB$200=F$4),0),$E253-1973)</f>
        <v>911660.5</v>
      </c>
      <c r="G253" cm="1">
        <f t="array" ref="G253">INDEX('GMW - Upside'!$A$2:$MC$200,MATCH(1,('GMW - Upside'!$MC$2:$MC$200=G$3)*('GMW - Upside'!$MB$2:$MB$200=G$4),0),$E253-1973)</f>
        <v>528008.4</v>
      </c>
      <c r="H253" cm="1">
        <f t="array" ref="H253">INDEX('GMW - Upside'!$A$2:$MC$200,MATCH(1,('GMW - Upside'!$MC$2:$MC$200=H$3)*('GMW - Upside'!$MB$2:$MB$200=H$4),0),$E253-1973)</f>
        <v>580046.80000000005</v>
      </c>
      <c r="I253" cm="1">
        <f t="array" ref="I253">INDEX('GMW - Upside'!$A$2:$MC$200,MATCH(1,('GMW - Upside'!$MC$2:$MC$200=I$3)*('GMW - Upside'!$MB$2:$MB$200=I$4),0),$E253-1973)</f>
        <v>193.62729999999999</v>
      </c>
      <c r="J253" cm="1">
        <f t="array" ref="J253">INDEX('GMW - Upside'!$A$2:$MC$200,MATCH(1,('GMW - Upside'!$MC$2:$MC$200=J$3)*('GMW - Upside'!$MB$2:$MB$200=J$4),0),$E253-1973)</f>
        <v>2.4161570000000001</v>
      </c>
      <c r="K253" cm="1">
        <f t="array" ref="K253">INDEX('GMW - Upside'!$A$2:$MC$200,MATCH(1,('GMW - Upside'!$MC$2:$MC$200=K$3)*('GMW - Upside'!$MB$2:$MB$200=K$4),0),$E253-1973)</f>
        <v>3.5180370000000001</v>
      </c>
      <c r="L253" cm="1">
        <f t="array" ref="L253">INDEX('GMW - Upside'!$A$2:$MC$200,MATCH(1,('GMW - Upside'!$MC$2:$MC$200=L$3)*('GMW - Upside'!$MB$2:$MB$200=L$4),0),$E253-1973)</f>
        <v>38778.120000000003</v>
      </c>
      <c r="M253" cm="1">
        <f t="array" ref="M253">INDEX('GMW - Upside'!$A$2:$MC$200,MATCH(1,('GMW - Upside'!$MC$2:$MC$200=M$3)*('GMW - Upside'!$MB$2:$MB$200=M$4),0),$E253-1973)</f>
        <v>1639.434</v>
      </c>
      <c r="N253" cm="1">
        <f t="array" ref="N253">INDEX('GMW - Upside'!$A$2:$MC$200,MATCH(1,('GMW - Upside'!$MC$2:$MC$200=N$3)*('GMW - Upside'!$MB$2:$MB$200=N$4),0),$E253-1973)</f>
        <v>40417.56</v>
      </c>
      <c r="O253" cm="1">
        <f t="array" ref="O253">INDEX('GMW - Upside'!$A$2:$MC$200,MATCH(1,('GMW - Upside'!$MC$2:$MC$200=O$3)*('GMW - Upside'!$MB$2:$MB$200=O$4),0),$E253-1973)</f>
        <v>4.056241</v>
      </c>
      <c r="P253" cm="1">
        <f t="array" ref="P253">INDEX('GMW - Upside'!$A$2:$MC$200,MATCH(1,('GMW - Upside'!$MC$2:$MC$200=P$3)*('GMW - Upside'!$MB$2:$MB$200=P$4),0),$E253-1973)</f>
        <v>47388.17</v>
      </c>
      <c r="Q253" cm="1">
        <f t="array" ref="Q253">INDEX('GMW - Upside'!$A$2:$MC$200,MATCH(1,('GMW - Upside'!$MC$2:$MC$200=Q$3)*('GMW - Upside'!$MB$2:$MB$200=Q$4),0),$E253-1973)</f>
        <v>-15264.68</v>
      </c>
      <c r="R253" cm="1">
        <f t="array" ref="R253">INDEX('GMW - Upside'!$A$2:$MC$200,MATCH(1,('GMW - Upside'!$MC$2:$MC$200=R$3)*('GMW - Upside'!$MB$2:$MB$200=R$4),0),$E253-1973)</f>
        <v>4703134</v>
      </c>
      <c r="S253" cm="1">
        <f t="array" ref="S253">INDEX('GMW - Upside'!$A$2:$MC$200,MATCH(1,('GMW - Upside'!$MC$2:$MC$200=S$3)*('GMW - Upside'!$MB$2:$MB$200=S$4),0),$E253-1973)</f>
        <v>1388641</v>
      </c>
      <c r="T253" cm="1">
        <f t="array" ref="T253">INDEX('GMW - Upside'!$A$2:$MC$200,MATCH(1,('GMW - Upside'!$MC$2:$MC$200=T$3)*('GMW - Upside'!$MB$2:$MB$200=T$4),0),$E253-1973)</f>
        <v>-0.32711030000000002</v>
      </c>
      <c r="U253" cm="1">
        <f t="array" ref="U253">INDEX('GMW - Upside'!$A$2:$MC$200,MATCH(1,('GMW - Upside'!$MC$2:$MC$200=U$3)*('GMW - Upside'!$MB$2:$MB$200=U$4),0),$E253-1973)</f>
        <v>914647.1</v>
      </c>
      <c r="V253" cm="1">
        <f t="array" ref="V253">INDEX('GMW - Upside'!$A$2:$MC$200,MATCH(1,('GMW - Upside'!$MC$2:$MC$200=V$3)*('GMW - Upside'!$MB$2:$MB$200=V$4),0),$E253-1973)</f>
        <v>38800.550000000003</v>
      </c>
      <c r="W253" cm="1">
        <f t="array" ref="W253">INDEX('GMW - Upside'!$A$2:$MC$200,MATCH(1,('GMW - Upside'!$MC$2:$MC$200=W$3)*('GMW - Upside'!$MB$2:$MB$200=W$4),0),$E253-1973)</f>
        <v>31.974419999999999</v>
      </c>
      <c r="X253" cm="1">
        <f t="array" ref="X253">INDEX('GMW - Upside'!$A$2:$MC$200,MATCH(1,('GMW - Upside'!$MC$2:$MC$200=X$3)*('GMW - Upside'!$MB$2:$MB$200=X$4),0),$E253-1973)</f>
        <v>696732.7</v>
      </c>
      <c r="Y253" cm="1">
        <f t="array" ref="Y253">INDEX('GMW - Upside'!$A$2:$MC$200,MATCH(1,('GMW - Upside'!$MC$2:$MC$200=Y$3)*('GMW - Upside'!$MB$2:$MB$200=Y$4),0),$E253-1973)</f>
        <v>46777.5</v>
      </c>
      <c r="Z253" cm="1">
        <f t="array" ref="Z253">INDEX('GMW - Upside'!$A$2:$MC$200,MATCH(1,('GMW - Upside'!$MC$2:$MC$200=Z$3)*('GMW - Upside'!$MB$2:$MB$200=Z$4),0),$E253-1973)</f>
        <v>4274114</v>
      </c>
      <c r="AA253" cm="1">
        <f t="array" ref="AA253">INDEX('GMW - Upside'!$A$2:$MC$200,MATCH(1,('GMW - Upside'!$MC$2:$MC$200=AA$3)*('GMW - Upside'!$MB$2:$MB$200=AA$4),0),$E253-1973)</f>
        <v>-1.546265</v>
      </c>
      <c r="AB253" cm="1">
        <f t="array" ref="AB253">INDEX('GMW - Upside'!$A$2:$MC$200,MATCH(1,('GMW - Upside'!$MC$2:$MC$200=AB$3)*('GMW - Upside'!$MB$2:$MB$200=AB$4),0),$E253-1973)</f>
        <v>606664.6</v>
      </c>
      <c r="AC253" cm="1">
        <f t="array" ref="AC253">INDEX('GMW - Upside'!$A$2:$MC$200,MATCH(1,('GMW - Upside'!$MC$2:$MC$200=AC$3)*('GMW - Upside'!$MB$2:$MB$200=AC$4),0),$E253-1973)</f>
        <v>562991.5</v>
      </c>
      <c r="AD253" cm="1">
        <f t="array" ref="AD253">INDEX('GMW - Upside'!$A$2:$MC$200,MATCH(1,('GMW - Upside'!$MC$2:$MC$200=AD$3)*('GMW - Upside'!$MB$2:$MB$200=AD$4),0),$E253-1973)</f>
        <v>74536.289999999994</v>
      </c>
      <c r="AE253" cm="1">
        <f t="array" ref="AE253">INDEX('GMW - Upside'!$A$2:$MC$200,MATCH(1,('GMW - Upside'!$MC$2:$MC$200=AE$3)*('GMW - Upside'!$MB$2:$MB$200=AE$4),0),$E253-1973)</f>
        <v>35.619199999999999</v>
      </c>
    </row>
    <row r="254" spans="1:31" x14ac:dyDescent="0.25">
      <c r="B254">
        <f t="shared" si="20"/>
        <v>2041</v>
      </c>
      <c r="C254">
        <f t="shared" si="20"/>
        <v>2041</v>
      </c>
      <c r="E254">
        <f t="shared" si="16"/>
        <v>2227</v>
      </c>
      <c r="F254" cm="1">
        <f t="array" ref="F254">INDEX('GMW - Upside'!$A$2:$MC$200,MATCH(1,('GMW - Upside'!$MC$2:$MC$200=F$3)*('GMW - Upside'!$MB$2:$MB$200=F$4),0),$E254-1973)</f>
        <v>915582.8</v>
      </c>
      <c r="G254" cm="1">
        <f t="array" ref="G254">INDEX('GMW - Upside'!$A$2:$MC$200,MATCH(1,('GMW - Upside'!$MC$2:$MC$200=G$3)*('GMW - Upside'!$MB$2:$MB$200=G$4),0),$E254-1973)</f>
        <v>530175.1</v>
      </c>
      <c r="H254" cm="1">
        <f t="array" ref="H254">INDEX('GMW - Upside'!$A$2:$MC$200,MATCH(1,('GMW - Upside'!$MC$2:$MC$200=H$3)*('GMW - Upside'!$MB$2:$MB$200=H$4),0),$E254-1973)</f>
        <v>582449.19999999995</v>
      </c>
      <c r="I254" cm="1">
        <f t="array" ref="I254">INDEX('GMW - Upside'!$A$2:$MC$200,MATCH(1,('GMW - Upside'!$MC$2:$MC$200=I$3)*('GMW - Upside'!$MB$2:$MB$200=I$4),0),$E254-1973)</f>
        <v>194.43639999999999</v>
      </c>
      <c r="J254" cm="1">
        <f t="array" ref="J254">INDEX('GMW - Upside'!$A$2:$MC$200,MATCH(1,('GMW - Upside'!$MC$2:$MC$200=J$3)*('GMW - Upside'!$MB$2:$MB$200=J$4),0),$E254-1973)</f>
        <v>2.4174090000000001</v>
      </c>
      <c r="K254" cm="1">
        <f t="array" ref="K254">INDEX('GMW - Upside'!$A$2:$MC$200,MATCH(1,('GMW - Upside'!$MC$2:$MC$200=K$3)*('GMW - Upside'!$MB$2:$MB$200=K$4),0),$E254-1973)</f>
        <v>3.5178250000000002</v>
      </c>
      <c r="L254" cm="1">
        <f t="array" ref="L254">INDEX('GMW - Upside'!$A$2:$MC$200,MATCH(1,('GMW - Upside'!$MC$2:$MC$200=L$3)*('GMW - Upside'!$MB$2:$MB$200=L$4),0),$E254-1973)</f>
        <v>38840.53</v>
      </c>
      <c r="M254" cm="1">
        <f t="array" ref="M254">INDEX('GMW - Upside'!$A$2:$MC$200,MATCH(1,('GMW - Upside'!$MC$2:$MC$200=M$3)*('GMW - Upside'!$MB$2:$MB$200=M$4),0),$E254-1973)</f>
        <v>1642.8520000000001</v>
      </c>
      <c r="N254" cm="1">
        <f t="array" ref="N254">INDEX('GMW - Upside'!$A$2:$MC$200,MATCH(1,('GMW - Upside'!$MC$2:$MC$200=N$3)*('GMW - Upside'!$MB$2:$MB$200=N$4),0),$E254-1973)</f>
        <v>40483.379999999997</v>
      </c>
      <c r="O254" cm="1">
        <f t="array" ref="O254">INDEX('GMW - Upside'!$A$2:$MC$200,MATCH(1,('GMW - Upside'!$MC$2:$MC$200=O$3)*('GMW - Upside'!$MB$2:$MB$200=O$4),0),$E254-1973)</f>
        <v>4.0580879999999997</v>
      </c>
      <c r="P254" cm="1">
        <f t="array" ref="P254">INDEX('GMW - Upside'!$A$2:$MC$200,MATCH(1,('GMW - Upside'!$MC$2:$MC$200=P$3)*('GMW - Upside'!$MB$2:$MB$200=P$4),0),$E254-1973)</f>
        <v>47427.29</v>
      </c>
      <c r="Q254" cm="1">
        <f t="array" ref="Q254">INDEX('GMW - Upside'!$A$2:$MC$200,MATCH(1,('GMW - Upside'!$MC$2:$MC$200=Q$3)*('GMW - Upside'!$MB$2:$MB$200=Q$4),0),$E254-1973)</f>
        <v>-51363.3</v>
      </c>
      <c r="R254" cm="1">
        <f t="array" ref="R254">INDEX('GMW - Upside'!$A$2:$MC$200,MATCH(1,('GMW - Upside'!$MC$2:$MC$200=R$3)*('GMW - Upside'!$MB$2:$MB$200=R$4),0),$E254-1973)</f>
        <v>4783248</v>
      </c>
      <c r="S254" cm="1">
        <f t="array" ref="S254">INDEX('GMW - Upside'!$A$2:$MC$200,MATCH(1,('GMW - Upside'!$MC$2:$MC$200=S$3)*('GMW - Upside'!$MB$2:$MB$200=S$4),0),$E254-1973)</f>
        <v>1402017</v>
      </c>
      <c r="T254" cm="1">
        <f t="array" ref="T254">INDEX('GMW - Upside'!$A$2:$MC$200,MATCH(1,('GMW - Upside'!$MC$2:$MC$200=T$3)*('GMW - Upside'!$MB$2:$MB$200=T$4),0),$E254-1973)</f>
        <v>-0.3270149</v>
      </c>
      <c r="U254" cm="1">
        <f t="array" ref="U254">INDEX('GMW - Upside'!$A$2:$MC$200,MATCH(1,('GMW - Upside'!$MC$2:$MC$200=U$3)*('GMW - Upside'!$MB$2:$MB$200=U$4),0),$E254-1973)</f>
        <v>918581.6</v>
      </c>
      <c r="V254" cm="1">
        <f t="array" ref="V254">INDEX('GMW - Upside'!$A$2:$MC$200,MATCH(1,('GMW - Upside'!$MC$2:$MC$200=V$3)*('GMW - Upside'!$MB$2:$MB$200=V$4),0),$E254-1973)</f>
        <v>38863.74</v>
      </c>
      <c r="W254" cm="1">
        <f t="array" ref="W254">INDEX('GMW - Upside'!$A$2:$MC$200,MATCH(1,('GMW - Upside'!$MC$2:$MC$200=W$3)*('GMW - Upside'!$MB$2:$MB$200=W$4),0),$E254-1973)</f>
        <v>31.973669999999998</v>
      </c>
      <c r="X254" cm="1">
        <f t="array" ref="X254">INDEX('GMW - Upside'!$A$2:$MC$200,MATCH(1,('GMW - Upside'!$MC$2:$MC$200=X$3)*('GMW - Upside'!$MB$2:$MB$200=X$4),0),$E254-1973)</f>
        <v>697913.1</v>
      </c>
      <c r="Y254" cm="1">
        <f t="array" ref="Y254">INDEX('GMW - Upside'!$A$2:$MC$200,MATCH(1,('GMW - Upside'!$MC$2:$MC$200=Y$3)*('GMW - Upside'!$MB$2:$MB$200=Y$4),0),$E254-1973)</f>
        <v>46823.96</v>
      </c>
      <c r="Z254" cm="1">
        <f t="array" ref="Z254">INDEX('GMW - Upside'!$A$2:$MC$200,MATCH(1,('GMW - Upside'!$MC$2:$MC$200=Z$3)*('GMW - Upside'!$MB$2:$MB$200=Z$4),0),$E254-1973)</f>
        <v>4296247</v>
      </c>
      <c r="AA254" cm="1">
        <f t="array" ref="AA254">INDEX('GMW - Upside'!$A$2:$MC$200,MATCH(1,('GMW - Upside'!$MC$2:$MC$200=AA$3)*('GMW - Upside'!$MB$2:$MB$200=AA$4),0),$E254-1973)</f>
        <v>-1.5450280000000001</v>
      </c>
      <c r="AB254" cm="1">
        <f t="array" ref="AB254">INDEX('GMW - Upside'!$A$2:$MC$200,MATCH(1,('GMW - Upside'!$MC$2:$MC$200=AB$3)*('GMW - Upside'!$MB$2:$MB$200=AB$4),0),$E254-1973)</f>
        <v>638039.6</v>
      </c>
      <c r="AC254" cm="1">
        <f t="array" ref="AC254">INDEX('GMW - Upside'!$A$2:$MC$200,MATCH(1,('GMW - Upside'!$MC$2:$MC$200=AC$3)*('GMW - Upside'!$MB$2:$MB$200=AC$4),0),$E254-1973)</f>
        <v>557926.6</v>
      </c>
      <c r="AD254" cm="1">
        <f t="array" ref="AD254">INDEX('GMW - Upside'!$A$2:$MC$200,MATCH(1,('GMW - Upside'!$MC$2:$MC$200=AD$3)*('GMW - Upside'!$MB$2:$MB$200=AD$4),0),$E254-1973)</f>
        <v>74600.88</v>
      </c>
      <c r="AE254" cm="1">
        <f t="array" ref="AE254">INDEX('GMW - Upside'!$A$2:$MC$200,MATCH(1,('GMW - Upside'!$MC$2:$MC$200=AE$3)*('GMW - Upside'!$MB$2:$MB$200=AE$4),0),$E254-1973)</f>
        <v>35.615569999999998</v>
      </c>
    </row>
    <row r="255" spans="1:31" x14ac:dyDescent="0.2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cm="1">
        <f t="array" ref="F255">INDEX('GMW - Upside'!$A$2:$MC$200,MATCH(1,('GMW - Upside'!$MC$2:$MC$200=F$3)*('GMW - Upside'!$MB$2:$MB$200=F$4),0),$E255-1973)</f>
        <v>919513.9</v>
      </c>
      <c r="G255" cm="1">
        <f t="array" ref="G255">INDEX('GMW - Upside'!$A$2:$MC$200,MATCH(1,('GMW - Upside'!$MC$2:$MC$200=G$3)*('GMW - Upside'!$MB$2:$MB$200=G$4),0),$E255-1973)</f>
        <v>532341.69999999995</v>
      </c>
      <c r="H255" cm="1">
        <f t="array" ref="H255">INDEX('GMW - Upside'!$A$2:$MC$200,MATCH(1,('GMW - Upside'!$MC$2:$MC$200=H$3)*('GMW - Upside'!$MB$2:$MB$200=H$4),0),$E255-1973)</f>
        <v>584832.1</v>
      </c>
      <c r="I255" cm="1">
        <f t="array" ref="I255">INDEX('GMW - Upside'!$A$2:$MC$200,MATCH(1,('GMW - Upside'!$MC$2:$MC$200=I$3)*('GMW - Upside'!$MB$2:$MB$200=I$4),0),$E255-1973)</f>
        <v>194.7774</v>
      </c>
      <c r="J255" cm="1">
        <f t="array" ref="J255">INDEX('GMW - Upside'!$A$2:$MC$200,MATCH(1,('GMW - Upside'!$MC$2:$MC$200=J$3)*('GMW - Upside'!$MB$2:$MB$200=J$4),0),$E255-1973)</f>
        <v>2.4181590000000002</v>
      </c>
      <c r="K255" cm="1">
        <f t="array" ref="K255">INDEX('GMW - Upside'!$A$2:$MC$200,MATCH(1,('GMW - Upside'!$MC$2:$MC$200=K$3)*('GMW - Upside'!$MB$2:$MB$200=K$4),0),$E255-1973)</f>
        <v>3.5173350000000001</v>
      </c>
      <c r="L255" cm="1">
        <f t="array" ref="L255">INDEX('GMW - Upside'!$A$2:$MC$200,MATCH(1,('GMW - Upside'!$MC$2:$MC$200=L$3)*('GMW - Upside'!$MB$2:$MB$200=L$4),0),$E255-1973)</f>
        <v>38902.54</v>
      </c>
      <c r="M255" cm="1">
        <f t="array" ref="M255">INDEX('GMW - Upside'!$A$2:$MC$200,MATCH(1,('GMW - Upside'!$MC$2:$MC$200=M$3)*('GMW - Upside'!$MB$2:$MB$200=M$4),0),$E255-1973)</f>
        <v>1646.6759999999999</v>
      </c>
      <c r="N255" cm="1">
        <f t="array" ref="N255">INDEX('GMW - Upside'!$A$2:$MC$200,MATCH(1,('GMW - Upside'!$MC$2:$MC$200=N$3)*('GMW - Upside'!$MB$2:$MB$200=N$4),0),$E255-1973)</f>
        <v>40549.22</v>
      </c>
      <c r="O255" cm="1">
        <f t="array" ref="O255">INDEX('GMW - Upside'!$A$2:$MC$200,MATCH(1,('GMW - Upside'!$MC$2:$MC$200=O$3)*('GMW - Upside'!$MB$2:$MB$200=O$4),0),$E255-1973)</f>
        <v>4.0609310000000001</v>
      </c>
      <c r="P255" cm="1">
        <f t="array" ref="P255">INDEX('GMW - Upside'!$A$2:$MC$200,MATCH(1,('GMW - Upside'!$MC$2:$MC$200=P$3)*('GMW - Upside'!$MB$2:$MB$200=P$4),0),$E255-1973)</f>
        <v>47466.41</v>
      </c>
      <c r="Q255" cm="1">
        <f t="array" ref="Q255">INDEX('GMW - Upside'!$A$2:$MC$200,MATCH(1,('GMW - Upside'!$MC$2:$MC$200=Q$3)*('GMW - Upside'!$MB$2:$MB$200=Q$4),0),$E255-1973)</f>
        <v>61864.63</v>
      </c>
      <c r="R255" cm="1">
        <f t="array" ref="R255">INDEX('GMW - Upside'!$A$2:$MC$200,MATCH(1,('GMW - Upside'!$MC$2:$MC$200=R$3)*('GMW - Upside'!$MB$2:$MB$200=R$4),0),$E255-1973)</f>
        <v>4783182</v>
      </c>
      <c r="S255" cm="1">
        <f t="array" ref="S255">INDEX('GMW - Upside'!$A$2:$MC$200,MATCH(1,('GMW - Upside'!$MC$2:$MC$200=S$3)*('GMW - Upside'!$MB$2:$MB$200=S$4),0),$E255-1973)</f>
        <v>1415364</v>
      </c>
      <c r="T255" cm="1">
        <f t="array" ref="T255">INDEX('GMW - Upside'!$A$2:$MC$200,MATCH(1,('GMW - Upside'!$MC$2:$MC$200=T$3)*('GMW - Upside'!$MB$2:$MB$200=T$4),0),$E255-1973)</f>
        <v>-0.32787319999999998</v>
      </c>
      <c r="U255" cm="1">
        <f t="array" ref="U255">INDEX('GMW - Upside'!$A$2:$MC$200,MATCH(1,('GMW - Upside'!$MC$2:$MC$200=U$3)*('GMW - Upside'!$MB$2:$MB$200=U$4),0),$E255-1973)</f>
        <v>922534</v>
      </c>
      <c r="V255" cm="1">
        <f t="array" ref="V255">INDEX('GMW - Upside'!$A$2:$MC$200,MATCH(1,('GMW - Upside'!$MC$2:$MC$200=V$3)*('GMW - Upside'!$MB$2:$MB$200=V$4),0),$E255-1973)</f>
        <v>38926.94</v>
      </c>
      <c r="W255" cm="1">
        <f t="array" ref="W255">INDEX('GMW - Upside'!$A$2:$MC$200,MATCH(1,('GMW - Upside'!$MC$2:$MC$200=W$3)*('GMW - Upside'!$MB$2:$MB$200=W$4),0),$E255-1973)</f>
        <v>31.972919999999998</v>
      </c>
      <c r="X255" cm="1">
        <f t="array" ref="X255">INDEX('GMW - Upside'!$A$2:$MC$200,MATCH(1,('GMW - Upside'!$MC$2:$MC$200=X$3)*('GMW - Upside'!$MB$2:$MB$200=X$4),0),$E255-1973)</f>
        <v>699092.8</v>
      </c>
      <c r="Y255" cm="1">
        <f t="array" ref="Y255">INDEX('GMW - Upside'!$A$2:$MC$200,MATCH(1,('GMW - Upside'!$MC$2:$MC$200=Y$3)*('GMW - Upside'!$MB$2:$MB$200=Y$4),0),$E255-1973)</f>
        <v>46870.41</v>
      </c>
      <c r="Z255" cm="1">
        <f t="array" ref="Z255">INDEX('GMW - Upside'!$A$2:$MC$200,MATCH(1,('GMW - Upside'!$MC$2:$MC$200=Z$3)*('GMW - Upside'!$MB$2:$MB$200=Z$4),0),$E255-1973)</f>
        <v>4318544</v>
      </c>
      <c r="AA255" cm="1">
        <f t="array" ref="AA255">INDEX('GMW - Upside'!$A$2:$MC$200,MATCH(1,('GMW - Upside'!$MC$2:$MC$200=AA$3)*('GMW - Upside'!$MB$2:$MB$200=AA$4),0),$E255-1973)</f>
        <v>-1.5437940000000001</v>
      </c>
      <c r="AB255" cm="1">
        <f t="array" ref="AB255">INDEX('GMW - Upside'!$A$2:$MC$200,MATCH(1,('GMW - Upside'!$MC$2:$MC$200=AB$3)*('GMW - Upside'!$MB$2:$MB$200=AB$4),0),$E255-1973)</f>
        <v>663383.4</v>
      </c>
      <c r="AC255" cm="1">
        <f t="array" ref="AC255">INDEX('GMW - Upside'!$A$2:$MC$200,MATCH(1,('GMW - Upside'!$MC$2:$MC$200=AC$3)*('GMW - Upside'!$MB$2:$MB$200=AC$4),0),$E255-1973)</f>
        <v>663448.69999999995</v>
      </c>
      <c r="AD255" cm="1">
        <f t="array" ref="AD255">INDEX('GMW - Upside'!$A$2:$MC$200,MATCH(1,('GMW - Upside'!$MC$2:$MC$200=AD$3)*('GMW - Upside'!$MB$2:$MB$200=AD$4),0),$E255-1973)</f>
        <v>74665.45</v>
      </c>
      <c r="AE255" cm="1">
        <f t="array" ref="AE255">INDEX('GMW - Upside'!$A$2:$MC$200,MATCH(1,('GMW - Upside'!$MC$2:$MC$200=AE$3)*('GMW - Upside'!$MB$2:$MB$200=AE$4),0),$E255-1973)</f>
        <v>35.611969999999999</v>
      </c>
    </row>
    <row r="256" spans="1:31" x14ac:dyDescent="0.25">
      <c r="B256">
        <f t="shared" si="20"/>
        <v>2042</v>
      </c>
      <c r="C256">
        <f t="shared" si="20"/>
        <v>2042</v>
      </c>
      <c r="E256">
        <f t="shared" si="16"/>
        <v>2229</v>
      </c>
      <c r="F256" cm="1">
        <f t="array" ref="F256">INDEX('GMW - Upside'!$A$2:$MC$200,MATCH(1,('GMW - Upside'!$MC$2:$MC$200=F$3)*('GMW - Upside'!$MB$2:$MB$200=F$4),0),$E256-1973)</f>
        <v>923456.6</v>
      </c>
      <c r="G256" cm="1">
        <f t="array" ref="G256">INDEX('GMW - Upside'!$A$2:$MC$200,MATCH(1,('GMW - Upside'!$MC$2:$MC$200=G$3)*('GMW - Upside'!$MB$2:$MB$200=G$4),0),$E256-1973)</f>
        <v>534507.4</v>
      </c>
      <c r="H256" cm="1">
        <f t="array" ref="H256">INDEX('GMW - Upside'!$A$2:$MC$200,MATCH(1,('GMW - Upside'!$MC$2:$MC$200=H$3)*('GMW - Upside'!$MB$2:$MB$200=H$4),0),$E256-1973)</f>
        <v>587227.80000000005</v>
      </c>
      <c r="I256" cm="1">
        <f t="array" ref="I256">INDEX('GMW - Upside'!$A$2:$MC$200,MATCH(1,('GMW - Upside'!$MC$2:$MC$200=I$3)*('GMW - Upside'!$MB$2:$MB$200=I$4),0),$E256-1973)</f>
        <v>196.45959999999999</v>
      </c>
      <c r="J256" cm="1">
        <f t="array" ref="J256">INDEX('GMW - Upside'!$A$2:$MC$200,MATCH(1,('GMW - Upside'!$MC$2:$MC$200=J$3)*('GMW - Upside'!$MB$2:$MB$200=J$4),0),$E256-1973)</f>
        <v>2.4182419999999998</v>
      </c>
      <c r="K256" cm="1">
        <f t="array" ref="K256">INDEX('GMW - Upside'!$A$2:$MC$200,MATCH(1,('GMW - Upside'!$MC$2:$MC$200=K$3)*('GMW - Upside'!$MB$2:$MB$200=K$4),0),$E256-1973)</f>
        <v>3.5165609999999998</v>
      </c>
      <c r="L256" cm="1">
        <f t="array" ref="L256">INDEX('GMW - Upside'!$A$2:$MC$200,MATCH(1,('GMW - Upside'!$MC$2:$MC$200=L$3)*('GMW - Upside'!$MB$2:$MB$200=L$4),0),$E256-1973)</f>
        <v>38963.550000000003</v>
      </c>
      <c r="M256" cm="1">
        <f t="array" ref="M256">INDEX('GMW - Upside'!$A$2:$MC$200,MATCH(1,('GMW - Upside'!$MC$2:$MC$200=M$3)*('GMW - Upside'!$MB$2:$MB$200=M$4),0),$E256-1973)</f>
        <v>1651.527</v>
      </c>
      <c r="N256" cm="1">
        <f t="array" ref="N256">INDEX('GMW - Upside'!$A$2:$MC$200,MATCH(1,('GMW - Upside'!$MC$2:$MC$200=N$3)*('GMW - Upside'!$MB$2:$MB$200=N$4),0),$E256-1973)</f>
        <v>40615.08</v>
      </c>
      <c r="O256" cm="1">
        <f t="array" ref="O256">INDEX('GMW - Upside'!$A$2:$MC$200,MATCH(1,('GMW - Upside'!$MC$2:$MC$200=O$3)*('GMW - Upside'!$MB$2:$MB$200=O$4),0),$E256-1973)</f>
        <v>4.0662909999999997</v>
      </c>
      <c r="P256" cm="1">
        <f t="array" ref="P256">INDEX('GMW - Upside'!$A$2:$MC$200,MATCH(1,('GMW - Upside'!$MC$2:$MC$200=P$3)*('GMW - Upside'!$MB$2:$MB$200=P$4),0),$E256-1973)</f>
        <v>47505.54</v>
      </c>
      <c r="Q256" cm="1">
        <f t="array" ref="Q256">INDEX('GMW - Upside'!$A$2:$MC$200,MATCH(1,('GMW - Upside'!$MC$2:$MC$200=Q$3)*('GMW - Upside'!$MB$2:$MB$200=Q$4),0),$E256-1973)</f>
        <v>-64230.05</v>
      </c>
      <c r="R256" cm="1">
        <f t="array" ref="R256">INDEX('GMW - Upside'!$A$2:$MC$200,MATCH(1,('GMW - Upside'!$MC$2:$MC$200=R$3)*('GMW - Upside'!$MB$2:$MB$200=R$4),0),$E256-1973)</f>
        <v>4870014</v>
      </c>
      <c r="S256" cm="1">
        <f t="array" ref="S256">INDEX('GMW - Upside'!$A$2:$MC$200,MATCH(1,('GMW - Upside'!$MC$2:$MC$200=S$3)*('GMW - Upside'!$MB$2:$MB$200=S$4),0),$E256-1973)</f>
        <v>1428910</v>
      </c>
      <c r="T256" cm="1">
        <f t="array" ref="T256">INDEX('GMW - Upside'!$A$2:$MC$200,MATCH(1,('GMW - Upside'!$MC$2:$MC$200=T$3)*('GMW - Upside'!$MB$2:$MB$200=T$4),0),$E256-1973)</f>
        <v>-0.3293991</v>
      </c>
      <c r="U256" cm="1">
        <f t="array" ref="U256">INDEX('GMW - Upside'!$A$2:$MC$200,MATCH(1,('GMW - Upside'!$MC$2:$MC$200=U$3)*('GMW - Upside'!$MB$2:$MB$200=U$4),0),$E256-1973)</f>
        <v>926503.4</v>
      </c>
      <c r="V256" cm="1">
        <f t="array" ref="V256">INDEX('GMW - Upside'!$A$2:$MC$200,MATCH(1,('GMW - Upside'!$MC$2:$MC$200=V$3)*('GMW - Upside'!$MB$2:$MB$200=V$4),0),$E256-1973)</f>
        <v>38990.17</v>
      </c>
      <c r="W256" cm="1">
        <f t="array" ref="W256">INDEX('GMW - Upside'!$A$2:$MC$200,MATCH(1,('GMW - Upside'!$MC$2:$MC$200=W$3)*('GMW - Upside'!$MB$2:$MB$200=W$4),0),$E256-1973)</f>
        <v>31.972169999999998</v>
      </c>
      <c r="X256" cm="1">
        <f t="array" ref="X256">INDEX('GMW - Upside'!$A$2:$MC$200,MATCH(1,('GMW - Upside'!$MC$2:$MC$200=X$3)*('GMW - Upside'!$MB$2:$MB$200=X$4),0),$E256-1973)</f>
        <v>700272.1</v>
      </c>
      <c r="Y256" cm="1">
        <f t="array" ref="Y256">INDEX('GMW - Upside'!$A$2:$MC$200,MATCH(1,('GMW - Upside'!$MC$2:$MC$200=Y$3)*('GMW - Upside'!$MB$2:$MB$200=Y$4),0),$E256-1973)</f>
        <v>46916.87</v>
      </c>
      <c r="Z256" cm="1">
        <f t="array" ref="Z256">INDEX('GMW - Upside'!$A$2:$MC$200,MATCH(1,('GMW - Upside'!$MC$2:$MC$200=Z$3)*('GMW - Upside'!$MB$2:$MB$200=Z$4),0),$E256-1973)</f>
        <v>4341004</v>
      </c>
      <c r="AA256" cm="1">
        <f t="array" ref="AA256">INDEX('GMW - Upside'!$A$2:$MC$200,MATCH(1,('GMW - Upside'!$MC$2:$MC$200=AA$3)*('GMW - Upside'!$MB$2:$MB$200=AA$4),0),$E256-1973)</f>
        <v>-1.5425599999999999</v>
      </c>
      <c r="AB256" cm="1">
        <f t="array" ref="AB256">INDEX('GMW - Upside'!$A$2:$MC$200,MATCH(1,('GMW - Upside'!$MC$2:$MC$200=AB$3)*('GMW - Upside'!$MB$2:$MB$200=AB$4),0),$E256-1973)</f>
        <v>636912.19999999995</v>
      </c>
      <c r="AC256" cm="1">
        <f t="array" ref="AC256">INDEX('GMW - Upside'!$A$2:$MC$200,MATCH(1,('GMW - Upside'!$MC$2:$MC$200=AC$3)*('GMW - Upside'!$MB$2:$MB$200=AC$4),0),$E256-1973)</f>
        <v>550079.80000000005</v>
      </c>
      <c r="AD256" cm="1">
        <f t="array" ref="AD256">INDEX('GMW - Upside'!$A$2:$MC$200,MATCH(1,('GMW - Upside'!$MC$2:$MC$200=AD$3)*('GMW - Upside'!$MB$2:$MB$200=AD$4),0),$E256-1973)</f>
        <v>74730.03</v>
      </c>
      <c r="AE256" cm="1">
        <f t="array" ref="AE256">INDEX('GMW - Upside'!$A$2:$MC$200,MATCH(1,('GMW - Upside'!$MC$2:$MC$200=AE$3)*('GMW - Upside'!$MB$2:$MB$200=AE$4),0),$E256-1973)</f>
        <v>35.608330000000002</v>
      </c>
    </row>
    <row r="257" spans="1:31" x14ac:dyDescent="0.25">
      <c r="B257">
        <f t="shared" si="20"/>
        <v>2042</v>
      </c>
      <c r="C257">
        <f t="shared" si="20"/>
        <v>2042</v>
      </c>
      <c r="E257">
        <f t="shared" si="16"/>
        <v>2230</v>
      </c>
      <c r="F257" cm="1">
        <f t="array" ref="F257">INDEX('GMW - Upside'!$A$2:$MC$200,MATCH(1,('GMW - Upside'!$MC$2:$MC$200=F$3)*('GMW - Upside'!$MB$2:$MB$200=F$4),0),$E257-1973)</f>
        <v>927379.6</v>
      </c>
      <c r="G257" cm="1">
        <f t="array" ref="G257">INDEX('GMW - Upside'!$A$2:$MC$200,MATCH(1,('GMW - Upside'!$MC$2:$MC$200=G$3)*('GMW - Upside'!$MB$2:$MB$200=G$4),0),$E257-1973)</f>
        <v>536675.80000000005</v>
      </c>
      <c r="H257" cm="1">
        <f t="array" ref="H257">INDEX('GMW - Upside'!$A$2:$MC$200,MATCH(1,('GMW - Upside'!$MC$2:$MC$200=H$3)*('GMW - Upside'!$MB$2:$MB$200=H$4),0),$E257-1973)</f>
        <v>589679</v>
      </c>
      <c r="I257" cm="1">
        <f t="array" ref="I257">INDEX('GMW - Upside'!$A$2:$MC$200,MATCH(1,('GMW - Upside'!$MC$2:$MC$200=I$3)*('GMW - Upside'!$MB$2:$MB$200=I$4),0),$E257-1973)</f>
        <v>197.43940000000001</v>
      </c>
      <c r="J257" cm="1">
        <f t="array" ref="J257">INDEX('GMW - Upside'!$A$2:$MC$200,MATCH(1,('GMW - Upside'!$MC$2:$MC$200=J$3)*('GMW - Upside'!$MB$2:$MB$200=J$4),0),$E257-1973)</f>
        <v>2.4179300000000001</v>
      </c>
      <c r="K257" cm="1">
        <f t="array" ref="K257">INDEX('GMW - Upside'!$A$2:$MC$200,MATCH(1,('GMW - Upside'!$MC$2:$MC$200=K$3)*('GMW - Upside'!$MB$2:$MB$200=K$4),0),$E257-1973)</f>
        <v>3.5157820000000002</v>
      </c>
      <c r="L257" cm="1">
        <f t="array" ref="L257">INDEX('GMW - Upside'!$A$2:$MC$200,MATCH(1,('GMW - Upside'!$MC$2:$MC$200=L$3)*('GMW - Upside'!$MB$2:$MB$200=L$4),0),$E257-1973)</f>
        <v>39022.71</v>
      </c>
      <c r="M257" cm="1">
        <f t="array" ref="M257">INDEX('GMW - Upside'!$A$2:$MC$200,MATCH(1,('GMW - Upside'!$MC$2:$MC$200=M$3)*('GMW - Upside'!$MB$2:$MB$200=M$4),0),$E257-1973)</f>
        <v>1653.0309999999999</v>
      </c>
      <c r="N257" cm="1">
        <f t="array" ref="N257">INDEX('GMW - Upside'!$A$2:$MC$200,MATCH(1,('GMW - Upside'!$MC$2:$MC$200=N$3)*('GMW - Upside'!$MB$2:$MB$200=N$4),0),$E257-1973)</f>
        <v>40675.74</v>
      </c>
      <c r="O257" cm="1">
        <f t="array" ref="O257">INDEX('GMW - Upside'!$A$2:$MC$200,MATCH(1,('GMW - Upside'!$MC$2:$MC$200=O$3)*('GMW - Upside'!$MB$2:$MB$200=O$4),0),$E257-1973)</f>
        <v>4.0639240000000001</v>
      </c>
      <c r="P257" cm="1">
        <f t="array" ref="P257">INDEX('GMW - Upside'!$A$2:$MC$200,MATCH(1,('GMW - Upside'!$MC$2:$MC$200=P$3)*('GMW - Upside'!$MB$2:$MB$200=P$4),0),$E257-1973)</f>
        <v>47548.18</v>
      </c>
      <c r="Q257" cm="1">
        <f t="array" ref="Q257">INDEX('GMW - Upside'!$A$2:$MC$200,MATCH(1,('GMW - Upside'!$MC$2:$MC$200=Q$3)*('GMW - Upside'!$MB$2:$MB$200=Q$4),0),$E257-1973)</f>
        <v>-15645.88</v>
      </c>
      <c r="R257" cm="1">
        <f t="array" ref="R257">INDEX('GMW - Upside'!$A$2:$MC$200,MATCH(1,('GMW - Upside'!$MC$2:$MC$200=R$3)*('GMW - Upside'!$MB$2:$MB$200=R$4),0),$E257-1973)</f>
        <v>4915182</v>
      </c>
      <c r="S257" cm="1">
        <f t="array" ref="S257">INDEX('GMW - Upside'!$A$2:$MC$200,MATCH(1,('GMW - Upside'!$MC$2:$MC$200=S$3)*('GMW - Upside'!$MB$2:$MB$200=S$4),0),$E257-1973)</f>
        <v>1442519</v>
      </c>
      <c r="T257" cm="1">
        <f t="array" ref="T257">INDEX('GMW - Upside'!$A$2:$MC$200,MATCH(1,('GMW - Upside'!$MC$2:$MC$200=T$3)*('GMW - Upside'!$MB$2:$MB$200=T$4),0),$E257-1973)</f>
        <v>-0.32663350000000002</v>
      </c>
      <c r="U257" cm="1">
        <f t="array" ref="U257">INDEX('GMW - Upside'!$A$2:$MC$200,MATCH(1,('GMW - Upside'!$MC$2:$MC$200=U$3)*('GMW - Upside'!$MB$2:$MB$200=U$4),0),$E257-1973)</f>
        <v>930413.5</v>
      </c>
      <c r="V257" cm="1">
        <f t="array" ref="V257">INDEX('GMW - Upside'!$A$2:$MC$200,MATCH(1,('GMW - Upside'!$MC$2:$MC$200=V$3)*('GMW - Upside'!$MB$2:$MB$200=V$4),0),$E257-1973)</f>
        <v>39048.400000000001</v>
      </c>
      <c r="W257" cm="1">
        <f t="array" ref="W257">INDEX('GMW - Upside'!$A$2:$MC$200,MATCH(1,('GMW - Upside'!$MC$2:$MC$200=W$3)*('GMW - Upside'!$MB$2:$MB$200=W$4),0),$E257-1973)</f>
        <v>31.971419999999998</v>
      </c>
      <c r="X257" cm="1">
        <f t="array" ref="X257">INDEX('GMW - Upside'!$A$2:$MC$200,MATCH(1,('GMW - Upside'!$MC$2:$MC$200=X$3)*('GMW - Upside'!$MB$2:$MB$200=X$4),0),$E257-1973)</f>
        <v>701395.4</v>
      </c>
      <c r="Y257" cm="1">
        <f t="array" ref="Y257">INDEX('GMW - Upside'!$A$2:$MC$200,MATCH(1,('GMW - Upside'!$MC$2:$MC$200=Y$3)*('GMW - Upside'!$MB$2:$MB$200=Y$4),0),$E257-1973)</f>
        <v>46959.63</v>
      </c>
      <c r="Z257" cm="1">
        <f t="array" ref="Z257">INDEX('GMW - Upside'!$A$2:$MC$200,MATCH(1,('GMW - Upside'!$MC$2:$MC$200=Z$3)*('GMW - Upside'!$MB$2:$MB$200=Z$4),0),$E257-1973)</f>
        <v>4363618</v>
      </c>
      <c r="AA257" cm="1">
        <f t="array" ref="AA257">INDEX('GMW - Upside'!$A$2:$MC$200,MATCH(1,('GMW - Upside'!$MC$2:$MC$200=AA$3)*('GMW - Upside'!$MB$2:$MB$200=AA$4),0),$E257-1973)</f>
        <v>-1.5413250000000001</v>
      </c>
      <c r="AB257" cm="1">
        <f t="array" ref="AB257">INDEX('GMW - Upside'!$A$2:$MC$200,MATCH(1,('GMW - Upside'!$MC$2:$MC$200=AB$3)*('GMW - Upside'!$MB$2:$MB$200=AB$4),0),$E257-1973)</f>
        <v>629933.9</v>
      </c>
      <c r="AC257" cm="1">
        <f t="array" ref="AC257">INDEX('GMW - Upside'!$A$2:$MC$200,MATCH(1,('GMW - Upside'!$MC$2:$MC$200=AC$3)*('GMW - Upside'!$MB$2:$MB$200=AC$4),0),$E257-1973)</f>
        <v>584766.69999999995</v>
      </c>
      <c r="AD257" cm="1">
        <f t="array" ref="AD257">INDEX('GMW - Upside'!$A$2:$MC$200,MATCH(1,('GMW - Upside'!$MC$2:$MC$200=AD$3)*('GMW - Upside'!$MB$2:$MB$200=AD$4),0),$E257-1973)</f>
        <v>74793.539999999994</v>
      </c>
      <c r="AE257" cm="1">
        <f t="array" ref="AE257">INDEX('GMW - Upside'!$A$2:$MC$200,MATCH(1,('GMW - Upside'!$MC$2:$MC$200=AE$3)*('GMW - Upside'!$MB$2:$MB$200=AE$4),0),$E257-1973)</f>
        <v>35.607320000000001</v>
      </c>
    </row>
    <row r="258" spans="1:31" x14ac:dyDescent="0.25">
      <c r="B258">
        <f t="shared" si="20"/>
        <v>2042</v>
      </c>
      <c r="C258">
        <f t="shared" si="20"/>
        <v>2042</v>
      </c>
      <c r="E258">
        <f t="shared" si="16"/>
        <v>2231</v>
      </c>
      <c r="F258" cm="1">
        <f t="array" ref="F258">INDEX('GMW - Upside'!$A$2:$MC$200,MATCH(1,('GMW - Upside'!$MC$2:$MC$200=F$3)*('GMW - Upside'!$MB$2:$MB$200=F$4),0),$E258-1973)</f>
        <v>931322.8</v>
      </c>
      <c r="G258" cm="1">
        <f t="array" ref="G258">INDEX('GMW - Upside'!$A$2:$MC$200,MATCH(1,('GMW - Upside'!$MC$2:$MC$200=G$3)*('GMW - Upside'!$MB$2:$MB$200=G$4),0),$E258-1973)</f>
        <v>538850.4</v>
      </c>
      <c r="H258" cm="1">
        <f t="array" ref="H258">INDEX('GMW - Upside'!$A$2:$MC$200,MATCH(1,('GMW - Upside'!$MC$2:$MC$200=H$3)*('GMW - Upside'!$MB$2:$MB$200=H$4),0),$E258-1973)</f>
        <v>592077.80000000005</v>
      </c>
      <c r="I258" cm="1">
        <f t="array" ref="I258">INDEX('GMW - Upside'!$A$2:$MC$200,MATCH(1,('GMW - Upside'!$MC$2:$MC$200=I$3)*('GMW - Upside'!$MB$2:$MB$200=I$4),0),$E258-1973)</f>
        <v>198.26439999999999</v>
      </c>
      <c r="J258" cm="1">
        <f t="array" ref="J258">INDEX('GMW - Upside'!$A$2:$MC$200,MATCH(1,('GMW - Upside'!$MC$2:$MC$200=J$3)*('GMW - Upside'!$MB$2:$MB$200=J$4),0),$E258-1973)</f>
        <v>2.4175070000000001</v>
      </c>
      <c r="K258" cm="1">
        <f t="array" ref="K258">INDEX('GMW - Upside'!$A$2:$MC$200,MATCH(1,('GMW - Upside'!$MC$2:$MC$200=K$3)*('GMW - Upside'!$MB$2:$MB$200=K$4),0),$E258-1973)</f>
        <v>3.5149560000000002</v>
      </c>
      <c r="L258" cm="1">
        <f t="array" ref="L258">INDEX('GMW - Upside'!$A$2:$MC$200,MATCH(1,('GMW - Upside'!$MC$2:$MC$200=L$3)*('GMW - Upside'!$MB$2:$MB$200=L$4),0),$E258-1973)</f>
        <v>39080.879999999997</v>
      </c>
      <c r="M258" cm="1">
        <f t="array" ref="M258">INDEX('GMW - Upside'!$A$2:$MC$200,MATCH(1,('GMW - Upside'!$MC$2:$MC$200=M$3)*('GMW - Upside'!$MB$2:$MB$200=M$4),0),$E258-1973)</f>
        <v>1655.5429999999999</v>
      </c>
      <c r="N258" cm="1">
        <f t="array" ref="N258">INDEX('GMW - Upside'!$A$2:$MC$200,MATCH(1,('GMW - Upside'!$MC$2:$MC$200=N$3)*('GMW - Upside'!$MB$2:$MB$200=N$4),0),$E258-1973)</f>
        <v>40736.42</v>
      </c>
      <c r="O258" cm="1">
        <f t="array" ref="O258">INDEX('GMW - Upside'!$A$2:$MC$200,MATCH(1,('GMW - Upside'!$MC$2:$MC$200=O$3)*('GMW - Upside'!$MB$2:$MB$200=O$4),0),$E258-1973)</f>
        <v>4.0640359999999998</v>
      </c>
      <c r="P258" cm="1">
        <f t="array" ref="P258">INDEX('GMW - Upside'!$A$2:$MC$200,MATCH(1,('GMW - Upside'!$MC$2:$MC$200=P$3)*('GMW - Upside'!$MB$2:$MB$200=P$4),0),$E258-1973)</f>
        <v>47590.83</v>
      </c>
      <c r="Q258" cm="1">
        <f t="array" ref="Q258">INDEX('GMW - Upside'!$A$2:$MC$200,MATCH(1,('GMW - Upside'!$MC$2:$MC$200=Q$3)*('GMW - Upside'!$MB$2:$MB$200=Q$4),0),$E258-1973)</f>
        <v>-53098.55</v>
      </c>
      <c r="R258" cm="1">
        <f t="array" ref="R258">INDEX('GMW - Upside'!$A$2:$MC$200,MATCH(1,('GMW - Upside'!$MC$2:$MC$200=R$3)*('GMW - Upside'!$MB$2:$MB$200=R$4),0),$E258-1973)</f>
        <v>4998154</v>
      </c>
      <c r="S258" cm="1">
        <f t="array" ref="S258">INDEX('GMW - Upside'!$A$2:$MC$200,MATCH(1,('GMW - Upside'!$MC$2:$MC$200=S$3)*('GMW - Upside'!$MB$2:$MB$200=S$4),0),$E258-1973)</f>
        <v>1456352</v>
      </c>
      <c r="T258" cm="1">
        <f t="array" ref="T258">INDEX('GMW - Upside'!$A$2:$MC$200,MATCH(1,('GMW - Upside'!$MC$2:$MC$200=T$3)*('GMW - Upside'!$MB$2:$MB$200=T$4),0),$E258-1973)</f>
        <v>-0.3234863</v>
      </c>
      <c r="U258" cm="1">
        <f t="array" ref="U258">INDEX('GMW - Upside'!$A$2:$MC$200,MATCH(1,('GMW - Upside'!$MC$2:$MC$200=U$3)*('GMW - Upside'!$MB$2:$MB$200=U$4),0),$E258-1973)</f>
        <v>934340.1</v>
      </c>
      <c r="V258" cm="1">
        <f t="array" ref="V258">INDEX('GMW - Upside'!$A$2:$MC$200,MATCH(1,('GMW - Upside'!$MC$2:$MC$200=V$3)*('GMW - Upside'!$MB$2:$MB$200=V$4),0),$E258-1973)</f>
        <v>39106.65</v>
      </c>
      <c r="W258" cm="1">
        <f t="array" ref="W258">INDEX('GMW - Upside'!$A$2:$MC$200,MATCH(1,('GMW - Upside'!$MC$2:$MC$200=W$3)*('GMW - Upside'!$MB$2:$MB$200=W$4),0),$E258-1973)</f>
        <v>31.970669999999998</v>
      </c>
      <c r="X258" cm="1">
        <f t="array" ref="X258">INDEX('GMW - Upside'!$A$2:$MC$200,MATCH(1,('GMW - Upside'!$MC$2:$MC$200=X$3)*('GMW - Upside'!$MB$2:$MB$200=X$4),0),$E258-1973)</f>
        <v>702518.1</v>
      </c>
      <c r="Y258" cm="1">
        <f t="array" ref="Y258">INDEX('GMW - Upside'!$A$2:$MC$200,MATCH(1,('GMW - Upside'!$MC$2:$MC$200=Y$3)*('GMW - Upside'!$MB$2:$MB$200=Y$4),0),$E258-1973)</f>
        <v>47002.39</v>
      </c>
      <c r="Z258" cm="1">
        <f t="array" ref="Z258">INDEX('GMW - Upside'!$A$2:$MC$200,MATCH(1,('GMW - Upside'!$MC$2:$MC$200=Z$3)*('GMW - Upside'!$MB$2:$MB$200=Z$4),0),$E258-1973)</f>
        <v>4386390</v>
      </c>
      <c r="AA258" cm="1">
        <f t="array" ref="AA258">INDEX('GMW - Upside'!$A$2:$MC$200,MATCH(1,('GMW - Upside'!$MC$2:$MC$200=AA$3)*('GMW - Upside'!$MB$2:$MB$200=AA$4),0),$E258-1973)</f>
        <v>-1.5400940000000001</v>
      </c>
      <c r="AB258" cm="1">
        <f t="array" ref="AB258">INDEX('GMW - Upside'!$A$2:$MC$200,MATCH(1,('GMW - Upside'!$MC$2:$MC$200=AB$3)*('GMW - Upside'!$MB$2:$MB$200=AB$4),0),$E258-1973)</f>
        <v>662442.30000000005</v>
      </c>
      <c r="AC258" cm="1">
        <f t="array" ref="AC258">INDEX('GMW - Upside'!$A$2:$MC$200,MATCH(1,('GMW - Upside'!$MC$2:$MC$200=AC$3)*('GMW - Upside'!$MB$2:$MB$200=AC$4),0),$E258-1973)</f>
        <v>579469.80000000005</v>
      </c>
      <c r="AD258" cm="1">
        <f t="array" ref="AD258">INDEX('GMW - Upside'!$A$2:$MC$200,MATCH(1,('GMW - Upside'!$MC$2:$MC$200=AD$3)*('GMW - Upside'!$MB$2:$MB$200=AD$4),0),$E258-1973)</f>
        <v>74857.05</v>
      </c>
      <c r="AE258" cm="1">
        <f t="array" ref="AE258">INDEX('GMW - Upside'!$A$2:$MC$200,MATCH(1,('GMW - Upside'!$MC$2:$MC$200=AE$3)*('GMW - Upside'!$MB$2:$MB$200=AE$4),0),$E258-1973)</f>
        <v>35.606319999999997</v>
      </c>
    </row>
    <row r="259" spans="1:31" x14ac:dyDescent="0.2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cm="1">
        <f t="array" ref="F259">INDEX('GMW - Upside'!$A$2:$MC$200,MATCH(1,('GMW - Upside'!$MC$2:$MC$200=F$3)*('GMW - Upside'!$MB$2:$MB$200=F$4),0),$E259-1973)</f>
        <v>935254.6</v>
      </c>
      <c r="G259" cm="1">
        <f t="array" ref="G259">INDEX('GMW - Upside'!$A$2:$MC$200,MATCH(1,('GMW - Upside'!$MC$2:$MC$200=G$3)*('GMW - Upside'!$MB$2:$MB$200=G$4),0),$E259-1973)</f>
        <v>541008.80000000005</v>
      </c>
      <c r="H259" cm="1">
        <f t="array" ref="H259">INDEX('GMW - Upside'!$A$2:$MC$200,MATCH(1,('GMW - Upside'!$MC$2:$MC$200=H$3)*('GMW - Upside'!$MB$2:$MB$200=H$4),0),$E259-1973)</f>
        <v>594448.30000000005</v>
      </c>
      <c r="I259" cm="1">
        <f t="array" ref="I259">INDEX('GMW - Upside'!$A$2:$MC$200,MATCH(1,('GMW - Upside'!$MC$2:$MC$200=I$3)*('GMW - Upside'!$MB$2:$MB$200=I$4),0),$E259-1973)</f>
        <v>198.61160000000001</v>
      </c>
      <c r="J259" cm="1">
        <f t="array" ref="J259">INDEX('GMW - Upside'!$A$2:$MC$200,MATCH(1,('GMW - Upside'!$MC$2:$MC$200=J$3)*('GMW - Upside'!$MB$2:$MB$200=J$4),0),$E259-1973)</f>
        <v>2.4170280000000002</v>
      </c>
      <c r="K259" cm="1">
        <f t="array" ref="K259">INDEX('GMW - Upside'!$A$2:$MC$200,MATCH(1,('GMW - Upside'!$MC$2:$MC$200=K$3)*('GMW - Upside'!$MB$2:$MB$200=K$4),0),$E259-1973)</f>
        <v>3.5141650000000002</v>
      </c>
      <c r="L259" cm="1">
        <f t="array" ref="L259">INDEX('GMW - Upside'!$A$2:$MC$200,MATCH(1,('GMW - Upside'!$MC$2:$MC$200=L$3)*('GMW - Upside'!$MB$2:$MB$200=L$4),0),$E259-1973)</f>
        <v>39137.49</v>
      </c>
      <c r="M259" cm="1">
        <f t="array" ref="M259">INDEX('GMW - Upside'!$A$2:$MC$200,MATCH(1,('GMW - Upside'!$MC$2:$MC$200=M$3)*('GMW - Upside'!$MB$2:$MB$200=M$4),0),$E259-1973)</f>
        <v>1659.6210000000001</v>
      </c>
      <c r="N259" cm="1">
        <f t="array" ref="N259">INDEX('GMW - Upside'!$A$2:$MC$200,MATCH(1,('GMW - Upside'!$MC$2:$MC$200=N$3)*('GMW - Upside'!$MB$2:$MB$200=N$4),0),$E259-1973)</f>
        <v>40797.11</v>
      </c>
      <c r="O259" cm="1">
        <f t="array" ref="O259">INDEX('GMW - Upside'!$A$2:$MC$200,MATCH(1,('GMW - Upside'!$MC$2:$MC$200=O$3)*('GMW - Upside'!$MB$2:$MB$200=O$4),0),$E259-1973)</f>
        <v>4.0679869999999996</v>
      </c>
      <c r="P259" cm="1">
        <f t="array" ref="P259">INDEX('GMW - Upside'!$A$2:$MC$200,MATCH(1,('GMW - Upside'!$MC$2:$MC$200=P$3)*('GMW - Upside'!$MB$2:$MB$200=P$4),0),$E259-1973)</f>
        <v>47633.48</v>
      </c>
      <c r="Q259" cm="1">
        <f t="array" ref="Q259">INDEX('GMW - Upside'!$A$2:$MC$200,MATCH(1,('GMW - Upside'!$MC$2:$MC$200=Q$3)*('GMW - Upside'!$MB$2:$MB$200=Q$4),0),$E259-1973)</f>
        <v>64494.25</v>
      </c>
      <c r="R259" cm="1">
        <f t="array" ref="R259">INDEX('GMW - Upside'!$A$2:$MC$200,MATCH(1,('GMW - Upside'!$MC$2:$MC$200=R$3)*('GMW - Upside'!$MB$2:$MB$200=R$4),0),$E259-1973)</f>
        <v>4997834</v>
      </c>
      <c r="S259" cm="1">
        <f t="array" ref="S259">INDEX('GMW - Upside'!$A$2:$MC$200,MATCH(1,('GMW - Upside'!$MC$2:$MC$200=S$3)*('GMW - Upside'!$MB$2:$MB$200=S$4),0),$E259-1973)</f>
        <v>1470135</v>
      </c>
      <c r="T259" cm="1">
        <f t="array" ref="T259">INDEX('GMW - Upside'!$A$2:$MC$200,MATCH(1,('GMW - Upside'!$MC$2:$MC$200=T$3)*('GMW - Upside'!$MB$2:$MB$200=T$4),0),$E259-1973)</f>
        <v>-0.32320019999999999</v>
      </c>
      <c r="U259" cm="1">
        <f t="array" ref="U259">INDEX('GMW - Upside'!$A$2:$MC$200,MATCH(1,('GMW - Upside'!$MC$2:$MC$200=U$3)*('GMW - Upside'!$MB$2:$MB$200=U$4),0),$E259-1973)</f>
        <v>938282.4</v>
      </c>
      <c r="V259" cm="1">
        <f t="array" ref="V259">INDEX('GMW - Upside'!$A$2:$MC$200,MATCH(1,('GMW - Upside'!$MC$2:$MC$200=V$3)*('GMW - Upside'!$MB$2:$MB$200=V$4),0),$E259-1973)</f>
        <v>39164.910000000003</v>
      </c>
      <c r="W259" cm="1">
        <f t="array" ref="W259">INDEX('GMW - Upside'!$A$2:$MC$200,MATCH(1,('GMW - Upside'!$MC$2:$MC$200=W$3)*('GMW - Upside'!$MB$2:$MB$200=W$4),0),$E259-1973)</f>
        <v>31.969919999999998</v>
      </c>
      <c r="X259" cm="1">
        <f t="array" ref="X259">INDEX('GMW - Upside'!$A$2:$MC$200,MATCH(1,('GMW - Upside'!$MC$2:$MC$200=X$3)*('GMW - Upside'!$MB$2:$MB$200=X$4),0),$E259-1973)</f>
        <v>703639.8</v>
      </c>
      <c r="Y259" cm="1">
        <f t="array" ref="Y259">INDEX('GMW - Upside'!$A$2:$MC$200,MATCH(1,('GMW - Upside'!$MC$2:$MC$200=Y$3)*('GMW - Upside'!$MB$2:$MB$200=Y$4),0),$E259-1973)</f>
        <v>47045.15</v>
      </c>
      <c r="Z259" cm="1">
        <f t="array" ref="Z259">INDEX('GMW - Upside'!$A$2:$MC$200,MATCH(1,('GMW - Upside'!$MC$2:$MC$200=Z$3)*('GMW - Upside'!$MB$2:$MB$200=Z$4),0),$E259-1973)</f>
        <v>4409318</v>
      </c>
      <c r="AA259" cm="1">
        <f t="array" ref="AA259">INDEX('GMW - Upside'!$A$2:$MC$200,MATCH(1,('GMW - Upside'!$MC$2:$MC$200=AA$3)*('GMW - Upside'!$MB$2:$MB$200=AA$4),0),$E259-1973)</f>
        <v>-1.538862</v>
      </c>
      <c r="AB259" cm="1">
        <f t="array" ref="AB259">INDEX('GMW - Upside'!$A$2:$MC$200,MATCH(1,('GMW - Upside'!$MC$2:$MC$200=AB$3)*('GMW - Upside'!$MB$2:$MB$200=AB$4),0),$E259-1973)</f>
        <v>688710.6</v>
      </c>
      <c r="AC259" cm="1">
        <f t="array" ref="AC259">INDEX('GMW - Upside'!$A$2:$MC$200,MATCH(1,('GMW - Upside'!$MC$2:$MC$200=AC$3)*('GMW - Upside'!$MB$2:$MB$200=AC$4),0),$E259-1973)</f>
        <v>689031</v>
      </c>
      <c r="AD259" cm="1">
        <f t="array" ref="AD259">INDEX('GMW - Upside'!$A$2:$MC$200,MATCH(1,('GMW - Upside'!$MC$2:$MC$200=AD$3)*('GMW - Upside'!$MB$2:$MB$200=AD$4),0),$E259-1973)</f>
        <v>74920.55</v>
      </c>
      <c r="AE259" cm="1">
        <f t="array" ref="AE259">INDEX('GMW - Upside'!$A$2:$MC$200,MATCH(1,('GMW - Upside'!$MC$2:$MC$200=AE$3)*('GMW - Upside'!$MB$2:$MB$200=AE$4),0),$E259-1973)</f>
        <v>35.605289999999997</v>
      </c>
    </row>
    <row r="260" spans="1:31" x14ac:dyDescent="0.25">
      <c r="B260">
        <f t="shared" si="20"/>
        <v>2043</v>
      </c>
      <c r="C260">
        <f t="shared" si="20"/>
        <v>2043</v>
      </c>
      <c r="E260">
        <f t="shared" si="16"/>
        <v>2233</v>
      </c>
      <c r="F260" cm="1">
        <f t="array" ref="F260">INDEX('GMW - Upside'!$A$2:$MC$200,MATCH(1,('GMW - Upside'!$MC$2:$MC$200=F$3)*('GMW - Upside'!$MB$2:$MB$200=F$4),0),$E260-1973)</f>
        <v>939177.1</v>
      </c>
      <c r="G260" cm="1">
        <f t="array" ref="G260">INDEX('GMW - Upside'!$A$2:$MC$200,MATCH(1,('GMW - Upside'!$MC$2:$MC$200=G$3)*('GMW - Upside'!$MB$2:$MB$200=G$4),0),$E260-1973)</f>
        <v>543150.80000000005</v>
      </c>
      <c r="H260" cm="1">
        <f t="array" ref="H260">INDEX('GMW - Upside'!$A$2:$MC$200,MATCH(1,('GMW - Upside'!$MC$2:$MC$200=H$3)*('GMW - Upside'!$MB$2:$MB$200=H$4),0),$E260-1973)</f>
        <v>596817.5</v>
      </c>
      <c r="I260" cm="1">
        <f t="array" ref="I260">INDEX('GMW - Upside'!$A$2:$MC$200,MATCH(1,('GMW - Upside'!$MC$2:$MC$200=I$3)*('GMW - Upside'!$MB$2:$MB$200=I$4),0),$E260-1973)</f>
        <v>200.32570000000001</v>
      </c>
      <c r="J260" cm="1">
        <f t="array" ref="J260">INDEX('GMW - Upside'!$A$2:$MC$200,MATCH(1,('GMW - Upside'!$MC$2:$MC$200=J$3)*('GMW - Upside'!$MB$2:$MB$200=J$4),0),$E260-1973)</f>
        <v>2.416499</v>
      </c>
      <c r="K260" cm="1">
        <f t="array" ref="K260">INDEX('GMW - Upside'!$A$2:$MC$200,MATCH(1,('GMW - Upside'!$MC$2:$MC$200=K$3)*('GMW - Upside'!$MB$2:$MB$200=K$4),0),$E260-1973)</f>
        <v>3.5131969999999999</v>
      </c>
      <c r="L260" cm="1">
        <f t="array" ref="L260">INDEX('GMW - Upside'!$A$2:$MC$200,MATCH(1,('GMW - Upside'!$MC$2:$MC$200=L$3)*('GMW - Upside'!$MB$2:$MB$200=L$4),0),$E260-1973)</f>
        <v>39192.01</v>
      </c>
      <c r="M260" cm="1">
        <f t="array" ref="M260">INDEX('GMW - Upside'!$A$2:$MC$200,MATCH(1,('GMW - Upside'!$MC$2:$MC$200=M$3)*('GMW - Upside'!$MB$2:$MB$200=M$4),0),$E260-1973)</f>
        <v>1665.7929999999999</v>
      </c>
      <c r="N260" cm="1">
        <f t="array" ref="N260">INDEX('GMW - Upside'!$A$2:$MC$200,MATCH(1,('GMW - Upside'!$MC$2:$MC$200=N$3)*('GMW - Upside'!$MB$2:$MB$200=N$4),0),$E260-1973)</f>
        <v>40857.800000000003</v>
      </c>
      <c r="O260" cm="1">
        <f t="array" ref="O260">INDEX('GMW - Upside'!$A$2:$MC$200,MATCH(1,('GMW - Upside'!$MC$2:$MC$200=O$3)*('GMW - Upside'!$MB$2:$MB$200=O$4),0),$E260-1973)</f>
        <v>4.0770499999999998</v>
      </c>
      <c r="P260" cm="1">
        <f t="array" ref="P260">INDEX('GMW - Upside'!$A$2:$MC$200,MATCH(1,('GMW - Upside'!$MC$2:$MC$200=P$3)*('GMW - Upside'!$MB$2:$MB$200=P$4),0),$E260-1973)</f>
        <v>47676.13</v>
      </c>
      <c r="Q260" cm="1">
        <f t="array" ref="Q260">INDEX('GMW - Upside'!$A$2:$MC$200,MATCH(1,('GMW - Upside'!$MC$2:$MC$200=Q$3)*('GMW - Upside'!$MB$2:$MB$200=Q$4),0),$E260-1973)</f>
        <v>-66485.88</v>
      </c>
      <c r="R260" cm="1">
        <f t="array" ref="R260">INDEX('GMW - Upside'!$A$2:$MC$200,MATCH(1,('GMW - Upside'!$MC$2:$MC$200=R$3)*('GMW - Upside'!$MB$2:$MB$200=R$4),0),$E260-1973)</f>
        <v>5087810</v>
      </c>
      <c r="S260" cm="1">
        <f t="array" ref="S260">INDEX('GMW - Upside'!$A$2:$MC$200,MATCH(1,('GMW - Upside'!$MC$2:$MC$200=S$3)*('GMW - Upside'!$MB$2:$MB$200=S$4),0),$E260-1973)</f>
        <v>1484075</v>
      </c>
      <c r="T260" cm="1">
        <f t="array" ref="T260">INDEX('GMW - Upside'!$A$2:$MC$200,MATCH(1,('GMW - Upside'!$MC$2:$MC$200=T$3)*('GMW - Upside'!$MB$2:$MB$200=T$4),0),$E260-1973)</f>
        <v>-0.32577509999999998</v>
      </c>
      <c r="U260" cm="1">
        <f t="array" ref="U260">INDEX('GMW - Upside'!$A$2:$MC$200,MATCH(1,('GMW - Upside'!$MC$2:$MC$200=U$3)*('GMW - Upside'!$MB$2:$MB$200=U$4),0),$E260-1973)</f>
        <v>942241.4</v>
      </c>
      <c r="V260" cm="1">
        <f t="array" ref="V260">INDEX('GMW - Upside'!$A$2:$MC$200,MATCH(1,('GMW - Upside'!$MC$2:$MC$200=V$3)*('GMW - Upside'!$MB$2:$MB$200=V$4),0),$E260-1973)</f>
        <v>39223.17</v>
      </c>
      <c r="W260" cm="1">
        <f t="array" ref="W260">INDEX('GMW - Upside'!$A$2:$MC$200,MATCH(1,('GMW - Upside'!$MC$2:$MC$200=W$3)*('GMW - Upside'!$MB$2:$MB$200=W$4),0),$E260-1973)</f>
        <v>31.969169999999998</v>
      </c>
      <c r="X260" cm="1">
        <f t="array" ref="X260">INDEX('GMW - Upside'!$A$2:$MC$200,MATCH(1,('GMW - Upside'!$MC$2:$MC$200=X$3)*('GMW - Upside'!$MB$2:$MB$200=X$4),0),$E260-1973)</f>
        <v>704760.8</v>
      </c>
      <c r="Y260" cm="1">
        <f t="array" ref="Y260">INDEX('GMW - Upside'!$A$2:$MC$200,MATCH(1,('GMW - Upside'!$MC$2:$MC$200=Y$3)*('GMW - Upside'!$MB$2:$MB$200=Y$4),0),$E260-1973)</f>
        <v>47087.91</v>
      </c>
      <c r="Z260" cm="1">
        <f t="array" ref="Z260">INDEX('GMW - Upside'!$A$2:$MC$200,MATCH(1,('GMW - Upside'!$MC$2:$MC$200=Z$3)*('GMW - Upside'!$MB$2:$MB$200=Z$4),0),$E260-1973)</f>
        <v>4432392</v>
      </c>
      <c r="AA260" cm="1">
        <f t="array" ref="AA260">INDEX('GMW - Upside'!$A$2:$MC$200,MATCH(1,('GMW - Upside'!$MC$2:$MC$200=AA$3)*('GMW - Upside'!$MB$2:$MB$200=AA$4),0),$E260-1973)</f>
        <v>-1.5376320000000001</v>
      </c>
      <c r="AB260" cm="1">
        <f t="array" ref="AB260">INDEX('GMW - Upside'!$A$2:$MC$200,MATCH(1,('GMW - Upside'!$MC$2:$MC$200=AB$3)*('GMW - Upside'!$MB$2:$MB$200=AB$4),0),$E260-1973)</f>
        <v>661197</v>
      </c>
      <c r="AC260" cm="1">
        <f t="array" ref="AC260">INDEX('GMW - Upside'!$A$2:$MC$200,MATCH(1,('GMW - Upside'!$MC$2:$MC$200=AC$3)*('GMW - Upside'!$MB$2:$MB$200=AC$4),0),$E260-1973)</f>
        <v>571220.6</v>
      </c>
      <c r="AD260" cm="1">
        <f t="array" ref="AD260">INDEX('GMW - Upside'!$A$2:$MC$200,MATCH(1,('GMW - Upside'!$MC$2:$MC$200=AD$3)*('GMW - Upside'!$MB$2:$MB$200=AD$4),0),$E260-1973)</f>
        <v>74984.05</v>
      </c>
      <c r="AE260" cm="1">
        <f t="array" ref="AE260">INDEX('GMW - Upside'!$A$2:$MC$200,MATCH(1,('GMW - Upside'!$MC$2:$MC$200=AE$3)*('GMW - Upside'!$MB$2:$MB$200=AE$4),0),$E260-1973)</f>
        <v>35.60427</v>
      </c>
    </row>
    <row r="261" spans="1:31" x14ac:dyDescent="0.25">
      <c r="B261">
        <f t="shared" si="20"/>
        <v>2043</v>
      </c>
      <c r="C261">
        <f t="shared" si="20"/>
        <v>2043</v>
      </c>
      <c r="E261">
        <f t="shared" si="16"/>
        <v>2234</v>
      </c>
      <c r="F261" cm="1">
        <f t="array" ref="F261">INDEX('GMW - Upside'!$A$2:$MC$200,MATCH(1,('GMW - Upside'!$MC$2:$MC$200=F$3)*('GMW - Upside'!$MB$2:$MB$200=F$4),0),$E261-1973)</f>
        <v>943029</v>
      </c>
      <c r="G261" cm="1">
        <f t="array" ref="G261">INDEX('GMW - Upside'!$A$2:$MC$200,MATCH(1,('GMW - Upside'!$MC$2:$MC$200=G$3)*('GMW - Upside'!$MB$2:$MB$200=G$4),0),$E261-1973)</f>
        <v>545288.19999999995</v>
      </c>
      <c r="H261" cm="1">
        <f t="array" ref="H261">INDEX('GMW - Upside'!$A$2:$MC$200,MATCH(1,('GMW - Upside'!$MC$2:$MC$200=H$3)*('GMW - Upside'!$MB$2:$MB$200=H$4),0),$E261-1973)</f>
        <v>599298.6</v>
      </c>
      <c r="I261" cm="1">
        <f t="array" ref="I261">INDEX('GMW - Upside'!$A$2:$MC$200,MATCH(1,('GMW - Upside'!$MC$2:$MC$200=I$3)*('GMW - Upside'!$MB$2:$MB$200=I$4),0),$E261-1973)</f>
        <v>201.3245</v>
      </c>
      <c r="J261" cm="1">
        <f t="array" ref="J261">INDEX('GMW - Upside'!$A$2:$MC$200,MATCH(1,('GMW - Upside'!$MC$2:$MC$200=J$3)*('GMW - Upside'!$MB$2:$MB$200=J$4),0),$E261-1973)</f>
        <v>2.4162059999999999</v>
      </c>
      <c r="K261" cm="1">
        <f t="array" ref="K261">INDEX('GMW - Upside'!$A$2:$MC$200,MATCH(1,('GMW - Upside'!$MC$2:$MC$200=K$3)*('GMW - Upside'!$MB$2:$MB$200=K$4),0),$E261-1973)</f>
        <v>3.5124369999999998</v>
      </c>
      <c r="L261" cm="1">
        <f t="array" ref="L261">INDEX('GMW - Upside'!$A$2:$MC$200,MATCH(1,('GMW - Upside'!$MC$2:$MC$200=L$3)*('GMW - Upside'!$MB$2:$MB$200=L$4),0),$E261-1973)</f>
        <v>39242.550000000003</v>
      </c>
      <c r="M261" cm="1">
        <f t="array" ref="M261">INDEX('GMW - Upside'!$A$2:$MC$200,MATCH(1,('GMW - Upside'!$MC$2:$MC$200=M$3)*('GMW - Upside'!$MB$2:$MB$200=M$4),0),$E261-1973)</f>
        <v>1663.9690000000001</v>
      </c>
      <c r="N261" cm="1">
        <f t="array" ref="N261">INDEX('GMW - Upside'!$A$2:$MC$200,MATCH(1,('GMW - Upside'!$MC$2:$MC$200=N$3)*('GMW - Upside'!$MB$2:$MB$200=N$4),0),$E261-1973)</f>
        <v>40906.519999999997</v>
      </c>
      <c r="O261" cm="1">
        <f t="array" ref="O261">INDEX('GMW - Upside'!$A$2:$MC$200,MATCH(1,('GMW - Upside'!$MC$2:$MC$200=O$3)*('GMW - Upside'!$MB$2:$MB$200=O$4),0),$E261-1973)</f>
        <v>4.0677349999999999</v>
      </c>
      <c r="P261" cm="1">
        <f t="array" ref="P261">INDEX('GMW - Upside'!$A$2:$MC$200,MATCH(1,('GMW - Upside'!$MC$2:$MC$200=P$3)*('GMW - Upside'!$MB$2:$MB$200=P$4),0),$E261-1973)</f>
        <v>47750.67</v>
      </c>
      <c r="Q261" cm="1">
        <f t="array" ref="Q261">INDEX('GMW - Upside'!$A$2:$MC$200,MATCH(1,('GMW - Upside'!$MC$2:$MC$200=Q$3)*('GMW - Upside'!$MB$2:$MB$200=Q$4),0),$E261-1973)</f>
        <v>-16021.32</v>
      </c>
      <c r="R261" cm="1">
        <f t="array" ref="R261">INDEX('GMW - Upside'!$A$2:$MC$200,MATCH(1,('GMW - Upside'!$MC$2:$MC$200=R$3)*('GMW - Upside'!$MB$2:$MB$200=R$4),0),$E261-1973)</f>
        <v>5134498</v>
      </c>
      <c r="S261" cm="1">
        <f t="array" ref="S261">INDEX('GMW - Upside'!$A$2:$MC$200,MATCH(1,('GMW - Upside'!$MC$2:$MC$200=S$3)*('GMW - Upside'!$MB$2:$MB$200=S$4),0),$E261-1973)</f>
        <v>1497995</v>
      </c>
      <c r="T261" cm="1">
        <f t="array" ref="T261">INDEX('GMW - Upside'!$A$2:$MC$200,MATCH(1,('GMW - Upside'!$MC$2:$MC$200=T$3)*('GMW - Upside'!$MB$2:$MB$200=T$4),0),$E261-1973)</f>
        <v>-0.31852720000000001</v>
      </c>
      <c r="U261" cm="1">
        <f t="array" ref="U261">INDEX('GMW - Upside'!$A$2:$MC$200,MATCH(1,('GMW - Upside'!$MC$2:$MC$200=U$3)*('GMW - Upside'!$MB$2:$MB$200=U$4),0),$E261-1973)</f>
        <v>946037.4</v>
      </c>
      <c r="V261" cm="1">
        <f t="array" ref="V261">INDEX('GMW - Upside'!$A$2:$MC$200,MATCH(1,('GMW - Upside'!$MC$2:$MC$200=V$3)*('GMW - Upside'!$MB$2:$MB$200=V$4),0),$E261-1973)</f>
        <v>39269.94</v>
      </c>
      <c r="W261" cm="1">
        <f t="array" ref="W261">INDEX('GMW - Upside'!$A$2:$MC$200,MATCH(1,('GMW - Upside'!$MC$2:$MC$200=W$3)*('GMW - Upside'!$MB$2:$MB$200=W$4),0),$E261-1973)</f>
        <v>31.968419999999998</v>
      </c>
      <c r="X261" cm="1">
        <f t="array" ref="X261">INDEX('GMW - Upside'!$A$2:$MC$200,MATCH(1,('GMW - Upside'!$MC$2:$MC$200=X$3)*('GMW - Upside'!$MB$2:$MB$200=X$4),0),$E261-1973)</f>
        <v>705666.1</v>
      </c>
      <c r="Y261" cm="1">
        <f t="array" ref="Y261">INDEX('GMW - Upside'!$A$2:$MC$200,MATCH(1,('GMW - Upside'!$MC$2:$MC$200=Y$3)*('GMW - Upside'!$MB$2:$MB$200=Y$4),0),$E261-1973)</f>
        <v>47116.4</v>
      </c>
      <c r="Z261" cm="1">
        <f t="array" ref="Z261">INDEX('GMW - Upside'!$A$2:$MC$200,MATCH(1,('GMW - Upside'!$MC$2:$MC$200=Z$3)*('GMW - Upside'!$MB$2:$MB$200=Z$4),0),$E261-1973)</f>
        <v>4455596</v>
      </c>
      <c r="AA261" cm="1">
        <f t="array" ref="AA261">INDEX('GMW - Upside'!$A$2:$MC$200,MATCH(1,('GMW - Upside'!$MC$2:$MC$200=AA$3)*('GMW - Upside'!$MB$2:$MB$200=AA$4),0),$E261-1973)</f>
        <v>-1.536403</v>
      </c>
      <c r="AB261" cm="1">
        <f t="array" ref="AB261">INDEX('GMW - Upside'!$A$2:$MC$200,MATCH(1,('GMW - Upside'!$MC$2:$MC$200=AB$3)*('GMW - Upside'!$MB$2:$MB$200=AB$4),0),$E261-1973)</f>
        <v>653860.5</v>
      </c>
      <c r="AC261" cm="1">
        <f t="array" ref="AC261">INDEX('GMW - Upside'!$A$2:$MC$200,MATCH(1,('GMW - Upside'!$MC$2:$MC$200=AC$3)*('GMW - Upside'!$MB$2:$MB$200=AC$4),0),$E261-1973)</f>
        <v>607172.5</v>
      </c>
      <c r="AD261" cm="1">
        <f t="array" ref="AD261">INDEX('GMW - Upside'!$A$2:$MC$200,MATCH(1,('GMW - Upside'!$MC$2:$MC$200=AD$3)*('GMW - Upside'!$MB$2:$MB$200=AD$4),0),$E261-1973)</f>
        <v>75046.38</v>
      </c>
      <c r="AE261" cm="1">
        <f t="array" ref="AE261">INDEX('GMW - Upside'!$A$2:$MC$200,MATCH(1,('GMW - Upside'!$MC$2:$MC$200=AE$3)*('GMW - Upside'!$MB$2:$MB$200=AE$4),0),$E261-1973)</f>
        <v>35.607019999999999</v>
      </c>
    </row>
    <row r="262" spans="1:31" x14ac:dyDescent="0.25">
      <c r="B262">
        <f t="shared" si="20"/>
        <v>2043</v>
      </c>
      <c r="C262">
        <f t="shared" si="20"/>
        <v>2043</v>
      </c>
      <c r="E262">
        <f t="shared" si="16"/>
        <v>2235</v>
      </c>
      <c r="F262" cm="1">
        <f t="array" ref="F262">INDEX('GMW - Upside'!$A$2:$MC$200,MATCH(1,('GMW - Upside'!$MC$2:$MC$200=F$3)*('GMW - Upside'!$MB$2:$MB$200=F$4),0),$E262-1973)</f>
        <v>946888.6</v>
      </c>
      <c r="G262" cm="1">
        <f t="array" ref="G262">INDEX('GMW - Upside'!$A$2:$MC$200,MATCH(1,('GMW - Upside'!$MC$2:$MC$200=G$3)*('GMW - Upside'!$MB$2:$MB$200=G$4),0),$E262-1973)</f>
        <v>547418.6</v>
      </c>
      <c r="H262" cm="1">
        <f t="array" ref="H262">INDEX('GMW - Upside'!$A$2:$MC$200,MATCH(1,('GMW - Upside'!$MC$2:$MC$200=H$3)*('GMW - Upside'!$MB$2:$MB$200=H$4),0),$E262-1973)</f>
        <v>601635.69999999995</v>
      </c>
      <c r="I262" cm="1">
        <f t="array" ref="I262">INDEX('GMW - Upside'!$A$2:$MC$200,MATCH(1,('GMW - Upside'!$MC$2:$MC$200=I$3)*('GMW - Upside'!$MB$2:$MB$200=I$4),0),$E262-1973)</f>
        <v>202.1669</v>
      </c>
      <c r="J262" cm="1">
        <f t="array" ref="J262">INDEX('GMW - Upside'!$A$2:$MC$200,MATCH(1,('GMW - Upside'!$MC$2:$MC$200=J$3)*('GMW - Upside'!$MB$2:$MB$200=J$4),0),$E262-1973)</f>
        <v>2.4161609999999998</v>
      </c>
      <c r="K262" cm="1">
        <f t="array" ref="K262">INDEX('GMW - Upside'!$A$2:$MC$200,MATCH(1,('GMW - Upside'!$MC$2:$MC$200=K$3)*('GMW - Upside'!$MB$2:$MB$200=K$4),0),$E262-1973)</f>
        <v>3.5118360000000002</v>
      </c>
      <c r="L262" cm="1">
        <f t="array" ref="L262">INDEX('GMW - Upside'!$A$2:$MC$200,MATCH(1,('GMW - Upside'!$MC$2:$MC$200=L$3)*('GMW - Upside'!$MB$2:$MB$200=L$4),0),$E262-1973)</f>
        <v>39290.980000000003</v>
      </c>
      <c r="M262" cm="1">
        <f t="array" ref="M262">INDEX('GMW - Upside'!$A$2:$MC$200,MATCH(1,('GMW - Upside'!$MC$2:$MC$200=M$3)*('GMW - Upside'!$MB$2:$MB$200=M$4),0),$E262-1973)</f>
        <v>1664.25</v>
      </c>
      <c r="N262" cm="1">
        <f t="array" ref="N262">INDEX('GMW - Upside'!$A$2:$MC$200,MATCH(1,('GMW - Upside'!$MC$2:$MC$200=N$3)*('GMW - Upside'!$MB$2:$MB$200=N$4),0),$E262-1973)</f>
        <v>40955.230000000003</v>
      </c>
      <c r="O262" cm="1">
        <f t="array" ref="O262">INDEX('GMW - Upside'!$A$2:$MC$200,MATCH(1,('GMW - Upside'!$MC$2:$MC$200=O$3)*('GMW - Upside'!$MB$2:$MB$200=O$4),0),$E262-1973)</f>
        <v>4.0635830000000004</v>
      </c>
      <c r="P262" cm="1">
        <f t="array" ref="P262">INDEX('GMW - Upside'!$A$2:$MC$200,MATCH(1,('GMW - Upside'!$MC$2:$MC$200=P$3)*('GMW - Upside'!$MB$2:$MB$200=P$4),0),$E262-1973)</f>
        <v>47825.21</v>
      </c>
      <c r="Q262" cm="1">
        <f t="array" ref="Q262">INDEX('GMW - Upside'!$A$2:$MC$200,MATCH(1,('GMW - Upside'!$MC$2:$MC$200=Q$3)*('GMW - Upside'!$MB$2:$MB$200=Q$4),0),$E262-1973)</f>
        <v>-54829.5</v>
      </c>
      <c r="R262" cm="1">
        <f t="array" ref="R262">INDEX('GMW - Upside'!$A$2:$MC$200,MATCH(1,('GMW - Upside'!$MC$2:$MC$200=R$3)*('GMW - Upside'!$MB$2:$MB$200=R$4),0),$E262-1973)</f>
        <v>5220356</v>
      </c>
      <c r="S262" cm="1">
        <f t="array" ref="S262">INDEX('GMW - Upside'!$A$2:$MC$200,MATCH(1,('GMW - Upside'!$MC$2:$MC$200=S$3)*('GMW - Upside'!$MB$2:$MB$200=S$4),0),$E262-1973)</f>
        <v>1512140</v>
      </c>
      <c r="T262" cm="1">
        <f t="array" ref="T262">INDEX('GMW - Upside'!$A$2:$MC$200,MATCH(1,('GMW - Upside'!$MC$2:$MC$200=T$3)*('GMW - Upside'!$MB$2:$MB$200=T$4),0),$E262-1973)</f>
        <v>-0.31156539999999999</v>
      </c>
      <c r="U262" cm="1">
        <f t="array" ref="U262">INDEX('GMW - Upside'!$A$2:$MC$200,MATCH(1,('GMW - Upside'!$MC$2:$MC$200=U$3)*('GMW - Upside'!$MB$2:$MB$200=U$4),0),$E262-1973)</f>
        <v>949843.4</v>
      </c>
      <c r="V262" cm="1">
        <f t="array" ref="V262">INDEX('GMW - Upside'!$A$2:$MC$200,MATCH(1,('GMW - Upside'!$MC$2:$MC$200=V$3)*('GMW - Upside'!$MB$2:$MB$200=V$4),0),$E262-1973)</f>
        <v>39316.699999999997</v>
      </c>
      <c r="W262" cm="1">
        <f t="array" ref="W262">INDEX('GMW - Upside'!$A$2:$MC$200,MATCH(1,('GMW - Upside'!$MC$2:$MC$200=W$3)*('GMW - Upside'!$MB$2:$MB$200=W$4),0),$E262-1973)</f>
        <v>31.967669999999998</v>
      </c>
      <c r="X262" cm="1">
        <f t="array" ref="X262">INDEX('GMW - Upside'!$A$2:$MC$200,MATCH(1,('GMW - Upside'!$MC$2:$MC$200=X$3)*('GMW - Upside'!$MB$2:$MB$200=X$4),0),$E262-1973)</f>
        <v>706569.1</v>
      </c>
      <c r="Y262" cm="1">
        <f t="array" ref="Y262">INDEX('GMW - Upside'!$A$2:$MC$200,MATCH(1,('GMW - Upside'!$MC$2:$MC$200=Y$3)*('GMW - Upside'!$MB$2:$MB$200=Y$4),0),$E262-1973)</f>
        <v>47144.89</v>
      </c>
      <c r="Z262" cm="1">
        <f t="array" ref="Z262">INDEX('GMW - Upside'!$A$2:$MC$200,MATCH(1,('GMW - Upside'!$MC$2:$MC$200=Z$3)*('GMW - Upside'!$MB$2:$MB$200=Z$4),0),$E262-1973)</f>
        <v>4478932</v>
      </c>
      <c r="AA262" cm="1">
        <f t="array" ref="AA262">INDEX('GMW - Upside'!$A$2:$MC$200,MATCH(1,('GMW - Upside'!$MC$2:$MC$200=AA$3)*('GMW - Upside'!$MB$2:$MB$200=AA$4),0),$E262-1973)</f>
        <v>-1.535175</v>
      </c>
      <c r="AB262" cm="1">
        <f t="array" ref="AB262">INDEX('GMW - Upside'!$A$2:$MC$200,MATCH(1,('GMW - Upside'!$MC$2:$MC$200=AB$3)*('GMW - Upside'!$MB$2:$MB$200=AB$4),0),$E262-1973)</f>
        <v>687448.8</v>
      </c>
      <c r="AC262" cm="1">
        <f t="array" ref="AC262">INDEX('GMW - Upside'!$A$2:$MC$200,MATCH(1,('GMW - Upside'!$MC$2:$MC$200=AC$3)*('GMW - Upside'!$MB$2:$MB$200=AC$4),0),$E262-1973)</f>
        <v>601590.9</v>
      </c>
      <c r="AD262" cm="1">
        <f t="array" ref="AD262">INDEX('GMW - Upside'!$A$2:$MC$200,MATCH(1,('GMW - Upside'!$MC$2:$MC$200=AD$3)*('GMW - Upside'!$MB$2:$MB$200=AD$4),0),$E262-1973)</f>
        <v>75108.7</v>
      </c>
      <c r="AE262" cm="1">
        <f t="array" ref="AE262">INDEX('GMW - Upside'!$A$2:$MC$200,MATCH(1,('GMW - Upside'!$MC$2:$MC$200=AE$3)*('GMW - Upside'!$MB$2:$MB$200=AE$4),0),$E262-1973)</f>
        <v>35.609749999999998</v>
      </c>
    </row>
    <row r="263" spans="1:31" x14ac:dyDescent="0.2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cm="1">
        <f t="array" ref="F263">INDEX('GMW - Upside'!$A$2:$MC$200,MATCH(1,('GMW - Upside'!$MC$2:$MC$200=F$3)*('GMW - Upside'!$MB$2:$MB$200=F$4),0),$E263-1973)</f>
        <v>950719</v>
      </c>
      <c r="G263" cm="1">
        <f t="array" ref="G263">INDEX('GMW - Upside'!$A$2:$MC$200,MATCH(1,('GMW - Upside'!$MC$2:$MC$200=G$3)*('GMW - Upside'!$MB$2:$MB$200=G$4),0),$E263-1973)</f>
        <v>549520.6</v>
      </c>
      <c r="H263" cm="1">
        <f t="array" ref="H263">INDEX('GMW - Upside'!$A$2:$MC$200,MATCH(1,('GMW - Upside'!$MC$2:$MC$200=H$3)*('GMW - Upside'!$MB$2:$MB$200=H$4),0),$E263-1973)</f>
        <v>603944.4</v>
      </c>
      <c r="I263" cm="1">
        <f t="array" ref="I263">INDEX('GMW - Upside'!$A$2:$MC$200,MATCH(1,('GMW - Upside'!$MC$2:$MC$200=I$3)*('GMW - Upside'!$MB$2:$MB$200=I$4),0),$E263-1973)</f>
        <v>202.5223</v>
      </c>
      <c r="J263" cm="1">
        <f t="array" ref="J263">INDEX('GMW - Upside'!$A$2:$MC$200,MATCH(1,('GMW - Upside'!$MC$2:$MC$200=J$3)*('GMW - Upside'!$MB$2:$MB$200=J$4),0),$E263-1973)</f>
        <v>2.4162789999999998</v>
      </c>
      <c r="K263" cm="1">
        <f t="array" ref="K263">INDEX('GMW - Upside'!$A$2:$MC$200,MATCH(1,('GMW - Upside'!$MC$2:$MC$200=K$3)*('GMW - Upside'!$MB$2:$MB$200=K$4),0),$E263-1973)</f>
        <v>3.511117</v>
      </c>
      <c r="L263" cm="1">
        <f t="array" ref="L263">INDEX('GMW - Upside'!$A$2:$MC$200,MATCH(1,('GMW - Upside'!$MC$2:$MC$200=L$3)*('GMW - Upside'!$MB$2:$MB$200=L$4),0),$E263-1973)</f>
        <v>39337.4</v>
      </c>
      <c r="M263" cm="1">
        <f t="array" ref="M263">INDEX('GMW - Upside'!$A$2:$MC$200,MATCH(1,('GMW - Upside'!$MC$2:$MC$200=M$3)*('GMW - Upside'!$MB$2:$MB$200=M$4),0),$E263-1973)</f>
        <v>1666.5350000000001</v>
      </c>
      <c r="N263" cm="1">
        <f t="array" ref="N263">INDEX('GMW - Upside'!$A$2:$MC$200,MATCH(1,('GMW - Upside'!$MC$2:$MC$200=N$3)*('GMW - Upside'!$MB$2:$MB$200=N$4),0),$E263-1973)</f>
        <v>41003.94</v>
      </c>
      <c r="O263" cm="1">
        <f t="array" ref="O263">INDEX('GMW - Upside'!$A$2:$MC$200,MATCH(1,('GMW - Upside'!$MC$2:$MC$200=O$3)*('GMW - Upside'!$MB$2:$MB$200=O$4),0),$E263-1973)</f>
        <v>4.06433</v>
      </c>
      <c r="P263" cm="1">
        <f t="array" ref="P263">INDEX('GMW - Upside'!$A$2:$MC$200,MATCH(1,('GMW - Upside'!$MC$2:$MC$200=P$3)*('GMW - Upside'!$MB$2:$MB$200=P$4),0),$E263-1973)</f>
        <v>47899.75</v>
      </c>
      <c r="Q263" cm="1">
        <f t="array" ref="Q263">INDEX('GMW - Upside'!$A$2:$MC$200,MATCH(1,('GMW - Upside'!$MC$2:$MC$200=Q$3)*('GMW - Upside'!$MB$2:$MB$200=Q$4),0),$E263-1973)</f>
        <v>67272.929999999993</v>
      </c>
      <c r="R263" cm="1">
        <f t="array" ref="R263">INDEX('GMW - Upside'!$A$2:$MC$200,MATCH(1,('GMW - Upside'!$MC$2:$MC$200=R$3)*('GMW - Upside'!$MB$2:$MB$200=R$4),0),$E263-1973)</f>
        <v>5219686</v>
      </c>
      <c r="S263" cm="1">
        <f t="array" ref="S263">INDEX('GMW - Upside'!$A$2:$MC$200,MATCH(1,('GMW - Upside'!$MC$2:$MC$200=S$3)*('GMW - Upside'!$MB$2:$MB$200=S$4),0),$E263-1973)</f>
        <v>1526197</v>
      </c>
      <c r="T263" cm="1">
        <f t="array" ref="T263">INDEX('GMW - Upside'!$A$2:$MC$200,MATCH(1,('GMW - Upside'!$MC$2:$MC$200=T$3)*('GMW - Upside'!$MB$2:$MB$200=T$4),0),$E263-1973)</f>
        <v>-0.30927660000000001</v>
      </c>
      <c r="U263" cm="1">
        <f t="array" ref="U263">INDEX('GMW - Upside'!$A$2:$MC$200,MATCH(1,('GMW - Upside'!$MC$2:$MC$200=U$3)*('GMW - Upside'!$MB$2:$MB$200=U$4),0),$E263-1973)</f>
        <v>953663.8</v>
      </c>
      <c r="V263" cm="1">
        <f t="array" ref="V263">INDEX('GMW - Upside'!$A$2:$MC$200,MATCH(1,('GMW - Upside'!$MC$2:$MC$200=V$3)*('GMW - Upside'!$MB$2:$MB$200=V$4),0),$E263-1973)</f>
        <v>39363.46</v>
      </c>
      <c r="W263" cm="1">
        <f t="array" ref="W263">INDEX('GMW - Upside'!$A$2:$MC$200,MATCH(1,('GMW - Upside'!$MC$2:$MC$200=W$3)*('GMW - Upside'!$MB$2:$MB$200=W$4),0),$E263-1973)</f>
        <v>31.966920000000002</v>
      </c>
      <c r="X263" cm="1">
        <f t="array" ref="X263">INDEX('GMW - Upside'!$A$2:$MC$200,MATCH(1,('GMW - Upside'!$MC$2:$MC$200=X$3)*('GMW - Upside'!$MB$2:$MB$200=X$4),0),$E263-1973)</f>
        <v>707469.6</v>
      </c>
      <c r="Y263" cm="1">
        <f t="array" ref="Y263">INDEX('GMW - Upside'!$A$2:$MC$200,MATCH(1,('GMW - Upside'!$MC$2:$MC$200=Y$3)*('GMW - Upside'!$MB$2:$MB$200=Y$4),0),$E263-1973)</f>
        <v>47173.38</v>
      </c>
      <c r="Z263" cm="1">
        <f t="array" ref="Z263">INDEX('GMW - Upside'!$A$2:$MC$200,MATCH(1,('GMW - Upside'!$MC$2:$MC$200=Z$3)*('GMW - Upside'!$MB$2:$MB$200=Z$4),0),$E263-1973)</f>
        <v>4502397</v>
      </c>
      <c r="AA263" cm="1">
        <f t="array" ref="AA263">INDEX('GMW - Upside'!$A$2:$MC$200,MATCH(1,('GMW - Upside'!$MC$2:$MC$200=AA$3)*('GMW - Upside'!$MB$2:$MB$200=AA$4),0),$E263-1973)</f>
        <v>-1.5339480000000001</v>
      </c>
      <c r="AB263" cm="1">
        <f t="array" ref="AB263">INDEX('GMW - Upside'!$A$2:$MC$200,MATCH(1,('GMW - Upside'!$MC$2:$MC$200=AB$3)*('GMW - Upside'!$MB$2:$MB$200=AB$4),0),$E263-1973)</f>
        <v>714566.3</v>
      </c>
      <c r="AC263" cm="1">
        <f t="array" ref="AC263">INDEX('GMW - Upside'!$A$2:$MC$200,MATCH(1,('GMW - Upside'!$MC$2:$MC$200=AC$3)*('GMW - Upside'!$MB$2:$MB$200=AC$4),0),$E263-1973)</f>
        <v>715236.7</v>
      </c>
      <c r="AD263" cm="1">
        <f t="array" ref="AD263">INDEX('GMW - Upside'!$A$2:$MC$200,MATCH(1,('GMW - Upside'!$MC$2:$MC$200=AD$3)*('GMW - Upside'!$MB$2:$MB$200=AD$4),0),$E263-1973)</f>
        <v>75171.009999999995</v>
      </c>
      <c r="AE263" cm="1">
        <f t="array" ref="AE263">INDEX('GMW - Upside'!$A$2:$MC$200,MATCH(1,('GMW - Upside'!$MC$2:$MC$200=AE$3)*('GMW - Upside'!$MB$2:$MB$200=AE$4),0),$E263-1973)</f>
        <v>35.612459999999999</v>
      </c>
    </row>
    <row r="264" spans="1:31" x14ac:dyDescent="0.25">
      <c r="B264">
        <f t="shared" si="20"/>
        <v>2044</v>
      </c>
      <c r="C264">
        <f t="shared" si="20"/>
        <v>2044</v>
      </c>
      <c r="E264">
        <f t="shared" si="16"/>
        <v>2237</v>
      </c>
      <c r="F264" cm="1">
        <f t="array" ref="F264">INDEX('GMW - Upside'!$A$2:$MC$200,MATCH(1,('GMW - Upside'!$MC$2:$MC$200=F$3)*('GMW - Upside'!$MB$2:$MB$200=F$4),0),$E264-1973)</f>
        <v>954531.9</v>
      </c>
      <c r="G264" cm="1">
        <f t="array" ref="G264">INDEX('GMW - Upside'!$A$2:$MC$200,MATCH(1,('GMW - Upside'!$MC$2:$MC$200=G$3)*('GMW - Upside'!$MB$2:$MB$200=G$4),0),$E264-1973)</f>
        <v>551607.19999999995</v>
      </c>
      <c r="H264" cm="1">
        <f t="array" ref="H264">INDEX('GMW - Upside'!$A$2:$MC$200,MATCH(1,('GMW - Upside'!$MC$2:$MC$200=H$3)*('GMW - Upside'!$MB$2:$MB$200=H$4),0),$E264-1973)</f>
        <v>606254.6</v>
      </c>
      <c r="I264" cm="1">
        <f t="array" ref="I264">INDEX('GMW - Upside'!$A$2:$MC$200,MATCH(1,('GMW - Upside'!$MC$2:$MC$200=I$3)*('GMW - Upside'!$MB$2:$MB$200=I$4),0),$E264-1973)</f>
        <v>204.27180000000001</v>
      </c>
      <c r="J264" cm="1">
        <f t="array" ref="J264">INDEX('GMW - Upside'!$A$2:$MC$200,MATCH(1,('GMW - Upside'!$MC$2:$MC$200=J$3)*('GMW - Upside'!$MB$2:$MB$200=J$4),0),$E264-1973)</f>
        <v>2.4165839999999998</v>
      </c>
      <c r="K264" cm="1">
        <f t="array" ref="K264">INDEX('GMW - Upside'!$A$2:$MC$200,MATCH(1,('GMW - Upside'!$MC$2:$MC$200=K$3)*('GMW - Upside'!$MB$2:$MB$200=K$4),0),$E264-1973)</f>
        <v>3.5103390000000001</v>
      </c>
      <c r="L264" cm="1">
        <f t="array" ref="L264">INDEX('GMW - Upside'!$A$2:$MC$200,MATCH(1,('GMW - Upside'!$MC$2:$MC$200=L$3)*('GMW - Upside'!$MB$2:$MB$200=L$4),0),$E264-1973)</f>
        <v>39381.910000000003</v>
      </c>
      <c r="M264" cm="1">
        <f t="array" ref="M264">INDEX('GMW - Upside'!$A$2:$MC$200,MATCH(1,('GMW - Upside'!$MC$2:$MC$200=M$3)*('GMW - Upside'!$MB$2:$MB$200=M$4),0),$E264-1973)</f>
        <v>1670.7190000000001</v>
      </c>
      <c r="N264" cm="1">
        <f t="array" ref="N264">INDEX('GMW - Upside'!$A$2:$MC$200,MATCH(1,('GMW - Upside'!$MC$2:$MC$200=N$3)*('GMW - Upside'!$MB$2:$MB$200=N$4),0),$E264-1973)</f>
        <v>41052.620000000003</v>
      </c>
      <c r="O264" cm="1">
        <f t="array" ref="O264">INDEX('GMW - Upside'!$A$2:$MC$200,MATCH(1,('GMW - Upside'!$MC$2:$MC$200=O$3)*('GMW - Upside'!$MB$2:$MB$200=O$4),0),$E264-1973)</f>
        <v>4.0697000000000001</v>
      </c>
      <c r="P264" cm="1">
        <f t="array" ref="P264">INDEX('GMW - Upside'!$A$2:$MC$200,MATCH(1,('GMW - Upside'!$MC$2:$MC$200=P$3)*('GMW - Upside'!$MB$2:$MB$200=P$4),0),$E264-1973)</f>
        <v>47974.29</v>
      </c>
      <c r="Q264" cm="1">
        <f t="array" ref="Q264">INDEX('GMW - Upside'!$A$2:$MC$200,MATCH(1,('GMW - Upside'!$MC$2:$MC$200=Q$3)*('GMW - Upside'!$MB$2:$MB$200=Q$4),0),$E264-1973)</f>
        <v>-68638.45</v>
      </c>
      <c r="R264" cm="1">
        <f t="array" ref="R264">INDEX('GMW - Upside'!$A$2:$MC$200,MATCH(1,('GMW - Upside'!$MC$2:$MC$200=R$3)*('GMW - Upside'!$MB$2:$MB$200=R$4),0),$E264-1973)</f>
        <v>5312723</v>
      </c>
      <c r="S264" cm="1">
        <f t="array" ref="S264">INDEX('GMW - Upside'!$A$2:$MC$200,MATCH(1,('GMW - Upside'!$MC$2:$MC$200=S$3)*('GMW - Upside'!$MB$2:$MB$200=S$4),0),$E264-1973)</f>
        <v>1540413</v>
      </c>
      <c r="T264" cm="1">
        <f t="array" ref="T264">INDEX('GMW - Upside'!$A$2:$MC$200,MATCH(1,('GMW - Upside'!$MC$2:$MC$200=T$3)*('GMW - Upside'!$MB$2:$MB$200=T$4),0),$E264-1973)</f>
        <v>-0.31003950000000002</v>
      </c>
      <c r="U264" cm="1">
        <f t="array" ref="U264">INDEX('GMW - Upside'!$A$2:$MC$200,MATCH(1,('GMW - Upside'!$MC$2:$MC$200=U$3)*('GMW - Upside'!$MB$2:$MB$200=U$4),0),$E264-1973)</f>
        <v>957495.8</v>
      </c>
      <c r="V264" cm="1">
        <f t="array" ref="V264">INDEX('GMW - Upside'!$A$2:$MC$200,MATCH(1,('GMW - Upside'!$MC$2:$MC$200=V$3)*('GMW - Upside'!$MB$2:$MB$200=V$4),0),$E264-1973)</f>
        <v>39410.199999999997</v>
      </c>
      <c r="W264" cm="1">
        <f t="array" ref="W264">INDEX('GMW - Upside'!$A$2:$MC$200,MATCH(1,('GMW - Upside'!$MC$2:$MC$200=W$3)*('GMW - Upside'!$MB$2:$MB$200=W$4),0),$E264-1973)</f>
        <v>31.966170000000002</v>
      </c>
      <c r="X264" cm="1">
        <f t="array" ref="X264">INDEX('GMW - Upside'!$A$2:$MC$200,MATCH(1,('GMW - Upside'!$MC$2:$MC$200=X$3)*('GMW - Upside'!$MB$2:$MB$200=X$4),0),$E264-1973)</f>
        <v>708367.6</v>
      </c>
      <c r="Y264" cm="1">
        <f t="array" ref="Y264">INDEX('GMW - Upside'!$A$2:$MC$200,MATCH(1,('GMW - Upside'!$MC$2:$MC$200=Y$3)*('GMW - Upside'!$MB$2:$MB$200=Y$4),0),$E264-1973)</f>
        <v>47201.86</v>
      </c>
      <c r="Z264" cm="1">
        <f t="array" ref="Z264">INDEX('GMW - Upside'!$A$2:$MC$200,MATCH(1,('GMW - Upside'!$MC$2:$MC$200=Z$3)*('GMW - Upside'!$MB$2:$MB$200=Z$4),0),$E264-1973)</f>
        <v>4525982</v>
      </c>
      <c r="AA264" cm="1">
        <f t="array" ref="AA264">INDEX('GMW - Upside'!$A$2:$MC$200,MATCH(1,('GMW - Upside'!$MC$2:$MC$200=AA$3)*('GMW - Upside'!$MB$2:$MB$200=AA$4),0),$E264-1973)</f>
        <v>-1.5327219999999999</v>
      </c>
      <c r="AB264" cm="1">
        <f t="array" ref="AB264">INDEX('GMW - Upside'!$A$2:$MC$200,MATCH(1,('GMW - Upside'!$MC$2:$MC$200=AB$3)*('GMW - Upside'!$MB$2:$MB$200=AB$4),0),$E264-1973)</f>
        <v>685886.3</v>
      </c>
      <c r="AC264" cm="1">
        <f t="array" ref="AC264">INDEX('GMW - Upside'!$A$2:$MC$200,MATCH(1,('GMW - Upside'!$MC$2:$MC$200=AC$3)*('GMW - Upside'!$MB$2:$MB$200=AC$4),0),$E264-1973)</f>
        <v>592849.19999999995</v>
      </c>
      <c r="AD264" cm="1">
        <f t="array" ref="AD264">INDEX('GMW - Upside'!$A$2:$MC$200,MATCH(1,('GMW - Upside'!$MC$2:$MC$200=AD$3)*('GMW - Upside'!$MB$2:$MB$200=AD$4),0),$E264-1973)</f>
        <v>75233.33</v>
      </c>
      <c r="AE264" cm="1">
        <f t="array" ref="AE264">INDEX('GMW - Upside'!$A$2:$MC$200,MATCH(1,('GMW - Upside'!$MC$2:$MC$200=AE$3)*('GMW - Upside'!$MB$2:$MB$200=AE$4),0),$E264-1973)</f>
        <v>35.615180000000002</v>
      </c>
    </row>
    <row r="265" spans="1:31" x14ac:dyDescent="0.2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cm="1">
        <f t="array" ref="F265">INDEX('GMW - Upside'!$A$2:$MC$200,MATCH(1,('GMW - Upside'!$MC$2:$MC$200=F$3)*('GMW - Upside'!$MB$2:$MB$200=F$4),0),$E265-1973)</f>
        <v>958285.7</v>
      </c>
      <c r="G265" cm="1">
        <f t="array" ref="G265">INDEX('GMW - Upside'!$A$2:$MC$200,MATCH(1,('GMW - Upside'!$MC$2:$MC$200=G$3)*('GMW - Upside'!$MB$2:$MB$200=G$4),0),$E265-1973)</f>
        <v>553698.80000000005</v>
      </c>
      <c r="H265" cm="1">
        <f t="array" ref="H265">INDEX('GMW - Upside'!$A$2:$MC$200,MATCH(1,('GMW - Upside'!$MC$2:$MC$200=H$3)*('GMW - Upside'!$MB$2:$MB$200=H$4),0),$E265-1973)</f>
        <v>608671.19999999995</v>
      </c>
      <c r="I265" cm="1">
        <f t="array" ref="I265">INDEX('GMW - Upside'!$A$2:$MC$200,MATCH(1,('GMW - Upside'!$MC$2:$MC$200=I$3)*('GMW - Upside'!$MB$2:$MB$200=I$4),0),$E265-1973)</f>
        <v>205.29259999999999</v>
      </c>
      <c r="J265" cm="1">
        <f t="array" ref="J265">INDEX('GMW - Upside'!$A$2:$MC$200,MATCH(1,('GMW - Upside'!$MC$2:$MC$200=J$3)*('GMW - Upside'!$MB$2:$MB$200=J$4),0),$E265-1973)</f>
        <v>2.4173909999999998</v>
      </c>
      <c r="K265" cm="1">
        <f t="array" ref="K265">INDEX('GMW - Upside'!$A$2:$MC$200,MATCH(1,('GMW - Upside'!$MC$2:$MC$200=K$3)*('GMW - Upside'!$MB$2:$MB$200=K$4),0),$E265-1973)</f>
        <v>3.5100769999999999</v>
      </c>
      <c r="L265" cm="1">
        <f t="array" ref="L265">INDEX('GMW - Upside'!$A$2:$MC$200,MATCH(1,('GMW - Upside'!$MC$2:$MC$200=L$3)*('GMW - Upside'!$MB$2:$MB$200=L$4),0),$E265-1973)</f>
        <v>39422.79</v>
      </c>
      <c r="M265" cm="1">
        <f t="array" ref="M265">INDEX('GMW - Upside'!$A$2:$MC$200,MATCH(1,('GMW - Upside'!$MC$2:$MC$200=M$3)*('GMW - Upside'!$MB$2:$MB$200=M$4),0),$E265-1973)</f>
        <v>1666.633</v>
      </c>
      <c r="N265" cm="1">
        <f t="array" ref="N265">INDEX('GMW - Upside'!$A$2:$MC$200,MATCH(1,('GMW - Upside'!$MC$2:$MC$200=N$3)*('GMW - Upside'!$MB$2:$MB$200=N$4),0),$E265-1973)</f>
        <v>41089.42</v>
      </c>
      <c r="O265" cm="1">
        <f t="array" ref="O265">INDEX('GMW - Upside'!$A$2:$MC$200,MATCH(1,('GMW - Upside'!$MC$2:$MC$200=O$3)*('GMW - Upside'!$MB$2:$MB$200=O$4),0),$E265-1973)</f>
        <v>4.0561109999999996</v>
      </c>
      <c r="P265" cm="1">
        <f t="array" ref="P265">INDEX('GMW - Upside'!$A$2:$MC$200,MATCH(1,('GMW - Upside'!$MC$2:$MC$200=P$3)*('GMW - Upside'!$MB$2:$MB$200=P$4),0),$E265-1973)</f>
        <v>48110.03</v>
      </c>
      <c r="Q265" cm="1">
        <f t="array" ref="Q265">INDEX('GMW - Upside'!$A$2:$MC$200,MATCH(1,('GMW - Upside'!$MC$2:$MC$200=Q$3)*('GMW - Upside'!$MB$2:$MB$200=Q$4),0),$E265-1973)</f>
        <v>-16266.59</v>
      </c>
      <c r="R265" cm="1">
        <f t="array" ref="R265">INDEX('GMW - Upside'!$A$2:$MC$200,MATCH(1,('GMW - Upside'!$MC$2:$MC$200=R$3)*('GMW - Upside'!$MB$2:$MB$200=R$4),0),$E265-1973)</f>
        <v>5360826</v>
      </c>
      <c r="S265" cm="1">
        <f t="array" ref="S265">INDEX('GMW - Upside'!$A$2:$MC$200,MATCH(1,('GMW - Upside'!$MC$2:$MC$200=S$3)*('GMW - Upside'!$MB$2:$MB$200=S$4),0),$E265-1973)</f>
        <v>1554633</v>
      </c>
      <c r="T265" cm="1">
        <f t="array" ref="T265">INDEX('GMW - Upside'!$A$2:$MC$200,MATCH(1,('GMW - Upside'!$MC$2:$MC$200=T$3)*('GMW - Upside'!$MB$2:$MB$200=T$4),0),$E265-1973)</f>
        <v>-0.299263</v>
      </c>
      <c r="U265" cm="1">
        <f t="array" ref="U265">INDEX('GMW - Upside'!$A$2:$MC$200,MATCH(1,('GMW - Upside'!$MC$2:$MC$200=U$3)*('GMW - Upside'!$MB$2:$MB$200=U$4),0),$E265-1973)</f>
        <v>961158.1</v>
      </c>
      <c r="V265" cm="1">
        <f t="array" ref="V265">INDEX('GMW - Upside'!$A$2:$MC$200,MATCH(1,('GMW - Upside'!$MC$2:$MC$200=V$3)*('GMW - Upside'!$MB$2:$MB$200=V$4),0),$E265-1973)</f>
        <v>39445.519999999997</v>
      </c>
      <c r="W265" cm="1">
        <f t="array" ref="W265">INDEX('GMW - Upside'!$A$2:$MC$200,MATCH(1,('GMW - Upside'!$MC$2:$MC$200=W$3)*('GMW - Upside'!$MB$2:$MB$200=W$4),0),$E265-1973)</f>
        <v>31.965420000000002</v>
      </c>
      <c r="X265" cm="1">
        <f t="array" ref="X265">INDEX('GMW - Upside'!$A$2:$MC$200,MATCH(1,('GMW - Upside'!$MC$2:$MC$200=X$3)*('GMW - Upside'!$MB$2:$MB$200=X$4),0),$E265-1973)</f>
        <v>709132.1</v>
      </c>
      <c r="Y265" cm="1">
        <f t="array" ref="Y265">INDEX('GMW - Upside'!$A$2:$MC$200,MATCH(1,('GMW - Upside'!$MC$2:$MC$200=Y$3)*('GMW - Upside'!$MB$2:$MB$200=Y$4),0),$E265-1973)</f>
        <v>47221.61</v>
      </c>
      <c r="Z265" cm="1">
        <f t="array" ref="Z265">INDEX('GMW - Upside'!$A$2:$MC$200,MATCH(1,('GMW - Upside'!$MC$2:$MC$200=Z$3)*('GMW - Upside'!$MB$2:$MB$200=Z$4),0),$E265-1973)</f>
        <v>4549668</v>
      </c>
      <c r="AA265" cm="1">
        <f t="array" ref="AA265">INDEX('GMW - Upside'!$A$2:$MC$200,MATCH(1,('GMW - Upside'!$MC$2:$MC$200=AA$3)*('GMW - Upside'!$MB$2:$MB$200=AA$4),0),$E265-1973)</f>
        <v>-1.531498</v>
      </c>
      <c r="AB265" cm="1">
        <f t="array" ref="AB265">INDEX('GMW - Upside'!$A$2:$MC$200,MATCH(1,('GMW - Upside'!$MC$2:$MC$200=AB$3)*('GMW - Upside'!$MB$2:$MB$200=AB$4),0),$E265-1973)</f>
        <v>678174.7</v>
      </c>
      <c r="AC265" cm="1">
        <f t="array" ref="AC265">INDEX('GMW - Upside'!$A$2:$MC$200,MATCH(1,('GMW - Upside'!$MC$2:$MC$200=AC$3)*('GMW - Upside'!$MB$2:$MB$200=AC$4),0),$E265-1973)</f>
        <v>630071.4</v>
      </c>
      <c r="AD265" cm="1">
        <f t="array" ref="AD265">INDEX('GMW - Upside'!$A$2:$MC$200,MATCH(1,('GMW - Upside'!$MC$2:$MC$200=AD$3)*('GMW - Upside'!$MB$2:$MB$200=AD$4),0),$E265-1973)</f>
        <v>75294.38</v>
      </c>
      <c r="AE265" cm="1">
        <f t="array" ref="AE265">INDEX('GMW - Upside'!$A$2:$MC$200,MATCH(1,('GMW - Upside'!$MC$2:$MC$200=AE$3)*('GMW - Upside'!$MB$2:$MB$200=AE$4),0),$E265-1973)</f>
        <v>35.58849</v>
      </c>
    </row>
    <row r="266" spans="1:31" x14ac:dyDescent="0.25">
      <c r="B266">
        <f t="shared" si="20"/>
        <v>2044</v>
      </c>
      <c r="C266">
        <f t="shared" si="20"/>
        <v>2044</v>
      </c>
      <c r="E266">
        <f t="shared" si="21"/>
        <v>2239</v>
      </c>
      <c r="F266" cm="1">
        <f t="array" ref="F266">INDEX('GMW - Upside'!$A$2:$MC$200,MATCH(1,('GMW - Upside'!$MC$2:$MC$200=F$3)*('GMW - Upside'!$MB$2:$MB$200=F$4),0),$E266-1973)</f>
        <v>962043.8</v>
      </c>
      <c r="G266" cm="1">
        <f t="array" ref="G266">INDEX('GMW - Upside'!$A$2:$MC$200,MATCH(1,('GMW - Upside'!$MC$2:$MC$200=G$3)*('GMW - Upside'!$MB$2:$MB$200=G$4),0),$E266-1973)</f>
        <v>555782</v>
      </c>
      <c r="H266" cm="1">
        <f t="array" ref="H266">INDEX('GMW - Upside'!$A$2:$MC$200,MATCH(1,('GMW - Upside'!$MC$2:$MC$200=H$3)*('GMW - Upside'!$MB$2:$MB$200=H$4),0),$E266-1973)</f>
        <v>610953.9</v>
      </c>
      <c r="I266" cm="1">
        <f t="array" ref="I266">INDEX('GMW - Upside'!$A$2:$MC$200,MATCH(1,('GMW - Upside'!$MC$2:$MC$200=I$3)*('GMW - Upside'!$MB$2:$MB$200=I$4),0),$E266-1973)</f>
        <v>206.1542</v>
      </c>
      <c r="J266" cm="1">
        <f t="array" ref="J266">INDEX('GMW - Upside'!$A$2:$MC$200,MATCH(1,('GMW - Upside'!$MC$2:$MC$200=J$3)*('GMW - Upside'!$MB$2:$MB$200=J$4),0),$E266-1973)</f>
        <v>2.418625</v>
      </c>
      <c r="K266" cm="1">
        <f t="array" ref="K266">INDEX('GMW - Upside'!$A$2:$MC$200,MATCH(1,('GMW - Upside'!$MC$2:$MC$200=K$3)*('GMW - Upside'!$MB$2:$MB$200=K$4),0),$E266-1973)</f>
        <v>3.5098639999999999</v>
      </c>
      <c r="L266" cm="1">
        <f t="array" ref="L266">INDEX('GMW - Upside'!$A$2:$MC$200,MATCH(1,('GMW - Upside'!$MC$2:$MC$200=L$3)*('GMW - Upside'!$MB$2:$MB$200=L$4),0),$E266-1973)</f>
        <v>39461.75</v>
      </c>
      <c r="M266" cm="1">
        <f t="array" ref="M266">INDEX('GMW - Upside'!$A$2:$MC$200,MATCH(1,('GMW - Upside'!$MC$2:$MC$200=M$3)*('GMW - Upside'!$MB$2:$MB$200=M$4),0),$E266-1973)</f>
        <v>1664.434</v>
      </c>
      <c r="N266" cm="1">
        <f t="array" ref="N266">INDEX('GMW - Upside'!$A$2:$MC$200,MATCH(1,('GMW - Upside'!$MC$2:$MC$200=N$3)*('GMW - Upside'!$MB$2:$MB$200=N$4),0),$E266-1973)</f>
        <v>41126.18</v>
      </c>
      <c r="O266" cm="1">
        <f t="array" ref="O266">INDEX('GMW - Upside'!$A$2:$MC$200,MATCH(1,('GMW - Upside'!$MC$2:$MC$200=O$3)*('GMW - Upside'!$MB$2:$MB$200=O$4),0),$E266-1973)</f>
        <v>4.0471389999999996</v>
      </c>
      <c r="P266" cm="1">
        <f t="array" ref="P266">INDEX('GMW - Upside'!$A$2:$MC$200,MATCH(1,('GMW - Upside'!$MC$2:$MC$200=P$3)*('GMW - Upside'!$MB$2:$MB$200=P$4),0),$E266-1973)</f>
        <v>48245.77</v>
      </c>
      <c r="Q266" cm="1">
        <f t="array" ref="Q266">INDEX('GMW - Upside'!$A$2:$MC$200,MATCH(1,('GMW - Upside'!$MC$2:$MC$200=Q$3)*('GMW - Upside'!$MB$2:$MB$200=Q$4),0),$E266-1973)</f>
        <v>-56494.27</v>
      </c>
      <c r="R266" cm="1">
        <f t="array" ref="R266">INDEX('GMW - Upside'!$A$2:$MC$200,MATCH(1,('GMW - Upside'!$MC$2:$MC$200=R$3)*('GMW - Upside'!$MB$2:$MB$200=R$4),0),$E266-1973)</f>
        <v>5449528</v>
      </c>
      <c r="S266" cm="1">
        <f t="array" ref="S266">INDEX('GMW - Upside'!$A$2:$MC$200,MATCH(1,('GMW - Upside'!$MC$2:$MC$200=S$3)*('GMW - Upside'!$MB$2:$MB$200=S$4),0),$E266-1973)</f>
        <v>1569083</v>
      </c>
      <c r="T266" cm="1">
        <f t="array" ref="T266">INDEX('GMW - Upside'!$A$2:$MC$200,MATCH(1,('GMW - Upside'!$MC$2:$MC$200=T$3)*('GMW - Upside'!$MB$2:$MB$200=T$4),0),$E266-1973)</f>
        <v>-0.28924939999999999</v>
      </c>
      <c r="U266" cm="1">
        <f t="array" ref="U266">INDEX('GMW - Upside'!$A$2:$MC$200,MATCH(1,('GMW - Upside'!$MC$2:$MC$200=U$3)*('GMW - Upside'!$MB$2:$MB$200=U$4),0),$E266-1973)</f>
        <v>964830.7</v>
      </c>
      <c r="V266" cm="1">
        <f t="array" ref="V266">INDEX('GMW - Upside'!$A$2:$MC$200,MATCH(1,('GMW - Upside'!$MC$2:$MC$200=V$3)*('GMW - Upside'!$MB$2:$MB$200=V$4),0),$E266-1973)</f>
        <v>39480.800000000003</v>
      </c>
      <c r="W266" cm="1">
        <f t="array" ref="W266">INDEX('GMW - Upside'!$A$2:$MC$200,MATCH(1,('GMW - Upside'!$MC$2:$MC$200=W$3)*('GMW - Upside'!$MB$2:$MB$200=W$4),0),$E266-1973)</f>
        <v>31.964670000000002</v>
      </c>
      <c r="X266" cm="1">
        <f t="array" ref="X266">INDEX('GMW - Upside'!$A$2:$MC$200,MATCH(1,('GMW - Upside'!$MC$2:$MC$200=X$3)*('GMW - Upside'!$MB$2:$MB$200=X$4),0),$E266-1973)</f>
        <v>709894.2</v>
      </c>
      <c r="Y266" cm="1">
        <f t="array" ref="Y266">INDEX('GMW - Upside'!$A$2:$MC$200,MATCH(1,('GMW - Upside'!$MC$2:$MC$200=Y$3)*('GMW - Upside'!$MB$2:$MB$200=Y$4),0),$E266-1973)</f>
        <v>47241.36</v>
      </c>
      <c r="Z266" cm="1">
        <f t="array" ref="Z266">INDEX('GMW - Upside'!$A$2:$MC$200,MATCH(1,('GMW - Upside'!$MC$2:$MC$200=Z$3)*('GMW - Upside'!$MB$2:$MB$200=Z$4),0),$E266-1973)</f>
        <v>4573462</v>
      </c>
      <c r="AA266" cm="1">
        <f t="array" ref="AA266">INDEX('GMW - Upside'!$A$2:$MC$200,MATCH(1,('GMW - Upside'!$MC$2:$MC$200=AA$3)*('GMW - Upside'!$MB$2:$MB$200=AA$4),0),$E266-1973)</f>
        <v>-1.5302739999999999</v>
      </c>
      <c r="AB266" cm="1">
        <f t="array" ref="AB266">INDEX('GMW - Upside'!$A$2:$MC$200,MATCH(1,('GMW - Upside'!$MC$2:$MC$200=AB$3)*('GMW - Upside'!$MB$2:$MB$200=AB$4),0),$E266-1973)</f>
        <v>712890.2</v>
      </c>
      <c r="AC266" cm="1">
        <f t="array" ref="AC266">INDEX('GMW - Upside'!$A$2:$MC$200,MATCH(1,('GMW - Upside'!$MC$2:$MC$200=AC$3)*('GMW - Upside'!$MB$2:$MB$200=AC$4),0),$E266-1973)</f>
        <v>624188.5</v>
      </c>
      <c r="AD266" cm="1">
        <f t="array" ref="AD266">INDEX('GMW - Upside'!$A$2:$MC$200,MATCH(1,('GMW - Upside'!$MC$2:$MC$200=AD$3)*('GMW - Upside'!$MB$2:$MB$200=AD$4),0),$E266-1973)</f>
        <v>75355.41</v>
      </c>
      <c r="AE266" cm="1">
        <f t="array" ref="AE266">INDEX('GMW - Upside'!$A$2:$MC$200,MATCH(1,('GMW - Upside'!$MC$2:$MC$200=AE$3)*('GMW - Upside'!$MB$2:$MB$200=AE$4),0),$E266-1973)</f>
        <v>35.56194</v>
      </c>
    </row>
    <row r="267" spans="1:31" x14ac:dyDescent="0.2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cm="1">
        <f t="array" ref="F267">INDEX('GMW - Upside'!$A$2:$MC$200,MATCH(1,('GMW - Upside'!$MC$2:$MC$200=F$3)*('GMW - Upside'!$MB$2:$MB$200=F$4),0),$E267-1973)</f>
        <v>965774.5</v>
      </c>
      <c r="G267" cm="1">
        <f t="array" ref="G267">INDEX('GMW - Upside'!$A$2:$MC$200,MATCH(1,('GMW - Upside'!$MC$2:$MC$200=G$3)*('GMW - Upside'!$MB$2:$MB$200=G$4),0),$E267-1973)</f>
        <v>557844.1</v>
      </c>
      <c r="H267" cm="1">
        <f t="array" ref="H267">INDEX('GMW - Upside'!$A$2:$MC$200,MATCH(1,('GMW - Upside'!$MC$2:$MC$200=H$3)*('GMW - Upside'!$MB$2:$MB$200=H$4),0),$E267-1973)</f>
        <v>613215.19999999995</v>
      </c>
      <c r="I267" cm="1">
        <f t="array" ref="I267">INDEX('GMW - Upside'!$A$2:$MC$200,MATCH(1,('GMW - Upside'!$MC$2:$MC$200=I$3)*('GMW - Upside'!$MB$2:$MB$200=I$4),0),$E267-1973)</f>
        <v>206.5204</v>
      </c>
      <c r="J267" cm="1">
        <f t="array" ref="J267">INDEX('GMW - Upside'!$A$2:$MC$200,MATCH(1,('GMW - Upside'!$MC$2:$MC$200=J$3)*('GMW - Upside'!$MB$2:$MB$200=J$4),0),$E267-1973)</f>
        <v>2.4201609999999998</v>
      </c>
      <c r="K267" cm="1">
        <f t="array" ref="K267">INDEX('GMW - Upside'!$A$2:$MC$200,MATCH(1,('GMW - Upside'!$MC$2:$MC$200=K$3)*('GMW - Upside'!$MB$2:$MB$200=K$4),0),$E267-1973)</f>
        <v>3.5096319999999999</v>
      </c>
      <c r="L267" cm="1">
        <f t="array" ref="L267">INDEX('GMW - Upside'!$A$2:$MC$200,MATCH(1,('GMW - Upside'!$MC$2:$MC$200=L$3)*('GMW - Upside'!$MB$2:$MB$200=L$4),0),$E267-1973)</f>
        <v>39499.360000000001</v>
      </c>
      <c r="M267" cm="1">
        <f t="array" ref="M267">INDEX('GMW - Upside'!$A$2:$MC$200,MATCH(1,('GMW - Upside'!$MC$2:$MC$200=M$3)*('GMW - Upside'!$MB$2:$MB$200=M$4),0),$E267-1973)</f>
        <v>1663.5509999999999</v>
      </c>
      <c r="N267" cm="1">
        <f t="array" ref="N267">INDEX('GMW - Upside'!$A$2:$MC$200,MATCH(1,('GMW - Upside'!$MC$2:$MC$200=N$3)*('GMW - Upside'!$MB$2:$MB$200=N$4),0),$E267-1973)</f>
        <v>41162.910000000003</v>
      </c>
      <c r="O267" cm="1">
        <f t="array" ref="O267">INDEX('GMW - Upside'!$A$2:$MC$200,MATCH(1,('GMW - Upside'!$MC$2:$MC$200=O$3)*('GMW - Upside'!$MB$2:$MB$200=O$4),0),$E267-1973)</f>
        <v>4.0413829999999997</v>
      </c>
      <c r="P267" cm="1">
        <f t="array" ref="P267">INDEX('GMW - Upside'!$A$2:$MC$200,MATCH(1,('GMW - Upside'!$MC$2:$MC$200=P$3)*('GMW - Upside'!$MB$2:$MB$200=P$4),0),$E267-1973)</f>
        <v>48381.52</v>
      </c>
      <c r="Q267" cm="1">
        <f t="array" ref="Q267">INDEX('GMW - Upside'!$A$2:$MC$200,MATCH(1,('GMW - Upside'!$MC$2:$MC$200=Q$3)*('GMW - Upside'!$MB$2:$MB$200=Q$4),0),$E267-1973)</f>
        <v>70221.350000000006</v>
      </c>
      <c r="R267" cm="1">
        <f t="array" ref="R267">INDEX('GMW - Upside'!$A$2:$MC$200,MATCH(1,('GMW - Upside'!$MC$2:$MC$200=R$3)*('GMW - Upside'!$MB$2:$MB$200=R$4),0),$E267-1973)</f>
        <v>5448386</v>
      </c>
      <c r="S267" cm="1">
        <f t="array" ref="S267">INDEX('GMW - Upside'!$A$2:$MC$200,MATCH(1,('GMW - Upside'!$MC$2:$MC$200=S$3)*('GMW - Upside'!$MB$2:$MB$200=S$4),0),$E267-1973)</f>
        <v>1583447</v>
      </c>
      <c r="T267" cm="1">
        <f t="array" ref="T267">INDEX('GMW - Upside'!$A$2:$MC$200,MATCH(1,('GMW - Upside'!$MC$2:$MC$200=T$3)*('GMW - Upside'!$MB$2:$MB$200=T$4),0),$E267-1973)</f>
        <v>-0.28324129999999997</v>
      </c>
      <c r="U267" cm="1">
        <f t="array" ref="U267">INDEX('GMW - Upside'!$A$2:$MC$200,MATCH(1,('GMW - Upside'!$MC$2:$MC$200=U$3)*('GMW - Upside'!$MB$2:$MB$200=U$4),0),$E267-1973)</f>
        <v>968513.6</v>
      </c>
      <c r="V267" cm="1">
        <f t="array" ref="V267">INDEX('GMW - Upside'!$A$2:$MC$200,MATCH(1,('GMW - Upside'!$MC$2:$MC$200=V$3)*('GMW - Upside'!$MB$2:$MB$200=V$4),0),$E267-1973)</f>
        <v>39516.06</v>
      </c>
      <c r="W267" cm="1">
        <f t="array" ref="W267">INDEX('GMW - Upside'!$A$2:$MC$200,MATCH(1,('GMW - Upside'!$MC$2:$MC$200=W$3)*('GMW - Upside'!$MB$2:$MB$200=W$4),0),$E267-1973)</f>
        <v>31.963920000000002</v>
      </c>
      <c r="X267" cm="1">
        <f t="array" ref="X267">INDEX('GMW - Upside'!$A$2:$MC$200,MATCH(1,('GMW - Upside'!$MC$2:$MC$200=X$3)*('GMW - Upside'!$MB$2:$MB$200=X$4),0),$E267-1973)</f>
        <v>710653.7</v>
      </c>
      <c r="Y267" cm="1">
        <f t="array" ref="Y267">INDEX('GMW - Upside'!$A$2:$MC$200,MATCH(1,('GMW - Upside'!$MC$2:$MC$200=Y$3)*('GMW - Upside'!$MB$2:$MB$200=Y$4),0),$E267-1973)</f>
        <v>47261.11</v>
      </c>
      <c r="Z267" cm="1">
        <f t="array" ref="Z267">INDEX('GMW - Upside'!$A$2:$MC$200,MATCH(1,('GMW - Upside'!$MC$2:$MC$200=Z$3)*('GMW - Upside'!$MB$2:$MB$200=Z$4),0),$E267-1973)</f>
        <v>4597358</v>
      </c>
      <c r="AA267" cm="1">
        <f t="array" ref="AA267">INDEX('GMW - Upside'!$A$2:$MC$200,MATCH(1,('GMW - Upside'!$MC$2:$MC$200=AA$3)*('GMW - Upside'!$MB$2:$MB$200=AA$4),0),$E267-1973)</f>
        <v>-1.52905</v>
      </c>
      <c r="AB267" cm="1">
        <f t="array" ref="AB267">INDEX('GMW - Upside'!$A$2:$MC$200,MATCH(1,('GMW - Upside'!$MC$2:$MC$200=AB$3)*('GMW - Upside'!$MB$2:$MB$200=AB$4),0),$E267-1973)</f>
        <v>740881.6</v>
      </c>
      <c r="AC267" cm="1">
        <f t="array" ref="AC267">INDEX('GMW - Upside'!$A$2:$MC$200,MATCH(1,('GMW - Upside'!$MC$2:$MC$200=AC$3)*('GMW - Upside'!$MB$2:$MB$200=AC$4),0),$E267-1973)</f>
        <v>742023.6</v>
      </c>
      <c r="AD267" cm="1">
        <f t="array" ref="AD267">INDEX('GMW - Upside'!$A$2:$MC$200,MATCH(1,('GMW - Upside'!$MC$2:$MC$200=AD$3)*('GMW - Upside'!$MB$2:$MB$200=AD$4),0),$E267-1973)</f>
        <v>75416.460000000006</v>
      </c>
      <c r="AE267" cm="1">
        <f t="array" ref="AE267">INDEX('GMW - Upside'!$A$2:$MC$200,MATCH(1,('GMW - Upside'!$MC$2:$MC$200=AE$3)*('GMW - Upside'!$MB$2:$MB$200=AE$4),0),$E267-1973)</f>
        <v>35.535550000000001</v>
      </c>
    </row>
    <row r="268" spans="1:31" x14ac:dyDescent="0.2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cm="1">
        <f t="array" ref="F268">INDEX('GMW - Upside'!$A$2:$MC$200,MATCH(1,('GMW - Upside'!$MC$2:$MC$200=F$3)*('GMW - Upside'!$MB$2:$MB$200=F$4),0),$E268-1973)</f>
        <v>969495.9</v>
      </c>
      <c r="G268" cm="1">
        <f t="array" ref="G268">INDEX('GMW - Upside'!$A$2:$MC$200,MATCH(1,('GMW - Upside'!$MC$2:$MC$200=G$3)*('GMW - Upside'!$MB$2:$MB$200=G$4),0),$E268-1973)</f>
        <v>559903.4</v>
      </c>
      <c r="H268" cm="1">
        <f t="array" ref="H268">INDEX('GMW - Upside'!$A$2:$MC$200,MATCH(1,('GMW - Upside'!$MC$2:$MC$200=H$3)*('GMW - Upside'!$MB$2:$MB$200=H$4),0),$E268-1973)</f>
        <v>615492.80000000005</v>
      </c>
      <c r="I268" cm="1">
        <f t="array" ref="I268">INDEX('GMW - Upside'!$A$2:$MC$200,MATCH(1,('GMW - Upside'!$MC$2:$MC$200=I$3)*('GMW - Upside'!$MB$2:$MB$200=I$4),0),$E268-1973)</f>
        <v>208.30950000000001</v>
      </c>
      <c r="J268" cm="1">
        <f t="array" ref="J268">INDEX('GMW - Upside'!$A$2:$MC$200,MATCH(1,('GMW - Upside'!$MC$2:$MC$200=J$3)*('GMW - Upside'!$MB$2:$MB$200=J$4),0),$E268-1973)</f>
        <v>2.4220090000000001</v>
      </c>
      <c r="K268" cm="1">
        <f t="array" ref="K268">INDEX('GMW - Upside'!$A$2:$MC$200,MATCH(1,('GMW - Upside'!$MC$2:$MC$200=K$3)*('GMW - Upside'!$MB$2:$MB$200=K$4),0),$E268-1973)</f>
        <v>3.509468</v>
      </c>
      <c r="L268" cm="1">
        <f t="array" ref="L268">INDEX('GMW - Upside'!$A$2:$MC$200,MATCH(1,('GMW - Upside'!$MC$2:$MC$200=L$3)*('GMW - Upside'!$MB$2:$MB$200=L$4),0),$E268-1973)</f>
        <v>39536.1</v>
      </c>
      <c r="M268" cm="1">
        <f t="array" ref="M268">INDEX('GMW - Upside'!$A$2:$MC$200,MATCH(1,('GMW - Upside'!$MC$2:$MC$200=M$3)*('GMW - Upside'!$MB$2:$MB$200=M$4),0),$E268-1973)</f>
        <v>1663.5039999999999</v>
      </c>
      <c r="N268" cm="1">
        <f t="array" ref="N268">INDEX('GMW - Upside'!$A$2:$MC$200,MATCH(1,('GMW - Upside'!$MC$2:$MC$200=N$3)*('GMW - Upside'!$MB$2:$MB$200=N$4),0),$E268-1973)</f>
        <v>41199.599999999999</v>
      </c>
      <c r="O268" cm="1">
        <f t="array" ref="O268">INDEX('GMW - Upside'!$A$2:$MC$200,MATCH(1,('GMW - Upside'!$MC$2:$MC$200=O$3)*('GMW - Upside'!$MB$2:$MB$200=O$4),0),$E268-1973)</f>
        <v>4.0376700000000003</v>
      </c>
      <c r="P268" cm="1">
        <f t="array" ref="P268">INDEX('GMW - Upside'!$A$2:$MC$200,MATCH(1,('GMW - Upside'!$MC$2:$MC$200=P$3)*('GMW - Upside'!$MB$2:$MB$200=P$4),0),$E268-1973)</f>
        <v>48517.25</v>
      </c>
      <c r="Q268" cm="1">
        <f t="array" ref="Q268">INDEX('GMW - Upside'!$A$2:$MC$200,MATCH(1,('GMW - Upside'!$MC$2:$MC$200=Q$3)*('GMW - Upside'!$MB$2:$MB$200=Q$4),0),$E268-1973)</f>
        <v>-70676.91</v>
      </c>
      <c r="R268" cm="1">
        <f t="array" ref="R268">INDEX('GMW - Upside'!$A$2:$MC$200,MATCH(1,('GMW - Upside'!$MC$2:$MC$200=R$3)*('GMW - Upside'!$MB$2:$MB$200=R$4),0),$E268-1973)</f>
        <v>5544392</v>
      </c>
      <c r="S268" cm="1">
        <f t="array" ref="S268">INDEX('GMW - Upside'!$A$2:$MC$200,MATCH(1,('GMW - Upside'!$MC$2:$MC$200=S$3)*('GMW - Upside'!$MB$2:$MB$200=S$4),0),$E268-1973)</f>
        <v>1598003</v>
      </c>
      <c r="T268" cm="1">
        <f t="array" ref="T268">INDEX('GMW - Upside'!$A$2:$MC$200,MATCH(1,('GMW - Upside'!$MC$2:$MC$200=T$3)*('GMW - Upside'!$MB$2:$MB$200=T$4),0),$E268-1973)</f>
        <v>-0.27894970000000002</v>
      </c>
      <c r="U268" cm="1">
        <f t="array" ref="U268">INDEX('GMW - Upside'!$A$2:$MC$200,MATCH(1,('GMW - Upside'!$MC$2:$MC$200=U$3)*('GMW - Upside'!$MB$2:$MB$200=U$4),0),$E268-1973)</f>
        <v>972204.1</v>
      </c>
      <c r="V268" cm="1">
        <f t="array" ref="V268">INDEX('GMW - Upside'!$A$2:$MC$200,MATCH(1,('GMW - Upside'!$MC$2:$MC$200=V$3)*('GMW - Upside'!$MB$2:$MB$200=V$4),0),$E268-1973)</f>
        <v>39551.29</v>
      </c>
      <c r="W268" cm="1">
        <f t="array" ref="W268">INDEX('GMW - Upside'!$A$2:$MC$200,MATCH(1,('GMW - Upside'!$MC$2:$MC$200=W$3)*('GMW - Upside'!$MB$2:$MB$200=W$4),0),$E268-1973)</f>
        <v>31.963170000000002</v>
      </c>
      <c r="X268" cm="1">
        <f t="array" ref="X268">INDEX('GMW - Upside'!$A$2:$MC$200,MATCH(1,('GMW - Upside'!$MC$2:$MC$200=X$3)*('GMW - Upside'!$MB$2:$MB$200=X$4),0),$E268-1973)</f>
        <v>711410.5</v>
      </c>
      <c r="Y268" cm="1">
        <f t="array" ref="Y268">INDEX('GMW - Upside'!$A$2:$MC$200,MATCH(1,('GMW - Upside'!$MC$2:$MC$200=Y$3)*('GMW - Upside'!$MB$2:$MB$200=Y$4),0),$E268-1973)</f>
        <v>47280.85</v>
      </c>
      <c r="Z268" cm="1">
        <f t="array" ref="Z268">INDEX('GMW - Upside'!$A$2:$MC$200,MATCH(1,('GMW - Upside'!$MC$2:$MC$200=Z$3)*('GMW - Upside'!$MB$2:$MB$200=Z$4),0),$E268-1973)</f>
        <v>4621352</v>
      </c>
      <c r="AA268" cm="1">
        <f t="array" ref="AA268">INDEX('GMW - Upside'!$A$2:$MC$200,MATCH(1,('GMW - Upside'!$MC$2:$MC$200=AA$3)*('GMW - Upside'!$MB$2:$MB$200=AA$4),0),$E268-1973)</f>
        <v>-1.527828</v>
      </c>
      <c r="AB268" cm="1">
        <f t="array" ref="AB268">INDEX('GMW - Upside'!$A$2:$MC$200,MATCH(1,('GMW - Upside'!$MC$2:$MC$200=AB$3)*('GMW - Upside'!$MB$2:$MB$200=AB$4),0),$E268-1973)</f>
        <v>711004.4</v>
      </c>
      <c r="AC268" cm="1">
        <f t="array" ref="AC268">INDEX('GMW - Upside'!$A$2:$MC$200,MATCH(1,('GMW - Upside'!$MC$2:$MC$200=AC$3)*('GMW - Upside'!$MB$2:$MB$200=AC$4),0),$E268-1973)</f>
        <v>614998.69999999995</v>
      </c>
      <c r="AD268" cm="1">
        <f t="array" ref="AD268">INDEX('GMW - Upside'!$A$2:$MC$200,MATCH(1,('GMW - Upside'!$MC$2:$MC$200=AD$3)*('GMW - Upside'!$MB$2:$MB$200=AD$4),0),$E268-1973)</f>
        <v>75477.509999999995</v>
      </c>
      <c r="AE268" cm="1">
        <f t="array" ref="AE268">INDEX('GMW - Upside'!$A$2:$MC$200,MATCH(1,('GMW - Upside'!$MC$2:$MC$200=AE$3)*('GMW - Upside'!$MB$2:$MB$200=AE$4),0),$E268-1973)</f>
        <v>35.509309999999999</v>
      </c>
    </row>
    <row r="269" spans="1:31" x14ac:dyDescent="0.25">
      <c r="B269">
        <f t="shared" si="22"/>
        <v>2045</v>
      </c>
      <c r="C269">
        <f t="shared" si="22"/>
        <v>2045</v>
      </c>
      <c r="E269">
        <f t="shared" si="21"/>
        <v>2242</v>
      </c>
      <c r="F269" cm="1">
        <f t="array" ref="F269">INDEX('GMW - Upside'!$A$2:$MC$200,MATCH(1,('GMW - Upside'!$MC$2:$MC$200=F$3)*('GMW - Upside'!$MB$2:$MB$200=F$4),0),$E269-1973)</f>
        <v>973185.6</v>
      </c>
      <c r="G269" cm="1">
        <f t="array" ref="G269">INDEX('GMW - Upside'!$A$2:$MC$200,MATCH(1,('GMW - Upside'!$MC$2:$MC$200=G$3)*('GMW - Upside'!$MB$2:$MB$200=G$4),0),$E269-1973)</f>
        <v>561957.69999999995</v>
      </c>
      <c r="H269" cm="1">
        <f t="array" ref="H269">INDEX('GMW - Upside'!$A$2:$MC$200,MATCH(1,('GMW - Upside'!$MC$2:$MC$200=H$3)*('GMW - Upside'!$MB$2:$MB$200=H$4),0),$E269-1973)</f>
        <v>617810.5</v>
      </c>
      <c r="I269" cm="1">
        <f t="array" ref="I269">INDEX('GMW - Upside'!$A$2:$MC$200,MATCH(1,('GMW - Upside'!$MC$2:$MC$200=I$3)*('GMW - Upside'!$MB$2:$MB$200=I$4),0),$E269-1973)</f>
        <v>209.35390000000001</v>
      </c>
      <c r="J269" cm="1">
        <f t="array" ref="J269">INDEX('GMW - Upside'!$A$2:$MC$200,MATCH(1,('GMW - Upside'!$MC$2:$MC$200=J$3)*('GMW - Upside'!$MB$2:$MB$200=J$4),0),$E269-1973)</f>
        <v>2.4241459999999999</v>
      </c>
      <c r="K269" cm="1">
        <f t="array" ref="K269">INDEX('GMW - Upside'!$A$2:$MC$200,MATCH(1,('GMW - Upside'!$MC$2:$MC$200=K$3)*('GMW - Upside'!$MB$2:$MB$200=K$4),0),$E269-1973)</f>
        <v>3.509652</v>
      </c>
      <c r="L269" cm="1">
        <f t="array" ref="L269">INDEX('GMW - Upside'!$A$2:$MC$200,MATCH(1,('GMW - Upside'!$MC$2:$MC$200=L$3)*('GMW - Upside'!$MB$2:$MB$200=L$4),0),$E269-1973)</f>
        <v>39571.279999999999</v>
      </c>
      <c r="M269" cm="1">
        <f t="array" ref="M269">INDEX('GMW - Upside'!$A$2:$MC$200,MATCH(1,('GMW - Upside'!$MC$2:$MC$200=M$3)*('GMW - Upside'!$MB$2:$MB$200=M$4),0),$E269-1973)</f>
        <v>1661.4839999999999</v>
      </c>
      <c r="N269" cm="1">
        <f t="array" ref="N269">INDEX('GMW - Upside'!$A$2:$MC$200,MATCH(1,('GMW - Upside'!$MC$2:$MC$200=N$3)*('GMW - Upside'!$MB$2:$MB$200=N$4),0),$E269-1973)</f>
        <v>41232.769999999997</v>
      </c>
      <c r="O269" cm="1">
        <f t="array" ref="O269">INDEX('GMW - Upside'!$A$2:$MC$200,MATCH(1,('GMW - Upside'!$MC$2:$MC$200=O$3)*('GMW - Upside'!$MB$2:$MB$200=O$4),0),$E269-1973)</f>
        <v>4.0295240000000003</v>
      </c>
      <c r="P269" cm="1">
        <f t="array" ref="P269">INDEX('GMW - Upside'!$A$2:$MC$200,MATCH(1,('GMW - Upside'!$MC$2:$MC$200=P$3)*('GMW - Upside'!$MB$2:$MB$200=P$4),0),$E269-1973)</f>
        <v>48625.46</v>
      </c>
      <c r="Q269" cm="1">
        <f t="array" ref="Q269">INDEX('GMW - Upside'!$A$2:$MC$200,MATCH(1,('GMW - Upside'!$MC$2:$MC$200=Q$3)*('GMW - Upside'!$MB$2:$MB$200=Q$4),0),$E269-1973)</f>
        <v>-16390.41</v>
      </c>
      <c r="R269" cm="1">
        <f t="array" ref="R269">INDEX('GMW - Upside'!$A$2:$MC$200,MATCH(1,('GMW - Upside'!$MC$2:$MC$200=R$3)*('GMW - Upside'!$MB$2:$MB$200=R$4),0),$E269-1973)</f>
        <v>5593818</v>
      </c>
      <c r="S269" cm="1">
        <f t="array" ref="S269">INDEX('GMW - Upside'!$A$2:$MC$200,MATCH(1,('GMW - Upside'!$MC$2:$MC$200=S$3)*('GMW - Upside'!$MB$2:$MB$200=S$4),0),$E269-1973)</f>
        <v>1612598</v>
      </c>
      <c r="T269" cm="1">
        <f t="array" ref="T269">INDEX('GMW - Upside'!$A$2:$MC$200,MATCH(1,('GMW - Upside'!$MC$2:$MC$200=T$3)*('GMW - Upside'!$MB$2:$MB$200=T$4),0),$E269-1973)</f>
        <v>-0.27341840000000001</v>
      </c>
      <c r="U269" cm="1">
        <f t="array" ref="U269">INDEX('GMW - Upside'!$A$2:$MC$200,MATCH(1,('GMW - Upside'!$MC$2:$MC$200=U$3)*('GMW - Upside'!$MB$2:$MB$200=U$4),0),$E269-1973)</f>
        <v>975850.1</v>
      </c>
      <c r="V269" cm="1">
        <f t="array" ref="V269">INDEX('GMW - Upside'!$A$2:$MC$200,MATCH(1,('GMW - Upside'!$MC$2:$MC$200=V$3)*('GMW - Upside'!$MB$2:$MB$200=V$4),0),$E269-1973)</f>
        <v>39583.120000000003</v>
      </c>
      <c r="W269" cm="1">
        <f t="array" ref="W269">INDEX('GMW - Upside'!$A$2:$MC$200,MATCH(1,('GMW - Upside'!$MC$2:$MC$200=W$3)*('GMW - Upside'!$MB$2:$MB$200=W$4),0),$E269-1973)</f>
        <v>31.962420000000002</v>
      </c>
      <c r="X269" cm="1">
        <f t="array" ref="X269">INDEX('GMW - Upside'!$A$2:$MC$200,MATCH(1,('GMW - Upside'!$MC$2:$MC$200=X$3)*('GMW - Upside'!$MB$2:$MB$200=X$4),0),$E269-1973)</f>
        <v>712163.6</v>
      </c>
      <c r="Y269" cm="1">
        <f t="array" ref="Y269">INDEX('GMW - Upside'!$A$2:$MC$200,MATCH(1,('GMW - Upside'!$MC$2:$MC$200=Y$3)*('GMW - Upside'!$MB$2:$MB$200=Y$4),0),$E269-1973)</f>
        <v>47300.5</v>
      </c>
      <c r="Z269" cm="1">
        <f t="array" ref="Z269">INDEX('GMW - Upside'!$A$2:$MC$200,MATCH(1,('GMW - Upside'!$MC$2:$MC$200=Z$3)*('GMW - Upside'!$MB$2:$MB$200=Z$4),0),$E269-1973)</f>
        <v>4645432</v>
      </c>
      <c r="AA269" cm="1">
        <f t="array" ref="AA269">INDEX('GMW - Upside'!$A$2:$MC$200,MATCH(1,('GMW - Upside'!$MC$2:$MC$200=AA$3)*('GMW - Upside'!$MB$2:$MB$200=AA$4),0),$E269-1973)</f>
        <v>-1.526608</v>
      </c>
      <c r="AB269" cm="1">
        <f t="array" ref="AB269">INDEX('GMW - Upside'!$A$2:$MC$200,MATCH(1,('GMW - Upside'!$MC$2:$MC$200=AB$3)*('GMW - Upside'!$MB$2:$MB$200=AB$4),0),$E269-1973)</f>
        <v>702955.6</v>
      </c>
      <c r="AC269" cm="1">
        <f t="array" ref="AC269">INDEX('GMW - Upside'!$A$2:$MC$200,MATCH(1,('GMW - Upside'!$MC$2:$MC$200=AC$3)*('GMW - Upside'!$MB$2:$MB$200=AC$4),0),$E269-1973)</f>
        <v>653528.80000000005</v>
      </c>
      <c r="AD269" cm="1">
        <f t="array" ref="AD269">INDEX('GMW - Upside'!$A$2:$MC$200,MATCH(1,('GMW - Upside'!$MC$2:$MC$200=AD$3)*('GMW - Upside'!$MB$2:$MB$200=AD$4),0),$E269-1973)</f>
        <v>75537.2</v>
      </c>
      <c r="AE269" cm="1">
        <f t="array" ref="AE269">INDEX('GMW - Upside'!$A$2:$MC$200,MATCH(1,('GMW - Upside'!$MC$2:$MC$200=AE$3)*('GMW - Upside'!$MB$2:$MB$200=AE$4),0),$E269-1973)</f>
        <v>35.50132</v>
      </c>
    </row>
    <row r="270" spans="1:31" x14ac:dyDescent="0.25">
      <c r="B270">
        <f t="shared" si="22"/>
        <v>2045</v>
      </c>
      <c r="C270">
        <f t="shared" si="22"/>
        <v>2045</v>
      </c>
      <c r="E270">
        <f t="shared" si="21"/>
        <v>2243</v>
      </c>
      <c r="F270" cm="1">
        <f t="array" ref="F270">INDEX('GMW - Upside'!$A$2:$MC$200,MATCH(1,('GMW - Upside'!$MC$2:$MC$200=F$3)*('GMW - Upside'!$MB$2:$MB$200=F$4),0),$E270-1973)</f>
        <v>976882.5</v>
      </c>
      <c r="G270" cm="1">
        <f t="array" ref="G270">INDEX('GMW - Upside'!$A$2:$MC$200,MATCH(1,('GMW - Upside'!$MC$2:$MC$200=G$3)*('GMW - Upside'!$MB$2:$MB$200=G$4),0),$E270-1973)</f>
        <v>564014.9</v>
      </c>
      <c r="H270" cm="1">
        <f t="array" ref="H270">INDEX('GMW - Upside'!$A$2:$MC$200,MATCH(1,('GMW - Upside'!$MC$2:$MC$200=H$3)*('GMW - Upside'!$MB$2:$MB$200=H$4),0),$E270-1973)</f>
        <v>620081.80000000005</v>
      </c>
      <c r="I270" cm="1">
        <f t="array" ref="I270">INDEX('GMW - Upside'!$A$2:$MC$200,MATCH(1,('GMW - Upside'!$MC$2:$MC$200=I$3)*('GMW - Upside'!$MB$2:$MB$200=I$4),0),$E270-1973)</f>
        <v>210.23480000000001</v>
      </c>
      <c r="J270" cm="1">
        <f t="array" ref="J270">INDEX('GMW - Upside'!$A$2:$MC$200,MATCH(1,('GMW - Upside'!$MC$2:$MC$200=J$3)*('GMW - Upside'!$MB$2:$MB$200=J$4),0),$E270-1973)</f>
        <v>2.426463</v>
      </c>
      <c r="K270" cm="1">
        <f t="array" ref="K270">INDEX('GMW - Upside'!$A$2:$MC$200,MATCH(1,('GMW - Upside'!$MC$2:$MC$200=K$3)*('GMW - Upside'!$MB$2:$MB$200=K$4),0),$E270-1973)</f>
        <v>3.5099619999999998</v>
      </c>
      <c r="L270" cm="1">
        <f t="array" ref="L270">INDEX('GMW - Upside'!$A$2:$MC$200,MATCH(1,('GMW - Upside'!$MC$2:$MC$200=L$3)*('GMW - Upside'!$MB$2:$MB$200=L$4),0),$E270-1973)</f>
        <v>39605.65</v>
      </c>
      <c r="M270" cm="1">
        <f t="array" ref="M270">INDEX('GMW - Upside'!$A$2:$MC$200,MATCH(1,('GMW - Upside'!$MC$2:$MC$200=M$3)*('GMW - Upside'!$MB$2:$MB$200=M$4),0),$E270-1973)</f>
        <v>1660.258</v>
      </c>
      <c r="N270" cm="1">
        <f t="array" ref="N270">INDEX('GMW - Upside'!$A$2:$MC$200,MATCH(1,('GMW - Upside'!$MC$2:$MC$200=N$3)*('GMW - Upside'!$MB$2:$MB$200=N$4),0),$E270-1973)</f>
        <v>41265.910000000003</v>
      </c>
      <c r="O270" cm="1">
        <f t="array" ref="O270">INDEX('GMW - Upside'!$A$2:$MC$200,MATCH(1,('GMW - Upside'!$MC$2:$MC$200=O$3)*('GMW - Upside'!$MB$2:$MB$200=O$4),0),$E270-1973)</f>
        <v>4.0233150000000002</v>
      </c>
      <c r="P270" cm="1">
        <f t="array" ref="P270">INDEX('GMW - Upside'!$A$2:$MC$200,MATCH(1,('GMW - Upside'!$MC$2:$MC$200=P$3)*('GMW - Upside'!$MB$2:$MB$200=P$4),0),$E270-1973)</f>
        <v>48733.68</v>
      </c>
      <c r="Q270" cm="1">
        <f t="array" ref="Q270">INDEX('GMW - Upside'!$A$2:$MC$200,MATCH(1,('GMW - Upside'!$MC$2:$MC$200=Q$3)*('GMW - Upside'!$MB$2:$MB$200=Q$4),0),$E270-1973)</f>
        <v>-58156.34</v>
      </c>
      <c r="R270" cm="1">
        <f t="array" ref="R270">INDEX('GMW - Upside'!$A$2:$MC$200,MATCH(1,('GMW - Upside'!$MC$2:$MC$200=R$3)*('GMW - Upside'!$MB$2:$MB$200=R$4),0),$E270-1973)</f>
        <v>5685394</v>
      </c>
      <c r="S270" cm="1">
        <f t="array" ref="S270">INDEX('GMW - Upside'!$A$2:$MC$200,MATCH(1,('GMW - Upside'!$MC$2:$MC$200=S$3)*('GMW - Upside'!$MB$2:$MB$200=S$4),0),$E270-1973)</f>
        <v>1627416</v>
      </c>
      <c r="T270" cm="1">
        <f t="array" ref="T270">INDEX('GMW - Upside'!$A$2:$MC$200,MATCH(1,('GMW - Upside'!$MC$2:$MC$200=T$3)*('GMW - Upside'!$MB$2:$MB$200=T$4),0),$E270-1973)</f>
        <v>-0.26788709999999999</v>
      </c>
      <c r="U270" cm="1">
        <f t="array" ref="U270">INDEX('GMW - Upside'!$A$2:$MC$200,MATCH(1,('GMW - Upside'!$MC$2:$MC$200=U$3)*('GMW - Upside'!$MB$2:$MB$200=U$4),0),$E270-1973)</f>
        <v>979503.2</v>
      </c>
      <c r="V270" cm="1">
        <f t="array" ref="V270">INDEX('GMW - Upside'!$A$2:$MC$200,MATCH(1,('GMW - Upside'!$MC$2:$MC$200=V$3)*('GMW - Upside'!$MB$2:$MB$200=V$4),0),$E270-1973)</f>
        <v>39614.94</v>
      </c>
      <c r="W270" cm="1">
        <f t="array" ref="W270">INDEX('GMW - Upside'!$A$2:$MC$200,MATCH(1,('GMW - Upside'!$MC$2:$MC$200=W$3)*('GMW - Upside'!$MB$2:$MB$200=W$4),0),$E270-1973)</f>
        <v>31.961670000000002</v>
      </c>
      <c r="X270" cm="1">
        <f t="array" ref="X270">INDEX('GMW - Upside'!$A$2:$MC$200,MATCH(1,('GMW - Upside'!$MC$2:$MC$200=X$3)*('GMW - Upside'!$MB$2:$MB$200=X$4),0),$E270-1973)</f>
        <v>712914.2</v>
      </c>
      <c r="Y270" cm="1">
        <f t="array" ref="Y270">INDEX('GMW - Upside'!$A$2:$MC$200,MATCH(1,('GMW - Upside'!$MC$2:$MC$200=Y$3)*('GMW - Upside'!$MB$2:$MB$200=Y$4),0),$E270-1973)</f>
        <v>47320.15</v>
      </c>
      <c r="Z270" cm="1">
        <f t="array" ref="Z270">INDEX('GMW - Upside'!$A$2:$MC$200,MATCH(1,('GMW - Upside'!$MC$2:$MC$200=Z$3)*('GMW - Upside'!$MB$2:$MB$200=Z$4),0),$E270-1973)</f>
        <v>4669598</v>
      </c>
      <c r="AA270" cm="1">
        <f t="array" ref="AA270">INDEX('GMW - Upside'!$A$2:$MC$200,MATCH(1,('GMW - Upside'!$MC$2:$MC$200=AA$3)*('GMW - Upside'!$MB$2:$MB$200=AA$4),0),$E270-1973)</f>
        <v>-1.525388</v>
      </c>
      <c r="AB270" cm="1">
        <f t="array" ref="AB270">INDEX('GMW - Upside'!$A$2:$MC$200,MATCH(1,('GMW - Upside'!$MC$2:$MC$200=AB$3)*('GMW - Upside'!$MB$2:$MB$200=AB$4),0),$E270-1973)</f>
        <v>738934.4</v>
      </c>
      <c r="AC270" cm="1">
        <f t="array" ref="AC270">INDEX('GMW - Upside'!$A$2:$MC$200,MATCH(1,('GMW - Upside'!$MC$2:$MC$200=AC$3)*('GMW - Upside'!$MB$2:$MB$200=AC$4),0),$E270-1973)</f>
        <v>647359.6</v>
      </c>
      <c r="AD270" cm="1">
        <f t="array" ref="AD270">INDEX('GMW - Upside'!$A$2:$MC$200,MATCH(1,('GMW - Upside'!$MC$2:$MC$200=AD$3)*('GMW - Upside'!$MB$2:$MB$200=AD$4),0),$E270-1973)</f>
        <v>75596.91</v>
      </c>
      <c r="AE270" cm="1">
        <f t="array" ref="AE270">INDEX('GMW - Upside'!$A$2:$MC$200,MATCH(1,('GMW - Upside'!$MC$2:$MC$200=AE$3)*('GMW - Upside'!$MB$2:$MB$200=AE$4),0),$E270-1973)</f>
        <v>35.493360000000003</v>
      </c>
    </row>
    <row r="271" spans="1:31" x14ac:dyDescent="0.2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cm="1">
        <f t="array" ref="F271">INDEX('GMW - Upside'!$A$2:$MC$200,MATCH(1,('GMW - Upside'!$MC$2:$MC$200=F$3)*('GMW - Upside'!$MB$2:$MB$200=F$4),0),$E271-1973)</f>
        <v>980573.2</v>
      </c>
      <c r="G271" cm="1">
        <f t="array" ref="G271">INDEX('GMW - Upside'!$A$2:$MC$200,MATCH(1,('GMW - Upside'!$MC$2:$MC$200=G$3)*('GMW - Upside'!$MB$2:$MB$200=G$4),0),$E271-1973)</f>
        <v>566067.80000000005</v>
      </c>
      <c r="H271" cm="1">
        <f t="array" ref="H271">INDEX('GMW - Upside'!$A$2:$MC$200,MATCH(1,('GMW - Upside'!$MC$2:$MC$200=H$3)*('GMW - Upside'!$MB$2:$MB$200=H$4),0),$E271-1973)</f>
        <v>622336.5</v>
      </c>
      <c r="I271" cm="1">
        <f t="array" ref="I271">INDEX('GMW - Upside'!$A$2:$MC$200,MATCH(1,('GMW - Upside'!$MC$2:$MC$200=I$3)*('GMW - Upside'!$MB$2:$MB$200=I$4),0),$E271-1973)</f>
        <v>210.6105</v>
      </c>
      <c r="J271" cm="1">
        <f t="array" ref="J271">INDEX('GMW - Upside'!$A$2:$MC$200,MATCH(1,('GMW - Upside'!$MC$2:$MC$200=J$3)*('GMW - Upside'!$MB$2:$MB$200=J$4),0),$E271-1973)</f>
        <v>2.4287779999999999</v>
      </c>
      <c r="K271" cm="1">
        <f t="array" ref="K271">INDEX('GMW - Upside'!$A$2:$MC$200,MATCH(1,('GMW - Upside'!$MC$2:$MC$200=K$3)*('GMW - Upside'!$MB$2:$MB$200=K$4),0),$E271-1973)</f>
        <v>3.5101770000000001</v>
      </c>
      <c r="L271" cm="1">
        <f t="array" ref="L271">INDEX('GMW - Upside'!$A$2:$MC$200,MATCH(1,('GMW - Upside'!$MC$2:$MC$200=L$3)*('GMW - Upside'!$MB$2:$MB$200=L$4),0),$E271-1973)</f>
        <v>39639.81</v>
      </c>
      <c r="M271" cm="1">
        <f t="array" ref="M271">INDEX('GMW - Upside'!$A$2:$MC$200,MATCH(1,('GMW - Upside'!$MC$2:$MC$200=M$3)*('GMW - Upside'!$MB$2:$MB$200=M$4),0),$E271-1973)</f>
        <v>1659.1949999999999</v>
      </c>
      <c r="N271" cm="1">
        <f t="array" ref="N271">INDEX('GMW - Upside'!$A$2:$MC$200,MATCH(1,('GMW - Upside'!$MC$2:$MC$200=N$3)*('GMW - Upside'!$MB$2:$MB$200=N$4),0),$E271-1973)</f>
        <v>41299</v>
      </c>
      <c r="O271" cm="1">
        <f t="array" ref="O271">INDEX('GMW - Upside'!$A$2:$MC$200,MATCH(1,('GMW - Upside'!$MC$2:$MC$200=O$3)*('GMW - Upside'!$MB$2:$MB$200=O$4),0),$E271-1973)</f>
        <v>4.0175190000000001</v>
      </c>
      <c r="P271" cm="1">
        <f t="array" ref="P271">INDEX('GMW - Upside'!$A$2:$MC$200,MATCH(1,('GMW - Upside'!$MC$2:$MC$200=P$3)*('GMW - Upside'!$MB$2:$MB$200=P$4),0),$E271-1973)</f>
        <v>48841.88</v>
      </c>
      <c r="Q271" cm="1">
        <f t="array" ref="Q271">INDEX('GMW - Upside'!$A$2:$MC$200,MATCH(1,('GMW - Upside'!$MC$2:$MC$200=Q$3)*('GMW - Upside'!$MB$2:$MB$200=Q$4),0),$E271-1973)</f>
        <v>73231.710000000006</v>
      </c>
      <c r="R271" cm="1">
        <f t="array" ref="R271">INDEX('GMW - Upside'!$A$2:$MC$200,MATCH(1,('GMW - Upside'!$MC$2:$MC$200=R$3)*('GMW - Upside'!$MB$2:$MB$200=R$4),0),$E271-1973)</f>
        <v>5683784</v>
      </c>
      <c r="S271" cm="1">
        <f t="array" ref="S271">INDEX('GMW - Upside'!$A$2:$MC$200,MATCH(1,('GMW - Upside'!$MC$2:$MC$200=S$3)*('GMW - Upside'!$MB$2:$MB$200=S$4),0),$E271-1973)</f>
        <v>1642181</v>
      </c>
      <c r="T271" cm="1">
        <f t="array" ref="T271">INDEX('GMW - Upside'!$A$2:$MC$200,MATCH(1,('GMW - Upside'!$MC$2:$MC$200=T$3)*('GMW - Upside'!$MB$2:$MB$200=T$4),0),$E271-1973)</f>
        <v>-0.26416780000000001</v>
      </c>
      <c r="U271" cm="1">
        <f t="array" ref="U271">INDEX('GMW - Upside'!$A$2:$MC$200,MATCH(1,('GMW - Upside'!$MC$2:$MC$200=U$3)*('GMW - Upside'!$MB$2:$MB$200=U$4),0),$E271-1973)</f>
        <v>983167.1</v>
      </c>
      <c r="V271" cm="1">
        <f t="array" ref="V271">INDEX('GMW - Upside'!$A$2:$MC$200,MATCH(1,('GMW - Upside'!$MC$2:$MC$200=V$3)*('GMW - Upside'!$MB$2:$MB$200=V$4),0),$E271-1973)</f>
        <v>39646.71</v>
      </c>
      <c r="W271" cm="1">
        <f t="array" ref="W271">INDEX('GMW - Upside'!$A$2:$MC$200,MATCH(1,('GMW - Upside'!$MC$2:$MC$200=W$3)*('GMW - Upside'!$MB$2:$MB$200=W$4),0),$E271-1973)</f>
        <v>31.960920000000002</v>
      </c>
      <c r="X271" cm="1">
        <f t="array" ref="X271">INDEX('GMW - Upside'!$A$2:$MC$200,MATCH(1,('GMW - Upside'!$MC$2:$MC$200=X$3)*('GMW - Upside'!$MB$2:$MB$200=X$4),0),$E271-1973)</f>
        <v>713662.6</v>
      </c>
      <c r="Y271" cm="1">
        <f t="array" ref="Y271">INDEX('GMW - Upside'!$A$2:$MC$200,MATCH(1,('GMW - Upside'!$MC$2:$MC$200=Y$3)*('GMW - Upside'!$MB$2:$MB$200=Y$4),0),$E271-1973)</f>
        <v>47339.8</v>
      </c>
      <c r="Z271" cm="1">
        <f t="array" ref="Z271">INDEX('GMW - Upside'!$A$2:$MC$200,MATCH(1,('GMW - Upside'!$MC$2:$MC$200=Z$3)*('GMW - Upside'!$MB$2:$MB$200=Z$4),0),$E271-1973)</f>
        <v>4693852</v>
      </c>
      <c r="AA271" cm="1">
        <f t="array" ref="AA271">INDEX('GMW - Upside'!$A$2:$MC$200,MATCH(1,('GMW - Upside'!$MC$2:$MC$200=AA$3)*('GMW - Upside'!$MB$2:$MB$200=AA$4),0),$E271-1973)</f>
        <v>-1.524168</v>
      </c>
      <c r="AB271" cm="1">
        <f t="array" ref="AB271">INDEX('GMW - Upside'!$A$2:$MC$200,MATCH(1,('GMW - Upside'!$MC$2:$MC$200=AB$3)*('GMW - Upside'!$MB$2:$MB$200=AB$4),0),$E271-1973)</f>
        <v>767915</v>
      </c>
      <c r="AC271" cm="1">
        <f t="array" ref="AC271">INDEX('GMW - Upside'!$A$2:$MC$200,MATCH(1,('GMW - Upside'!$MC$2:$MC$200=AC$3)*('GMW - Upside'!$MB$2:$MB$200=AC$4),0),$E271-1973)</f>
        <v>769524.7</v>
      </c>
      <c r="AD271" cm="1">
        <f t="array" ref="AD271">INDEX('GMW - Upside'!$A$2:$MC$200,MATCH(1,('GMW - Upside'!$MC$2:$MC$200=AD$3)*('GMW - Upside'!$MB$2:$MB$200=AD$4),0),$E271-1973)</f>
        <v>75656.600000000006</v>
      </c>
      <c r="AE271" cm="1">
        <f t="array" ref="AE271">INDEX('GMW - Upside'!$A$2:$MC$200,MATCH(1,('GMW - Upside'!$MC$2:$MC$200=AE$3)*('GMW - Upside'!$MB$2:$MB$200=AE$4),0),$E271-1973)</f>
        <v>35.48545</v>
      </c>
    </row>
    <row r="272" spans="1:31" x14ac:dyDescent="0.25">
      <c r="B272">
        <f t="shared" si="22"/>
        <v>2046</v>
      </c>
      <c r="C272">
        <f t="shared" si="22"/>
        <v>2046</v>
      </c>
      <c r="E272">
        <f t="shared" si="21"/>
        <v>2245</v>
      </c>
      <c r="F272" cm="1">
        <f t="array" ref="F272">INDEX('GMW - Upside'!$A$2:$MC$200,MATCH(1,('GMW - Upside'!$MC$2:$MC$200=F$3)*('GMW - Upside'!$MB$2:$MB$200=F$4),0),$E272-1973)</f>
        <v>984279.8</v>
      </c>
      <c r="G272" cm="1">
        <f t="array" ref="G272">INDEX('GMW - Upside'!$A$2:$MC$200,MATCH(1,('GMW - Upside'!$MC$2:$MC$200=G$3)*('GMW - Upside'!$MB$2:$MB$200=G$4),0),$E272-1973)</f>
        <v>568135.4</v>
      </c>
      <c r="H272" cm="1">
        <f t="array" ref="H272">INDEX('GMW - Upside'!$A$2:$MC$200,MATCH(1,('GMW - Upside'!$MC$2:$MC$200=H$3)*('GMW - Upside'!$MB$2:$MB$200=H$4),0),$E272-1973)</f>
        <v>624623.4</v>
      </c>
      <c r="I272" cm="1">
        <f t="array" ref="I272">INDEX('GMW - Upside'!$A$2:$MC$200,MATCH(1,('GMW - Upside'!$MC$2:$MC$200=I$3)*('GMW - Upside'!$MB$2:$MB$200=I$4),0),$E272-1973)</f>
        <v>212.4384</v>
      </c>
      <c r="J272" cm="1">
        <f t="array" ref="J272">INDEX('GMW - Upside'!$A$2:$MC$200,MATCH(1,('GMW - Upside'!$MC$2:$MC$200=J$3)*('GMW - Upside'!$MB$2:$MB$200=J$4),0),$E272-1973)</f>
        <v>2.4310179999999999</v>
      </c>
      <c r="K272" cm="1">
        <f t="array" ref="K272">INDEX('GMW - Upside'!$A$2:$MC$200,MATCH(1,('GMW - Upside'!$MC$2:$MC$200=K$3)*('GMW - Upside'!$MB$2:$MB$200=K$4),0),$E272-1973)</f>
        <v>3.5103200000000001</v>
      </c>
      <c r="L272" cm="1">
        <f t="array" ref="L272">INDEX('GMW - Upside'!$A$2:$MC$200,MATCH(1,('GMW - Upside'!$MC$2:$MC$200=L$3)*('GMW - Upside'!$MB$2:$MB$200=L$4),0),$E272-1973)</f>
        <v>39674.410000000003</v>
      </c>
      <c r="M272" cm="1">
        <f t="array" ref="M272">INDEX('GMW - Upside'!$A$2:$MC$200,MATCH(1,('GMW - Upside'!$MC$2:$MC$200=M$3)*('GMW - Upside'!$MB$2:$MB$200=M$4),0),$E272-1973)</f>
        <v>1657.684</v>
      </c>
      <c r="N272" cm="1">
        <f t="array" ref="N272">INDEX('GMW - Upside'!$A$2:$MC$200,MATCH(1,('GMW - Upside'!$MC$2:$MC$200=N$3)*('GMW - Upside'!$MB$2:$MB$200=N$4),0),$E272-1973)</f>
        <v>41332.089999999997</v>
      </c>
      <c r="O272" cm="1">
        <f t="array" ref="O272">INDEX('GMW - Upside'!$A$2:$MC$200,MATCH(1,('GMW - Upside'!$MC$2:$MC$200=O$3)*('GMW - Upside'!$MB$2:$MB$200=O$4),0),$E272-1973)</f>
        <v>4.0106450000000002</v>
      </c>
      <c r="P272" cm="1">
        <f t="array" ref="P272">INDEX('GMW - Upside'!$A$2:$MC$200,MATCH(1,('GMW - Upside'!$MC$2:$MC$200=P$3)*('GMW - Upside'!$MB$2:$MB$200=P$4),0),$E272-1973)</f>
        <v>48950.09</v>
      </c>
      <c r="Q272" cm="1">
        <f t="array" ref="Q272">INDEX('GMW - Upside'!$A$2:$MC$200,MATCH(1,('GMW - Upside'!$MC$2:$MC$200=Q$3)*('GMW - Upside'!$MB$2:$MB$200=Q$4),0),$E272-1973)</f>
        <v>-72830.44</v>
      </c>
      <c r="R272" cm="1">
        <f t="array" ref="R272">INDEX('GMW - Upside'!$A$2:$MC$200,MATCH(1,('GMW - Upside'!$MC$2:$MC$200=R$3)*('GMW - Upside'!$MB$2:$MB$200=R$4),0),$E272-1973)</f>
        <v>5782903</v>
      </c>
      <c r="S272" cm="1">
        <f t="array" ref="S272">INDEX('GMW - Upside'!$A$2:$MC$200,MATCH(1,('GMW - Upside'!$MC$2:$MC$200=S$3)*('GMW - Upside'!$MB$2:$MB$200=S$4),0),$E272-1973)</f>
        <v>1657193</v>
      </c>
      <c r="T272" cm="1">
        <f t="array" ref="T272">INDEX('GMW - Upside'!$A$2:$MC$200,MATCH(1,('GMW - Upside'!$MC$2:$MC$200=T$3)*('GMW - Upside'!$MB$2:$MB$200=T$4),0),$E272-1973)</f>
        <v>-0.25930399999999998</v>
      </c>
      <c r="U272" cm="1">
        <f t="array" ref="U272">INDEX('GMW - Upside'!$A$2:$MC$200,MATCH(1,('GMW - Upside'!$MC$2:$MC$200=U$3)*('GMW - Upside'!$MB$2:$MB$200=U$4),0),$E272-1973)</f>
        <v>986835.4</v>
      </c>
      <c r="V272" cm="1">
        <f t="array" ref="V272">INDEX('GMW - Upside'!$A$2:$MC$200,MATCH(1,('GMW - Upside'!$MC$2:$MC$200=V$3)*('GMW - Upside'!$MB$2:$MB$200=V$4),0),$E272-1973)</f>
        <v>39678.46</v>
      </c>
      <c r="W272" cm="1">
        <f t="array" ref="W272">INDEX('GMW - Upside'!$A$2:$MC$200,MATCH(1,('GMW - Upside'!$MC$2:$MC$200=W$3)*('GMW - Upside'!$MB$2:$MB$200=W$4),0),$E272-1973)</f>
        <v>31.960170000000002</v>
      </c>
      <c r="X272" cm="1">
        <f t="array" ref="X272">INDEX('GMW - Upside'!$A$2:$MC$200,MATCH(1,('GMW - Upside'!$MC$2:$MC$200=X$3)*('GMW - Upside'!$MB$2:$MB$200=X$4),0),$E272-1973)</f>
        <v>714408.5</v>
      </c>
      <c r="Y272" cm="1">
        <f t="array" ref="Y272">INDEX('GMW - Upside'!$A$2:$MC$200,MATCH(1,('GMW - Upside'!$MC$2:$MC$200=Y$3)*('GMW - Upside'!$MB$2:$MB$200=Y$4),0),$E272-1973)</f>
        <v>47359.45</v>
      </c>
      <c r="Z272" cm="1">
        <f t="array" ref="Z272">INDEX('GMW - Upside'!$A$2:$MC$200,MATCH(1,('GMW - Upside'!$MC$2:$MC$200=Z$3)*('GMW - Upside'!$MB$2:$MB$200=Z$4),0),$E272-1973)</f>
        <v>4718191</v>
      </c>
      <c r="AA272" cm="1">
        <f t="array" ref="AA272">INDEX('GMW - Upside'!$A$2:$MC$200,MATCH(1,('GMW - Upside'!$MC$2:$MC$200=AA$3)*('GMW - Upside'!$MB$2:$MB$200=AA$4),0),$E272-1973)</f>
        <v>-1.5229509999999999</v>
      </c>
      <c r="AB272" cm="1">
        <f t="array" ref="AB272">INDEX('GMW - Upside'!$A$2:$MC$200,MATCH(1,('GMW - Upside'!$MC$2:$MC$200=AB$3)*('GMW - Upside'!$MB$2:$MB$200=AB$4),0),$E272-1973)</f>
        <v>736899.3</v>
      </c>
      <c r="AC272" cm="1">
        <f t="array" ref="AC272">INDEX('GMW - Upside'!$A$2:$MC$200,MATCH(1,('GMW - Upside'!$MC$2:$MC$200=AC$3)*('GMW - Upside'!$MB$2:$MB$200=AC$4),0),$E272-1973)</f>
        <v>637780.5</v>
      </c>
      <c r="AD272" cm="1">
        <f t="array" ref="AD272">INDEX('GMW - Upside'!$A$2:$MC$200,MATCH(1,('GMW - Upside'!$MC$2:$MC$200=AD$3)*('GMW - Upside'!$MB$2:$MB$200=AD$4),0),$E272-1973)</f>
        <v>75716.3</v>
      </c>
      <c r="AE272" cm="1">
        <f t="array" ref="AE272">INDEX('GMW - Upside'!$A$2:$MC$200,MATCH(1,('GMW - Upside'!$MC$2:$MC$200=AE$3)*('GMW - Upside'!$MB$2:$MB$200=AE$4),0),$E272-1973)</f>
        <v>35.47757</v>
      </c>
    </row>
    <row r="273" spans="1:31" x14ac:dyDescent="0.25">
      <c r="B273">
        <f t="shared" si="22"/>
        <v>2046</v>
      </c>
      <c r="C273">
        <f t="shared" si="22"/>
        <v>2046</v>
      </c>
      <c r="E273">
        <f t="shared" si="21"/>
        <v>2246</v>
      </c>
      <c r="F273" cm="1">
        <f t="array" ref="F273">INDEX('GMW - Upside'!$A$2:$MC$200,MATCH(1,('GMW - Upside'!$MC$2:$MC$200=F$3)*('GMW - Upside'!$MB$2:$MB$200=F$4),0),$E273-1973)</f>
        <v>988000.2</v>
      </c>
      <c r="G273" cm="1">
        <f t="array" ref="G273">INDEX('GMW - Upside'!$A$2:$MC$200,MATCH(1,('GMW - Upside'!$MC$2:$MC$200=G$3)*('GMW - Upside'!$MB$2:$MB$200=G$4),0),$E273-1973)</f>
        <v>570195.19999999995</v>
      </c>
      <c r="H273" cm="1">
        <f t="array" ref="H273">INDEX('GMW - Upside'!$A$2:$MC$200,MATCH(1,('GMW - Upside'!$MC$2:$MC$200=H$3)*('GMW - Upside'!$MB$2:$MB$200=H$4),0),$E273-1973)</f>
        <v>626875</v>
      </c>
      <c r="I273" cm="1">
        <f t="array" ref="I273">INDEX('GMW - Upside'!$A$2:$MC$200,MATCH(1,('GMW - Upside'!$MC$2:$MC$200=I$3)*('GMW - Upside'!$MB$2:$MB$200=I$4),0),$E273-1973)</f>
        <v>213.50450000000001</v>
      </c>
      <c r="J273" cm="1">
        <f t="array" ref="J273">INDEX('GMW - Upside'!$A$2:$MC$200,MATCH(1,('GMW - Upside'!$MC$2:$MC$200=J$3)*('GMW - Upside'!$MB$2:$MB$200=J$4),0),$E273-1973)</f>
        <v>2.4329100000000001</v>
      </c>
      <c r="K273" cm="1">
        <f t="array" ref="K273">INDEX('GMW - Upside'!$A$2:$MC$200,MATCH(1,('GMW - Upside'!$MC$2:$MC$200=K$3)*('GMW - Upside'!$MB$2:$MB$200=K$4),0),$E273-1973)</f>
        <v>3.5105089999999999</v>
      </c>
      <c r="L273" cm="1">
        <f t="array" ref="L273">INDEX('GMW - Upside'!$A$2:$MC$200,MATCH(1,('GMW - Upside'!$MC$2:$MC$200=L$3)*('GMW - Upside'!$MB$2:$MB$200=L$4),0),$E273-1973)</f>
        <v>39709.75</v>
      </c>
      <c r="M273" cm="1">
        <f t="array" ref="M273">INDEX('GMW - Upside'!$A$2:$MC$200,MATCH(1,('GMW - Upside'!$MC$2:$MC$200=M$3)*('GMW - Upside'!$MB$2:$MB$200=M$4),0),$E273-1973)</f>
        <v>1660.066</v>
      </c>
      <c r="N273" cm="1">
        <f t="array" ref="N273">INDEX('GMW - Upside'!$A$2:$MC$200,MATCH(1,('GMW - Upside'!$MC$2:$MC$200=N$3)*('GMW - Upside'!$MB$2:$MB$200=N$4),0),$E273-1973)</f>
        <v>41369.82</v>
      </c>
      <c r="O273" cm="1">
        <f t="array" ref="O273">INDEX('GMW - Upside'!$A$2:$MC$200,MATCH(1,('GMW - Upside'!$MC$2:$MC$200=O$3)*('GMW - Upside'!$MB$2:$MB$200=O$4),0),$E273-1973)</f>
        <v>4.0127480000000002</v>
      </c>
      <c r="P273" cm="1">
        <f t="array" ref="P273">INDEX('GMW - Upside'!$A$2:$MC$200,MATCH(1,('GMW - Upside'!$MC$2:$MC$200=P$3)*('GMW - Upside'!$MB$2:$MB$200=P$4),0),$E273-1973)</f>
        <v>48978.96</v>
      </c>
      <c r="Q273" cm="1">
        <f t="array" ref="Q273">INDEX('GMW - Upside'!$A$2:$MC$200,MATCH(1,('GMW - Upside'!$MC$2:$MC$200=Q$3)*('GMW - Upside'!$MB$2:$MB$200=Q$4),0),$E273-1973)</f>
        <v>-16611.45</v>
      </c>
      <c r="R273" cm="1">
        <f t="array" ref="R273">INDEX('GMW - Upside'!$A$2:$MC$200,MATCH(1,('GMW - Upside'!$MC$2:$MC$200=R$3)*('GMW - Upside'!$MB$2:$MB$200=R$4),0),$E273-1973)</f>
        <v>5833790</v>
      </c>
      <c r="S273" cm="1">
        <f t="array" ref="S273">INDEX('GMW - Upside'!$A$2:$MC$200,MATCH(1,('GMW - Upside'!$MC$2:$MC$200=S$3)*('GMW - Upside'!$MB$2:$MB$200=S$4),0),$E273-1973)</f>
        <v>1672305</v>
      </c>
      <c r="T273" cm="1">
        <f t="array" ref="T273">INDEX('GMW - Upside'!$A$2:$MC$200,MATCH(1,('GMW - Upside'!$MC$2:$MC$200=T$3)*('GMW - Upside'!$MB$2:$MB$200=T$4),0),$E273-1973)</f>
        <v>-0.26130680000000001</v>
      </c>
      <c r="U273" cm="1">
        <f t="array" ref="U273">INDEX('GMW - Upside'!$A$2:$MC$200,MATCH(1,('GMW - Upside'!$MC$2:$MC$200=U$3)*('GMW - Upside'!$MB$2:$MB$200=U$4),0),$E273-1973)</f>
        <v>990585.3</v>
      </c>
      <c r="V273" cm="1">
        <f t="array" ref="V273">INDEX('GMW - Upside'!$A$2:$MC$200,MATCH(1,('GMW - Upside'!$MC$2:$MC$200=V$3)*('GMW - Upside'!$MB$2:$MB$200=V$4),0),$E273-1973)</f>
        <v>39714.68</v>
      </c>
      <c r="W273" cm="1">
        <f t="array" ref="W273">INDEX('GMW - Upside'!$A$2:$MC$200,MATCH(1,('GMW - Upside'!$MC$2:$MC$200=W$3)*('GMW - Upside'!$MB$2:$MB$200=W$4),0),$E273-1973)</f>
        <v>31.959420000000001</v>
      </c>
      <c r="X273" cm="1">
        <f t="array" ref="X273">INDEX('GMW - Upside'!$A$2:$MC$200,MATCH(1,('GMW - Upside'!$MC$2:$MC$200=X$3)*('GMW - Upside'!$MB$2:$MB$200=X$4),0),$E273-1973)</f>
        <v>715174</v>
      </c>
      <c r="Y273" cm="1">
        <f t="array" ref="Y273">INDEX('GMW - Upside'!$A$2:$MC$200,MATCH(1,('GMW - Upside'!$MC$2:$MC$200=Y$3)*('GMW - Upside'!$MB$2:$MB$200=Y$4),0),$E273-1973)</f>
        <v>47380.52</v>
      </c>
      <c r="Z273" cm="1">
        <f t="array" ref="Z273">INDEX('GMW - Upside'!$A$2:$MC$200,MATCH(1,('GMW - Upside'!$MC$2:$MC$200=Z$3)*('GMW - Upside'!$MB$2:$MB$200=Z$4),0),$E273-1973)</f>
        <v>4742619</v>
      </c>
      <c r="AA273" cm="1">
        <f t="array" ref="AA273">INDEX('GMW - Upside'!$A$2:$MC$200,MATCH(1,('GMW - Upside'!$MC$2:$MC$200=AA$3)*('GMW - Upside'!$MB$2:$MB$200=AA$4),0),$E273-1973)</f>
        <v>-1.5217339999999999</v>
      </c>
      <c r="AB273" cm="1">
        <f t="array" ref="AB273">INDEX('GMW - Upside'!$A$2:$MC$200,MATCH(1,('GMW - Upside'!$MC$2:$MC$200=AB$3)*('GMW - Upside'!$MB$2:$MB$200=AB$4),0),$E273-1973)</f>
        <v>728579.9</v>
      </c>
      <c r="AC273" cm="1">
        <f t="array" ref="AC273">INDEX('GMW - Upside'!$A$2:$MC$200,MATCH(1,('GMW - Upside'!$MC$2:$MC$200=AC$3)*('GMW - Upside'!$MB$2:$MB$200=AC$4),0),$E273-1973)</f>
        <v>677693.1</v>
      </c>
      <c r="AD273" cm="1">
        <f t="array" ref="AD273">INDEX('GMW - Upside'!$A$2:$MC$200,MATCH(1,('GMW - Upside'!$MC$2:$MC$200=AD$3)*('GMW - Upside'!$MB$2:$MB$200=AD$4),0),$E273-1973)</f>
        <v>75774.559999999998</v>
      </c>
      <c r="AE273" cm="1">
        <f t="array" ref="AE273">INDEX('GMW - Upside'!$A$2:$MC$200,MATCH(1,('GMW - Upside'!$MC$2:$MC$200=AE$3)*('GMW - Upside'!$MB$2:$MB$200=AE$4),0),$E273-1973)</f>
        <v>35.522089999999999</v>
      </c>
    </row>
    <row r="274" spans="1:31" x14ac:dyDescent="0.25">
      <c r="B274">
        <f t="shared" si="22"/>
        <v>2046</v>
      </c>
      <c r="C274">
        <f t="shared" si="22"/>
        <v>2046</v>
      </c>
      <c r="E274">
        <f t="shared" si="21"/>
        <v>2247</v>
      </c>
      <c r="F274" cm="1">
        <f t="array" ref="F274">INDEX('GMW - Upside'!$A$2:$MC$200,MATCH(1,('GMW - Upside'!$MC$2:$MC$200=F$3)*('GMW - Upside'!$MB$2:$MB$200=F$4),0),$E274-1973)</f>
        <v>991734.1</v>
      </c>
      <c r="G274" cm="1">
        <f t="array" ref="G274">INDEX('GMW - Upside'!$A$2:$MC$200,MATCH(1,('GMW - Upside'!$MC$2:$MC$200=G$3)*('GMW - Upside'!$MB$2:$MB$200=G$4),0),$E274-1973)</f>
        <v>572267.9</v>
      </c>
      <c r="H274" cm="1">
        <f t="array" ref="H274">INDEX('GMW - Upside'!$A$2:$MC$200,MATCH(1,('GMW - Upside'!$MC$2:$MC$200=H$3)*('GMW - Upside'!$MB$2:$MB$200=H$4),0),$E274-1973)</f>
        <v>629181.30000000005</v>
      </c>
      <c r="I274" cm="1">
        <f t="array" ref="I274">INDEX('GMW - Upside'!$A$2:$MC$200,MATCH(1,('GMW - Upside'!$MC$2:$MC$200=I$3)*('GMW - Upside'!$MB$2:$MB$200=I$4),0),$E274-1973)</f>
        <v>214.4024</v>
      </c>
      <c r="J274" cm="1">
        <f t="array" ref="J274">INDEX('GMW - Upside'!$A$2:$MC$200,MATCH(1,('GMW - Upside'!$MC$2:$MC$200=J$3)*('GMW - Upside'!$MB$2:$MB$200=J$4),0),$E274-1973)</f>
        <v>2.4344169999999998</v>
      </c>
      <c r="K274" cm="1">
        <f t="array" ref="K274">INDEX('GMW - Upside'!$A$2:$MC$200,MATCH(1,('GMW - Upside'!$MC$2:$MC$200=K$3)*('GMW - Upside'!$MB$2:$MB$200=K$4),0),$E274-1973)</f>
        <v>3.5105729999999999</v>
      </c>
      <c r="L274" cm="1">
        <f t="array" ref="L274">INDEX('GMW - Upside'!$A$2:$MC$200,MATCH(1,('GMW - Upside'!$MC$2:$MC$200=L$3)*('GMW - Upside'!$MB$2:$MB$200=L$4),0),$E274-1973)</f>
        <v>39745.54</v>
      </c>
      <c r="M274" cm="1">
        <f t="array" ref="M274">INDEX('GMW - Upside'!$A$2:$MC$200,MATCH(1,('GMW - Upside'!$MC$2:$MC$200=M$3)*('GMW - Upside'!$MB$2:$MB$200=M$4),0),$E274-1973)</f>
        <v>1661.98</v>
      </c>
      <c r="N274" cm="1">
        <f t="array" ref="N274">INDEX('GMW - Upside'!$A$2:$MC$200,MATCH(1,('GMW - Upside'!$MC$2:$MC$200=N$3)*('GMW - Upside'!$MB$2:$MB$200=N$4),0),$E274-1973)</f>
        <v>41407.519999999997</v>
      </c>
      <c r="O274" cm="1">
        <f t="array" ref="O274">INDEX('GMW - Upside'!$A$2:$MC$200,MATCH(1,('GMW - Upside'!$MC$2:$MC$200=O$3)*('GMW - Upside'!$MB$2:$MB$200=O$4),0),$E274-1973)</f>
        <v>4.0137159999999996</v>
      </c>
      <c r="P274" cm="1">
        <f t="array" ref="P274">INDEX('GMW - Upside'!$A$2:$MC$200,MATCH(1,('GMW - Upside'!$MC$2:$MC$200=P$3)*('GMW - Upside'!$MB$2:$MB$200=P$4),0),$E274-1973)</f>
        <v>49007.82</v>
      </c>
      <c r="Q274" cm="1">
        <f t="array" ref="Q274">INDEX('GMW - Upside'!$A$2:$MC$200,MATCH(1,('GMW - Upside'!$MC$2:$MC$200=Q$3)*('GMW - Upside'!$MB$2:$MB$200=Q$4),0),$E274-1973)</f>
        <v>-59995.37</v>
      </c>
      <c r="R274" cm="1">
        <f t="array" ref="R274">INDEX('GMW - Upside'!$A$2:$MC$200,MATCH(1,('GMW - Upside'!$MC$2:$MC$200=R$3)*('GMW - Upside'!$MB$2:$MB$200=R$4),0),$E274-1973)</f>
        <v>5928457</v>
      </c>
      <c r="S274" cm="1">
        <f t="array" ref="S274">INDEX('GMW - Upside'!$A$2:$MC$200,MATCH(1,('GMW - Upside'!$MC$2:$MC$200=S$3)*('GMW - Upside'!$MB$2:$MB$200=S$4),0),$E274-1973)</f>
        <v>1687641</v>
      </c>
      <c r="T274" cm="1">
        <f t="array" ref="T274">INDEX('GMW - Upside'!$A$2:$MC$200,MATCH(1,('GMW - Upside'!$MC$2:$MC$200=T$3)*('GMW - Upside'!$MB$2:$MB$200=T$4),0),$E274-1973)</f>
        <v>-0.26283260000000003</v>
      </c>
      <c r="U274" cm="1">
        <f t="array" ref="U274">INDEX('GMW - Upside'!$A$2:$MC$200,MATCH(1,('GMW - Upside'!$MC$2:$MC$200=U$3)*('GMW - Upside'!$MB$2:$MB$200=U$4),0),$E274-1973)</f>
        <v>994343.8</v>
      </c>
      <c r="V274" cm="1">
        <f t="array" ref="V274">INDEX('GMW - Upside'!$A$2:$MC$200,MATCH(1,('GMW - Upside'!$MC$2:$MC$200=V$3)*('GMW - Upside'!$MB$2:$MB$200=V$4),0),$E274-1973)</f>
        <v>39750.879999999997</v>
      </c>
      <c r="W274" cm="1">
        <f t="array" ref="W274">INDEX('GMW - Upside'!$A$2:$MC$200,MATCH(1,('GMW - Upside'!$MC$2:$MC$200=W$3)*('GMW - Upside'!$MB$2:$MB$200=W$4),0),$E274-1973)</f>
        <v>31.958670000000001</v>
      </c>
      <c r="X274" cm="1">
        <f t="array" ref="X274">INDEX('GMW - Upside'!$A$2:$MC$200,MATCH(1,('GMW - Upside'!$MC$2:$MC$200=X$3)*('GMW - Upside'!$MB$2:$MB$200=X$4),0),$E274-1973)</f>
        <v>715937.5</v>
      </c>
      <c r="Y274" cm="1">
        <f t="array" ref="Y274">INDEX('GMW - Upside'!$A$2:$MC$200,MATCH(1,('GMW - Upside'!$MC$2:$MC$200=Y$3)*('GMW - Upside'!$MB$2:$MB$200=Y$4),0),$E274-1973)</f>
        <v>47401.59</v>
      </c>
      <c r="Z274" cm="1">
        <f t="array" ref="Z274">INDEX('GMW - Upside'!$A$2:$MC$200,MATCH(1,('GMW - Upside'!$MC$2:$MC$200=Z$3)*('GMW - Upside'!$MB$2:$MB$200=Z$4),0),$E274-1973)</f>
        <v>4767134</v>
      </c>
      <c r="AA274" cm="1">
        <f t="array" ref="AA274">INDEX('GMW - Upside'!$A$2:$MC$200,MATCH(1,('GMW - Upside'!$MC$2:$MC$200=AA$3)*('GMW - Upside'!$MB$2:$MB$200=AA$4),0),$E274-1973)</f>
        <v>-1.5205169999999999</v>
      </c>
      <c r="AB274" cm="1">
        <f t="array" ref="AB274">INDEX('GMW - Upside'!$A$2:$MC$200,MATCH(1,('GMW - Upside'!$MC$2:$MC$200=AB$3)*('GMW - Upside'!$MB$2:$MB$200=AB$4),0),$E274-1973)</f>
        <v>765939.4</v>
      </c>
      <c r="AC274" cm="1">
        <f t="array" ref="AC274">INDEX('GMW - Upside'!$A$2:$MC$200,MATCH(1,('GMW - Upside'!$MC$2:$MC$200=AC$3)*('GMW - Upside'!$MB$2:$MB$200=AC$4),0),$E274-1973)</f>
        <v>671271.8</v>
      </c>
      <c r="AD274" cm="1">
        <f t="array" ref="AD274">INDEX('GMW - Upside'!$A$2:$MC$200,MATCH(1,('GMW - Upside'!$MC$2:$MC$200=AD$3)*('GMW - Upside'!$MB$2:$MB$200=AD$4),0),$E274-1973)</f>
        <v>75832.83</v>
      </c>
      <c r="AE274" cm="1">
        <f t="array" ref="AE274">INDEX('GMW - Upside'!$A$2:$MC$200,MATCH(1,('GMW - Upside'!$MC$2:$MC$200=AE$3)*('GMW - Upside'!$MB$2:$MB$200=AE$4),0),$E274-1973)</f>
        <v>35.566589999999998</v>
      </c>
    </row>
    <row r="275" spans="1:31" x14ac:dyDescent="0.2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cm="1">
        <f t="array" ref="F275">INDEX('GMW - Upside'!$A$2:$MC$200,MATCH(1,('GMW - Upside'!$MC$2:$MC$200=F$3)*('GMW - Upside'!$MB$2:$MB$200=F$4),0),$E275-1973)</f>
        <v>995476.4</v>
      </c>
      <c r="G275" cm="1">
        <f t="array" ref="G275">INDEX('GMW - Upside'!$A$2:$MC$200,MATCH(1,('GMW - Upside'!$MC$2:$MC$200=G$3)*('GMW - Upside'!$MB$2:$MB$200=G$4),0),$E275-1973)</f>
        <v>574341.6</v>
      </c>
      <c r="H275" cm="1">
        <f t="array" ref="H275">INDEX('GMW - Upside'!$A$2:$MC$200,MATCH(1,('GMW - Upside'!$MC$2:$MC$200=H$3)*('GMW - Upside'!$MB$2:$MB$200=H$4),0),$E275-1973)</f>
        <v>631456.6</v>
      </c>
      <c r="I275" cm="1">
        <f t="array" ref="I275">INDEX('GMW - Upside'!$A$2:$MC$200,MATCH(1,('GMW - Upside'!$MC$2:$MC$200=I$3)*('GMW - Upside'!$MB$2:$MB$200=I$4),0),$E275-1973)</f>
        <v>214.78399999999999</v>
      </c>
      <c r="J275" cm="1">
        <f t="array" ref="J275">INDEX('GMW - Upside'!$A$2:$MC$200,MATCH(1,('GMW - Upside'!$MC$2:$MC$200=J$3)*('GMW - Upside'!$MB$2:$MB$200=J$4),0),$E275-1973)</f>
        <v>2.435486</v>
      </c>
      <c r="K275" cm="1">
        <f t="array" ref="K275">INDEX('GMW - Upside'!$A$2:$MC$200,MATCH(1,('GMW - Upside'!$MC$2:$MC$200=K$3)*('GMW - Upside'!$MB$2:$MB$200=K$4),0),$E275-1973)</f>
        <v>3.5104600000000001</v>
      </c>
      <c r="L275" cm="1">
        <f t="array" ref="L275">INDEX('GMW - Upside'!$A$2:$MC$200,MATCH(1,('GMW - Upside'!$MC$2:$MC$200=L$3)*('GMW - Upside'!$MB$2:$MB$200=L$4),0),$E275-1973)</f>
        <v>39781.19</v>
      </c>
      <c r="M275" cm="1">
        <f t="array" ref="M275">INDEX('GMW - Upside'!$A$2:$MC$200,MATCH(1,('GMW - Upside'!$MC$2:$MC$200=M$3)*('GMW - Upside'!$MB$2:$MB$200=M$4),0),$E275-1973)</f>
        <v>1664.0619999999999</v>
      </c>
      <c r="N275" cm="1">
        <f t="array" ref="N275">INDEX('GMW - Upside'!$A$2:$MC$200,MATCH(1,('GMW - Upside'!$MC$2:$MC$200=N$3)*('GMW - Upside'!$MB$2:$MB$200=N$4),0),$E275-1973)</f>
        <v>41445.25</v>
      </c>
      <c r="O275" cm="1">
        <f t="array" ref="O275">INDEX('GMW - Upside'!$A$2:$MC$200,MATCH(1,('GMW - Upside'!$MC$2:$MC$200=O$3)*('GMW - Upside'!$MB$2:$MB$200=O$4),0),$E275-1973)</f>
        <v>4.0150860000000002</v>
      </c>
      <c r="P275" cm="1">
        <f t="array" ref="P275">INDEX('GMW - Upside'!$A$2:$MC$200,MATCH(1,('GMW - Upside'!$MC$2:$MC$200=P$3)*('GMW - Upside'!$MB$2:$MB$200=P$4),0),$E275-1973)</f>
        <v>49036.68</v>
      </c>
      <c r="Q275" cm="1">
        <f t="array" ref="Q275">INDEX('GMW - Upside'!$A$2:$MC$200,MATCH(1,('GMW - Upside'!$MC$2:$MC$200=Q$3)*('GMW - Upside'!$MB$2:$MB$200=Q$4),0),$E275-1973)</f>
        <v>76181.990000000005</v>
      </c>
      <c r="R275" cm="1">
        <f t="array" ref="R275">INDEX('GMW - Upside'!$A$2:$MC$200,MATCH(1,('GMW - Upside'!$MC$2:$MC$200=R$3)*('GMW - Upside'!$MB$2:$MB$200=R$4),0),$E275-1973)</f>
        <v>5926534</v>
      </c>
      <c r="S275" cm="1">
        <f t="array" ref="S275">INDEX('GMW - Upside'!$A$2:$MC$200,MATCH(1,('GMW - Upside'!$MC$2:$MC$200=S$3)*('GMW - Upside'!$MB$2:$MB$200=S$4),0),$E275-1973)</f>
        <v>1702914</v>
      </c>
      <c r="T275" cm="1">
        <f t="array" ref="T275">INDEX('GMW - Upside'!$A$2:$MC$200,MATCH(1,('GMW - Upside'!$MC$2:$MC$200=T$3)*('GMW - Upside'!$MB$2:$MB$200=T$4),0),$E275-1973)</f>
        <v>-0.26426319999999998</v>
      </c>
      <c r="U275" cm="1">
        <f t="array" ref="U275">INDEX('GMW - Upside'!$A$2:$MC$200,MATCH(1,('GMW - Upside'!$MC$2:$MC$200=U$3)*('GMW - Upside'!$MB$2:$MB$200=U$4),0),$E275-1973)</f>
        <v>998110.8</v>
      </c>
      <c r="V275" cm="1">
        <f t="array" ref="V275">INDEX('GMW - Upside'!$A$2:$MC$200,MATCH(1,('GMW - Upside'!$MC$2:$MC$200=V$3)*('GMW - Upside'!$MB$2:$MB$200=V$4),0),$E275-1973)</f>
        <v>39787.1</v>
      </c>
      <c r="W275" cm="1">
        <f t="array" ref="W275">INDEX('GMW - Upside'!$A$2:$MC$200,MATCH(1,('GMW - Upside'!$MC$2:$MC$200=W$3)*('GMW - Upside'!$MB$2:$MB$200=W$4),0),$E275-1973)</f>
        <v>31.957920000000001</v>
      </c>
      <c r="X275" cm="1">
        <f t="array" ref="X275">INDEX('GMW - Upside'!$A$2:$MC$200,MATCH(1,('GMW - Upside'!$MC$2:$MC$200=X$3)*('GMW - Upside'!$MB$2:$MB$200=X$4),0),$E275-1973)</f>
        <v>716698.9</v>
      </c>
      <c r="Y275" cm="1">
        <f t="array" ref="Y275">INDEX('GMW - Upside'!$A$2:$MC$200,MATCH(1,('GMW - Upside'!$MC$2:$MC$200=Y$3)*('GMW - Upside'!$MB$2:$MB$200=Y$4),0),$E275-1973)</f>
        <v>47422.65</v>
      </c>
      <c r="Z275" cm="1">
        <f t="array" ref="Z275">INDEX('GMW - Upside'!$A$2:$MC$200,MATCH(1,('GMW - Upside'!$MC$2:$MC$200=Z$3)*('GMW - Upside'!$MB$2:$MB$200=Z$4),0),$E275-1973)</f>
        <v>4791738</v>
      </c>
      <c r="AA275" cm="1">
        <f t="array" ref="AA275">INDEX('GMW - Upside'!$A$2:$MC$200,MATCH(1,('GMW - Upside'!$MC$2:$MC$200=AA$3)*('GMW - Upside'!$MB$2:$MB$200=AA$4),0),$E275-1973)</f>
        <v>-1.5193019999999999</v>
      </c>
      <c r="AB275" cm="1">
        <f t="array" ref="AB275">INDEX('GMW - Upside'!$A$2:$MC$200,MATCH(1,('GMW - Upside'!$MC$2:$MC$200=AB$3)*('GMW - Upside'!$MB$2:$MB$200=AB$4),0),$E275-1973)</f>
        <v>796010.2</v>
      </c>
      <c r="AC275" cm="1">
        <f t="array" ref="AC275">INDEX('GMW - Upside'!$A$2:$MC$200,MATCH(1,('GMW - Upside'!$MC$2:$MC$200=AC$3)*('GMW - Upside'!$MB$2:$MB$200=AC$4),0),$E275-1973)</f>
        <v>797934.3</v>
      </c>
      <c r="AD275" cm="1">
        <f t="array" ref="AD275">INDEX('GMW - Upside'!$A$2:$MC$200,MATCH(1,('GMW - Upside'!$MC$2:$MC$200=AD$3)*('GMW - Upside'!$MB$2:$MB$200=AD$4),0),$E275-1973)</f>
        <v>75891.09</v>
      </c>
      <c r="AE275" cm="1">
        <f t="array" ref="AE275">INDEX('GMW - Upside'!$A$2:$MC$200,MATCH(1,('GMW - Upside'!$MC$2:$MC$200=AE$3)*('GMW - Upside'!$MB$2:$MB$200=AE$4),0),$E275-1973)</f>
        <v>35.611020000000003</v>
      </c>
    </row>
    <row r="276" spans="1:31" x14ac:dyDescent="0.25">
      <c r="B276">
        <f t="shared" si="22"/>
        <v>2047</v>
      </c>
      <c r="C276">
        <f t="shared" si="22"/>
        <v>2047</v>
      </c>
      <c r="E276">
        <f t="shared" si="21"/>
        <v>2249</v>
      </c>
      <c r="F276" cm="1">
        <f t="array" ref="F276">INDEX('GMW - Upside'!$A$2:$MC$200,MATCH(1,('GMW - Upside'!$MC$2:$MC$200=F$3)*('GMW - Upside'!$MB$2:$MB$200=F$4),0),$E276-1973)</f>
        <v>999226.4</v>
      </c>
      <c r="G276" cm="1">
        <f t="array" ref="G276">INDEX('GMW - Upside'!$A$2:$MC$200,MATCH(1,('GMW - Upside'!$MC$2:$MC$200=G$3)*('GMW - Upside'!$MB$2:$MB$200=G$4),0),$E276-1973)</f>
        <v>576411</v>
      </c>
      <c r="H276" cm="1">
        <f t="array" ref="H276">INDEX('GMW - Upside'!$A$2:$MC$200,MATCH(1,('GMW - Upside'!$MC$2:$MC$200=H$3)*('GMW - Upside'!$MB$2:$MB$200=H$4),0),$E276-1973)</f>
        <v>633745.69999999995</v>
      </c>
      <c r="I276" cm="1">
        <f t="array" ref="I276">INDEX('GMW - Upside'!$A$2:$MC$200,MATCH(1,('GMW - Upside'!$MC$2:$MC$200=I$3)*('GMW - Upside'!$MB$2:$MB$200=I$4),0),$E276-1973)</f>
        <v>216.64500000000001</v>
      </c>
      <c r="J276" cm="1">
        <f t="array" ref="J276">INDEX('GMW - Upside'!$A$2:$MC$200,MATCH(1,('GMW - Upside'!$MC$2:$MC$200=J$3)*('GMW - Upside'!$MB$2:$MB$200=J$4),0),$E276-1973)</f>
        <v>2.435956</v>
      </c>
      <c r="K276" cm="1">
        <f t="array" ref="K276">INDEX('GMW - Upside'!$A$2:$MC$200,MATCH(1,('GMW - Upside'!$MC$2:$MC$200=K$3)*('GMW - Upside'!$MB$2:$MB$200=K$4),0),$E276-1973)</f>
        <v>3.5101070000000001</v>
      </c>
      <c r="L276" cm="1">
        <f t="array" ref="L276">INDEX('GMW - Upside'!$A$2:$MC$200,MATCH(1,('GMW - Upside'!$MC$2:$MC$200=L$3)*('GMW - Upside'!$MB$2:$MB$200=L$4),0),$E276-1973)</f>
        <v>39816.14</v>
      </c>
      <c r="M276" cm="1">
        <f t="array" ref="M276">INDEX('GMW - Upside'!$A$2:$MC$200,MATCH(1,('GMW - Upside'!$MC$2:$MC$200=M$3)*('GMW - Upside'!$MB$2:$MB$200=M$4),0),$E276-1973)</f>
        <v>1666.8440000000001</v>
      </c>
      <c r="N276" cm="1">
        <f t="array" ref="N276">INDEX('GMW - Upside'!$A$2:$MC$200,MATCH(1,('GMW - Upside'!$MC$2:$MC$200=N$3)*('GMW - Upside'!$MB$2:$MB$200=N$4),0),$E276-1973)</f>
        <v>41482.980000000003</v>
      </c>
      <c r="O276" cm="1">
        <f t="array" ref="O276">INDEX('GMW - Upside'!$A$2:$MC$200,MATCH(1,('GMW - Upside'!$MC$2:$MC$200=O$3)*('GMW - Upside'!$MB$2:$MB$200=O$4),0),$E276-1973)</f>
        <v>4.0181380000000004</v>
      </c>
      <c r="P276" cm="1">
        <f t="array" ref="P276">INDEX('GMW - Upside'!$A$2:$MC$200,MATCH(1,('GMW - Upside'!$MC$2:$MC$200=P$3)*('GMW - Upside'!$MB$2:$MB$200=P$4),0),$E276-1973)</f>
        <v>49065.55</v>
      </c>
      <c r="Q276" cm="1">
        <f t="array" ref="Q276">INDEX('GMW - Upside'!$A$2:$MC$200,MATCH(1,('GMW - Upside'!$MC$2:$MC$200=Q$3)*('GMW - Upside'!$MB$2:$MB$200=Q$4),0),$E276-1973)</f>
        <v>-75334.31</v>
      </c>
      <c r="R276" cm="1">
        <f t="array" ref="R276">INDEX('GMW - Upside'!$A$2:$MC$200,MATCH(1,('GMW - Upside'!$MC$2:$MC$200=R$3)*('GMW - Upside'!$MB$2:$MB$200=R$4),0),$E276-1973)</f>
        <v>6029152</v>
      </c>
      <c r="S276" cm="1">
        <f t="array" ref="S276">INDEX('GMW - Upside'!$A$2:$MC$200,MATCH(1,('GMW - Upside'!$MC$2:$MC$200=S$3)*('GMW - Upside'!$MB$2:$MB$200=S$4),0),$E276-1973)</f>
        <v>1718406</v>
      </c>
      <c r="T276" cm="1">
        <f t="array" ref="T276">INDEX('GMW - Upside'!$A$2:$MC$200,MATCH(1,('GMW - Upside'!$MC$2:$MC$200=T$3)*('GMW - Upside'!$MB$2:$MB$200=T$4),0),$E276-1973)</f>
        <v>-0.26607510000000001</v>
      </c>
      <c r="U276" cm="1">
        <f t="array" ref="U276">INDEX('GMW - Upside'!$A$2:$MC$200,MATCH(1,('GMW - Upside'!$MC$2:$MC$200=U$3)*('GMW - Upside'!$MB$2:$MB$200=U$4),0),$E276-1973)</f>
        <v>1001888</v>
      </c>
      <c r="V276" cm="1">
        <f t="array" ref="V276">INDEX('GMW - Upside'!$A$2:$MC$200,MATCH(1,('GMW - Upside'!$MC$2:$MC$200=V$3)*('GMW - Upside'!$MB$2:$MB$200=V$4),0),$E276-1973)</f>
        <v>39823.32</v>
      </c>
      <c r="W276" cm="1">
        <f t="array" ref="W276">INDEX('GMW - Upside'!$A$2:$MC$200,MATCH(1,('GMW - Upside'!$MC$2:$MC$200=W$3)*('GMW - Upside'!$MB$2:$MB$200=W$4),0),$E276-1973)</f>
        <v>31.957170000000001</v>
      </c>
      <c r="X276" cm="1">
        <f t="array" ref="X276">INDEX('GMW - Upside'!$A$2:$MC$200,MATCH(1,('GMW - Upside'!$MC$2:$MC$200=X$3)*('GMW - Upside'!$MB$2:$MB$200=X$4),0),$E276-1973)</f>
        <v>717458.5</v>
      </c>
      <c r="Y276" cm="1">
        <f t="array" ref="Y276">INDEX('GMW - Upside'!$A$2:$MC$200,MATCH(1,('GMW - Upside'!$MC$2:$MC$200=Y$3)*('GMW - Upside'!$MB$2:$MB$200=Y$4),0),$E276-1973)</f>
        <v>47443.72</v>
      </c>
      <c r="Z276" cm="1">
        <f t="array" ref="Z276">INDEX('GMW - Upside'!$A$2:$MC$200,MATCH(1,('GMW - Upside'!$MC$2:$MC$200=Z$3)*('GMW - Upside'!$MB$2:$MB$200=Z$4),0),$E276-1973)</f>
        <v>4816428</v>
      </c>
      <c r="AA276" cm="1">
        <f t="array" ref="AA276">INDEX('GMW - Upside'!$A$2:$MC$200,MATCH(1,('GMW - Upside'!$MC$2:$MC$200=AA$3)*('GMW - Upside'!$MB$2:$MB$200=AA$4),0),$E276-1973)</f>
        <v>-1.5180880000000001</v>
      </c>
      <c r="AB276" cm="1">
        <f t="array" ref="AB276">INDEX('GMW - Upside'!$A$2:$MC$200,MATCH(1,('GMW - Upside'!$MC$2:$MC$200=AB$3)*('GMW - Upside'!$MB$2:$MB$200=AB$4),0),$E276-1973)</f>
        <v>763905.6</v>
      </c>
      <c r="AC276" cm="1">
        <f t="array" ref="AC276">INDEX('GMW - Upside'!$A$2:$MC$200,MATCH(1,('GMW - Upside'!$MC$2:$MC$200=AC$3)*('GMW - Upside'!$MB$2:$MB$200=AC$4),0),$E276-1973)</f>
        <v>661286.9</v>
      </c>
      <c r="AD276" cm="1">
        <f t="array" ref="AD276">INDEX('GMW - Upside'!$A$2:$MC$200,MATCH(1,('GMW - Upside'!$MC$2:$MC$200=AD$3)*('GMW - Upside'!$MB$2:$MB$200=AD$4),0),$E276-1973)</f>
        <v>75949.36</v>
      </c>
      <c r="AE276" cm="1">
        <f t="array" ref="AE276">INDEX('GMW - Upside'!$A$2:$MC$200,MATCH(1,('GMW - Upside'!$MC$2:$MC$200=AE$3)*('GMW - Upside'!$MB$2:$MB$200=AE$4),0),$E276-1973)</f>
        <v>35.6554</v>
      </c>
    </row>
    <row r="277" spans="1:31" x14ac:dyDescent="0.25">
      <c r="B277">
        <f t="shared" si="22"/>
        <v>2047</v>
      </c>
      <c r="C277">
        <f t="shared" si="22"/>
        <v>2047</v>
      </c>
      <c r="E277">
        <f t="shared" si="21"/>
        <v>2250</v>
      </c>
      <c r="F277" cm="1">
        <f t="array" ref="F277">INDEX('GMW - Upside'!$A$2:$MC$200,MATCH(1,('GMW - Upside'!$MC$2:$MC$200=F$3)*('GMW - Upside'!$MB$2:$MB$200=F$4),0),$E277-1973)</f>
        <v>1002956</v>
      </c>
      <c r="G277" cm="1">
        <f t="array" ref="G277">INDEX('GMW - Upside'!$A$2:$MC$200,MATCH(1,('GMW - Upside'!$MC$2:$MC$200=G$3)*('GMW - Upside'!$MB$2:$MB$200=G$4),0),$E277-1973)</f>
        <v>578476.1</v>
      </c>
      <c r="H277" cm="1">
        <f t="array" ref="H277">INDEX('GMW - Upside'!$A$2:$MC$200,MATCH(1,('GMW - Upside'!$MC$2:$MC$200=H$3)*('GMW - Upside'!$MB$2:$MB$200=H$4),0),$E277-1973)</f>
        <v>636063.4</v>
      </c>
      <c r="I277" cm="1">
        <f t="array" ref="I277">INDEX('GMW - Upside'!$A$2:$MC$200,MATCH(1,('GMW - Upside'!$MC$2:$MC$200=I$3)*('GMW - Upside'!$MB$2:$MB$200=I$4),0),$E277-1973)</f>
        <v>217.7304</v>
      </c>
      <c r="J277" cm="1">
        <f t="array" ref="J277">INDEX('GMW - Upside'!$A$2:$MC$200,MATCH(1,('GMW - Upside'!$MC$2:$MC$200=J$3)*('GMW - Upside'!$MB$2:$MB$200=J$4),0),$E277-1973)</f>
        <v>2.435953</v>
      </c>
      <c r="K277" cm="1">
        <f t="array" ref="K277">INDEX('GMW - Upside'!$A$2:$MC$200,MATCH(1,('GMW - Upside'!$MC$2:$MC$200=K$3)*('GMW - Upside'!$MB$2:$MB$200=K$4),0),$E277-1973)</f>
        <v>3.5098690000000001</v>
      </c>
      <c r="L277" cm="1">
        <f t="array" ref="L277">INDEX('GMW - Upside'!$A$2:$MC$200,MATCH(1,('GMW - Upside'!$MC$2:$MC$200=L$3)*('GMW - Upside'!$MB$2:$MB$200=L$4),0),$E277-1973)</f>
        <v>39849.71</v>
      </c>
      <c r="M277" cm="1">
        <f t="array" ref="M277">INDEX('GMW - Upside'!$A$2:$MC$200,MATCH(1,('GMW - Upside'!$MC$2:$MC$200=M$3)*('GMW - Upside'!$MB$2:$MB$200=M$4),0),$E277-1973)</f>
        <v>1667.6089999999999</v>
      </c>
      <c r="N277" cm="1">
        <f t="array" ref="N277">INDEX('GMW - Upside'!$A$2:$MC$200,MATCH(1,('GMW - Upside'!$MC$2:$MC$200=N$3)*('GMW - Upside'!$MB$2:$MB$200=N$4),0),$E277-1973)</f>
        <v>41517.32</v>
      </c>
      <c r="O277" cm="1">
        <f t="array" ref="O277">INDEX('GMW - Upside'!$A$2:$MC$200,MATCH(1,('GMW - Upside'!$MC$2:$MC$200=O$3)*('GMW - Upside'!$MB$2:$MB$200=O$4),0),$E277-1973)</f>
        <v>4.0166599999999999</v>
      </c>
      <c r="P277" cm="1">
        <f t="array" ref="P277">INDEX('GMW - Upside'!$A$2:$MC$200,MATCH(1,('GMW - Upside'!$MC$2:$MC$200=P$3)*('GMW - Upside'!$MB$2:$MB$200=P$4),0),$E277-1973)</f>
        <v>49085.79</v>
      </c>
      <c r="Q277" cm="1">
        <f t="array" ref="Q277">INDEX('GMW - Upside'!$A$2:$MC$200,MATCH(1,('GMW - Upside'!$MC$2:$MC$200=Q$3)*('GMW - Upside'!$MB$2:$MB$200=Q$4),0),$E277-1973)</f>
        <v>-17074.63</v>
      </c>
      <c r="R277" cm="1">
        <f t="array" ref="R277">INDEX('GMW - Upside'!$A$2:$MC$200,MATCH(1,('GMW - Upside'!$MC$2:$MC$200=R$3)*('GMW - Upside'!$MB$2:$MB$200=R$4),0),$E277-1973)</f>
        <v>6081784</v>
      </c>
      <c r="S277" cm="1">
        <f t="array" ref="S277">INDEX('GMW - Upside'!$A$2:$MC$200,MATCH(1,('GMW - Upside'!$MC$2:$MC$200=S$3)*('GMW - Upside'!$MB$2:$MB$200=S$4),0),$E277-1973)</f>
        <v>1733951</v>
      </c>
      <c r="T277" cm="1">
        <f t="array" ref="T277">INDEX('GMW - Upside'!$A$2:$MC$200,MATCH(1,('GMW - Upside'!$MC$2:$MC$200=T$3)*('GMW - Upside'!$MB$2:$MB$200=T$4),0),$E277-1973)</f>
        <v>-0.2653122</v>
      </c>
      <c r="U277" cm="1">
        <f t="array" ref="U277">INDEX('GMW - Upside'!$A$2:$MC$200,MATCH(1,('GMW - Upside'!$MC$2:$MC$200=U$3)*('GMW - Upside'!$MB$2:$MB$200=U$4),0),$E277-1973)</f>
        <v>1005621</v>
      </c>
      <c r="V277" cm="1">
        <f t="array" ref="V277">INDEX('GMW - Upside'!$A$2:$MC$200,MATCH(1,('GMW - Upside'!$MC$2:$MC$200=V$3)*('GMW - Upside'!$MB$2:$MB$200=V$4),0),$E277-1973)</f>
        <v>39856.28</v>
      </c>
      <c r="W277" cm="1">
        <f t="array" ref="W277">INDEX('GMW - Upside'!$A$2:$MC$200,MATCH(1,('GMW - Upside'!$MC$2:$MC$200=W$3)*('GMW - Upside'!$MB$2:$MB$200=W$4),0),$E277-1973)</f>
        <v>31.956420000000001</v>
      </c>
      <c r="X277" cm="1">
        <f t="array" ref="X277">INDEX('GMW - Upside'!$A$2:$MC$200,MATCH(1,('GMW - Upside'!$MC$2:$MC$200=X$3)*('GMW - Upside'!$MB$2:$MB$200=X$4),0),$E277-1973)</f>
        <v>718188.2</v>
      </c>
      <c r="Y277" cm="1">
        <f t="array" ref="Y277">INDEX('GMW - Upside'!$A$2:$MC$200,MATCH(1,('GMW - Upside'!$MC$2:$MC$200=Y$3)*('GMW - Upside'!$MB$2:$MB$200=Y$4),0),$E277-1973)</f>
        <v>47462.9</v>
      </c>
      <c r="Z277" cm="1">
        <f t="array" ref="Z277">INDEX('GMW - Upside'!$A$2:$MC$200,MATCH(1,('GMW - Upside'!$MC$2:$MC$200=Z$3)*('GMW - Upside'!$MB$2:$MB$200=Z$4),0),$E277-1973)</f>
        <v>4841202</v>
      </c>
      <c r="AA277" cm="1">
        <f t="array" ref="AA277">INDEX('GMW - Upside'!$A$2:$MC$200,MATCH(1,('GMW - Upside'!$MC$2:$MC$200=AA$3)*('GMW - Upside'!$MB$2:$MB$200=AA$4),0),$E277-1973)</f>
        <v>-1.5168740000000001</v>
      </c>
      <c r="AB277" cm="1">
        <f t="array" ref="AB277">INDEX('GMW - Upside'!$A$2:$MC$200,MATCH(1,('GMW - Upside'!$MC$2:$MC$200=AB$3)*('GMW - Upside'!$MB$2:$MB$200=AB$4),0),$E277-1973)</f>
        <v>755247.6</v>
      </c>
      <c r="AC277" cm="1">
        <f t="array" ref="AC277">INDEX('GMW - Upside'!$A$2:$MC$200,MATCH(1,('GMW - Upside'!$MC$2:$MC$200=AC$3)*('GMW - Upside'!$MB$2:$MB$200=AC$4),0),$E277-1973)</f>
        <v>702615.4</v>
      </c>
      <c r="AD277" cm="1">
        <f t="array" ref="AD277">INDEX('GMW - Upside'!$A$2:$MC$200,MATCH(1,('GMW - Upside'!$MC$2:$MC$200=AD$3)*('GMW - Upside'!$MB$2:$MB$200=AD$4),0),$E277-1973)</f>
        <v>76005.84</v>
      </c>
      <c r="AE277" cm="1">
        <f t="array" ref="AE277">INDEX('GMW - Upside'!$A$2:$MC$200,MATCH(1,('GMW - Upside'!$MC$2:$MC$200=AE$3)*('GMW - Upside'!$MB$2:$MB$200=AE$4),0),$E277-1973)</f>
        <v>35.707810000000002</v>
      </c>
    </row>
    <row r="278" spans="1:31" x14ac:dyDescent="0.25">
      <c r="B278">
        <f t="shared" si="22"/>
        <v>2047</v>
      </c>
      <c r="C278">
        <f t="shared" si="22"/>
        <v>2047</v>
      </c>
      <c r="E278">
        <f t="shared" si="21"/>
        <v>2251</v>
      </c>
      <c r="F278" cm="1">
        <f t="array" ref="F278">INDEX('GMW - Upside'!$A$2:$MC$200,MATCH(1,('GMW - Upside'!$MC$2:$MC$200=F$3)*('GMW - Upside'!$MB$2:$MB$200=F$4),0),$E278-1973)</f>
        <v>1006695</v>
      </c>
      <c r="G278" cm="1">
        <f t="array" ref="G278">INDEX('GMW - Upside'!$A$2:$MC$200,MATCH(1,('GMW - Upside'!$MC$2:$MC$200=G$3)*('GMW - Upside'!$MB$2:$MB$200=G$4),0),$E278-1973)</f>
        <v>580541.19999999995</v>
      </c>
      <c r="H278" cm="1">
        <f t="array" ref="H278">INDEX('GMW - Upside'!$A$2:$MC$200,MATCH(1,('GMW - Upside'!$MC$2:$MC$200=H$3)*('GMW - Upside'!$MB$2:$MB$200=H$4),0),$E278-1973)</f>
        <v>638342.69999999995</v>
      </c>
      <c r="I278" cm="1">
        <f t="array" ref="I278">INDEX('GMW - Upside'!$A$2:$MC$200,MATCH(1,('GMW - Upside'!$MC$2:$MC$200=I$3)*('GMW - Upside'!$MB$2:$MB$200=I$4),0),$E278-1973)</f>
        <v>218.64529999999999</v>
      </c>
      <c r="J278" cm="1">
        <f t="array" ref="J278">INDEX('GMW - Upside'!$A$2:$MC$200,MATCH(1,('GMW - Upside'!$MC$2:$MC$200=J$3)*('GMW - Upside'!$MB$2:$MB$200=J$4),0),$E278-1973)</f>
        <v>2.4356140000000002</v>
      </c>
      <c r="K278" cm="1">
        <f t="array" ref="K278">INDEX('GMW - Upside'!$A$2:$MC$200,MATCH(1,('GMW - Upside'!$MC$2:$MC$200=K$3)*('GMW - Upside'!$MB$2:$MB$200=K$4),0),$E278-1973)</f>
        <v>3.5094310000000002</v>
      </c>
      <c r="L278" cm="1">
        <f t="array" ref="L278">INDEX('GMW - Upside'!$A$2:$MC$200,MATCH(1,('GMW - Upside'!$MC$2:$MC$200=L$3)*('GMW - Upside'!$MB$2:$MB$200=L$4),0),$E278-1973)</f>
        <v>39882.58</v>
      </c>
      <c r="M278" cm="1">
        <f t="array" ref="M278">INDEX('GMW - Upside'!$A$2:$MC$200,MATCH(1,('GMW - Upside'!$MC$2:$MC$200=M$3)*('GMW - Upside'!$MB$2:$MB$200=M$4),0),$E278-1973)</f>
        <v>1669.098</v>
      </c>
      <c r="N278" cm="1">
        <f t="array" ref="N278">INDEX('GMW - Upside'!$A$2:$MC$200,MATCH(1,('GMW - Upside'!$MC$2:$MC$200=N$3)*('GMW - Upside'!$MB$2:$MB$200=N$4),0),$E278-1973)</f>
        <v>41551.68</v>
      </c>
      <c r="O278" cm="1">
        <f t="array" ref="O278">INDEX('GMW - Upside'!$A$2:$MC$200,MATCH(1,('GMW - Upside'!$MC$2:$MC$200=O$3)*('GMW - Upside'!$MB$2:$MB$200=O$4),0),$E278-1973)</f>
        <v>4.0169199999999998</v>
      </c>
      <c r="P278" cm="1">
        <f t="array" ref="P278">INDEX('GMW - Upside'!$A$2:$MC$200,MATCH(1,('GMW - Upside'!$MC$2:$MC$200=P$3)*('GMW - Upside'!$MB$2:$MB$200=P$4),0),$E278-1973)</f>
        <v>49106.04</v>
      </c>
      <c r="Q278" cm="1">
        <f t="array" ref="Q278">INDEX('GMW - Upside'!$A$2:$MC$200,MATCH(1,('GMW - Upside'!$MC$2:$MC$200=Q$3)*('GMW - Upside'!$MB$2:$MB$200=Q$4),0),$E278-1973)</f>
        <v>-61992.5</v>
      </c>
      <c r="R278" cm="1">
        <f t="array" ref="R278">INDEX('GMW - Upside'!$A$2:$MC$200,MATCH(1,('GMW - Upside'!$MC$2:$MC$200=R$3)*('GMW - Upside'!$MB$2:$MB$200=R$4),0),$E278-1973)</f>
        <v>6179743</v>
      </c>
      <c r="S278" cm="1">
        <f t="array" ref="S278">INDEX('GMW - Upside'!$A$2:$MC$200,MATCH(1,('GMW - Upside'!$MC$2:$MC$200=S$3)*('GMW - Upside'!$MB$2:$MB$200=S$4),0),$E278-1973)</f>
        <v>1749744</v>
      </c>
      <c r="T278" cm="1">
        <f t="array" ref="T278">INDEX('GMW - Upside'!$A$2:$MC$200,MATCH(1,('GMW - Upside'!$MC$2:$MC$200=T$3)*('GMW - Upside'!$MB$2:$MB$200=T$4),0),$E278-1973)</f>
        <v>-0.26426319999999998</v>
      </c>
      <c r="U278" cm="1">
        <f t="array" ref="U278">INDEX('GMW - Upside'!$A$2:$MC$200,MATCH(1,('GMW - Upside'!$MC$2:$MC$200=U$3)*('GMW - Upside'!$MB$2:$MB$200=U$4),0),$E278-1973)</f>
        <v>1009360</v>
      </c>
      <c r="V278" cm="1">
        <f t="array" ref="V278">INDEX('GMW - Upside'!$A$2:$MC$200,MATCH(1,('GMW - Upside'!$MC$2:$MC$200=V$3)*('GMW - Upside'!$MB$2:$MB$200=V$4),0),$E278-1973)</f>
        <v>39889.26</v>
      </c>
      <c r="W278" cm="1">
        <f t="array" ref="W278">INDEX('GMW - Upside'!$A$2:$MC$200,MATCH(1,('GMW - Upside'!$MC$2:$MC$200=W$3)*('GMW - Upside'!$MB$2:$MB$200=W$4),0),$E278-1973)</f>
        <v>31.955670000000001</v>
      </c>
      <c r="X278" cm="1">
        <f t="array" ref="X278">INDEX('GMW - Upside'!$A$2:$MC$200,MATCH(1,('GMW - Upside'!$MC$2:$MC$200=X$3)*('GMW - Upside'!$MB$2:$MB$200=X$4),0),$E278-1973)</f>
        <v>718916.3</v>
      </c>
      <c r="Y278" cm="1">
        <f t="array" ref="Y278">INDEX('GMW - Upside'!$A$2:$MC$200,MATCH(1,('GMW - Upside'!$MC$2:$MC$200=Y$3)*('GMW - Upside'!$MB$2:$MB$200=Y$4),0),$E278-1973)</f>
        <v>47482.080000000002</v>
      </c>
      <c r="Z278" cm="1">
        <f t="array" ref="Z278">INDEX('GMW - Upside'!$A$2:$MC$200,MATCH(1,('GMW - Upside'!$MC$2:$MC$200=Z$3)*('GMW - Upside'!$MB$2:$MB$200=Z$4),0),$E278-1973)</f>
        <v>4866064</v>
      </c>
      <c r="AA278" cm="1">
        <f t="array" ref="AA278">INDEX('GMW - Upside'!$A$2:$MC$200,MATCH(1,('GMW - Upside'!$MC$2:$MC$200=AA$3)*('GMW - Upside'!$MB$2:$MB$200=AA$4),0),$E278-1973)</f>
        <v>-1.515663</v>
      </c>
      <c r="AB278" cm="1">
        <f t="array" ref="AB278">INDEX('GMW - Upside'!$A$2:$MC$200,MATCH(1,('GMW - Upside'!$MC$2:$MC$200=AB$3)*('GMW - Upside'!$MB$2:$MB$200=AB$4),0),$E278-1973)</f>
        <v>793859</v>
      </c>
      <c r="AC278" cm="1">
        <f t="array" ref="AC278">INDEX('GMW - Upside'!$A$2:$MC$200,MATCH(1,('GMW - Upside'!$MC$2:$MC$200=AC$3)*('GMW - Upside'!$MB$2:$MB$200=AC$4),0),$E278-1973)</f>
        <v>695899.9</v>
      </c>
      <c r="AD278" cm="1">
        <f t="array" ref="AD278">INDEX('GMW - Upside'!$A$2:$MC$200,MATCH(1,('GMW - Upside'!$MC$2:$MC$200=AD$3)*('GMW - Upside'!$MB$2:$MB$200=AD$4),0),$E278-1973)</f>
        <v>76062.320000000007</v>
      </c>
      <c r="AE278" cm="1">
        <f t="array" ref="AE278">INDEX('GMW - Upside'!$A$2:$MC$200,MATCH(1,('GMW - Upside'!$MC$2:$MC$200=AE$3)*('GMW - Upside'!$MB$2:$MB$200=AE$4),0),$E278-1973)</f>
        <v>35.760159999999999</v>
      </c>
    </row>
    <row r="279" spans="1:31" x14ac:dyDescent="0.2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cm="1">
        <f t="array" ref="F279">INDEX('GMW - Upside'!$A$2:$MC$200,MATCH(1,('GMW - Upside'!$MC$2:$MC$200=F$3)*('GMW - Upside'!$MB$2:$MB$200=F$4),0),$E279-1973)</f>
        <v>1010430</v>
      </c>
      <c r="G279" cm="1">
        <f t="array" ref="G279">INDEX('GMW - Upside'!$A$2:$MC$200,MATCH(1,('GMW - Upside'!$MC$2:$MC$200=G$3)*('GMW - Upside'!$MB$2:$MB$200=G$4),0),$E279-1973)</f>
        <v>582597.80000000005</v>
      </c>
      <c r="H279" cm="1">
        <f t="array" ref="H279">INDEX('GMW - Upside'!$A$2:$MC$200,MATCH(1,('GMW - Upside'!$MC$2:$MC$200=H$3)*('GMW - Upside'!$MB$2:$MB$200=H$4),0),$E279-1973)</f>
        <v>640596.9</v>
      </c>
      <c r="I279" cm="1">
        <f t="array" ref="I279">INDEX('GMW - Upside'!$A$2:$MC$200,MATCH(1,('GMW - Upside'!$MC$2:$MC$200=I$3)*('GMW - Upside'!$MB$2:$MB$200=I$4),0),$E279-1973)</f>
        <v>219.0341</v>
      </c>
      <c r="J279" cm="1">
        <f t="array" ref="J279">INDEX('GMW - Upside'!$A$2:$MC$200,MATCH(1,('GMW - Upside'!$MC$2:$MC$200=J$3)*('GMW - Upside'!$MB$2:$MB$200=J$4),0),$E279-1973)</f>
        <v>2.4350320000000001</v>
      </c>
      <c r="K279" cm="1">
        <f t="array" ref="K279">INDEX('GMW - Upside'!$A$2:$MC$200,MATCH(1,('GMW - Upside'!$MC$2:$MC$200=K$3)*('GMW - Upside'!$MB$2:$MB$200=K$4),0),$E279-1973)</f>
        <v>3.5089329999999999</v>
      </c>
      <c r="L279" cm="1">
        <f t="array" ref="L279">INDEX('GMW - Upside'!$A$2:$MC$200,MATCH(1,('GMW - Upside'!$MC$2:$MC$200=L$3)*('GMW - Upside'!$MB$2:$MB$200=L$4),0),$E279-1973)</f>
        <v>39914.94</v>
      </c>
      <c r="M279" cm="1">
        <f t="array" ref="M279">INDEX('GMW - Upside'!$A$2:$MC$200,MATCH(1,('GMW - Upside'!$MC$2:$MC$200=M$3)*('GMW - Upside'!$MB$2:$MB$200=M$4),0),$E279-1973)</f>
        <v>1671.1020000000001</v>
      </c>
      <c r="N279" cm="1">
        <f t="array" ref="N279">INDEX('GMW - Upside'!$A$2:$MC$200,MATCH(1,('GMW - Upside'!$MC$2:$MC$200=N$3)*('GMW - Upside'!$MB$2:$MB$200=N$4),0),$E279-1973)</f>
        <v>41586.04</v>
      </c>
      <c r="O279" cm="1">
        <f t="array" ref="O279">INDEX('GMW - Upside'!$A$2:$MC$200,MATCH(1,('GMW - Upside'!$MC$2:$MC$200=O$3)*('GMW - Upside'!$MB$2:$MB$200=O$4),0),$E279-1973)</f>
        <v>4.0184189999999997</v>
      </c>
      <c r="P279" cm="1">
        <f t="array" ref="P279">INDEX('GMW - Upside'!$A$2:$MC$200,MATCH(1,('GMW - Upside'!$MC$2:$MC$200=P$3)*('GMW - Upside'!$MB$2:$MB$200=P$4),0),$E279-1973)</f>
        <v>49126.28</v>
      </c>
      <c r="Q279" cm="1">
        <f t="array" ref="Q279">INDEX('GMW - Upside'!$A$2:$MC$200,MATCH(1,('GMW - Upside'!$MC$2:$MC$200=Q$3)*('GMW - Upside'!$MB$2:$MB$200=Q$4),0),$E279-1973)</f>
        <v>79194.62</v>
      </c>
      <c r="R279" cm="1">
        <f t="array" ref="R279">INDEX('GMW - Upside'!$A$2:$MC$200,MATCH(1,('GMW - Upside'!$MC$2:$MC$200=R$3)*('GMW - Upside'!$MB$2:$MB$200=R$4),0),$E279-1973)</f>
        <v>6177522</v>
      </c>
      <c r="S279" cm="1">
        <f t="array" ref="S279">INDEX('GMW - Upside'!$A$2:$MC$200,MATCH(1,('GMW - Upside'!$MC$2:$MC$200=S$3)*('GMW - Upside'!$MB$2:$MB$200=S$4),0),$E279-1973)</f>
        <v>1765458</v>
      </c>
      <c r="T279" cm="1">
        <f t="array" ref="T279">INDEX('GMW - Upside'!$A$2:$MC$200,MATCH(1,('GMW - Upside'!$MC$2:$MC$200=T$3)*('GMW - Upside'!$MB$2:$MB$200=T$4),0),$E279-1973)</f>
        <v>-0.26512150000000001</v>
      </c>
      <c r="U279" cm="1">
        <f t="array" ref="U279">INDEX('GMW - Upside'!$A$2:$MC$200,MATCH(1,('GMW - Upside'!$MC$2:$MC$200=U$3)*('GMW - Upside'!$MB$2:$MB$200=U$4),0),$E279-1973)</f>
        <v>1013113</v>
      </c>
      <c r="V279" cm="1">
        <f t="array" ref="V279">INDEX('GMW - Upside'!$A$2:$MC$200,MATCH(1,('GMW - Upside'!$MC$2:$MC$200=V$3)*('GMW - Upside'!$MB$2:$MB$200=V$4),0),$E279-1973)</f>
        <v>39922.25</v>
      </c>
      <c r="W279" cm="1">
        <f t="array" ref="W279">INDEX('GMW - Upside'!$A$2:$MC$200,MATCH(1,('GMW - Upside'!$MC$2:$MC$200=W$3)*('GMW - Upside'!$MB$2:$MB$200=W$4),0),$E279-1973)</f>
        <v>31.954920000000001</v>
      </c>
      <c r="X279" cm="1">
        <f t="array" ref="X279">INDEX('GMW - Upside'!$A$2:$MC$200,MATCH(1,('GMW - Upside'!$MC$2:$MC$200=X$3)*('GMW - Upside'!$MB$2:$MB$200=X$4),0),$E279-1973)</f>
        <v>719642.9</v>
      </c>
      <c r="Y279" cm="1">
        <f t="array" ref="Y279">INDEX('GMW - Upside'!$A$2:$MC$200,MATCH(1,('GMW - Upside'!$MC$2:$MC$200=Y$3)*('GMW - Upside'!$MB$2:$MB$200=Y$4),0),$E279-1973)</f>
        <v>47501.25</v>
      </c>
      <c r="Z279" cm="1">
        <f t="array" ref="Z279">INDEX('GMW - Upside'!$A$2:$MC$200,MATCH(1,('GMW - Upside'!$MC$2:$MC$200=Z$3)*('GMW - Upside'!$MB$2:$MB$200=Z$4),0),$E279-1973)</f>
        <v>4891014</v>
      </c>
      <c r="AA279" cm="1">
        <f t="array" ref="AA279">INDEX('GMW - Upside'!$A$2:$MC$200,MATCH(1,('GMW - Upside'!$MC$2:$MC$200=AA$3)*('GMW - Upside'!$MB$2:$MB$200=AA$4),0),$E279-1973)</f>
        <v>-1.514451</v>
      </c>
      <c r="AB279" cm="1">
        <f t="array" ref="AB279">INDEX('GMW - Upside'!$A$2:$MC$200,MATCH(1,('GMW - Upside'!$MC$2:$MC$200=AB$3)*('GMW - Upside'!$MB$2:$MB$200=AB$4),0),$E279-1973)</f>
        <v>824943.2</v>
      </c>
      <c r="AC279" cm="1">
        <f t="array" ref="AC279">INDEX('GMW - Upside'!$A$2:$MC$200,MATCH(1,('GMW - Upside'!$MC$2:$MC$200=AC$3)*('GMW - Upside'!$MB$2:$MB$200=AC$4),0),$E279-1973)</f>
        <v>827164.4</v>
      </c>
      <c r="AD279" cm="1">
        <f t="array" ref="AD279">INDEX('GMW - Upside'!$A$2:$MC$200,MATCH(1,('GMW - Upside'!$MC$2:$MC$200=AD$3)*('GMW - Upside'!$MB$2:$MB$200=AD$4),0),$E279-1973)</f>
        <v>76118.8</v>
      </c>
      <c r="AE279" cm="1">
        <f t="array" ref="AE279">INDEX('GMW - Upside'!$A$2:$MC$200,MATCH(1,('GMW - Upside'!$MC$2:$MC$200=AE$3)*('GMW - Upside'!$MB$2:$MB$200=AE$4),0),$E279-1973)</f>
        <v>35.812480000000001</v>
      </c>
    </row>
    <row r="280" spans="1:31" x14ac:dyDescent="0.25">
      <c r="B280">
        <f t="shared" si="22"/>
        <v>2048</v>
      </c>
      <c r="C280">
        <f t="shared" si="22"/>
        <v>2048</v>
      </c>
      <c r="E280">
        <f t="shared" si="21"/>
        <v>2253</v>
      </c>
      <c r="F280" cm="1">
        <f t="array" ref="F280">INDEX('GMW - Upside'!$A$2:$MC$200,MATCH(1,('GMW - Upside'!$MC$2:$MC$200=F$3)*('GMW - Upside'!$MB$2:$MB$200=F$4),0),$E280-1973)</f>
        <v>1014171</v>
      </c>
      <c r="G280" cm="1">
        <f t="array" ref="G280">INDEX('GMW - Upside'!$A$2:$MC$200,MATCH(1,('GMW - Upside'!$MC$2:$MC$200=G$3)*('GMW - Upside'!$MB$2:$MB$200=G$4),0),$E280-1973)</f>
        <v>584654.6</v>
      </c>
      <c r="H280" cm="1">
        <f t="array" ref="H280">INDEX('GMW - Upside'!$A$2:$MC$200,MATCH(1,('GMW - Upside'!$MC$2:$MC$200=H$3)*('GMW - Upside'!$MB$2:$MB$200=H$4),0),$E280-1973)</f>
        <v>642873.69999999995</v>
      </c>
      <c r="I280" cm="1">
        <f t="array" ref="I280">INDEX('GMW - Upside'!$A$2:$MC$200,MATCH(1,('GMW - Upside'!$MC$2:$MC$200=I$3)*('GMW - Upside'!$MB$2:$MB$200=I$4),0),$E280-1973)</f>
        <v>220.9316</v>
      </c>
      <c r="J280" cm="1">
        <f t="array" ref="J280">INDEX('GMW - Upside'!$A$2:$MC$200,MATCH(1,('GMW - Upside'!$MC$2:$MC$200=J$3)*('GMW - Upside'!$MB$2:$MB$200=J$4),0),$E280-1973)</f>
        <v>2.4344100000000002</v>
      </c>
      <c r="K280" cm="1">
        <f t="array" ref="K280">INDEX('GMW - Upside'!$A$2:$MC$200,MATCH(1,('GMW - Upside'!$MC$2:$MC$200=K$3)*('GMW - Upside'!$MB$2:$MB$200=K$4),0),$E280-1973)</f>
        <v>3.5083989999999998</v>
      </c>
      <c r="L280" cm="1">
        <f t="array" ref="L280">INDEX('GMW - Upside'!$A$2:$MC$200,MATCH(1,('GMW - Upside'!$MC$2:$MC$200=L$3)*('GMW - Upside'!$MB$2:$MB$200=L$4),0),$E280-1973)</f>
        <v>39947</v>
      </c>
      <c r="M280" cm="1">
        <f t="array" ref="M280">INDEX('GMW - Upside'!$A$2:$MC$200,MATCH(1,('GMW - Upside'!$MC$2:$MC$200=M$3)*('GMW - Upside'!$MB$2:$MB$200=M$4),0),$E280-1973)</f>
        <v>1673.41</v>
      </c>
      <c r="N280" cm="1">
        <f t="array" ref="N280">INDEX('GMW - Upside'!$A$2:$MC$200,MATCH(1,('GMW - Upside'!$MC$2:$MC$200=N$3)*('GMW - Upside'!$MB$2:$MB$200=N$4),0),$E280-1973)</f>
        <v>41620.410000000003</v>
      </c>
      <c r="O280" cm="1">
        <f t="array" ref="O280">INDEX('GMW - Upside'!$A$2:$MC$200,MATCH(1,('GMW - Upside'!$MC$2:$MC$200=O$3)*('GMW - Upside'!$MB$2:$MB$200=O$4),0),$E280-1973)</f>
        <v>4.0206480000000004</v>
      </c>
      <c r="P280" cm="1">
        <f t="array" ref="P280">INDEX('GMW - Upside'!$A$2:$MC$200,MATCH(1,('GMW - Upside'!$MC$2:$MC$200=P$3)*('GMW - Upside'!$MB$2:$MB$200=P$4),0),$E280-1973)</f>
        <v>49146.52</v>
      </c>
      <c r="Q280" cm="1">
        <f t="array" ref="Q280">INDEX('GMW - Upside'!$A$2:$MC$200,MATCH(1,('GMW - Upside'!$MC$2:$MC$200=Q$3)*('GMW - Upside'!$MB$2:$MB$200=Q$4),0),$E280-1973)</f>
        <v>-77838.490000000005</v>
      </c>
      <c r="R280" cm="1">
        <f t="array" ref="R280">INDEX('GMW - Upside'!$A$2:$MC$200,MATCH(1,('GMW - Upside'!$MC$2:$MC$200=R$3)*('GMW - Upside'!$MB$2:$MB$200=R$4),0),$E280-1973)</f>
        <v>6283670</v>
      </c>
      <c r="S280" cm="1">
        <f t="array" ref="S280">INDEX('GMW - Upside'!$A$2:$MC$200,MATCH(1,('GMW - Upside'!$MC$2:$MC$200=S$3)*('GMW - Upside'!$MB$2:$MB$200=S$4),0),$E280-1973)</f>
        <v>1781407</v>
      </c>
      <c r="T280" cm="1">
        <f t="array" ref="T280">INDEX('GMW - Upside'!$A$2:$MC$200,MATCH(1,('GMW - Upside'!$MC$2:$MC$200=T$3)*('GMW - Upside'!$MB$2:$MB$200=T$4),0),$E280-1973)</f>
        <v>-0.26569369999999998</v>
      </c>
      <c r="U280" cm="1">
        <f t="array" ref="U280">INDEX('GMW - Upside'!$A$2:$MC$200,MATCH(1,('GMW - Upside'!$MC$2:$MC$200=U$3)*('GMW - Upside'!$MB$2:$MB$200=U$4),0),$E280-1973)</f>
        <v>1016869</v>
      </c>
      <c r="V280" cm="1">
        <f t="array" ref="V280">INDEX('GMW - Upside'!$A$2:$MC$200,MATCH(1,('GMW - Upside'!$MC$2:$MC$200=V$3)*('GMW - Upside'!$MB$2:$MB$200=V$4),0),$E280-1973)</f>
        <v>39955.24</v>
      </c>
      <c r="W280" cm="1">
        <f t="array" ref="W280">INDEX('GMW - Upside'!$A$2:$MC$200,MATCH(1,('GMW - Upside'!$MC$2:$MC$200=W$3)*('GMW - Upside'!$MB$2:$MB$200=W$4),0),$E280-1973)</f>
        <v>31.954170000000001</v>
      </c>
      <c r="X280" cm="1">
        <f t="array" ref="X280">INDEX('GMW - Upside'!$A$2:$MC$200,MATCH(1,('GMW - Upside'!$MC$2:$MC$200=X$3)*('GMW - Upside'!$MB$2:$MB$200=X$4),0),$E280-1973)</f>
        <v>720368.1</v>
      </c>
      <c r="Y280" cm="1">
        <f t="array" ref="Y280">INDEX('GMW - Upside'!$A$2:$MC$200,MATCH(1,('GMW - Upside'!$MC$2:$MC$200=Y$3)*('GMW - Upside'!$MB$2:$MB$200=Y$4),0),$E280-1973)</f>
        <v>47520.43</v>
      </c>
      <c r="Z280" cm="1">
        <f t="array" ref="Z280">INDEX('GMW - Upside'!$A$2:$MC$200,MATCH(1,('GMW - Upside'!$MC$2:$MC$200=Z$3)*('GMW - Upside'!$MB$2:$MB$200=Z$4),0),$E280-1973)</f>
        <v>4916052</v>
      </c>
      <c r="AA280" cm="1">
        <f t="array" ref="AA280">INDEX('GMW - Upside'!$A$2:$MC$200,MATCH(1,('GMW - Upside'!$MC$2:$MC$200=AA$3)*('GMW - Upside'!$MB$2:$MB$200=AA$4),0),$E280-1973)</f>
        <v>-1.5132410000000001</v>
      </c>
      <c r="AB280" cm="1">
        <f t="array" ref="AB280">INDEX('GMW - Upside'!$A$2:$MC$200,MATCH(1,('GMW - Upside'!$MC$2:$MC$200=AB$3)*('GMW - Upside'!$MB$2:$MB$200=AB$4),0),$E280-1973)</f>
        <v>791617.8</v>
      </c>
      <c r="AC280" cm="1">
        <f t="array" ref="AC280">INDEX('GMW - Upside'!$A$2:$MC$200,MATCH(1,('GMW - Upside'!$MC$2:$MC$200=AC$3)*('GMW - Upside'!$MB$2:$MB$200=AC$4),0),$E280-1973)</f>
        <v>685470.4</v>
      </c>
      <c r="AD280" cm="1">
        <f t="array" ref="AD280">INDEX('GMW - Upside'!$A$2:$MC$200,MATCH(1,('GMW - Upside'!$MC$2:$MC$200=AD$3)*('GMW - Upside'!$MB$2:$MB$200=AD$4),0),$E280-1973)</f>
        <v>76175.28</v>
      </c>
      <c r="AE280" cm="1">
        <f t="array" ref="AE280">INDEX('GMW - Upside'!$A$2:$MC$200,MATCH(1,('GMW - Upside'!$MC$2:$MC$200=AE$3)*('GMW - Upside'!$MB$2:$MB$200=AE$4),0),$E280-1973)</f>
        <v>35.864750000000001</v>
      </c>
    </row>
    <row r="281" spans="1:31" x14ac:dyDescent="0.25">
      <c r="B281">
        <f t="shared" si="22"/>
        <v>2048</v>
      </c>
      <c r="C281">
        <f t="shared" si="22"/>
        <v>2048</v>
      </c>
      <c r="E281">
        <f t="shared" si="21"/>
        <v>2254</v>
      </c>
      <c r="F281" cm="1">
        <f t="array" ref="F281">INDEX('GMW - Upside'!$A$2:$MC$200,MATCH(1,('GMW - Upside'!$MC$2:$MC$200=F$3)*('GMW - Upside'!$MB$2:$MB$200=F$4),0),$E281-1973)</f>
        <v>1017910</v>
      </c>
      <c r="G281" cm="1">
        <f t="array" ref="G281">INDEX('GMW - Upside'!$A$2:$MC$200,MATCH(1,('GMW - Upside'!$MC$2:$MC$200=G$3)*('GMW - Upside'!$MB$2:$MB$200=G$4),0),$E281-1973)</f>
        <v>586712.80000000005</v>
      </c>
      <c r="H281" cm="1">
        <f t="array" ref="H281">INDEX('GMW - Upside'!$A$2:$MC$200,MATCH(1,('GMW - Upside'!$MC$2:$MC$200=H$3)*('GMW - Upside'!$MB$2:$MB$200=H$4),0),$E281-1973)</f>
        <v>645161.9</v>
      </c>
      <c r="I281" cm="1">
        <f t="array" ref="I281">INDEX('GMW - Upside'!$A$2:$MC$200,MATCH(1,('GMW - Upside'!$MC$2:$MC$200=I$3)*('GMW - Upside'!$MB$2:$MB$200=I$4),0),$E281-1973)</f>
        <v>222.03790000000001</v>
      </c>
      <c r="J281" cm="1">
        <f t="array" ref="J281">INDEX('GMW - Upside'!$A$2:$MC$200,MATCH(1,('GMW - Upside'!$MC$2:$MC$200=J$3)*('GMW - Upside'!$MB$2:$MB$200=J$4),0),$E281-1973)</f>
        <v>2.4338549999999999</v>
      </c>
      <c r="K281" cm="1">
        <f t="array" ref="K281">INDEX('GMW - Upside'!$A$2:$MC$200,MATCH(1,('GMW - Upside'!$MC$2:$MC$200=K$3)*('GMW - Upside'!$MB$2:$MB$200=K$4),0),$E281-1973)</f>
        <v>3.50814</v>
      </c>
      <c r="L281" cm="1">
        <f t="array" ref="L281">INDEX('GMW - Upside'!$A$2:$MC$200,MATCH(1,('GMW - Upside'!$MC$2:$MC$200=L$3)*('GMW - Upside'!$MB$2:$MB$200=L$4),0),$E281-1973)</f>
        <v>39978.480000000003</v>
      </c>
      <c r="M281" cm="1">
        <f t="array" ref="M281">INDEX('GMW - Upside'!$A$2:$MC$200,MATCH(1,('GMW - Upside'!$MC$2:$MC$200=M$3)*('GMW - Upside'!$MB$2:$MB$200=M$4),0),$E281-1973)</f>
        <v>1674.742</v>
      </c>
      <c r="N281" cm="1">
        <f t="array" ref="N281">INDEX('GMW - Upside'!$A$2:$MC$200,MATCH(1,('GMW - Upside'!$MC$2:$MC$200=N$3)*('GMW - Upside'!$MB$2:$MB$200=N$4),0),$E281-1973)</f>
        <v>41653.22</v>
      </c>
      <c r="O281" cm="1">
        <f t="array" ref="O281">INDEX('GMW - Upside'!$A$2:$MC$200,MATCH(1,('GMW - Upside'!$MC$2:$MC$200=O$3)*('GMW - Upside'!$MB$2:$MB$200=O$4),0),$E281-1973)</f>
        <v>4.0206790000000003</v>
      </c>
      <c r="P281" cm="1">
        <f t="array" ref="P281">INDEX('GMW - Upside'!$A$2:$MC$200,MATCH(1,('GMW - Upside'!$MC$2:$MC$200=P$3)*('GMW - Upside'!$MB$2:$MB$200=P$4),0),$E281-1973)</f>
        <v>49166.74</v>
      </c>
      <c r="Q281" cm="1">
        <f t="array" ref="Q281">INDEX('GMW - Upside'!$A$2:$MC$200,MATCH(1,('GMW - Upside'!$MC$2:$MC$200=Q$3)*('GMW - Upside'!$MB$2:$MB$200=Q$4),0),$E281-1973)</f>
        <v>-17481.060000000001</v>
      </c>
      <c r="R281" cm="1">
        <f t="array" ref="R281">INDEX('GMW - Upside'!$A$2:$MC$200,MATCH(1,('GMW - Upside'!$MC$2:$MC$200=R$3)*('GMW - Upside'!$MB$2:$MB$200=R$4),0),$E281-1973)</f>
        <v>6338028</v>
      </c>
      <c r="S281" cm="1">
        <f t="array" ref="S281">INDEX('GMW - Upside'!$A$2:$MC$200,MATCH(1,('GMW - Upside'!$MC$2:$MC$200=S$3)*('GMW - Upside'!$MB$2:$MB$200=S$4),0),$E281-1973)</f>
        <v>1797437</v>
      </c>
      <c r="T281" cm="1">
        <f t="array" ref="T281">INDEX('GMW - Upside'!$A$2:$MC$200,MATCH(1,('GMW - Upside'!$MC$2:$MC$200=T$3)*('GMW - Upside'!$MB$2:$MB$200=T$4),0),$E281-1973)</f>
        <v>-0.26502609999999999</v>
      </c>
      <c r="U281" cm="1">
        <f t="array" ref="U281">INDEX('GMW - Upside'!$A$2:$MC$200,MATCH(1,('GMW - Upside'!$MC$2:$MC$200=U$3)*('GMW - Upside'!$MB$2:$MB$200=U$4),0),$E281-1973)</f>
        <v>1020612</v>
      </c>
      <c r="V281" cm="1">
        <f t="array" ref="V281">INDEX('GMW - Upside'!$A$2:$MC$200,MATCH(1,('GMW - Upside'!$MC$2:$MC$200=V$3)*('GMW - Upside'!$MB$2:$MB$200=V$4),0),$E281-1973)</f>
        <v>39986.74</v>
      </c>
      <c r="W281" cm="1">
        <f t="array" ref="W281">INDEX('GMW - Upside'!$A$2:$MC$200,MATCH(1,('GMW - Upside'!$MC$2:$MC$200=W$3)*('GMW - Upside'!$MB$2:$MB$200=W$4),0),$E281-1973)</f>
        <v>31.953420000000001</v>
      </c>
      <c r="X281" cm="1">
        <f t="array" ref="X281">INDEX('GMW - Upside'!$A$2:$MC$200,MATCH(1,('GMW - Upside'!$MC$2:$MC$200=X$3)*('GMW - Upside'!$MB$2:$MB$200=X$4),0),$E281-1973)</f>
        <v>721081.2</v>
      </c>
      <c r="Y281" cm="1">
        <f t="array" ref="Y281">INDEX('GMW - Upside'!$A$2:$MC$200,MATCH(1,('GMW - Upside'!$MC$2:$MC$200=Y$3)*('GMW - Upside'!$MB$2:$MB$200=Y$4),0),$E281-1973)</f>
        <v>47538.93</v>
      </c>
      <c r="Z281" cm="1">
        <f t="array" ref="Z281">INDEX('GMW - Upside'!$A$2:$MC$200,MATCH(1,('GMW - Upside'!$MC$2:$MC$200=Z$3)*('GMW - Upside'!$MB$2:$MB$200=Z$4),0),$E281-1973)</f>
        <v>4941174</v>
      </c>
      <c r="AA281" cm="1">
        <f t="array" ref="AA281">INDEX('GMW - Upside'!$A$2:$MC$200,MATCH(1,('GMW - Upside'!$MC$2:$MC$200=AA$3)*('GMW - Upside'!$MB$2:$MB$200=AA$4),0),$E281-1973)</f>
        <v>-1.5120309999999999</v>
      </c>
      <c r="AB281" cm="1">
        <f t="array" ref="AB281">INDEX('GMW - Upside'!$A$2:$MC$200,MATCH(1,('GMW - Upside'!$MC$2:$MC$200=AB$3)*('GMW - Upside'!$MB$2:$MB$200=AB$4),0),$E281-1973)</f>
        <v>782615.8</v>
      </c>
      <c r="AC281" cm="1">
        <f t="array" ref="AC281">INDEX('GMW - Upside'!$A$2:$MC$200,MATCH(1,('GMW - Upside'!$MC$2:$MC$200=AC$3)*('GMW - Upside'!$MB$2:$MB$200=AC$4),0),$E281-1973)</f>
        <v>728256.8</v>
      </c>
      <c r="AD281" cm="1">
        <f t="array" ref="AD281">INDEX('GMW - Upside'!$A$2:$MC$200,MATCH(1,('GMW - Upside'!$MC$2:$MC$200=AD$3)*('GMW - Upside'!$MB$2:$MB$200=AD$4),0),$E281-1973)</f>
        <v>76229.58</v>
      </c>
      <c r="AE281" cm="1">
        <f t="array" ref="AE281">INDEX('GMW - Upside'!$A$2:$MC$200,MATCH(1,('GMW - Upside'!$MC$2:$MC$200=AE$3)*('GMW - Upside'!$MB$2:$MB$200=AE$4),0),$E281-1973)</f>
        <v>35.916519999999998</v>
      </c>
    </row>
    <row r="282" spans="1:31" x14ac:dyDescent="0.25">
      <c r="B282">
        <f t="shared" si="22"/>
        <v>2048</v>
      </c>
      <c r="C282">
        <f t="shared" si="22"/>
        <v>2048</v>
      </c>
      <c r="E282">
        <f t="shared" si="21"/>
        <v>2255</v>
      </c>
      <c r="F282" cm="1">
        <f t="array" ref="F282">INDEX('GMW - Upside'!$A$2:$MC$200,MATCH(1,('GMW - Upside'!$MC$2:$MC$200=F$3)*('GMW - Upside'!$MB$2:$MB$200=F$4),0),$E282-1973)</f>
        <v>1021659</v>
      </c>
      <c r="G282" cm="1">
        <f t="array" ref="G282">INDEX('GMW - Upside'!$A$2:$MC$200,MATCH(1,('GMW - Upside'!$MC$2:$MC$200=G$3)*('GMW - Upside'!$MB$2:$MB$200=G$4),0),$E282-1973)</f>
        <v>588772.80000000005</v>
      </c>
      <c r="H282" cm="1">
        <f t="array" ref="H282">INDEX('GMW - Upside'!$A$2:$MC$200,MATCH(1,('GMW - Upside'!$MC$2:$MC$200=H$3)*('GMW - Upside'!$MB$2:$MB$200=H$4),0),$E282-1973)</f>
        <v>647441.80000000005</v>
      </c>
      <c r="I282" cm="1">
        <f t="array" ref="I282">INDEX('GMW - Upside'!$A$2:$MC$200,MATCH(1,('GMW - Upside'!$MC$2:$MC$200=I$3)*('GMW - Upside'!$MB$2:$MB$200=I$4),0),$E282-1973)</f>
        <v>222.9699</v>
      </c>
      <c r="J282" cm="1">
        <f t="array" ref="J282">INDEX('GMW - Upside'!$A$2:$MC$200,MATCH(1,('GMW - Upside'!$MC$2:$MC$200=J$3)*('GMW - Upside'!$MB$2:$MB$200=J$4),0),$E282-1973)</f>
        <v>2.4333670000000001</v>
      </c>
      <c r="K282" cm="1">
        <f t="array" ref="K282">INDEX('GMW - Upside'!$A$2:$MC$200,MATCH(1,('GMW - Upside'!$MC$2:$MC$200=K$3)*('GMW - Upside'!$MB$2:$MB$200=K$4),0),$E282-1973)</f>
        <v>3.5078399999999998</v>
      </c>
      <c r="L282" cm="1">
        <f t="array" ref="L282">INDEX('GMW - Upside'!$A$2:$MC$200,MATCH(1,('GMW - Upside'!$MC$2:$MC$200=L$3)*('GMW - Upside'!$MB$2:$MB$200=L$4),0),$E282-1973)</f>
        <v>40009.67</v>
      </c>
      <c r="M282" cm="1">
        <f t="array" ref="M282">INDEX('GMW - Upside'!$A$2:$MC$200,MATCH(1,('GMW - Upside'!$MC$2:$MC$200=M$3)*('GMW - Upside'!$MB$2:$MB$200=M$4),0),$E282-1973)</f>
        <v>1676.375</v>
      </c>
      <c r="N282" cm="1">
        <f t="array" ref="N282">INDEX('GMW - Upside'!$A$2:$MC$200,MATCH(1,('GMW - Upside'!$MC$2:$MC$200=N$3)*('GMW - Upside'!$MB$2:$MB$200=N$4),0),$E282-1973)</f>
        <v>41686.050000000003</v>
      </c>
      <c r="O282" cm="1">
        <f t="array" ref="O282">INDEX('GMW - Upside'!$A$2:$MC$200,MATCH(1,('GMW - Upside'!$MC$2:$MC$200=O$3)*('GMW - Upside'!$MB$2:$MB$200=O$4),0),$E282-1973)</f>
        <v>4.0214299999999996</v>
      </c>
      <c r="P282" cm="1">
        <f t="array" ref="P282">INDEX('GMW - Upside'!$A$2:$MC$200,MATCH(1,('GMW - Upside'!$MC$2:$MC$200=P$3)*('GMW - Upside'!$MB$2:$MB$200=P$4),0),$E282-1973)</f>
        <v>49186.95</v>
      </c>
      <c r="Q282" cm="1">
        <f t="array" ref="Q282">INDEX('GMW - Upside'!$A$2:$MC$200,MATCH(1,('GMW - Upside'!$MC$2:$MC$200=Q$3)*('GMW - Upside'!$MB$2:$MB$200=Q$4),0),$E282-1973)</f>
        <v>-64028.800000000003</v>
      </c>
      <c r="R282" cm="1">
        <f t="array" ref="R282">INDEX('GMW - Upside'!$A$2:$MC$200,MATCH(1,('GMW - Upside'!$MC$2:$MC$200=R$3)*('GMW - Upside'!$MB$2:$MB$200=R$4),0),$E282-1973)</f>
        <v>6439358</v>
      </c>
      <c r="S282" cm="1">
        <f t="array" ref="S282">INDEX('GMW - Upside'!$A$2:$MC$200,MATCH(1,('GMW - Upside'!$MC$2:$MC$200=S$3)*('GMW - Upside'!$MB$2:$MB$200=S$4),0),$E282-1973)</f>
        <v>1813714</v>
      </c>
      <c r="T282" cm="1">
        <f t="array" ref="T282">INDEX('GMW - Upside'!$A$2:$MC$200,MATCH(1,('GMW - Upside'!$MC$2:$MC$200=T$3)*('GMW - Upside'!$MB$2:$MB$200=T$4),0),$E282-1973)</f>
        <v>-0.26445390000000002</v>
      </c>
      <c r="U282" cm="1">
        <f t="array" ref="U282">INDEX('GMW - Upside'!$A$2:$MC$200,MATCH(1,('GMW - Upside'!$MC$2:$MC$200=U$3)*('GMW - Upside'!$MB$2:$MB$200=U$4),0),$E282-1973)</f>
        <v>1024364</v>
      </c>
      <c r="V282" cm="1">
        <f t="array" ref="V282">INDEX('GMW - Upside'!$A$2:$MC$200,MATCH(1,('GMW - Upside'!$MC$2:$MC$200=V$3)*('GMW - Upside'!$MB$2:$MB$200=V$4),0),$E282-1973)</f>
        <v>40018.25</v>
      </c>
      <c r="W282" cm="1">
        <f t="array" ref="W282">INDEX('GMW - Upside'!$A$2:$MC$200,MATCH(1,('GMW - Upside'!$MC$2:$MC$200=W$3)*('GMW - Upside'!$MB$2:$MB$200=W$4),0),$E282-1973)</f>
        <v>31.952670000000001</v>
      </c>
      <c r="X282" cm="1">
        <f t="array" ref="X282">INDEX('GMW - Upside'!$A$2:$MC$200,MATCH(1,('GMW - Upside'!$MC$2:$MC$200=X$3)*('GMW - Upside'!$MB$2:$MB$200=X$4),0),$E282-1973)</f>
        <v>721792.7</v>
      </c>
      <c r="Y282" cm="1">
        <f t="array" ref="Y282">INDEX('GMW - Upside'!$A$2:$MC$200,MATCH(1,('GMW - Upside'!$MC$2:$MC$200=Y$3)*('GMW - Upside'!$MB$2:$MB$200=Y$4),0),$E282-1973)</f>
        <v>47557.43</v>
      </c>
      <c r="Z282" cm="1">
        <f t="array" ref="Z282">INDEX('GMW - Upside'!$A$2:$MC$200,MATCH(1,('GMW - Upside'!$MC$2:$MC$200=Z$3)*('GMW - Upside'!$MB$2:$MB$200=Z$4),0),$E282-1973)</f>
        <v>4966384</v>
      </c>
      <c r="AA282" cm="1">
        <f t="array" ref="AA282">INDEX('GMW - Upside'!$A$2:$MC$200,MATCH(1,('GMW - Upside'!$MC$2:$MC$200=AA$3)*('GMW - Upside'!$MB$2:$MB$200=AA$4),0),$E282-1973)</f>
        <v>-1.5108220000000001</v>
      </c>
      <c r="AB282" cm="1">
        <f t="array" ref="AB282">INDEX('GMW - Upside'!$A$2:$MC$200,MATCH(1,('GMW - Upside'!$MC$2:$MC$200=AB$3)*('GMW - Upside'!$MB$2:$MB$200=AB$4),0),$E282-1973)</f>
        <v>822583.1</v>
      </c>
      <c r="AC282" cm="1">
        <f t="array" ref="AC282">INDEX('GMW - Upside'!$A$2:$MC$200,MATCH(1,('GMW - Upside'!$MC$2:$MC$200=AC$3)*('GMW - Upside'!$MB$2:$MB$200=AC$4),0),$E282-1973)</f>
        <v>721254.2</v>
      </c>
      <c r="AD282" cm="1">
        <f t="array" ref="AD282">INDEX('GMW - Upside'!$A$2:$MC$200,MATCH(1,('GMW - Upside'!$MC$2:$MC$200=AD$3)*('GMW - Upside'!$MB$2:$MB$200=AD$4),0),$E282-1973)</f>
        <v>76283.87</v>
      </c>
      <c r="AE282" cm="1">
        <f t="array" ref="AE282">INDEX('GMW - Upside'!$A$2:$MC$200,MATCH(1,('GMW - Upside'!$MC$2:$MC$200=AE$3)*('GMW - Upside'!$MB$2:$MB$200=AE$4),0),$E282-1973)</f>
        <v>35.968240000000002</v>
      </c>
    </row>
    <row r="283" spans="1:31" x14ac:dyDescent="0.2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cm="1">
        <f t="array" ref="F283">INDEX('GMW - Upside'!$A$2:$MC$200,MATCH(1,('GMW - Upside'!$MC$2:$MC$200=F$3)*('GMW - Upside'!$MB$2:$MB$200=F$4),0),$E283-1973)</f>
        <v>1025397</v>
      </c>
      <c r="G283" cm="1">
        <f t="array" ref="G283">INDEX('GMW - Upside'!$A$2:$MC$200,MATCH(1,('GMW - Upside'!$MC$2:$MC$200=G$3)*('GMW - Upside'!$MB$2:$MB$200=G$4),0),$E283-1973)</f>
        <v>590820.30000000005</v>
      </c>
      <c r="H283" cm="1">
        <f t="array" ref="H283">INDEX('GMW - Upside'!$A$2:$MC$200,MATCH(1,('GMW - Upside'!$MC$2:$MC$200=H$3)*('GMW - Upside'!$MB$2:$MB$200=H$4),0),$E283-1973)</f>
        <v>649688.80000000005</v>
      </c>
      <c r="I283" cm="1">
        <f t="array" ref="I283">INDEX('GMW - Upside'!$A$2:$MC$200,MATCH(1,('GMW - Upside'!$MC$2:$MC$200=I$3)*('GMW - Upside'!$MB$2:$MB$200=I$4),0),$E283-1973)</f>
        <v>223.36510000000001</v>
      </c>
      <c r="J283" cm="1">
        <f t="array" ref="J283">INDEX('GMW - Upside'!$A$2:$MC$200,MATCH(1,('GMW - Upside'!$MC$2:$MC$200=J$3)*('GMW - Upside'!$MB$2:$MB$200=J$4),0),$E283-1973)</f>
        <v>2.4328789999999998</v>
      </c>
      <c r="K283" cm="1">
        <f t="array" ref="K283">INDEX('GMW - Upside'!$A$2:$MC$200,MATCH(1,('GMW - Upside'!$MC$2:$MC$200=K$3)*('GMW - Upside'!$MB$2:$MB$200=K$4),0),$E283-1973)</f>
        <v>3.5074420000000002</v>
      </c>
      <c r="L283" cm="1">
        <f t="array" ref="L283">INDEX('GMW - Upside'!$A$2:$MC$200,MATCH(1,('GMW - Upside'!$MC$2:$MC$200=L$3)*('GMW - Upside'!$MB$2:$MB$200=L$4),0),$E283-1973)</f>
        <v>40040.239999999998</v>
      </c>
      <c r="M283" cm="1">
        <f t="array" ref="M283">INDEX('GMW - Upside'!$A$2:$MC$200,MATCH(1,('GMW - Upside'!$MC$2:$MC$200=M$3)*('GMW - Upside'!$MB$2:$MB$200=M$4),0),$E283-1973)</f>
        <v>1678.645</v>
      </c>
      <c r="N283" cm="1">
        <f t="array" ref="N283">INDEX('GMW - Upside'!$A$2:$MC$200,MATCH(1,('GMW - Upside'!$MC$2:$MC$200=N$3)*('GMW - Upside'!$MB$2:$MB$200=N$4),0),$E283-1973)</f>
        <v>41718.89</v>
      </c>
      <c r="O283" cm="1">
        <f t="array" ref="O283">INDEX('GMW - Upside'!$A$2:$MC$200,MATCH(1,('GMW - Upside'!$MC$2:$MC$200=O$3)*('GMW - Upside'!$MB$2:$MB$200=O$4),0),$E283-1973)</f>
        <v>4.0237040000000004</v>
      </c>
      <c r="P283" cm="1">
        <f t="array" ref="P283">INDEX('GMW - Upside'!$A$2:$MC$200,MATCH(1,('GMW - Upside'!$MC$2:$MC$200=P$3)*('GMW - Upside'!$MB$2:$MB$200=P$4),0),$E283-1973)</f>
        <v>49207.16</v>
      </c>
      <c r="Q283" cm="1">
        <f t="array" ref="Q283">INDEX('GMW - Upside'!$A$2:$MC$200,MATCH(1,('GMW - Upside'!$MC$2:$MC$200=Q$3)*('GMW - Upside'!$MB$2:$MB$200=Q$4),0),$E283-1973)</f>
        <v>82308.75</v>
      </c>
      <c r="R283" cm="1">
        <f t="array" ref="R283">INDEX('GMW - Upside'!$A$2:$MC$200,MATCH(1,('GMW - Upside'!$MC$2:$MC$200=R$3)*('GMW - Upside'!$MB$2:$MB$200=R$4),0),$E283-1973)</f>
        <v>6436822</v>
      </c>
      <c r="S283" cm="1">
        <f t="array" ref="S283">INDEX('GMW - Upside'!$A$2:$MC$200,MATCH(1,('GMW - Upside'!$MC$2:$MC$200=S$3)*('GMW - Upside'!$MB$2:$MB$200=S$4),0),$E283-1973)</f>
        <v>1829906</v>
      </c>
      <c r="T283" cm="1">
        <f t="array" ref="T283">INDEX('GMW - Upside'!$A$2:$MC$200,MATCH(1,('GMW - Upside'!$MC$2:$MC$200=T$3)*('GMW - Upside'!$MB$2:$MB$200=T$4),0),$E283-1973)</f>
        <v>-0.26559830000000001</v>
      </c>
      <c r="U283" cm="1">
        <f t="array" ref="U283">INDEX('GMW - Upside'!$A$2:$MC$200,MATCH(1,('GMW - Upside'!$MC$2:$MC$200=U$3)*('GMW - Upside'!$MB$2:$MB$200=U$4),0),$E283-1973)</f>
        <v>1028123</v>
      </c>
      <c r="V283" cm="1">
        <f t="array" ref="V283">INDEX('GMW - Upside'!$A$2:$MC$200,MATCH(1,('GMW - Upside'!$MC$2:$MC$200=V$3)*('GMW - Upside'!$MB$2:$MB$200=V$4),0),$E283-1973)</f>
        <v>40049.769999999997</v>
      </c>
      <c r="W283" cm="1">
        <f t="array" ref="W283">INDEX('GMW - Upside'!$A$2:$MC$200,MATCH(1,('GMW - Upside'!$MC$2:$MC$200=W$3)*('GMW - Upside'!$MB$2:$MB$200=W$4),0),$E283-1973)</f>
        <v>31.951920000000001</v>
      </c>
      <c r="X283" cm="1">
        <f t="array" ref="X283">INDEX('GMW - Upside'!$A$2:$MC$200,MATCH(1,('GMW - Upside'!$MC$2:$MC$200=X$3)*('GMW - Upside'!$MB$2:$MB$200=X$4),0),$E283-1973)</f>
        <v>722502.4</v>
      </c>
      <c r="Y283" cm="1">
        <f t="array" ref="Y283">INDEX('GMW - Upside'!$A$2:$MC$200,MATCH(1,('GMW - Upside'!$MC$2:$MC$200=Y$3)*('GMW - Upside'!$MB$2:$MB$200=Y$4),0),$E283-1973)</f>
        <v>47575.92</v>
      </c>
      <c r="Z283" cm="1">
        <f t="array" ref="Z283">INDEX('GMW - Upside'!$A$2:$MC$200,MATCH(1,('GMW - Upside'!$MC$2:$MC$200=Z$3)*('GMW - Upside'!$MB$2:$MB$200=Z$4),0),$E283-1973)</f>
        <v>4991680</v>
      </c>
      <c r="AA283" cm="1">
        <f t="array" ref="AA283">INDEX('GMW - Upside'!$A$2:$MC$200,MATCH(1,('GMW - Upside'!$MC$2:$MC$200=AA$3)*('GMW - Upside'!$MB$2:$MB$200=AA$4),0),$E283-1973)</f>
        <v>-1.5096149999999999</v>
      </c>
      <c r="AB283" cm="1">
        <f t="array" ref="AB283">INDEX('GMW - Upside'!$A$2:$MC$200,MATCH(1,('GMW - Upside'!$MC$2:$MC$200=AB$3)*('GMW - Upside'!$MB$2:$MB$200=AB$4),0),$E283-1973)</f>
        <v>854743.1</v>
      </c>
      <c r="AC283" cm="1">
        <f t="array" ref="AC283">INDEX('GMW - Upside'!$A$2:$MC$200,MATCH(1,('GMW - Upside'!$MC$2:$MC$200=AC$3)*('GMW - Upside'!$MB$2:$MB$200=AC$4),0),$E283-1973)</f>
        <v>857278.4</v>
      </c>
      <c r="AD283" cm="1">
        <f t="array" ref="AD283">INDEX('GMW - Upside'!$A$2:$MC$200,MATCH(1,('GMW - Upside'!$MC$2:$MC$200=AD$3)*('GMW - Upside'!$MB$2:$MB$200=AD$4),0),$E283-1973)</f>
        <v>76338.16</v>
      </c>
      <c r="AE283" cm="1">
        <f t="array" ref="AE283">INDEX('GMW - Upside'!$A$2:$MC$200,MATCH(1,('GMW - Upside'!$MC$2:$MC$200=AE$3)*('GMW - Upside'!$MB$2:$MB$200=AE$4),0),$E283-1973)</f>
        <v>36.0199</v>
      </c>
    </row>
    <row r="284" spans="1:31" x14ac:dyDescent="0.2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cm="1">
        <f t="array" ref="F284">INDEX('GMW - Upside'!$A$2:$MC$200,MATCH(1,('GMW - Upside'!$MC$2:$MC$200=F$3)*('GMW - Upside'!$MB$2:$MB$200=F$4),0),$E284-1973)</f>
        <v>1029130</v>
      </c>
      <c r="G284" cm="1">
        <f t="array" ref="G284">INDEX('GMW - Upside'!$A$2:$MC$200,MATCH(1,('GMW - Upside'!$MC$2:$MC$200=G$3)*('GMW - Upside'!$MB$2:$MB$200=G$4),0),$E284-1973)</f>
        <v>592857.80000000005</v>
      </c>
      <c r="H284" cm="1">
        <f t="array" ref="H284">INDEX('GMW - Upside'!$A$2:$MC$200,MATCH(1,('GMW - Upside'!$MC$2:$MC$200=H$3)*('GMW - Upside'!$MB$2:$MB$200=H$4),0),$E284-1973)</f>
        <v>651948.30000000005</v>
      </c>
      <c r="I284" cm="1">
        <f t="array" ref="I284">INDEX('GMW - Upside'!$A$2:$MC$200,MATCH(1,('GMW - Upside'!$MC$2:$MC$200=I$3)*('GMW - Upside'!$MB$2:$MB$200=I$4),0),$E284-1973)</f>
        <v>225.29849999999999</v>
      </c>
      <c r="J284" cm="1">
        <f t="array" ref="J284">INDEX('GMW - Upside'!$A$2:$MC$200,MATCH(1,('GMW - Upside'!$MC$2:$MC$200=J$3)*('GMW - Upside'!$MB$2:$MB$200=J$4),0),$E284-1973)</f>
        <v>2.4323320000000002</v>
      </c>
      <c r="K284" cm="1">
        <f t="array" ref="K284">INDEX('GMW - Upside'!$A$2:$MC$200,MATCH(1,('GMW - Upside'!$MC$2:$MC$200=K$3)*('GMW - Upside'!$MB$2:$MB$200=K$4),0),$E284-1973)</f>
        <v>3.506904</v>
      </c>
      <c r="L284" cm="1">
        <f t="array" ref="L284">INDEX('GMW - Upside'!$A$2:$MC$200,MATCH(1,('GMW - Upside'!$MC$2:$MC$200=L$3)*('GMW - Upside'!$MB$2:$MB$200=L$4),0),$E284-1973)</f>
        <v>40069.85</v>
      </c>
      <c r="M284" cm="1">
        <f t="array" ref="M284">INDEX('GMW - Upside'!$A$2:$MC$200,MATCH(1,('GMW - Upside'!$MC$2:$MC$200=M$3)*('GMW - Upside'!$MB$2:$MB$200=M$4),0),$E284-1973)</f>
        <v>1681.8789999999999</v>
      </c>
      <c r="N284" cm="1">
        <f t="array" ref="N284">INDEX('GMW - Upside'!$A$2:$MC$200,MATCH(1,('GMW - Upside'!$MC$2:$MC$200=N$3)*('GMW - Upside'!$MB$2:$MB$200=N$4),0),$E284-1973)</f>
        <v>41751.730000000003</v>
      </c>
      <c r="O284" cm="1">
        <f t="array" ref="O284">INDEX('GMW - Upside'!$A$2:$MC$200,MATCH(1,('GMW - Upside'!$MC$2:$MC$200=O$3)*('GMW - Upside'!$MB$2:$MB$200=O$4),0),$E284-1973)</f>
        <v>4.0282859999999996</v>
      </c>
      <c r="P284" cm="1">
        <f t="array" ref="P284">INDEX('GMW - Upside'!$A$2:$MC$200,MATCH(1,('GMW - Upside'!$MC$2:$MC$200=P$3)*('GMW - Upside'!$MB$2:$MB$200=P$4),0),$E284-1973)</f>
        <v>49227.38</v>
      </c>
      <c r="Q284" cm="1">
        <f t="array" ref="Q284">INDEX('GMW - Upside'!$A$2:$MC$200,MATCH(1,('GMW - Upside'!$MC$2:$MC$200=Q$3)*('GMW - Upside'!$MB$2:$MB$200=Q$4),0),$E284-1973)</f>
        <v>-80436.91</v>
      </c>
      <c r="R284" cm="1">
        <f t="array" ref="R284">INDEX('GMW - Upside'!$A$2:$MC$200,MATCH(1,('GMW - Upside'!$MC$2:$MC$200=R$3)*('GMW - Upside'!$MB$2:$MB$200=R$4),0),$E284-1973)</f>
        <v>6546626</v>
      </c>
      <c r="S284" cm="1">
        <f t="array" ref="S284">INDEX('GMW - Upside'!$A$2:$MC$200,MATCH(1,('GMW - Upside'!$MC$2:$MC$200=S$3)*('GMW - Upside'!$MB$2:$MB$200=S$4),0),$E284-1973)</f>
        <v>1846317</v>
      </c>
      <c r="T284" cm="1">
        <f t="array" ref="T284">INDEX('GMW - Upside'!$A$2:$MC$200,MATCH(1,('GMW - Upside'!$MC$2:$MC$200=T$3)*('GMW - Upside'!$MB$2:$MB$200=T$4),0),$E284-1973)</f>
        <v>-0.26798250000000001</v>
      </c>
      <c r="U284" cm="1">
        <f t="array" ref="U284">INDEX('GMW - Upside'!$A$2:$MC$200,MATCH(1,('GMW - Upside'!$MC$2:$MC$200=U$3)*('GMW - Upside'!$MB$2:$MB$200=U$4),0),$E284-1973)</f>
        <v>1031891</v>
      </c>
      <c r="V284" cm="1">
        <f t="array" ref="V284">INDEX('GMW - Upside'!$A$2:$MC$200,MATCH(1,('GMW - Upside'!$MC$2:$MC$200=V$3)*('GMW - Upside'!$MB$2:$MB$200=V$4),0),$E284-1973)</f>
        <v>40081.300000000003</v>
      </c>
      <c r="W284" cm="1">
        <f t="array" ref="W284">INDEX('GMW - Upside'!$A$2:$MC$200,MATCH(1,('GMW - Upside'!$MC$2:$MC$200=W$3)*('GMW - Upside'!$MB$2:$MB$200=W$4),0),$E284-1973)</f>
        <v>31.951170000000001</v>
      </c>
      <c r="X284" cm="1">
        <f t="array" ref="X284">INDEX('GMW - Upside'!$A$2:$MC$200,MATCH(1,('GMW - Upside'!$MC$2:$MC$200=X$3)*('GMW - Upside'!$MB$2:$MB$200=X$4),0),$E284-1973)</f>
        <v>723210.6</v>
      </c>
      <c r="Y284" cm="1">
        <f t="array" ref="Y284">INDEX('GMW - Upside'!$A$2:$MC$200,MATCH(1,('GMW - Upside'!$MC$2:$MC$200=Y$3)*('GMW - Upside'!$MB$2:$MB$200=Y$4),0),$E284-1973)</f>
        <v>47594.42</v>
      </c>
      <c r="Z284" cm="1">
        <f t="array" ref="Z284">INDEX('GMW - Upside'!$A$2:$MC$200,MATCH(1,('GMW - Upside'!$MC$2:$MC$200=Z$3)*('GMW - Upside'!$MB$2:$MB$200=Z$4),0),$E284-1973)</f>
        <v>5017058</v>
      </c>
      <c r="AA284" cm="1">
        <f t="array" ref="AA284">INDEX('GMW - Upside'!$A$2:$MC$200,MATCH(1,('GMW - Upside'!$MC$2:$MC$200=AA$3)*('GMW - Upside'!$MB$2:$MB$200=AA$4),0),$E284-1973)</f>
        <v>-1.508408</v>
      </c>
      <c r="AB284" cm="1">
        <f t="array" ref="AB284">INDEX('GMW - Upside'!$A$2:$MC$200,MATCH(1,('GMW - Upside'!$MC$2:$MC$200=AB$3)*('GMW - Upside'!$MB$2:$MB$200=AB$4),0),$E284-1973)</f>
        <v>820185.8</v>
      </c>
      <c r="AC284" cm="1">
        <f t="array" ref="AC284">INDEX('GMW - Upside'!$A$2:$MC$200,MATCH(1,('GMW - Upside'!$MC$2:$MC$200=AC$3)*('GMW - Upside'!$MB$2:$MB$200=AC$4),0),$E284-1973)</f>
        <v>710381.8</v>
      </c>
      <c r="AD284" cm="1">
        <f t="array" ref="AD284">INDEX('GMW - Upside'!$A$2:$MC$200,MATCH(1,('GMW - Upside'!$MC$2:$MC$200=AD$3)*('GMW - Upside'!$MB$2:$MB$200=AD$4),0),$E284-1973)</f>
        <v>76392.460000000006</v>
      </c>
      <c r="AE284" cm="1">
        <f t="array" ref="AE284">INDEX('GMW - Upside'!$A$2:$MC$200,MATCH(1,('GMW - Upside'!$MC$2:$MC$200=AE$3)*('GMW - Upside'!$MB$2:$MB$200=AE$4),0),$E284-1973)</f>
        <v>36.071530000000003</v>
      </c>
    </row>
    <row r="285" spans="1:31" x14ac:dyDescent="0.25">
      <c r="B285">
        <f t="shared" si="23"/>
        <v>2049</v>
      </c>
      <c r="C285">
        <f t="shared" si="23"/>
        <v>2049</v>
      </c>
      <c r="E285">
        <f t="shared" si="21"/>
        <v>2258</v>
      </c>
      <c r="F285" cm="1">
        <f t="array" ref="F285">INDEX('GMW - Upside'!$A$2:$MC$200,MATCH(1,('GMW - Upside'!$MC$2:$MC$200=F$3)*('GMW - Upside'!$MB$2:$MB$200=F$4),0),$E285-1973)</f>
        <v>1032831</v>
      </c>
      <c r="G285" cm="1">
        <f t="array" ref="G285">INDEX('GMW - Upside'!$A$2:$MC$200,MATCH(1,('GMW - Upside'!$MC$2:$MC$200=G$3)*('GMW - Upside'!$MB$2:$MB$200=G$4),0),$E285-1973)</f>
        <v>594891.1</v>
      </c>
      <c r="H285" cm="1">
        <f t="array" ref="H285">INDEX('GMW - Upside'!$A$2:$MC$200,MATCH(1,('GMW - Upside'!$MC$2:$MC$200=H$3)*('GMW - Upside'!$MB$2:$MB$200=H$4),0),$E285-1973)</f>
        <v>654256.30000000005</v>
      </c>
      <c r="I285" cm="1">
        <f t="array" ref="I285">INDEX('GMW - Upside'!$A$2:$MC$200,MATCH(1,('GMW - Upside'!$MC$2:$MC$200=I$3)*('GMW - Upside'!$MB$2:$MB$200=I$4),0),$E285-1973)</f>
        <v>226.42590000000001</v>
      </c>
      <c r="J285" cm="1">
        <f t="array" ref="J285">INDEX('GMW - Upside'!$A$2:$MC$200,MATCH(1,('GMW - Upside'!$MC$2:$MC$200=J$3)*('GMW - Upside'!$MB$2:$MB$200=J$4),0),$E285-1973)</f>
        <v>2.4318439999999999</v>
      </c>
      <c r="K285" cm="1">
        <f t="array" ref="K285">INDEX('GMW - Upside'!$A$2:$MC$200,MATCH(1,('GMW - Upside'!$MC$2:$MC$200=K$3)*('GMW - Upside'!$MB$2:$MB$200=K$4),0),$E285-1973)</f>
        <v>3.5066290000000002</v>
      </c>
      <c r="L285" cm="1">
        <f t="array" ref="L285">INDEX('GMW - Upside'!$A$2:$MC$200,MATCH(1,('GMW - Upside'!$MC$2:$MC$200=L$3)*('GMW - Upside'!$MB$2:$MB$200=L$4),0),$E285-1973)</f>
        <v>40097.68</v>
      </c>
      <c r="M285" cm="1">
        <f t="array" ref="M285">INDEX('GMW - Upside'!$A$2:$MC$200,MATCH(1,('GMW - Upside'!$MC$2:$MC$200=M$3)*('GMW - Upside'!$MB$2:$MB$200=M$4),0),$E285-1973)</f>
        <v>1681.809</v>
      </c>
      <c r="N285" cm="1">
        <f t="array" ref="N285">INDEX('GMW - Upside'!$A$2:$MC$200,MATCH(1,('GMW - Upside'!$MC$2:$MC$200=N$3)*('GMW - Upside'!$MB$2:$MB$200=N$4),0),$E285-1973)</f>
        <v>41779.49</v>
      </c>
      <c r="O285" cm="1">
        <f t="array" ref="O285">INDEX('GMW - Upside'!$A$2:$MC$200,MATCH(1,('GMW - Upside'!$MC$2:$MC$200=O$3)*('GMW - Upside'!$MB$2:$MB$200=O$4),0),$E285-1973)</f>
        <v>4.0254409999999998</v>
      </c>
      <c r="P285" cm="1">
        <f t="array" ref="P285">INDEX('GMW - Upside'!$A$2:$MC$200,MATCH(1,('GMW - Upside'!$MC$2:$MC$200=P$3)*('GMW - Upside'!$MB$2:$MB$200=P$4),0),$E285-1973)</f>
        <v>49249.18</v>
      </c>
      <c r="Q285" cm="1">
        <f t="array" ref="Q285">INDEX('GMW - Upside'!$A$2:$MC$200,MATCH(1,('GMW - Upside'!$MC$2:$MC$200=Q$3)*('GMW - Upside'!$MB$2:$MB$200=Q$4),0),$E285-1973)</f>
        <v>-17892.669999999998</v>
      </c>
      <c r="R285" cm="1">
        <f t="array" ref="R285">INDEX('GMW - Upside'!$A$2:$MC$200,MATCH(1,('GMW - Upside'!$MC$2:$MC$200=R$3)*('GMW - Upside'!$MB$2:$MB$200=R$4),0),$E285-1973)</f>
        <v>6602758</v>
      </c>
      <c r="S285" cm="1">
        <f t="array" ref="S285">INDEX('GMW - Upside'!$A$2:$MC$200,MATCH(1,('GMW - Upside'!$MC$2:$MC$200=S$3)*('GMW - Upside'!$MB$2:$MB$200=S$4),0),$E285-1973)</f>
        <v>1862768</v>
      </c>
      <c r="T285" cm="1">
        <f t="array" ref="T285">INDEX('GMW - Upside'!$A$2:$MC$200,MATCH(1,('GMW - Upside'!$MC$2:$MC$200=T$3)*('GMW - Upside'!$MB$2:$MB$200=T$4),0),$E285-1973)</f>
        <v>-0.26617049999999998</v>
      </c>
      <c r="U285" cm="1">
        <f t="array" ref="U285">INDEX('GMW - Upside'!$A$2:$MC$200,MATCH(1,('GMW - Upside'!$MC$2:$MC$200=U$3)*('GMW - Upside'!$MB$2:$MB$200=U$4),0),$E285-1973)</f>
        <v>1035584</v>
      </c>
      <c r="V285" cm="1">
        <f t="array" ref="V285">INDEX('GMW - Upside'!$A$2:$MC$200,MATCH(1,('GMW - Upside'!$MC$2:$MC$200=V$3)*('GMW - Upside'!$MB$2:$MB$200=V$4),0),$E285-1973)</f>
        <v>40107.949999999997</v>
      </c>
      <c r="W285" cm="1">
        <f t="array" ref="W285">INDEX('GMW - Upside'!$A$2:$MC$200,MATCH(1,('GMW - Upside'!$MC$2:$MC$200=W$3)*('GMW - Upside'!$MB$2:$MB$200=W$4),0),$E285-1973)</f>
        <v>31.950420000000001</v>
      </c>
      <c r="X285" cm="1">
        <f t="array" ref="X285">INDEX('GMW - Upside'!$A$2:$MC$200,MATCH(1,('GMW - Upside'!$MC$2:$MC$200=X$3)*('GMW - Upside'!$MB$2:$MB$200=X$4),0),$E285-1973)</f>
        <v>723802.5</v>
      </c>
      <c r="Y285" cm="1">
        <f t="array" ref="Y285">INDEX('GMW - Upside'!$A$2:$MC$200,MATCH(1,('GMW - Upside'!$MC$2:$MC$200=Y$3)*('GMW - Upside'!$MB$2:$MB$200=Y$4),0),$E285-1973)</f>
        <v>47605.42</v>
      </c>
      <c r="Z285" cm="1">
        <f t="array" ref="Z285">INDEX('GMW - Upside'!$A$2:$MC$200,MATCH(1,('GMW - Upside'!$MC$2:$MC$200=Z$3)*('GMW - Upside'!$MB$2:$MB$200=Z$4),0),$E285-1973)</f>
        <v>5042510</v>
      </c>
      <c r="AA285" cm="1">
        <f t="array" ref="AA285">INDEX('GMW - Upside'!$A$2:$MC$200,MATCH(1,('GMW - Upside'!$MC$2:$MC$200=AA$3)*('GMW - Upside'!$MB$2:$MB$200=AA$4),0),$E285-1973)</f>
        <v>-1.5072030000000001</v>
      </c>
      <c r="AB285" cm="1">
        <f t="array" ref="AB285">INDEX('GMW - Upside'!$A$2:$MC$200,MATCH(1,('GMW - Upside'!$MC$2:$MC$200=AB$3)*('GMW - Upside'!$MB$2:$MB$200=AB$4),0),$E285-1973)</f>
        <v>810795.4</v>
      </c>
      <c r="AC285" cm="1">
        <f t="array" ref="AC285">INDEX('GMW - Upside'!$A$2:$MC$200,MATCH(1,('GMW - Upside'!$MC$2:$MC$200=AC$3)*('GMW - Upside'!$MB$2:$MB$200=AC$4),0),$E285-1973)</f>
        <v>754663.2</v>
      </c>
      <c r="AD285" cm="1">
        <f t="array" ref="AD285">INDEX('GMW - Upside'!$A$2:$MC$200,MATCH(1,('GMW - Upside'!$MC$2:$MC$200=AD$3)*('GMW - Upside'!$MB$2:$MB$200=AD$4),0),$E285-1973)</f>
        <v>76444.42</v>
      </c>
      <c r="AE285" cm="1">
        <f t="array" ref="AE285">INDEX('GMW - Upside'!$A$2:$MC$200,MATCH(1,('GMW - Upside'!$MC$2:$MC$200=AE$3)*('GMW - Upside'!$MB$2:$MB$200=AE$4),0),$E285-1973)</f>
        <v>36.135300000000001</v>
      </c>
    </row>
    <row r="286" spans="1:31" x14ac:dyDescent="0.25">
      <c r="B286">
        <f t="shared" si="23"/>
        <v>2049</v>
      </c>
      <c r="C286">
        <f t="shared" si="23"/>
        <v>2049</v>
      </c>
      <c r="E286">
        <f t="shared" si="21"/>
        <v>2259</v>
      </c>
      <c r="F286" cm="1">
        <f t="array" ref="F286">INDEX('GMW - Upside'!$A$2:$MC$200,MATCH(1,('GMW - Upside'!$MC$2:$MC$200=F$3)*('GMW - Upside'!$MB$2:$MB$200=F$4),0),$E286-1973)</f>
        <v>1036542</v>
      </c>
      <c r="G286" cm="1">
        <f t="array" ref="G286">INDEX('GMW - Upside'!$A$2:$MC$200,MATCH(1,('GMW - Upside'!$MC$2:$MC$200=G$3)*('GMW - Upside'!$MB$2:$MB$200=G$4),0),$E286-1973)</f>
        <v>596921.9</v>
      </c>
      <c r="H286" cm="1">
        <f t="array" ref="H286">INDEX('GMW - Upside'!$A$2:$MC$200,MATCH(1,('GMW - Upside'!$MC$2:$MC$200=H$3)*('GMW - Upside'!$MB$2:$MB$200=H$4),0),$E286-1973)</f>
        <v>656502</v>
      </c>
      <c r="I286" cm="1">
        <f t="array" ref="I286">INDEX('GMW - Upside'!$A$2:$MC$200,MATCH(1,('GMW - Upside'!$MC$2:$MC$200=I$3)*('GMW - Upside'!$MB$2:$MB$200=I$4),0),$E286-1973)</f>
        <v>227.376</v>
      </c>
      <c r="J286" cm="1">
        <f t="array" ref="J286">INDEX('GMW - Upside'!$A$2:$MC$200,MATCH(1,('GMW - Upside'!$MC$2:$MC$200=J$3)*('GMW - Upside'!$MB$2:$MB$200=J$4),0),$E286-1973)</f>
        <v>2.4314369999999998</v>
      </c>
      <c r="K286" cm="1">
        <f t="array" ref="K286">INDEX('GMW - Upside'!$A$2:$MC$200,MATCH(1,('GMW - Upside'!$MC$2:$MC$200=K$3)*('GMW - Upside'!$MB$2:$MB$200=K$4),0),$E286-1973)</f>
        <v>3.5063200000000001</v>
      </c>
      <c r="L286" cm="1">
        <f t="array" ref="L286">INDEX('GMW - Upside'!$A$2:$MC$200,MATCH(1,('GMW - Upside'!$MC$2:$MC$200=L$3)*('GMW - Upside'!$MB$2:$MB$200=L$4),0),$E286-1973)</f>
        <v>40124.550000000003</v>
      </c>
      <c r="M286" cm="1">
        <f t="array" ref="M286">INDEX('GMW - Upside'!$A$2:$MC$200,MATCH(1,('GMW - Upside'!$MC$2:$MC$200=M$3)*('GMW - Upside'!$MB$2:$MB$200=M$4),0),$E286-1973)</f>
        <v>1682.711</v>
      </c>
      <c r="N286" cm="1">
        <f t="array" ref="N286">INDEX('GMW - Upside'!$A$2:$MC$200,MATCH(1,('GMW - Upside'!$MC$2:$MC$200=N$3)*('GMW - Upside'!$MB$2:$MB$200=N$4),0),$E286-1973)</f>
        <v>41807.269999999997</v>
      </c>
      <c r="O286" cm="1">
        <f t="array" ref="O286">INDEX('GMW - Upside'!$A$2:$MC$200,MATCH(1,('GMW - Upside'!$MC$2:$MC$200=O$3)*('GMW - Upside'!$MB$2:$MB$200=O$4),0),$E286-1973)</f>
        <v>4.0249249999999996</v>
      </c>
      <c r="P286" cm="1">
        <f t="array" ref="P286">INDEX('GMW - Upside'!$A$2:$MC$200,MATCH(1,('GMW - Upside'!$MC$2:$MC$200=P$3)*('GMW - Upside'!$MB$2:$MB$200=P$4),0),$E286-1973)</f>
        <v>49270.98</v>
      </c>
      <c r="Q286" cm="1">
        <f t="array" ref="Q286">INDEX('GMW - Upside'!$A$2:$MC$200,MATCH(1,('GMW - Upside'!$MC$2:$MC$200=Q$3)*('GMW - Upside'!$MB$2:$MB$200=Q$4),0),$E286-1973)</f>
        <v>-66082.34</v>
      </c>
      <c r="R286" cm="1">
        <f t="array" ref="R286">INDEX('GMW - Upside'!$A$2:$MC$200,MATCH(1,('GMW - Upside'!$MC$2:$MC$200=R$3)*('GMW - Upside'!$MB$2:$MB$200=R$4),0),$E286-1973)</f>
        <v>6707514</v>
      </c>
      <c r="S286" cm="1">
        <f t="array" ref="S286">INDEX('GMW - Upside'!$A$2:$MC$200,MATCH(1,('GMW - Upside'!$MC$2:$MC$200=S$3)*('GMW - Upside'!$MB$2:$MB$200=S$4),0),$E286-1973)</f>
        <v>1879482</v>
      </c>
      <c r="T286" cm="1">
        <f t="array" ref="T286">INDEX('GMW - Upside'!$A$2:$MC$200,MATCH(1,('GMW - Upside'!$MC$2:$MC$200=T$3)*('GMW - Upside'!$MB$2:$MB$200=T$4),0),$E286-1973)</f>
        <v>-0.2643585</v>
      </c>
      <c r="U286" cm="1">
        <f t="array" ref="U286">INDEX('GMW - Upside'!$A$2:$MC$200,MATCH(1,('GMW - Upside'!$MC$2:$MC$200=U$3)*('GMW - Upside'!$MB$2:$MB$200=U$4),0),$E286-1973)</f>
        <v>1039285</v>
      </c>
      <c r="V286" cm="1">
        <f t="array" ref="V286">INDEX('GMW - Upside'!$A$2:$MC$200,MATCH(1,('GMW - Upside'!$MC$2:$MC$200=V$3)*('GMW - Upside'!$MB$2:$MB$200=V$4),0),$E286-1973)</f>
        <v>40134.61</v>
      </c>
      <c r="W286" cm="1">
        <f t="array" ref="W286">INDEX('GMW - Upside'!$A$2:$MC$200,MATCH(1,('GMW - Upside'!$MC$2:$MC$200=W$3)*('GMW - Upside'!$MB$2:$MB$200=W$4),0),$E286-1973)</f>
        <v>31.949670000000001</v>
      </c>
      <c r="X286" cm="1">
        <f t="array" ref="X286">INDEX('GMW - Upside'!$A$2:$MC$200,MATCH(1,('GMW - Upside'!$MC$2:$MC$200=X$3)*('GMW - Upside'!$MB$2:$MB$200=X$4),0),$E286-1973)</f>
        <v>724392.5</v>
      </c>
      <c r="Y286" cm="1">
        <f t="array" ref="Y286">INDEX('GMW - Upside'!$A$2:$MC$200,MATCH(1,('GMW - Upside'!$MC$2:$MC$200=Y$3)*('GMW - Upside'!$MB$2:$MB$200=Y$4),0),$E286-1973)</f>
        <v>47616.43</v>
      </c>
      <c r="Z286" cm="1">
        <f t="array" ref="Z286">INDEX('GMW - Upside'!$A$2:$MC$200,MATCH(1,('GMW - Upside'!$MC$2:$MC$200=Z$3)*('GMW - Upside'!$MB$2:$MB$200=Z$4),0),$E286-1973)</f>
        <v>5068042</v>
      </c>
      <c r="AA286" cm="1">
        <f t="array" ref="AA286">INDEX('GMW - Upside'!$A$2:$MC$200,MATCH(1,('GMW - Upside'!$MC$2:$MC$200=AA$3)*('GMW - Upside'!$MB$2:$MB$200=AA$4),0),$E286-1973)</f>
        <v>-1.5059979999999999</v>
      </c>
      <c r="AB286" cm="1">
        <f t="array" ref="AB286">INDEX('GMW - Upside'!$A$2:$MC$200,MATCH(1,('GMW - Upside'!$MC$2:$MC$200=AB$3)*('GMW - Upside'!$MB$2:$MB$200=AB$4),0),$E286-1973)</f>
        <v>852098.2</v>
      </c>
      <c r="AC286" cm="1">
        <f t="array" ref="AC286">INDEX('GMW - Upside'!$A$2:$MC$200,MATCH(1,('GMW - Upside'!$MC$2:$MC$200=AC$3)*('GMW - Upside'!$MB$2:$MB$200=AC$4),0),$E286-1973)</f>
        <v>747341.8</v>
      </c>
      <c r="AD286" cm="1">
        <f t="array" ref="AD286">INDEX('GMW - Upside'!$A$2:$MC$200,MATCH(1,('GMW - Upside'!$MC$2:$MC$200=AD$3)*('GMW - Upside'!$MB$2:$MB$200=AD$4),0),$E286-1973)</f>
        <v>76496.38</v>
      </c>
      <c r="AE286" cm="1">
        <f t="array" ref="AE286">INDEX('GMW - Upside'!$A$2:$MC$200,MATCH(1,('GMW - Upside'!$MC$2:$MC$200=AE$3)*('GMW - Upside'!$MB$2:$MB$200=AE$4),0),$E286-1973)</f>
        <v>36.199010000000001</v>
      </c>
    </row>
    <row r="287" spans="1:31" x14ac:dyDescent="0.2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cm="1">
        <f t="array" ref="F287">INDEX('GMW - Upside'!$A$2:$MC$200,MATCH(1,('GMW - Upside'!$MC$2:$MC$200=F$3)*('GMW - Upside'!$MB$2:$MB$200=F$4),0),$E287-1973)</f>
        <v>1040237</v>
      </c>
      <c r="G287" cm="1">
        <f t="array" ref="G287">INDEX('GMW - Upside'!$A$2:$MC$200,MATCH(1,('GMW - Upside'!$MC$2:$MC$200=G$3)*('GMW - Upside'!$MB$2:$MB$200=G$4),0),$E287-1973)</f>
        <v>598959.19999999995</v>
      </c>
      <c r="H287" cm="1">
        <f t="array" ref="H287">INDEX('GMW - Upside'!$A$2:$MC$200,MATCH(1,('GMW - Upside'!$MC$2:$MC$200=H$3)*('GMW - Upside'!$MB$2:$MB$200=H$4),0),$E287-1973)</f>
        <v>658720.4</v>
      </c>
      <c r="I287" cm="1">
        <f t="array" ref="I287">INDEX('GMW - Upside'!$A$2:$MC$200,MATCH(1,('GMW - Upside'!$MC$2:$MC$200=I$3)*('GMW - Upside'!$MB$2:$MB$200=I$4),0),$E287-1973)</f>
        <v>227.77889999999999</v>
      </c>
      <c r="J287" cm="1">
        <f t="array" ref="J287">INDEX('GMW - Upside'!$A$2:$MC$200,MATCH(1,('GMW - Upside'!$MC$2:$MC$200=J$3)*('GMW - Upside'!$MB$2:$MB$200=J$4),0),$E287-1973)</f>
        <v>2.431079</v>
      </c>
      <c r="K287" cm="1">
        <f t="array" ref="K287">INDEX('GMW - Upside'!$A$2:$MC$200,MATCH(1,('GMW - Upside'!$MC$2:$MC$200=K$3)*('GMW - Upside'!$MB$2:$MB$200=K$4),0),$E287-1973)</f>
        <v>3.5059079999999998</v>
      </c>
      <c r="L287" cm="1">
        <f t="array" ref="L287">INDEX('GMW - Upside'!$A$2:$MC$200,MATCH(1,('GMW - Upside'!$MC$2:$MC$200=L$3)*('GMW - Upside'!$MB$2:$MB$200=L$4),0),$E287-1973)</f>
        <v>40150.800000000003</v>
      </c>
      <c r="M287" cm="1">
        <f t="array" ref="M287">INDEX('GMW - Upside'!$A$2:$MC$200,MATCH(1,('GMW - Upside'!$MC$2:$MC$200=M$3)*('GMW - Upside'!$MB$2:$MB$200=M$4),0),$E287-1973)</f>
        <v>1684.23</v>
      </c>
      <c r="N287" cm="1">
        <f t="array" ref="N287">INDEX('GMW - Upside'!$A$2:$MC$200,MATCH(1,('GMW - Upside'!$MC$2:$MC$200=N$3)*('GMW - Upside'!$MB$2:$MB$200=N$4),0),$E287-1973)</f>
        <v>41835.040000000001</v>
      </c>
      <c r="O287" cm="1">
        <f t="array" ref="O287">INDEX('GMW - Upside'!$A$2:$MC$200,MATCH(1,('GMW - Upside'!$MC$2:$MC$200=O$3)*('GMW - Upside'!$MB$2:$MB$200=O$4),0),$E287-1973)</f>
        <v>4.0258849999999997</v>
      </c>
      <c r="P287" cm="1">
        <f t="array" ref="P287">INDEX('GMW - Upside'!$A$2:$MC$200,MATCH(1,('GMW - Upside'!$MC$2:$MC$200=P$3)*('GMW - Upside'!$MB$2:$MB$200=P$4),0),$E287-1973)</f>
        <v>49292.77</v>
      </c>
      <c r="Q287" cm="1">
        <f t="array" ref="Q287">INDEX('GMW - Upside'!$A$2:$MC$200,MATCH(1,('GMW - Upside'!$MC$2:$MC$200=Q$3)*('GMW - Upside'!$MB$2:$MB$200=Q$4),0),$E287-1973)</f>
        <v>85555.95</v>
      </c>
      <c r="R287" cm="1">
        <f t="array" ref="R287">INDEX('GMW - Upside'!$A$2:$MC$200,MATCH(1,('GMW - Upside'!$MC$2:$MC$200=R$3)*('GMW - Upside'!$MB$2:$MB$200=R$4),0),$E287-1973)</f>
        <v>6704609</v>
      </c>
      <c r="S287" cm="1">
        <f t="array" ref="S287">INDEX('GMW - Upside'!$A$2:$MC$200,MATCH(1,('GMW - Upside'!$MC$2:$MC$200=S$3)*('GMW - Upside'!$MB$2:$MB$200=S$4),0),$E287-1973)</f>
        <v>1896086</v>
      </c>
      <c r="T287" cm="1">
        <f t="array" ref="T287">INDEX('GMW - Upside'!$A$2:$MC$200,MATCH(1,('GMW - Upside'!$MC$2:$MC$200=T$3)*('GMW - Upside'!$MB$2:$MB$200=T$4),0),$E287-1973)</f>
        <v>-0.26493070000000002</v>
      </c>
      <c r="U287" cm="1">
        <f t="array" ref="U287">INDEX('GMW - Upside'!$A$2:$MC$200,MATCH(1,('GMW - Upside'!$MC$2:$MC$200=U$3)*('GMW - Upside'!$MB$2:$MB$200=U$4),0),$E287-1973)</f>
        <v>1042996</v>
      </c>
      <c r="V287" cm="1">
        <f t="array" ref="V287">INDEX('GMW - Upside'!$A$2:$MC$200,MATCH(1,('GMW - Upside'!$MC$2:$MC$200=V$3)*('GMW - Upside'!$MB$2:$MB$200=V$4),0),$E287-1973)</f>
        <v>40161.269999999997</v>
      </c>
      <c r="W287" cm="1">
        <f t="array" ref="W287">INDEX('GMW - Upside'!$A$2:$MC$200,MATCH(1,('GMW - Upside'!$MC$2:$MC$200=W$3)*('GMW - Upside'!$MB$2:$MB$200=W$4),0),$E287-1973)</f>
        <v>31.948920000000001</v>
      </c>
      <c r="X287" cm="1">
        <f t="array" ref="X287">INDEX('GMW - Upside'!$A$2:$MC$200,MATCH(1,('GMW - Upside'!$MC$2:$MC$200=X$3)*('GMW - Upside'!$MB$2:$MB$200=X$4),0),$E287-1973)</f>
        <v>724980.1</v>
      </c>
      <c r="Y287" cm="1">
        <f t="array" ref="Y287">INDEX('GMW - Upside'!$A$2:$MC$200,MATCH(1,('GMW - Upside'!$MC$2:$MC$200=Y$3)*('GMW - Upside'!$MB$2:$MB$200=Y$4),0),$E287-1973)</f>
        <v>47627.43</v>
      </c>
      <c r="Z287" cm="1">
        <f t="array" ref="Z287">INDEX('GMW - Upside'!$A$2:$MC$200,MATCH(1,('GMW - Upside'!$MC$2:$MC$200=Z$3)*('GMW - Upside'!$MB$2:$MB$200=Z$4),0),$E287-1973)</f>
        <v>5093626</v>
      </c>
      <c r="AA287" cm="1">
        <f t="array" ref="AA287">INDEX('GMW - Upside'!$A$2:$MC$200,MATCH(1,('GMW - Upside'!$MC$2:$MC$200=AA$3)*('GMW - Upside'!$MB$2:$MB$200=AA$4),0),$E287-1973)</f>
        <v>-1.504794</v>
      </c>
      <c r="AB287" cm="1">
        <f t="array" ref="AB287">INDEX('GMW - Upside'!$A$2:$MC$200,MATCH(1,('GMW - Upside'!$MC$2:$MC$200=AB$3)*('GMW - Upside'!$MB$2:$MB$200=AB$4),0),$E287-1973)</f>
        <v>885312.6</v>
      </c>
      <c r="AC287" cm="1">
        <f t="array" ref="AC287">INDEX('GMW - Upside'!$A$2:$MC$200,MATCH(1,('GMW - Upside'!$MC$2:$MC$200=AC$3)*('GMW - Upside'!$MB$2:$MB$200=AC$4),0),$E287-1973)</f>
        <v>888217.9</v>
      </c>
      <c r="AD287" cm="1">
        <f t="array" ref="AD287">INDEX('GMW - Upside'!$A$2:$MC$200,MATCH(1,('GMW - Upside'!$MC$2:$MC$200=AD$3)*('GMW - Upside'!$MB$2:$MB$200=AD$4),0),$E287-1973)</f>
        <v>76548.34</v>
      </c>
      <c r="AE287" cm="1">
        <f t="array" ref="AE287">INDEX('GMW - Upside'!$A$2:$MC$200,MATCH(1,('GMW - Upside'!$MC$2:$MC$200=AE$3)*('GMW - Upside'!$MB$2:$MB$200=AE$4),0),$E287-1973)</f>
        <v>36.262680000000003</v>
      </c>
    </row>
    <row r="288" spans="1:31" x14ac:dyDescent="0.25">
      <c r="B288">
        <f t="shared" si="23"/>
        <v>2050</v>
      </c>
      <c r="C288">
        <f t="shared" si="23"/>
        <v>2050</v>
      </c>
      <c r="E288">
        <f t="shared" si="21"/>
        <v>2261</v>
      </c>
      <c r="F288" cm="1">
        <f t="array" ref="F288">INDEX('GMW - Upside'!$A$2:$MC$200,MATCH(1,('GMW - Upside'!$MC$2:$MC$200=F$3)*('GMW - Upside'!$MB$2:$MB$200=F$4),0),$E288-1973)</f>
        <v>1043930</v>
      </c>
      <c r="G288" cm="1">
        <f t="array" ref="G288">INDEX('GMW - Upside'!$A$2:$MC$200,MATCH(1,('GMW - Upside'!$MC$2:$MC$200=G$3)*('GMW - Upside'!$MB$2:$MB$200=G$4),0),$E288-1973)</f>
        <v>600995.4</v>
      </c>
      <c r="H288" cm="1">
        <f t="array" ref="H288">INDEX('GMW - Upside'!$A$2:$MC$200,MATCH(1,('GMW - Upside'!$MC$2:$MC$200=H$3)*('GMW - Upside'!$MB$2:$MB$200=H$4),0),$E288-1973)</f>
        <v>660985.69999999995</v>
      </c>
      <c r="I288" cm="1">
        <f t="array" ref="I288">INDEX('GMW - Upside'!$A$2:$MC$200,MATCH(1,('GMW - Upside'!$MC$2:$MC$200=I$3)*('GMW - Upside'!$MB$2:$MB$200=I$4),0),$E288-1973)</f>
        <v>229.751</v>
      </c>
      <c r="J288" cm="1">
        <f t="array" ref="J288">INDEX('GMW - Upside'!$A$2:$MC$200,MATCH(1,('GMW - Upside'!$MC$2:$MC$200=J$3)*('GMW - Upside'!$MB$2:$MB$200=J$4),0),$E288-1973)</f>
        <v>2.4308169999999998</v>
      </c>
      <c r="K288" cm="1">
        <f t="array" ref="K288">INDEX('GMW - Upside'!$A$2:$MC$200,MATCH(1,('GMW - Upside'!$MC$2:$MC$200=K$3)*('GMW - Upside'!$MB$2:$MB$200=K$4),0),$E288-1973)</f>
        <v>3.5054219999999998</v>
      </c>
      <c r="L288" cm="1">
        <f t="array" ref="L288">INDEX('GMW - Upside'!$A$2:$MC$200,MATCH(1,('GMW - Upside'!$MC$2:$MC$200=L$3)*('GMW - Upside'!$MB$2:$MB$200=L$4),0),$E288-1973)</f>
        <v>40176.75</v>
      </c>
      <c r="M288" cm="1">
        <f t="array" ref="M288">INDEX('GMW - Upside'!$A$2:$MC$200,MATCH(1,('GMW - Upside'!$MC$2:$MC$200=M$3)*('GMW - Upside'!$MB$2:$MB$200=M$4),0),$E288-1973)</f>
        <v>1686.0509999999999</v>
      </c>
      <c r="N288" cm="1">
        <f t="array" ref="N288">INDEX('GMW - Upside'!$A$2:$MC$200,MATCH(1,('GMW - Upside'!$MC$2:$MC$200=N$3)*('GMW - Upside'!$MB$2:$MB$200=N$4),0),$E288-1973)</f>
        <v>41862.800000000003</v>
      </c>
      <c r="O288" cm="1">
        <f t="array" ref="O288">INDEX('GMW - Upside'!$A$2:$MC$200,MATCH(1,('GMW - Upside'!$MC$2:$MC$200=O$3)*('GMW - Upside'!$MB$2:$MB$200=O$4),0),$E288-1973)</f>
        <v>4.0275629999999998</v>
      </c>
      <c r="P288" cm="1">
        <f t="array" ref="P288">INDEX('GMW - Upside'!$A$2:$MC$200,MATCH(1,('GMW - Upside'!$MC$2:$MC$200=P$3)*('GMW - Upside'!$MB$2:$MB$200=P$4),0),$E288-1973)</f>
        <v>49314.57</v>
      </c>
      <c r="Q288" cm="1">
        <f t="array" ref="Q288">INDEX('GMW - Upside'!$A$2:$MC$200,MATCH(1,('GMW - Upside'!$MC$2:$MC$200=Q$3)*('GMW - Upside'!$MB$2:$MB$200=Q$4),0),$E288-1973)</f>
        <v>-83009.31</v>
      </c>
      <c r="R288" cm="1">
        <f t="array" ref="R288">INDEX('GMW - Upside'!$A$2:$MC$200,MATCH(1,('GMW - Upside'!$MC$2:$MC$200=R$3)*('GMW - Upside'!$MB$2:$MB$200=R$4),0),$E288-1973)</f>
        <v>6818072</v>
      </c>
      <c r="S288" cm="1">
        <f t="array" ref="S288">INDEX('GMW - Upside'!$A$2:$MC$200,MATCH(1,('GMW - Upside'!$MC$2:$MC$200=S$3)*('GMW - Upside'!$MB$2:$MB$200=S$4),0),$E288-1973)</f>
        <v>1912930</v>
      </c>
      <c r="T288" cm="1">
        <f t="array" ref="T288">INDEX('GMW - Upside'!$A$2:$MC$200,MATCH(1,('GMW - Upside'!$MC$2:$MC$200=T$3)*('GMW - Upside'!$MB$2:$MB$200=T$4),0),$E288-1973)</f>
        <v>-0.26569369999999998</v>
      </c>
      <c r="U288" cm="1">
        <f t="array" ref="U288">INDEX('GMW - Upside'!$A$2:$MC$200,MATCH(1,('GMW - Upside'!$MC$2:$MC$200=U$3)*('GMW - Upside'!$MB$2:$MB$200=U$4),0),$E288-1973)</f>
        <v>1046708</v>
      </c>
      <c r="V288" cm="1">
        <f t="array" ref="V288">INDEX('GMW - Upside'!$A$2:$MC$200,MATCH(1,('GMW - Upside'!$MC$2:$MC$200=V$3)*('GMW - Upside'!$MB$2:$MB$200=V$4),0),$E288-1973)</f>
        <v>40187.919999999998</v>
      </c>
      <c r="W288" cm="1">
        <f t="array" ref="W288">INDEX('GMW - Upside'!$A$2:$MC$200,MATCH(1,('GMW - Upside'!$MC$2:$MC$200=W$3)*('GMW - Upside'!$MB$2:$MB$200=W$4),0),$E288-1973)</f>
        <v>31.948170000000001</v>
      </c>
      <c r="X288" cm="1">
        <f t="array" ref="X288">INDEX('GMW - Upside'!$A$2:$MC$200,MATCH(1,('GMW - Upside'!$MC$2:$MC$200=X$3)*('GMW - Upside'!$MB$2:$MB$200=X$4),0),$E288-1973)</f>
        <v>725565.4</v>
      </c>
      <c r="Y288" cm="1">
        <f t="array" ref="Y288">INDEX('GMW - Upside'!$A$2:$MC$200,MATCH(1,('GMW - Upside'!$MC$2:$MC$200=Y$3)*('GMW - Upside'!$MB$2:$MB$200=Y$4),0),$E288-1973)</f>
        <v>47638.43</v>
      </c>
      <c r="Z288" cm="1">
        <f t="array" ref="Z288">INDEX('GMW - Upside'!$A$2:$MC$200,MATCH(1,('GMW - Upside'!$MC$2:$MC$200=Z$3)*('GMW - Upside'!$MB$2:$MB$200=Z$4),0),$E288-1973)</f>
        <v>5119261</v>
      </c>
      <c r="AA288" cm="1">
        <f t="array" ref="AA288">INDEX('GMW - Upside'!$A$2:$MC$200,MATCH(1,('GMW - Upside'!$MC$2:$MC$200=AA$3)*('GMW - Upside'!$MB$2:$MB$200=AA$4),0),$E288-1973)</f>
        <v>-1.503592</v>
      </c>
      <c r="AB288" cm="1">
        <f t="array" ref="AB288">INDEX('GMW - Upside'!$A$2:$MC$200,MATCH(1,('GMW - Upside'!$MC$2:$MC$200=AB$3)*('GMW - Upside'!$MB$2:$MB$200=AB$4),0),$E288-1973)</f>
        <v>849428.1</v>
      </c>
      <c r="AC288" cm="1">
        <f t="array" ref="AC288">INDEX('GMW - Upside'!$A$2:$MC$200,MATCH(1,('GMW - Upside'!$MC$2:$MC$200=AC$3)*('GMW - Upside'!$MB$2:$MB$200=AC$4),0),$E288-1973)</f>
        <v>735964.7</v>
      </c>
      <c r="AD288" cm="1">
        <f t="array" ref="AD288">INDEX('GMW - Upside'!$A$2:$MC$200,MATCH(1,('GMW - Upside'!$MC$2:$MC$200=AD$3)*('GMW - Upside'!$MB$2:$MB$200=AD$4),0),$E288-1973)</f>
        <v>76600.3</v>
      </c>
      <c r="AE288" cm="1">
        <f t="array" ref="AE288">INDEX('GMW - Upside'!$A$2:$MC$200,MATCH(1,('GMW - Upside'!$MC$2:$MC$200=AE$3)*('GMW - Upside'!$MB$2:$MB$200=AE$4),0),$E288-1973)</f>
        <v>36.326279999999997</v>
      </c>
    </row>
    <row r="289" spans="1:31" x14ac:dyDescent="0.25">
      <c r="B289">
        <f t="shared" si="23"/>
        <v>2050</v>
      </c>
      <c r="C289">
        <f t="shared" si="23"/>
        <v>2050</v>
      </c>
      <c r="E289">
        <f t="shared" si="21"/>
        <v>2262</v>
      </c>
      <c r="F289" cm="1">
        <f t="array" ref="F289">INDEX('GMW - Upside'!$A$2:$MC$200,MATCH(1,('GMW - Upside'!$MC$2:$MC$200=F$3)*('GMW - Upside'!$MB$2:$MB$200=F$4),0),$E289-1973)</f>
        <v>1047622</v>
      </c>
      <c r="G289" cm="1">
        <f t="array" ref="G289">INDEX('GMW - Upside'!$A$2:$MC$200,MATCH(1,('GMW - Upside'!$MC$2:$MC$200=G$3)*('GMW - Upside'!$MB$2:$MB$200=G$4),0),$E289-1973)</f>
        <v>603032</v>
      </c>
      <c r="H289" cm="1">
        <f t="array" ref="H289">INDEX('GMW - Upside'!$A$2:$MC$200,MATCH(1,('GMW - Upside'!$MC$2:$MC$200=H$3)*('GMW - Upside'!$MB$2:$MB$200=H$4),0),$E289-1973)</f>
        <v>663265.1</v>
      </c>
      <c r="I289" cm="1">
        <f t="array" ref="I289">INDEX('GMW - Upside'!$A$2:$MC$200,MATCH(1,('GMW - Upside'!$MC$2:$MC$200=I$3)*('GMW - Upside'!$MB$2:$MB$200=I$4),0),$E289-1973)</f>
        <v>230.90029999999999</v>
      </c>
      <c r="J289" cm="1">
        <f t="array" ref="J289">INDEX('GMW - Upside'!$A$2:$MC$200,MATCH(1,('GMW - Upside'!$MC$2:$MC$200=J$3)*('GMW - Upside'!$MB$2:$MB$200=J$4),0),$E289-1973)</f>
        <v>2.4306809999999999</v>
      </c>
      <c r="K289" cm="1">
        <f t="array" ref="K289">INDEX('GMW - Upside'!$A$2:$MC$200,MATCH(1,('GMW - Upside'!$MC$2:$MC$200=K$3)*('GMW - Upside'!$MB$2:$MB$200=K$4),0),$E289-1973)</f>
        <v>3.505236</v>
      </c>
      <c r="L289" cm="1">
        <f t="array" ref="L289">INDEX('GMW - Upside'!$A$2:$MC$200,MATCH(1,('GMW - Upside'!$MC$2:$MC$200=L$3)*('GMW - Upside'!$MB$2:$MB$200=L$4),0),$E289-1973)</f>
        <v>40202.129999999997</v>
      </c>
      <c r="M289" cm="1">
        <f t="array" ref="M289">INDEX('GMW - Upside'!$A$2:$MC$200,MATCH(1,('GMW - Upside'!$MC$2:$MC$200=M$3)*('GMW - Upside'!$MB$2:$MB$200=M$4),0),$E289-1973)</f>
        <v>1686.922</v>
      </c>
      <c r="N289" cm="1">
        <f t="array" ref="N289">INDEX('GMW - Upside'!$A$2:$MC$200,MATCH(1,('GMW - Upside'!$MC$2:$MC$200=N$3)*('GMW - Upside'!$MB$2:$MB$200=N$4),0),$E289-1973)</f>
        <v>41889.050000000003</v>
      </c>
      <c r="O289" cm="1">
        <f t="array" ref="O289">INDEX('GMW - Upside'!$A$2:$MC$200,MATCH(1,('GMW - Upside'!$MC$2:$MC$200=O$3)*('GMW - Upside'!$MB$2:$MB$200=O$4),0),$E289-1973)</f>
        <v>4.0271189999999999</v>
      </c>
      <c r="P289" cm="1">
        <f t="array" ref="P289">INDEX('GMW - Upside'!$A$2:$MC$200,MATCH(1,('GMW - Upside'!$MC$2:$MC$200=P$3)*('GMW - Upside'!$MB$2:$MB$200=P$4),0),$E289-1973)</f>
        <v>49334.67</v>
      </c>
      <c r="Q289" cm="1">
        <f t="array" ref="Q289">INDEX('GMW - Upside'!$A$2:$MC$200,MATCH(1,('GMW - Upside'!$MC$2:$MC$200=Q$3)*('GMW - Upside'!$MB$2:$MB$200=Q$4),0),$E289-1973)</f>
        <v>-18242.57</v>
      </c>
      <c r="R289" cm="1">
        <f t="array" ref="R289">INDEX('GMW - Upside'!$A$2:$MC$200,MATCH(1,('GMW - Upside'!$MC$2:$MC$200=R$3)*('GMW - Upside'!$MB$2:$MB$200=R$4),0),$E289-1973)</f>
        <v>6875954</v>
      </c>
      <c r="S289" cm="1">
        <f t="array" ref="S289">INDEX('GMW - Upside'!$A$2:$MC$200,MATCH(1,('GMW - Upside'!$MC$2:$MC$200=S$3)*('GMW - Upside'!$MB$2:$MB$200=S$4),0),$E289-1973)</f>
        <v>1929857</v>
      </c>
      <c r="T289" cm="1">
        <f t="array" ref="T289">INDEX('GMW - Upside'!$A$2:$MC$200,MATCH(1,('GMW - Upside'!$MC$2:$MC$200=T$3)*('GMW - Upside'!$MB$2:$MB$200=T$4),0),$E289-1973)</f>
        <v>-0.26493070000000002</v>
      </c>
      <c r="U289" cm="1">
        <f t="array" ref="U289">INDEX('GMW - Upside'!$A$2:$MC$200,MATCH(1,('GMW - Upside'!$MC$2:$MC$200=U$3)*('GMW - Upside'!$MB$2:$MB$200=U$4),0),$E289-1973)</f>
        <v>1050402</v>
      </c>
      <c r="V289" cm="1">
        <f t="array" ref="V289">INDEX('GMW - Upside'!$A$2:$MC$200,MATCH(1,('GMW - Upside'!$MC$2:$MC$200=V$3)*('GMW - Upside'!$MB$2:$MB$200=V$4),0),$E289-1973)</f>
        <v>40213.120000000003</v>
      </c>
      <c r="W289" cm="1">
        <f t="array" ref="W289">INDEX('GMW - Upside'!$A$2:$MC$200,MATCH(1,('GMW - Upside'!$MC$2:$MC$200=W$3)*('GMW - Upside'!$MB$2:$MB$200=W$4),0),$E289-1973)</f>
        <v>31.947420000000001</v>
      </c>
      <c r="X289" cm="1">
        <f t="array" ref="X289">INDEX('GMW - Upside'!$A$2:$MC$200,MATCH(1,('GMW - Upside'!$MC$2:$MC$200=X$3)*('GMW - Upside'!$MB$2:$MB$200=X$4),0),$E289-1973)</f>
        <v>726118.7</v>
      </c>
      <c r="Y289" cm="1">
        <f t="array" ref="Y289">INDEX('GMW - Upside'!$A$2:$MC$200,MATCH(1,('GMW - Upside'!$MC$2:$MC$200=Y$3)*('GMW - Upside'!$MB$2:$MB$200=Y$4),0),$E289-1973)</f>
        <v>47647.46</v>
      </c>
      <c r="Z289" cm="1">
        <f t="array" ref="Z289">INDEX('GMW - Upside'!$A$2:$MC$200,MATCH(1,('GMW - Upside'!$MC$2:$MC$200=Z$3)*('GMW - Upside'!$MB$2:$MB$200=Z$4),0),$E289-1973)</f>
        <v>5144944</v>
      </c>
      <c r="AA289" cm="1">
        <f t="array" ref="AA289">INDEX('GMW - Upside'!$A$2:$MC$200,MATCH(1,('GMW - Upside'!$MC$2:$MC$200=AA$3)*('GMW - Upside'!$MB$2:$MB$200=AA$4),0),$E289-1973)</f>
        <v>-1.5023899999999999</v>
      </c>
      <c r="AB289" cm="1">
        <f t="array" ref="AB289">INDEX('GMW - Upside'!$A$2:$MC$200,MATCH(1,('GMW - Upside'!$MC$2:$MC$200=AB$3)*('GMW - Upside'!$MB$2:$MB$200=AB$4),0),$E289-1973)</f>
        <v>839657.4</v>
      </c>
      <c r="AC289" cm="1">
        <f t="array" ref="AC289">INDEX('GMW - Upside'!$A$2:$MC$200,MATCH(1,('GMW - Upside'!$MC$2:$MC$200=AC$3)*('GMW - Upside'!$MB$2:$MB$200=AC$4),0),$E289-1973)</f>
        <v>781775.8</v>
      </c>
      <c r="AD289" cm="1">
        <f t="array" ref="AD289">INDEX('GMW - Upside'!$A$2:$MC$200,MATCH(1,('GMW - Upside'!$MC$2:$MC$200=AD$3)*('GMW - Upside'!$MB$2:$MB$200=AD$4),0),$E289-1973)</f>
        <v>76649.84</v>
      </c>
      <c r="AE289" cm="1">
        <f t="array" ref="AE289">INDEX('GMW - Upside'!$A$2:$MC$200,MATCH(1,('GMW - Upside'!$MC$2:$MC$200=AE$3)*('GMW - Upside'!$MB$2:$MB$200=AE$4),0),$E289-1973)</f>
        <v>36.393250000000002</v>
      </c>
    </row>
    <row r="290" spans="1:31" x14ac:dyDescent="0.25">
      <c r="B290">
        <f t="shared" si="23"/>
        <v>2050</v>
      </c>
      <c r="C290">
        <f t="shared" si="23"/>
        <v>2050</v>
      </c>
      <c r="E290">
        <f t="shared" si="21"/>
        <v>2263</v>
      </c>
      <c r="F290" cm="1">
        <f t="array" ref="F290">INDEX('GMW - Upside'!$A$2:$MC$200,MATCH(1,('GMW - Upside'!$MC$2:$MC$200=F$3)*('GMW - Upside'!$MB$2:$MB$200=F$4),0),$E290-1973)</f>
        <v>1051321</v>
      </c>
      <c r="G290" cm="1">
        <f t="array" ref="G290">INDEX('GMW - Upside'!$A$2:$MC$200,MATCH(1,('GMW - Upside'!$MC$2:$MC$200=G$3)*('GMW - Upside'!$MB$2:$MB$200=G$4),0),$E290-1973)</f>
        <v>605070.1</v>
      </c>
      <c r="H290" cm="1">
        <f t="array" ref="H290">INDEX('GMW - Upside'!$A$2:$MC$200,MATCH(1,('GMW - Upside'!$MC$2:$MC$200=H$3)*('GMW - Upside'!$MB$2:$MB$200=H$4),0),$E290-1973)</f>
        <v>665532.4</v>
      </c>
      <c r="I290" cm="1">
        <f t="array" ref="I290">INDEX('GMW - Upside'!$A$2:$MC$200,MATCH(1,('GMW - Upside'!$MC$2:$MC$200=I$3)*('GMW - Upside'!$MB$2:$MB$200=I$4),0),$E290-1973)</f>
        <v>231.86850000000001</v>
      </c>
      <c r="J290" cm="1">
        <f t="array" ref="J290">INDEX('GMW - Upside'!$A$2:$MC$200,MATCH(1,('GMW - Upside'!$MC$2:$MC$200=J$3)*('GMW - Upside'!$MB$2:$MB$200=J$4),0),$E290-1973)</f>
        <v>2.4306209999999999</v>
      </c>
      <c r="K290" cm="1">
        <f t="array" ref="K290">INDEX('GMW - Upside'!$A$2:$MC$200,MATCH(1,('GMW - Upside'!$MC$2:$MC$200=K$3)*('GMW - Upside'!$MB$2:$MB$200=K$4),0),$E290-1973)</f>
        <v>3.5050050000000001</v>
      </c>
      <c r="L290" cm="1">
        <f t="array" ref="L290">INDEX('GMW - Upside'!$A$2:$MC$200,MATCH(1,('GMW - Upside'!$MC$2:$MC$200=L$3)*('GMW - Upside'!$MB$2:$MB$200=L$4),0),$E290-1973)</f>
        <v>40227.18</v>
      </c>
      <c r="M290" cm="1">
        <f t="array" ref="M290">INDEX('GMW - Upside'!$A$2:$MC$200,MATCH(1,('GMW - Upside'!$MC$2:$MC$200=M$3)*('GMW - Upside'!$MB$2:$MB$200=M$4),0),$E290-1973)</f>
        <v>1688.1210000000001</v>
      </c>
      <c r="N290" cm="1">
        <f t="array" ref="N290">INDEX('GMW - Upside'!$A$2:$MC$200,MATCH(1,('GMW - Upside'!$MC$2:$MC$200=N$3)*('GMW - Upside'!$MB$2:$MB$200=N$4),0),$E290-1973)</f>
        <v>41915.300000000003</v>
      </c>
      <c r="O290" cm="1">
        <f t="array" ref="O290">INDEX('GMW - Upside'!$A$2:$MC$200,MATCH(1,('GMW - Upside'!$MC$2:$MC$200=O$3)*('GMW - Upside'!$MB$2:$MB$200=O$4),0),$E290-1973)</f>
        <v>4.0274580000000002</v>
      </c>
      <c r="P290" cm="1">
        <f t="array" ref="P290">INDEX('GMW - Upside'!$A$2:$MC$200,MATCH(1,('GMW - Upside'!$MC$2:$MC$200=P$3)*('GMW - Upside'!$MB$2:$MB$200=P$4),0),$E290-1973)</f>
        <v>49354.76</v>
      </c>
      <c r="Q290" cm="1">
        <f t="array" ref="Q290">INDEX('GMW - Upside'!$A$2:$MC$200,MATCH(1,('GMW - Upside'!$MC$2:$MC$200=Q$3)*('GMW - Upside'!$MB$2:$MB$200=Q$4),0),$E290-1973)</f>
        <v>-68170.63</v>
      </c>
      <c r="R290" cm="1">
        <f t="array" ref="R290">INDEX('GMW - Upside'!$A$2:$MC$200,MATCH(1,('GMW - Upside'!$MC$2:$MC$200=R$3)*('GMW - Upside'!$MB$2:$MB$200=R$4),0),$E290-1973)</f>
        <v>6984212</v>
      </c>
      <c r="S290" cm="1">
        <f t="array" ref="S290">INDEX('GMW - Upside'!$A$2:$MC$200,MATCH(1,('GMW - Upside'!$MC$2:$MC$200=S$3)*('GMW - Upside'!$MB$2:$MB$200=S$4),0),$E290-1973)</f>
        <v>1947049</v>
      </c>
      <c r="T290" cm="1">
        <f t="array" ref="T290">INDEX('GMW - Upside'!$A$2:$MC$200,MATCH(1,('GMW - Upside'!$MC$2:$MC$200=T$3)*('GMW - Upside'!$MB$2:$MB$200=T$4),0),$E290-1973)</f>
        <v>-0.26397710000000002</v>
      </c>
      <c r="U290" cm="1">
        <f t="array" ref="U290">INDEX('GMW - Upside'!$A$2:$MC$200,MATCH(1,('GMW - Upside'!$MC$2:$MC$200=U$3)*('GMW - Upside'!$MB$2:$MB$200=U$4),0),$E290-1973)</f>
        <v>1054100</v>
      </c>
      <c r="V290" cm="1">
        <f t="array" ref="V290">INDEX('GMW - Upside'!$A$2:$MC$200,MATCH(1,('GMW - Upside'!$MC$2:$MC$200=V$3)*('GMW - Upside'!$MB$2:$MB$200=V$4),0),$E290-1973)</f>
        <v>40238.32</v>
      </c>
      <c r="W290" cm="1">
        <f t="array" ref="W290">INDEX('GMW - Upside'!$A$2:$MC$200,MATCH(1,('GMW - Upside'!$MC$2:$MC$200=W$3)*('GMW - Upside'!$MB$2:$MB$200=W$4),0),$E290-1973)</f>
        <v>31.946670000000001</v>
      </c>
      <c r="X290" cm="1">
        <f t="array" ref="X290">INDEX('GMW - Upside'!$A$2:$MC$200,MATCH(1,('GMW - Upside'!$MC$2:$MC$200=X$3)*('GMW - Upside'!$MB$2:$MB$200=X$4),0),$E290-1973)</f>
        <v>726669.9</v>
      </c>
      <c r="Y290" cm="1">
        <f t="array" ref="Y290">INDEX('GMW - Upside'!$A$2:$MC$200,MATCH(1,('GMW - Upside'!$MC$2:$MC$200=Y$3)*('GMW - Upside'!$MB$2:$MB$200=Y$4),0),$E290-1973)</f>
        <v>47656.5</v>
      </c>
      <c r="Z290" cm="1">
        <f t="array" ref="Z290">INDEX('GMW - Upside'!$A$2:$MC$200,MATCH(1,('GMW - Upside'!$MC$2:$MC$200=Z$3)*('GMW - Upside'!$MB$2:$MB$200=Z$4),0),$E290-1973)</f>
        <v>5170678</v>
      </c>
      <c r="AA290" cm="1">
        <f t="array" ref="AA290">INDEX('GMW - Upside'!$A$2:$MC$200,MATCH(1,('GMW - Upside'!$MC$2:$MC$200=AA$3)*('GMW - Upside'!$MB$2:$MB$200=AA$4),0),$E290-1973)</f>
        <v>-1.5011890000000001</v>
      </c>
      <c r="AB290" cm="1">
        <f t="array" ref="AB290">INDEX('GMW - Upside'!$A$2:$MC$200,MATCH(1,('GMW - Upside'!$MC$2:$MC$200=AB$3)*('GMW - Upside'!$MB$2:$MB$200=AB$4),0),$E290-1973)</f>
        <v>882394.1</v>
      </c>
      <c r="AC290" cm="1">
        <f t="array" ref="AC290">INDEX('GMW - Upside'!$A$2:$MC$200,MATCH(1,('GMW - Upside'!$MC$2:$MC$200=AC$3)*('GMW - Upside'!$MB$2:$MB$200=AC$4),0),$E290-1973)</f>
        <v>774136.3</v>
      </c>
      <c r="AD290" cm="1">
        <f t="array" ref="AD290">INDEX('GMW - Upside'!$A$2:$MC$200,MATCH(1,('GMW - Upside'!$MC$2:$MC$200=AD$3)*('GMW - Upside'!$MB$2:$MB$200=AD$4),0),$E290-1973)</f>
        <v>76699.38</v>
      </c>
      <c r="AE290" cm="1">
        <f t="array" ref="AE290">INDEX('GMW - Upside'!$A$2:$MC$200,MATCH(1,('GMW - Upside'!$MC$2:$MC$200=AE$3)*('GMW - Upside'!$MB$2:$MB$200=AE$4),0),$E290-1973)</f>
        <v>36.460149999999999</v>
      </c>
    </row>
    <row r="291" spans="1:31" x14ac:dyDescent="0.2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cm="1">
        <f t="array" ref="F291">INDEX('GMW - Upside'!$A$2:$MC$200,MATCH(1,('GMW - Upside'!$MC$2:$MC$200=F$3)*('GMW - Upside'!$MB$2:$MB$200=F$4),0),$E291-1973)</f>
        <v>1055010</v>
      </c>
      <c r="G291" cm="1">
        <f t="array" ref="G291">INDEX('GMW - Upside'!$A$2:$MC$200,MATCH(1,('GMW - Upside'!$MC$2:$MC$200=G$3)*('GMW - Upside'!$MB$2:$MB$200=G$4),0),$E291-1973)</f>
        <v>607099.4</v>
      </c>
      <c r="H291" cm="1">
        <f t="array" ref="H291">INDEX('GMW - Upside'!$A$2:$MC$200,MATCH(1,('GMW - Upside'!$MC$2:$MC$200=H$3)*('GMW - Upside'!$MB$2:$MB$200=H$4),0),$E291-1973)</f>
        <v>667770.19999999995</v>
      </c>
      <c r="I291" cm="1">
        <f t="array" ref="I291">INDEX('GMW - Upside'!$A$2:$MC$200,MATCH(1,('GMW - Upside'!$MC$2:$MC$200=I$3)*('GMW - Upside'!$MB$2:$MB$200=I$4),0),$E291-1973)</f>
        <v>232.27850000000001</v>
      </c>
      <c r="J291" cm="1">
        <f t="array" ref="J291">INDEX('GMW - Upside'!$A$2:$MC$200,MATCH(1,('GMW - Upside'!$MC$2:$MC$200=J$3)*('GMW - Upside'!$MB$2:$MB$200=J$4),0),$E291-1973)</f>
        <v>2.4305490000000001</v>
      </c>
      <c r="K291" cm="1">
        <f t="array" ref="K291">INDEX('GMW - Upside'!$A$2:$MC$200,MATCH(1,('GMW - Upside'!$MC$2:$MC$200=K$3)*('GMW - Upside'!$MB$2:$MB$200=K$4),0),$E291-1973)</f>
        <v>3.5045959999999998</v>
      </c>
      <c r="L291" cm="1">
        <f t="array" ref="L291">INDEX('GMW - Upside'!$A$2:$MC$200,MATCH(1,('GMW - Upside'!$MC$2:$MC$200=L$3)*('GMW - Upside'!$MB$2:$MB$200=L$4),0),$E291-1973)</f>
        <v>40251.86</v>
      </c>
      <c r="M291" cm="1">
        <f t="array" ref="M291">INDEX('GMW - Upside'!$A$2:$MC$200,MATCH(1,('GMW - Upside'!$MC$2:$MC$200=M$3)*('GMW - Upside'!$MB$2:$MB$200=M$4),0),$E291-1973)</f>
        <v>1689.6880000000001</v>
      </c>
      <c r="N291" cm="1">
        <f t="array" ref="N291">INDEX('GMW - Upside'!$A$2:$MC$200,MATCH(1,('GMW - Upside'!$MC$2:$MC$200=N$3)*('GMW - Upside'!$MB$2:$MB$200=N$4),0),$E291-1973)</f>
        <v>41941.550000000003</v>
      </c>
      <c r="O291" cm="1">
        <f t="array" ref="O291">INDEX('GMW - Upside'!$A$2:$MC$200,MATCH(1,('GMW - Upside'!$MC$2:$MC$200=O$3)*('GMW - Upside'!$MB$2:$MB$200=O$4),0),$E291-1973)</f>
        <v>4.0286730000000004</v>
      </c>
      <c r="P291" cm="1">
        <f t="array" ref="P291">INDEX('GMW - Upside'!$A$2:$MC$200,MATCH(1,('GMW - Upside'!$MC$2:$MC$200=P$3)*('GMW - Upside'!$MB$2:$MB$200=P$4),0),$E291-1973)</f>
        <v>49374.85</v>
      </c>
      <c r="Q291" cm="1">
        <f t="array" ref="Q291">INDEX('GMW - Upside'!$A$2:$MC$200,MATCH(1,('GMW - Upside'!$MC$2:$MC$200=Q$3)*('GMW - Upside'!$MB$2:$MB$200=Q$4),0),$E291-1973)</f>
        <v>88902.55</v>
      </c>
      <c r="R291" cm="1">
        <f t="array" ref="R291">INDEX('GMW - Upside'!$A$2:$MC$200,MATCH(1,('GMW - Upside'!$MC$2:$MC$200=R$3)*('GMW - Upside'!$MB$2:$MB$200=R$4),0),$E291-1973)</f>
        <v>6980920</v>
      </c>
      <c r="S291" cm="1">
        <f t="array" ref="S291">INDEX('GMW - Upside'!$A$2:$MC$200,MATCH(1,('GMW - Upside'!$MC$2:$MC$200=S$3)*('GMW - Upside'!$MB$2:$MB$200=S$4),0),$E291-1973)</f>
        <v>1964142</v>
      </c>
      <c r="T291" cm="1">
        <f t="array" ref="T291">INDEX('GMW - Upside'!$A$2:$MC$200,MATCH(1,('GMW - Upside'!$MC$2:$MC$200=T$3)*('GMW - Upside'!$MB$2:$MB$200=T$4),0),$E291-1973)</f>
        <v>-0.26464460000000001</v>
      </c>
      <c r="U291" cm="1">
        <f t="array" ref="U291">INDEX('GMW - Upside'!$A$2:$MC$200,MATCH(1,('GMW - Upside'!$MC$2:$MC$200=U$3)*('GMW - Upside'!$MB$2:$MB$200=U$4),0),$E291-1973)</f>
        <v>1057805</v>
      </c>
      <c r="V291" cm="1">
        <f t="array" ref="V291">INDEX('GMW - Upside'!$A$2:$MC$200,MATCH(1,('GMW - Upside'!$MC$2:$MC$200=V$3)*('GMW - Upside'!$MB$2:$MB$200=V$4),0),$E291-1973)</f>
        <v>40263.519999999997</v>
      </c>
      <c r="W291" cm="1">
        <f t="array" ref="W291">INDEX('GMW - Upside'!$A$2:$MC$200,MATCH(1,('GMW - Upside'!$MC$2:$MC$200=W$3)*('GMW - Upside'!$MB$2:$MB$200=W$4),0),$E291-1973)</f>
        <v>31.945920000000001</v>
      </c>
      <c r="X291" cm="1">
        <f t="array" ref="X291">INDEX('GMW - Upside'!$A$2:$MC$200,MATCH(1,('GMW - Upside'!$MC$2:$MC$200=X$3)*('GMW - Upside'!$MB$2:$MB$200=X$4),0),$E291-1973)</f>
        <v>727221.4</v>
      </c>
      <c r="Y291" cm="1">
        <f t="array" ref="Y291">INDEX('GMW - Upside'!$A$2:$MC$200,MATCH(1,('GMW - Upside'!$MC$2:$MC$200=Y$3)*('GMW - Upside'!$MB$2:$MB$200=Y$4),0),$E291-1973)</f>
        <v>47665.54</v>
      </c>
      <c r="Z291" cm="1">
        <f t="array" ref="Z291">INDEX('GMW - Upside'!$A$2:$MC$200,MATCH(1,('GMW - Upside'!$MC$2:$MC$200=Z$3)*('GMW - Upside'!$MB$2:$MB$200=Z$4),0),$E291-1973)</f>
        <v>5196473</v>
      </c>
      <c r="AA291" cm="1">
        <f t="array" ref="AA291">INDEX('GMW - Upside'!$A$2:$MC$200,MATCH(1,('GMW - Upside'!$MC$2:$MC$200=AA$3)*('GMW - Upside'!$MB$2:$MB$200=AA$4),0),$E291-1973)</f>
        <v>-1.4999899999999999</v>
      </c>
      <c r="AB291" cm="1">
        <f t="array" ref="AB291">INDEX('GMW - Upside'!$A$2:$MC$200,MATCH(1,('GMW - Upside'!$MC$2:$MC$200=AB$3)*('GMW - Upside'!$MB$2:$MB$200=AB$4),0),$E291-1973)</f>
        <v>916741.2</v>
      </c>
      <c r="AC291" cm="1">
        <f t="array" ref="AC291">INDEX('GMW - Upside'!$A$2:$MC$200,MATCH(1,('GMW - Upside'!$MC$2:$MC$200=AC$3)*('GMW - Upside'!$MB$2:$MB$200=AC$4),0),$E291-1973)</f>
        <v>920032.6</v>
      </c>
      <c r="AD291" cm="1">
        <f t="array" ref="AD291">INDEX('GMW - Upside'!$A$2:$MC$200,MATCH(1,('GMW - Upside'!$MC$2:$MC$200=AD$3)*('GMW - Upside'!$MB$2:$MB$200=AD$4),0),$E291-1973)</f>
        <v>76748.92</v>
      </c>
      <c r="AE291" cm="1">
        <f t="array" ref="AE291">INDEX('GMW - Upside'!$A$2:$MC$200,MATCH(1,('GMW - Upside'!$MC$2:$MC$200=AE$3)*('GMW - Upside'!$MB$2:$MB$200=AE$4),0),$E291-1973)</f>
        <v>36.52702</v>
      </c>
    </row>
    <row r="292" spans="1:31" x14ac:dyDescent="0.25">
      <c r="B292">
        <f t="shared" si="23"/>
        <v>2051</v>
      </c>
      <c r="C292">
        <f t="shared" si="23"/>
        <v>2051</v>
      </c>
      <c r="E292">
        <f t="shared" si="21"/>
        <v>2265</v>
      </c>
      <c r="F292" cm="1">
        <f t="array" ref="F292">INDEX('GMW - Upside'!$A$2:$MC$200,MATCH(1,('GMW - Upside'!$MC$2:$MC$200=F$3)*('GMW - Upside'!$MB$2:$MB$200=F$4),0),$E292-1973)</f>
        <v>1058700</v>
      </c>
      <c r="G292" cm="1">
        <f t="array" ref="G292">INDEX('GMW - Upside'!$A$2:$MC$200,MATCH(1,('GMW - Upside'!$MC$2:$MC$200=G$3)*('GMW - Upside'!$MB$2:$MB$200=G$4),0),$E292-1973)</f>
        <v>609125.9</v>
      </c>
      <c r="H292" cm="1">
        <f t="array" ref="H292">INDEX('GMW - Upside'!$A$2:$MC$200,MATCH(1,('GMW - Upside'!$MC$2:$MC$200=H$3)*('GMW - Upside'!$MB$2:$MB$200=H$4),0),$E292-1973)</f>
        <v>670025.4</v>
      </c>
      <c r="I292" cm="1">
        <f t="array" ref="I292">INDEX('GMW - Upside'!$A$2:$MC$200,MATCH(1,('GMW - Upside'!$MC$2:$MC$200=I$3)*('GMW - Upside'!$MB$2:$MB$200=I$4),0),$E292-1973)</f>
        <v>234.28870000000001</v>
      </c>
      <c r="J292" cm="1">
        <f t="array" ref="J292">INDEX('GMW - Upside'!$A$2:$MC$200,MATCH(1,('GMW - Upside'!$MC$2:$MC$200=J$3)*('GMW - Upside'!$MB$2:$MB$200=J$4),0),$E292-1973)</f>
        <v>2.4304209999999999</v>
      </c>
      <c r="K292" cm="1">
        <f t="array" ref="K292">INDEX('GMW - Upside'!$A$2:$MC$200,MATCH(1,('GMW - Upside'!$MC$2:$MC$200=K$3)*('GMW - Upside'!$MB$2:$MB$200=K$4),0),$E292-1973)</f>
        <v>3.5039760000000002</v>
      </c>
      <c r="L292" cm="1">
        <f t="array" ref="L292">INDEX('GMW - Upside'!$A$2:$MC$200,MATCH(1,('GMW - Upside'!$MC$2:$MC$200=L$3)*('GMW - Upside'!$MB$2:$MB$200=L$4),0),$E292-1973)</f>
        <v>40276.07</v>
      </c>
      <c r="M292" cm="1">
        <f t="array" ref="M292">INDEX('GMW - Upside'!$A$2:$MC$200,MATCH(1,('GMW - Upside'!$MC$2:$MC$200=M$3)*('GMW - Upside'!$MB$2:$MB$200=M$4),0),$E292-1973)</f>
        <v>1691.7070000000001</v>
      </c>
      <c r="N292" cm="1">
        <f t="array" ref="N292">INDEX('GMW - Upside'!$A$2:$MC$200,MATCH(1,('GMW - Upside'!$MC$2:$MC$200=N$3)*('GMW - Upside'!$MB$2:$MB$200=N$4),0),$E292-1973)</f>
        <v>41967.78</v>
      </c>
      <c r="O292" cm="1">
        <f t="array" ref="O292">INDEX('GMW - Upside'!$A$2:$MC$200,MATCH(1,('GMW - Upside'!$MC$2:$MC$200=O$3)*('GMW - Upside'!$MB$2:$MB$200=O$4),0),$E292-1973)</f>
        <v>4.0309660000000003</v>
      </c>
      <c r="P292" cm="1">
        <f t="array" ref="P292">INDEX('GMW - Upside'!$A$2:$MC$200,MATCH(1,('GMW - Upside'!$MC$2:$MC$200=P$3)*('GMW - Upside'!$MB$2:$MB$200=P$4),0),$E292-1973)</f>
        <v>49394.94</v>
      </c>
      <c r="Q292" cm="1">
        <f t="array" ref="Q292">INDEX('GMW - Upside'!$A$2:$MC$200,MATCH(1,('GMW - Upside'!$MC$2:$MC$200=Q$3)*('GMW - Upside'!$MB$2:$MB$200=Q$4),0),$E292-1973)</f>
        <v>-85686.73</v>
      </c>
      <c r="R292" cm="1">
        <f t="array" ref="R292">INDEX('GMW - Upside'!$A$2:$MC$200,MATCH(1,('GMW - Upside'!$MC$2:$MC$200=R$3)*('GMW - Upside'!$MB$2:$MB$200=R$4),0),$E292-1973)</f>
        <v>7098183</v>
      </c>
      <c r="S292" cm="1">
        <f t="array" ref="S292">INDEX('GMW - Upside'!$A$2:$MC$200,MATCH(1,('GMW - Upside'!$MC$2:$MC$200=S$3)*('GMW - Upside'!$MB$2:$MB$200=S$4),0),$E292-1973)</f>
        <v>1981492</v>
      </c>
      <c r="T292" cm="1">
        <f t="array" ref="T292">INDEX('GMW - Upside'!$A$2:$MC$200,MATCH(1,('GMW - Upside'!$MC$2:$MC$200=T$3)*('GMW - Upside'!$MB$2:$MB$200=T$4),0),$E292-1973)</f>
        <v>-0.26550289999999999</v>
      </c>
      <c r="U292" cm="1">
        <f t="array" ref="U292">INDEX('GMW - Upside'!$A$2:$MC$200,MATCH(1,('GMW - Upside'!$MC$2:$MC$200=U$3)*('GMW - Upside'!$MB$2:$MB$200=U$4),0),$E292-1973)</f>
        <v>1061515</v>
      </c>
      <c r="V292" cm="1">
        <f t="array" ref="V292">INDEX('GMW - Upside'!$A$2:$MC$200,MATCH(1,('GMW - Upside'!$MC$2:$MC$200=V$3)*('GMW - Upside'!$MB$2:$MB$200=V$4),0),$E292-1973)</f>
        <v>40288.699999999997</v>
      </c>
      <c r="W292" cm="1">
        <f t="array" ref="W292">INDEX('GMW - Upside'!$A$2:$MC$200,MATCH(1,('GMW - Upside'!$MC$2:$MC$200=W$3)*('GMW - Upside'!$MB$2:$MB$200=W$4),0),$E292-1973)</f>
        <v>31.945170000000001</v>
      </c>
      <c r="X292" cm="1">
        <f t="array" ref="X292">INDEX('GMW - Upside'!$A$2:$MC$200,MATCH(1,('GMW - Upside'!$MC$2:$MC$200=X$3)*('GMW - Upside'!$MB$2:$MB$200=X$4),0),$E292-1973)</f>
        <v>727772.8</v>
      </c>
      <c r="Y292" cm="1">
        <f t="array" ref="Y292">INDEX('GMW - Upside'!$A$2:$MC$200,MATCH(1,('GMW - Upside'!$MC$2:$MC$200=Y$3)*('GMW - Upside'!$MB$2:$MB$200=Y$4),0),$E292-1973)</f>
        <v>47674.57</v>
      </c>
      <c r="Z292" cm="1">
        <f t="array" ref="Z292">INDEX('GMW - Upside'!$A$2:$MC$200,MATCH(1,('GMW - Upside'!$MC$2:$MC$200=Z$3)*('GMW - Upside'!$MB$2:$MB$200=Z$4),0),$E292-1973)</f>
        <v>5222328</v>
      </c>
      <c r="AA292" cm="1">
        <f t="array" ref="AA292">INDEX('GMW - Upside'!$A$2:$MC$200,MATCH(1,('GMW - Upside'!$MC$2:$MC$200=AA$3)*('GMW - Upside'!$MB$2:$MB$200=AA$4),0),$E292-1973)</f>
        <v>-1.4987900000000001</v>
      </c>
      <c r="AB292" cm="1">
        <f t="array" ref="AB292">INDEX('GMW - Upside'!$A$2:$MC$200,MATCH(1,('GMW - Upside'!$MC$2:$MC$200=AB$3)*('GMW - Upside'!$MB$2:$MB$200=AB$4),0),$E292-1973)</f>
        <v>879546.8</v>
      </c>
      <c r="AC292" cm="1">
        <f t="array" ref="AC292">INDEX('GMW - Upside'!$A$2:$MC$200,MATCH(1,('GMW - Upside'!$MC$2:$MC$200=AC$3)*('GMW - Upside'!$MB$2:$MB$200=AC$4),0),$E292-1973)</f>
        <v>762284.5</v>
      </c>
      <c r="AD292" cm="1">
        <f t="array" ref="AD292">INDEX('GMW - Upside'!$A$2:$MC$200,MATCH(1,('GMW - Upside'!$MC$2:$MC$200=AD$3)*('GMW - Upside'!$MB$2:$MB$200=AD$4),0),$E292-1973)</f>
        <v>76798.47</v>
      </c>
      <c r="AE292" cm="1">
        <f t="array" ref="AE292">INDEX('GMW - Upside'!$A$2:$MC$200,MATCH(1,('GMW - Upside'!$MC$2:$MC$200=AE$3)*('GMW - Upside'!$MB$2:$MB$200=AE$4),0),$E292-1973)</f>
        <v>36.593809999999998</v>
      </c>
    </row>
    <row r="293" spans="1:31" x14ac:dyDescent="0.25">
      <c r="B293">
        <f t="shared" si="23"/>
        <v>2051</v>
      </c>
      <c r="C293">
        <f t="shared" si="23"/>
        <v>2051</v>
      </c>
      <c r="E293">
        <f t="shared" si="21"/>
        <v>2266</v>
      </c>
      <c r="F293" cm="1">
        <f t="array" ref="F293">INDEX('GMW - Upside'!$A$2:$MC$200,MATCH(1,('GMW - Upside'!$MC$2:$MC$200=F$3)*('GMW - Upside'!$MB$2:$MB$200=F$4),0),$E293-1973)</f>
        <v>1062382</v>
      </c>
      <c r="G293" cm="1">
        <f t="array" ref="G293">INDEX('GMW - Upside'!$A$2:$MC$200,MATCH(1,('GMW - Upside'!$MC$2:$MC$200=G$3)*('GMW - Upside'!$MB$2:$MB$200=G$4),0),$E293-1973)</f>
        <v>611152</v>
      </c>
      <c r="H293" cm="1">
        <f t="array" ref="H293">INDEX('GMW - Upside'!$A$2:$MC$200,MATCH(1,('GMW - Upside'!$MC$2:$MC$200=H$3)*('GMW - Upside'!$MB$2:$MB$200=H$4),0),$E293-1973)</f>
        <v>672303.4</v>
      </c>
      <c r="I293" cm="1">
        <f t="array" ref="I293">INDEX('GMW - Upside'!$A$2:$MC$200,MATCH(1,('GMW - Upside'!$MC$2:$MC$200=I$3)*('GMW - Upside'!$MB$2:$MB$200=I$4),0),$E293-1973)</f>
        <v>235.46</v>
      </c>
      <c r="J293" cm="1">
        <f t="array" ref="J293">INDEX('GMW - Upside'!$A$2:$MC$200,MATCH(1,('GMW - Upside'!$MC$2:$MC$200=J$3)*('GMW - Upside'!$MB$2:$MB$200=J$4),0),$E293-1973)</f>
        <v>2.4302890000000001</v>
      </c>
      <c r="K293" cm="1">
        <f t="array" ref="K293">INDEX('GMW - Upside'!$A$2:$MC$200,MATCH(1,('GMW - Upside'!$MC$2:$MC$200=K$3)*('GMW - Upside'!$MB$2:$MB$200=K$4),0),$E293-1973)</f>
        <v>3.5037099999999999</v>
      </c>
      <c r="L293" cm="1">
        <f t="array" ref="L293">INDEX('GMW - Upside'!$A$2:$MC$200,MATCH(1,('GMW - Upside'!$MC$2:$MC$200=L$3)*('GMW - Upside'!$MB$2:$MB$200=L$4),0),$E293-1973)</f>
        <v>40299.35</v>
      </c>
      <c r="M293" cm="1">
        <f t="array" ref="M293">INDEX('GMW - Upside'!$A$2:$MC$200,MATCH(1,('GMW - Upside'!$MC$2:$MC$200=M$3)*('GMW - Upside'!$MB$2:$MB$200=M$4),0),$E293-1973)</f>
        <v>1692.2070000000001</v>
      </c>
      <c r="N293" cm="1">
        <f t="array" ref="N293">INDEX('GMW - Upside'!$A$2:$MC$200,MATCH(1,('GMW - Upside'!$MC$2:$MC$200=N$3)*('GMW - Upside'!$MB$2:$MB$200=N$4),0),$E293-1973)</f>
        <v>41991.55</v>
      </c>
      <c r="O293" cm="1">
        <f t="array" ref="O293">INDEX('GMW - Upside'!$A$2:$MC$200,MATCH(1,('GMW - Upside'!$MC$2:$MC$200=O$3)*('GMW - Upside'!$MB$2:$MB$200=O$4),0),$E293-1973)</f>
        <v>4.0298749999999997</v>
      </c>
      <c r="P293" cm="1">
        <f t="array" ref="P293">INDEX('GMW - Upside'!$A$2:$MC$200,MATCH(1,('GMW - Upside'!$MC$2:$MC$200=P$3)*('GMW - Upside'!$MB$2:$MB$200=P$4),0),$E293-1973)</f>
        <v>49414.44</v>
      </c>
      <c r="Q293" cm="1">
        <f t="array" ref="Q293">INDEX('GMW - Upside'!$A$2:$MC$200,MATCH(1,('GMW - Upside'!$MC$2:$MC$200=Q$3)*('GMW - Upside'!$MB$2:$MB$200=Q$4),0),$E293-1973)</f>
        <v>-18621.55</v>
      </c>
      <c r="R293" cm="1">
        <f t="array" ref="R293">INDEX('GMW - Upside'!$A$2:$MC$200,MATCH(1,('GMW - Upside'!$MC$2:$MC$200=R$3)*('GMW - Upside'!$MB$2:$MB$200=R$4),0),$E293-1973)</f>
        <v>7157886</v>
      </c>
      <c r="S293" cm="1">
        <f t="array" ref="S293">INDEX('GMW - Upside'!$A$2:$MC$200,MATCH(1,('GMW - Upside'!$MC$2:$MC$200=S$3)*('GMW - Upside'!$MB$2:$MB$200=S$4),0),$E293-1973)</f>
        <v>1998925</v>
      </c>
      <c r="T293" cm="1">
        <f t="array" ref="T293">INDEX('GMW - Upside'!$A$2:$MC$200,MATCH(1,('GMW - Upside'!$MC$2:$MC$200=T$3)*('GMW - Upside'!$MB$2:$MB$200=T$4),0),$E293-1973)</f>
        <v>-0.26416780000000001</v>
      </c>
      <c r="U293" cm="1">
        <f t="array" ref="U293">INDEX('GMW - Upside'!$A$2:$MC$200,MATCH(1,('GMW - Upside'!$MC$2:$MC$200=U$3)*('GMW - Upside'!$MB$2:$MB$200=U$4),0),$E293-1973)</f>
        <v>1065192</v>
      </c>
      <c r="V293" cm="1">
        <f t="array" ref="V293">INDEX('GMW - Upside'!$A$2:$MC$200,MATCH(1,('GMW - Upside'!$MC$2:$MC$200=V$3)*('GMW - Upside'!$MB$2:$MB$200=V$4),0),$E293-1973)</f>
        <v>40311.519999999997</v>
      </c>
      <c r="W293" cm="1">
        <f t="array" ref="W293">INDEX('GMW - Upside'!$A$2:$MC$200,MATCH(1,('GMW - Upside'!$MC$2:$MC$200=W$3)*('GMW - Upside'!$MB$2:$MB$200=W$4),0),$E293-1973)</f>
        <v>31.944420000000001</v>
      </c>
      <c r="X293" cm="1">
        <f t="array" ref="X293">INDEX('GMW - Upside'!$A$2:$MC$200,MATCH(1,('GMW - Upside'!$MC$2:$MC$200=X$3)*('GMW - Upside'!$MB$2:$MB$200=X$4),0),$E293-1973)</f>
        <v>728282.2</v>
      </c>
      <c r="Y293" cm="1">
        <f t="array" ref="Y293">INDEX('GMW - Upside'!$A$2:$MC$200,MATCH(1,('GMW - Upside'!$MC$2:$MC$200=Y$3)*('GMW - Upside'!$MB$2:$MB$200=Y$4),0),$E293-1973)</f>
        <v>47680.85</v>
      </c>
      <c r="Z293" cm="1">
        <f t="array" ref="Z293">INDEX('GMW - Upside'!$A$2:$MC$200,MATCH(1,('GMW - Upside'!$MC$2:$MC$200=Z$3)*('GMW - Upside'!$MB$2:$MB$200=Z$4),0),$E293-1973)</f>
        <v>5248242</v>
      </c>
      <c r="AA293" cm="1">
        <f t="array" ref="AA293">INDEX('GMW - Upside'!$A$2:$MC$200,MATCH(1,('GMW - Upside'!$MC$2:$MC$200=AA$3)*('GMW - Upside'!$MB$2:$MB$200=AA$4),0),$E293-1973)</f>
        <v>-1.497592</v>
      </c>
      <c r="AB293" cm="1">
        <f t="array" ref="AB293">INDEX('GMW - Upside'!$A$2:$MC$200,MATCH(1,('GMW - Upside'!$MC$2:$MC$200=AB$3)*('GMW - Upside'!$MB$2:$MB$200=AB$4),0),$E293-1973)</f>
        <v>869391.8</v>
      </c>
      <c r="AC293" cm="1">
        <f t="array" ref="AC293">INDEX('GMW - Upside'!$A$2:$MC$200,MATCH(1,('GMW - Upside'!$MC$2:$MC$200=AC$3)*('GMW - Upside'!$MB$2:$MB$200=AC$4),0),$E293-1973)</f>
        <v>809688.2</v>
      </c>
      <c r="AD293" cm="1">
        <f t="array" ref="AD293">INDEX('GMW - Upside'!$A$2:$MC$200,MATCH(1,('GMW - Upside'!$MC$2:$MC$200=AD$3)*('GMW - Upside'!$MB$2:$MB$200=AD$4),0),$E293-1973)</f>
        <v>76845.570000000007</v>
      </c>
      <c r="AE293" cm="1">
        <f t="array" ref="AE293">INDEX('GMW - Upside'!$A$2:$MC$200,MATCH(1,('GMW - Upside'!$MC$2:$MC$200=AE$3)*('GMW - Upside'!$MB$2:$MB$200=AE$4),0),$E293-1973)</f>
        <v>36.664909999999999</v>
      </c>
    </row>
    <row r="294" spans="1:31" x14ac:dyDescent="0.25">
      <c r="B294">
        <f t="shared" si="23"/>
        <v>2051</v>
      </c>
      <c r="C294">
        <f t="shared" si="23"/>
        <v>2051</v>
      </c>
      <c r="E294">
        <f t="shared" si="21"/>
        <v>2267</v>
      </c>
      <c r="F294" cm="1">
        <f t="array" ref="F294">INDEX('GMW - Upside'!$A$2:$MC$200,MATCH(1,('GMW - Upside'!$MC$2:$MC$200=F$3)*('GMW - Upside'!$MB$2:$MB$200=F$4),0),$E294-1973)</f>
        <v>1066068</v>
      </c>
      <c r="G294" cm="1">
        <f t="array" ref="G294">INDEX('GMW - Upside'!$A$2:$MC$200,MATCH(1,('GMW - Upside'!$MC$2:$MC$200=G$3)*('GMW - Upside'!$MB$2:$MB$200=G$4),0),$E294-1973)</f>
        <v>613179.80000000005</v>
      </c>
      <c r="H294" cm="1">
        <f t="array" ref="H294">INDEX('GMW - Upside'!$A$2:$MC$200,MATCH(1,('GMW - Upside'!$MC$2:$MC$200=H$3)*('GMW - Upside'!$MB$2:$MB$200=H$4),0),$E294-1973)</f>
        <v>674557.6</v>
      </c>
      <c r="I294" cm="1">
        <f t="array" ref="I294">INDEX('GMW - Upside'!$A$2:$MC$200,MATCH(1,('GMW - Upside'!$MC$2:$MC$200=I$3)*('GMW - Upside'!$MB$2:$MB$200=I$4),0),$E294-1973)</f>
        <v>236.4468</v>
      </c>
      <c r="J294" cm="1">
        <f t="array" ref="J294">INDEX('GMW - Upside'!$A$2:$MC$200,MATCH(1,('GMW - Upside'!$MC$2:$MC$200=J$3)*('GMW - Upside'!$MB$2:$MB$200=J$4),0),$E294-1973)</f>
        <v>2.4301400000000002</v>
      </c>
      <c r="K294" cm="1">
        <f t="array" ref="K294">INDEX('GMW - Upside'!$A$2:$MC$200,MATCH(1,('GMW - Upside'!$MC$2:$MC$200=K$3)*('GMW - Upside'!$MB$2:$MB$200=K$4),0),$E294-1973)</f>
        <v>3.5033789999999998</v>
      </c>
      <c r="L294" cm="1">
        <f t="array" ref="L294">INDEX('GMW - Upside'!$A$2:$MC$200,MATCH(1,('GMW - Upside'!$MC$2:$MC$200=L$3)*('GMW - Upside'!$MB$2:$MB$200=L$4),0),$E294-1973)</f>
        <v>40322.17</v>
      </c>
      <c r="M294" cm="1">
        <f t="array" ref="M294">INDEX('GMW - Upside'!$A$2:$MC$200,MATCH(1,('GMW - Upside'!$MC$2:$MC$200=M$3)*('GMW - Upside'!$MB$2:$MB$200=M$4),0),$E294-1973)</f>
        <v>1693.1759999999999</v>
      </c>
      <c r="N294" cm="1">
        <f t="array" ref="N294">INDEX('GMW - Upside'!$A$2:$MC$200,MATCH(1,('GMW - Upside'!$MC$2:$MC$200=N$3)*('GMW - Upside'!$MB$2:$MB$200=N$4),0),$E294-1973)</f>
        <v>42015.35</v>
      </c>
      <c r="O294" cm="1">
        <f t="array" ref="O294">INDEX('GMW - Upside'!$A$2:$MC$200,MATCH(1,('GMW - Upside'!$MC$2:$MC$200=O$3)*('GMW - Upside'!$MB$2:$MB$200=O$4),0),$E294-1973)</f>
        <v>4.0298980000000002</v>
      </c>
      <c r="P294" cm="1">
        <f t="array" ref="P294">INDEX('GMW - Upside'!$A$2:$MC$200,MATCH(1,('GMW - Upside'!$MC$2:$MC$200=P$3)*('GMW - Upside'!$MB$2:$MB$200=P$4),0),$E294-1973)</f>
        <v>49433.94</v>
      </c>
      <c r="Q294" cm="1">
        <f t="array" ref="Q294">INDEX('GMW - Upside'!$A$2:$MC$200,MATCH(1,('GMW - Upside'!$MC$2:$MC$200=Q$3)*('GMW - Upside'!$MB$2:$MB$200=Q$4),0),$E294-1973)</f>
        <v>-70307.67</v>
      </c>
      <c r="R294" cm="1">
        <f t="array" ref="R294">INDEX('GMW - Upside'!$A$2:$MC$200,MATCH(1,('GMW - Upside'!$MC$2:$MC$200=R$3)*('GMW - Upside'!$MB$2:$MB$200=R$4),0),$E294-1973)</f>
        <v>7269738</v>
      </c>
      <c r="S294" cm="1">
        <f t="array" ref="S294">INDEX('GMW - Upside'!$A$2:$MC$200,MATCH(1,('GMW - Upside'!$MC$2:$MC$200=S$3)*('GMW - Upside'!$MB$2:$MB$200=S$4),0),$E294-1973)</f>
        <v>2016635</v>
      </c>
      <c r="T294" cm="1">
        <f t="array" ref="T294">INDEX('GMW - Upside'!$A$2:$MC$200,MATCH(1,('GMW - Upside'!$MC$2:$MC$200=T$3)*('GMW - Upside'!$MB$2:$MB$200=T$4),0),$E294-1973)</f>
        <v>-0.26321410000000001</v>
      </c>
      <c r="U294" cm="1">
        <f t="array" ref="U294">INDEX('GMW - Upside'!$A$2:$MC$200,MATCH(1,('GMW - Upside'!$MC$2:$MC$200=U$3)*('GMW - Upside'!$MB$2:$MB$200=U$4),0),$E294-1973)</f>
        <v>1068878</v>
      </c>
      <c r="V294" cm="1">
        <f t="array" ref="V294">INDEX('GMW - Upside'!$A$2:$MC$200,MATCH(1,('GMW - Upside'!$MC$2:$MC$200=V$3)*('GMW - Upside'!$MB$2:$MB$200=V$4),0),$E294-1973)</f>
        <v>40334.36</v>
      </c>
      <c r="W294" cm="1">
        <f t="array" ref="W294">INDEX('GMW - Upside'!$A$2:$MC$200,MATCH(1,('GMW - Upside'!$MC$2:$MC$200=W$3)*('GMW - Upside'!$MB$2:$MB$200=W$4),0),$E294-1973)</f>
        <v>31.943670000000001</v>
      </c>
      <c r="X294" cm="1">
        <f t="array" ref="X294">INDEX('GMW - Upside'!$A$2:$MC$200,MATCH(1,('GMW - Upside'!$MC$2:$MC$200=X$3)*('GMW - Upside'!$MB$2:$MB$200=X$4),0),$E294-1973)</f>
        <v>728791.1</v>
      </c>
      <c r="Y294" cm="1">
        <f t="array" ref="Y294">INDEX('GMW - Upside'!$A$2:$MC$200,MATCH(1,('GMW - Upside'!$MC$2:$MC$200=Y$3)*('GMW - Upside'!$MB$2:$MB$200=Y$4),0),$E294-1973)</f>
        <v>47687.12</v>
      </c>
      <c r="Z294" cm="1">
        <f t="array" ref="Z294">INDEX('GMW - Upside'!$A$2:$MC$200,MATCH(1,('GMW - Upside'!$MC$2:$MC$200=Z$3)*('GMW - Upside'!$MB$2:$MB$200=Z$4),0),$E294-1973)</f>
        <v>5274214</v>
      </c>
      <c r="AA294" cm="1">
        <f t="array" ref="AA294">INDEX('GMW - Upside'!$A$2:$MC$200,MATCH(1,('GMW - Upside'!$MC$2:$MC$200=AA$3)*('GMW - Upside'!$MB$2:$MB$200=AA$4),0),$E294-1973)</f>
        <v>-1.4963949999999999</v>
      </c>
      <c r="AB294" cm="1">
        <f t="array" ref="AB294">INDEX('GMW - Upside'!$A$2:$MC$200,MATCH(1,('GMW - Upside'!$MC$2:$MC$200=AB$3)*('GMW - Upside'!$MB$2:$MB$200=AB$4),0),$E294-1973)</f>
        <v>913584.9</v>
      </c>
      <c r="AC294" cm="1">
        <f t="array" ref="AC294">INDEX('GMW - Upside'!$A$2:$MC$200,MATCH(1,('GMW - Upside'!$MC$2:$MC$200=AC$3)*('GMW - Upside'!$MB$2:$MB$200=AC$4),0),$E294-1973)</f>
        <v>801732.9</v>
      </c>
      <c r="AD294" cm="1">
        <f t="array" ref="AD294">INDEX('GMW - Upside'!$A$2:$MC$200,MATCH(1,('GMW - Upside'!$MC$2:$MC$200=AD$3)*('GMW - Upside'!$MB$2:$MB$200=AD$4),0),$E294-1973)</f>
        <v>76892.67</v>
      </c>
      <c r="AE294" cm="1">
        <f t="array" ref="AE294">INDEX('GMW - Upside'!$A$2:$MC$200,MATCH(1,('GMW - Upside'!$MC$2:$MC$200=AE$3)*('GMW - Upside'!$MB$2:$MB$200=AE$4),0),$E294-1973)</f>
        <v>36.735950000000003</v>
      </c>
    </row>
    <row r="295" spans="1:31" x14ac:dyDescent="0.2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cm="1">
        <f t="array" ref="F295">INDEX('GMW - Upside'!$A$2:$MC$200,MATCH(1,('GMW - Upside'!$MC$2:$MC$200=F$3)*('GMW - Upside'!$MB$2:$MB$200=F$4),0),$E295-1973)</f>
        <v>1069743</v>
      </c>
      <c r="G295" cm="1">
        <f t="array" ref="G295">INDEX('GMW - Upside'!$A$2:$MC$200,MATCH(1,('GMW - Upside'!$MC$2:$MC$200=G$3)*('GMW - Upside'!$MB$2:$MB$200=G$4),0),$E295-1973)</f>
        <v>615194.19999999995</v>
      </c>
      <c r="H295" cm="1">
        <f t="array" ref="H295">INDEX('GMW - Upside'!$A$2:$MC$200,MATCH(1,('GMW - Upside'!$MC$2:$MC$200=H$3)*('GMW - Upside'!$MB$2:$MB$200=H$4),0),$E295-1973)</f>
        <v>676777.2</v>
      </c>
      <c r="I295" cm="1">
        <f t="array" ref="I295">INDEX('GMW - Upside'!$A$2:$MC$200,MATCH(1,('GMW - Upside'!$MC$2:$MC$200=I$3)*('GMW - Upside'!$MB$2:$MB$200=I$4),0),$E295-1973)</f>
        <v>236.86449999999999</v>
      </c>
      <c r="J295" cm="1">
        <f t="array" ref="J295">INDEX('GMW - Upside'!$A$2:$MC$200,MATCH(1,('GMW - Upside'!$MC$2:$MC$200=J$3)*('GMW - Upside'!$MB$2:$MB$200=J$4),0),$E295-1973)</f>
        <v>2.429961</v>
      </c>
      <c r="K295" cm="1">
        <f t="array" ref="K295">INDEX('GMW - Upside'!$A$2:$MC$200,MATCH(1,('GMW - Upside'!$MC$2:$MC$200=K$3)*('GMW - Upside'!$MB$2:$MB$200=K$4),0),$E295-1973)</f>
        <v>3.5028640000000002</v>
      </c>
      <c r="L295" cm="1">
        <f t="array" ref="L295">INDEX('GMW - Upside'!$A$2:$MC$200,MATCH(1,('GMW - Upside'!$MC$2:$MC$200=L$3)*('GMW - Upside'!$MB$2:$MB$200=L$4),0),$E295-1973)</f>
        <v>40344.269999999997</v>
      </c>
      <c r="M295" cm="1">
        <f t="array" ref="M295">INDEX('GMW - Upside'!$A$2:$MC$200,MATCH(1,('GMW - Upside'!$MC$2:$MC$200=M$3)*('GMW - Upside'!$MB$2:$MB$200=M$4),0),$E295-1973)</f>
        <v>1694.8320000000001</v>
      </c>
      <c r="N295" cm="1">
        <f t="array" ref="N295">INDEX('GMW - Upside'!$A$2:$MC$200,MATCH(1,('GMW - Upside'!$MC$2:$MC$200=N$3)*('GMW - Upside'!$MB$2:$MB$200=N$4),0),$E295-1973)</f>
        <v>42039.11</v>
      </c>
      <c r="O295" cm="1">
        <f t="array" ref="O295">INDEX('GMW - Upside'!$A$2:$MC$200,MATCH(1,('GMW - Upside'!$MC$2:$MC$200=O$3)*('GMW - Upside'!$MB$2:$MB$200=O$4),0),$E295-1973)</f>
        <v>4.0315599999999998</v>
      </c>
      <c r="P295" cm="1">
        <f t="array" ref="P295">INDEX('GMW - Upside'!$A$2:$MC$200,MATCH(1,('GMW - Upside'!$MC$2:$MC$200=P$3)*('GMW - Upside'!$MB$2:$MB$200=P$4),0),$E295-1973)</f>
        <v>49453.43</v>
      </c>
      <c r="Q295" cm="1">
        <f t="array" ref="Q295">INDEX('GMW - Upside'!$A$2:$MC$200,MATCH(1,('GMW - Upside'!$MC$2:$MC$200=Q$3)*('GMW - Upside'!$MB$2:$MB$200=Q$4),0),$E295-1973)</f>
        <v>92360.44</v>
      </c>
      <c r="R295" cm="1">
        <f t="array" ref="R295">INDEX('GMW - Upside'!$A$2:$MC$200,MATCH(1,('GMW - Upside'!$MC$2:$MC$200=R$3)*('GMW - Upside'!$MB$2:$MB$200=R$4),0),$E295-1973)</f>
        <v>7266039</v>
      </c>
      <c r="S295" cm="1">
        <f t="array" ref="S295">INDEX('GMW - Upside'!$A$2:$MC$200,MATCH(1,('GMW - Upside'!$MC$2:$MC$200=S$3)*('GMW - Upside'!$MB$2:$MB$200=S$4),0),$E295-1973)</f>
        <v>2034217</v>
      </c>
      <c r="T295" cm="1">
        <f t="array" ref="T295">INDEX('GMW - Upside'!$A$2:$MC$200,MATCH(1,('GMW - Upside'!$MC$2:$MC$200=T$3)*('GMW - Upside'!$MB$2:$MB$200=T$4),0),$E295-1973)</f>
        <v>-0.26378629999999997</v>
      </c>
      <c r="U295" cm="1">
        <f t="array" ref="U295">INDEX('GMW - Upside'!$A$2:$MC$200,MATCH(1,('GMW - Upside'!$MC$2:$MC$200=U$3)*('GMW - Upside'!$MB$2:$MB$200=U$4),0),$E295-1973)</f>
        <v>1072568</v>
      </c>
      <c r="V295" cm="1">
        <f t="array" ref="V295">INDEX('GMW - Upside'!$A$2:$MC$200,MATCH(1,('GMW - Upside'!$MC$2:$MC$200=V$3)*('GMW - Upside'!$MB$2:$MB$200=V$4),0),$E295-1973)</f>
        <v>40357.160000000003</v>
      </c>
      <c r="W295" cm="1">
        <f t="array" ref="W295">INDEX('GMW - Upside'!$A$2:$MC$200,MATCH(1,('GMW - Upside'!$MC$2:$MC$200=W$3)*('GMW - Upside'!$MB$2:$MB$200=W$4),0),$E295-1973)</f>
        <v>31.942920000000001</v>
      </c>
      <c r="X295" cm="1">
        <f t="array" ref="X295">INDEX('GMW - Upside'!$A$2:$MC$200,MATCH(1,('GMW - Upside'!$MC$2:$MC$200=X$3)*('GMW - Upside'!$MB$2:$MB$200=X$4),0),$E295-1973)</f>
        <v>729299.8</v>
      </c>
      <c r="Y295" cm="1">
        <f t="array" ref="Y295">INDEX('GMW - Upside'!$A$2:$MC$200,MATCH(1,('GMW - Upside'!$MC$2:$MC$200=Y$3)*('GMW - Upside'!$MB$2:$MB$200=Y$4),0),$E295-1973)</f>
        <v>47693.39</v>
      </c>
      <c r="Z295" cm="1">
        <f t="array" ref="Z295">INDEX('GMW - Upside'!$A$2:$MC$200,MATCH(1,('GMW - Upside'!$MC$2:$MC$200=Z$3)*('GMW - Upside'!$MB$2:$MB$200=Z$4),0),$E295-1973)</f>
        <v>5300248</v>
      </c>
      <c r="AA295" cm="1">
        <f t="array" ref="AA295">INDEX('GMW - Upside'!$A$2:$MC$200,MATCH(1,('GMW - Upside'!$MC$2:$MC$200=AA$3)*('GMW - Upside'!$MB$2:$MB$200=AA$4),0),$E295-1973)</f>
        <v>-1.4951989999999999</v>
      </c>
      <c r="AB295" cm="1">
        <f t="array" ref="AB295">INDEX('GMW - Upside'!$A$2:$MC$200,MATCH(1,('GMW - Upside'!$MC$2:$MC$200=AB$3)*('GMW - Upside'!$MB$2:$MB$200=AB$4),0),$E295-1973)</f>
        <v>949082.7</v>
      </c>
      <c r="AC295" cm="1">
        <f t="array" ref="AC295">INDEX('GMW - Upside'!$A$2:$MC$200,MATCH(1,('GMW - Upside'!$MC$2:$MC$200=AC$3)*('GMW - Upside'!$MB$2:$MB$200=AC$4),0),$E295-1973)</f>
        <v>952782.4</v>
      </c>
      <c r="AD295" cm="1">
        <f t="array" ref="AD295">INDEX('GMW - Upside'!$A$2:$MC$200,MATCH(1,('GMW - Upside'!$MC$2:$MC$200=AD$3)*('GMW - Upside'!$MB$2:$MB$200=AD$4),0),$E295-1973)</f>
        <v>76939.77</v>
      </c>
      <c r="AE295" cm="1">
        <f t="array" ref="AE295">INDEX('GMW - Upside'!$A$2:$MC$200,MATCH(1,('GMW - Upside'!$MC$2:$MC$200=AE$3)*('GMW - Upside'!$MB$2:$MB$200=AE$4),0),$E295-1973)</f>
        <v>36.806950000000001</v>
      </c>
    </row>
    <row r="296" spans="1:31" x14ac:dyDescent="0.25">
      <c r="B296">
        <f t="shared" si="23"/>
        <v>2052</v>
      </c>
      <c r="C296">
        <f t="shared" si="23"/>
        <v>2052</v>
      </c>
      <c r="E296">
        <f t="shared" si="21"/>
        <v>2269</v>
      </c>
      <c r="F296" cm="1">
        <f t="array" ref="F296">INDEX('GMW - Upside'!$A$2:$MC$200,MATCH(1,('GMW - Upside'!$MC$2:$MC$200=F$3)*('GMW - Upside'!$MB$2:$MB$200=F$4),0),$E296-1973)</f>
        <v>1073412</v>
      </c>
      <c r="G296" cm="1">
        <f t="array" ref="G296">INDEX('GMW - Upside'!$A$2:$MC$200,MATCH(1,('GMW - Upside'!$MC$2:$MC$200=G$3)*('GMW - Upside'!$MB$2:$MB$200=G$4),0),$E296-1973)</f>
        <v>617199.1</v>
      </c>
      <c r="H296" cm="1">
        <f t="array" ref="H296">INDEX('GMW - Upside'!$A$2:$MC$200,MATCH(1,('GMW - Upside'!$MC$2:$MC$200=H$3)*('GMW - Upside'!$MB$2:$MB$200=H$4),0),$E296-1973)</f>
        <v>679008.4</v>
      </c>
      <c r="I296" cm="1">
        <f t="array" ref="I296">INDEX('GMW - Upside'!$A$2:$MC$200,MATCH(1,('GMW - Upside'!$MC$2:$MC$200=I$3)*('GMW - Upside'!$MB$2:$MB$200=I$4),0),$E296-1973)</f>
        <v>238.91319999999999</v>
      </c>
      <c r="J296" cm="1">
        <f t="array" ref="J296">INDEX('GMW - Upside'!$A$2:$MC$200,MATCH(1,('GMW - Upside'!$MC$2:$MC$200=J$3)*('GMW - Upside'!$MB$2:$MB$200=J$4),0),$E296-1973)</f>
        <v>2.4297080000000002</v>
      </c>
      <c r="K296" cm="1">
        <f t="array" ref="K296">INDEX('GMW - Upside'!$A$2:$MC$200,MATCH(1,('GMW - Upside'!$MC$2:$MC$200=K$3)*('GMW - Upside'!$MB$2:$MB$200=K$4),0),$E296-1973)</f>
        <v>3.502221</v>
      </c>
      <c r="L296" cm="1">
        <f t="array" ref="L296">INDEX('GMW - Upside'!$A$2:$MC$200,MATCH(1,('GMW - Upside'!$MC$2:$MC$200=L$3)*('GMW - Upside'!$MB$2:$MB$200=L$4),0),$E296-1973)</f>
        <v>40365.42</v>
      </c>
      <c r="M296" cm="1">
        <f t="array" ref="M296">INDEX('GMW - Upside'!$A$2:$MC$200,MATCH(1,('GMW - Upside'!$MC$2:$MC$200=M$3)*('GMW - Upside'!$MB$2:$MB$200=M$4),0),$E296-1973)</f>
        <v>1697.473</v>
      </c>
      <c r="N296" cm="1">
        <f t="array" ref="N296">INDEX('GMW - Upside'!$A$2:$MC$200,MATCH(1,('GMW - Upside'!$MC$2:$MC$200=N$3)*('GMW - Upside'!$MB$2:$MB$200=N$4),0),$E296-1973)</f>
        <v>42062.89</v>
      </c>
      <c r="O296" cm="1">
        <f t="array" ref="O296">INDEX('GMW - Upside'!$A$2:$MC$200,MATCH(1,('GMW - Upside'!$MC$2:$MC$200=O$3)*('GMW - Upside'!$MB$2:$MB$200=O$4),0),$E296-1973)</f>
        <v>4.0355590000000001</v>
      </c>
      <c r="P296" cm="1">
        <f t="array" ref="P296">INDEX('GMW - Upside'!$A$2:$MC$200,MATCH(1,('GMW - Upside'!$MC$2:$MC$200=P$3)*('GMW - Upside'!$MB$2:$MB$200=P$4),0),$E296-1973)</f>
        <v>49472.93</v>
      </c>
      <c r="Q296" cm="1">
        <f t="array" ref="Q296">INDEX('GMW - Upside'!$A$2:$MC$200,MATCH(1,('GMW - Upside'!$MC$2:$MC$200=Q$3)*('GMW - Upside'!$MB$2:$MB$200=Q$4),0),$E296-1973)</f>
        <v>-88443.71</v>
      </c>
      <c r="R296" cm="1">
        <f t="array" ref="R296">INDEX('GMW - Upside'!$A$2:$MC$200,MATCH(1,('GMW - Upside'!$MC$2:$MC$200=R$3)*('GMW - Upside'!$MB$2:$MB$200=R$4),0),$E296-1973)</f>
        <v>7387214</v>
      </c>
      <c r="S296" cm="1">
        <f t="array" ref="S296">INDEX('GMW - Upside'!$A$2:$MC$200,MATCH(1,('GMW - Upside'!$MC$2:$MC$200=S$3)*('GMW - Upside'!$MB$2:$MB$200=S$4),0),$E296-1973)</f>
        <v>2052043</v>
      </c>
      <c r="T296" cm="1">
        <f t="array" ref="T296">INDEX('GMW - Upside'!$A$2:$MC$200,MATCH(1,('GMW - Upside'!$MC$2:$MC$200=T$3)*('GMW - Upside'!$MB$2:$MB$200=T$4),0),$E296-1973)</f>
        <v>-0.26540760000000002</v>
      </c>
      <c r="U296" cm="1">
        <f t="array" ref="U296">INDEX('GMW - Upside'!$A$2:$MC$200,MATCH(1,('GMW - Upside'!$MC$2:$MC$200=U$3)*('GMW - Upside'!$MB$2:$MB$200=U$4),0),$E296-1973)</f>
        <v>1076264</v>
      </c>
      <c r="V296" cm="1">
        <f t="array" ref="V296">INDEX('GMW - Upside'!$A$2:$MC$200,MATCH(1,('GMW - Upside'!$MC$2:$MC$200=V$3)*('GMW - Upside'!$MB$2:$MB$200=V$4),0),$E296-1973)</f>
        <v>40380</v>
      </c>
      <c r="W296" cm="1">
        <f t="array" ref="W296">INDEX('GMW - Upside'!$A$2:$MC$200,MATCH(1,('GMW - Upside'!$MC$2:$MC$200=W$3)*('GMW - Upside'!$MB$2:$MB$200=W$4),0),$E296-1973)</f>
        <v>31.942170000000001</v>
      </c>
      <c r="X296" cm="1">
        <f t="array" ref="X296">INDEX('GMW - Upside'!$A$2:$MC$200,MATCH(1,('GMW - Upside'!$MC$2:$MC$200=X$3)*('GMW - Upside'!$MB$2:$MB$200=X$4),0),$E296-1973)</f>
        <v>729808.3</v>
      </c>
      <c r="Y296" cm="1">
        <f t="array" ref="Y296">INDEX('GMW - Upside'!$A$2:$MC$200,MATCH(1,('GMW - Upside'!$MC$2:$MC$200=Y$3)*('GMW - Upside'!$MB$2:$MB$200=Y$4),0),$E296-1973)</f>
        <v>47699.66</v>
      </c>
      <c r="Z296" cm="1">
        <f t="array" ref="Z296">INDEX('GMW - Upside'!$A$2:$MC$200,MATCH(1,('GMW - Upside'!$MC$2:$MC$200=Z$3)*('GMW - Upside'!$MB$2:$MB$200=Z$4),0),$E296-1973)</f>
        <v>5326338</v>
      </c>
      <c r="AA296" cm="1">
        <f t="array" ref="AA296">INDEX('GMW - Upside'!$A$2:$MC$200,MATCH(1,('GMW - Upside'!$MC$2:$MC$200=AA$3)*('GMW - Upside'!$MB$2:$MB$200=AA$4),0),$E296-1973)</f>
        <v>-1.4940040000000001</v>
      </c>
      <c r="AB296" cm="1">
        <f t="array" ref="AB296">INDEX('GMW - Upside'!$A$2:$MC$200,MATCH(1,('GMW - Upside'!$MC$2:$MC$200=AB$3)*('GMW - Upside'!$MB$2:$MB$200=AB$4),0),$E296-1973)</f>
        <v>910530.5</v>
      </c>
      <c r="AC296" cm="1">
        <f t="array" ref="AC296">INDEX('GMW - Upside'!$A$2:$MC$200,MATCH(1,('GMW - Upside'!$MC$2:$MC$200=AC$3)*('GMW - Upside'!$MB$2:$MB$200=AC$4),0),$E296-1973)</f>
        <v>789355.6</v>
      </c>
      <c r="AD296" cm="1">
        <f t="array" ref="AD296">INDEX('GMW - Upside'!$A$2:$MC$200,MATCH(1,('GMW - Upside'!$MC$2:$MC$200=AD$3)*('GMW - Upside'!$MB$2:$MB$200=AD$4),0),$E296-1973)</f>
        <v>76986.87</v>
      </c>
      <c r="AE296" cm="1">
        <f t="array" ref="AE296">INDEX('GMW - Upside'!$A$2:$MC$200,MATCH(1,('GMW - Upside'!$MC$2:$MC$200=AE$3)*('GMW - Upside'!$MB$2:$MB$200=AE$4),0),$E296-1973)</f>
        <v>36.877879999999998</v>
      </c>
    </row>
    <row r="297" spans="1:31" x14ac:dyDescent="0.25">
      <c r="B297">
        <f t="shared" si="23"/>
        <v>2052</v>
      </c>
      <c r="C297">
        <f t="shared" si="23"/>
        <v>2052</v>
      </c>
      <c r="E297">
        <f t="shared" si="21"/>
        <v>2270</v>
      </c>
      <c r="F297" cm="1">
        <f t="array" ref="F297">INDEX('GMW - Upside'!$A$2:$MC$200,MATCH(1,('GMW - Upside'!$MC$2:$MC$200=F$3)*('GMW - Upside'!$MB$2:$MB$200=F$4),0),$E297-1973)</f>
        <v>1077042</v>
      </c>
      <c r="G297" cm="1">
        <f t="array" ref="G297">INDEX('GMW - Upside'!$A$2:$MC$200,MATCH(1,('GMW - Upside'!$MC$2:$MC$200=G$3)*('GMW - Upside'!$MB$2:$MB$200=G$4),0),$E297-1973)</f>
        <v>619197</v>
      </c>
      <c r="H297" cm="1">
        <f t="array" ref="H297">INDEX('GMW - Upside'!$A$2:$MC$200,MATCH(1,('GMW - Upside'!$MC$2:$MC$200=H$3)*('GMW - Upside'!$MB$2:$MB$200=H$4),0),$E297-1973)</f>
        <v>681288.8</v>
      </c>
      <c r="I297" cm="1">
        <f t="array" ref="I297">INDEX('GMW - Upside'!$A$2:$MC$200,MATCH(1,('GMW - Upside'!$MC$2:$MC$200=I$3)*('GMW - Upside'!$MB$2:$MB$200=I$4),0),$E297-1973)</f>
        <v>240.10740000000001</v>
      </c>
      <c r="J297" cm="1">
        <f t="array" ref="J297">INDEX('GMW - Upside'!$A$2:$MC$200,MATCH(1,('GMW - Upside'!$MC$2:$MC$200=J$3)*('GMW - Upside'!$MB$2:$MB$200=J$4),0),$E297-1973)</f>
        <v>2.4295059999999999</v>
      </c>
      <c r="K297" cm="1">
        <f t="array" ref="K297">INDEX('GMW - Upside'!$A$2:$MC$200,MATCH(1,('GMW - Upside'!$MC$2:$MC$200=K$3)*('GMW - Upside'!$MB$2:$MB$200=K$4),0),$E297-1973)</f>
        <v>3.5019840000000002</v>
      </c>
      <c r="L297" cm="1">
        <f t="array" ref="L297">INDEX('GMW - Upside'!$A$2:$MC$200,MATCH(1,('GMW - Upside'!$MC$2:$MC$200=L$3)*('GMW - Upside'!$MB$2:$MB$200=L$4),0),$E297-1973)</f>
        <v>40384.75</v>
      </c>
      <c r="M297" cm="1">
        <f t="array" ref="M297">INDEX('GMW - Upside'!$A$2:$MC$200,MATCH(1,('GMW - Upside'!$MC$2:$MC$200=M$3)*('GMW - Upside'!$MB$2:$MB$200=M$4),0),$E297-1973)</f>
        <v>1697.1369999999999</v>
      </c>
      <c r="N297" cm="1">
        <f t="array" ref="N297">INDEX('GMW - Upside'!$A$2:$MC$200,MATCH(1,('GMW - Upside'!$MC$2:$MC$200=N$3)*('GMW - Upside'!$MB$2:$MB$200=N$4),0),$E297-1973)</f>
        <v>42081.89</v>
      </c>
      <c r="O297" cm="1">
        <f t="array" ref="O297">INDEX('GMW - Upside'!$A$2:$MC$200,MATCH(1,('GMW - Upside'!$MC$2:$MC$200=O$3)*('GMW - Upside'!$MB$2:$MB$200=O$4),0),$E297-1973)</f>
        <v>4.0329379999999997</v>
      </c>
      <c r="P297" cm="1">
        <f t="array" ref="P297">INDEX('GMW - Upside'!$A$2:$MC$200,MATCH(1,('GMW - Upside'!$MC$2:$MC$200=P$3)*('GMW - Upside'!$MB$2:$MB$200=P$4),0),$E297-1973)</f>
        <v>49485.18</v>
      </c>
      <c r="Q297" cm="1">
        <f t="array" ref="Q297">INDEX('GMW - Upside'!$A$2:$MC$200,MATCH(1,('GMW - Upside'!$MC$2:$MC$200=Q$3)*('GMW - Upside'!$MB$2:$MB$200=Q$4),0),$E297-1973)</f>
        <v>-19009.84</v>
      </c>
      <c r="R297" cm="1">
        <f t="array" ref="R297">INDEX('GMW - Upside'!$A$2:$MC$200,MATCH(1,('GMW - Upside'!$MC$2:$MC$200=R$3)*('GMW - Upside'!$MB$2:$MB$200=R$4),0),$E297-1973)</f>
        <v>7448790</v>
      </c>
      <c r="S297" cm="1">
        <f t="array" ref="S297">INDEX('GMW - Upside'!$A$2:$MC$200,MATCH(1,('GMW - Upside'!$MC$2:$MC$200=S$3)*('GMW - Upside'!$MB$2:$MB$200=S$4),0),$E297-1973)</f>
        <v>2069893</v>
      </c>
      <c r="T297" cm="1">
        <f t="array" ref="T297">INDEX('GMW - Upside'!$A$2:$MC$200,MATCH(1,('GMW - Upside'!$MC$2:$MC$200=T$3)*('GMW - Upside'!$MB$2:$MB$200=T$4),0),$E297-1973)</f>
        <v>-0.2638817</v>
      </c>
      <c r="U297" cm="1">
        <f t="array" ref="U297">INDEX('GMW - Upside'!$A$2:$MC$200,MATCH(1,('GMW - Upside'!$MC$2:$MC$200=U$3)*('GMW - Upside'!$MB$2:$MB$200=U$4),0),$E297-1973)</f>
        <v>1079887</v>
      </c>
      <c r="V297" cm="1">
        <f t="array" ref="V297">INDEX('GMW - Upside'!$A$2:$MC$200,MATCH(1,('GMW - Upside'!$MC$2:$MC$200=V$3)*('GMW - Upside'!$MB$2:$MB$200=V$4),0),$E297-1973)</f>
        <v>40398.230000000003</v>
      </c>
      <c r="W297" cm="1">
        <f t="array" ref="W297">INDEX('GMW - Upside'!$A$2:$MC$200,MATCH(1,('GMW - Upside'!$MC$2:$MC$200=W$3)*('GMW - Upside'!$MB$2:$MB$200=W$4),0),$E297-1973)</f>
        <v>31.941420000000001</v>
      </c>
      <c r="X297" cm="1">
        <f t="array" ref="X297">INDEX('GMW - Upside'!$A$2:$MC$200,MATCH(1,('GMW - Upside'!$MC$2:$MC$200=X$3)*('GMW - Upside'!$MB$2:$MB$200=X$4),0),$E297-1973)</f>
        <v>730217.1</v>
      </c>
      <c r="Y297" cm="1">
        <f t="array" ref="Y297">INDEX('GMW - Upside'!$A$2:$MC$200,MATCH(1,('GMW - Upside'!$MC$2:$MC$200=Y$3)*('GMW - Upside'!$MB$2:$MB$200=Y$4),0),$E297-1973)</f>
        <v>47699.5</v>
      </c>
      <c r="Z297" cm="1">
        <f t="array" ref="Z297">INDEX('GMW - Upside'!$A$2:$MC$200,MATCH(1,('GMW - Upside'!$MC$2:$MC$200=Z$3)*('GMW - Upside'!$MB$2:$MB$200=Z$4),0),$E297-1973)</f>
        <v>5352476</v>
      </c>
      <c r="AA297" cm="1">
        <f t="array" ref="AA297">INDEX('GMW - Upside'!$A$2:$MC$200,MATCH(1,('GMW - Upside'!$MC$2:$MC$200=AA$3)*('GMW - Upside'!$MB$2:$MB$200=AA$4),0),$E297-1973)</f>
        <v>-1.4928090000000001</v>
      </c>
      <c r="AB297" cm="1">
        <f t="array" ref="AB297">INDEX('GMW - Upside'!$A$2:$MC$200,MATCH(1,('GMW - Upside'!$MC$2:$MC$200=AB$3)*('GMW - Upside'!$MB$2:$MB$200=AB$4),0),$E297-1973)</f>
        <v>899940.3</v>
      </c>
      <c r="AC297" cm="1">
        <f t="array" ref="AC297">INDEX('GMW - Upside'!$A$2:$MC$200,MATCH(1,('GMW - Upside'!$MC$2:$MC$200=AC$3)*('GMW - Upside'!$MB$2:$MB$200=AC$4),0),$E297-1973)</f>
        <v>838364.1</v>
      </c>
      <c r="AD297" cm="1">
        <f t="array" ref="AD297">INDEX('GMW - Upside'!$A$2:$MC$200,MATCH(1,('GMW - Upside'!$MC$2:$MC$200=AD$3)*('GMW - Upside'!$MB$2:$MB$200=AD$4),0),$E297-1973)</f>
        <v>77031.539999999994</v>
      </c>
      <c r="AE297" cm="1">
        <f t="array" ref="AE297">INDEX('GMW - Upside'!$A$2:$MC$200,MATCH(1,('GMW - Upside'!$MC$2:$MC$200=AE$3)*('GMW - Upside'!$MB$2:$MB$200=AE$4),0),$E297-1973)</f>
        <v>36.965760000000003</v>
      </c>
    </row>
    <row r="298" spans="1:31" x14ac:dyDescent="0.25">
      <c r="B298">
        <f t="shared" si="23"/>
        <v>2052</v>
      </c>
      <c r="C298">
        <f t="shared" si="23"/>
        <v>2052</v>
      </c>
      <c r="E298">
        <f t="shared" si="21"/>
        <v>2271</v>
      </c>
      <c r="F298" cm="1">
        <f t="array" ref="F298">INDEX('GMW - Upside'!$A$2:$MC$200,MATCH(1,('GMW - Upside'!$MC$2:$MC$200=F$3)*('GMW - Upside'!$MB$2:$MB$200=F$4),0),$E298-1973)</f>
        <v>1080679</v>
      </c>
      <c r="G298" cm="1">
        <f t="array" ref="G298">INDEX('GMW - Upside'!$A$2:$MC$200,MATCH(1,('GMW - Upside'!$MC$2:$MC$200=G$3)*('GMW - Upside'!$MB$2:$MB$200=G$4),0),$E298-1973)</f>
        <v>621193</v>
      </c>
      <c r="H298" cm="1">
        <f t="array" ref="H298">INDEX('GMW - Upside'!$A$2:$MC$200,MATCH(1,('GMW - Upside'!$MC$2:$MC$200=H$3)*('GMW - Upside'!$MB$2:$MB$200=H$4),0),$E298-1973)</f>
        <v>683504.2</v>
      </c>
      <c r="I298" cm="1">
        <f t="array" ref="I298">INDEX('GMW - Upside'!$A$2:$MC$200,MATCH(1,('GMW - Upside'!$MC$2:$MC$200=I$3)*('GMW - Upside'!$MB$2:$MB$200=I$4),0),$E298-1973)</f>
        <v>241.11330000000001</v>
      </c>
      <c r="J298" cm="1">
        <f t="array" ref="J298">INDEX('GMW - Upside'!$A$2:$MC$200,MATCH(1,('GMW - Upside'!$MC$2:$MC$200=J$3)*('GMW - Upside'!$MB$2:$MB$200=J$4),0),$E298-1973)</f>
        <v>2.429354</v>
      </c>
      <c r="K298" cm="1">
        <f t="array" ref="K298">INDEX('GMW - Upside'!$A$2:$MC$200,MATCH(1,('GMW - Upside'!$MC$2:$MC$200=K$3)*('GMW - Upside'!$MB$2:$MB$200=K$4),0),$E298-1973)</f>
        <v>3.5016949999999998</v>
      </c>
      <c r="L298" cm="1">
        <f t="array" ref="L298">INDEX('GMW - Upside'!$A$2:$MC$200,MATCH(1,('GMW - Upside'!$MC$2:$MC$200=L$3)*('GMW - Upside'!$MB$2:$MB$200=L$4),0),$E298-1973)</f>
        <v>40403.129999999997</v>
      </c>
      <c r="M298" cm="1">
        <f t="array" ref="M298">INDEX('GMW - Upside'!$A$2:$MC$200,MATCH(1,('GMW - Upside'!$MC$2:$MC$200=M$3)*('GMW - Upside'!$MB$2:$MB$200=M$4),0),$E298-1973)</f>
        <v>1697.75</v>
      </c>
      <c r="N298" cm="1">
        <f t="array" ref="N298">INDEX('GMW - Upside'!$A$2:$MC$200,MATCH(1,('GMW - Upside'!$MC$2:$MC$200=N$3)*('GMW - Upside'!$MB$2:$MB$200=N$4),0),$E298-1973)</f>
        <v>42100.88</v>
      </c>
      <c r="O298" cm="1">
        <f t="array" ref="O298">INDEX('GMW - Upside'!$A$2:$MC$200,MATCH(1,('GMW - Upside'!$MC$2:$MC$200=O$3)*('GMW - Upside'!$MB$2:$MB$200=O$4),0),$E298-1973)</f>
        <v>4.0325759999999997</v>
      </c>
      <c r="P298" cm="1">
        <f t="array" ref="P298">INDEX('GMW - Upside'!$A$2:$MC$200,MATCH(1,('GMW - Upside'!$MC$2:$MC$200=P$3)*('GMW - Upside'!$MB$2:$MB$200=P$4),0),$E298-1973)</f>
        <v>49497.42</v>
      </c>
      <c r="Q298" cm="1">
        <f t="array" ref="Q298">INDEX('GMW - Upside'!$A$2:$MC$200,MATCH(1,('GMW - Upside'!$MC$2:$MC$200=Q$3)*('GMW - Upside'!$MB$2:$MB$200=Q$4),0),$E298-1973)</f>
        <v>-72488.52</v>
      </c>
      <c r="R298" cm="1">
        <f t="array" ref="R298">INDEX('GMW - Upside'!$A$2:$MC$200,MATCH(1,('GMW - Upside'!$MC$2:$MC$200=R$3)*('GMW - Upside'!$MB$2:$MB$200=R$4),0),$E298-1973)</f>
        <v>7564320</v>
      </c>
      <c r="S298" cm="1">
        <f t="array" ref="S298">INDEX('GMW - Upside'!$A$2:$MC$200,MATCH(1,('GMW - Upside'!$MC$2:$MC$200=S$3)*('GMW - Upside'!$MB$2:$MB$200=S$4),0),$E298-1973)</f>
        <v>2088032</v>
      </c>
      <c r="T298" cm="1">
        <f t="array" ref="T298">INDEX('GMW - Upside'!$A$2:$MC$200,MATCH(1,('GMW - Upside'!$MC$2:$MC$200=T$3)*('GMW - Upside'!$MB$2:$MB$200=T$4),0),$E298-1973)</f>
        <v>-0.26216509999999998</v>
      </c>
      <c r="U298" cm="1">
        <f t="array" ref="U298">INDEX('GMW - Upside'!$A$2:$MC$200,MATCH(1,('GMW - Upside'!$MC$2:$MC$200=U$3)*('GMW - Upside'!$MB$2:$MB$200=U$4),0),$E298-1973)</f>
        <v>1083516</v>
      </c>
      <c r="V298" cm="1">
        <f t="array" ref="V298">INDEX('GMW - Upside'!$A$2:$MC$200,MATCH(1,('GMW - Upside'!$MC$2:$MC$200=V$3)*('GMW - Upside'!$MB$2:$MB$200=V$4),0),$E298-1973)</f>
        <v>40416.46</v>
      </c>
      <c r="W298" cm="1">
        <f t="array" ref="W298">INDEX('GMW - Upside'!$A$2:$MC$200,MATCH(1,('GMW - Upside'!$MC$2:$MC$200=W$3)*('GMW - Upside'!$MB$2:$MB$200=W$4),0),$E298-1973)</f>
        <v>31.940670000000001</v>
      </c>
      <c r="X298" cm="1">
        <f t="array" ref="X298">INDEX('GMW - Upside'!$A$2:$MC$200,MATCH(1,('GMW - Upside'!$MC$2:$MC$200=X$3)*('GMW - Upside'!$MB$2:$MB$200=X$4),0),$E298-1973)</f>
        <v>730624.6</v>
      </c>
      <c r="Y298" cm="1">
        <f t="array" ref="Y298">INDEX('GMW - Upside'!$A$2:$MC$200,MATCH(1,('GMW - Upside'!$MC$2:$MC$200=Y$3)*('GMW - Upside'!$MB$2:$MB$200=Y$4),0),$E298-1973)</f>
        <v>47699.33</v>
      </c>
      <c r="Z298" cm="1">
        <f t="array" ref="Z298">INDEX('GMW - Upside'!$A$2:$MC$200,MATCH(1,('GMW - Upside'!$MC$2:$MC$200=Z$3)*('GMW - Upside'!$MB$2:$MB$200=Z$4),0),$E298-1973)</f>
        <v>5378667</v>
      </c>
      <c r="AA298" cm="1">
        <f t="array" ref="AA298">INDEX('GMW - Upside'!$A$2:$MC$200,MATCH(1,('GMW - Upside'!$MC$2:$MC$200=AA$3)*('GMW - Upside'!$MB$2:$MB$200=AA$4),0),$E298-1973)</f>
        <v>-1.4916160000000001</v>
      </c>
      <c r="AB298" cm="1">
        <f t="array" ref="AB298">INDEX('GMW - Upside'!$A$2:$MC$200,MATCH(1,('GMW - Upside'!$MC$2:$MC$200=AB$3)*('GMW - Upside'!$MB$2:$MB$200=AB$4),0),$E298-1973)</f>
        <v>945572.7</v>
      </c>
      <c r="AC298" cm="1">
        <f t="array" ref="AC298">INDEX('GMW - Upside'!$A$2:$MC$200,MATCH(1,('GMW - Upside'!$MC$2:$MC$200=AC$3)*('GMW - Upside'!$MB$2:$MB$200=AC$4),0),$E298-1973)</f>
        <v>830043.3</v>
      </c>
      <c r="AD298" cm="1">
        <f t="array" ref="AD298">INDEX('GMW - Upside'!$A$2:$MC$200,MATCH(1,('GMW - Upside'!$MC$2:$MC$200=AD$3)*('GMW - Upside'!$MB$2:$MB$200=AD$4),0),$E298-1973)</f>
        <v>77076.2</v>
      </c>
      <c r="AE298" cm="1">
        <f t="array" ref="AE298">INDEX('GMW - Upside'!$A$2:$MC$200,MATCH(1,('GMW - Upside'!$MC$2:$MC$200=AE$3)*('GMW - Upside'!$MB$2:$MB$200=AE$4),0),$E298-1973)</f>
        <v>37.05359</v>
      </c>
    </row>
    <row r="299" spans="1:31" x14ac:dyDescent="0.2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cm="1">
        <f t="array" ref="F299">INDEX('GMW - Upside'!$A$2:$MC$200,MATCH(1,('GMW - Upside'!$MC$2:$MC$200=F$3)*('GMW - Upside'!$MB$2:$MB$200=F$4),0),$E299-1973)</f>
        <v>1084300</v>
      </c>
      <c r="G299" cm="1">
        <f t="array" ref="G299">INDEX('GMW - Upside'!$A$2:$MC$200,MATCH(1,('GMW - Upside'!$MC$2:$MC$200=G$3)*('GMW - Upside'!$MB$2:$MB$200=G$4),0),$E299-1973)</f>
        <v>623174.19999999995</v>
      </c>
      <c r="H299" cm="1">
        <f t="array" ref="H299">INDEX('GMW - Upside'!$A$2:$MC$200,MATCH(1,('GMW - Upside'!$MC$2:$MC$200=H$3)*('GMW - Upside'!$MB$2:$MB$200=H$4),0),$E299-1973)</f>
        <v>685690.3</v>
      </c>
      <c r="I299" cm="1">
        <f t="array" ref="I299">INDEX('GMW - Upside'!$A$2:$MC$200,MATCH(1,('GMW - Upside'!$MC$2:$MC$200=I$3)*('GMW - Upside'!$MB$2:$MB$200=I$4),0),$E299-1973)</f>
        <v>241.53919999999999</v>
      </c>
      <c r="J299" cm="1">
        <f t="array" ref="J299">INDEX('GMW - Upside'!$A$2:$MC$200,MATCH(1,('GMW - Upside'!$MC$2:$MC$200=J$3)*('GMW - Upside'!$MB$2:$MB$200=J$4),0),$E299-1973)</f>
        <v>2.429208</v>
      </c>
      <c r="K299" cm="1">
        <f t="array" ref="K299">INDEX('GMW - Upside'!$A$2:$MC$200,MATCH(1,('GMW - Upside'!$MC$2:$MC$200=K$3)*('GMW - Upside'!$MB$2:$MB$200=K$4),0),$E299-1973)</f>
        <v>3.5011709999999998</v>
      </c>
      <c r="L299" cm="1">
        <f t="array" ref="L299">INDEX('GMW - Upside'!$A$2:$MC$200,MATCH(1,('GMW - Upside'!$MC$2:$MC$200=L$3)*('GMW - Upside'!$MB$2:$MB$200=L$4),0),$E299-1973)</f>
        <v>40421.019999999997</v>
      </c>
      <c r="M299" cm="1">
        <f t="array" ref="M299">INDEX('GMW - Upside'!$A$2:$MC$200,MATCH(1,('GMW - Upside'!$MC$2:$MC$200=M$3)*('GMW - Upside'!$MB$2:$MB$200=M$4),0),$E299-1973)</f>
        <v>1698.8520000000001</v>
      </c>
      <c r="N299" cm="1">
        <f t="array" ref="N299">INDEX('GMW - Upside'!$A$2:$MC$200,MATCH(1,('GMW - Upside'!$MC$2:$MC$200=N$3)*('GMW - Upside'!$MB$2:$MB$200=N$4),0),$E299-1973)</f>
        <v>42119.88</v>
      </c>
      <c r="O299" cm="1">
        <f t="array" ref="O299">INDEX('GMW - Upside'!$A$2:$MC$200,MATCH(1,('GMW - Upside'!$MC$2:$MC$200=O$3)*('GMW - Upside'!$MB$2:$MB$200=O$4),0),$E299-1973)</f>
        <v>4.0333730000000001</v>
      </c>
      <c r="P299" cm="1">
        <f t="array" ref="P299">INDEX('GMW - Upside'!$A$2:$MC$200,MATCH(1,('GMW - Upside'!$MC$2:$MC$200=P$3)*('GMW - Upside'!$MB$2:$MB$200=P$4),0),$E299-1973)</f>
        <v>49509.66</v>
      </c>
      <c r="Q299" cm="1">
        <f t="array" ref="Q299">INDEX('GMW - Upside'!$A$2:$MC$200,MATCH(1,('GMW - Upside'!$MC$2:$MC$200=Q$3)*('GMW - Upside'!$MB$2:$MB$200=Q$4),0),$E299-1973)</f>
        <v>95928.77</v>
      </c>
      <c r="R299" cm="1">
        <f t="array" ref="R299">INDEX('GMW - Upside'!$A$2:$MC$200,MATCH(1,('GMW - Upside'!$MC$2:$MC$200=R$3)*('GMW - Upside'!$MB$2:$MB$200=R$4),0),$E299-1973)</f>
        <v>7560178</v>
      </c>
      <c r="S299" cm="1">
        <f t="array" ref="S299">INDEX('GMW - Upside'!$A$2:$MC$200,MATCH(1,('GMW - Upside'!$MC$2:$MC$200=S$3)*('GMW - Upside'!$MB$2:$MB$200=S$4),0),$E299-1973)</f>
        <v>2106035</v>
      </c>
      <c r="T299" cm="1">
        <f t="array" ref="T299">INDEX('GMW - Upside'!$A$2:$MC$200,MATCH(1,('GMW - Upside'!$MC$2:$MC$200=T$3)*('GMW - Upside'!$MB$2:$MB$200=T$4),0),$E299-1973)</f>
        <v>-0.26216509999999998</v>
      </c>
      <c r="U299" cm="1">
        <f t="array" ref="U299">INDEX('GMW - Upside'!$A$2:$MC$200,MATCH(1,('GMW - Upside'!$MC$2:$MC$200=U$3)*('GMW - Upside'!$MB$2:$MB$200=U$4),0),$E299-1973)</f>
        <v>1087146</v>
      </c>
      <c r="V299" cm="1">
        <f t="array" ref="V299">INDEX('GMW - Upside'!$A$2:$MC$200,MATCH(1,('GMW - Upside'!$MC$2:$MC$200=V$3)*('GMW - Upside'!$MB$2:$MB$200=V$4),0),$E299-1973)</f>
        <v>40434.699999999997</v>
      </c>
      <c r="W299" cm="1">
        <f t="array" ref="W299">INDEX('GMW - Upside'!$A$2:$MC$200,MATCH(1,('GMW - Upside'!$MC$2:$MC$200=W$3)*('GMW - Upside'!$MB$2:$MB$200=W$4),0),$E299-1973)</f>
        <v>31.939920000000001</v>
      </c>
      <c r="X299" cm="1">
        <f t="array" ref="X299">INDEX('GMW - Upside'!$A$2:$MC$200,MATCH(1,('GMW - Upside'!$MC$2:$MC$200=X$3)*('GMW - Upside'!$MB$2:$MB$200=X$4),0),$E299-1973)</f>
        <v>731030.9</v>
      </c>
      <c r="Y299" cm="1">
        <f t="array" ref="Y299">INDEX('GMW - Upside'!$A$2:$MC$200,MATCH(1,('GMW - Upside'!$MC$2:$MC$200=Y$3)*('GMW - Upside'!$MB$2:$MB$200=Y$4),0),$E299-1973)</f>
        <v>47699.17</v>
      </c>
      <c r="Z299" cm="1">
        <f t="array" ref="Z299">INDEX('GMW - Upside'!$A$2:$MC$200,MATCH(1,('GMW - Upside'!$MC$2:$MC$200=Z$3)*('GMW - Upside'!$MB$2:$MB$200=Z$4),0),$E299-1973)</f>
        <v>5404911</v>
      </c>
      <c r="AA299" cm="1">
        <f t="array" ref="AA299">INDEX('GMW - Upside'!$A$2:$MC$200,MATCH(1,('GMW - Upside'!$MC$2:$MC$200=AA$3)*('GMW - Upside'!$MB$2:$MB$200=AA$4),0),$E299-1973)</f>
        <v>-1.490424</v>
      </c>
      <c r="AB299" cm="1">
        <f t="array" ref="AB299">INDEX('GMW - Upside'!$A$2:$MC$200,MATCH(1,('GMW - Upside'!$MC$2:$MC$200=AB$3)*('GMW - Upside'!$MB$2:$MB$200=AB$4),0),$E299-1973)</f>
        <v>982206.9</v>
      </c>
      <c r="AC299" cm="1">
        <f t="array" ref="AC299">INDEX('GMW - Upside'!$A$2:$MC$200,MATCH(1,('GMW - Upside'!$MC$2:$MC$200=AC$3)*('GMW - Upside'!$MB$2:$MB$200=AC$4),0),$E299-1973)</f>
        <v>986349.4</v>
      </c>
      <c r="AD299" cm="1">
        <f t="array" ref="AD299">INDEX('GMW - Upside'!$A$2:$MC$200,MATCH(1,('GMW - Upside'!$MC$2:$MC$200=AD$3)*('GMW - Upside'!$MB$2:$MB$200=AD$4),0),$E299-1973)</f>
        <v>77120.87</v>
      </c>
      <c r="AE299" cm="1">
        <f t="array" ref="AE299">INDEX('GMW - Upside'!$A$2:$MC$200,MATCH(1,('GMW - Upside'!$MC$2:$MC$200=AE$3)*('GMW - Upside'!$MB$2:$MB$200=AE$4),0),$E299-1973)</f>
        <v>37.141359999999999</v>
      </c>
    </row>
    <row r="300" spans="1:31" x14ac:dyDescent="0.2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cm="1">
        <f t="array" ref="F300">INDEX('GMW - Upside'!$A$2:$MC$200,MATCH(1,('GMW - Upside'!$MC$2:$MC$200=F$3)*('GMW - Upside'!$MB$2:$MB$200=F$4),0),$E300-1973)</f>
        <v>1087924</v>
      </c>
      <c r="G300" cm="1">
        <f t="array" ref="G300">INDEX('GMW - Upside'!$A$2:$MC$200,MATCH(1,('GMW - Upside'!$MC$2:$MC$200=G$3)*('GMW - Upside'!$MB$2:$MB$200=G$4),0),$E300-1973)</f>
        <v>625160.1</v>
      </c>
      <c r="H300" cm="1">
        <f t="array" ref="H300">INDEX('GMW - Upside'!$A$2:$MC$200,MATCH(1,('GMW - Upside'!$MC$2:$MC$200=H$3)*('GMW - Upside'!$MB$2:$MB$200=H$4),0),$E300-1973)</f>
        <v>687903.3</v>
      </c>
      <c r="I300" cm="1">
        <f t="array" ref="I300">INDEX('GMW - Upside'!$A$2:$MC$200,MATCH(1,('GMW - Upside'!$MC$2:$MC$200=I$3)*('GMW - Upside'!$MB$2:$MB$200=I$4),0),$E300-1973)</f>
        <v>243.62909999999999</v>
      </c>
      <c r="J300" cm="1">
        <f t="array" ref="J300">INDEX('GMW - Upside'!$A$2:$MC$200,MATCH(1,('GMW - Upside'!$MC$2:$MC$200=J$3)*('GMW - Upside'!$MB$2:$MB$200=J$4),0),$E300-1973)</f>
        <v>2.4291290000000001</v>
      </c>
      <c r="K300" cm="1">
        <f t="array" ref="K300">INDEX('GMW - Upside'!$A$2:$MC$200,MATCH(1,('GMW - Upside'!$MC$2:$MC$200=K$3)*('GMW - Upside'!$MB$2:$MB$200=K$4),0),$E300-1973)</f>
        <v>3.5006430000000002</v>
      </c>
      <c r="L300" cm="1">
        <f t="array" ref="L300">INDEX('GMW - Upside'!$A$2:$MC$200,MATCH(1,('GMW - Upside'!$MC$2:$MC$200=L$3)*('GMW - Upside'!$MB$2:$MB$200=L$4),0),$E300-1973)</f>
        <v>40438.89</v>
      </c>
      <c r="M300" cm="1">
        <f t="array" ref="M300">INDEX('GMW - Upside'!$A$2:$MC$200,MATCH(1,('GMW - Upside'!$MC$2:$MC$200=M$3)*('GMW - Upside'!$MB$2:$MB$200=M$4),0),$E300-1973)</f>
        <v>1700.02</v>
      </c>
      <c r="N300" cm="1">
        <f t="array" ref="N300">INDEX('GMW - Upside'!$A$2:$MC$200,MATCH(1,('GMW - Upside'!$MC$2:$MC$200=N$3)*('GMW - Upside'!$MB$2:$MB$200=N$4),0),$E300-1973)</f>
        <v>42138.91</v>
      </c>
      <c r="O300" cm="1">
        <f t="array" ref="O300">INDEX('GMW - Upside'!$A$2:$MC$200,MATCH(1,('GMW - Upside'!$MC$2:$MC$200=O$3)*('GMW - Upside'!$MB$2:$MB$200=O$4),0),$E300-1973)</f>
        <v>4.0343229999999997</v>
      </c>
      <c r="P300" cm="1">
        <f t="array" ref="P300">INDEX('GMW - Upside'!$A$2:$MC$200,MATCH(1,('GMW - Upside'!$MC$2:$MC$200=P$3)*('GMW - Upside'!$MB$2:$MB$200=P$4),0),$E300-1973)</f>
        <v>49521.91</v>
      </c>
      <c r="Q300" cm="1">
        <f t="array" ref="Q300">INDEX('GMW - Upside'!$A$2:$MC$200,MATCH(1,('GMW - Upside'!$MC$2:$MC$200=Q$3)*('GMW - Upside'!$MB$2:$MB$200=Q$4),0),$E300-1973)</f>
        <v>-91183.12</v>
      </c>
      <c r="R300" cm="1">
        <f t="array" ref="R300">INDEX('GMW - Upside'!$A$2:$MC$200,MATCH(1,('GMW - Upside'!$MC$2:$MC$200=R$3)*('GMW - Upside'!$MB$2:$MB$200=R$4),0),$E300-1973)</f>
        <v>7685276</v>
      </c>
      <c r="S300" cm="1">
        <f t="array" ref="S300">INDEX('GMW - Upside'!$A$2:$MC$200,MATCH(1,('GMW - Upside'!$MC$2:$MC$200=S$3)*('GMW - Upside'!$MB$2:$MB$200=S$4),0),$E300-1973)</f>
        <v>2124318</v>
      </c>
      <c r="T300" cm="1">
        <f t="array" ref="T300">INDEX('GMW - Upside'!$A$2:$MC$200,MATCH(1,('GMW - Upside'!$MC$2:$MC$200=T$3)*('GMW - Upside'!$MB$2:$MB$200=T$4),0),$E300-1973)</f>
        <v>-0.2624512</v>
      </c>
      <c r="U300" cm="1">
        <f t="array" ref="U300">INDEX('GMW - Upside'!$A$2:$MC$200,MATCH(1,('GMW - Upside'!$MC$2:$MC$200=U$3)*('GMW - Upside'!$MB$2:$MB$200=U$4),0),$E300-1973)</f>
        <v>1090783</v>
      </c>
      <c r="V300" cm="1">
        <f t="array" ref="V300">INDEX('GMW - Upside'!$A$2:$MC$200,MATCH(1,('GMW - Upside'!$MC$2:$MC$200=V$3)*('GMW - Upside'!$MB$2:$MB$200=V$4),0),$E300-1973)</f>
        <v>40452.97</v>
      </c>
      <c r="W300" cm="1">
        <f t="array" ref="W300">INDEX('GMW - Upside'!$A$2:$MC$200,MATCH(1,('GMW - Upside'!$MC$2:$MC$200=W$3)*('GMW - Upside'!$MB$2:$MB$200=W$4),0),$E300-1973)</f>
        <v>31.939170000000001</v>
      </c>
      <c r="X300" cm="1">
        <f t="array" ref="X300">INDEX('GMW - Upside'!$A$2:$MC$200,MATCH(1,('GMW - Upside'!$MC$2:$MC$200=X$3)*('GMW - Upside'!$MB$2:$MB$200=X$4),0),$E300-1973)</f>
        <v>731435.9</v>
      </c>
      <c r="Y300" cm="1">
        <f t="array" ref="Y300">INDEX('GMW - Upside'!$A$2:$MC$200,MATCH(1,('GMW - Upside'!$MC$2:$MC$200=Y$3)*('GMW - Upside'!$MB$2:$MB$200=Y$4),0),$E300-1973)</f>
        <v>47699</v>
      </c>
      <c r="Z300" cm="1">
        <f t="array" ref="Z300">INDEX('GMW - Upside'!$A$2:$MC$200,MATCH(1,('GMW - Upside'!$MC$2:$MC$200=Z$3)*('GMW - Upside'!$MB$2:$MB$200=Z$4),0),$E300-1973)</f>
        <v>5431206</v>
      </c>
      <c r="AA300" cm="1">
        <f t="array" ref="AA300">INDEX('GMW - Upside'!$A$2:$MC$200,MATCH(1,('GMW - Upside'!$MC$2:$MC$200=AA$3)*('GMW - Upside'!$MB$2:$MB$200=AA$4),0),$E300-1973)</f>
        <v>-1.489233</v>
      </c>
      <c r="AB300" cm="1">
        <f t="array" ref="AB300">INDEX('GMW - Upside'!$A$2:$MC$200,MATCH(1,('GMW - Upside'!$MC$2:$MC$200=AB$3)*('GMW - Upside'!$MB$2:$MB$200=AB$4),0),$E300-1973)</f>
        <v>942203.8</v>
      </c>
      <c r="AC300" cm="1">
        <f t="array" ref="AC300">INDEX('GMW - Upside'!$A$2:$MC$200,MATCH(1,('GMW - Upside'!$MC$2:$MC$200=AC$3)*('GMW - Upside'!$MB$2:$MB$200=AC$4),0),$E300-1973)</f>
        <v>817104.6</v>
      </c>
      <c r="AD300" cm="1">
        <f t="array" ref="AD300">INDEX('GMW - Upside'!$A$2:$MC$200,MATCH(1,('GMW - Upside'!$MC$2:$MC$200=AD$3)*('GMW - Upside'!$MB$2:$MB$200=AD$4),0),$E300-1973)</f>
        <v>77165.53</v>
      </c>
      <c r="AE300" cm="1">
        <f t="array" ref="AE300">INDEX('GMW - Upside'!$A$2:$MC$200,MATCH(1,('GMW - Upside'!$MC$2:$MC$200=AE$3)*('GMW - Upside'!$MB$2:$MB$200=AE$4),0),$E300-1973)</f>
        <v>37.229100000000003</v>
      </c>
    </row>
    <row r="301" spans="1:31" x14ac:dyDescent="0.25">
      <c r="B301">
        <f t="shared" si="24"/>
        <v>2053</v>
      </c>
      <c r="C301">
        <f t="shared" si="24"/>
        <v>2053</v>
      </c>
      <c r="E301">
        <f t="shared" si="21"/>
        <v>2274</v>
      </c>
      <c r="F301" cm="1">
        <f t="array" ref="F301">INDEX('GMW - Upside'!$A$2:$MC$200,MATCH(1,('GMW - Upside'!$MC$2:$MC$200=F$3)*('GMW - Upside'!$MB$2:$MB$200=F$4),0),$E301-1973)</f>
        <v>1091561</v>
      </c>
      <c r="G301" cm="1">
        <f t="array" ref="G301">INDEX('GMW - Upside'!$A$2:$MC$200,MATCH(1,('GMW - Upside'!$MC$2:$MC$200=G$3)*('GMW - Upside'!$MB$2:$MB$200=G$4),0),$E301-1973)</f>
        <v>627149.4</v>
      </c>
      <c r="H301" cm="1">
        <f t="array" ref="H301">INDEX('GMW - Upside'!$A$2:$MC$200,MATCH(1,('GMW - Upside'!$MC$2:$MC$200=H$3)*('GMW - Upside'!$MB$2:$MB$200=H$4),0),$E301-1973)</f>
        <v>690112.1</v>
      </c>
      <c r="I301" cm="1">
        <f t="array" ref="I301">INDEX('GMW - Upside'!$A$2:$MC$200,MATCH(1,('GMW - Upside'!$MC$2:$MC$200=I$3)*('GMW - Upside'!$MB$2:$MB$200=I$4),0),$E301-1973)</f>
        <v>244.84620000000001</v>
      </c>
      <c r="J301" cm="1">
        <f t="array" ref="J301">INDEX('GMW - Upside'!$A$2:$MC$200,MATCH(1,('GMW - Upside'!$MC$2:$MC$200=J$3)*('GMW - Upside'!$MB$2:$MB$200=J$4),0),$E301-1973)</f>
        <v>2.4290959999999999</v>
      </c>
      <c r="K301" cm="1">
        <f t="array" ref="K301">INDEX('GMW - Upside'!$A$2:$MC$200,MATCH(1,('GMW - Upside'!$MC$2:$MC$200=K$3)*('GMW - Upside'!$MB$2:$MB$200=K$4),0),$E301-1973)</f>
        <v>3.5004400000000002</v>
      </c>
      <c r="L301" cm="1">
        <f t="array" ref="L301">INDEX('GMW - Upside'!$A$2:$MC$200,MATCH(1,('GMW - Upside'!$MC$2:$MC$200=L$3)*('GMW - Upside'!$MB$2:$MB$200=L$4),0),$E301-1973)</f>
        <v>40456.69</v>
      </c>
      <c r="M301" cm="1">
        <f t="array" ref="M301">INDEX('GMW - Upside'!$A$2:$MC$200,MATCH(1,('GMW - Upside'!$MC$2:$MC$200=M$3)*('GMW - Upside'!$MB$2:$MB$200=M$4),0),$E301-1973)</f>
        <v>1701.1990000000001</v>
      </c>
      <c r="N301" cm="1">
        <f t="array" ref="N301">INDEX('GMW - Upside'!$A$2:$MC$200,MATCH(1,('GMW - Upside'!$MC$2:$MC$200=N$3)*('GMW - Upside'!$MB$2:$MB$200=N$4),0),$E301-1973)</f>
        <v>42157.89</v>
      </c>
      <c r="O301" cm="1">
        <f t="array" ref="O301">INDEX('GMW - Upside'!$A$2:$MC$200,MATCH(1,('GMW - Upside'!$MC$2:$MC$200=O$3)*('GMW - Upside'!$MB$2:$MB$200=O$4),0),$E301-1973)</f>
        <v>4.035304</v>
      </c>
      <c r="P301" cm="1">
        <f t="array" ref="P301">INDEX('GMW - Upside'!$A$2:$MC$200,MATCH(1,('GMW - Upside'!$MC$2:$MC$200=P$3)*('GMW - Upside'!$MB$2:$MB$200=P$4),0),$E301-1973)</f>
        <v>49532.37</v>
      </c>
      <c r="Q301" cm="1">
        <f t="array" ref="Q301">INDEX('GMW - Upside'!$A$2:$MC$200,MATCH(1,('GMW - Upside'!$MC$2:$MC$200=Q$3)*('GMW - Upside'!$MB$2:$MB$200=Q$4),0),$E301-1973)</f>
        <v>-19346.62</v>
      </c>
      <c r="R301" cm="1">
        <f t="array" ref="R301">INDEX('GMW - Upside'!$A$2:$MC$200,MATCH(1,('GMW - Upside'!$MC$2:$MC$200=R$3)*('GMW - Upside'!$MB$2:$MB$200=R$4),0),$E301-1973)</f>
        <v>7748713</v>
      </c>
      <c r="S301" cm="1">
        <f t="array" ref="S301">INDEX('GMW - Upside'!$A$2:$MC$200,MATCH(1,('GMW - Upside'!$MC$2:$MC$200=S$3)*('GMW - Upside'!$MB$2:$MB$200=S$4),0),$E301-1973)</f>
        <v>2142712</v>
      </c>
      <c r="T301" cm="1">
        <f t="array" ref="T301">INDEX('GMW - Upside'!$A$2:$MC$200,MATCH(1,('GMW - Upside'!$MC$2:$MC$200=T$3)*('GMW - Upside'!$MB$2:$MB$200=T$4),0),$E301-1973)</f>
        <v>-0.26216509999999998</v>
      </c>
      <c r="U301" cm="1">
        <f t="array" ref="U301">INDEX('GMW - Upside'!$A$2:$MC$200,MATCH(1,('GMW - Upside'!$MC$2:$MC$200=U$3)*('GMW - Upside'!$MB$2:$MB$200=U$4),0),$E301-1973)</f>
        <v>1094426</v>
      </c>
      <c r="V301" cm="1">
        <f t="array" ref="V301">INDEX('GMW - Upside'!$A$2:$MC$200,MATCH(1,('GMW - Upside'!$MC$2:$MC$200=V$3)*('GMW - Upside'!$MB$2:$MB$200=V$4),0),$E301-1973)</f>
        <v>40471.19</v>
      </c>
      <c r="W301" cm="1">
        <f t="array" ref="W301">INDEX('GMW - Upside'!$A$2:$MC$200,MATCH(1,('GMW - Upside'!$MC$2:$MC$200=W$3)*('GMW - Upside'!$MB$2:$MB$200=W$4),0),$E301-1973)</f>
        <v>31.938420000000001</v>
      </c>
      <c r="X301" cm="1">
        <f t="array" ref="X301">INDEX('GMW - Upside'!$A$2:$MC$200,MATCH(1,('GMW - Upside'!$MC$2:$MC$200=X$3)*('GMW - Upside'!$MB$2:$MB$200=X$4),0),$E301-1973)</f>
        <v>731856.9</v>
      </c>
      <c r="Y301" cm="1">
        <f t="array" ref="Y301">INDEX('GMW - Upside'!$A$2:$MC$200,MATCH(1,('GMW - Upside'!$MC$2:$MC$200=Y$3)*('GMW - Upside'!$MB$2:$MB$200=Y$4),0),$E301-1973)</f>
        <v>47699.95</v>
      </c>
      <c r="Z301" cm="1">
        <f t="array" ref="Z301">INDEX('GMW - Upside'!$A$2:$MC$200,MATCH(1,('GMW - Upside'!$MC$2:$MC$200=Z$3)*('GMW - Upside'!$MB$2:$MB$200=Z$4),0),$E301-1973)</f>
        <v>5457555</v>
      </c>
      <c r="AA301" cm="1">
        <f t="array" ref="AA301">INDEX('GMW - Upside'!$A$2:$MC$200,MATCH(1,('GMW - Upside'!$MC$2:$MC$200=AA$3)*('GMW - Upside'!$MB$2:$MB$200=AA$4),0),$E301-1973)</f>
        <v>-1.4880409999999999</v>
      </c>
      <c r="AB301" cm="1">
        <f t="array" ref="AB301">INDEX('GMW - Upside'!$A$2:$MC$200,MATCH(1,('GMW - Upside'!$MC$2:$MC$200=AB$3)*('GMW - Upside'!$MB$2:$MB$200=AB$4),0),$E301-1973)</f>
        <v>931215.2</v>
      </c>
      <c r="AC301" cm="1">
        <f t="array" ref="AC301">INDEX('GMW - Upside'!$A$2:$MC$200,MATCH(1,('GMW - Upside'!$MC$2:$MC$200=AC$3)*('GMW - Upside'!$MB$2:$MB$200=AC$4),0),$E301-1973)</f>
        <v>867778.5</v>
      </c>
      <c r="AD301" cm="1">
        <f t="array" ref="AD301">INDEX('GMW - Upside'!$A$2:$MC$200,MATCH(1,('GMW - Upside'!$MC$2:$MC$200=AD$3)*('GMW - Upside'!$MB$2:$MB$200=AD$4),0),$E301-1973)</f>
        <v>77207.81</v>
      </c>
      <c r="AE301" cm="1">
        <f t="array" ref="AE301">INDEX('GMW - Upside'!$A$2:$MC$200,MATCH(1,('GMW - Upside'!$MC$2:$MC$200=AE$3)*('GMW - Upside'!$MB$2:$MB$200=AE$4),0),$E301-1973)</f>
        <v>37.314630000000001</v>
      </c>
    </row>
    <row r="302" spans="1:31" x14ac:dyDescent="0.25">
      <c r="B302">
        <f t="shared" si="24"/>
        <v>2053</v>
      </c>
      <c r="C302">
        <f t="shared" si="24"/>
        <v>2053</v>
      </c>
      <c r="E302">
        <f t="shared" si="21"/>
        <v>2275</v>
      </c>
      <c r="F302" cm="1">
        <f t="array" ref="F302">INDEX('GMW - Upside'!$A$2:$MC$200,MATCH(1,('GMW - Upside'!$MC$2:$MC$200=F$3)*('GMW - Upside'!$MB$2:$MB$200=F$4),0),$E302-1973)</f>
        <v>1095203</v>
      </c>
      <c r="G302" cm="1">
        <f t="array" ref="G302">INDEX('GMW - Upside'!$A$2:$MC$200,MATCH(1,('GMW - Upside'!$MC$2:$MC$200=G$3)*('GMW - Upside'!$MB$2:$MB$200=G$4),0),$E302-1973)</f>
        <v>629143</v>
      </c>
      <c r="H302" cm="1">
        <f t="array" ref="H302">INDEX('GMW - Upside'!$A$2:$MC$200,MATCH(1,('GMW - Upside'!$MC$2:$MC$200=H$3)*('GMW - Upside'!$MB$2:$MB$200=H$4),0),$E302-1973)</f>
        <v>692334.4</v>
      </c>
      <c r="I302" cm="1">
        <f t="array" ref="I302">INDEX('GMW - Upside'!$A$2:$MC$200,MATCH(1,('GMW - Upside'!$MC$2:$MC$200=I$3)*('GMW - Upside'!$MB$2:$MB$200=I$4),0),$E302-1973)</f>
        <v>245.87119999999999</v>
      </c>
      <c r="J302" cm="1">
        <f t="array" ref="J302">INDEX('GMW - Upside'!$A$2:$MC$200,MATCH(1,('GMW - Upside'!$MC$2:$MC$200=J$3)*('GMW - Upside'!$MB$2:$MB$200=J$4),0),$E302-1973)</f>
        <v>2.4290910000000001</v>
      </c>
      <c r="K302" cm="1">
        <f t="array" ref="K302">INDEX('GMW - Upside'!$A$2:$MC$200,MATCH(1,('GMW - Upside'!$MC$2:$MC$200=K$3)*('GMW - Upside'!$MB$2:$MB$200=K$4),0),$E302-1973)</f>
        <v>3.500235</v>
      </c>
      <c r="L302" cm="1">
        <f t="array" ref="L302">INDEX('GMW - Upside'!$A$2:$MC$200,MATCH(1,('GMW - Upside'!$MC$2:$MC$200=L$3)*('GMW - Upside'!$MB$2:$MB$200=L$4),0),$E302-1973)</f>
        <v>40474.480000000003</v>
      </c>
      <c r="M302" cm="1">
        <f t="array" ref="M302">INDEX('GMW - Upside'!$A$2:$MC$200,MATCH(1,('GMW - Upside'!$MC$2:$MC$200=M$3)*('GMW - Upside'!$MB$2:$MB$200=M$4),0),$E302-1973)</f>
        <v>1702.43</v>
      </c>
      <c r="N302" cm="1">
        <f t="array" ref="N302">INDEX('GMW - Upside'!$A$2:$MC$200,MATCH(1,('GMW - Upside'!$MC$2:$MC$200=N$3)*('GMW - Upside'!$MB$2:$MB$200=N$4),0),$E302-1973)</f>
        <v>42176.91</v>
      </c>
      <c r="O302" cm="1">
        <f t="array" ref="O302">INDEX('GMW - Upside'!$A$2:$MC$200,MATCH(1,('GMW - Upside'!$MC$2:$MC$200=O$3)*('GMW - Upside'!$MB$2:$MB$200=O$4),0),$E302-1973)</f>
        <v>4.0364019999999998</v>
      </c>
      <c r="P302" cm="1">
        <f t="array" ref="P302">INDEX('GMW - Upside'!$A$2:$MC$200,MATCH(1,('GMW - Upside'!$MC$2:$MC$200=P$3)*('GMW - Upside'!$MB$2:$MB$200=P$4),0),$E302-1973)</f>
        <v>49542.84</v>
      </c>
      <c r="Q302" cm="1">
        <f t="array" ref="Q302">INDEX('GMW - Upside'!$A$2:$MC$200,MATCH(1,('GMW - Upside'!$MC$2:$MC$200=Q$3)*('GMW - Upside'!$MB$2:$MB$200=Q$4),0),$E302-1973)</f>
        <v>-74723.55</v>
      </c>
      <c r="R302" cm="1">
        <f t="array" ref="R302">INDEX('GMW - Upside'!$A$2:$MC$200,MATCH(1,('GMW - Upside'!$MC$2:$MC$200=R$3)*('GMW - Upside'!$MB$2:$MB$200=R$4),0),$E302-1973)</f>
        <v>7868017</v>
      </c>
      <c r="S302" cm="1">
        <f t="array" ref="S302">INDEX('GMW - Upside'!$A$2:$MC$200,MATCH(1,('GMW - Upside'!$MC$2:$MC$200=S$3)*('GMW - Upside'!$MB$2:$MB$200=S$4),0),$E302-1973)</f>
        <v>2161397</v>
      </c>
      <c r="T302" cm="1">
        <f t="array" ref="T302">INDEX('GMW - Upside'!$A$2:$MC$200,MATCH(1,('GMW - Upside'!$MC$2:$MC$200=T$3)*('GMW - Upside'!$MB$2:$MB$200=T$4),0),$E302-1973)</f>
        <v>-0.26178360000000001</v>
      </c>
      <c r="U302" cm="1">
        <f t="array" ref="U302">INDEX('GMW - Upside'!$A$2:$MC$200,MATCH(1,('GMW - Upside'!$MC$2:$MC$200=U$3)*('GMW - Upside'!$MB$2:$MB$200=U$4),0),$E302-1973)</f>
        <v>1098074</v>
      </c>
      <c r="V302" cm="1">
        <f t="array" ref="V302">INDEX('GMW - Upside'!$A$2:$MC$200,MATCH(1,('GMW - Upside'!$MC$2:$MC$200=V$3)*('GMW - Upside'!$MB$2:$MB$200=V$4),0),$E302-1973)</f>
        <v>40489.449999999997</v>
      </c>
      <c r="W302" cm="1">
        <f t="array" ref="W302">INDEX('GMW - Upside'!$A$2:$MC$200,MATCH(1,('GMW - Upside'!$MC$2:$MC$200=W$3)*('GMW - Upside'!$MB$2:$MB$200=W$4),0),$E302-1973)</f>
        <v>31.937670000000001</v>
      </c>
      <c r="X302" cm="1">
        <f t="array" ref="X302">INDEX('GMW - Upside'!$A$2:$MC$200,MATCH(1,('GMW - Upside'!$MC$2:$MC$200=X$3)*('GMW - Upside'!$MB$2:$MB$200=X$4),0),$E302-1973)</f>
        <v>732277.1</v>
      </c>
      <c r="Y302" cm="1">
        <f t="array" ref="Y302">INDEX('GMW - Upside'!$A$2:$MC$200,MATCH(1,('GMW - Upside'!$MC$2:$MC$200=Y$3)*('GMW - Upside'!$MB$2:$MB$200=Y$4),0),$E302-1973)</f>
        <v>47700.9</v>
      </c>
      <c r="Z302" cm="1">
        <f t="array" ref="Z302">INDEX('GMW - Upside'!$A$2:$MC$200,MATCH(1,('GMW - Upside'!$MC$2:$MC$200=Z$3)*('GMW - Upside'!$MB$2:$MB$200=Z$4),0),$E302-1973)</f>
        <v>5483958</v>
      </c>
      <c r="AA302" cm="1">
        <f t="array" ref="AA302">INDEX('GMW - Upside'!$A$2:$MC$200,MATCH(1,('GMW - Upside'!$MC$2:$MC$200=AA$3)*('GMW - Upside'!$MB$2:$MB$200=AA$4),0),$E302-1973)</f>
        <v>-1.4868520000000001</v>
      </c>
      <c r="AB302" cm="1">
        <f t="array" ref="AB302">INDEX('GMW - Upside'!$A$2:$MC$200,MATCH(1,('GMW - Upside'!$MC$2:$MC$200=AB$3)*('GMW - Upside'!$MB$2:$MB$200=AB$4),0),$E302-1973)</f>
        <v>978428.4</v>
      </c>
      <c r="AC302" cm="1">
        <f t="array" ref="AC302">INDEX('GMW - Upside'!$A$2:$MC$200,MATCH(1,('GMW - Upside'!$MC$2:$MC$200=AC$3)*('GMW - Upside'!$MB$2:$MB$200=AC$4),0),$E302-1973)</f>
        <v>859124.5</v>
      </c>
      <c r="AD302" cm="1">
        <f t="array" ref="AD302">INDEX('GMW - Upside'!$A$2:$MC$200,MATCH(1,('GMW - Upside'!$MC$2:$MC$200=AD$3)*('GMW - Upside'!$MB$2:$MB$200=AD$4),0),$E302-1973)</f>
        <v>77250.09</v>
      </c>
      <c r="AE302" cm="1">
        <f t="array" ref="AE302">INDEX('GMW - Upside'!$A$2:$MC$200,MATCH(1,('GMW - Upside'!$MC$2:$MC$200=AE$3)*('GMW - Upside'!$MB$2:$MB$200=AE$4),0),$E302-1973)</f>
        <v>37.400120000000001</v>
      </c>
    </row>
    <row r="303" spans="1:31" x14ac:dyDescent="0.2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cm="1">
        <f t="array" ref="F303">INDEX('GMW - Upside'!$A$2:$MC$200,MATCH(1,('GMW - Upside'!$MC$2:$MC$200=F$3)*('GMW - Upside'!$MB$2:$MB$200=F$4),0),$E303-1973)</f>
        <v>1098837</v>
      </c>
      <c r="G303" cm="1">
        <f t="array" ref="G303">INDEX('GMW - Upside'!$A$2:$MC$200,MATCH(1,('GMW - Upside'!$MC$2:$MC$200=G$3)*('GMW - Upside'!$MB$2:$MB$200=G$4),0),$E303-1973)</f>
        <v>631129.30000000005</v>
      </c>
      <c r="H303" cm="1">
        <f t="array" ref="H303">INDEX('GMW - Upside'!$A$2:$MC$200,MATCH(1,('GMW - Upside'!$MC$2:$MC$200=H$3)*('GMW - Upside'!$MB$2:$MB$200=H$4),0),$E303-1973)</f>
        <v>694525.1</v>
      </c>
      <c r="I303" cm="1">
        <f t="array" ref="I303">INDEX('GMW - Upside'!$A$2:$MC$200,MATCH(1,('GMW - Upside'!$MC$2:$MC$200=I$3)*('GMW - Upside'!$MB$2:$MB$200=I$4),0),$E303-1973)</f>
        <v>246.30430000000001</v>
      </c>
      <c r="J303" cm="1">
        <f t="array" ref="J303">INDEX('GMW - Upside'!$A$2:$MC$200,MATCH(1,('GMW - Upside'!$MC$2:$MC$200=J$3)*('GMW - Upside'!$MB$2:$MB$200=J$4),0),$E303-1973)</f>
        <v>2.4290250000000002</v>
      </c>
      <c r="K303" cm="1">
        <f t="array" ref="K303">INDEX('GMW - Upside'!$A$2:$MC$200,MATCH(1,('GMW - Upside'!$MC$2:$MC$200=K$3)*('GMW - Upside'!$MB$2:$MB$200=K$4),0),$E303-1973)</f>
        <v>3.4998649999999998</v>
      </c>
      <c r="L303" cm="1">
        <f t="array" ref="L303">INDEX('GMW - Upside'!$A$2:$MC$200,MATCH(1,('GMW - Upside'!$MC$2:$MC$200=L$3)*('GMW - Upside'!$MB$2:$MB$200=L$4),0),$E303-1973)</f>
        <v>40492.07</v>
      </c>
      <c r="M303" cm="1">
        <f t="array" ref="M303">INDEX('GMW - Upside'!$A$2:$MC$200,MATCH(1,('GMW - Upside'!$MC$2:$MC$200=M$3)*('GMW - Upside'!$MB$2:$MB$200=M$4),0),$E303-1973)</f>
        <v>1703.848</v>
      </c>
      <c r="N303" cm="1">
        <f t="array" ref="N303">INDEX('GMW - Upside'!$A$2:$MC$200,MATCH(1,('GMW - Upside'!$MC$2:$MC$200=N$3)*('GMW - Upside'!$MB$2:$MB$200=N$4),0),$E303-1973)</f>
        <v>42195.92</v>
      </c>
      <c r="O303" cm="1">
        <f t="array" ref="O303">INDEX('GMW - Upside'!$A$2:$MC$200,MATCH(1,('GMW - Upside'!$MC$2:$MC$200=O$3)*('GMW - Upside'!$MB$2:$MB$200=O$4),0),$E303-1973)</f>
        <v>4.0379440000000004</v>
      </c>
      <c r="P303" cm="1">
        <f t="array" ref="P303">INDEX('GMW - Upside'!$A$2:$MC$200,MATCH(1,('GMW - Upside'!$MC$2:$MC$200=P$3)*('GMW - Upside'!$MB$2:$MB$200=P$4),0),$E303-1973)</f>
        <v>49553.3</v>
      </c>
      <c r="Q303" cm="1">
        <f t="array" ref="Q303">INDEX('GMW - Upside'!$A$2:$MC$200,MATCH(1,('GMW - Upside'!$MC$2:$MC$200=Q$3)*('GMW - Upside'!$MB$2:$MB$200=Q$4),0),$E303-1973)</f>
        <v>99588.24</v>
      </c>
      <c r="R303" cm="1">
        <f t="array" ref="R303">INDEX('GMW - Upside'!$A$2:$MC$200,MATCH(1,('GMW - Upside'!$MC$2:$MC$200=R$3)*('GMW - Upside'!$MB$2:$MB$200=R$4),0),$E303-1973)</f>
        <v>7863434</v>
      </c>
      <c r="S303" cm="1">
        <f t="array" ref="S303">INDEX('GMW - Upside'!$A$2:$MC$200,MATCH(1,('GMW - Upside'!$MC$2:$MC$200=S$3)*('GMW - Upside'!$MB$2:$MB$200=S$4),0),$E303-1973)</f>
        <v>2179936</v>
      </c>
      <c r="T303" cm="1">
        <f t="array" ref="T303">INDEX('GMW - Upside'!$A$2:$MC$200,MATCH(1,('GMW - Upside'!$MC$2:$MC$200=T$3)*('GMW - Upside'!$MB$2:$MB$200=T$4),0),$E303-1973)</f>
        <v>-0.26264189999999998</v>
      </c>
      <c r="U303" cm="1">
        <f t="array" ref="U303">INDEX('GMW - Upside'!$A$2:$MC$200,MATCH(1,('GMW - Upside'!$MC$2:$MC$200=U$3)*('GMW - Upside'!$MB$2:$MB$200=U$4),0),$E303-1973)</f>
        <v>1101726</v>
      </c>
      <c r="V303" cm="1">
        <f t="array" ref="V303">INDEX('GMW - Upside'!$A$2:$MC$200,MATCH(1,('GMW - Upside'!$MC$2:$MC$200=V$3)*('GMW - Upside'!$MB$2:$MB$200=V$4),0),$E303-1973)</f>
        <v>40507.699999999997</v>
      </c>
      <c r="W303" cm="1">
        <f t="array" ref="W303">INDEX('GMW - Upside'!$A$2:$MC$200,MATCH(1,('GMW - Upside'!$MC$2:$MC$200=W$3)*('GMW - Upside'!$MB$2:$MB$200=W$4),0),$E303-1973)</f>
        <v>31.936920000000001</v>
      </c>
      <c r="X303" cm="1">
        <f t="array" ref="X303">INDEX('GMW - Upside'!$A$2:$MC$200,MATCH(1,('GMW - Upside'!$MC$2:$MC$200=X$3)*('GMW - Upside'!$MB$2:$MB$200=X$4),0),$E303-1973)</f>
        <v>732696.3</v>
      </c>
      <c r="Y303" cm="1">
        <f t="array" ref="Y303">INDEX('GMW - Upside'!$A$2:$MC$200,MATCH(1,('GMW - Upside'!$MC$2:$MC$200=Y$3)*('GMW - Upside'!$MB$2:$MB$200=Y$4),0),$E303-1973)</f>
        <v>47701.85</v>
      </c>
      <c r="Z303" cm="1">
        <f t="array" ref="Z303">INDEX('GMW - Upside'!$A$2:$MC$200,MATCH(1,('GMW - Upside'!$MC$2:$MC$200=Z$3)*('GMW - Upside'!$MB$2:$MB$200=Z$4),0),$E303-1973)</f>
        <v>5510417</v>
      </c>
      <c r="AA303" cm="1">
        <f t="array" ref="AA303">INDEX('GMW - Upside'!$A$2:$MC$200,MATCH(1,('GMW - Upside'!$MC$2:$MC$200=AA$3)*('GMW - Upside'!$MB$2:$MB$200=AA$4),0),$E303-1973)</f>
        <v>-1.4856640000000001</v>
      </c>
      <c r="AB303" cm="1">
        <f t="array" ref="AB303">INDEX('GMW - Upside'!$A$2:$MC$200,MATCH(1,('GMW - Upside'!$MC$2:$MC$200=AB$3)*('GMW - Upside'!$MB$2:$MB$200=AB$4),0),$E303-1973)</f>
        <v>1016299</v>
      </c>
      <c r="AC303" cm="1">
        <f t="array" ref="AC303">INDEX('GMW - Upside'!$A$2:$MC$200,MATCH(1,('GMW - Upside'!$MC$2:$MC$200=AC$3)*('GMW - Upside'!$MB$2:$MB$200=AC$4),0),$E303-1973)</f>
        <v>1020883</v>
      </c>
      <c r="AD303" cm="1">
        <f t="array" ref="AD303">INDEX('GMW - Upside'!$A$2:$MC$200,MATCH(1,('GMW - Upside'!$MC$2:$MC$200=AD$3)*('GMW - Upside'!$MB$2:$MB$200=AD$4),0),$E303-1973)</f>
        <v>77292.38</v>
      </c>
      <c r="AE303" cm="1">
        <f t="array" ref="AE303">INDEX('GMW - Upside'!$A$2:$MC$200,MATCH(1,('GMW - Upside'!$MC$2:$MC$200=AE$3)*('GMW - Upside'!$MB$2:$MB$200=AE$4),0),$E303-1973)</f>
        <v>37.485599999999998</v>
      </c>
    </row>
    <row r="304" spans="1:31" x14ac:dyDescent="0.25">
      <c r="B304">
        <f t="shared" si="24"/>
        <v>2054</v>
      </c>
      <c r="C304">
        <f t="shared" si="24"/>
        <v>2054</v>
      </c>
      <c r="E304">
        <f t="shared" si="21"/>
        <v>2277</v>
      </c>
      <c r="F304" cm="1">
        <f t="array" ref="F304">INDEX('GMW - Upside'!$A$2:$MC$200,MATCH(1,('GMW - Upside'!$MC$2:$MC$200=F$3)*('GMW - Upside'!$MB$2:$MB$200=F$4),0),$E304-1973)</f>
        <v>1102474</v>
      </c>
      <c r="G304" cm="1">
        <f t="array" ref="G304">INDEX('GMW - Upside'!$A$2:$MC$200,MATCH(1,('GMW - Upside'!$MC$2:$MC$200=G$3)*('GMW - Upside'!$MB$2:$MB$200=G$4),0),$E304-1973)</f>
        <v>633112.4</v>
      </c>
      <c r="H304" cm="1">
        <f t="array" ref="H304">INDEX('GMW - Upside'!$A$2:$MC$200,MATCH(1,('GMW - Upside'!$MC$2:$MC$200=H$3)*('GMW - Upside'!$MB$2:$MB$200=H$4),0),$E304-1973)</f>
        <v>696732.6</v>
      </c>
      <c r="I304" cm="1">
        <f t="array" ref="I304">INDEX('GMW - Upside'!$A$2:$MC$200,MATCH(1,('GMW - Upside'!$MC$2:$MC$200=I$3)*('GMW - Upside'!$MB$2:$MB$200=I$4),0),$E304-1973)</f>
        <v>248.4341</v>
      </c>
      <c r="J304" cm="1">
        <f t="array" ref="J304">INDEX('GMW - Upside'!$A$2:$MC$200,MATCH(1,('GMW - Upside'!$MC$2:$MC$200=J$3)*('GMW - Upside'!$MB$2:$MB$200=J$4),0),$E304-1973)</f>
        <v>2.428833</v>
      </c>
      <c r="K304" cm="1">
        <f t="array" ref="K304">INDEX('GMW - Upside'!$A$2:$MC$200,MATCH(1,('GMW - Upside'!$MC$2:$MC$200=K$3)*('GMW - Upside'!$MB$2:$MB$200=K$4),0),$E304-1973)</f>
        <v>3.4993370000000001</v>
      </c>
      <c r="L304" cm="1">
        <f t="array" ref="L304">INDEX('GMW - Upside'!$A$2:$MC$200,MATCH(1,('GMW - Upside'!$MC$2:$MC$200=L$3)*('GMW - Upside'!$MB$2:$MB$200=L$4),0),$E304-1973)</f>
        <v>40509.230000000003</v>
      </c>
      <c r="M304" cm="1">
        <f t="array" ref="M304">INDEX('GMW - Upside'!$A$2:$MC$200,MATCH(1,('GMW - Upside'!$MC$2:$MC$200=M$3)*('GMW - Upside'!$MB$2:$MB$200=M$4),0),$E304-1973)</f>
        <v>1705.7149999999999</v>
      </c>
      <c r="N304" cm="1">
        <f t="array" ref="N304">INDEX('GMW - Upside'!$A$2:$MC$200,MATCH(1,('GMW - Upside'!$MC$2:$MC$200=N$3)*('GMW - Upside'!$MB$2:$MB$200=N$4),0),$E304-1973)</f>
        <v>42214.94</v>
      </c>
      <c r="O304" cm="1">
        <f t="array" ref="O304">INDEX('GMW - Upside'!$A$2:$MC$200,MATCH(1,('GMW - Upside'!$MC$2:$MC$200=O$3)*('GMW - Upside'!$MB$2:$MB$200=O$4),0),$E304-1973)</f>
        <v>4.0405480000000003</v>
      </c>
      <c r="P304" cm="1">
        <f t="array" ref="P304">INDEX('GMW - Upside'!$A$2:$MC$200,MATCH(1,('GMW - Upside'!$MC$2:$MC$200=P$3)*('GMW - Upside'!$MB$2:$MB$200=P$4),0),$E304-1973)</f>
        <v>49563.77</v>
      </c>
      <c r="Q304" cm="1">
        <f t="array" ref="Q304">INDEX('GMW - Upside'!$A$2:$MC$200,MATCH(1,('GMW - Upside'!$MC$2:$MC$200=Q$3)*('GMW - Upside'!$MB$2:$MB$200=Q$4),0),$E304-1973)</f>
        <v>-94077.9</v>
      </c>
      <c r="R304" cm="1">
        <f t="array" ref="R304">INDEX('GMW - Upside'!$A$2:$MC$200,MATCH(1,('GMW - Upside'!$MC$2:$MC$200=R$3)*('GMW - Upside'!$MB$2:$MB$200=R$4),0),$E304-1973)</f>
        <v>7992650</v>
      </c>
      <c r="S304" cm="1">
        <f t="array" ref="S304">INDEX('GMW - Upside'!$A$2:$MC$200,MATCH(1,('GMW - Upside'!$MC$2:$MC$200=S$3)*('GMW - Upside'!$MB$2:$MB$200=S$4),0),$E304-1973)</f>
        <v>2198766</v>
      </c>
      <c r="T304" cm="1">
        <f t="array" ref="T304">INDEX('GMW - Upside'!$A$2:$MC$200,MATCH(1,('GMW - Upside'!$MC$2:$MC$200=T$3)*('GMW - Upside'!$MB$2:$MB$200=T$4),0),$E304-1973)</f>
        <v>-0.26378629999999997</v>
      </c>
      <c r="U304" cm="1">
        <f t="array" ref="U304">INDEX('GMW - Upside'!$A$2:$MC$200,MATCH(1,('GMW - Upside'!$MC$2:$MC$200=U$3)*('GMW - Upside'!$MB$2:$MB$200=U$4),0),$E304-1973)</f>
        <v>1105386</v>
      </c>
      <c r="V304" cm="1">
        <f t="array" ref="V304">INDEX('GMW - Upside'!$A$2:$MC$200,MATCH(1,('GMW - Upside'!$MC$2:$MC$200=V$3)*('GMW - Upside'!$MB$2:$MB$200=V$4),0),$E304-1973)</f>
        <v>40525.96</v>
      </c>
      <c r="W304" cm="1">
        <f t="array" ref="W304">INDEX('GMW - Upside'!$A$2:$MC$200,MATCH(1,('GMW - Upside'!$MC$2:$MC$200=W$3)*('GMW - Upside'!$MB$2:$MB$200=W$4),0),$E304-1973)</f>
        <v>31.936170000000001</v>
      </c>
      <c r="X304" cm="1">
        <f t="array" ref="X304">INDEX('GMW - Upside'!$A$2:$MC$200,MATCH(1,('GMW - Upside'!$MC$2:$MC$200=X$3)*('GMW - Upside'!$MB$2:$MB$200=X$4),0),$E304-1973)</f>
        <v>733114.5</v>
      </c>
      <c r="Y304" cm="1">
        <f t="array" ref="Y304">INDEX('GMW - Upside'!$A$2:$MC$200,MATCH(1,('GMW - Upside'!$MC$2:$MC$200=Y$3)*('GMW - Upside'!$MB$2:$MB$200=Y$4),0),$E304-1973)</f>
        <v>47702.8</v>
      </c>
      <c r="Z304" cm="1">
        <f t="array" ref="Z304">INDEX('GMW - Upside'!$A$2:$MC$200,MATCH(1,('GMW - Upside'!$MC$2:$MC$200=Z$3)*('GMW - Upside'!$MB$2:$MB$200=Z$4),0),$E304-1973)</f>
        <v>5536928</v>
      </c>
      <c r="AA304" cm="1">
        <f t="array" ref="AA304">INDEX('GMW - Upside'!$A$2:$MC$200,MATCH(1,('GMW - Upside'!$MC$2:$MC$200=AA$3)*('GMW - Upside'!$MB$2:$MB$200=AA$4),0),$E304-1973)</f>
        <v>-1.4844759999999999</v>
      </c>
      <c r="AB304" cm="1">
        <f t="array" ref="AB304">INDEX('GMW - Upside'!$A$2:$MC$200,MATCH(1,('GMW - Upside'!$MC$2:$MC$200=AB$3)*('GMW - Upside'!$MB$2:$MB$200=AB$4),0),$E304-1973)</f>
        <v>974883.9</v>
      </c>
      <c r="AC304" cm="1">
        <f t="array" ref="AC304">INDEX('GMW - Upside'!$A$2:$MC$200,MATCH(1,('GMW - Upside'!$MC$2:$MC$200=AC$3)*('GMW - Upside'!$MB$2:$MB$200=AC$4),0),$E304-1973)</f>
        <v>845666.8</v>
      </c>
      <c r="AD304" cm="1">
        <f t="array" ref="AD304">INDEX('GMW - Upside'!$A$2:$MC$200,MATCH(1,('GMW - Upside'!$MC$2:$MC$200=AD$3)*('GMW - Upside'!$MB$2:$MB$200=AD$4),0),$E304-1973)</f>
        <v>77334.66</v>
      </c>
      <c r="AE304" cm="1">
        <f t="array" ref="AE304">INDEX('GMW - Upside'!$A$2:$MC$200,MATCH(1,('GMW - Upside'!$MC$2:$MC$200=AE$3)*('GMW - Upside'!$MB$2:$MB$200=AE$4),0),$E304-1973)</f>
        <v>37.571010000000001</v>
      </c>
    </row>
    <row r="305" spans="1:31" x14ac:dyDescent="0.25">
      <c r="B305">
        <f t="shared" si="24"/>
        <v>2054</v>
      </c>
      <c r="C305">
        <f t="shared" si="24"/>
        <v>2054</v>
      </c>
      <c r="E305">
        <f t="shared" si="21"/>
        <v>2278</v>
      </c>
      <c r="F305" cm="1">
        <f t="array" ref="F305">INDEX('GMW - Upside'!$A$2:$MC$200,MATCH(1,('GMW - Upside'!$MC$2:$MC$200=F$3)*('GMW - Upside'!$MB$2:$MB$200=F$4),0),$E305-1973)</f>
        <v>1106100</v>
      </c>
      <c r="G305" cm="1">
        <f t="array" ref="G305">INDEX('GMW - Upside'!$A$2:$MC$200,MATCH(1,('GMW - Upside'!$MC$2:$MC$200=G$3)*('GMW - Upside'!$MB$2:$MB$200=G$4),0),$E305-1973)</f>
        <v>635094.5</v>
      </c>
      <c r="H305" cm="1">
        <f t="array" ref="H305">INDEX('GMW - Upside'!$A$2:$MC$200,MATCH(1,('GMW - Upside'!$MC$2:$MC$200=H$3)*('GMW - Upside'!$MB$2:$MB$200=H$4),0),$E305-1973)</f>
        <v>698961.1</v>
      </c>
      <c r="I305" cm="1">
        <f t="array" ref="I305">INDEX('GMW - Upside'!$A$2:$MC$200,MATCH(1,('GMW - Upside'!$MC$2:$MC$200=I$3)*('GMW - Upside'!$MB$2:$MB$200=I$4),0),$E305-1973)</f>
        <v>249.6746</v>
      </c>
      <c r="J305" cm="1">
        <f t="array" ref="J305">INDEX('GMW - Upside'!$A$2:$MC$200,MATCH(1,('GMW - Upside'!$MC$2:$MC$200=J$3)*('GMW - Upside'!$MB$2:$MB$200=J$4),0),$E305-1973)</f>
        <v>2.4285899999999998</v>
      </c>
      <c r="K305" cm="1">
        <f t="array" ref="K305">INDEX('GMW - Upside'!$A$2:$MC$200,MATCH(1,('GMW - Upside'!$MC$2:$MC$200=K$3)*('GMW - Upside'!$MB$2:$MB$200=K$4),0),$E305-1973)</f>
        <v>3.4990640000000002</v>
      </c>
      <c r="L305" cm="1">
        <f t="array" ref="L305">INDEX('GMW - Upside'!$A$2:$MC$200,MATCH(1,('GMW - Upside'!$MC$2:$MC$200=L$3)*('GMW - Upside'!$MB$2:$MB$200=L$4),0),$E305-1973)</f>
        <v>40525.620000000003</v>
      </c>
      <c r="M305" cm="1">
        <f t="array" ref="M305">INDEX('GMW - Upside'!$A$2:$MC$200,MATCH(1,('GMW - Upside'!$MC$2:$MC$200=M$3)*('GMW - Upside'!$MB$2:$MB$200=M$4),0),$E305-1973)</f>
        <v>1706.2539999999999</v>
      </c>
      <c r="N305" cm="1">
        <f t="array" ref="N305">INDEX('GMW - Upside'!$A$2:$MC$200,MATCH(1,('GMW - Upside'!$MC$2:$MC$200=N$3)*('GMW - Upside'!$MB$2:$MB$200=N$4),0),$E305-1973)</f>
        <v>42231.88</v>
      </c>
      <c r="O305" cm="1">
        <f t="array" ref="O305">INDEX('GMW - Upside'!$A$2:$MC$200,MATCH(1,('GMW - Upside'!$MC$2:$MC$200=O$3)*('GMW - Upside'!$MB$2:$MB$200=O$4),0),$E305-1973)</f>
        <v>4.0402040000000001</v>
      </c>
      <c r="P305" cm="1">
        <f t="array" ref="P305">INDEX('GMW - Upside'!$A$2:$MC$200,MATCH(1,('GMW - Upside'!$MC$2:$MC$200=P$3)*('GMW - Upside'!$MB$2:$MB$200=P$4),0),$E305-1973)</f>
        <v>49571.61</v>
      </c>
      <c r="Q305" cm="1">
        <f t="array" ref="Q305">INDEX('GMW - Upside'!$A$2:$MC$200,MATCH(1,('GMW - Upside'!$MC$2:$MC$200=Q$3)*('GMW - Upside'!$MB$2:$MB$200=Q$4),0),$E305-1973)</f>
        <v>-19740.09</v>
      </c>
      <c r="R305" cm="1">
        <f t="array" ref="R305">INDEX('GMW - Upside'!$A$2:$MC$200,MATCH(1,('GMW - Upside'!$MC$2:$MC$200=R$3)*('GMW - Upside'!$MB$2:$MB$200=R$4),0),$E305-1973)</f>
        <v>8058052</v>
      </c>
      <c r="S305" cm="1">
        <f t="array" ref="S305">INDEX('GMW - Upside'!$A$2:$MC$200,MATCH(1,('GMW - Upside'!$MC$2:$MC$200=S$3)*('GMW - Upside'!$MB$2:$MB$200=S$4),0),$E305-1973)</f>
        <v>2217668</v>
      </c>
      <c r="T305" cm="1">
        <f t="array" ref="T305">INDEX('GMW - Upside'!$A$2:$MC$200,MATCH(1,('GMW - Upside'!$MC$2:$MC$200=T$3)*('GMW - Upside'!$MB$2:$MB$200=T$4),0),$E305-1973)</f>
        <v>-0.26311869999999998</v>
      </c>
      <c r="U305" cm="1">
        <f t="array" ref="U305">INDEX('GMW - Upside'!$A$2:$MC$200,MATCH(1,('GMW - Upside'!$MC$2:$MC$200=U$3)*('GMW - Upside'!$MB$2:$MB$200=U$4),0),$E305-1973)</f>
        <v>1109014</v>
      </c>
      <c r="V305" cm="1">
        <f t="array" ref="V305">INDEX('GMW - Upside'!$A$2:$MC$200,MATCH(1,('GMW - Upside'!$MC$2:$MC$200=V$3)*('GMW - Upside'!$MB$2:$MB$200=V$4),0),$E305-1973)</f>
        <v>40542.21</v>
      </c>
      <c r="W305" cm="1">
        <f t="array" ref="W305">INDEX('GMW - Upside'!$A$2:$MC$200,MATCH(1,('GMW - Upside'!$MC$2:$MC$200=W$3)*('GMW - Upside'!$MB$2:$MB$200=W$4),0),$E305-1973)</f>
        <v>31.935420000000001</v>
      </c>
      <c r="X305" cm="1">
        <f t="array" ref="X305">INDEX('GMW - Upside'!$A$2:$MC$200,MATCH(1,('GMW - Upside'!$MC$2:$MC$200=X$3)*('GMW - Upside'!$MB$2:$MB$200=X$4),0),$E305-1973)</f>
        <v>733484.9</v>
      </c>
      <c r="Y305" cm="1">
        <f t="array" ref="Y305">INDEX('GMW - Upside'!$A$2:$MC$200,MATCH(1,('GMW - Upside'!$MC$2:$MC$200=Y$3)*('GMW - Upside'!$MB$2:$MB$200=Y$4),0),$E305-1973)</f>
        <v>47700.74</v>
      </c>
      <c r="Z305" cm="1">
        <f t="array" ref="Z305">INDEX('GMW - Upside'!$A$2:$MC$200,MATCH(1,('GMW - Upside'!$MC$2:$MC$200=Z$3)*('GMW - Upside'!$MB$2:$MB$200=Z$4),0),$E305-1973)</f>
        <v>5563490</v>
      </c>
      <c r="AA305" cm="1">
        <f t="array" ref="AA305">INDEX('GMW - Upside'!$A$2:$MC$200,MATCH(1,('GMW - Upside'!$MC$2:$MC$200=AA$3)*('GMW - Upside'!$MB$2:$MB$200=AA$4),0),$E305-1973)</f>
        <v>-1.4832879999999999</v>
      </c>
      <c r="AB305" cm="1">
        <f t="array" ref="AB305">INDEX('GMW - Upside'!$A$2:$MC$200,MATCH(1,('GMW - Upside'!$MC$2:$MC$200=AB$3)*('GMW - Upside'!$MB$2:$MB$200=AB$4),0),$E305-1973)</f>
        <v>963463.6</v>
      </c>
      <c r="AC305" cm="1">
        <f t="array" ref="AC305">INDEX('GMW - Upside'!$A$2:$MC$200,MATCH(1,('GMW - Upside'!$MC$2:$MC$200=AC$3)*('GMW - Upside'!$MB$2:$MB$200=AC$4),0),$E305-1973)</f>
        <v>898062.1</v>
      </c>
      <c r="AD305" cm="1">
        <f t="array" ref="AD305">INDEX('GMW - Upside'!$A$2:$MC$200,MATCH(1,('GMW - Upside'!$MC$2:$MC$200=AD$3)*('GMW - Upside'!$MB$2:$MB$200=AD$4),0),$E305-1973)</f>
        <v>77374.73</v>
      </c>
      <c r="AE305" cm="1">
        <f t="array" ref="AE305">INDEX('GMW - Upside'!$A$2:$MC$200,MATCH(1,('GMW - Upside'!$MC$2:$MC$200=AE$3)*('GMW - Upside'!$MB$2:$MB$200=AE$4),0),$E305-1973)</f>
        <v>37.663350000000001</v>
      </c>
    </row>
    <row r="306" spans="1:31" x14ac:dyDescent="0.25">
      <c r="B306">
        <f t="shared" si="24"/>
        <v>2054</v>
      </c>
      <c r="C306">
        <f t="shared" si="24"/>
        <v>2054</v>
      </c>
      <c r="E306">
        <f t="shared" si="21"/>
        <v>2279</v>
      </c>
      <c r="F306" cm="1">
        <f t="array" ref="F306">INDEX('GMW - Upside'!$A$2:$MC$200,MATCH(1,('GMW - Upside'!$MC$2:$MC$200=F$3)*('GMW - Upside'!$MB$2:$MB$200=F$4),0),$E306-1973)</f>
        <v>1109730</v>
      </c>
      <c r="G306" cm="1">
        <f t="array" ref="G306">INDEX('GMW - Upside'!$A$2:$MC$200,MATCH(1,('GMW - Upside'!$MC$2:$MC$200=G$3)*('GMW - Upside'!$MB$2:$MB$200=G$4),0),$E306-1973)</f>
        <v>637078.19999999995</v>
      </c>
      <c r="H306" cm="1">
        <f t="array" ref="H306">INDEX('GMW - Upside'!$A$2:$MC$200,MATCH(1,('GMW - Upside'!$MC$2:$MC$200=H$3)*('GMW - Upside'!$MB$2:$MB$200=H$4),0),$E306-1973)</f>
        <v>701168.9</v>
      </c>
      <c r="I306" cm="1">
        <f t="array" ref="I306">INDEX('GMW - Upside'!$A$2:$MC$200,MATCH(1,('GMW - Upside'!$MC$2:$MC$200=I$3)*('GMW - Upside'!$MB$2:$MB$200=I$4),0),$E306-1973)</f>
        <v>250.7191</v>
      </c>
      <c r="J306" cm="1">
        <f t="array" ref="J306">INDEX('GMW - Upside'!$A$2:$MC$200,MATCH(1,('GMW - Upside'!$MC$2:$MC$200=J$3)*('GMW - Upside'!$MB$2:$MB$200=J$4),0),$E306-1973)</f>
        <v>2.4283130000000002</v>
      </c>
      <c r="K306" cm="1">
        <f t="array" ref="K306">INDEX('GMW - Upside'!$A$2:$MC$200,MATCH(1,('GMW - Upside'!$MC$2:$MC$200=K$3)*('GMW - Upside'!$MB$2:$MB$200=K$4),0),$E306-1973)</f>
        <v>3.4987729999999999</v>
      </c>
      <c r="L306" cm="1">
        <f t="array" ref="L306">INDEX('GMW - Upside'!$A$2:$MC$200,MATCH(1,('GMW - Upside'!$MC$2:$MC$200=L$3)*('GMW - Upside'!$MB$2:$MB$200=L$4),0),$E306-1973)</f>
        <v>40541.61</v>
      </c>
      <c r="M306" cm="1">
        <f t="array" ref="M306">INDEX('GMW - Upside'!$A$2:$MC$200,MATCH(1,('GMW - Upside'!$MC$2:$MC$200=M$3)*('GMW - Upside'!$MB$2:$MB$200=M$4),0),$E306-1973)</f>
        <v>1707.242</v>
      </c>
      <c r="N306" cm="1">
        <f t="array" ref="N306">INDEX('GMW - Upside'!$A$2:$MC$200,MATCH(1,('GMW - Upside'!$MC$2:$MC$200=N$3)*('GMW - Upside'!$MB$2:$MB$200=N$4),0),$E306-1973)</f>
        <v>42248.86</v>
      </c>
      <c r="O306" cm="1">
        <f t="array" ref="O306">INDEX('GMW - Upside'!$A$2:$MC$200,MATCH(1,('GMW - Upside'!$MC$2:$MC$200=O$3)*('GMW - Upside'!$MB$2:$MB$200=O$4),0),$E306-1973)</f>
        <v>4.0409189999999997</v>
      </c>
      <c r="P306" cm="1">
        <f t="array" ref="P306">INDEX('GMW - Upside'!$A$2:$MC$200,MATCH(1,('GMW - Upside'!$MC$2:$MC$200=P$3)*('GMW - Upside'!$MB$2:$MB$200=P$4),0),$E306-1973)</f>
        <v>49579.46</v>
      </c>
      <c r="Q306" cm="1">
        <f t="array" ref="Q306">INDEX('GMW - Upside'!$A$2:$MC$200,MATCH(1,('GMW - Upside'!$MC$2:$MC$200=Q$3)*('GMW - Upside'!$MB$2:$MB$200=Q$4),0),$E306-1973)</f>
        <v>-77014.58</v>
      </c>
      <c r="R306" cm="1">
        <f t="array" ref="R306">INDEX('GMW - Upside'!$A$2:$MC$200,MATCH(1,('GMW - Upside'!$MC$2:$MC$200=R$3)*('GMW - Upside'!$MB$2:$MB$200=R$4),0),$E306-1973)</f>
        <v>8181233</v>
      </c>
      <c r="S306" cm="1">
        <f t="array" ref="S306">INDEX('GMW - Upside'!$A$2:$MC$200,MATCH(1,('GMW - Upside'!$MC$2:$MC$200=S$3)*('GMW - Upside'!$MB$2:$MB$200=S$4),0),$E306-1973)</f>
        <v>2236880</v>
      </c>
      <c r="T306" cm="1">
        <f t="array" ref="T306">INDEX('GMW - Upside'!$A$2:$MC$200,MATCH(1,('GMW - Upside'!$MC$2:$MC$200=T$3)*('GMW - Upside'!$MB$2:$MB$200=T$4),0),$E306-1973)</f>
        <v>-0.2624512</v>
      </c>
      <c r="U306" cm="1">
        <f t="array" ref="U306">INDEX('GMW - Upside'!$A$2:$MC$200,MATCH(1,('GMW - Upside'!$MC$2:$MC$200=U$3)*('GMW - Upside'!$MB$2:$MB$200=U$4),0),$E306-1973)</f>
        <v>1112646</v>
      </c>
      <c r="V306" cm="1">
        <f t="array" ref="V306">INDEX('GMW - Upside'!$A$2:$MC$200,MATCH(1,('GMW - Upside'!$MC$2:$MC$200=V$3)*('GMW - Upside'!$MB$2:$MB$200=V$4),0),$E306-1973)</f>
        <v>40558.51</v>
      </c>
      <c r="W306" cm="1">
        <f t="array" ref="W306">INDEX('GMW - Upside'!$A$2:$MC$200,MATCH(1,('GMW - Upside'!$MC$2:$MC$200=W$3)*('GMW - Upside'!$MB$2:$MB$200=W$4),0),$E306-1973)</f>
        <v>31.934670000000001</v>
      </c>
      <c r="X306" cm="1">
        <f t="array" ref="X306">INDEX('GMW - Upside'!$A$2:$MC$200,MATCH(1,('GMW - Upside'!$MC$2:$MC$200=X$3)*('GMW - Upside'!$MB$2:$MB$200=X$4),0),$E306-1973)</f>
        <v>733853.8</v>
      </c>
      <c r="Y306" cm="1">
        <f t="array" ref="Y306">INDEX('GMW - Upside'!$A$2:$MC$200,MATCH(1,('GMW - Upside'!$MC$2:$MC$200=Y$3)*('GMW - Upside'!$MB$2:$MB$200=Y$4),0),$E306-1973)</f>
        <v>47698.68</v>
      </c>
      <c r="Z306" cm="1">
        <f t="array" ref="Z306">INDEX('GMW - Upside'!$A$2:$MC$200,MATCH(1,('GMW - Upside'!$MC$2:$MC$200=Z$3)*('GMW - Upside'!$MB$2:$MB$200=Z$4),0),$E306-1973)</f>
        <v>5590107</v>
      </c>
      <c r="AA306" cm="1">
        <f t="array" ref="AA306">INDEX('GMW - Upside'!$A$2:$MC$200,MATCH(1,('GMW - Upside'!$MC$2:$MC$200=AA$3)*('GMW - Upside'!$MB$2:$MB$200=AA$4),0),$E306-1973)</f>
        <v>-1.4821029999999999</v>
      </c>
      <c r="AB306" cm="1">
        <f t="array" ref="AB306">INDEX('GMW - Upside'!$A$2:$MC$200,MATCH(1,('GMW - Upside'!$MC$2:$MC$200=AB$3)*('GMW - Upside'!$MB$2:$MB$200=AB$4),0),$E306-1973)</f>
        <v>1012233</v>
      </c>
      <c r="AC306" cm="1">
        <f t="array" ref="AC306">INDEX('GMW - Upside'!$A$2:$MC$200,MATCH(1,('GMW - Upside'!$MC$2:$MC$200=AC$3)*('GMW - Upside'!$MB$2:$MB$200=AC$4),0),$E306-1973)</f>
        <v>889051.6</v>
      </c>
      <c r="AD306" cm="1">
        <f t="array" ref="AD306">INDEX('GMW - Upside'!$A$2:$MC$200,MATCH(1,('GMW - Upside'!$MC$2:$MC$200=AD$3)*('GMW - Upside'!$MB$2:$MB$200=AD$4),0),$E306-1973)</f>
        <v>77414.8</v>
      </c>
      <c r="AE306" cm="1">
        <f t="array" ref="AE306">INDEX('GMW - Upside'!$A$2:$MC$200,MATCH(1,('GMW - Upside'!$MC$2:$MC$200=AE$3)*('GMW - Upside'!$MB$2:$MB$200=AE$4),0),$E306-1973)</f>
        <v>37.755629999999996</v>
      </c>
    </row>
    <row r="307" spans="1:31" x14ac:dyDescent="0.2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cm="1">
        <f t="array" ref="F307">INDEX('GMW - Upside'!$A$2:$MC$200,MATCH(1,('GMW - Upside'!$MC$2:$MC$200=F$3)*('GMW - Upside'!$MB$2:$MB$200=F$4),0),$E307-1973)</f>
        <v>1113350</v>
      </c>
      <c r="G307" cm="1">
        <f t="array" ref="G307">INDEX('GMW - Upside'!$A$2:$MC$200,MATCH(1,('GMW - Upside'!$MC$2:$MC$200=G$3)*('GMW - Upside'!$MB$2:$MB$200=G$4),0),$E307-1973)</f>
        <v>639050.30000000005</v>
      </c>
      <c r="H307" cm="1">
        <f t="array" ref="H307">INDEX('GMW - Upside'!$A$2:$MC$200,MATCH(1,('GMW - Upside'!$MC$2:$MC$200=H$3)*('GMW - Upside'!$MB$2:$MB$200=H$4),0),$E307-1973)</f>
        <v>703343.9</v>
      </c>
      <c r="I307" cm="1">
        <f t="array" ref="I307">INDEX('GMW - Upside'!$A$2:$MC$200,MATCH(1,('GMW - Upside'!$MC$2:$MC$200=I$3)*('GMW - Upside'!$MB$2:$MB$200=I$4),0),$E307-1973)</f>
        <v>251.16040000000001</v>
      </c>
      <c r="J307" cm="1">
        <f t="array" ref="J307">INDEX('GMW - Upside'!$A$2:$MC$200,MATCH(1,('GMW - Upside'!$MC$2:$MC$200=J$3)*('GMW - Upside'!$MB$2:$MB$200=J$4),0),$E307-1973)</f>
        <v>2.4280119999999998</v>
      </c>
      <c r="K307" cm="1">
        <f t="array" ref="K307">INDEX('GMW - Upside'!$A$2:$MC$200,MATCH(1,('GMW - Upside'!$MC$2:$MC$200=K$3)*('GMW - Upside'!$MB$2:$MB$200=K$4),0),$E307-1973)</f>
        <v>3.4983149999999998</v>
      </c>
      <c r="L307" cm="1">
        <f t="array" ref="L307">INDEX('GMW - Upside'!$A$2:$MC$200,MATCH(1,('GMW - Upside'!$MC$2:$MC$200=L$3)*('GMW - Upside'!$MB$2:$MB$200=L$4),0),$E307-1973)</f>
        <v>40557.19</v>
      </c>
      <c r="M307" cm="1">
        <f t="array" ref="M307">INDEX('GMW - Upside'!$A$2:$MC$200,MATCH(1,('GMW - Upside'!$MC$2:$MC$200=M$3)*('GMW - Upside'!$MB$2:$MB$200=M$4),0),$E307-1973)</f>
        <v>1708.6289999999999</v>
      </c>
      <c r="N307" cm="1">
        <f t="array" ref="N307">INDEX('GMW - Upside'!$A$2:$MC$200,MATCH(1,('GMW - Upside'!$MC$2:$MC$200=N$3)*('GMW - Upside'!$MB$2:$MB$200=N$4),0),$E307-1973)</f>
        <v>42265.82</v>
      </c>
      <c r="O307" cm="1">
        <f t="array" ref="O307">INDEX('GMW - Upside'!$A$2:$MC$200,MATCH(1,('GMW - Upside'!$MC$2:$MC$200=O$3)*('GMW - Upside'!$MB$2:$MB$200=O$4),0),$E307-1973)</f>
        <v>4.0425779999999998</v>
      </c>
      <c r="P307" cm="1">
        <f t="array" ref="P307">INDEX('GMW - Upside'!$A$2:$MC$200,MATCH(1,('GMW - Upside'!$MC$2:$MC$200=P$3)*('GMW - Upside'!$MB$2:$MB$200=P$4),0),$E307-1973)</f>
        <v>49587.31</v>
      </c>
      <c r="Q307" cm="1">
        <f t="array" ref="Q307">INDEX('GMW - Upside'!$A$2:$MC$200,MATCH(1,('GMW - Upside'!$MC$2:$MC$200=Q$3)*('GMW - Upside'!$MB$2:$MB$200=Q$4),0),$E307-1973)</f>
        <v>103368</v>
      </c>
      <c r="R307" cm="1">
        <f t="array" ref="R307">INDEX('GMW - Upside'!$A$2:$MC$200,MATCH(1,('GMW - Upside'!$MC$2:$MC$200=R$3)*('GMW - Upside'!$MB$2:$MB$200=R$4),0),$E307-1973)</f>
        <v>8176180</v>
      </c>
      <c r="S307" cm="1">
        <f t="array" ref="S307">INDEX('GMW - Upside'!$A$2:$MC$200,MATCH(1,('GMW - Upside'!$MC$2:$MC$200=S$3)*('GMW - Upside'!$MB$2:$MB$200=S$4),0),$E307-1973)</f>
        <v>2255938</v>
      </c>
      <c r="T307" cm="1">
        <f t="array" ref="T307">INDEX('GMW - Upside'!$A$2:$MC$200,MATCH(1,('GMW - Upside'!$MC$2:$MC$200=T$3)*('GMW - Upside'!$MB$2:$MB$200=T$4),0),$E307-1973)</f>
        <v>-0.26311869999999998</v>
      </c>
      <c r="U307" cm="1">
        <f t="array" ref="U307">INDEX('GMW - Upside'!$A$2:$MC$200,MATCH(1,('GMW - Upside'!$MC$2:$MC$200=U$3)*('GMW - Upside'!$MB$2:$MB$200=U$4),0),$E307-1973)</f>
        <v>1116283</v>
      </c>
      <c r="V307" cm="1">
        <f t="array" ref="V307">INDEX('GMW - Upside'!$A$2:$MC$200,MATCH(1,('GMW - Upside'!$MC$2:$MC$200=V$3)*('GMW - Upside'!$MB$2:$MB$200=V$4),0),$E307-1973)</f>
        <v>40574.800000000003</v>
      </c>
      <c r="W307" cm="1">
        <f t="array" ref="W307">INDEX('GMW - Upside'!$A$2:$MC$200,MATCH(1,('GMW - Upside'!$MC$2:$MC$200=W$3)*('GMW - Upside'!$MB$2:$MB$200=W$4),0),$E307-1973)</f>
        <v>31.933920000000001</v>
      </c>
      <c r="X307" cm="1">
        <f t="array" ref="X307">INDEX('GMW - Upside'!$A$2:$MC$200,MATCH(1,('GMW - Upside'!$MC$2:$MC$200=X$3)*('GMW - Upside'!$MB$2:$MB$200=X$4),0),$E307-1973)</f>
        <v>734221.1</v>
      </c>
      <c r="Y307" cm="1">
        <f t="array" ref="Y307">INDEX('GMW - Upside'!$A$2:$MC$200,MATCH(1,('GMW - Upside'!$MC$2:$MC$200=Y$3)*('GMW - Upside'!$MB$2:$MB$200=Y$4),0),$E307-1973)</f>
        <v>47696.62</v>
      </c>
      <c r="Z307" cm="1">
        <f t="array" ref="Z307">INDEX('GMW - Upside'!$A$2:$MC$200,MATCH(1,('GMW - Upside'!$MC$2:$MC$200=Z$3)*('GMW - Upside'!$MB$2:$MB$200=Z$4),0),$E307-1973)</f>
        <v>5616778</v>
      </c>
      <c r="AA307" cm="1">
        <f t="array" ref="AA307">INDEX('GMW - Upside'!$A$2:$MC$200,MATCH(1,('GMW - Upside'!$MC$2:$MC$200=AA$3)*('GMW - Upside'!$MB$2:$MB$200=AA$4),0),$E307-1973)</f>
        <v>-1.480918</v>
      </c>
      <c r="AB307" cm="1">
        <f t="array" ref="AB307">INDEX('GMW - Upside'!$A$2:$MC$200,MATCH(1,('GMW - Upside'!$MC$2:$MC$200=AB$3)*('GMW - Upside'!$MB$2:$MB$200=AB$4),0),$E307-1973)</f>
        <v>1051342</v>
      </c>
      <c r="AC307" cm="1">
        <f t="array" ref="AC307">INDEX('GMW - Upside'!$A$2:$MC$200,MATCH(1,('GMW - Upside'!$MC$2:$MC$200=AC$3)*('GMW - Upside'!$MB$2:$MB$200=AC$4),0),$E307-1973)</f>
        <v>1056395</v>
      </c>
      <c r="AD307" cm="1">
        <f t="array" ref="AD307">INDEX('GMW - Upside'!$A$2:$MC$200,MATCH(1,('GMW - Upside'!$MC$2:$MC$200=AD$3)*('GMW - Upside'!$MB$2:$MB$200=AD$4),0),$E307-1973)</f>
        <v>77454.880000000005</v>
      </c>
      <c r="AE307" cm="1">
        <f t="array" ref="AE307">INDEX('GMW - Upside'!$A$2:$MC$200,MATCH(1,('GMW - Upside'!$MC$2:$MC$200=AE$3)*('GMW - Upside'!$MB$2:$MB$200=AE$4),0),$E307-1973)</f>
        <v>37.84789</v>
      </c>
    </row>
    <row r="308" spans="1:31" x14ac:dyDescent="0.25">
      <c r="B308">
        <f t="shared" si="24"/>
        <v>2055</v>
      </c>
      <c r="C308">
        <f t="shared" si="24"/>
        <v>2055</v>
      </c>
      <c r="E308">
        <f t="shared" si="21"/>
        <v>2281</v>
      </c>
      <c r="F308" cm="1">
        <f t="array" ref="F308">INDEX('GMW - Upside'!$A$2:$MC$200,MATCH(1,('GMW - Upside'!$MC$2:$MC$200=F$3)*('GMW - Upside'!$MB$2:$MB$200=F$4),0),$E308-1973)</f>
        <v>1116969</v>
      </c>
      <c r="G308" cm="1">
        <f t="array" ref="G308">INDEX('GMW - Upside'!$A$2:$MC$200,MATCH(1,('GMW - Upside'!$MC$2:$MC$200=G$3)*('GMW - Upside'!$MB$2:$MB$200=G$4),0),$E308-1973)</f>
        <v>641019.80000000005</v>
      </c>
      <c r="H308" cm="1">
        <f t="array" ref="H308">INDEX('GMW - Upside'!$A$2:$MC$200,MATCH(1,('GMW - Upside'!$MC$2:$MC$200=H$3)*('GMW - Upside'!$MB$2:$MB$200=H$4),0),$E308-1973)</f>
        <v>705539.4</v>
      </c>
      <c r="I308" cm="1">
        <f t="array" ref="I308">INDEX('GMW - Upside'!$A$2:$MC$200,MATCH(1,('GMW - Upside'!$MC$2:$MC$200=I$3)*('GMW - Upside'!$MB$2:$MB$200=I$4),0),$E308-1973)</f>
        <v>253.33150000000001</v>
      </c>
      <c r="J308" cm="1">
        <f t="array" ref="J308">INDEX('GMW - Upside'!$A$2:$MC$200,MATCH(1,('GMW - Upside'!$MC$2:$MC$200=J$3)*('GMW - Upside'!$MB$2:$MB$200=J$4),0),$E308-1973)</f>
        <v>2.4276930000000001</v>
      </c>
      <c r="K308" cm="1">
        <f t="array" ref="K308">INDEX('GMW - Upside'!$A$2:$MC$200,MATCH(1,('GMW - Upside'!$MC$2:$MC$200=K$3)*('GMW - Upside'!$MB$2:$MB$200=K$4),0),$E308-1973)</f>
        <v>3.4977040000000001</v>
      </c>
      <c r="L308" cm="1">
        <f t="array" ref="L308">INDEX('GMW - Upside'!$A$2:$MC$200,MATCH(1,('GMW - Upside'!$MC$2:$MC$200=L$3)*('GMW - Upside'!$MB$2:$MB$200=L$4),0),$E308-1973)</f>
        <v>40572.39</v>
      </c>
      <c r="M308" cm="1">
        <f t="array" ref="M308">INDEX('GMW - Upside'!$A$2:$MC$200,MATCH(1,('GMW - Upside'!$MC$2:$MC$200=M$3)*('GMW - Upside'!$MB$2:$MB$200=M$4),0),$E308-1973)</f>
        <v>1710.3979999999999</v>
      </c>
      <c r="N308" cm="1">
        <f t="array" ref="N308">INDEX('GMW - Upside'!$A$2:$MC$200,MATCH(1,('GMW - Upside'!$MC$2:$MC$200=N$3)*('GMW - Upside'!$MB$2:$MB$200=N$4),0),$E308-1973)</f>
        <v>42282.79</v>
      </c>
      <c r="O308" cm="1">
        <f t="array" ref="O308">INDEX('GMW - Upside'!$A$2:$MC$200,MATCH(1,('GMW - Upside'!$MC$2:$MC$200=O$3)*('GMW - Upside'!$MB$2:$MB$200=O$4),0),$E308-1973)</f>
        <v>4.0451410000000001</v>
      </c>
      <c r="P308" cm="1">
        <f t="array" ref="P308">INDEX('GMW - Upside'!$A$2:$MC$200,MATCH(1,('GMW - Upside'!$MC$2:$MC$200=P$3)*('GMW - Upside'!$MB$2:$MB$200=P$4),0),$E308-1973)</f>
        <v>49595.16</v>
      </c>
      <c r="Q308" cm="1">
        <f t="array" ref="Q308">INDEX('GMW - Upside'!$A$2:$MC$200,MATCH(1,('GMW - Upside'!$MC$2:$MC$200=Q$3)*('GMW - Upside'!$MB$2:$MB$200=Q$4),0),$E308-1973)</f>
        <v>-97019.55</v>
      </c>
      <c r="R308" cm="1">
        <f t="array" ref="R308">INDEX('GMW - Upside'!$A$2:$MC$200,MATCH(1,('GMW - Upside'!$MC$2:$MC$200=R$3)*('GMW - Upside'!$MB$2:$MB$200=R$4),0),$E308-1973)</f>
        <v>8309598</v>
      </c>
      <c r="S308" cm="1">
        <f t="array" ref="S308">INDEX('GMW - Upside'!$A$2:$MC$200,MATCH(1,('GMW - Upside'!$MC$2:$MC$200=S$3)*('GMW - Upside'!$MB$2:$MB$200=S$4),0),$E308-1973)</f>
        <v>2275284</v>
      </c>
      <c r="T308" cm="1">
        <f t="array" ref="T308">INDEX('GMW - Upside'!$A$2:$MC$200,MATCH(1,('GMW - Upside'!$MC$2:$MC$200=T$3)*('GMW - Upside'!$MB$2:$MB$200=T$4),0),$E308-1973)</f>
        <v>-0.26454929999999999</v>
      </c>
      <c r="U308" cm="1">
        <f t="array" ref="U308">INDEX('GMW - Upside'!$A$2:$MC$200,MATCH(1,('GMW - Upside'!$MC$2:$MC$200=U$3)*('GMW - Upside'!$MB$2:$MB$200=U$4),0),$E308-1973)</f>
        <v>1119927</v>
      </c>
      <c r="V308" cm="1">
        <f t="array" ref="V308">INDEX('GMW - Upside'!$A$2:$MC$200,MATCH(1,('GMW - Upside'!$MC$2:$MC$200=V$3)*('GMW - Upside'!$MB$2:$MB$200=V$4),0),$E308-1973)</f>
        <v>40591.089999999997</v>
      </c>
      <c r="W308" cm="1">
        <f t="array" ref="W308">INDEX('GMW - Upside'!$A$2:$MC$200,MATCH(1,('GMW - Upside'!$MC$2:$MC$200=W$3)*('GMW - Upside'!$MB$2:$MB$200=W$4),0),$E308-1973)</f>
        <v>31.93317</v>
      </c>
      <c r="X308" cm="1">
        <f t="array" ref="X308">INDEX('GMW - Upside'!$A$2:$MC$200,MATCH(1,('GMW - Upside'!$MC$2:$MC$200=X$3)*('GMW - Upside'!$MB$2:$MB$200=X$4),0),$E308-1973)</f>
        <v>734586.7</v>
      </c>
      <c r="Y308" cm="1">
        <f t="array" ref="Y308">INDEX('GMW - Upside'!$A$2:$MC$200,MATCH(1,('GMW - Upside'!$MC$2:$MC$200=Y$3)*('GMW - Upside'!$MB$2:$MB$200=Y$4),0),$E308-1973)</f>
        <v>47694.559999999998</v>
      </c>
      <c r="Z308" cm="1">
        <f t="array" ref="Z308">INDEX('GMW - Upside'!$A$2:$MC$200,MATCH(1,('GMW - Upside'!$MC$2:$MC$200=Z$3)*('GMW - Upside'!$MB$2:$MB$200=Z$4),0),$E308-1973)</f>
        <v>5643502</v>
      </c>
      <c r="AA308" cm="1">
        <f t="array" ref="AA308">INDEX('GMW - Upside'!$A$2:$MC$200,MATCH(1,('GMW - Upside'!$MC$2:$MC$200=AA$3)*('GMW - Upside'!$MB$2:$MB$200=AA$4),0),$E308-1973)</f>
        <v>-1.4797340000000001</v>
      </c>
      <c r="AB308" cm="1">
        <f t="array" ref="AB308">INDEX('GMW - Upside'!$A$2:$MC$200,MATCH(1,('GMW - Upside'!$MC$2:$MC$200=AB$3)*('GMW - Upside'!$MB$2:$MB$200=AB$4),0),$E308-1973)</f>
        <v>1008442</v>
      </c>
      <c r="AC308" cm="1">
        <f t="array" ref="AC308">INDEX('GMW - Upside'!$A$2:$MC$200,MATCH(1,('GMW - Upside'!$MC$2:$MC$200=AC$3)*('GMW - Upside'!$MB$2:$MB$200=AC$4),0),$E308-1973)</f>
        <v>875024.1</v>
      </c>
      <c r="AD308" cm="1">
        <f t="array" ref="AD308">INDEX('GMW - Upside'!$A$2:$MC$200,MATCH(1,('GMW - Upside'!$MC$2:$MC$200=AD$3)*('GMW - Upside'!$MB$2:$MB$200=AD$4),0),$E308-1973)</f>
        <v>77494.95</v>
      </c>
      <c r="AE308" cm="1">
        <f t="array" ref="AE308">INDEX('GMW - Upside'!$A$2:$MC$200,MATCH(1,('GMW - Upside'!$MC$2:$MC$200=AE$3)*('GMW - Upside'!$MB$2:$MB$200=AE$4),0),$E308-1973)</f>
        <v>37.94014</v>
      </c>
    </row>
    <row r="309" spans="1:31" x14ac:dyDescent="0.25">
      <c r="B309">
        <f t="shared" si="24"/>
        <v>2055</v>
      </c>
      <c r="C309">
        <f t="shared" si="24"/>
        <v>2055</v>
      </c>
      <c r="E309">
        <f t="shared" si="21"/>
        <v>2282</v>
      </c>
      <c r="F309" cm="1">
        <f t="array" ref="F309">INDEX('GMW - Upside'!$A$2:$MC$200,MATCH(1,('GMW - Upside'!$MC$2:$MC$200=F$3)*('GMW - Upside'!$MB$2:$MB$200=F$4),0),$E309-1973)</f>
        <v>1120578</v>
      </c>
      <c r="G309" cm="1">
        <f t="array" ref="G309">INDEX('GMW - Upside'!$A$2:$MC$200,MATCH(1,('GMW - Upside'!$MC$2:$MC$200=G$3)*('GMW - Upside'!$MB$2:$MB$200=G$4),0),$E309-1973)</f>
        <v>642987.19999999995</v>
      </c>
      <c r="H309" cm="1">
        <f t="array" ref="H309">INDEX('GMW - Upside'!$A$2:$MC$200,MATCH(1,('GMW - Upside'!$MC$2:$MC$200=H$3)*('GMW - Upside'!$MB$2:$MB$200=H$4),0),$E309-1973)</f>
        <v>707752.7</v>
      </c>
      <c r="I309" cm="1">
        <f t="array" ref="I309">INDEX('GMW - Upside'!$A$2:$MC$200,MATCH(1,('GMW - Upside'!$MC$2:$MC$200=I$3)*('GMW - Upside'!$MB$2:$MB$200=I$4),0),$E309-1973)</f>
        <v>254.59540000000001</v>
      </c>
      <c r="J309" cm="1">
        <f t="array" ref="J309">INDEX('GMW - Upside'!$A$2:$MC$200,MATCH(1,('GMW - Upside'!$MC$2:$MC$200=J$3)*('GMW - Upside'!$MB$2:$MB$200=J$4),0),$E309-1973)</f>
        <v>2.4273989999999999</v>
      </c>
      <c r="K309" cm="1">
        <f t="array" ref="K309">INDEX('GMW - Upside'!$A$2:$MC$200,MATCH(1,('GMW - Upside'!$MC$2:$MC$200=K$3)*('GMW - Upside'!$MB$2:$MB$200=K$4),0),$E309-1973)</f>
        <v>3.4974599999999998</v>
      </c>
      <c r="L309" cm="1">
        <f t="array" ref="L309">INDEX('GMW - Upside'!$A$2:$MC$200,MATCH(1,('GMW - Upside'!$MC$2:$MC$200=L$3)*('GMW - Upside'!$MB$2:$MB$200=L$4),0),$E309-1973)</f>
        <v>40586.86</v>
      </c>
      <c r="M309" cm="1">
        <f t="array" ref="M309">INDEX('GMW - Upside'!$A$2:$MC$200,MATCH(1,('GMW - Upside'!$MC$2:$MC$200=M$3)*('GMW - Upside'!$MB$2:$MB$200=M$4),0),$E309-1973)</f>
        <v>1711.098</v>
      </c>
      <c r="N309" cm="1">
        <f t="array" ref="N309">INDEX('GMW - Upside'!$A$2:$MC$200,MATCH(1,('GMW - Upside'!$MC$2:$MC$200=N$3)*('GMW - Upside'!$MB$2:$MB$200=N$4),0),$E309-1973)</f>
        <v>42297.96</v>
      </c>
      <c r="O309" cm="1">
        <f t="array" ref="O309">INDEX('GMW - Upside'!$A$2:$MC$200,MATCH(1,('GMW - Upside'!$MC$2:$MC$200=O$3)*('GMW - Upside'!$MB$2:$MB$200=O$4),0),$E309-1973)</f>
        <v>4.0453429999999999</v>
      </c>
      <c r="P309" cm="1">
        <f t="array" ref="P309">INDEX('GMW - Upside'!$A$2:$MC$200,MATCH(1,('GMW - Upside'!$MC$2:$MC$200=P$3)*('GMW - Upside'!$MB$2:$MB$200=P$4),0),$E309-1973)</f>
        <v>49596.68</v>
      </c>
      <c r="Q309" cm="1">
        <f t="array" ref="Q309">INDEX('GMW - Upside'!$A$2:$MC$200,MATCH(1,('GMW - Upside'!$MC$2:$MC$200=Q$3)*('GMW - Upside'!$MB$2:$MB$200=Q$4),0),$E309-1973)</f>
        <v>-20120.73</v>
      </c>
      <c r="R309" cm="1">
        <f t="array" ref="R309">INDEX('GMW - Upside'!$A$2:$MC$200,MATCH(1,('GMW - Upside'!$MC$2:$MC$200=R$3)*('GMW - Upside'!$MB$2:$MB$200=R$4),0),$E309-1973)</f>
        <v>8376996</v>
      </c>
      <c r="S309" cm="1">
        <f t="array" ref="S309">INDEX('GMW - Upside'!$A$2:$MC$200,MATCH(1,('GMW - Upside'!$MC$2:$MC$200=S$3)*('GMW - Upside'!$MB$2:$MB$200=S$4),0),$E309-1973)</f>
        <v>2294704</v>
      </c>
      <c r="T309" cm="1">
        <f t="array" ref="T309">INDEX('GMW - Upside'!$A$2:$MC$200,MATCH(1,('GMW - Upside'!$MC$2:$MC$200=T$3)*('GMW - Upside'!$MB$2:$MB$200=T$4),0),$E309-1973)</f>
        <v>-0.26426319999999998</v>
      </c>
      <c r="U309" cm="1">
        <f t="array" ref="U309">INDEX('GMW - Upside'!$A$2:$MC$200,MATCH(1,('GMW - Upside'!$MC$2:$MC$200=U$3)*('GMW - Upside'!$MB$2:$MB$200=U$4),0),$E309-1973)</f>
        <v>1123544</v>
      </c>
      <c r="V309" cm="1">
        <f t="array" ref="V309">INDEX('GMW - Upside'!$A$2:$MC$200,MATCH(1,('GMW - Upside'!$MC$2:$MC$200=V$3)*('GMW - Upside'!$MB$2:$MB$200=V$4),0),$E309-1973)</f>
        <v>40605.65</v>
      </c>
      <c r="W309" cm="1">
        <f t="array" ref="W309">INDEX('GMW - Upside'!$A$2:$MC$200,MATCH(1,('GMW - Upside'!$MC$2:$MC$200=W$3)*('GMW - Upside'!$MB$2:$MB$200=W$4),0),$E309-1973)</f>
        <v>31.93242</v>
      </c>
      <c r="X309" cm="1">
        <f t="array" ref="X309">INDEX('GMW - Upside'!$A$2:$MC$200,MATCH(1,('GMW - Upside'!$MC$2:$MC$200=X$3)*('GMW - Upside'!$MB$2:$MB$200=X$4),0),$E309-1973)</f>
        <v>734905.5</v>
      </c>
      <c r="Y309" cm="1">
        <f t="array" ref="Y309">INDEX('GMW - Upside'!$A$2:$MC$200,MATCH(1,('GMW - Upside'!$MC$2:$MC$200=Y$3)*('GMW - Upside'!$MB$2:$MB$200=Y$4),0),$E309-1973)</f>
        <v>47689.58</v>
      </c>
      <c r="Z309" cm="1">
        <f t="array" ref="Z309">INDEX('GMW - Upside'!$A$2:$MC$200,MATCH(1,('GMW - Upside'!$MC$2:$MC$200=Z$3)*('GMW - Upside'!$MB$2:$MB$200=Z$4),0),$E309-1973)</f>
        <v>5670274</v>
      </c>
      <c r="AA309" cm="1">
        <f t="array" ref="AA309">INDEX('GMW - Upside'!$A$2:$MC$200,MATCH(1,('GMW - Upside'!$MC$2:$MC$200=AA$3)*('GMW - Upside'!$MB$2:$MB$200=AA$4),0),$E309-1973)</f>
        <v>-1.4785509999999999</v>
      </c>
      <c r="AB309" cm="1">
        <f t="array" ref="AB309">INDEX('GMW - Upside'!$A$2:$MC$200,MATCH(1,('GMW - Upside'!$MC$2:$MC$200=AB$3)*('GMW - Upside'!$MB$2:$MB$200=AB$4),0),$E309-1973)</f>
        <v>996577.6</v>
      </c>
      <c r="AC309" cm="1">
        <f t="array" ref="AC309">INDEX('GMW - Upside'!$A$2:$MC$200,MATCH(1,('GMW - Upside'!$MC$2:$MC$200=AC$3)*('GMW - Upside'!$MB$2:$MB$200=AC$4),0),$E309-1973)</f>
        <v>929178.9</v>
      </c>
      <c r="AD309" cm="1">
        <f t="array" ref="AD309">INDEX('GMW - Upside'!$A$2:$MC$200,MATCH(1,('GMW - Upside'!$MC$2:$MC$200=AD$3)*('GMW - Upside'!$MB$2:$MB$200=AD$4),0),$E309-1973)</f>
        <v>77533.11</v>
      </c>
      <c r="AE309" cm="1">
        <f t="array" ref="AE309">INDEX('GMW - Upside'!$A$2:$MC$200,MATCH(1,('GMW - Upside'!$MC$2:$MC$200=AE$3)*('GMW - Upside'!$MB$2:$MB$200=AE$4),0),$E309-1973)</f>
        <v>38.04213</v>
      </c>
    </row>
    <row r="310" spans="1:31" x14ac:dyDescent="0.25">
      <c r="B310">
        <f t="shared" si="24"/>
        <v>2055</v>
      </c>
      <c r="C310">
        <f t="shared" si="24"/>
        <v>2055</v>
      </c>
      <c r="E310">
        <f t="shared" si="21"/>
        <v>2283</v>
      </c>
      <c r="F310" cm="1">
        <f t="array" ref="F310">INDEX('GMW - Upside'!$A$2:$MC$200,MATCH(1,('GMW - Upside'!$MC$2:$MC$200=F$3)*('GMW - Upside'!$MB$2:$MB$200=F$4),0),$E310-1973)</f>
        <v>1124194</v>
      </c>
      <c r="G310" cm="1">
        <f t="array" ref="G310">INDEX('GMW - Upside'!$A$2:$MC$200,MATCH(1,('GMW - Upside'!$MC$2:$MC$200=G$3)*('GMW - Upside'!$MB$2:$MB$200=G$4),0),$E310-1973)</f>
        <v>644955.80000000005</v>
      </c>
      <c r="H310" cm="1">
        <f t="array" ref="H310">INDEX('GMW - Upside'!$A$2:$MC$200,MATCH(1,('GMW - Upside'!$MC$2:$MC$200=H$3)*('GMW - Upside'!$MB$2:$MB$200=H$4),0),$E310-1973)</f>
        <v>709946.8</v>
      </c>
      <c r="I310" cm="1">
        <f t="array" ref="I310">INDEX('GMW - Upside'!$A$2:$MC$200,MATCH(1,('GMW - Upside'!$MC$2:$MC$200=I$3)*('GMW - Upside'!$MB$2:$MB$200=I$4),0),$E310-1973)</f>
        <v>255.65969999999999</v>
      </c>
      <c r="J310" cm="1">
        <f t="array" ref="J310">INDEX('GMW - Upside'!$A$2:$MC$200,MATCH(1,('GMW - Upside'!$MC$2:$MC$200=J$3)*('GMW - Upside'!$MB$2:$MB$200=J$4),0),$E310-1973)</f>
        <v>2.427127</v>
      </c>
      <c r="K310" cm="1">
        <f t="array" ref="K310">INDEX('GMW - Upside'!$A$2:$MC$200,MATCH(1,('GMW - Upside'!$MC$2:$MC$200=K$3)*('GMW - Upside'!$MB$2:$MB$200=K$4),0),$E310-1973)</f>
        <v>3.4971860000000001</v>
      </c>
      <c r="L310" cm="1">
        <f t="array" ref="L310">INDEX('GMW - Upside'!$A$2:$MC$200,MATCH(1,('GMW - Upside'!$MC$2:$MC$200=L$3)*('GMW - Upside'!$MB$2:$MB$200=L$4),0),$E310-1973)</f>
        <v>40600.949999999997</v>
      </c>
      <c r="M310" cm="1">
        <f t="array" ref="M310">INDEX('GMW - Upside'!$A$2:$MC$200,MATCH(1,('GMW - Upside'!$MC$2:$MC$200=M$3)*('GMW - Upside'!$MB$2:$MB$200=M$4),0),$E310-1973)</f>
        <v>1712.2070000000001</v>
      </c>
      <c r="N310" cm="1">
        <f t="array" ref="N310">INDEX('GMW - Upside'!$A$2:$MC$200,MATCH(1,('GMW - Upside'!$MC$2:$MC$200=N$3)*('GMW - Upside'!$MB$2:$MB$200=N$4),0),$E310-1973)</f>
        <v>42313.16</v>
      </c>
      <c r="O310" cm="1">
        <f t="array" ref="O310">INDEX('GMW - Upside'!$A$2:$MC$200,MATCH(1,('GMW - Upside'!$MC$2:$MC$200=O$3)*('GMW - Upside'!$MB$2:$MB$200=O$4),0),$E310-1973)</f>
        <v>4.0465119999999999</v>
      </c>
      <c r="P310" cm="1">
        <f t="array" ref="P310">INDEX('GMW - Upside'!$A$2:$MC$200,MATCH(1,('GMW - Upside'!$MC$2:$MC$200=P$3)*('GMW - Upside'!$MB$2:$MB$200=P$4),0),$E310-1973)</f>
        <v>49598.21</v>
      </c>
      <c r="Q310" cm="1">
        <f t="array" ref="Q310">INDEX('GMW - Upside'!$A$2:$MC$200,MATCH(1,('GMW - Upside'!$MC$2:$MC$200=Q$3)*('GMW - Upside'!$MB$2:$MB$200=Q$4),0),$E310-1973)</f>
        <v>-79363.73</v>
      </c>
      <c r="R310" cm="1">
        <f t="array" ref="R310">INDEX('GMW - Upside'!$A$2:$MC$200,MATCH(1,('GMW - Upside'!$MC$2:$MC$200=R$3)*('GMW - Upside'!$MB$2:$MB$200=R$4),0),$E310-1973)</f>
        <v>8504158</v>
      </c>
      <c r="S310" cm="1">
        <f t="array" ref="S310">INDEX('GMW - Upside'!$A$2:$MC$200,MATCH(1,('GMW - Upside'!$MC$2:$MC$200=S$3)*('GMW - Upside'!$MB$2:$MB$200=S$4),0),$E310-1973)</f>
        <v>2314445</v>
      </c>
      <c r="T310" cm="1">
        <f t="array" ref="T310">INDEX('GMW - Upside'!$A$2:$MC$200,MATCH(1,('GMW - Upside'!$MC$2:$MC$200=T$3)*('GMW - Upside'!$MB$2:$MB$200=T$4),0),$E310-1973)</f>
        <v>-0.26378629999999997</v>
      </c>
      <c r="U310" cm="1">
        <f t="array" ref="U310">INDEX('GMW - Upside'!$A$2:$MC$200,MATCH(1,('GMW - Upside'!$MC$2:$MC$200=U$3)*('GMW - Upside'!$MB$2:$MB$200=U$4),0),$E310-1973)</f>
        <v>1127164</v>
      </c>
      <c r="V310" cm="1">
        <f t="array" ref="V310">INDEX('GMW - Upside'!$A$2:$MC$200,MATCH(1,('GMW - Upside'!$MC$2:$MC$200=V$3)*('GMW - Upside'!$MB$2:$MB$200=V$4),0),$E310-1973)</f>
        <v>40620.239999999998</v>
      </c>
      <c r="W310" cm="1">
        <f t="array" ref="W310">INDEX('GMW - Upside'!$A$2:$MC$200,MATCH(1,('GMW - Upside'!$MC$2:$MC$200=W$3)*('GMW - Upside'!$MB$2:$MB$200=W$4),0),$E310-1973)</f>
        <v>31.93167</v>
      </c>
      <c r="X310" cm="1">
        <f t="array" ref="X310">INDEX('GMW - Upside'!$A$2:$MC$200,MATCH(1,('GMW - Upside'!$MC$2:$MC$200=X$3)*('GMW - Upside'!$MB$2:$MB$200=X$4),0),$E310-1973)</f>
        <v>735222.4</v>
      </c>
      <c r="Y310" cm="1">
        <f t="array" ref="Y310">INDEX('GMW - Upside'!$A$2:$MC$200,MATCH(1,('GMW - Upside'!$MC$2:$MC$200=Y$3)*('GMW - Upside'!$MB$2:$MB$200=Y$4),0),$E310-1973)</f>
        <v>47684.6</v>
      </c>
      <c r="Z310" cm="1">
        <f t="array" ref="Z310">INDEX('GMW - Upside'!$A$2:$MC$200,MATCH(1,('GMW - Upside'!$MC$2:$MC$200=Z$3)*('GMW - Upside'!$MB$2:$MB$200=Z$4),0),$E310-1973)</f>
        <v>5697100</v>
      </c>
      <c r="AA310" cm="1">
        <f t="array" ref="AA310">INDEX('GMW - Upside'!$A$2:$MC$200,MATCH(1,('GMW - Upside'!$MC$2:$MC$200=AA$3)*('GMW - Upside'!$MB$2:$MB$200=AA$4),0),$E310-1973)</f>
        <v>-1.4773689999999999</v>
      </c>
      <c r="AB310" cm="1">
        <f t="array" ref="AB310">INDEX('GMW - Upside'!$A$2:$MC$200,MATCH(1,('GMW - Upside'!$MC$2:$MC$200=AB$3)*('GMW - Upside'!$MB$2:$MB$200=AB$4),0),$E310-1973)</f>
        <v>1046958</v>
      </c>
      <c r="AC310" cm="1">
        <f t="array" ref="AC310">INDEX('GMW - Upside'!$A$2:$MC$200,MATCH(1,('GMW - Upside'!$MC$2:$MC$200=AC$3)*('GMW - Upside'!$MB$2:$MB$200=AC$4),0),$E310-1973)</f>
        <v>919796.2</v>
      </c>
      <c r="AD310" cm="1">
        <f t="array" ref="AD310">INDEX('GMW - Upside'!$A$2:$MC$200,MATCH(1,('GMW - Upside'!$MC$2:$MC$200=AD$3)*('GMW - Upside'!$MB$2:$MB$200=AD$4),0),$E310-1973)</f>
        <v>77571.27</v>
      </c>
      <c r="AE310" cm="1">
        <f t="array" ref="AE310">INDEX('GMW - Upside'!$A$2:$MC$200,MATCH(1,('GMW - Upside'!$MC$2:$MC$200=AE$3)*('GMW - Upside'!$MB$2:$MB$200=AE$4),0),$E310-1973)</f>
        <v>38.144089999999998</v>
      </c>
    </row>
    <row r="311" spans="1:31" x14ac:dyDescent="0.2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cm="1">
        <f t="array" ref="F311">INDEX('GMW - Upside'!$A$2:$MC$200,MATCH(1,('GMW - Upside'!$MC$2:$MC$200=F$3)*('GMW - Upside'!$MB$2:$MB$200=F$4),0),$E311-1973)</f>
        <v>1127798</v>
      </c>
      <c r="G311" cm="1">
        <f t="array" ref="G311">INDEX('GMW - Upside'!$A$2:$MC$200,MATCH(1,('GMW - Upside'!$MC$2:$MC$200=G$3)*('GMW - Upside'!$MB$2:$MB$200=G$4),0),$E311-1973)</f>
        <v>646914</v>
      </c>
      <c r="H311" cm="1">
        <f t="array" ref="H311">INDEX('GMW - Upside'!$A$2:$MC$200,MATCH(1,('GMW - Upside'!$MC$2:$MC$200=H$3)*('GMW - Upside'!$MB$2:$MB$200=H$4),0),$E311-1973)</f>
        <v>712107.9</v>
      </c>
      <c r="I311" cm="1">
        <f t="array" ref="I311">INDEX('GMW - Upside'!$A$2:$MC$200,MATCH(1,('GMW - Upside'!$MC$2:$MC$200=I$3)*('GMW - Upside'!$MB$2:$MB$200=I$4),0),$E311-1973)</f>
        <v>256.10899999999998</v>
      </c>
      <c r="J311" cm="1">
        <f t="array" ref="J311">INDEX('GMW - Upside'!$A$2:$MC$200,MATCH(1,('GMW - Upside'!$MC$2:$MC$200=J$3)*('GMW - Upside'!$MB$2:$MB$200=J$4),0),$E311-1973)</f>
        <v>2.426809</v>
      </c>
      <c r="K311" cm="1">
        <f t="array" ref="K311">INDEX('GMW - Upside'!$A$2:$MC$200,MATCH(1,('GMW - Upside'!$MC$2:$MC$200=K$3)*('GMW - Upside'!$MB$2:$MB$200=K$4),0),$E311-1973)</f>
        <v>3.4966979999999999</v>
      </c>
      <c r="L311" cm="1">
        <f t="array" ref="L311">INDEX('GMW - Upside'!$A$2:$MC$200,MATCH(1,('GMW - Upside'!$MC$2:$MC$200=L$3)*('GMW - Upside'!$MB$2:$MB$200=L$4),0),$E311-1973)</f>
        <v>40614.79</v>
      </c>
      <c r="M311" cm="1">
        <f t="array" ref="M311">INDEX('GMW - Upside'!$A$2:$MC$200,MATCH(1,('GMW - Upside'!$MC$2:$MC$200=M$3)*('GMW - Upside'!$MB$2:$MB$200=M$4),0),$E311-1973)</f>
        <v>1713.5509999999999</v>
      </c>
      <c r="N311" cm="1">
        <f t="array" ref="N311">INDEX('GMW - Upside'!$A$2:$MC$200,MATCH(1,('GMW - Upside'!$MC$2:$MC$200=N$3)*('GMW - Upside'!$MB$2:$MB$200=N$4),0),$E311-1973)</f>
        <v>42328.34</v>
      </c>
      <c r="O311" cm="1">
        <f t="array" ref="O311">INDEX('GMW - Upside'!$A$2:$MC$200,MATCH(1,('GMW - Upside'!$MC$2:$MC$200=O$3)*('GMW - Upside'!$MB$2:$MB$200=O$4),0),$E311-1973)</f>
        <v>4.048235</v>
      </c>
      <c r="P311" cm="1">
        <f t="array" ref="P311">INDEX('GMW - Upside'!$A$2:$MC$200,MATCH(1,('GMW - Upside'!$MC$2:$MC$200=P$3)*('GMW - Upside'!$MB$2:$MB$200=P$4),0),$E311-1973)</f>
        <v>49599.73</v>
      </c>
      <c r="Q311" cm="1">
        <f t="array" ref="Q311">INDEX('GMW - Upside'!$A$2:$MC$200,MATCH(1,('GMW - Upside'!$MC$2:$MC$200=Q$3)*('GMW - Upside'!$MB$2:$MB$200=Q$4),0),$E311-1973)</f>
        <v>107259.6</v>
      </c>
      <c r="R311" cm="1">
        <f t="array" ref="R311">INDEX('GMW - Upside'!$A$2:$MC$200,MATCH(1,('GMW - Upside'!$MC$2:$MC$200=R$3)*('GMW - Upside'!$MB$2:$MB$200=R$4),0),$E311-1973)</f>
        <v>8498617</v>
      </c>
      <c r="S311" cm="1">
        <f t="array" ref="S311">INDEX('GMW - Upside'!$A$2:$MC$200,MATCH(1,('GMW - Upside'!$MC$2:$MC$200=S$3)*('GMW - Upside'!$MB$2:$MB$200=S$4),0),$E311-1973)</f>
        <v>2334018</v>
      </c>
      <c r="T311" cm="1">
        <f t="array" ref="T311">INDEX('GMW - Upside'!$A$2:$MC$200,MATCH(1,('GMW - Upside'!$MC$2:$MC$200=T$3)*('GMW - Upside'!$MB$2:$MB$200=T$4),0),$E311-1973)</f>
        <v>-0.2648354</v>
      </c>
      <c r="U311" cm="1">
        <f t="array" ref="U311">INDEX('GMW - Upside'!$A$2:$MC$200,MATCH(1,('GMW - Upside'!$MC$2:$MC$200=U$3)*('GMW - Upside'!$MB$2:$MB$200=U$4),0),$E311-1973)</f>
        <v>1130789</v>
      </c>
      <c r="V311" cm="1">
        <f t="array" ref="V311">INDEX('GMW - Upside'!$A$2:$MC$200,MATCH(1,('GMW - Upside'!$MC$2:$MC$200=V$3)*('GMW - Upside'!$MB$2:$MB$200=V$4),0),$E311-1973)</f>
        <v>40634.82</v>
      </c>
      <c r="W311" cm="1">
        <f t="array" ref="W311">INDEX('GMW - Upside'!$A$2:$MC$200,MATCH(1,('GMW - Upside'!$MC$2:$MC$200=W$3)*('GMW - Upside'!$MB$2:$MB$200=W$4),0),$E311-1973)</f>
        <v>31.93092</v>
      </c>
      <c r="X311" cm="1">
        <f t="array" ref="X311">INDEX('GMW - Upside'!$A$2:$MC$200,MATCH(1,('GMW - Upside'!$MC$2:$MC$200=X$3)*('GMW - Upside'!$MB$2:$MB$200=X$4),0),$E311-1973)</f>
        <v>735537.2</v>
      </c>
      <c r="Y311" cm="1">
        <f t="array" ref="Y311">INDEX('GMW - Upside'!$A$2:$MC$200,MATCH(1,('GMW - Upside'!$MC$2:$MC$200=Y$3)*('GMW - Upside'!$MB$2:$MB$200=Y$4),0),$E311-1973)</f>
        <v>47679.61</v>
      </c>
      <c r="Z311" cm="1">
        <f t="array" ref="Z311">INDEX('GMW - Upside'!$A$2:$MC$200,MATCH(1,('GMW - Upside'!$MC$2:$MC$200=Z$3)*('GMW - Upside'!$MB$2:$MB$200=Z$4),0),$E311-1973)</f>
        <v>5723978</v>
      </c>
      <c r="AA311" cm="1">
        <f t="array" ref="AA311">INDEX('GMW - Upside'!$A$2:$MC$200,MATCH(1,('GMW - Upside'!$MC$2:$MC$200=AA$3)*('GMW - Upside'!$MB$2:$MB$200=AA$4),0),$E311-1973)</f>
        <v>-1.4761880000000001</v>
      </c>
      <c r="AB311" cm="1">
        <f t="array" ref="AB311">INDEX('GMW - Upside'!$A$2:$MC$200,MATCH(1,('GMW - Upside'!$MC$2:$MC$200=AB$3)*('GMW - Upside'!$MB$2:$MB$200=AB$4),0),$E311-1973)</f>
        <v>1087338</v>
      </c>
      <c r="AC311" cm="1">
        <f t="array" ref="AC311">INDEX('GMW - Upside'!$A$2:$MC$200,MATCH(1,('GMW - Upside'!$MC$2:$MC$200=AC$3)*('GMW - Upside'!$MB$2:$MB$200=AC$4),0),$E311-1973)</f>
        <v>1092879</v>
      </c>
      <c r="AD311" cm="1">
        <f t="array" ref="AD311">INDEX('GMW - Upside'!$A$2:$MC$200,MATCH(1,('GMW - Upside'!$MC$2:$MC$200=AD$3)*('GMW - Upside'!$MB$2:$MB$200=AD$4),0),$E311-1973)</f>
        <v>77609.42</v>
      </c>
      <c r="AE311" cm="1">
        <f t="array" ref="AE311">INDEX('GMW - Upside'!$A$2:$MC$200,MATCH(1,('GMW - Upside'!$MC$2:$MC$200=AE$3)*('GMW - Upside'!$MB$2:$MB$200=AE$4),0),$E311-1973)</f>
        <v>38.246070000000003</v>
      </c>
    </row>
    <row r="312" spans="1:31" x14ac:dyDescent="0.25">
      <c r="B312">
        <f t="shared" si="24"/>
        <v>2056</v>
      </c>
      <c r="C312">
        <f t="shared" si="24"/>
        <v>2056</v>
      </c>
      <c r="E312">
        <f t="shared" si="21"/>
        <v>2285</v>
      </c>
      <c r="F312" cm="1">
        <f t="array" ref="F312">INDEX('GMW - Upside'!$A$2:$MC$200,MATCH(1,('GMW - Upside'!$MC$2:$MC$200=F$3)*('GMW - Upside'!$MB$2:$MB$200=F$4),0),$E312-1973)</f>
        <v>1131406</v>
      </c>
      <c r="G312" cm="1">
        <f t="array" ref="G312">INDEX('GMW - Upside'!$A$2:$MC$200,MATCH(1,('GMW - Upside'!$MC$2:$MC$200=G$3)*('GMW - Upside'!$MB$2:$MB$200=G$4),0),$E312-1973)</f>
        <v>648873.80000000005</v>
      </c>
      <c r="H312" cm="1">
        <f t="array" ref="H312">INDEX('GMW - Upside'!$A$2:$MC$200,MATCH(1,('GMW - Upside'!$MC$2:$MC$200=H$3)*('GMW - Upside'!$MB$2:$MB$200=H$4),0),$E312-1973)</f>
        <v>714296.2</v>
      </c>
      <c r="I312" cm="1">
        <f t="array" ref="I312">INDEX('GMW - Upside'!$A$2:$MC$200,MATCH(1,('GMW - Upside'!$MC$2:$MC$200=I$3)*('GMW - Upside'!$MB$2:$MB$200=I$4),0),$E312-1973)</f>
        <v>258.32260000000002</v>
      </c>
      <c r="J312" cm="1">
        <f t="array" ref="J312">INDEX('GMW - Upside'!$A$2:$MC$200,MATCH(1,('GMW - Upside'!$MC$2:$MC$200=J$3)*('GMW - Upside'!$MB$2:$MB$200=J$4),0),$E312-1973)</f>
        <v>2.4264790000000001</v>
      </c>
      <c r="K312" cm="1">
        <f t="array" ref="K312">INDEX('GMW - Upside'!$A$2:$MC$200,MATCH(1,('GMW - Upside'!$MC$2:$MC$200=K$3)*('GMW - Upside'!$MB$2:$MB$200=K$4),0),$E312-1973)</f>
        <v>3.49613</v>
      </c>
      <c r="L312" cm="1">
        <f t="array" ref="L312">INDEX('GMW - Upside'!$A$2:$MC$200,MATCH(1,('GMW - Upside'!$MC$2:$MC$200=L$3)*('GMW - Upside'!$MB$2:$MB$200=L$4),0),$E312-1973)</f>
        <v>40628.639999999999</v>
      </c>
      <c r="M312" cm="1">
        <f t="array" ref="M312">INDEX('GMW - Upside'!$A$2:$MC$200,MATCH(1,('GMW - Upside'!$MC$2:$MC$200=M$3)*('GMW - Upside'!$MB$2:$MB$200=M$4),0),$E312-1973)</f>
        <v>1714.8979999999999</v>
      </c>
      <c r="N312" cm="1">
        <f t="array" ref="N312">INDEX('GMW - Upside'!$A$2:$MC$200,MATCH(1,('GMW - Upside'!$MC$2:$MC$200=N$3)*('GMW - Upside'!$MB$2:$MB$200=N$4),0),$E312-1973)</f>
        <v>42343.54</v>
      </c>
      <c r="O312" cm="1">
        <f t="array" ref="O312">INDEX('GMW - Upside'!$A$2:$MC$200,MATCH(1,('GMW - Upside'!$MC$2:$MC$200=O$3)*('GMW - Upside'!$MB$2:$MB$200=O$4),0),$E312-1973)</f>
        <v>4.0499650000000003</v>
      </c>
      <c r="P312" cm="1">
        <f t="array" ref="P312">INDEX('GMW - Upside'!$A$2:$MC$200,MATCH(1,('GMW - Upside'!$MC$2:$MC$200=P$3)*('GMW - Upside'!$MB$2:$MB$200=P$4),0),$E312-1973)</f>
        <v>49601.25</v>
      </c>
      <c r="Q312" cm="1">
        <f t="array" ref="Q312">INDEX('GMW - Upside'!$A$2:$MC$200,MATCH(1,('GMW - Upside'!$MC$2:$MC$200=Q$3)*('GMW - Upside'!$MB$2:$MB$200=Q$4),0),$E312-1973)</f>
        <v>-100021.7</v>
      </c>
      <c r="R312" cm="1">
        <f t="array" ref="R312">INDEX('GMW - Upside'!$A$2:$MC$200,MATCH(1,('GMW - Upside'!$MC$2:$MC$200=R$3)*('GMW - Upside'!$MB$2:$MB$200=R$4),0),$E312-1973)</f>
        <v>8636333</v>
      </c>
      <c r="S312" cm="1">
        <f t="array" ref="S312">INDEX('GMW - Upside'!$A$2:$MC$200,MATCH(1,('GMW - Upside'!$MC$2:$MC$200=S$3)*('GMW - Upside'!$MB$2:$MB$200=S$4),0),$E312-1973)</f>
        <v>2353909</v>
      </c>
      <c r="T312" cm="1">
        <f t="array" ref="T312">INDEX('GMW - Upside'!$A$2:$MC$200,MATCH(1,('GMW - Upside'!$MC$2:$MC$200=T$3)*('GMW - Upside'!$MB$2:$MB$200=T$4),0),$E312-1973)</f>
        <v>-0.26597979999999999</v>
      </c>
      <c r="U312" cm="1">
        <f t="array" ref="U312">INDEX('GMW - Upside'!$A$2:$MC$200,MATCH(1,('GMW - Upside'!$MC$2:$MC$200=U$3)*('GMW - Upside'!$MB$2:$MB$200=U$4),0),$E312-1973)</f>
        <v>1134419</v>
      </c>
      <c r="V312" cm="1">
        <f t="array" ref="V312">INDEX('GMW - Upside'!$A$2:$MC$200,MATCH(1,('GMW - Upside'!$MC$2:$MC$200=V$3)*('GMW - Upside'!$MB$2:$MB$200=V$4),0),$E312-1973)</f>
        <v>40649.410000000003</v>
      </c>
      <c r="W312" cm="1">
        <f t="array" ref="W312">INDEX('GMW - Upside'!$A$2:$MC$200,MATCH(1,('GMW - Upside'!$MC$2:$MC$200=W$3)*('GMW - Upside'!$MB$2:$MB$200=W$4),0),$E312-1973)</f>
        <v>31.93017</v>
      </c>
      <c r="X312" cm="1">
        <f t="array" ref="X312">INDEX('GMW - Upside'!$A$2:$MC$200,MATCH(1,('GMW - Upside'!$MC$2:$MC$200=X$3)*('GMW - Upside'!$MB$2:$MB$200=X$4),0),$E312-1973)</f>
        <v>735850.2</v>
      </c>
      <c r="Y312" cm="1">
        <f t="array" ref="Y312">INDEX('GMW - Upside'!$A$2:$MC$200,MATCH(1,('GMW - Upside'!$MC$2:$MC$200=Y$3)*('GMW - Upside'!$MB$2:$MB$200=Y$4),0),$E312-1973)</f>
        <v>47674.63</v>
      </c>
      <c r="Z312" cm="1">
        <f t="array" ref="Z312">INDEX('GMW - Upside'!$A$2:$MC$200,MATCH(1,('GMW - Upside'!$MC$2:$MC$200=Z$3)*('GMW - Upside'!$MB$2:$MB$200=Z$4),0),$E312-1973)</f>
        <v>5750909</v>
      </c>
      <c r="AA312" cm="1">
        <f t="array" ref="AA312">INDEX('GMW - Upside'!$A$2:$MC$200,MATCH(1,('GMW - Upside'!$MC$2:$MC$200=AA$3)*('GMW - Upside'!$MB$2:$MB$200=AA$4),0),$E312-1973)</f>
        <v>-1.475007</v>
      </c>
      <c r="AB312" cm="1">
        <f t="array" ref="AB312">INDEX('GMW - Upside'!$A$2:$MC$200,MATCH(1,('GMW - Upside'!$MC$2:$MC$200=AB$3)*('GMW - Upside'!$MB$2:$MB$200=AB$4),0),$E312-1973)</f>
        <v>1042906</v>
      </c>
      <c r="AC312" cm="1">
        <f t="array" ref="AC312">INDEX('GMW - Upside'!$A$2:$MC$200,MATCH(1,('GMW - Upside'!$MC$2:$MC$200=AC$3)*('GMW - Upside'!$MB$2:$MB$200=AC$4),0),$E312-1973)</f>
        <v>905190.40000000002</v>
      </c>
      <c r="AD312" cm="1">
        <f t="array" ref="AD312">INDEX('GMW - Upside'!$A$2:$MC$200,MATCH(1,('GMW - Upside'!$MC$2:$MC$200=AD$3)*('GMW - Upside'!$MB$2:$MB$200=AD$4),0),$E312-1973)</f>
        <v>77647.58</v>
      </c>
      <c r="AE312" cm="1">
        <f t="array" ref="AE312">INDEX('GMW - Upside'!$A$2:$MC$200,MATCH(1,('GMW - Upside'!$MC$2:$MC$200=AE$3)*('GMW - Upside'!$MB$2:$MB$200=AE$4),0),$E312-1973)</f>
        <v>38.348050000000001</v>
      </c>
    </row>
    <row r="313" spans="1:31" x14ac:dyDescent="0.25">
      <c r="B313">
        <f t="shared" si="24"/>
        <v>2056</v>
      </c>
      <c r="C313">
        <f t="shared" si="24"/>
        <v>2056</v>
      </c>
      <c r="E313">
        <f t="shared" si="21"/>
        <v>2286</v>
      </c>
      <c r="F313" cm="1">
        <f t="array" ref="F313">INDEX('GMW - Upside'!$A$2:$MC$200,MATCH(1,('GMW - Upside'!$MC$2:$MC$200=F$3)*('GMW - Upside'!$MB$2:$MB$200=F$4),0),$E313-1973)</f>
        <v>1135024</v>
      </c>
      <c r="G313" cm="1">
        <f t="array" ref="G313">INDEX('GMW - Upside'!$A$2:$MC$200,MATCH(1,('GMW - Upside'!$MC$2:$MC$200=G$3)*('GMW - Upside'!$MB$2:$MB$200=G$4),0),$E313-1973)</f>
        <v>650838.1</v>
      </c>
      <c r="H313" cm="1">
        <f t="array" ref="H313">INDEX('GMW - Upside'!$A$2:$MC$200,MATCH(1,('GMW - Upside'!$MC$2:$MC$200=H$3)*('GMW - Upside'!$MB$2:$MB$200=H$4),0),$E313-1973)</f>
        <v>716482.1</v>
      </c>
      <c r="I313" cm="1">
        <f t="array" ref="I313">INDEX('GMW - Upside'!$A$2:$MC$200,MATCH(1,('GMW - Upside'!$MC$2:$MC$200=I$3)*('GMW - Upside'!$MB$2:$MB$200=I$4),0),$E313-1973)</f>
        <v>259.61070000000001</v>
      </c>
      <c r="J313" cm="1">
        <f t="array" ref="J313">INDEX('GMW - Upside'!$A$2:$MC$200,MATCH(1,('GMW - Upside'!$MC$2:$MC$200=J$3)*('GMW - Upside'!$MB$2:$MB$200=J$4),0),$E313-1973)</f>
        <v>2.4261499999999998</v>
      </c>
      <c r="K313" cm="1">
        <f t="array" ref="K313">INDEX('GMW - Upside'!$A$2:$MC$200,MATCH(1,('GMW - Upside'!$MC$2:$MC$200=K$3)*('GMW - Upside'!$MB$2:$MB$200=K$4),0),$E313-1973)</f>
        <v>3.4959419999999999</v>
      </c>
      <c r="L313" cm="1">
        <f t="array" ref="L313">INDEX('GMW - Upside'!$A$2:$MC$200,MATCH(1,('GMW - Upside'!$MC$2:$MC$200=L$3)*('GMW - Upside'!$MB$2:$MB$200=L$4),0),$E313-1973)</f>
        <v>40642.410000000003</v>
      </c>
      <c r="M313" cm="1">
        <f t="array" ref="M313">INDEX('GMW - Upside'!$A$2:$MC$200,MATCH(1,('GMW - Upside'!$MC$2:$MC$200=M$3)*('GMW - Upside'!$MB$2:$MB$200=M$4),0),$E313-1973)</f>
        <v>1716.184</v>
      </c>
      <c r="N313" cm="1">
        <f t="array" ref="N313">INDEX('GMW - Upside'!$A$2:$MC$200,MATCH(1,('GMW - Upside'!$MC$2:$MC$200=N$3)*('GMW - Upside'!$MB$2:$MB$200=N$4),0),$E313-1973)</f>
        <v>42358.59</v>
      </c>
      <c r="O313" cm="1">
        <f t="array" ref="O313">INDEX('GMW - Upside'!$A$2:$MC$200,MATCH(1,('GMW - Upside'!$MC$2:$MC$200=O$3)*('GMW - Upside'!$MB$2:$MB$200=O$4),0),$E313-1973)</f>
        <v>4.0515600000000003</v>
      </c>
      <c r="P313" cm="1">
        <f t="array" ref="P313">INDEX('GMW - Upside'!$A$2:$MC$200,MATCH(1,('GMW - Upside'!$MC$2:$MC$200=P$3)*('GMW - Upside'!$MB$2:$MB$200=P$4),0),$E313-1973)</f>
        <v>49603.78</v>
      </c>
      <c r="Q313" cm="1">
        <f t="array" ref="Q313">INDEX('GMW - Upside'!$A$2:$MC$200,MATCH(1,('GMW - Upside'!$MC$2:$MC$200=Q$3)*('GMW - Upside'!$MB$2:$MB$200=Q$4),0),$E313-1973)</f>
        <v>-20496.41</v>
      </c>
      <c r="R313" cm="1">
        <f t="array" ref="R313">INDEX('GMW - Upside'!$A$2:$MC$200,MATCH(1,('GMW - Upside'!$MC$2:$MC$200=R$3)*('GMW - Upside'!$MB$2:$MB$200=R$4),0),$E313-1973)</f>
        <v>8705771</v>
      </c>
      <c r="S313" cm="1">
        <f t="array" ref="S313">INDEX('GMW - Upside'!$A$2:$MC$200,MATCH(1,('GMW - Upside'!$MC$2:$MC$200=S$3)*('GMW - Upside'!$MB$2:$MB$200=S$4),0),$E313-1973)</f>
        <v>2373910</v>
      </c>
      <c r="T313" cm="1">
        <f t="array" ref="T313">INDEX('GMW - Upside'!$A$2:$MC$200,MATCH(1,('GMW - Upside'!$MC$2:$MC$200=T$3)*('GMW - Upside'!$MB$2:$MB$200=T$4),0),$E313-1973)</f>
        <v>-0.26636120000000002</v>
      </c>
      <c r="U313" cm="1">
        <f t="array" ref="U313">INDEX('GMW - Upside'!$A$2:$MC$200,MATCH(1,('GMW - Upside'!$MC$2:$MC$200=U$3)*('GMW - Upside'!$MB$2:$MB$200=U$4),0),$E313-1973)</f>
        <v>1138051</v>
      </c>
      <c r="V313" cm="1">
        <f t="array" ref="V313">INDEX('GMW - Upside'!$A$2:$MC$200,MATCH(1,('GMW - Upside'!$MC$2:$MC$200=V$3)*('GMW - Upside'!$MB$2:$MB$200=V$4),0),$E313-1973)</f>
        <v>40663.85</v>
      </c>
      <c r="W313" cm="1">
        <f t="array" ref="W313">INDEX('GMW - Upside'!$A$2:$MC$200,MATCH(1,('GMW - Upside'!$MC$2:$MC$200=W$3)*('GMW - Upside'!$MB$2:$MB$200=W$4),0),$E313-1973)</f>
        <v>31.92942</v>
      </c>
      <c r="X313" cm="1">
        <f t="array" ref="X313">INDEX('GMW - Upside'!$A$2:$MC$200,MATCH(1,('GMW - Upside'!$MC$2:$MC$200=X$3)*('GMW - Upside'!$MB$2:$MB$200=X$4),0),$E313-1973)</f>
        <v>736170.4</v>
      </c>
      <c r="Y313" cm="1">
        <f t="array" ref="Y313">INDEX('GMW - Upside'!$A$2:$MC$200,MATCH(1,('GMW - Upside'!$MC$2:$MC$200=Y$3)*('GMW - Upside'!$MB$2:$MB$200=Y$4),0),$E313-1973)</f>
        <v>47670.2</v>
      </c>
      <c r="Z313" cm="1">
        <f t="array" ref="Z313">INDEX('GMW - Upside'!$A$2:$MC$200,MATCH(1,('GMW - Upside'!$MC$2:$MC$200=Z$3)*('GMW - Upside'!$MB$2:$MB$200=Z$4),0),$E313-1973)</f>
        <v>5777894</v>
      </c>
      <c r="AA313" cm="1">
        <f t="array" ref="AA313">INDEX('GMW - Upside'!$A$2:$MC$200,MATCH(1,('GMW - Upside'!$MC$2:$MC$200=AA$3)*('GMW - Upside'!$MB$2:$MB$200=AA$4),0),$E313-1973)</f>
        <v>-1.4738279999999999</v>
      </c>
      <c r="AB313" cm="1">
        <f t="array" ref="AB313">INDEX('GMW - Upside'!$A$2:$MC$200,MATCH(1,('GMW - Upside'!$MC$2:$MC$200=AB$3)*('GMW - Upside'!$MB$2:$MB$200=AB$4),0),$E313-1973)</f>
        <v>1030604</v>
      </c>
      <c r="AC313" cm="1">
        <f t="array" ref="AC313">INDEX('GMW - Upside'!$A$2:$MC$200,MATCH(1,('GMW - Upside'!$MC$2:$MC$200=AC$3)*('GMW - Upside'!$MB$2:$MB$200=AC$4),0),$E313-1973)</f>
        <v>961166.1</v>
      </c>
      <c r="AD313" cm="1">
        <f t="array" ref="AD313">INDEX('GMW - Upside'!$A$2:$MC$200,MATCH(1,('GMW - Upside'!$MC$2:$MC$200=AD$3)*('GMW - Upside'!$MB$2:$MB$200=AD$4),0),$E313-1973)</f>
        <v>77684.12</v>
      </c>
      <c r="AE313" cm="1">
        <f t="array" ref="AE313">INDEX('GMW - Upside'!$A$2:$MC$200,MATCH(1,('GMW - Upside'!$MC$2:$MC$200=AE$3)*('GMW - Upside'!$MB$2:$MB$200=AE$4),0),$E313-1973)</f>
        <v>38.44735</v>
      </c>
    </row>
    <row r="314" spans="1:31" x14ac:dyDescent="0.25">
      <c r="B314">
        <f t="shared" si="24"/>
        <v>2056</v>
      </c>
      <c r="C314">
        <f t="shared" si="24"/>
        <v>2056</v>
      </c>
      <c r="E314">
        <f t="shared" si="21"/>
        <v>2287</v>
      </c>
      <c r="F314" cm="1">
        <f t="array" ref="F314">INDEX('GMW - Upside'!$A$2:$MC$200,MATCH(1,('GMW - Upside'!$MC$2:$MC$200=F$3)*('GMW - Upside'!$MB$2:$MB$200=F$4),0),$E314-1973)</f>
        <v>1138653</v>
      </c>
      <c r="G314" cm="1">
        <f t="array" ref="G314">INDEX('GMW - Upside'!$A$2:$MC$200,MATCH(1,('GMW - Upside'!$MC$2:$MC$200=G$3)*('GMW - Upside'!$MB$2:$MB$200=G$4),0),$E314-1973)</f>
        <v>652808.4</v>
      </c>
      <c r="H314" cm="1">
        <f t="array" ref="H314">INDEX('GMW - Upside'!$A$2:$MC$200,MATCH(1,('GMW - Upside'!$MC$2:$MC$200=H$3)*('GMW - Upside'!$MB$2:$MB$200=H$4),0),$E314-1973)</f>
        <v>718682.1</v>
      </c>
      <c r="I314" cm="1">
        <f t="array" ref="I314">INDEX('GMW - Upside'!$A$2:$MC$200,MATCH(1,('GMW - Upside'!$MC$2:$MC$200=I$3)*('GMW - Upside'!$MB$2:$MB$200=I$4),0),$E314-1973)</f>
        <v>260.69479999999999</v>
      </c>
      <c r="J314" cm="1">
        <f t="array" ref="J314">INDEX('GMW - Upside'!$A$2:$MC$200,MATCH(1,('GMW - Upside'!$MC$2:$MC$200=J$3)*('GMW - Upside'!$MB$2:$MB$200=J$4),0),$E314-1973)</f>
        <v>2.4258250000000001</v>
      </c>
      <c r="K314" cm="1">
        <f t="array" ref="K314">INDEX('GMW - Upside'!$A$2:$MC$200,MATCH(1,('GMW - Upside'!$MC$2:$MC$200=K$3)*('GMW - Upside'!$MB$2:$MB$200=K$4),0),$E314-1973)</f>
        <v>3.4957250000000002</v>
      </c>
      <c r="L314" cm="1">
        <f t="array" ref="L314">INDEX('GMW - Upside'!$A$2:$MC$200,MATCH(1,('GMW - Upside'!$MC$2:$MC$200=L$3)*('GMW - Upside'!$MB$2:$MB$200=L$4),0),$E314-1973)</f>
        <v>40656.18</v>
      </c>
      <c r="M314" cm="1">
        <f t="array" ref="M314">INDEX('GMW - Upside'!$A$2:$MC$200,MATCH(1,('GMW - Upside'!$MC$2:$MC$200=M$3)*('GMW - Upside'!$MB$2:$MB$200=M$4),0),$E314-1973)</f>
        <v>1717.4839999999999</v>
      </c>
      <c r="N314" cm="1">
        <f t="array" ref="N314">INDEX('GMW - Upside'!$A$2:$MC$200,MATCH(1,('GMW - Upside'!$MC$2:$MC$200=N$3)*('GMW - Upside'!$MB$2:$MB$200=N$4),0),$E314-1973)</f>
        <v>42373.66</v>
      </c>
      <c r="O314" cm="1">
        <f t="array" ref="O314">INDEX('GMW - Upside'!$A$2:$MC$200,MATCH(1,('GMW - Upside'!$MC$2:$MC$200=O$3)*('GMW - Upside'!$MB$2:$MB$200=O$4),0),$E314-1973)</f>
        <v>4.0531889999999997</v>
      </c>
      <c r="P314" cm="1">
        <f t="array" ref="P314">INDEX('GMW - Upside'!$A$2:$MC$200,MATCH(1,('GMW - Upside'!$MC$2:$MC$200=P$3)*('GMW - Upside'!$MB$2:$MB$200=P$4),0),$E314-1973)</f>
        <v>49606.31</v>
      </c>
      <c r="Q314" cm="1">
        <f t="array" ref="Q314">INDEX('GMW - Upside'!$A$2:$MC$200,MATCH(1,('GMW - Upside'!$MC$2:$MC$200=Q$3)*('GMW - Upside'!$MB$2:$MB$200=Q$4),0),$E314-1973)</f>
        <v>-81774.02</v>
      </c>
      <c r="R314" cm="1">
        <f t="array" ref="R314">INDEX('GMW - Upside'!$A$2:$MC$200,MATCH(1,('GMW - Upside'!$MC$2:$MC$200=R$3)*('GMW - Upside'!$MB$2:$MB$200=R$4),0),$E314-1973)</f>
        <v>8837024</v>
      </c>
      <c r="S314" cm="1">
        <f t="array" ref="S314">INDEX('GMW - Upside'!$A$2:$MC$200,MATCH(1,('GMW - Upside'!$MC$2:$MC$200=S$3)*('GMW - Upside'!$MB$2:$MB$200=S$4),0),$E314-1973)</f>
        <v>2394250</v>
      </c>
      <c r="T314" cm="1">
        <f t="array" ref="T314">INDEX('GMW - Upside'!$A$2:$MC$200,MATCH(1,('GMW - Upside'!$MC$2:$MC$200=T$3)*('GMW - Upside'!$MB$2:$MB$200=T$4),0),$E314-1973)</f>
        <v>-0.26617049999999998</v>
      </c>
      <c r="U314" cm="1">
        <f t="array" ref="U314">INDEX('GMW - Upside'!$A$2:$MC$200,MATCH(1,('GMW - Upside'!$MC$2:$MC$200=U$3)*('GMW - Upside'!$MB$2:$MB$200=U$4),0),$E314-1973)</f>
        <v>1141688</v>
      </c>
      <c r="V314" cm="1">
        <f t="array" ref="V314">INDEX('GMW - Upside'!$A$2:$MC$200,MATCH(1,('GMW - Upside'!$MC$2:$MC$200=V$3)*('GMW - Upside'!$MB$2:$MB$200=V$4),0),$E314-1973)</f>
        <v>40678.32</v>
      </c>
      <c r="W314" cm="1">
        <f t="array" ref="W314">INDEX('GMW - Upside'!$A$2:$MC$200,MATCH(1,('GMW - Upside'!$MC$2:$MC$200=W$3)*('GMW - Upside'!$MB$2:$MB$200=W$4),0),$E314-1973)</f>
        <v>31.92867</v>
      </c>
      <c r="X314" cm="1">
        <f t="array" ref="X314">INDEX('GMW - Upside'!$A$2:$MC$200,MATCH(1,('GMW - Upside'!$MC$2:$MC$200=X$3)*('GMW - Upside'!$MB$2:$MB$200=X$4),0),$E314-1973)</f>
        <v>736489.2</v>
      </c>
      <c r="Y314" cm="1">
        <f t="array" ref="Y314">INDEX('GMW - Upside'!$A$2:$MC$200,MATCH(1,('GMW - Upside'!$MC$2:$MC$200=Y$3)*('GMW - Upside'!$MB$2:$MB$200=Y$4),0),$E314-1973)</f>
        <v>47665.77</v>
      </c>
      <c r="Z314" cm="1">
        <f t="array" ref="Z314">INDEX('GMW - Upside'!$A$2:$MC$200,MATCH(1,('GMW - Upside'!$MC$2:$MC$200=Z$3)*('GMW - Upside'!$MB$2:$MB$200=Z$4),0),$E314-1973)</f>
        <v>5804935</v>
      </c>
      <c r="AA314" cm="1">
        <f t="array" ref="AA314">INDEX('GMW - Upside'!$A$2:$MC$200,MATCH(1,('GMW - Upside'!$MC$2:$MC$200=AA$3)*('GMW - Upside'!$MB$2:$MB$200=AA$4),0),$E314-1973)</f>
        <v>-1.47265</v>
      </c>
      <c r="AB314" cm="1">
        <f t="array" ref="AB314">INDEX('GMW - Upside'!$A$2:$MC$200,MATCH(1,('GMW - Upside'!$MC$2:$MC$200=AB$3)*('GMW - Upside'!$MB$2:$MB$200=AB$4),0),$E314-1973)</f>
        <v>1082678</v>
      </c>
      <c r="AC314" cm="1">
        <f t="array" ref="AC314">INDEX('GMW - Upside'!$A$2:$MC$200,MATCH(1,('GMW - Upside'!$MC$2:$MC$200=AC$3)*('GMW - Upside'!$MB$2:$MB$200=AC$4),0),$E314-1973)</f>
        <v>951424.9</v>
      </c>
      <c r="AD314" cm="1">
        <f t="array" ref="AD314">INDEX('GMW - Upside'!$A$2:$MC$200,MATCH(1,('GMW - Upside'!$MC$2:$MC$200=AD$3)*('GMW - Upside'!$MB$2:$MB$200=AD$4),0),$E314-1973)</f>
        <v>77720.649999999994</v>
      </c>
      <c r="AE314" cm="1">
        <f t="array" ref="AE314">INDEX('GMW - Upside'!$A$2:$MC$200,MATCH(1,('GMW - Upside'!$MC$2:$MC$200=AE$3)*('GMW - Upside'!$MB$2:$MB$200=AE$4),0),$E314-1973)</f>
        <v>38.54663</v>
      </c>
    </row>
    <row r="315" spans="1:31" x14ac:dyDescent="0.2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cm="1">
        <f t="array" ref="F315">INDEX('GMW - Upside'!$A$2:$MC$200,MATCH(1,('GMW - Upside'!$MC$2:$MC$200=F$3)*('GMW - Upside'!$MB$2:$MB$200=F$4),0),$E315-1973)</f>
        <v>1142277</v>
      </c>
      <c r="G315" cm="1">
        <f t="array" ref="G315">INDEX('GMW - Upside'!$A$2:$MC$200,MATCH(1,('GMW - Upside'!$MC$2:$MC$200=G$3)*('GMW - Upside'!$MB$2:$MB$200=G$4),0),$E315-1973)</f>
        <v>654773.69999999995</v>
      </c>
      <c r="H315" cm="1">
        <f t="array" ref="H315">INDEX('GMW - Upside'!$A$2:$MC$200,MATCH(1,('GMW - Upside'!$MC$2:$MC$200=H$3)*('GMW - Upside'!$MB$2:$MB$200=H$4),0),$E315-1973)</f>
        <v>720852</v>
      </c>
      <c r="I315" cm="1">
        <f t="array" ref="I315">INDEX('GMW - Upside'!$A$2:$MC$200,MATCH(1,('GMW - Upside'!$MC$2:$MC$200=I$3)*('GMW - Upside'!$MB$2:$MB$200=I$4),0),$E315-1973)</f>
        <v>261.15199999999999</v>
      </c>
      <c r="J315" cm="1">
        <f t="array" ref="J315">INDEX('GMW - Upside'!$A$2:$MC$200,MATCH(1,('GMW - Upside'!$MC$2:$MC$200=J$3)*('GMW - Upside'!$MB$2:$MB$200=J$4),0),$E315-1973)</f>
        <v>2.425481</v>
      </c>
      <c r="K315" cm="1">
        <f t="array" ref="K315">INDEX('GMW - Upside'!$A$2:$MC$200,MATCH(1,('GMW - Upside'!$MC$2:$MC$200=K$3)*('GMW - Upside'!$MB$2:$MB$200=K$4),0),$E315-1973)</f>
        <v>3.4952649999999998</v>
      </c>
      <c r="L315" cm="1">
        <f t="array" ref="L315">INDEX('GMW - Upside'!$A$2:$MC$200,MATCH(1,('GMW - Upside'!$MC$2:$MC$200=L$3)*('GMW - Upside'!$MB$2:$MB$200=L$4),0),$E315-1973)</f>
        <v>40670.050000000003</v>
      </c>
      <c r="M315" cm="1">
        <f t="array" ref="M315">INDEX('GMW - Upside'!$A$2:$MC$200,MATCH(1,('GMW - Upside'!$MC$2:$MC$200=M$3)*('GMW - Upside'!$MB$2:$MB$200=M$4),0),$E315-1973)</f>
        <v>1718.672</v>
      </c>
      <c r="N315" cm="1">
        <f t="array" ref="N315">INDEX('GMW - Upside'!$A$2:$MC$200,MATCH(1,('GMW - Upside'!$MC$2:$MC$200=N$3)*('GMW - Upside'!$MB$2:$MB$200=N$4),0),$E315-1973)</f>
        <v>42388.72</v>
      </c>
      <c r="O315" cm="1">
        <f t="array" ref="O315">INDEX('GMW - Upside'!$A$2:$MC$200,MATCH(1,('GMW - Upside'!$MC$2:$MC$200=O$3)*('GMW - Upside'!$MB$2:$MB$200=O$4),0),$E315-1973)</f>
        <v>4.0545499999999999</v>
      </c>
      <c r="P315" cm="1">
        <f t="array" ref="P315">INDEX('GMW - Upside'!$A$2:$MC$200,MATCH(1,('GMW - Upside'!$MC$2:$MC$200=P$3)*('GMW - Upside'!$MB$2:$MB$200=P$4),0),$E315-1973)</f>
        <v>49608.84</v>
      </c>
      <c r="Q315" cm="1">
        <f t="array" ref="Q315">INDEX('GMW - Upside'!$A$2:$MC$200,MATCH(1,('GMW - Upside'!$MC$2:$MC$200=Q$3)*('GMW - Upside'!$MB$2:$MB$200=Q$4),0),$E315-1973)</f>
        <v>111275.4</v>
      </c>
      <c r="R315" cm="1">
        <f t="array" ref="R315">INDEX('GMW - Upside'!$A$2:$MC$200,MATCH(1,('GMW - Upside'!$MC$2:$MC$200=R$3)*('GMW - Upside'!$MB$2:$MB$200=R$4),0),$E315-1973)</f>
        <v>8830973</v>
      </c>
      <c r="S315" cm="1">
        <f t="array" ref="S315">INDEX('GMW - Upside'!$A$2:$MC$200,MATCH(1,('GMW - Upside'!$MC$2:$MC$200=S$3)*('GMW - Upside'!$MB$2:$MB$200=S$4),0),$E315-1973)</f>
        <v>2414438</v>
      </c>
      <c r="T315" cm="1">
        <f t="array" ref="T315">INDEX('GMW - Upside'!$A$2:$MC$200,MATCH(1,('GMW - Upside'!$MC$2:$MC$200=T$3)*('GMW - Upside'!$MB$2:$MB$200=T$4),0),$E315-1973)</f>
        <v>-0.26683810000000002</v>
      </c>
      <c r="U315" cm="1">
        <f t="array" ref="U315">INDEX('GMW - Upside'!$A$2:$MC$200,MATCH(1,('GMW - Upside'!$MC$2:$MC$200=U$3)*('GMW - Upside'!$MB$2:$MB$200=U$4),0),$E315-1973)</f>
        <v>1145329</v>
      </c>
      <c r="V315" cm="1">
        <f t="array" ref="V315">INDEX('GMW - Upside'!$A$2:$MC$200,MATCH(1,('GMW - Upside'!$MC$2:$MC$200=V$3)*('GMW - Upside'!$MB$2:$MB$200=V$4),0),$E315-1973)</f>
        <v>40692.78</v>
      </c>
      <c r="W315" cm="1">
        <f t="array" ref="W315">INDEX('GMW - Upside'!$A$2:$MC$200,MATCH(1,('GMW - Upside'!$MC$2:$MC$200=W$3)*('GMW - Upside'!$MB$2:$MB$200=W$4),0),$E315-1973)</f>
        <v>31.92792</v>
      </c>
      <c r="X315" cm="1">
        <f t="array" ref="X315">INDEX('GMW - Upside'!$A$2:$MC$200,MATCH(1,('GMW - Upside'!$MC$2:$MC$200=X$3)*('GMW - Upside'!$MB$2:$MB$200=X$4),0),$E315-1973)</f>
        <v>736806.40000000002</v>
      </c>
      <c r="Y315" cm="1">
        <f t="array" ref="Y315">INDEX('GMW - Upside'!$A$2:$MC$200,MATCH(1,('GMW - Upside'!$MC$2:$MC$200=Y$3)*('GMW - Upside'!$MB$2:$MB$200=Y$4),0),$E315-1973)</f>
        <v>47661.33</v>
      </c>
      <c r="Z315" cm="1">
        <f t="array" ref="Z315">INDEX('GMW - Upside'!$A$2:$MC$200,MATCH(1,('GMW - Upside'!$MC$2:$MC$200=Z$3)*('GMW - Upside'!$MB$2:$MB$200=Z$4),0),$E315-1973)</f>
        <v>5832034</v>
      </c>
      <c r="AA315" cm="1">
        <f t="array" ref="AA315">INDEX('GMW - Upside'!$A$2:$MC$200,MATCH(1,('GMW - Upside'!$MC$2:$MC$200=AA$3)*('GMW - Upside'!$MB$2:$MB$200=AA$4),0),$E315-1973)</f>
        <v>-1.4714719999999999</v>
      </c>
      <c r="AB315" cm="1">
        <f t="array" ref="AB315">INDEX('GMW - Upside'!$A$2:$MC$200,MATCH(1,('GMW - Upside'!$MC$2:$MC$200=AB$3)*('GMW - Upside'!$MB$2:$MB$200=AB$4),0),$E315-1973)</f>
        <v>1124398</v>
      </c>
      <c r="AC315" cm="1">
        <f t="array" ref="AC315">INDEX('GMW - Upside'!$A$2:$MC$200,MATCH(1,('GMW - Upside'!$MC$2:$MC$200=AC$3)*('GMW - Upside'!$MB$2:$MB$200=AC$4),0),$E315-1973)</f>
        <v>1130448</v>
      </c>
      <c r="AD315" cm="1">
        <f t="array" ref="AD315">INDEX('GMW - Upside'!$A$2:$MC$200,MATCH(1,('GMW - Upside'!$MC$2:$MC$200=AD$3)*('GMW - Upside'!$MB$2:$MB$200=AD$4),0),$E315-1973)</f>
        <v>77757.179999999993</v>
      </c>
      <c r="AE315" cm="1">
        <f t="array" ref="AE315">INDEX('GMW - Upside'!$A$2:$MC$200,MATCH(1,('GMW - Upside'!$MC$2:$MC$200=AE$3)*('GMW - Upside'!$MB$2:$MB$200=AE$4),0),$E315-1973)</f>
        <v>38.645910000000001</v>
      </c>
    </row>
    <row r="316" spans="1:31" x14ac:dyDescent="0.2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cm="1">
        <f t="array" ref="F316">INDEX('GMW - Upside'!$A$2:$MC$200,MATCH(1,('GMW - Upside'!$MC$2:$MC$200=F$3)*('GMW - Upside'!$MB$2:$MB$200=F$4),0),$E316-1973)</f>
        <v>1145910</v>
      </c>
      <c r="G316" cm="1">
        <f t="array" ref="G316">INDEX('GMW - Upside'!$A$2:$MC$200,MATCH(1,('GMW - Upside'!$MC$2:$MC$200=G$3)*('GMW - Upside'!$MB$2:$MB$200=G$4),0),$E316-1973)</f>
        <v>656745.6</v>
      </c>
      <c r="H316" cm="1">
        <f t="array" ref="H316">INDEX('GMW - Upside'!$A$2:$MC$200,MATCH(1,('GMW - Upside'!$MC$2:$MC$200=H$3)*('GMW - Upside'!$MB$2:$MB$200=H$4),0),$E316-1973)</f>
        <v>723052.8</v>
      </c>
      <c r="I316" cm="1">
        <f t="array" ref="I316">INDEX('GMW - Upside'!$A$2:$MC$200,MATCH(1,('GMW - Upside'!$MC$2:$MC$200=I$3)*('GMW - Upside'!$MB$2:$MB$200=I$4),0),$E316-1973)</f>
        <v>263.40839999999997</v>
      </c>
      <c r="J316" cm="1">
        <f t="array" ref="J316">INDEX('GMW - Upside'!$A$2:$MC$200,MATCH(1,('GMW - Upside'!$MC$2:$MC$200=J$3)*('GMW - Upside'!$MB$2:$MB$200=J$4),0),$E316-1973)</f>
        <v>2.4251070000000001</v>
      </c>
      <c r="K316" cm="1">
        <f t="array" ref="K316">INDEX('GMW - Upside'!$A$2:$MC$200,MATCH(1,('GMW - Upside'!$MC$2:$MC$200=K$3)*('GMW - Upside'!$MB$2:$MB$200=K$4),0),$E316-1973)</f>
        <v>3.4946480000000002</v>
      </c>
      <c r="L316" cm="1">
        <f t="array" ref="L316">INDEX('GMW - Upside'!$A$2:$MC$200,MATCH(1,('GMW - Upside'!$MC$2:$MC$200=L$3)*('GMW - Upside'!$MB$2:$MB$200=L$4),0),$E316-1973)</f>
        <v>40684.230000000003</v>
      </c>
      <c r="M316" cm="1">
        <f t="array" ref="M316">INDEX('GMW - Upside'!$A$2:$MC$200,MATCH(1,('GMW - Upside'!$MC$2:$MC$200=M$3)*('GMW - Upside'!$MB$2:$MB$200=M$4),0),$E316-1973)</f>
        <v>1719.566</v>
      </c>
      <c r="N316" cm="1">
        <f t="array" ref="N316">INDEX('GMW - Upside'!$A$2:$MC$200,MATCH(1,('GMW - Upside'!$MC$2:$MC$200=N$3)*('GMW - Upside'!$MB$2:$MB$200=N$4),0),$E316-1973)</f>
        <v>42403.79</v>
      </c>
      <c r="O316" cm="1">
        <f t="array" ref="O316">INDEX('GMW - Upside'!$A$2:$MC$200,MATCH(1,('GMW - Upside'!$MC$2:$MC$200=O$3)*('GMW - Upside'!$MB$2:$MB$200=O$4),0),$E316-1973)</f>
        <v>4.055218</v>
      </c>
      <c r="P316" cm="1">
        <f t="array" ref="P316">INDEX('GMW - Upside'!$A$2:$MC$200,MATCH(1,('GMW - Upside'!$MC$2:$MC$200=P$3)*('GMW - Upside'!$MB$2:$MB$200=P$4),0),$E316-1973)</f>
        <v>49611.37</v>
      </c>
      <c r="Q316" cm="1">
        <f t="array" ref="Q316">INDEX('GMW - Upside'!$A$2:$MC$200,MATCH(1,('GMW - Upside'!$MC$2:$MC$200=Q$3)*('GMW - Upside'!$MB$2:$MB$200=Q$4),0),$E316-1973)</f>
        <v>-103109.4</v>
      </c>
      <c r="R316" cm="1">
        <f t="array" ref="R316">INDEX('GMW - Upside'!$A$2:$MC$200,MATCH(1,('GMW - Upside'!$MC$2:$MC$200=R$3)*('GMW - Upside'!$MB$2:$MB$200=R$4),0),$E316-1973)</f>
        <v>8973113</v>
      </c>
      <c r="S316" cm="1">
        <f t="array" ref="S316">INDEX('GMW - Upside'!$A$2:$MC$200,MATCH(1,('GMW - Upside'!$MC$2:$MC$200=S$3)*('GMW - Upside'!$MB$2:$MB$200=S$4),0),$E316-1973)</f>
        <v>2434970</v>
      </c>
      <c r="T316" cm="1">
        <f t="array" ref="T316">INDEX('GMW - Upside'!$A$2:$MC$200,MATCH(1,('GMW - Upside'!$MC$2:$MC$200=T$3)*('GMW - Upside'!$MB$2:$MB$200=T$4),0),$E316-1973)</f>
        <v>-0.26712419999999998</v>
      </c>
      <c r="U316" cm="1">
        <f t="array" ref="U316">INDEX('GMW - Upside'!$A$2:$MC$200,MATCH(1,('GMW - Upside'!$MC$2:$MC$200=U$3)*('GMW - Upside'!$MB$2:$MB$200=U$4),0),$E316-1973)</f>
        <v>1148975</v>
      </c>
      <c r="V316" cm="1">
        <f t="array" ref="V316">INDEX('GMW - Upside'!$A$2:$MC$200,MATCH(1,('GMW - Upside'!$MC$2:$MC$200=V$3)*('GMW - Upside'!$MB$2:$MB$200=V$4),0),$E316-1973)</f>
        <v>40707.24</v>
      </c>
      <c r="W316" cm="1">
        <f t="array" ref="W316">INDEX('GMW - Upside'!$A$2:$MC$200,MATCH(1,('GMW - Upside'!$MC$2:$MC$200=W$3)*('GMW - Upside'!$MB$2:$MB$200=W$4),0),$E316-1973)</f>
        <v>31.92717</v>
      </c>
      <c r="X316" cm="1">
        <f t="array" ref="X316">INDEX('GMW - Upside'!$A$2:$MC$200,MATCH(1,('GMW - Upside'!$MC$2:$MC$200=X$3)*('GMW - Upside'!$MB$2:$MB$200=X$4),0),$E316-1973)</f>
        <v>737122.6</v>
      </c>
      <c r="Y316" cm="1">
        <f t="array" ref="Y316">INDEX('GMW - Upside'!$A$2:$MC$200,MATCH(1,('GMW - Upside'!$MC$2:$MC$200=Y$3)*('GMW - Upside'!$MB$2:$MB$200=Y$4),0),$E316-1973)</f>
        <v>47656.9</v>
      </c>
      <c r="Z316" cm="1">
        <f t="array" ref="Z316">INDEX('GMW - Upside'!$A$2:$MC$200,MATCH(1,('GMW - Upside'!$MC$2:$MC$200=Z$3)*('GMW - Upside'!$MB$2:$MB$200=Z$4),0),$E316-1973)</f>
        <v>5859190</v>
      </c>
      <c r="AA316" cm="1">
        <f t="array" ref="AA316">INDEX('GMW - Upside'!$A$2:$MC$200,MATCH(1,('GMW - Upside'!$MC$2:$MC$200=AA$3)*('GMW - Upside'!$MB$2:$MB$200=AA$4),0),$E316-1973)</f>
        <v>-1.470296</v>
      </c>
      <c r="AB316" cm="1">
        <f t="array" ref="AB316">INDEX('GMW - Upside'!$A$2:$MC$200,MATCH(1,('GMW - Upside'!$MC$2:$MC$200=AB$3)*('GMW - Upside'!$MB$2:$MB$200=AB$4),0),$E316-1973)</f>
        <v>1078426</v>
      </c>
      <c r="AC316" cm="1">
        <f t="array" ref="AC316">INDEX('GMW - Upside'!$A$2:$MC$200,MATCH(1,('GMW - Upside'!$MC$2:$MC$200=AC$3)*('GMW - Upside'!$MB$2:$MB$200=AC$4),0),$E316-1973)</f>
        <v>936286</v>
      </c>
      <c r="AD316" cm="1">
        <f t="array" ref="AD316">INDEX('GMW - Upside'!$A$2:$MC$200,MATCH(1,('GMW - Upside'!$MC$2:$MC$200=AD$3)*('GMW - Upside'!$MB$2:$MB$200=AD$4),0),$E316-1973)</f>
        <v>77793.72</v>
      </c>
      <c r="AE316" cm="1">
        <f t="array" ref="AE316">INDEX('GMW - Upside'!$A$2:$MC$200,MATCH(1,('GMW - Upside'!$MC$2:$MC$200=AE$3)*('GMW - Upside'!$MB$2:$MB$200=AE$4),0),$E316-1973)</f>
        <v>38.745170000000002</v>
      </c>
    </row>
    <row r="317" spans="1:31" x14ac:dyDescent="0.25">
      <c r="B317">
        <f t="shared" si="25"/>
        <v>2057</v>
      </c>
      <c r="C317">
        <f t="shared" si="25"/>
        <v>2057</v>
      </c>
      <c r="E317">
        <f t="shared" si="21"/>
        <v>2290</v>
      </c>
      <c r="F317" cm="1">
        <f t="array" ref="F317">INDEX('GMW - Upside'!$A$2:$MC$200,MATCH(1,('GMW - Upside'!$MC$2:$MC$200=F$3)*('GMW - Upside'!$MB$2:$MB$200=F$4),0),$E317-1973)</f>
        <v>1149570</v>
      </c>
      <c r="G317" cm="1">
        <f t="array" ref="G317">INDEX('GMW - Upside'!$A$2:$MC$200,MATCH(1,('GMW - Upside'!$MC$2:$MC$200=G$3)*('GMW - Upside'!$MB$2:$MB$200=G$4),0),$E317-1973)</f>
        <v>658725</v>
      </c>
      <c r="H317" cm="1">
        <f t="array" ref="H317">INDEX('GMW - Upside'!$A$2:$MC$200,MATCH(1,('GMW - Upside'!$MC$2:$MC$200=H$3)*('GMW - Upside'!$MB$2:$MB$200=H$4),0),$E317-1973)</f>
        <v>725233.2</v>
      </c>
      <c r="I317" cm="1">
        <f t="array" ref="I317">INDEX('GMW - Upside'!$A$2:$MC$200,MATCH(1,('GMW - Upside'!$MC$2:$MC$200=I$3)*('GMW - Upside'!$MB$2:$MB$200=I$4),0),$E317-1973)</f>
        <v>264.72089999999997</v>
      </c>
      <c r="J317" cm="1">
        <f t="array" ref="J317">INDEX('GMW - Upside'!$A$2:$MC$200,MATCH(1,('GMW - Upside'!$MC$2:$MC$200=J$3)*('GMW - Upside'!$MB$2:$MB$200=J$4),0),$E317-1973)</f>
        <v>2.4247049999999999</v>
      </c>
      <c r="K317" cm="1">
        <f t="array" ref="K317">INDEX('GMW - Upside'!$A$2:$MC$200,MATCH(1,('GMW - Upside'!$MC$2:$MC$200=K$3)*('GMW - Upside'!$MB$2:$MB$200=K$4),0),$E317-1973)</f>
        <v>3.4943789999999999</v>
      </c>
      <c r="L317" cm="1">
        <f t="array" ref="L317">INDEX('GMW - Upside'!$A$2:$MC$200,MATCH(1,('GMW - Upside'!$MC$2:$MC$200=L$3)*('GMW - Upside'!$MB$2:$MB$200=L$4),0),$E317-1973)</f>
        <v>40698.879999999997</v>
      </c>
      <c r="M317" cm="1">
        <f t="array" ref="M317">INDEX('GMW - Upside'!$A$2:$MC$200,MATCH(1,('GMW - Upside'!$MC$2:$MC$200=M$3)*('GMW - Upside'!$MB$2:$MB$200=M$4),0),$E317-1973)</f>
        <v>1721.652</v>
      </c>
      <c r="N317" cm="1">
        <f t="array" ref="N317">INDEX('GMW - Upside'!$A$2:$MC$200,MATCH(1,('GMW - Upside'!$MC$2:$MC$200=N$3)*('GMW - Upside'!$MB$2:$MB$200=N$4),0),$E317-1973)</f>
        <v>42420.53</v>
      </c>
      <c r="O317" cm="1">
        <f t="array" ref="O317">INDEX('GMW - Upside'!$A$2:$MC$200,MATCH(1,('GMW - Upside'!$MC$2:$MC$200=O$3)*('GMW - Upside'!$MB$2:$MB$200=O$4),0),$E317-1973)</f>
        <v>4.0585360000000001</v>
      </c>
      <c r="P317" cm="1">
        <f t="array" ref="P317">INDEX('GMW - Upside'!$A$2:$MC$200,MATCH(1,('GMW - Upside'!$MC$2:$MC$200=P$3)*('GMW - Upside'!$MB$2:$MB$200=P$4),0),$E317-1973)</f>
        <v>49610.82</v>
      </c>
      <c r="Q317" cm="1">
        <f t="array" ref="Q317">INDEX('GMW - Upside'!$A$2:$MC$200,MATCH(1,('GMW - Upside'!$MC$2:$MC$200=Q$3)*('GMW - Upside'!$MB$2:$MB$200=Q$4),0),$E317-1973)</f>
        <v>-20871.75</v>
      </c>
      <c r="R317" cm="1">
        <f t="array" ref="R317">INDEX('GMW - Upside'!$A$2:$MC$200,MATCH(1,('GMW - Upside'!$MC$2:$MC$200=R$3)*('GMW - Upside'!$MB$2:$MB$200=R$4),0),$E317-1973)</f>
        <v>9044645</v>
      </c>
      <c r="S317" cm="1">
        <f t="array" ref="S317">INDEX('GMW - Upside'!$A$2:$MC$200,MATCH(1,('GMW - Upside'!$MC$2:$MC$200=S$3)*('GMW - Upside'!$MB$2:$MB$200=S$4),0),$E317-1973)</f>
        <v>2455652</v>
      </c>
      <c r="T317" cm="1">
        <f t="array" ref="T317">INDEX('GMW - Upside'!$A$2:$MC$200,MATCH(1,('GMW - Upside'!$MC$2:$MC$200=T$3)*('GMW - Upside'!$MB$2:$MB$200=T$4),0),$E317-1973)</f>
        <v>-0.26807789999999998</v>
      </c>
      <c r="U317" cm="1">
        <f t="array" ref="U317">INDEX('GMW - Upside'!$A$2:$MC$200,MATCH(1,('GMW - Upside'!$MC$2:$MC$200=U$3)*('GMW - Upside'!$MB$2:$MB$200=U$4),0),$E317-1973)</f>
        <v>1152656</v>
      </c>
      <c r="V317" cm="1">
        <f t="array" ref="V317">INDEX('GMW - Upside'!$A$2:$MC$200,MATCH(1,('GMW - Upside'!$MC$2:$MC$200=V$3)*('GMW - Upside'!$MB$2:$MB$200=V$4),0),$E317-1973)</f>
        <v>40723.31</v>
      </c>
      <c r="W317" cm="1">
        <f t="array" ref="W317">INDEX('GMW - Upside'!$A$2:$MC$200,MATCH(1,('GMW - Upside'!$MC$2:$MC$200=W$3)*('GMW - Upside'!$MB$2:$MB$200=W$4),0),$E317-1973)</f>
        <v>31.92642</v>
      </c>
      <c r="X317" cm="1">
        <f t="array" ref="X317">INDEX('GMW - Upside'!$A$2:$MC$200,MATCH(1,('GMW - Upside'!$MC$2:$MC$200=X$3)*('GMW - Upside'!$MB$2:$MB$200=X$4),0),$E317-1973)</f>
        <v>737492.1</v>
      </c>
      <c r="Y317" cm="1">
        <f t="array" ref="Y317">INDEX('GMW - Upside'!$A$2:$MC$200,MATCH(1,('GMW - Upside'!$MC$2:$MC$200=Y$3)*('GMW - Upside'!$MB$2:$MB$200=Y$4),0),$E317-1973)</f>
        <v>47656</v>
      </c>
      <c r="Z317" cm="1">
        <f t="array" ref="Z317">INDEX('GMW - Upside'!$A$2:$MC$200,MATCH(1,('GMW - Upside'!$MC$2:$MC$200=Z$3)*('GMW - Upside'!$MB$2:$MB$200=Z$4),0),$E317-1973)</f>
        <v>5886411</v>
      </c>
      <c r="AA317" cm="1">
        <f t="array" ref="AA317">INDEX('GMW - Upside'!$A$2:$MC$200,MATCH(1,('GMW - Upside'!$MC$2:$MC$200=AA$3)*('GMW - Upside'!$MB$2:$MB$200=AA$4),0),$E317-1973)</f>
        <v>-1.4691209999999999</v>
      </c>
      <c r="AB317" cm="1">
        <f t="array" ref="AB317">INDEX('GMW - Upside'!$A$2:$MC$200,MATCH(1,('GMW - Upside'!$MC$2:$MC$200=AB$3)*('GMW - Upside'!$MB$2:$MB$200=AB$4),0),$E317-1973)</f>
        <v>1065704</v>
      </c>
      <c r="AC317" cm="1">
        <f t="array" ref="AC317">INDEX('GMW - Upside'!$A$2:$MC$200,MATCH(1,('GMW - Upside'!$MC$2:$MC$200=AC$3)*('GMW - Upside'!$MB$2:$MB$200=AC$4),0),$E317-1973)</f>
        <v>994172.4</v>
      </c>
      <c r="AD317" cm="1">
        <f t="array" ref="AD317">INDEX('GMW - Upside'!$A$2:$MC$200,MATCH(1,('GMW - Upside'!$MC$2:$MC$200=AD$3)*('GMW - Upside'!$MB$2:$MB$200=AD$4),0),$E317-1973)</f>
        <v>77828.899999999994</v>
      </c>
      <c r="AE317" cm="1">
        <f t="array" ref="AE317">INDEX('GMW - Upside'!$A$2:$MC$200,MATCH(1,('GMW - Upside'!$MC$2:$MC$200=AE$3)*('GMW - Upside'!$MB$2:$MB$200=AE$4),0),$E317-1973)</f>
        <v>38.838909999999998</v>
      </c>
    </row>
    <row r="318" spans="1:31" x14ac:dyDescent="0.25">
      <c r="B318">
        <f t="shared" si="25"/>
        <v>2057</v>
      </c>
      <c r="C318">
        <f t="shared" si="25"/>
        <v>2057</v>
      </c>
      <c r="E318">
        <f t="shared" si="21"/>
        <v>2291</v>
      </c>
      <c r="F318" cm="1">
        <f t="array" ref="F318">INDEX('GMW - Upside'!$A$2:$MC$200,MATCH(1,('GMW - Upside'!$MC$2:$MC$200=F$3)*('GMW - Upside'!$MB$2:$MB$200=F$4),0),$E318-1973)</f>
        <v>1153241</v>
      </c>
      <c r="G318" cm="1">
        <f t="array" ref="G318">INDEX('GMW - Upside'!$A$2:$MC$200,MATCH(1,('GMW - Upside'!$MC$2:$MC$200=G$3)*('GMW - Upside'!$MB$2:$MB$200=G$4),0),$E318-1973)</f>
        <v>660711.9</v>
      </c>
      <c r="H318" cm="1">
        <f t="array" ref="H318">INDEX('GMW - Upside'!$A$2:$MC$200,MATCH(1,('GMW - Upside'!$MC$2:$MC$200=H$3)*('GMW - Upside'!$MB$2:$MB$200=H$4),0),$E318-1973)</f>
        <v>727456.8</v>
      </c>
      <c r="I318" cm="1">
        <f t="array" ref="I318">INDEX('GMW - Upside'!$A$2:$MC$200,MATCH(1,('GMW - Upside'!$MC$2:$MC$200=I$3)*('GMW - Upside'!$MB$2:$MB$200=I$4),0),$E318-1973)</f>
        <v>265.8254</v>
      </c>
      <c r="J318" cm="1">
        <f t="array" ref="J318">INDEX('GMW - Upside'!$A$2:$MC$200,MATCH(1,('GMW - Upside'!$MC$2:$MC$200=J$3)*('GMW - Upside'!$MB$2:$MB$200=J$4),0),$E318-1973)</f>
        <v>2.424296</v>
      </c>
      <c r="K318" cm="1">
        <f t="array" ref="K318">INDEX('GMW - Upside'!$A$2:$MC$200,MATCH(1,('GMW - Upside'!$MC$2:$MC$200=K$3)*('GMW - Upside'!$MB$2:$MB$200=K$4),0),$E318-1973)</f>
        <v>3.4940730000000002</v>
      </c>
      <c r="L318" cm="1">
        <f t="array" ref="L318">INDEX('GMW - Upside'!$A$2:$MC$200,MATCH(1,('GMW - Upside'!$MC$2:$MC$200=L$3)*('GMW - Upside'!$MB$2:$MB$200=L$4),0),$E318-1973)</f>
        <v>40713.82</v>
      </c>
      <c r="M318" cm="1">
        <f t="array" ref="M318">INDEX('GMW - Upside'!$A$2:$MC$200,MATCH(1,('GMW - Upside'!$MC$2:$MC$200=M$3)*('GMW - Upside'!$MB$2:$MB$200=M$4),0),$E318-1973)</f>
        <v>1723.4570000000001</v>
      </c>
      <c r="N318" cm="1">
        <f t="array" ref="N318">INDEX('GMW - Upside'!$A$2:$MC$200,MATCH(1,('GMW - Upside'!$MC$2:$MC$200=N$3)*('GMW - Upside'!$MB$2:$MB$200=N$4),0),$E318-1973)</f>
        <v>42437.279999999999</v>
      </c>
      <c r="O318" cm="1">
        <f t="array" ref="O318">INDEX('GMW - Upside'!$A$2:$MC$200,MATCH(1,('GMW - Upside'!$MC$2:$MC$200=O$3)*('GMW - Upside'!$MB$2:$MB$200=O$4),0),$E318-1973)</f>
        <v>4.0611870000000003</v>
      </c>
      <c r="P318" cm="1">
        <f t="array" ref="P318">INDEX('GMW - Upside'!$A$2:$MC$200,MATCH(1,('GMW - Upside'!$MC$2:$MC$200=P$3)*('GMW - Upside'!$MB$2:$MB$200=P$4),0),$E318-1973)</f>
        <v>49610.28</v>
      </c>
      <c r="Q318" cm="1">
        <f t="array" ref="Q318">INDEX('GMW - Upside'!$A$2:$MC$200,MATCH(1,('GMW - Upside'!$MC$2:$MC$200=Q$3)*('GMW - Upside'!$MB$2:$MB$200=Q$4),0),$E318-1973)</f>
        <v>-84257.05</v>
      </c>
      <c r="R318" cm="1">
        <f t="array" ref="R318">INDEX('GMW - Upside'!$A$2:$MC$200,MATCH(1,('GMW - Upside'!$MC$2:$MC$200=R$3)*('GMW - Upside'!$MB$2:$MB$200=R$4),0),$E318-1973)</f>
        <v>9180118</v>
      </c>
      <c r="S318" cm="1">
        <f t="array" ref="S318">INDEX('GMW - Upside'!$A$2:$MC$200,MATCH(1,('GMW - Upside'!$MC$2:$MC$200=S$3)*('GMW - Upside'!$MB$2:$MB$200=S$4),0),$E318-1973)</f>
        <v>2476680</v>
      </c>
      <c r="T318" cm="1">
        <f t="array" ref="T318">INDEX('GMW - Upside'!$A$2:$MC$200,MATCH(1,('GMW - Upside'!$MC$2:$MC$200=T$3)*('GMW - Upside'!$MB$2:$MB$200=T$4),0),$E318-1973)</f>
        <v>-0.26855469999999998</v>
      </c>
      <c r="U318" cm="1">
        <f t="array" ref="U318">INDEX('GMW - Upside'!$A$2:$MC$200,MATCH(1,('GMW - Upside'!$MC$2:$MC$200=U$3)*('GMW - Upside'!$MB$2:$MB$200=U$4),0),$E318-1973)</f>
        <v>1156341</v>
      </c>
      <c r="V318" cm="1">
        <f t="array" ref="V318">INDEX('GMW - Upside'!$A$2:$MC$200,MATCH(1,('GMW - Upside'!$MC$2:$MC$200=V$3)*('GMW - Upside'!$MB$2:$MB$200=V$4),0),$E318-1973)</f>
        <v>40739.39</v>
      </c>
      <c r="W318" cm="1">
        <f t="array" ref="W318">INDEX('GMW - Upside'!$A$2:$MC$200,MATCH(1,('GMW - Upside'!$MC$2:$MC$200=W$3)*('GMW - Upside'!$MB$2:$MB$200=W$4),0),$E318-1973)</f>
        <v>31.92567</v>
      </c>
      <c r="X318" cm="1">
        <f t="array" ref="X318">INDEX('GMW - Upside'!$A$2:$MC$200,MATCH(1,('GMW - Upside'!$MC$2:$MC$200=X$3)*('GMW - Upside'!$MB$2:$MB$200=X$4),0),$E318-1973)</f>
        <v>737860.4</v>
      </c>
      <c r="Y318" cm="1">
        <f t="array" ref="Y318">INDEX('GMW - Upside'!$A$2:$MC$200,MATCH(1,('GMW - Upside'!$MC$2:$MC$200=Y$3)*('GMW - Upside'!$MB$2:$MB$200=Y$4),0),$E318-1973)</f>
        <v>47655.1</v>
      </c>
      <c r="Z318" cm="1">
        <f t="array" ref="Z318">INDEX('GMW - Upside'!$A$2:$MC$200,MATCH(1,('GMW - Upside'!$MC$2:$MC$200=Z$3)*('GMW - Upside'!$MB$2:$MB$200=Z$4),0),$E318-1973)</f>
        <v>5913696</v>
      </c>
      <c r="AA318" cm="1">
        <f t="array" ref="AA318">INDEX('GMW - Upside'!$A$2:$MC$200,MATCH(1,('GMW - Upside'!$MC$2:$MC$200=AA$3)*('GMW - Upside'!$MB$2:$MB$200=AA$4),0),$E318-1973)</f>
        <v>-1.4679469999999999</v>
      </c>
      <c r="AB318" cm="1">
        <f t="array" ref="AB318">INDEX('GMW - Upside'!$A$2:$MC$200,MATCH(1,('GMW - Upside'!$MC$2:$MC$200=AB$3)*('GMW - Upside'!$MB$2:$MB$200=AB$4),0),$E318-1973)</f>
        <v>1119560</v>
      </c>
      <c r="AC318" cm="1">
        <f t="array" ref="AC318">INDEX('GMW - Upside'!$A$2:$MC$200,MATCH(1,('GMW - Upside'!$MC$2:$MC$200=AC$3)*('GMW - Upside'!$MB$2:$MB$200=AC$4),0),$E318-1973)</f>
        <v>984087.4</v>
      </c>
      <c r="AD318" cm="1">
        <f t="array" ref="AD318">INDEX('GMW - Upside'!$A$2:$MC$200,MATCH(1,('GMW - Upside'!$MC$2:$MC$200=AD$3)*('GMW - Upside'!$MB$2:$MB$200=AD$4),0),$E318-1973)</f>
        <v>77864.070000000007</v>
      </c>
      <c r="AE318" cm="1">
        <f t="array" ref="AE318">INDEX('GMW - Upside'!$A$2:$MC$200,MATCH(1,('GMW - Upside'!$MC$2:$MC$200=AE$3)*('GMW - Upside'!$MB$2:$MB$200=AE$4),0),$E318-1973)</f>
        <v>38.932639999999999</v>
      </c>
    </row>
    <row r="319" spans="1:31" x14ac:dyDescent="0.2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cm="1">
        <f t="array" ref="F319">INDEX('GMW - Upside'!$A$2:$MC$200,MATCH(1,('GMW - Upside'!$MC$2:$MC$200=F$3)*('GMW - Upside'!$MB$2:$MB$200=F$4),0),$E319-1973)</f>
        <v>1156904</v>
      </c>
      <c r="G319" cm="1">
        <f t="array" ref="G319">INDEX('GMW - Upside'!$A$2:$MC$200,MATCH(1,('GMW - Upside'!$MC$2:$MC$200=G$3)*('GMW - Upside'!$MB$2:$MB$200=G$4),0),$E319-1973)</f>
        <v>662693.80000000005</v>
      </c>
      <c r="H319" cm="1">
        <f t="array" ref="H319">INDEX('GMW - Upside'!$A$2:$MC$200,MATCH(1,('GMW - Upside'!$MC$2:$MC$200=H$3)*('GMW - Upside'!$MB$2:$MB$200=H$4),0),$E319-1973)</f>
        <v>729644.6</v>
      </c>
      <c r="I319" cm="1">
        <f t="array" ref="I319">INDEX('GMW - Upside'!$A$2:$MC$200,MATCH(1,('GMW - Upside'!$MC$2:$MC$200=I$3)*('GMW - Upside'!$MB$2:$MB$200=I$4),0),$E319-1973)</f>
        <v>266.2903</v>
      </c>
      <c r="J319" cm="1">
        <f t="array" ref="J319">INDEX('GMW - Upside'!$A$2:$MC$200,MATCH(1,('GMW - Upside'!$MC$2:$MC$200=J$3)*('GMW - Upside'!$MB$2:$MB$200=J$4),0),$E319-1973)</f>
        <v>2.4238520000000001</v>
      </c>
      <c r="K319" cm="1">
        <f t="array" ref="K319">INDEX('GMW - Upside'!$A$2:$MC$200,MATCH(1,('GMW - Upside'!$MC$2:$MC$200=K$3)*('GMW - Upside'!$MB$2:$MB$200=K$4),0),$E319-1973)</f>
        <v>3.4935719999999999</v>
      </c>
      <c r="L319" cm="1">
        <f t="array" ref="L319">INDEX('GMW - Upside'!$A$2:$MC$200,MATCH(1,('GMW - Upside'!$MC$2:$MC$200=L$3)*('GMW - Upside'!$MB$2:$MB$200=L$4),0),$E319-1973)</f>
        <v>40728.800000000003</v>
      </c>
      <c r="M319" cm="1">
        <f t="array" ref="M319">INDEX('GMW - Upside'!$A$2:$MC$200,MATCH(1,('GMW - Upside'!$MC$2:$MC$200=M$3)*('GMW - Upside'!$MB$2:$MB$200=M$4),0),$E319-1973)</f>
        <v>1725.23</v>
      </c>
      <c r="N319" cm="1">
        <f t="array" ref="N319">INDEX('GMW - Upside'!$A$2:$MC$200,MATCH(1,('GMW - Upside'!$MC$2:$MC$200=N$3)*('GMW - Upside'!$MB$2:$MB$200=N$4),0),$E319-1973)</f>
        <v>42454.03</v>
      </c>
      <c r="O319" cm="1">
        <f t="array" ref="O319">INDEX('GMW - Upside'!$A$2:$MC$200,MATCH(1,('GMW - Upside'!$MC$2:$MC$200=O$3)*('GMW - Upside'!$MB$2:$MB$200=O$4),0),$E319-1973)</f>
        <v>4.0637619999999997</v>
      </c>
      <c r="P319" cm="1">
        <f t="array" ref="P319">INDEX('GMW - Upside'!$A$2:$MC$200,MATCH(1,('GMW - Upside'!$MC$2:$MC$200=P$3)*('GMW - Upside'!$MB$2:$MB$200=P$4),0),$E319-1973)</f>
        <v>49609.73</v>
      </c>
      <c r="Q319" cm="1">
        <f t="array" ref="Q319">INDEX('GMW - Upside'!$A$2:$MC$200,MATCH(1,('GMW - Upside'!$MC$2:$MC$200=Q$3)*('GMW - Upside'!$MB$2:$MB$200=Q$4),0),$E319-1973)</f>
        <v>115414.5</v>
      </c>
      <c r="R319" cm="1">
        <f t="array" ref="R319">INDEX('GMW - Upside'!$A$2:$MC$200,MATCH(1,('GMW - Upside'!$MC$2:$MC$200=R$3)*('GMW - Upside'!$MB$2:$MB$200=R$4),0),$E319-1973)</f>
        <v>9173554</v>
      </c>
      <c r="S319" cm="1">
        <f t="array" ref="S319">INDEX('GMW - Upside'!$A$2:$MC$200,MATCH(1,('GMW - Upside'!$MC$2:$MC$200=S$3)*('GMW - Upside'!$MB$2:$MB$200=S$4),0),$E319-1973)</f>
        <v>2497526</v>
      </c>
      <c r="T319" cm="1">
        <f t="array" ref="T319">INDEX('GMW - Upside'!$A$2:$MC$200,MATCH(1,('GMW - Upside'!$MC$2:$MC$200=T$3)*('GMW - Upside'!$MB$2:$MB$200=T$4),0),$E319-1973)</f>
        <v>-0.27017590000000002</v>
      </c>
      <c r="U319" cm="1">
        <f t="array" ref="U319">INDEX('GMW - Upside'!$A$2:$MC$200,MATCH(1,('GMW - Upside'!$MC$2:$MC$200=U$3)*('GMW - Upside'!$MB$2:$MB$200=U$4),0),$E319-1973)</f>
        <v>1160035</v>
      </c>
      <c r="V319" cm="1">
        <f t="array" ref="V319">INDEX('GMW - Upside'!$A$2:$MC$200,MATCH(1,('GMW - Upside'!$MC$2:$MC$200=V$3)*('GMW - Upside'!$MB$2:$MB$200=V$4),0),$E319-1973)</f>
        <v>40755.47</v>
      </c>
      <c r="W319" cm="1">
        <f t="array" ref="W319">INDEX('GMW - Upside'!$A$2:$MC$200,MATCH(1,('GMW - Upside'!$MC$2:$MC$200=W$3)*('GMW - Upside'!$MB$2:$MB$200=W$4),0),$E319-1973)</f>
        <v>31.92492</v>
      </c>
      <c r="X319" cm="1">
        <f t="array" ref="X319">INDEX('GMW - Upside'!$A$2:$MC$200,MATCH(1,('GMW - Upside'!$MC$2:$MC$200=X$3)*('GMW - Upside'!$MB$2:$MB$200=X$4),0),$E319-1973)</f>
        <v>738227.4</v>
      </c>
      <c r="Y319" cm="1">
        <f t="array" ref="Y319">INDEX('GMW - Upside'!$A$2:$MC$200,MATCH(1,('GMW - Upside'!$MC$2:$MC$200=Y$3)*('GMW - Upside'!$MB$2:$MB$200=Y$4),0),$E319-1973)</f>
        <v>47654.2</v>
      </c>
      <c r="Z319" cm="1">
        <f t="array" ref="Z319">INDEX('GMW - Upside'!$A$2:$MC$200,MATCH(1,('GMW - Upside'!$MC$2:$MC$200=Z$3)*('GMW - Upside'!$MB$2:$MB$200=Z$4),0),$E319-1973)</f>
        <v>5941046</v>
      </c>
      <c r="AA319" cm="1">
        <f t="array" ref="AA319">INDEX('GMW - Upside'!$A$2:$MC$200,MATCH(1,('GMW - Upside'!$MC$2:$MC$200=AA$3)*('GMW - Upside'!$MB$2:$MB$200=AA$4),0),$E319-1973)</f>
        <v>-1.4667730000000001</v>
      </c>
      <c r="AB319" cm="1">
        <f t="array" ref="AB319">INDEX('GMW - Upside'!$A$2:$MC$200,MATCH(1,('GMW - Upside'!$MC$2:$MC$200=AB$3)*('GMW - Upside'!$MB$2:$MB$200=AB$4),0),$E319-1973)</f>
        <v>1162694</v>
      </c>
      <c r="AC319" cm="1">
        <f t="array" ref="AC319">INDEX('GMW - Upside'!$A$2:$MC$200,MATCH(1,('GMW - Upside'!$MC$2:$MC$200=AC$3)*('GMW - Upside'!$MB$2:$MB$200=AC$4),0),$E319-1973)</f>
        <v>1169258</v>
      </c>
      <c r="AD319" cm="1">
        <f t="array" ref="AD319">INDEX('GMW - Upside'!$A$2:$MC$200,MATCH(1,('GMW - Upside'!$MC$2:$MC$200=AD$3)*('GMW - Upside'!$MB$2:$MB$200=AD$4),0),$E319-1973)</f>
        <v>77899.25</v>
      </c>
      <c r="AE319" cm="1">
        <f t="array" ref="AE319">INDEX('GMW - Upside'!$A$2:$MC$200,MATCH(1,('GMW - Upside'!$MC$2:$MC$200=AE$3)*('GMW - Upside'!$MB$2:$MB$200=AE$4),0),$E319-1973)</f>
        <v>39.026380000000003</v>
      </c>
    </row>
    <row r="320" spans="1:31" x14ac:dyDescent="0.25">
      <c r="B320">
        <f t="shared" si="25"/>
        <v>2058</v>
      </c>
      <c r="C320">
        <f t="shared" si="25"/>
        <v>2058</v>
      </c>
      <c r="E320">
        <f t="shared" si="21"/>
        <v>2293</v>
      </c>
      <c r="F320" cm="1">
        <f t="array" ref="F320">INDEX('GMW - Upside'!$A$2:$MC$200,MATCH(1,('GMW - Upside'!$MC$2:$MC$200=F$3)*('GMW - Upside'!$MB$2:$MB$200=F$4),0),$E320-1973)</f>
        <v>1160573</v>
      </c>
      <c r="G320" cm="1">
        <f t="array" ref="G320">INDEX('GMW - Upside'!$A$2:$MC$200,MATCH(1,('GMW - Upside'!$MC$2:$MC$200=G$3)*('GMW - Upside'!$MB$2:$MB$200=G$4),0),$E320-1973)</f>
        <v>664674.30000000005</v>
      </c>
      <c r="H320" cm="1">
        <f t="array" ref="H320">INDEX('GMW - Upside'!$A$2:$MC$200,MATCH(1,('GMW - Upside'!$MC$2:$MC$200=H$3)*('GMW - Upside'!$MB$2:$MB$200=H$4),0),$E320-1973)</f>
        <v>731856.3</v>
      </c>
      <c r="I320" cm="1">
        <f t="array" ref="I320">INDEX('GMW - Upside'!$A$2:$MC$200,MATCH(1,('GMW - Upside'!$MC$2:$MC$200=I$3)*('GMW - Upside'!$MB$2:$MB$200=I$4),0),$E320-1973)</f>
        <v>268.58890000000002</v>
      </c>
      <c r="J320" cm="1">
        <f t="array" ref="J320">INDEX('GMW - Upside'!$A$2:$MC$200,MATCH(1,('GMW - Upside'!$MC$2:$MC$200=J$3)*('GMW - Upside'!$MB$2:$MB$200=J$4),0),$E320-1973)</f>
        <v>2.42334</v>
      </c>
      <c r="K320" cm="1">
        <f t="array" ref="K320">INDEX('GMW - Upside'!$A$2:$MC$200,MATCH(1,('GMW - Upside'!$MC$2:$MC$200=K$3)*('GMW - Upside'!$MB$2:$MB$200=K$4),0),$E320-1973)</f>
        <v>3.4929049999999999</v>
      </c>
      <c r="L320" cm="1">
        <f t="array" ref="L320">INDEX('GMW - Upside'!$A$2:$MC$200,MATCH(1,('GMW - Upside'!$MC$2:$MC$200=L$3)*('GMW - Upside'!$MB$2:$MB$200=L$4),0),$E320-1973)</f>
        <v>40743.5</v>
      </c>
      <c r="M320" cm="1">
        <f t="array" ref="M320">INDEX('GMW - Upside'!$A$2:$MC$200,MATCH(1,('GMW - Upside'!$MC$2:$MC$200=M$3)*('GMW - Upside'!$MB$2:$MB$200=M$4),0),$E320-1973)</f>
        <v>1727.297</v>
      </c>
      <c r="N320" cm="1">
        <f t="array" ref="N320">INDEX('GMW - Upside'!$A$2:$MC$200,MATCH(1,('GMW - Upside'!$MC$2:$MC$200=N$3)*('GMW - Upside'!$MB$2:$MB$200=N$4),0),$E320-1973)</f>
        <v>42470.8</v>
      </c>
      <c r="O320" cm="1">
        <f t="array" ref="O320">INDEX('GMW - Upside'!$A$2:$MC$200,MATCH(1,('GMW - Upside'!$MC$2:$MC$200=O$3)*('GMW - Upside'!$MB$2:$MB$200=O$4),0),$E320-1973)</f>
        <v>4.0670219999999997</v>
      </c>
      <c r="P320" cm="1">
        <f t="array" ref="P320">INDEX('GMW - Upside'!$A$2:$MC$200,MATCH(1,('GMW - Upside'!$MC$2:$MC$200=P$3)*('GMW - Upside'!$MB$2:$MB$200=P$4),0),$E320-1973)</f>
        <v>49609.19</v>
      </c>
      <c r="Q320" cm="1">
        <f t="array" ref="Q320">INDEX('GMW - Upside'!$A$2:$MC$200,MATCH(1,('GMW - Upside'!$MC$2:$MC$200=Q$3)*('GMW - Upside'!$MB$2:$MB$200=Q$4),0),$E320-1973)</f>
        <v>-106364.6</v>
      </c>
      <c r="R320" cm="1">
        <f t="array" ref="R320">INDEX('GMW - Upside'!$A$2:$MC$200,MATCH(1,('GMW - Upside'!$MC$2:$MC$200=R$3)*('GMW - Upside'!$MB$2:$MB$200=R$4),0),$E320-1973)</f>
        <v>9320333</v>
      </c>
      <c r="S320" cm="1">
        <f t="array" ref="S320">INDEX('GMW - Upside'!$A$2:$MC$200,MATCH(1,('GMW - Upside'!$MC$2:$MC$200=S$3)*('GMW - Upside'!$MB$2:$MB$200=S$4),0),$E320-1973)</f>
        <v>2518713</v>
      </c>
      <c r="T320" cm="1">
        <f t="array" ref="T320">INDEX('GMW - Upside'!$A$2:$MC$200,MATCH(1,('GMW - Upside'!$MC$2:$MC$200=T$3)*('GMW - Upside'!$MB$2:$MB$200=T$4),0),$E320-1973)</f>
        <v>-0.27189249999999998</v>
      </c>
      <c r="U320" cm="1">
        <f t="array" ref="U320">INDEX('GMW - Upside'!$A$2:$MC$200,MATCH(1,('GMW - Upside'!$MC$2:$MC$200=U$3)*('GMW - Upside'!$MB$2:$MB$200=U$4),0),$E320-1973)</f>
        <v>1163734</v>
      </c>
      <c r="V320" cm="1">
        <f t="array" ref="V320">INDEX('GMW - Upside'!$A$2:$MC$200,MATCH(1,('GMW - Upside'!$MC$2:$MC$200=V$3)*('GMW - Upside'!$MB$2:$MB$200=V$4),0),$E320-1973)</f>
        <v>40771.57</v>
      </c>
      <c r="W320" cm="1">
        <f t="array" ref="W320">INDEX('GMW - Upside'!$A$2:$MC$200,MATCH(1,('GMW - Upside'!$MC$2:$MC$200=W$3)*('GMW - Upside'!$MB$2:$MB$200=W$4),0),$E320-1973)</f>
        <v>31.92417</v>
      </c>
      <c r="X320" cm="1">
        <f t="array" ref="X320">INDEX('GMW - Upside'!$A$2:$MC$200,MATCH(1,('GMW - Upside'!$MC$2:$MC$200=X$3)*('GMW - Upside'!$MB$2:$MB$200=X$4),0),$E320-1973)</f>
        <v>738593.4</v>
      </c>
      <c r="Y320" cm="1">
        <f t="array" ref="Y320">INDEX('GMW - Upside'!$A$2:$MC$200,MATCH(1,('GMW - Upside'!$MC$2:$MC$200=Y$3)*('GMW - Upside'!$MB$2:$MB$200=Y$4),0),$E320-1973)</f>
        <v>47653.3</v>
      </c>
      <c r="Z320" cm="1">
        <f t="array" ref="Z320">INDEX('GMW - Upside'!$A$2:$MC$200,MATCH(1,('GMW - Upside'!$MC$2:$MC$200=Z$3)*('GMW - Upside'!$MB$2:$MB$200=Z$4),0),$E320-1973)</f>
        <v>5968458</v>
      </c>
      <c r="AA320" cm="1">
        <f t="array" ref="AA320">INDEX('GMW - Upside'!$A$2:$MC$200,MATCH(1,('GMW - Upside'!$MC$2:$MC$200=AA$3)*('GMW - Upside'!$MB$2:$MB$200=AA$4),0),$E320-1973)</f>
        <v>-1.4656</v>
      </c>
      <c r="AB320" cm="1">
        <f t="array" ref="AB320">INDEX('GMW - Upside'!$A$2:$MC$200,MATCH(1,('GMW - Upside'!$MC$2:$MC$200=AB$3)*('GMW - Upside'!$MB$2:$MB$200=AB$4),0),$E320-1973)</f>
        <v>1115169</v>
      </c>
      <c r="AC320" cm="1">
        <f t="array" ref="AC320">INDEX('GMW - Upside'!$A$2:$MC$200,MATCH(1,('GMW - Upside'!$MC$2:$MC$200=AC$3)*('GMW - Upside'!$MB$2:$MB$200=AC$4),0),$E320-1973)</f>
        <v>968389.6</v>
      </c>
      <c r="AD320" cm="1">
        <f t="array" ref="AD320">INDEX('GMW - Upside'!$A$2:$MC$200,MATCH(1,('GMW - Upside'!$MC$2:$MC$200=AD$3)*('GMW - Upside'!$MB$2:$MB$200=AD$4),0),$E320-1973)</f>
        <v>77934.429999999993</v>
      </c>
      <c r="AE320" cm="1">
        <f t="array" ref="AE320">INDEX('GMW - Upside'!$A$2:$MC$200,MATCH(1,('GMW - Upside'!$MC$2:$MC$200=AE$3)*('GMW - Upside'!$MB$2:$MB$200=AE$4),0),$E320-1973)</f>
        <v>39.120089999999998</v>
      </c>
    </row>
    <row r="321" spans="1:31" x14ac:dyDescent="0.25">
      <c r="B321">
        <f t="shared" si="25"/>
        <v>2058</v>
      </c>
      <c r="C321">
        <f t="shared" si="25"/>
        <v>2058</v>
      </c>
      <c r="E321">
        <f t="shared" si="21"/>
        <v>2294</v>
      </c>
      <c r="F321" cm="1">
        <f t="array" ref="F321">INDEX('GMW - Upside'!$A$2:$MC$200,MATCH(1,('GMW - Upside'!$MC$2:$MC$200=F$3)*('GMW - Upside'!$MB$2:$MB$200=F$4),0),$E321-1973)</f>
        <v>1164244</v>
      </c>
      <c r="G321" cm="1">
        <f t="array" ref="G321">INDEX('GMW - Upside'!$A$2:$MC$200,MATCH(1,('GMW - Upside'!$MC$2:$MC$200=G$3)*('GMW - Upside'!$MB$2:$MB$200=G$4),0),$E321-1973)</f>
        <v>666657.1</v>
      </c>
      <c r="H321" cm="1">
        <f t="array" ref="H321">INDEX('GMW - Upside'!$A$2:$MC$200,MATCH(1,('GMW - Upside'!$MC$2:$MC$200=H$3)*('GMW - Upside'!$MB$2:$MB$200=H$4),0),$E321-1973)</f>
        <v>734079.2</v>
      </c>
      <c r="I321" cm="1">
        <f t="array" ref="I321">INDEX('GMW - Upside'!$A$2:$MC$200,MATCH(1,('GMW - Upside'!$MC$2:$MC$200=I$3)*('GMW - Upside'!$MB$2:$MB$200=I$4),0),$E321-1973)</f>
        <v>269.92590000000001</v>
      </c>
      <c r="J321" cm="1">
        <f t="array" ref="J321">INDEX('GMW - Upside'!$A$2:$MC$200,MATCH(1,('GMW - Upside'!$MC$2:$MC$200=J$3)*('GMW - Upside'!$MB$2:$MB$200=J$4),0),$E321-1973)</f>
        <v>2.4227910000000001</v>
      </c>
      <c r="K321" cm="1">
        <f t="array" ref="K321">INDEX('GMW - Upside'!$A$2:$MC$200,MATCH(1,('GMW - Upside'!$MC$2:$MC$200=K$3)*('GMW - Upside'!$MB$2:$MB$200=K$4),0),$E321-1973)</f>
        <v>3.4926010000000001</v>
      </c>
      <c r="L321" cm="1">
        <f t="array" ref="L321">INDEX('GMW - Upside'!$A$2:$MC$200,MATCH(1,('GMW - Upside'!$MC$2:$MC$200=L$3)*('GMW - Upside'!$MB$2:$MB$200=L$4),0),$E321-1973)</f>
        <v>40757.79</v>
      </c>
      <c r="M321" cm="1">
        <f t="array" ref="M321">INDEX('GMW - Upside'!$A$2:$MC$200,MATCH(1,('GMW - Upside'!$MC$2:$MC$200=M$3)*('GMW - Upside'!$MB$2:$MB$200=M$4),0),$E321-1973)</f>
        <v>1728.6020000000001</v>
      </c>
      <c r="N321" cm="1">
        <f t="array" ref="N321">INDEX('GMW - Upside'!$A$2:$MC$200,MATCH(1,('GMW - Upside'!$MC$2:$MC$200=N$3)*('GMW - Upside'!$MB$2:$MB$200=N$4),0),$E321-1973)</f>
        <v>42486.39</v>
      </c>
      <c r="O321" cm="1">
        <f t="array" ref="O321">INDEX('GMW - Upside'!$A$2:$MC$200,MATCH(1,('GMW - Upside'!$MC$2:$MC$200=O$3)*('GMW - Upside'!$MB$2:$MB$200=O$4),0),$E321-1973)</f>
        <v>4.0686010000000001</v>
      </c>
      <c r="P321" cm="1">
        <f t="array" ref="P321">INDEX('GMW - Upside'!$A$2:$MC$200,MATCH(1,('GMW - Upside'!$MC$2:$MC$200=P$3)*('GMW - Upside'!$MB$2:$MB$200=P$4),0),$E321-1973)</f>
        <v>49605.55</v>
      </c>
      <c r="Q321" cm="1">
        <f t="array" ref="Q321">INDEX('GMW - Upside'!$A$2:$MC$200,MATCH(1,('GMW - Upside'!$MC$2:$MC$200=Q$3)*('GMW - Upside'!$MB$2:$MB$200=Q$4),0),$E321-1973)</f>
        <v>-21310</v>
      </c>
      <c r="R321" cm="1">
        <f t="array" ref="R321">INDEX('GMW - Upside'!$A$2:$MC$200,MATCH(1,('GMW - Upside'!$MC$2:$MC$200=R$3)*('GMW - Upside'!$MB$2:$MB$200=R$4),0),$E321-1973)</f>
        <v>9394079</v>
      </c>
      <c r="S321" cm="1">
        <f t="array" ref="S321">INDEX('GMW - Upside'!$A$2:$MC$200,MATCH(1,('GMW - Upside'!$MC$2:$MC$200=S$3)*('GMW - Upside'!$MB$2:$MB$200=S$4),0),$E321-1973)</f>
        <v>2540002</v>
      </c>
      <c r="T321" cm="1">
        <f t="array" ref="T321">INDEX('GMW - Upside'!$A$2:$MC$200,MATCH(1,('GMW - Upside'!$MC$2:$MC$200=T$3)*('GMW - Upside'!$MB$2:$MB$200=T$4),0),$E321-1973)</f>
        <v>-0.27217859999999999</v>
      </c>
      <c r="U321" cm="1">
        <f t="array" ref="U321">INDEX('GMW - Upside'!$A$2:$MC$200,MATCH(1,('GMW - Upside'!$MC$2:$MC$200=U$3)*('GMW - Upside'!$MB$2:$MB$200=U$4),0),$E321-1973)</f>
        <v>1167417</v>
      </c>
      <c r="V321" cm="1">
        <f t="array" ref="V321">INDEX('GMW - Upside'!$A$2:$MC$200,MATCH(1,('GMW - Upside'!$MC$2:$MC$200=V$3)*('GMW - Upside'!$MB$2:$MB$200=V$4),0),$E321-1973)</f>
        <v>40786.53</v>
      </c>
      <c r="W321" cm="1">
        <f t="array" ref="W321">INDEX('GMW - Upside'!$A$2:$MC$200,MATCH(1,('GMW - Upside'!$MC$2:$MC$200=W$3)*('GMW - Upside'!$MB$2:$MB$200=W$4),0),$E321-1973)</f>
        <v>31.92342</v>
      </c>
      <c r="X321" cm="1">
        <f t="array" ref="X321">INDEX('GMW - Upside'!$A$2:$MC$200,MATCH(1,('GMW - Upside'!$MC$2:$MC$200=X$3)*('GMW - Upside'!$MB$2:$MB$200=X$4),0),$E321-1973)</f>
        <v>738917.5</v>
      </c>
      <c r="Y321" cm="1">
        <f t="array" ref="Y321">INDEX('GMW - Upside'!$A$2:$MC$200,MATCH(1,('GMW - Upside'!$MC$2:$MC$200=Y$3)*('GMW - Upside'!$MB$2:$MB$200=Y$4),0),$E321-1973)</f>
        <v>47649.79</v>
      </c>
      <c r="Z321" cm="1">
        <f t="array" ref="Z321">INDEX('GMW - Upside'!$A$2:$MC$200,MATCH(1,('GMW - Upside'!$MC$2:$MC$200=Z$3)*('GMW - Upside'!$MB$2:$MB$200=Z$4),0),$E321-1973)</f>
        <v>5995935</v>
      </c>
      <c r="AA321" cm="1">
        <f t="array" ref="AA321">INDEX('GMW - Upside'!$A$2:$MC$200,MATCH(1,('GMW - Upside'!$MC$2:$MC$200=AA$3)*('GMW - Upside'!$MB$2:$MB$200=AA$4),0),$E321-1973)</f>
        <v>-1.4644280000000001</v>
      </c>
      <c r="AB321" cm="1">
        <f t="array" ref="AB321">INDEX('GMW - Upside'!$A$2:$MC$200,MATCH(1,('GMW - Upside'!$MC$2:$MC$200=AB$3)*('GMW - Upside'!$MB$2:$MB$200=AB$4),0),$E321-1973)</f>
        <v>1101978</v>
      </c>
      <c r="AC321" cm="1">
        <f t="array" ref="AC321">INDEX('GMW - Upside'!$A$2:$MC$200,MATCH(1,('GMW - Upside'!$MC$2:$MC$200=AC$3)*('GMW - Upside'!$MB$2:$MB$200=AC$4),0),$E321-1973)</f>
        <v>1028232</v>
      </c>
      <c r="AD321" cm="1">
        <f t="array" ref="AD321">INDEX('GMW - Upside'!$A$2:$MC$200,MATCH(1,('GMW - Upside'!$MC$2:$MC$200=AD$3)*('GMW - Upside'!$MB$2:$MB$200=AD$4),0),$E321-1973)</f>
        <v>77968.539999999994</v>
      </c>
      <c r="AE321" cm="1">
        <f t="array" ref="AE321">INDEX('GMW - Upside'!$A$2:$MC$200,MATCH(1,('GMW - Upside'!$MC$2:$MC$200=AE$3)*('GMW - Upside'!$MB$2:$MB$200=AE$4),0),$E321-1973)</f>
        <v>39.220649999999999</v>
      </c>
    </row>
    <row r="322" spans="1:31" x14ac:dyDescent="0.25">
      <c r="B322">
        <f t="shared" si="25"/>
        <v>2058</v>
      </c>
      <c r="C322">
        <f t="shared" si="25"/>
        <v>2058</v>
      </c>
      <c r="E322">
        <f t="shared" si="21"/>
        <v>2295</v>
      </c>
      <c r="F322" cm="1">
        <f t="array" ref="F322">INDEX('GMW - Upside'!$A$2:$MC$200,MATCH(1,('GMW - Upside'!$MC$2:$MC$200=F$3)*('GMW - Upside'!$MB$2:$MB$200=F$4),0),$E322-1973)</f>
        <v>1167921</v>
      </c>
      <c r="G322" cm="1">
        <f t="array" ref="G322">INDEX('GMW - Upside'!$A$2:$MC$200,MATCH(1,('GMW - Upside'!$MC$2:$MC$200=G$3)*('GMW - Upside'!$MB$2:$MB$200=G$4),0),$E322-1973)</f>
        <v>668641.80000000005</v>
      </c>
      <c r="H322" cm="1">
        <f t="array" ref="H322">INDEX('GMW - Upside'!$A$2:$MC$200,MATCH(1,('GMW - Upside'!$MC$2:$MC$200=H$3)*('GMW - Upside'!$MB$2:$MB$200=H$4),0),$E322-1973)</f>
        <v>736296.1</v>
      </c>
      <c r="I322" cm="1">
        <f t="array" ref="I322">INDEX('GMW - Upside'!$A$2:$MC$200,MATCH(1,('GMW - Upside'!$MC$2:$MC$200=I$3)*('GMW - Upside'!$MB$2:$MB$200=I$4),0),$E322-1973)</f>
        <v>271.05119999999999</v>
      </c>
      <c r="J322" cm="1">
        <f t="array" ref="J322">INDEX('GMW - Upside'!$A$2:$MC$200,MATCH(1,('GMW - Upside'!$MC$2:$MC$200=J$3)*('GMW - Upside'!$MB$2:$MB$200=J$4),0),$E322-1973)</f>
        <v>2.422228</v>
      </c>
      <c r="K322" cm="1">
        <f t="array" ref="K322">INDEX('GMW - Upside'!$A$2:$MC$200,MATCH(1,('GMW - Upside'!$MC$2:$MC$200=K$3)*('GMW - Upside'!$MB$2:$MB$200=K$4),0),$E322-1973)</f>
        <v>3.4922789999999999</v>
      </c>
      <c r="L322" cm="1">
        <f t="array" ref="L322">INDEX('GMW - Upside'!$A$2:$MC$200,MATCH(1,('GMW - Upside'!$MC$2:$MC$200=L$3)*('GMW - Upside'!$MB$2:$MB$200=L$4),0),$E322-1973)</f>
        <v>40771.79</v>
      </c>
      <c r="M322" cm="1">
        <f t="array" ref="M322">INDEX('GMW - Upside'!$A$2:$MC$200,MATCH(1,('GMW - Upside'!$MC$2:$MC$200=M$3)*('GMW - Upside'!$MB$2:$MB$200=M$4),0),$E322-1973)</f>
        <v>1730.1949999999999</v>
      </c>
      <c r="N322" cm="1">
        <f t="array" ref="N322">INDEX('GMW - Upside'!$A$2:$MC$200,MATCH(1,('GMW - Upside'!$MC$2:$MC$200=N$3)*('GMW - Upside'!$MB$2:$MB$200=N$4),0),$E322-1973)</f>
        <v>42501.98</v>
      </c>
      <c r="O322" cm="1">
        <f t="array" ref="O322">INDEX('GMW - Upside'!$A$2:$MC$200,MATCH(1,('GMW - Upside'!$MC$2:$MC$200=O$3)*('GMW - Upside'!$MB$2:$MB$200=O$4),0),$E322-1973)</f>
        <v>4.0708580000000003</v>
      </c>
      <c r="P322" cm="1">
        <f t="array" ref="P322">INDEX('GMW - Upside'!$A$2:$MC$200,MATCH(1,('GMW - Upside'!$MC$2:$MC$200=P$3)*('GMW - Upside'!$MB$2:$MB$200=P$4),0),$E322-1973)</f>
        <v>49601.91</v>
      </c>
      <c r="Q322" cm="1">
        <f t="array" ref="Q322">INDEX('GMW - Upside'!$A$2:$MC$200,MATCH(1,('GMW - Upside'!$MC$2:$MC$200=Q$3)*('GMW - Upside'!$MB$2:$MB$200=Q$4),0),$E322-1973)</f>
        <v>-86822.55</v>
      </c>
      <c r="R322" cm="1">
        <f t="array" ref="R322">INDEX('GMW - Upside'!$A$2:$MC$200,MATCH(1,('GMW - Upside'!$MC$2:$MC$200=R$3)*('GMW - Upside'!$MB$2:$MB$200=R$4),0),$E322-1973)</f>
        <v>9533910</v>
      </c>
      <c r="S322" cm="1">
        <f t="array" ref="S322">INDEX('GMW - Upside'!$A$2:$MC$200,MATCH(1,('GMW - Upside'!$MC$2:$MC$200=S$3)*('GMW - Upside'!$MB$2:$MB$200=S$4),0),$E322-1973)</f>
        <v>2561652</v>
      </c>
      <c r="T322" cm="1">
        <f t="array" ref="T322">INDEX('GMW - Upside'!$A$2:$MC$200,MATCH(1,('GMW - Upside'!$MC$2:$MC$200=T$3)*('GMW - Upside'!$MB$2:$MB$200=T$4),0),$E322-1973)</f>
        <v>-0.27236939999999998</v>
      </c>
      <c r="U322" cm="1">
        <f t="array" ref="U322">INDEX('GMW - Upside'!$A$2:$MC$200,MATCH(1,('GMW - Upside'!$MC$2:$MC$200=U$3)*('GMW - Upside'!$MB$2:$MB$200=U$4),0),$E322-1973)</f>
        <v>1171106</v>
      </c>
      <c r="V322" cm="1">
        <f t="array" ref="V322">INDEX('GMW - Upside'!$A$2:$MC$200,MATCH(1,('GMW - Upside'!$MC$2:$MC$200=V$3)*('GMW - Upside'!$MB$2:$MB$200=V$4),0),$E322-1973)</f>
        <v>40801.5</v>
      </c>
      <c r="W322" cm="1">
        <f t="array" ref="W322">INDEX('GMW - Upside'!$A$2:$MC$200,MATCH(1,('GMW - Upside'!$MC$2:$MC$200=W$3)*('GMW - Upside'!$MB$2:$MB$200=W$4),0),$E322-1973)</f>
        <v>31.92267</v>
      </c>
      <c r="X322" cm="1">
        <f t="array" ref="X322">INDEX('GMW - Upside'!$A$2:$MC$200,MATCH(1,('GMW - Upside'!$MC$2:$MC$200=X$3)*('GMW - Upside'!$MB$2:$MB$200=X$4),0),$E322-1973)</f>
        <v>739240.3</v>
      </c>
      <c r="Y322" cm="1">
        <f t="array" ref="Y322">INDEX('GMW - Upside'!$A$2:$MC$200,MATCH(1,('GMW - Upside'!$MC$2:$MC$200=Y$3)*('GMW - Upside'!$MB$2:$MB$200=Y$4),0),$E322-1973)</f>
        <v>47646.28</v>
      </c>
      <c r="Z322" cm="1">
        <f t="array" ref="Z322">INDEX('GMW - Upside'!$A$2:$MC$200,MATCH(1,('GMW - Upside'!$MC$2:$MC$200=Z$3)*('GMW - Upside'!$MB$2:$MB$200=Z$4),0),$E322-1973)</f>
        <v>6023479</v>
      </c>
      <c r="AA322" cm="1">
        <f t="array" ref="AA322">INDEX('GMW - Upside'!$A$2:$MC$200,MATCH(1,('GMW - Upside'!$MC$2:$MC$200=AA$3)*('GMW - Upside'!$MB$2:$MB$200=AA$4),0),$E322-1973)</f>
        <v>-1.463257</v>
      </c>
      <c r="AB322" cm="1">
        <f t="array" ref="AB322">INDEX('GMW - Upside'!$A$2:$MC$200,MATCH(1,('GMW - Upside'!$MC$2:$MC$200=AB$3)*('GMW - Upside'!$MB$2:$MB$200=AB$4),0),$E322-1973)</f>
        <v>1157589</v>
      </c>
      <c r="AC322" cm="1">
        <f t="array" ref="AC322">INDEX('GMW - Upside'!$A$2:$MC$200,MATCH(1,('GMW - Upside'!$MC$2:$MC$200=AC$3)*('GMW - Upside'!$MB$2:$MB$200=AC$4),0),$E322-1973)</f>
        <v>1017758</v>
      </c>
      <c r="AD322" cm="1">
        <f t="array" ref="AD322">INDEX('GMW - Upside'!$A$2:$MC$200,MATCH(1,('GMW - Upside'!$MC$2:$MC$200=AD$3)*('GMW - Upside'!$MB$2:$MB$200=AD$4),0),$E322-1973)</f>
        <v>78002.64</v>
      </c>
      <c r="AE322" cm="1">
        <f t="array" ref="AE322">INDEX('GMW - Upside'!$A$2:$MC$200,MATCH(1,('GMW - Upside'!$MC$2:$MC$200=AE$3)*('GMW - Upside'!$MB$2:$MB$200=AE$4),0),$E322-1973)</f>
        <v>39.321210000000001</v>
      </c>
    </row>
    <row r="323" spans="1:31" x14ac:dyDescent="0.2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cm="1">
        <f t="array" ref="F323">INDEX('GMW - Upside'!$A$2:$MC$200,MATCH(1,('GMW - Upside'!$MC$2:$MC$200=F$3)*('GMW - Upside'!$MB$2:$MB$200=F$4),0),$E323-1973)</f>
        <v>1171592</v>
      </c>
      <c r="G323" cm="1">
        <f t="array" ref="G323">INDEX('GMW - Upside'!$A$2:$MC$200,MATCH(1,('GMW - Upside'!$MC$2:$MC$200=G$3)*('GMW - Upside'!$MB$2:$MB$200=G$4),0),$E323-1973)</f>
        <v>670619.80000000005</v>
      </c>
      <c r="H323" cm="1">
        <f t="array" ref="H323">INDEX('GMW - Upside'!$A$2:$MC$200,MATCH(1,('GMW - Upside'!$MC$2:$MC$200=H$3)*('GMW - Upside'!$MB$2:$MB$200=H$4),0),$E323-1973)</f>
        <v>738481.3</v>
      </c>
      <c r="I323" cm="1">
        <f t="array" ref="I323">INDEX('GMW - Upside'!$A$2:$MC$200,MATCH(1,('GMW - Upside'!$MC$2:$MC$200=I$3)*('GMW - Upside'!$MB$2:$MB$200=I$4),0),$E323-1973)</f>
        <v>271.52420000000001</v>
      </c>
      <c r="J323" cm="1">
        <f t="array" ref="J323">INDEX('GMW - Upside'!$A$2:$MC$200,MATCH(1,('GMW - Upside'!$MC$2:$MC$200=J$3)*('GMW - Upside'!$MB$2:$MB$200=J$4),0),$E323-1973)</f>
        <v>2.421637</v>
      </c>
      <c r="K323" cm="1">
        <f t="array" ref="K323">INDEX('GMW - Upside'!$A$2:$MC$200,MATCH(1,('GMW - Upside'!$MC$2:$MC$200=K$3)*('GMW - Upside'!$MB$2:$MB$200=K$4),0),$E323-1973)</f>
        <v>3.4917729999999998</v>
      </c>
      <c r="L323" cm="1">
        <f t="array" ref="L323">INDEX('GMW - Upside'!$A$2:$MC$200,MATCH(1,('GMW - Upside'!$MC$2:$MC$200=L$3)*('GMW - Upside'!$MB$2:$MB$200=L$4),0),$E323-1973)</f>
        <v>40785.800000000003</v>
      </c>
      <c r="M323" cm="1">
        <f t="array" ref="M323">INDEX('GMW - Upside'!$A$2:$MC$200,MATCH(1,('GMW - Upside'!$MC$2:$MC$200=M$3)*('GMW - Upside'!$MB$2:$MB$200=M$4),0),$E323-1973)</f>
        <v>1731.7929999999999</v>
      </c>
      <c r="N323" cm="1">
        <f t="array" ref="N323">INDEX('GMW - Upside'!$A$2:$MC$200,MATCH(1,('GMW - Upside'!$MC$2:$MC$200=N$3)*('GMW - Upside'!$MB$2:$MB$200=N$4),0),$E323-1973)</f>
        <v>42517.599999999999</v>
      </c>
      <c r="O323" cm="1">
        <f t="array" ref="O323">INDEX('GMW - Upside'!$A$2:$MC$200,MATCH(1,('GMW - Upside'!$MC$2:$MC$200=O$3)*('GMW - Upside'!$MB$2:$MB$200=O$4),0),$E323-1973)</f>
        <v>4.0731210000000004</v>
      </c>
      <c r="P323" cm="1">
        <f t="array" ref="P323">INDEX('GMW - Upside'!$A$2:$MC$200,MATCH(1,('GMW - Upside'!$MC$2:$MC$200=P$3)*('GMW - Upside'!$MB$2:$MB$200=P$4),0),$E323-1973)</f>
        <v>49598.28</v>
      </c>
      <c r="Q323" cm="1">
        <f t="array" ref="Q323">INDEX('GMW - Upside'!$A$2:$MC$200,MATCH(1,('GMW - Upside'!$MC$2:$MC$200=Q$3)*('GMW - Upside'!$MB$2:$MB$200=Q$4),0),$E323-1973)</f>
        <v>119694.5</v>
      </c>
      <c r="R323" cm="1">
        <f t="array" ref="R323">INDEX('GMW - Upside'!$A$2:$MC$200,MATCH(1,('GMW - Upside'!$MC$2:$MC$200=R$3)*('GMW - Upside'!$MB$2:$MB$200=R$4),0),$E323-1973)</f>
        <v>9526802</v>
      </c>
      <c r="S323" cm="1">
        <f t="array" ref="S323">INDEX('GMW - Upside'!$A$2:$MC$200,MATCH(1,('GMW - Upside'!$MC$2:$MC$200=S$3)*('GMW - Upside'!$MB$2:$MB$200=S$4),0),$E323-1973)</f>
        <v>2583112</v>
      </c>
      <c r="T323" cm="1">
        <f t="array" ref="T323">INDEX('GMW - Upside'!$A$2:$MC$200,MATCH(1,('GMW - Upside'!$MC$2:$MC$200=T$3)*('GMW - Upside'!$MB$2:$MB$200=T$4),0),$E323-1973)</f>
        <v>-0.27341840000000001</v>
      </c>
      <c r="U323" cm="1">
        <f t="array" ref="U323">INDEX('GMW - Upside'!$A$2:$MC$200,MATCH(1,('GMW - Upside'!$MC$2:$MC$200=U$3)*('GMW - Upside'!$MB$2:$MB$200=U$4),0),$E323-1973)</f>
        <v>1174800</v>
      </c>
      <c r="V323" cm="1">
        <f t="array" ref="V323">INDEX('GMW - Upside'!$A$2:$MC$200,MATCH(1,('GMW - Upside'!$MC$2:$MC$200=V$3)*('GMW - Upside'!$MB$2:$MB$200=V$4),0),$E323-1973)</f>
        <v>40816.49</v>
      </c>
      <c r="W323" cm="1">
        <f t="array" ref="W323">INDEX('GMW - Upside'!$A$2:$MC$200,MATCH(1,('GMW - Upside'!$MC$2:$MC$200=W$3)*('GMW - Upside'!$MB$2:$MB$200=W$4),0),$E323-1973)</f>
        <v>31.92192</v>
      </c>
      <c r="X323" cm="1">
        <f t="array" ref="X323">INDEX('GMW - Upside'!$A$2:$MC$200,MATCH(1,('GMW - Upside'!$MC$2:$MC$200=X$3)*('GMW - Upside'!$MB$2:$MB$200=X$4),0),$E323-1973)</f>
        <v>739561.8</v>
      </c>
      <c r="Y323" cm="1">
        <f t="array" ref="Y323">INDEX('GMW - Upside'!$A$2:$MC$200,MATCH(1,('GMW - Upside'!$MC$2:$MC$200=Y$3)*('GMW - Upside'!$MB$2:$MB$200=Y$4),0),$E323-1973)</f>
        <v>47642.77</v>
      </c>
      <c r="Z323" cm="1">
        <f t="array" ref="Z323">INDEX('GMW - Upside'!$A$2:$MC$200,MATCH(1,('GMW - Upside'!$MC$2:$MC$200=Z$3)*('GMW - Upside'!$MB$2:$MB$200=Z$4),0),$E323-1973)</f>
        <v>6051089</v>
      </c>
      <c r="AA323" cm="1">
        <f t="array" ref="AA323">INDEX('GMW - Upside'!$A$2:$MC$200,MATCH(1,('GMW - Upside'!$MC$2:$MC$200=AA$3)*('GMW - Upside'!$MB$2:$MB$200=AA$4),0),$E323-1973)</f>
        <v>-1.4620880000000001</v>
      </c>
      <c r="AB323" cm="1">
        <f t="array" ref="AB323">INDEX('GMW - Upside'!$A$2:$MC$200,MATCH(1,('GMW - Upside'!$MC$2:$MC$200=AB$3)*('GMW - Upside'!$MB$2:$MB$200=AB$4),0),$E323-1973)</f>
        <v>1202124</v>
      </c>
      <c r="AC323" cm="1">
        <f t="array" ref="AC323">INDEX('GMW - Upside'!$A$2:$MC$200,MATCH(1,('GMW - Upside'!$MC$2:$MC$200=AC$3)*('GMW - Upside'!$MB$2:$MB$200=AC$4),0),$E323-1973)</f>
        <v>1209232</v>
      </c>
      <c r="AD323" cm="1">
        <f t="array" ref="AD323">INDEX('GMW - Upside'!$A$2:$MC$200,MATCH(1,('GMW - Upside'!$MC$2:$MC$200=AD$3)*('GMW - Upside'!$MB$2:$MB$200=AD$4),0),$E323-1973)</f>
        <v>78036.75</v>
      </c>
      <c r="AE323" cm="1">
        <f t="array" ref="AE323">INDEX('GMW - Upside'!$A$2:$MC$200,MATCH(1,('GMW - Upside'!$MC$2:$MC$200=AE$3)*('GMW - Upside'!$MB$2:$MB$200=AE$4),0),$E323-1973)</f>
        <v>39.421770000000002</v>
      </c>
    </row>
    <row r="324" spans="1:31" x14ac:dyDescent="0.25">
      <c r="B324">
        <f t="shared" si="25"/>
        <v>2059</v>
      </c>
      <c r="C324">
        <f t="shared" si="25"/>
        <v>2059</v>
      </c>
      <c r="E324">
        <f t="shared" si="21"/>
        <v>2297</v>
      </c>
      <c r="F324" cm="1">
        <f t="array" ref="F324">INDEX('GMW - Upside'!$A$2:$MC$200,MATCH(1,('GMW - Upside'!$MC$2:$MC$200=F$3)*('GMW - Upside'!$MB$2:$MB$200=F$4),0),$E324-1973)</f>
        <v>1175270</v>
      </c>
      <c r="G324" cm="1">
        <f t="array" ref="G324">INDEX('GMW - Upside'!$A$2:$MC$200,MATCH(1,('GMW - Upside'!$MC$2:$MC$200=G$3)*('GMW - Upside'!$MB$2:$MB$200=G$4),0),$E324-1973)</f>
        <v>672604.8</v>
      </c>
      <c r="H324" cm="1">
        <f t="array" ref="H324">INDEX('GMW - Upside'!$A$2:$MC$200,MATCH(1,('GMW - Upside'!$MC$2:$MC$200=H$3)*('GMW - Upside'!$MB$2:$MB$200=H$4),0),$E324-1973)</f>
        <v>740700.8</v>
      </c>
      <c r="I324" cm="1">
        <f t="array" ref="I324">INDEX('GMW - Upside'!$A$2:$MC$200,MATCH(1,('GMW - Upside'!$MC$2:$MC$200=I$3)*('GMW - Upside'!$MB$2:$MB$200=I$4),0),$E324-1973)</f>
        <v>273.86759999999998</v>
      </c>
      <c r="J324" cm="1">
        <f t="array" ref="J324">INDEX('GMW - Upside'!$A$2:$MC$200,MATCH(1,('GMW - Upside'!$MC$2:$MC$200=J$3)*('GMW - Upside'!$MB$2:$MB$200=J$4),0),$E324-1973)</f>
        <v>2.4210739999999999</v>
      </c>
      <c r="K324" cm="1">
        <f t="array" ref="K324">INDEX('GMW - Upside'!$A$2:$MC$200,MATCH(1,('GMW - Upside'!$MC$2:$MC$200=K$3)*('GMW - Upside'!$MB$2:$MB$200=K$4),0),$E324-1973)</f>
        <v>3.4910619999999999</v>
      </c>
      <c r="L324" cm="1">
        <f t="array" ref="L324">INDEX('GMW - Upside'!$A$2:$MC$200,MATCH(1,('GMW - Upside'!$MC$2:$MC$200=L$3)*('GMW - Upside'!$MB$2:$MB$200=L$4),0),$E324-1973)</f>
        <v>40800.07</v>
      </c>
      <c r="M324" cm="1">
        <f t="array" ref="M324">INDEX('GMW - Upside'!$A$2:$MC$200,MATCH(1,('GMW - Upside'!$MC$2:$MC$200=M$3)*('GMW - Upside'!$MB$2:$MB$200=M$4),0),$E324-1973)</f>
        <v>1733.1410000000001</v>
      </c>
      <c r="N324" cm="1">
        <f t="array" ref="N324">INDEX('GMW - Upside'!$A$2:$MC$200,MATCH(1,('GMW - Upside'!$MC$2:$MC$200=N$3)*('GMW - Upside'!$MB$2:$MB$200=N$4),0),$E324-1973)</f>
        <v>42533.21</v>
      </c>
      <c r="O324" cm="1">
        <f t="array" ref="O324">INDEX('GMW - Upside'!$A$2:$MC$200,MATCH(1,('GMW - Upside'!$MC$2:$MC$200=O$3)*('GMW - Upside'!$MB$2:$MB$200=O$4),0),$E324-1973)</f>
        <v>4.0747939999999998</v>
      </c>
      <c r="P324" cm="1">
        <f t="array" ref="P324">INDEX('GMW - Upside'!$A$2:$MC$200,MATCH(1,('GMW - Upside'!$MC$2:$MC$200=P$3)*('GMW - Upside'!$MB$2:$MB$200=P$4),0),$E324-1973)</f>
        <v>49594.64</v>
      </c>
      <c r="Q324" cm="1">
        <f t="array" ref="Q324">INDEX('GMW - Upside'!$A$2:$MC$200,MATCH(1,('GMW - Upside'!$MC$2:$MC$200=Q$3)*('GMW - Upside'!$MB$2:$MB$200=Q$4),0),$E324-1973)</f>
        <v>-109641.2</v>
      </c>
      <c r="R324" cm="1">
        <f t="array" ref="R324">INDEX('GMW - Upside'!$A$2:$MC$200,MATCH(1,('GMW - Upside'!$MC$2:$MC$200=R$3)*('GMW - Upside'!$MB$2:$MB$200=R$4),0),$E324-1973)</f>
        <v>9678283</v>
      </c>
      <c r="S324" cm="1">
        <f t="array" ref="S324">INDEX('GMW - Upside'!$A$2:$MC$200,MATCH(1,('GMW - Upside'!$MC$2:$MC$200=S$3)*('GMW - Upside'!$MB$2:$MB$200=S$4),0),$E324-1973)</f>
        <v>2604940</v>
      </c>
      <c r="T324" cm="1">
        <f t="array" ref="T324">INDEX('GMW - Upside'!$A$2:$MC$200,MATCH(1,('GMW - Upside'!$MC$2:$MC$200=T$3)*('GMW - Upside'!$MB$2:$MB$200=T$4),0),$E324-1973)</f>
        <v>-0.27446749999999998</v>
      </c>
      <c r="U324" cm="1">
        <f t="array" ref="U324">INDEX('GMW - Upside'!$A$2:$MC$200,MATCH(1,('GMW - Upside'!$MC$2:$MC$200=U$3)*('GMW - Upside'!$MB$2:$MB$200=U$4),0),$E324-1973)</f>
        <v>1178501</v>
      </c>
      <c r="V324" cm="1">
        <f t="array" ref="V324">INDEX('GMW - Upside'!$A$2:$MC$200,MATCH(1,('GMW - Upside'!$MC$2:$MC$200=V$3)*('GMW - Upside'!$MB$2:$MB$200=V$4),0),$E324-1973)</f>
        <v>40831.480000000003</v>
      </c>
      <c r="W324" cm="1">
        <f t="array" ref="W324">INDEX('GMW - Upside'!$A$2:$MC$200,MATCH(1,('GMW - Upside'!$MC$2:$MC$200=W$3)*('GMW - Upside'!$MB$2:$MB$200=W$4),0),$E324-1973)</f>
        <v>31.92117</v>
      </c>
      <c r="X324" cm="1">
        <f t="array" ref="X324">INDEX('GMW - Upside'!$A$2:$MC$200,MATCH(1,('GMW - Upside'!$MC$2:$MC$200=X$3)*('GMW - Upside'!$MB$2:$MB$200=X$4),0),$E324-1973)</f>
        <v>739882.1</v>
      </c>
      <c r="Y324" cm="1">
        <f t="array" ref="Y324">INDEX('GMW - Upside'!$A$2:$MC$200,MATCH(1,('GMW - Upside'!$MC$2:$MC$200=Y$3)*('GMW - Upside'!$MB$2:$MB$200=Y$4),0),$E324-1973)</f>
        <v>47639.27</v>
      </c>
      <c r="Z324" cm="1">
        <f t="array" ref="Z324">INDEX('GMW - Upside'!$A$2:$MC$200,MATCH(1,('GMW - Upside'!$MC$2:$MC$200=Z$3)*('GMW - Upside'!$MB$2:$MB$200=Z$4),0),$E324-1973)</f>
        <v>6078767</v>
      </c>
      <c r="AA324" cm="1">
        <f t="array" ref="AA324">INDEX('GMW - Upside'!$A$2:$MC$200,MATCH(1,('GMW - Upside'!$MC$2:$MC$200=AA$3)*('GMW - Upside'!$MB$2:$MB$200=AA$4),0),$E324-1973)</f>
        <v>-1.4609179999999999</v>
      </c>
      <c r="AB324" cm="1">
        <f t="array" ref="AB324">INDEX('GMW - Upside'!$A$2:$MC$200,MATCH(1,('GMW - Upside'!$MC$2:$MC$200=AB$3)*('GMW - Upside'!$MB$2:$MB$200=AB$4),0),$E324-1973)</f>
        <v>1152936</v>
      </c>
      <c r="AC324" cm="1">
        <f t="array" ref="AC324">INDEX('GMW - Upside'!$A$2:$MC$200,MATCH(1,('GMW - Upside'!$MC$2:$MC$200=AC$3)*('GMW - Upside'!$MB$2:$MB$200=AC$4),0),$E324-1973)</f>
        <v>1001454</v>
      </c>
      <c r="AD324" cm="1">
        <f t="array" ref="AD324">INDEX('GMW - Upside'!$A$2:$MC$200,MATCH(1,('GMW - Upside'!$MC$2:$MC$200=AD$3)*('GMW - Upside'!$MB$2:$MB$200=AD$4),0),$E324-1973)</f>
        <v>78070.86</v>
      </c>
      <c r="AE324" cm="1">
        <f t="array" ref="AE324">INDEX('GMW - Upside'!$A$2:$MC$200,MATCH(1,('GMW - Upside'!$MC$2:$MC$200=AE$3)*('GMW - Upside'!$MB$2:$MB$200=AE$4),0),$E324-1973)</f>
        <v>39.522359999999999</v>
      </c>
    </row>
    <row r="325" spans="1:31" x14ac:dyDescent="0.25">
      <c r="B325">
        <f t="shared" si="25"/>
        <v>2059</v>
      </c>
      <c r="C325">
        <f t="shared" si="25"/>
        <v>2059</v>
      </c>
      <c r="E325">
        <f t="shared" si="21"/>
        <v>2298</v>
      </c>
      <c r="F325" cm="1">
        <f t="array" ref="F325">INDEX('GMW - Upside'!$A$2:$MC$200,MATCH(1,('GMW - Upside'!$MC$2:$MC$200=F$3)*('GMW - Upside'!$MB$2:$MB$200=F$4),0),$E325-1973)</f>
        <v>1178979</v>
      </c>
      <c r="G325" cm="1">
        <f t="array" ref="G325">INDEX('GMW - Upside'!$A$2:$MC$200,MATCH(1,('GMW - Upside'!$MC$2:$MC$200=G$3)*('GMW - Upside'!$MB$2:$MB$200=G$4),0),$E325-1973)</f>
        <v>674598.5</v>
      </c>
      <c r="H325" cm="1">
        <f t="array" ref="H325">INDEX('GMW - Upside'!$A$2:$MC$200,MATCH(1,('GMW - Upside'!$MC$2:$MC$200=H$3)*('GMW - Upside'!$MB$2:$MB$200=H$4),0),$E325-1973)</f>
        <v>742903.2</v>
      </c>
      <c r="I325" cm="1">
        <f t="array" ref="I325">INDEX('GMW - Upside'!$A$2:$MC$200,MATCH(1,('GMW - Upside'!$MC$2:$MC$200=I$3)*('GMW - Upside'!$MB$2:$MB$200=I$4),0),$E325-1973)</f>
        <v>275.2296</v>
      </c>
      <c r="J325" cm="1">
        <f t="array" ref="J325">INDEX('GMW - Upside'!$A$2:$MC$200,MATCH(1,('GMW - Upside'!$MC$2:$MC$200=J$3)*('GMW - Upside'!$MB$2:$MB$200=J$4),0),$E325-1973)</f>
        <v>2.4205390000000002</v>
      </c>
      <c r="K325" cm="1">
        <f t="array" ref="K325">INDEX('GMW - Upside'!$A$2:$MC$200,MATCH(1,('GMW - Upside'!$MC$2:$MC$200=K$3)*('GMW - Upside'!$MB$2:$MB$200=K$4),0),$E325-1973)</f>
        <v>3.4907400000000002</v>
      </c>
      <c r="L325" cm="1">
        <f t="array" ref="L325">INDEX('GMW - Upside'!$A$2:$MC$200,MATCH(1,('GMW - Upside'!$MC$2:$MC$200=L$3)*('GMW - Upside'!$MB$2:$MB$200=L$4),0),$E325-1973)</f>
        <v>40814.82</v>
      </c>
      <c r="M325" cm="1">
        <f t="array" ref="M325">INDEX('GMW - Upside'!$A$2:$MC$200,MATCH(1,('GMW - Upside'!$MC$2:$MC$200=M$3)*('GMW - Upside'!$MB$2:$MB$200=M$4),0),$E325-1973)</f>
        <v>1735.41</v>
      </c>
      <c r="N325" cm="1">
        <f t="array" ref="N325">INDEX('GMW - Upside'!$A$2:$MC$200,MATCH(1,('GMW - Upside'!$MC$2:$MC$200=N$3)*('GMW - Upside'!$MB$2:$MB$200=N$4),0),$E325-1973)</f>
        <v>42550.23</v>
      </c>
      <c r="O325" cm="1">
        <f t="array" ref="O325">INDEX('GMW - Upside'!$A$2:$MC$200,MATCH(1,('GMW - Upside'!$MC$2:$MC$200=O$3)*('GMW - Upside'!$MB$2:$MB$200=O$4),0),$E325-1973)</f>
        <v>4.0784969999999996</v>
      </c>
      <c r="P325" cm="1">
        <f t="array" ref="P325">INDEX('GMW - Upside'!$A$2:$MC$200,MATCH(1,('GMW - Upside'!$MC$2:$MC$200=P$3)*('GMW - Upside'!$MB$2:$MB$200=P$4),0),$E325-1973)</f>
        <v>49591.16</v>
      </c>
      <c r="Q325" cm="1">
        <f t="array" ref="Q325">INDEX('GMW - Upside'!$A$2:$MC$200,MATCH(1,('GMW - Upside'!$MC$2:$MC$200=Q$3)*('GMW - Upside'!$MB$2:$MB$200=Q$4),0),$E325-1973)</f>
        <v>-21702.95</v>
      </c>
      <c r="R325" cm="1">
        <f t="array" ref="R325">INDEX('GMW - Upside'!$A$2:$MC$200,MATCH(1,('GMW - Upside'!$MC$2:$MC$200=R$3)*('GMW - Upside'!$MB$2:$MB$200=R$4),0),$E325-1973)</f>
        <v>9754253</v>
      </c>
      <c r="S325" cm="1">
        <f t="array" ref="S325">INDEX('GMW - Upside'!$A$2:$MC$200,MATCH(1,('GMW - Upside'!$MC$2:$MC$200=S$3)*('GMW - Upside'!$MB$2:$MB$200=S$4),0),$E325-1973)</f>
        <v>2626929</v>
      </c>
      <c r="T325" cm="1">
        <f t="array" ref="T325">INDEX('GMW - Upside'!$A$2:$MC$200,MATCH(1,('GMW - Upside'!$MC$2:$MC$200=T$3)*('GMW - Upside'!$MB$2:$MB$200=T$4),0),$E325-1973)</f>
        <v>-0.27570719999999999</v>
      </c>
      <c r="U325" cm="1">
        <f t="array" ref="U325">INDEX('GMW - Upside'!$A$2:$MC$200,MATCH(1,('GMW - Upside'!$MC$2:$MC$200=U$3)*('GMW - Upside'!$MB$2:$MB$200=U$4),0),$E325-1973)</f>
        <v>1182233</v>
      </c>
      <c r="V325" cm="1">
        <f t="array" ref="V325">INDEX('GMW - Upside'!$A$2:$MC$200,MATCH(1,('GMW - Upside'!$MC$2:$MC$200=V$3)*('GMW - Upside'!$MB$2:$MB$200=V$4),0),$E325-1973)</f>
        <v>40847.82</v>
      </c>
      <c r="W325" cm="1">
        <f t="array" ref="W325">INDEX('GMW - Upside'!$A$2:$MC$200,MATCH(1,('GMW - Upside'!$MC$2:$MC$200=W$3)*('GMW - Upside'!$MB$2:$MB$200=W$4),0),$E325-1973)</f>
        <v>31.92042</v>
      </c>
      <c r="X325" cm="1">
        <f t="array" ref="X325">INDEX('GMW - Upside'!$A$2:$MC$200,MATCH(1,('GMW - Upside'!$MC$2:$MC$200=X$3)*('GMW - Upside'!$MB$2:$MB$200=X$4),0),$E325-1973)</f>
        <v>740234.6</v>
      </c>
      <c r="Y325" cm="1">
        <f t="array" ref="Y325">INDEX('GMW - Upside'!$A$2:$MC$200,MATCH(1,('GMW - Upside'!$MC$2:$MC$200=Y$3)*('GMW - Upside'!$MB$2:$MB$200=Y$4),0),$E325-1973)</f>
        <v>47637.93</v>
      </c>
      <c r="Z325" cm="1">
        <f t="array" ref="Z325">INDEX('GMW - Upside'!$A$2:$MC$200,MATCH(1,('GMW - Upside'!$MC$2:$MC$200=Z$3)*('GMW - Upside'!$MB$2:$MB$200=Z$4),0),$E325-1973)</f>
        <v>6106516</v>
      </c>
      <c r="AA325" cm="1">
        <f t="array" ref="AA325">INDEX('GMW - Upside'!$A$2:$MC$200,MATCH(1,('GMW - Upside'!$MC$2:$MC$200=AA$3)*('GMW - Upside'!$MB$2:$MB$200=AA$4),0),$E325-1973)</f>
        <v>-1.459751</v>
      </c>
      <c r="AB325" cm="1">
        <f t="array" ref="AB325">INDEX('GMW - Upside'!$A$2:$MC$200,MATCH(1,('GMW - Upside'!$MC$2:$MC$200=AB$3)*('GMW - Upside'!$MB$2:$MB$200=AB$4),0),$E325-1973)</f>
        <v>1139291</v>
      </c>
      <c r="AC325" cm="1">
        <f t="array" ref="AC325">INDEX('GMW - Upside'!$A$2:$MC$200,MATCH(1,('GMW - Upside'!$MC$2:$MC$200=AC$3)*('GMW - Upside'!$MB$2:$MB$200=AC$4),0),$E325-1973)</f>
        <v>1063321</v>
      </c>
      <c r="AD325" cm="1">
        <f t="array" ref="AD325">INDEX('GMW - Upside'!$A$2:$MC$200,MATCH(1,('GMW - Upside'!$MC$2:$MC$200=AD$3)*('GMW - Upside'!$MB$2:$MB$200=AD$4),0),$E325-1973)</f>
        <v>78104.179999999993</v>
      </c>
      <c r="AE325" cm="1">
        <f t="array" ref="AE325">INDEX('GMW - Upside'!$A$2:$MC$200,MATCH(1,('GMW - Upside'!$MC$2:$MC$200=AE$3)*('GMW - Upside'!$MB$2:$MB$200=AE$4),0),$E325-1973)</f>
        <v>39.617570000000001</v>
      </c>
    </row>
    <row r="326" spans="1:31" x14ac:dyDescent="0.25">
      <c r="B326">
        <f t="shared" si="25"/>
        <v>2059</v>
      </c>
      <c r="C326">
        <f t="shared" si="25"/>
        <v>2059</v>
      </c>
      <c r="E326">
        <f t="shared" si="21"/>
        <v>2299</v>
      </c>
      <c r="F326" cm="1">
        <f t="array" ref="F326">INDEX('GMW - Upside'!$A$2:$MC$200,MATCH(1,('GMW - Upside'!$MC$2:$MC$200=F$3)*('GMW - Upside'!$MB$2:$MB$200=F$4),0),$E326-1973)</f>
        <v>1182698</v>
      </c>
      <c r="G326" cm="1">
        <f t="array" ref="G326">INDEX('GMW - Upside'!$A$2:$MC$200,MATCH(1,('GMW - Upside'!$MC$2:$MC$200=G$3)*('GMW - Upside'!$MB$2:$MB$200=G$4),0),$E326-1973)</f>
        <v>676600</v>
      </c>
      <c r="H326" cm="1">
        <f t="array" ref="H326">INDEX('GMW - Upside'!$A$2:$MC$200,MATCH(1,('GMW - Upside'!$MC$2:$MC$200=H$3)*('GMW - Upside'!$MB$2:$MB$200=H$4),0),$E326-1973)</f>
        <v>745146.3</v>
      </c>
      <c r="I326" cm="1">
        <f t="array" ref="I326">INDEX('GMW - Upside'!$A$2:$MC$200,MATCH(1,('GMW - Upside'!$MC$2:$MC$200=I$3)*('GMW - Upside'!$MB$2:$MB$200=I$4),0),$E326-1973)</f>
        <v>276.37540000000001</v>
      </c>
      <c r="J326" cm="1">
        <f t="array" ref="J326">INDEX('GMW - Upside'!$A$2:$MC$200,MATCH(1,('GMW - Upside'!$MC$2:$MC$200=J$3)*('GMW - Upside'!$MB$2:$MB$200=J$4),0),$E326-1973)</f>
        <v>2.4200300000000001</v>
      </c>
      <c r="K326" cm="1">
        <f t="array" ref="K326">INDEX('GMW - Upside'!$A$2:$MC$200,MATCH(1,('GMW - Upside'!$MC$2:$MC$200=K$3)*('GMW - Upside'!$MB$2:$MB$200=K$4),0),$E326-1973)</f>
        <v>3.4904280000000001</v>
      </c>
      <c r="L326" cm="1">
        <f t="array" ref="L326">INDEX('GMW - Upside'!$A$2:$MC$200,MATCH(1,('GMW - Upside'!$MC$2:$MC$200=L$3)*('GMW - Upside'!$MB$2:$MB$200=L$4),0),$E326-1973)</f>
        <v>40829.83</v>
      </c>
      <c r="M326" cm="1">
        <f t="array" ref="M326">INDEX('GMW - Upside'!$A$2:$MC$200,MATCH(1,('GMW - Upside'!$MC$2:$MC$200=M$3)*('GMW - Upside'!$MB$2:$MB$200=M$4),0),$E326-1973)</f>
        <v>1737.41</v>
      </c>
      <c r="N326" cm="1">
        <f t="array" ref="N326">INDEX('GMW - Upside'!$A$2:$MC$200,MATCH(1,('GMW - Upside'!$MC$2:$MC$200=N$3)*('GMW - Upside'!$MB$2:$MB$200=N$4),0),$E326-1973)</f>
        <v>42567.24</v>
      </c>
      <c r="O326" cm="1">
        <f t="array" ref="O326">INDEX('GMW - Upside'!$A$2:$MC$200,MATCH(1,('GMW - Upside'!$MC$2:$MC$200=O$3)*('GMW - Upside'!$MB$2:$MB$200=O$4),0),$E326-1973)</f>
        <v>4.0815659999999996</v>
      </c>
      <c r="P326" cm="1">
        <f t="array" ref="P326">INDEX('GMW - Upside'!$A$2:$MC$200,MATCH(1,('GMW - Upside'!$MC$2:$MC$200=P$3)*('GMW - Upside'!$MB$2:$MB$200=P$4),0),$E326-1973)</f>
        <v>49587.67</v>
      </c>
      <c r="Q326" cm="1">
        <f t="array" ref="Q326">INDEX('GMW - Upside'!$A$2:$MC$200,MATCH(1,('GMW - Upside'!$MC$2:$MC$200=Q$3)*('GMW - Upside'!$MB$2:$MB$200=Q$4),0),$E326-1973)</f>
        <v>-89457.88</v>
      </c>
      <c r="R326" cm="1">
        <f t="array" ref="R326">INDEX('GMW - Upside'!$A$2:$MC$200,MATCH(1,('GMW - Upside'!$MC$2:$MC$200=R$3)*('GMW - Upside'!$MB$2:$MB$200=R$4),0),$E326-1973)</f>
        <v>9898570</v>
      </c>
      <c r="S326" cm="1">
        <f t="array" ref="S326">INDEX('GMW - Upside'!$A$2:$MC$200,MATCH(1,('GMW - Upside'!$MC$2:$MC$200=S$3)*('GMW - Upside'!$MB$2:$MB$200=S$4),0),$E326-1973)</f>
        <v>2649295</v>
      </c>
      <c r="T326" cm="1">
        <f t="array" ref="T326">INDEX('GMW - Upside'!$A$2:$MC$200,MATCH(1,('GMW - Upside'!$MC$2:$MC$200=T$3)*('GMW - Upside'!$MB$2:$MB$200=T$4),0),$E326-1973)</f>
        <v>-0.27637479999999998</v>
      </c>
      <c r="U326" cm="1">
        <f t="array" ref="U326">INDEX('GMW - Upside'!$A$2:$MC$200,MATCH(1,('GMW - Upside'!$MC$2:$MC$200=U$3)*('GMW - Upside'!$MB$2:$MB$200=U$4),0),$E326-1973)</f>
        <v>1185971</v>
      </c>
      <c r="V326" cm="1">
        <f t="array" ref="V326">INDEX('GMW - Upside'!$A$2:$MC$200,MATCH(1,('GMW - Upside'!$MC$2:$MC$200=V$3)*('GMW - Upside'!$MB$2:$MB$200=V$4),0),$E326-1973)</f>
        <v>40864.14</v>
      </c>
      <c r="W326" cm="1">
        <f t="array" ref="W326">INDEX('GMW - Upside'!$A$2:$MC$200,MATCH(1,('GMW - Upside'!$MC$2:$MC$200=W$3)*('GMW - Upside'!$MB$2:$MB$200=W$4),0),$E326-1973)</f>
        <v>31.91967</v>
      </c>
      <c r="X326" cm="1">
        <f t="array" ref="X326">INDEX('GMW - Upside'!$A$2:$MC$200,MATCH(1,('GMW - Upside'!$MC$2:$MC$200=X$3)*('GMW - Upside'!$MB$2:$MB$200=X$4),0),$E326-1973)</f>
        <v>740585.9</v>
      </c>
      <c r="Y326" cm="1">
        <f t="array" ref="Y326">INDEX('GMW - Upside'!$A$2:$MC$200,MATCH(1,('GMW - Upside'!$MC$2:$MC$200=Y$3)*('GMW - Upside'!$MB$2:$MB$200=Y$4),0),$E326-1973)</f>
        <v>47636.6</v>
      </c>
      <c r="Z326" cm="1">
        <f t="array" ref="Z326">INDEX('GMW - Upside'!$A$2:$MC$200,MATCH(1,('GMW - Upside'!$MC$2:$MC$200=Z$3)*('GMW - Upside'!$MB$2:$MB$200=Z$4),0),$E326-1973)</f>
        <v>6134340</v>
      </c>
      <c r="AA326" cm="1">
        <f t="array" ref="AA326">INDEX('GMW - Upside'!$A$2:$MC$200,MATCH(1,('GMW - Upside'!$MC$2:$MC$200=AA$3)*('GMW - Upside'!$MB$2:$MB$200=AA$4),0),$E326-1973)</f>
        <v>-1.458583</v>
      </c>
      <c r="AB326" cm="1">
        <f t="array" ref="AB326">INDEX('GMW - Upside'!$A$2:$MC$200,MATCH(1,('GMW - Upside'!$MC$2:$MC$200=AB$3)*('GMW - Upside'!$MB$2:$MB$200=AB$4),0),$E326-1973)</f>
        <v>1196794</v>
      </c>
      <c r="AC326" cm="1">
        <f t="array" ref="AC326">INDEX('GMW - Upside'!$A$2:$MC$200,MATCH(1,('GMW - Upside'!$MC$2:$MC$200=AC$3)*('GMW - Upside'!$MB$2:$MB$200=AC$4),0),$E326-1973)</f>
        <v>1052478</v>
      </c>
      <c r="AD326" cm="1">
        <f t="array" ref="AD326">INDEX('GMW - Upside'!$A$2:$MC$200,MATCH(1,('GMW - Upside'!$MC$2:$MC$200=AD$3)*('GMW - Upside'!$MB$2:$MB$200=AD$4),0),$E326-1973)</f>
        <v>78137.5</v>
      </c>
      <c r="AE326" cm="1">
        <f t="array" ref="AE326">INDEX('GMW - Upside'!$A$2:$MC$200,MATCH(1,('GMW - Upside'!$MC$2:$MC$200=AE$3)*('GMW - Upside'!$MB$2:$MB$200=AE$4),0),$E326-1973)</f>
        <v>39.712800000000001</v>
      </c>
    </row>
    <row r="327" spans="1:31" x14ac:dyDescent="0.2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cm="1">
        <f t="array" ref="F327">INDEX('GMW - Upside'!$A$2:$MC$200,MATCH(1,('GMW - Upside'!$MC$2:$MC$200=F$3)*('GMW - Upside'!$MB$2:$MB$200=F$4),0),$E327-1973)</f>
        <v>1186413</v>
      </c>
      <c r="G327" cm="1">
        <f t="array" ref="G327">INDEX('GMW - Upside'!$A$2:$MC$200,MATCH(1,('GMW - Upside'!$MC$2:$MC$200=G$3)*('GMW - Upside'!$MB$2:$MB$200=G$4),0),$E327-1973)</f>
        <v>678597.3</v>
      </c>
      <c r="H327" cm="1">
        <f t="array" ref="H327">INDEX('GMW - Upside'!$A$2:$MC$200,MATCH(1,('GMW - Upside'!$MC$2:$MC$200=H$3)*('GMW - Upside'!$MB$2:$MB$200=H$4),0),$E327-1973)</f>
        <v>747352.8</v>
      </c>
      <c r="I327" cm="1">
        <f t="array" ref="I327">INDEX('GMW - Upside'!$A$2:$MC$200,MATCH(1,('GMW - Upside'!$MC$2:$MC$200=I$3)*('GMW - Upside'!$MB$2:$MB$200=I$4),0),$E327-1973)</f>
        <v>276.8562</v>
      </c>
      <c r="J327" cm="1">
        <f t="array" ref="J327">INDEX('GMW - Upside'!$A$2:$MC$200,MATCH(1,('GMW - Upside'!$MC$2:$MC$200=J$3)*('GMW - Upside'!$MB$2:$MB$200=J$4),0),$E327-1973)</f>
        <v>2.4194909999999998</v>
      </c>
      <c r="K327" cm="1">
        <f t="array" ref="K327">INDEX('GMW - Upside'!$A$2:$MC$200,MATCH(1,('GMW - Upside'!$MC$2:$MC$200=K$3)*('GMW - Upside'!$MB$2:$MB$200=K$4),0),$E327-1973)</f>
        <v>3.489922</v>
      </c>
      <c r="L327" cm="1">
        <f t="array" ref="L327">INDEX('GMW - Upside'!$A$2:$MC$200,MATCH(1,('GMW - Upside'!$MC$2:$MC$200=L$3)*('GMW - Upside'!$MB$2:$MB$200=L$4),0),$E327-1973)</f>
        <v>40844.949999999997</v>
      </c>
      <c r="M327" cm="1">
        <f t="array" ref="M327">INDEX('GMW - Upside'!$A$2:$MC$200,MATCH(1,('GMW - Upside'!$MC$2:$MC$200=M$3)*('GMW - Upside'!$MB$2:$MB$200=M$4),0),$E327-1973)</f>
        <v>1739.32</v>
      </c>
      <c r="N327" cm="1">
        <f t="array" ref="N327">INDEX('GMW - Upside'!$A$2:$MC$200,MATCH(1,('GMW - Upside'!$MC$2:$MC$200=N$3)*('GMW - Upside'!$MB$2:$MB$200=N$4),0),$E327-1973)</f>
        <v>42584.27</v>
      </c>
      <c r="O327" cm="1">
        <f t="array" ref="O327">INDEX('GMW - Upside'!$A$2:$MC$200,MATCH(1,('GMW - Upside'!$MC$2:$MC$200=O$3)*('GMW - Upside'!$MB$2:$MB$200=O$4),0),$E327-1973)</f>
        <v>4.0844189999999996</v>
      </c>
      <c r="P327" cm="1">
        <f t="array" ref="P327">INDEX('GMW - Upside'!$A$2:$MC$200,MATCH(1,('GMW - Upside'!$MC$2:$MC$200=P$3)*('GMW - Upside'!$MB$2:$MB$200=P$4),0),$E327-1973)</f>
        <v>49584.18</v>
      </c>
      <c r="Q327" cm="1">
        <f t="array" ref="Q327">INDEX('GMW - Upside'!$A$2:$MC$200,MATCH(1,('GMW - Upside'!$MC$2:$MC$200=Q$3)*('GMW - Upside'!$MB$2:$MB$200=Q$4),0),$E327-1973)</f>
        <v>124109.3</v>
      </c>
      <c r="R327" cm="1">
        <f t="array" ref="R327">INDEX('GMW - Upside'!$A$2:$MC$200,MATCH(1,('GMW - Upside'!$MC$2:$MC$200=R$3)*('GMW - Upside'!$MB$2:$MB$200=R$4),0),$E327-1973)</f>
        <v>9890906</v>
      </c>
      <c r="S327" cm="1">
        <f t="array" ref="S327">INDEX('GMW - Upside'!$A$2:$MC$200,MATCH(1,('GMW - Upside'!$MC$2:$MC$200=S$3)*('GMW - Upside'!$MB$2:$MB$200=S$4),0),$E327-1973)</f>
        <v>2671458</v>
      </c>
      <c r="T327" cm="1">
        <f t="array" ref="T327">INDEX('GMW - Upside'!$A$2:$MC$200,MATCH(1,('GMW - Upside'!$MC$2:$MC$200=T$3)*('GMW - Upside'!$MB$2:$MB$200=T$4),0),$E327-1973)</f>
        <v>-0.2779007</v>
      </c>
      <c r="U327" cm="1">
        <f t="array" ref="U327">INDEX('GMW - Upside'!$A$2:$MC$200,MATCH(1,('GMW - Upside'!$MC$2:$MC$200=U$3)*('GMW - Upside'!$MB$2:$MB$200=U$4),0),$E327-1973)</f>
        <v>1189714</v>
      </c>
      <c r="V327" cm="1">
        <f t="array" ref="V327">INDEX('GMW - Upside'!$A$2:$MC$200,MATCH(1,('GMW - Upside'!$MC$2:$MC$200=V$3)*('GMW - Upside'!$MB$2:$MB$200=V$4),0),$E327-1973)</f>
        <v>40880.5</v>
      </c>
      <c r="W327" cm="1">
        <f t="array" ref="W327">INDEX('GMW - Upside'!$A$2:$MC$200,MATCH(1,('GMW - Upside'!$MC$2:$MC$200=W$3)*('GMW - Upside'!$MB$2:$MB$200=W$4),0),$E327-1973)</f>
        <v>31.91892</v>
      </c>
      <c r="X327" cm="1">
        <f t="array" ref="X327">INDEX('GMW - Upside'!$A$2:$MC$200,MATCH(1,('GMW - Upside'!$MC$2:$MC$200=X$3)*('GMW - Upside'!$MB$2:$MB$200=X$4),0),$E327-1973)</f>
        <v>740935.8</v>
      </c>
      <c r="Y327" cm="1">
        <f t="array" ref="Y327">INDEX('GMW - Upside'!$A$2:$MC$200,MATCH(1,('GMW - Upside'!$MC$2:$MC$200=Y$3)*('GMW - Upside'!$MB$2:$MB$200=Y$4),0),$E327-1973)</f>
        <v>47635.27</v>
      </c>
      <c r="Z327" cm="1">
        <f t="array" ref="Z327">INDEX('GMW - Upside'!$A$2:$MC$200,MATCH(1,('GMW - Upside'!$MC$2:$MC$200=Z$3)*('GMW - Upside'!$MB$2:$MB$200=Z$4),0),$E327-1973)</f>
        <v>6162236</v>
      </c>
      <c r="AA327" cm="1">
        <f t="array" ref="AA327">INDEX('GMW - Upside'!$A$2:$MC$200,MATCH(1,('GMW - Upside'!$MC$2:$MC$200=AA$3)*('GMW - Upside'!$MB$2:$MB$200=AA$4),0),$E327-1973)</f>
        <v>-1.457417</v>
      </c>
      <c r="AB327" cm="1">
        <f t="array" ref="AB327">INDEX('GMW - Upside'!$A$2:$MC$200,MATCH(1,('GMW - Upside'!$MC$2:$MC$200=AB$3)*('GMW - Upside'!$MB$2:$MB$200=AB$4),0),$E327-1973)</f>
        <v>1242825</v>
      </c>
      <c r="AC327" cm="1">
        <f t="array" ref="AC327">INDEX('GMW - Upside'!$A$2:$MC$200,MATCH(1,('GMW - Upside'!$MC$2:$MC$200=AC$3)*('GMW - Upside'!$MB$2:$MB$200=AC$4),0),$E327-1973)</f>
        <v>1250489</v>
      </c>
      <c r="AD327" cm="1">
        <f t="array" ref="AD327">INDEX('GMW - Upside'!$A$2:$MC$200,MATCH(1,('GMW - Upside'!$MC$2:$MC$200=AD$3)*('GMW - Upside'!$MB$2:$MB$200=AD$4),0),$E327-1973)</f>
        <v>78170.820000000007</v>
      </c>
      <c r="AE327" cm="1">
        <f t="array" ref="AE327">INDEX('GMW - Upside'!$A$2:$MC$200,MATCH(1,('GMW - Upside'!$MC$2:$MC$200=AE$3)*('GMW - Upside'!$MB$2:$MB$200=AE$4),0),$E327-1973)</f>
        <v>39.808019999999999</v>
      </c>
    </row>
    <row r="328" spans="1:31" x14ac:dyDescent="0.25">
      <c r="B328">
        <f t="shared" si="25"/>
        <v>2060</v>
      </c>
      <c r="C328">
        <f t="shared" si="25"/>
        <v>2060</v>
      </c>
      <c r="E328">
        <f t="shared" si="21"/>
        <v>2301</v>
      </c>
      <c r="F328" cm="1">
        <f t="array" ref="F328">INDEX('GMW - Upside'!$A$2:$MC$200,MATCH(1,('GMW - Upside'!$MC$2:$MC$200=F$3)*('GMW - Upside'!$MB$2:$MB$200=F$4),0),$E328-1973)</f>
        <v>1190133</v>
      </c>
      <c r="G328" cm="1">
        <f t="array" ref="G328">INDEX('GMW - Upside'!$A$2:$MC$200,MATCH(1,('GMW - Upside'!$MC$2:$MC$200=G$3)*('GMW - Upside'!$MB$2:$MB$200=G$4),0),$E328-1973)</f>
        <v>680597.1</v>
      </c>
      <c r="H328" cm="1">
        <f t="array" ref="H328">INDEX('GMW - Upside'!$A$2:$MC$200,MATCH(1,('GMW - Upside'!$MC$2:$MC$200=H$3)*('GMW - Upside'!$MB$2:$MB$200=H$4),0),$E328-1973)</f>
        <v>749589.4</v>
      </c>
      <c r="I328" cm="1">
        <f t="array" ref="I328">INDEX('GMW - Upside'!$A$2:$MC$200,MATCH(1,('GMW - Upside'!$MC$2:$MC$200=I$3)*('GMW - Upside'!$MB$2:$MB$200=I$4),0),$E328-1973)</f>
        <v>279.2439</v>
      </c>
      <c r="J328" cm="1">
        <f t="array" ref="J328">INDEX('GMW - Upside'!$A$2:$MC$200,MATCH(1,('GMW - Upside'!$MC$2:$MC$200=J$3)*('GMW - Upside'!$MB$2:$MB$200=J$4),0),$E328-1973)</f>
        <v>2.4188909999999999</v>
      </c>
      <c r="K328" cm="1">
        <f t="array" ref="K328">INDEX('GMW - Upside'!$A$2:$MC$200,MATCH(1,('GMW - Upside'!$MC$2:$MC$200=K$3)*('GMW - Upside'!$MB$2:$MB$200=K$4),0),$E328-1973)</f>
        <v>3.4892189999999998</v>
      </c>
      <c r="L328" cm="1">
        <f t="array" ref="L328">INDEX('GMW - Upside'!$A$2:$MC$200,MATCH(1,('GMW - Upside'!$MC$2:$MC$200=L$3)*('GMW - Upside'!$MB$2:$MB$200=L$4),0),$E328-1973)</f>
        <v>40860.080000000002</v>
      </c>
      <c r="M328" cm="1">
        <f t="array" ref="M328">INDEX('GMW - Upside'!$A$2:$MC$200,MATCH(1,('GMW - Upside'!$MC$2:$MC$200=M$3)*('GMW - Upside'!$MB$2:$MB$200=M$4),0),$E328-1973)</f>
        <v>1741.242</v>
      </c>
      <c r="N328" cm="1">
        <f t="array" ref="N328">INDEX('GMW - Upside'!$A$2:$MC$200,MATCH(1,('GMW - Upside'!$MC$2:$MC$200=N$3)*('GMW - Upside'!$MB$2:$MB$200=N$4),0),$E328-1973)</f>
        <v>42601.32</v>
      </c>
      <c r="O328" cm="1">
        <f t="array" ref="O328">INDEX('GMW - Upside'!$A$2:$MC$200,MATCH(1,('GMW - Upside'!$MC$2:$MC$200=O$3)*('GMW - Upside'!$MB$2:$MB$200=O$4),0),$E328-1973)</f>
        <v>4.0872960000000003</v>
      </c>
      <c r="P328" cm="1">
        <f t="array" ref="P328">INDEX('GMW - Upside'!$A$2:$MC$200,MATCH(1,('GMW - Upside'!$MC$2:$MC$200=P$3)*('GMW - Upside'!$MB$2:$MB$200=P$4),0),$E328-1973)</f>
        <v>49580.7</v>
      </c>
      <c r="Q328" cm="1">
        <f t="array" ref="Q328">INDEX('GMW - Upside'!$A$2:$MC$200,MATCH(1,('GMW - Upside'!$MC$2:$MC$200=Q$3)*('GMW - Upside'!$MB$2:$MB$200=Q$4),0),$E328-1973)</f>
        <v>-113071.3</v>
      </c>
      <c r="R328" cm="1">
        <f t="array" ref="R328">INDEX('GMW - Upside'!$A$2:$MC$200,MATCH(1,('GMW - Upside'!$MC$2:$MC$200=R$3)*('GMW - Upside'!$MB$2:$MB$200=R$4),0),$E328-1973)</f>
        <v>10047290</v>
      </c>
      <c r="S328" cm="1">
        <f t="array" ref="S328">INDEX('GMW - Upside'!$A$2:$MC$200,MATCH(1,('GMW - Upside'!$MC$2:$MC$200=S$3)*('GMW - Upside'!$MB$2:$MB$200=S$4),0),$E328-1973)</f>
        <v>2693994</v>
      </c>
      <c r="T328" cm="1">
        <f t="array" ref="T328">INDEX('GMW - Upside'!$A$2:$MC$200,MATCH(1,('GMW - Upside'!$MC$2:$MC$200=T$3)*('GMW - Upside'!$MB$2:$MB$200=T$4),0),$E328-1973)</f>
        <v>-0.27961730000000001</v>
      </c>
      <c r="U328" cm="1">
        <f t="array" ref="U328">INDEX('GMW - Upside'!$A$2:$MC$200,MATCH(1,('GMW - Upside'!$MC$2:$MC$200=U$3)*('GMW - Upside'!$MB$2:$MB$200=U$4),0),$E328-1973)</f>
        <v>1193465</v>
      </c>
      <c r="V328" cm="1">
        <f t="array" ref="V328">INDEX('GMW - Upside'!$A$2:$MC$200,MATCH(1,('GMW - Upside'!$MC$2:$MC$200=V$3)*('GMW - Upside'!$MB$2:$MB$200=V$4),0),$E328-1973)</f>
        <v>40896.86</v>
      </c>
      <c r="W328" cm="1">
        <f t="array" ref="W328">INDEX('GMW - Upside'!$A$2:$MC$200,MATCH(1,('GMW - Upside'!$MC$2:$MC$200=W$3)*('GMW - Upside'!$MB$2:$MB$200=W$4),0),$E328-1973)</f>
        <v>31.91817</v>
      </c>
      <c r="X328" cm="1">
        <f t="array" ref="X328">INDEX('GMW - Upside'!$A$2:$MC$200,MATCH(1,('GMW - Upside'!$MC$2:$MC$200=X$3)*('GMW - Upside'!$MB$2:$MB$200=X$4),0),$E328-1973)</f>
        <v>741284.1</v>
      </c>
      <c r="Y328" cm="1">
        <f t="array" ref="Y328">INDEX('GMW - Upside'!$A$2:$MC$200,MATCH(1,('GMW - Upside'!$MC$2:$MC$200=Y$3)*('GMW - Upside'!$MB$2:$MB$200=Y$4),0),$E328-1973)</f>
        <v>47633.93</v>
      </c>
      <c r="Z328" cm="1">
        <f t="array" ref="Z328">INDEX('GMW - Upside'!$A$2:$MC$200,MATCH(1,('GMW - Upside'!$MC$2:$MC$200=Z$3)*('GMW - Upside'!$MB$2:$MB$200=Z$4),0),$E328-1973)</f>
        <v>6190206</v>
      </c>
      <c r="AA328" cm="1">
        <f t="array" ref="AA328">INDEX('GMW - Upside'!$A$2:$MC$200,MATCH(1,('GMW - Upside'!$MC$2:$MC$200=AA$3)*('GMW - Upside'!$MB$2:$MB$200=AA$4),0),$E328-1973)</f>
        <v>-1.4562520000000001</v>
      </c>
      <c r="AB328" cm="1">
        <f t="array" ref="AB328">INDEX('GMW - Upside'!$A$2:$MC$200,MATCH(1,('GMW - Upside'!$MC$2:$MC$200=AB$3)*('GMW - Upside'!$MB$2:$MB$200=AB$4),0),$E328-1973)</f>
        <v>1191975</v>
      </c>
      <c r="AC328" cm="1">
        <f t="array" ref="AC328">INDEX('GMW - Upside'!$A$2:$MC$200,MATCH(1,('GMW - Upside'!$MC$2:$MC$200=AC$3)*('GMW - Upside'!$MB$2:$MB$200=AC$4),0),$E328-1973)</f>
        <v>1035589</v>
      </c>
      <c r="AD328" cm="1">
        <f t="array" ref="AD328">INDEX('GMW - Upside'!$A$2:$MC$200,MATCH(1,('GMW - Upside'!$MC$2:$MC$200=AD$3)*('GMW - Upside'!$MB$2:$MB$200=AD$4),0),$E328-1973)</f>
        <v>78204.14</v>
      </c>
      <c r="AE328" cm="1">
        <f t="array" ref="AE328">INDEX('GMW - Upside'!$A$2:$MC$200,MATCH(1,('GMW - Upside'!$MC$2:$MC$200=AE$3)*('GMW - Upside'!$MB$2:$MB$200=AE$4),0),$E328-1973)</f>
        <v>39.903269999999999</v>
      </c>
    </row>
    <row r="329" spans="1:31" x14ac:dyDescent="0.2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cm="1">
        <f t="array" ref="F329">INDEX('GMW - Upside'!$A$2:$MC$200,MATCH(1,('GMW - Upside'!$MC$2:$MC$200=F$3)*('GMW - Upside'!$MB$2:$MB$200=F$4),0),$E329-1973)</f>
        <v>1193872</v>
      </c>
      <c r="G329" cm="1">
        <f t="array" ref="G329">INDEX('GMW - Upside'!$A$2:$MC$200,MATCH(1,('GMW - Upside'!$MC$2:$MC$200=G$3)*('GMW - Upside'!$MB$2:$MB$200=G$4),0),$E329-1973)</f>
        <v>682603.9</v>
      </c>
      <c r="H329" cm="1">
        <f t="array" ref="H329">INDEX('GMW - Upside'!$A$2:$MC$200,MATCH(1,('GMW - Upside'!$MC$2:$MC$200=H$3)*('GMW - Upside'!$MB$2:$MB$200=H$4),0),$E329-1973)</f>
        <v>751824.9</v>
      </c>
      <c r="I329" cm="1">
        <f t="array" ref="I329">INDEX('GMW - Upside'!$A$2:$MC$200,MATCH(1,('GMW - Upside'!$MC$2:$MC$200=I$3)*('GMW - Upside'!$MB$2:$MB$200=I$4),0),$E329-1973)</f>
        <v>280.63139999999999</v>
      </c>
      <c r="J329" cm="1">
        <f t="array" ref="J329">INDEX('GMW - Upside'!$A$2:$MC$200,MATCH(1,('GMW - Upside'!$MC$2:$MC$200=J$3)*('GMW - Upside'!$MB$2:$MB$200=J$4),0),$E329-1973)</f>
        <v>2.418266</v>
      </c>
      <c r="K329" cm="1">
        <f t="array" ref="K329">INDEX('GMW - Upside'!$A$2:$MC$200,MATCH(1,('GMW - Upside'!$MC$2:$MC$200=K$3)*('GMW - Upside'!$MB$2:$MB$200=K$4),0),$E329-1973)</f>
        <v>3.4889199999999998</v>
      </c>
      <c r="L329" cm="1">
        <f t="array" ref="L329">INDEX('GMW - Upside'!$A$2:$MC$200,MATCH(1,('GMW - Upside'!$MC$2:$MC$200=L$3)*('GMW - Upside'!$MB$2:$MB$200=L$4),0),$E329-1973)</f>
        <v>40875.230000000003</v>
      </c>
      <c r="M329" cm="1">
        <f t="array" ref="M329">INDEX('GMW - Upside'!$A$2:$MC$200,MATCH(1,('GMW - Upside'!$MC$2:$MC$200=M$3)*('GMW - Upside'!$MB$2:$MB$200=M$4),0),$E329-1973)</f>
        <v>1743.1369999999999</v>
      </c>
      <c r="N329" cm="1">
        <f t="array" ref="N329">INDEX('GMW - Upside'!$A$2:$MC$200,MATCH(1,('GMW - Upside'!$MC$2:$MC$200=N$3)*('GMW - Upside'!$MB$2:$MB$200=N$4),0),$E329-1973)</f>
        <v>42618.37</v>
      </c>
      <c r="O329" cm="1">
        <f t="array" ref="O329">INDEX('GMW - Upside'!$A$2:$MC$200,MATCH(1,('GMW - Upside'!$MC$2:$MC$200=O$3)*('GMW - Upside'!$MB$2:$MB$200=O$4),0),$E329-1973)</f>
        <v>4.0901059999999996</v>
      </c>
      <c r="P329" cm="1">
        <f t="array" ref="P329">INDEX('GMW - Upside'!$A$2:$MC$200,MATCH(1,('GMW - Upside'!$MC$2:$MC$200=P$3)*('GMW - Upside'!$MB$2:$MB$200=P$4),0),$E329-1973)</f>
        <v>49577.21</v>
      </c>
      <c r="Q329" cm="1">
        <f t="array" ref="Q329">INDEX('GMW - Upside'!$A$2:$MC$200,MATCH(1,('GMW - Upside'!$MC$2:$MC$200=Q$3)*('GMW - Upside'!$MB$2:$MB$200=Q$4),0),$E329-1973)</f>
        <v>-22135.88</v>
      </c>
      <c r="R329" cm="1">
        <f t="array" ref="R329">INDEX('GMW - Upside'!$A$2:$MC$200,MATCH(1,('GMW - Upside'!$MC$2:$MC$200=R$3)*('GMW - Upside'!$MB$2:$MB$200=R$4),0),$E329-1973)</f>
        <v>10125590</v>
      </c>
      <c r="S329" cm="1">
        <f t="array" ref="S329">INDEX('GMW - Upside'!$A$2:$MC$200,MATCH(1,('GMW - Upside'!$MC$2:$MC$200=S$3)*('GMW - Upside'!$MB$2:$MB$200=S$4),0),$E329-1973)</f>
        <v>2716672</v>
      </c>
      <c r="T329" cm="1">
        <f t="array" ref="T329">INDEX('GMW - Upside'!$A$2:$MC$200,MATCH(1,('GMW - Upside'!$MC$2:$MC$200=T$3)*('GMW - Upside'!$MB$2:$MB$200=T$4),0),$E329-1973)</f>
        <v>-0.2802849</v>
      </c>
      <c r="U329" cm="1">
        <f t="array" ref="U329">INDEX('GMW - Upside'!$A$2:$MC$200,MATCH(1,('GMW - Upside'!$MC$2:$MC$200=U$3)*('GMW - Upside'!$MB$2:$MB$200=U$4),0),$E329-1973)</f>
        <v>1197222</v>
      </c>
      <c r="V329" cm="1">
        <f t="array" ref="V329">INDEX('GMW - Upside'!$A$2:$MC$200,MATCH(1,('GMW - Upside'!$MC$2:$MC$200=V$3)*('GMW - Upside'!$MB$2:$MB$200=V$4),0),$E329-1973)</f>
        <v>40913.230000000003</v>
      </c>
      <c r="W329" cm="1">
        <f t="array" ref="W329">INDEX('GMW - Upside'!$A$2:$MC$200,MATCH(1,('GMW - Upside'!$MC$2:$MC$200=W$3)*('GMW - Upside'!$MB$2:$MB$200=W$4),0),$E329-1973)</f>
        <v>31.91742</v>
      </c>
      <c r="X329" cm="1">
        <f t="array" ref="X329">INDEX('GMW - Upside'!$A$2:$MC$200,MATCH(1,('GMW - Upside'!$MC$2:$MC$200=X$3)*('GMW - Upside'!$MB$2:$MB$200=X$4),0),$E329-1973)</f>
        <v>741631.1</v>
      </c>
      <c r="Y329" cm="1">
        <f t="array" ref="Y329">INDEX('GMW - Upside'!$A$2:$MC$200,MATCH(1,('GMW - Upside'!$MC$2:$MC$200=Y$3)*('GMW - Upside'!$MB$2:$MB$200=Y$4),0),$E329-1973)</f>
        <v>47632.6</v>
      </c>
      <c r="Z329" cm="1">
        <f t="array" ref="Z329">INDEX('GMW - Upside'!$A$2:$MC$200,MATCH(1,('GMW - Upside'!$MC$2:$MC$200=Z$3)*('GMW - Upside'!$MB$2:$MB$200=Z$4),0),$E329-1973)</f>
        <v>6218252</v>
      </c>
      <c r="AA329" cm="1">
        <f t="array" ref="AA329">INDEX('GMW - Upside'!$A$2:$MC$200,MATCH(1,('GMW - Upside'!$MC$2:$MC$200=AA$3)*('GMW - Upside'!$MB$2:$MB$200=AA$4),0),$E329-1973)</f>
        <v>-1.455087</v>
      </c>
      <c r="AB329" cm="1">
        <f t="array" ref="AB329">INDEX('GMW - Upside'!$A$2:$MC$200,MATCH(1,('GMW - Upside'!$MC$2:$MC$200=AB$3)*('GMW - Upside'!$MB$2:$MB$200=AB$4),0),$E329-1973)</f>
        <v>1177844</v>
      </c>
      <c r="AC329" cm="1">
        <f t="array" ref="AC329">INDEX('GMW - Upside'!$A$2:$MC$200,MATCH(1,('GMW - Upside'!$MC$2:$MC$200=AC$3)*('GMW - Upside'!$MB$2:$MB$200=AC$4),0),$E329-1973)</f>
        <v>1099548</v>
      </c>
      <c r="AD329" cm="1">
        <f t="array" ref="AD329">INDEX('GMW - Upside'!$A$2:$MC$200,MATCH(1,('GMW - Upside'!$MC$2:$MC$200=AD$3)*('GMW - Upside'!$MB$2:$MB$200=AD$4),0),$E329-1973)</f>
        <v>78237.47</v>
      </c>
      <c r="AE329" cm="1">
        <f t="array" ref="AE329">INDEX('GMW - Upside'!$A$2:$MC$200,MATCH(1,('GMW - Upside'!$MC$2:$MC$200=AE$3)*('GMW - Upside'!$MB$2:$MB$200=AE$4),0),$E329-1973)</f>
        <v>39.998759999999997</v>
      </c>
    </row>
    <row r="330" spans="1:31" x14ac:dyDescent="0.25">
      <c r="B330">
        <f t="shared" si="25"/>
        <v>2060</v>
      </c>
      <c r="C330">
        <f t="shared" si="25"/>
        <v>2060</v>
      </c>
      <c r="E330">
        <f t="shared" si="26"/>
        <v>2303</v>
      </c>
      <c r="F330" cm="1">
        <f t="array" ref="F330">INDEX('GMW - Upside'!$A$2:$MC$200,MATCH(1,('GMW - Upside'!$MC$2:$MC$200=F$3)*('GMW - Upside'!$MB$2:$MB$200=F$4),0),$E330-1973)</f>
        <v>1197622</v>
      </c>
      <c r="G330" cm="1">
        <f t="array" ref="G330">INDEX('GMW - Upside'!$A$2:$MC$200,MATCH(1,('GMW - Upside'!$MC$2:$MC$200=G$3)*('GMW - Upside'!$MB$2:$MB$200=G$4),0),$E330-1973)</f>
        <v>684616.9</v>
      </c>
      <c r="H330" cm="1">
        <f t="array" ref="H330">INDEX('GMW - Upside'!$A$2:$MC$200,MATCH(1,('GMW - Upside'!$MC$2:$MC$200=H$3)*('GMW - Upside'!$MB$2:$MB$200=H$4),0),$E330-1973)</f>
        <v>754078.8</v>
      </c>
      <c r="I330" cm="1">
        <f t="array" ref="I330">INDEX('GMW - Upside'!$A$2:$MC$200,MATCH(1,('GMW - Upside'!$MC$2:$MC$200=I$3)*('GMW - Upside'!$MB$2:$MB$200=I$4),0),$E330-1973)</f>
        <v>281.79820000000001</v>
      </c>
      <c r="J330" cm="1">
        <f t="array" ref="J330">INDEX('GMW - Upside'!$A$2:$MC$200,MATCH(1,('GMW - Upside'!$MC$2:$MC$200=J$3)*('GMW - Upside'!$MB$2:$MB$200=J$4),0),$E330-1973)</f>
        <v>2.417627</v>
      </c>
      <c r="K330" cm="1">
        <f t="array" ref="K330">INDEX('GMW - Upside'!$A$2:$MC$200,MATCH(1,('GMW - Upside'!$MC$2:$MC$200=K$3)*('GMW - Upside'!$MB$2:$MB$200=K$4),0),$E330-1973)</f>
        <v>3.4885079999999999</v>
      </c>
      <c r="L330" cm="1">
        <f t="array" ref="L330">INDEX('GMW - Upside'!$A$2:$MC$200,MATCH(1,('GMW - Upside'!$MC$2:$MC$200=L$3)*('GMW - Upside'!$MB$2:$MB$200=L$4),0),$E330-1973)</f>
        <v>40890.379999999997</v>
      </c>
      <c r="M330" cm="1">
        <f t="array" ref="M330">INDEX('GMW - Upside'!$A$2:$MC$200,MATCH(1,('GMW - Upside'!$MC$2:$MC$200=M$3)*('GMW - Upside'!$MB$2:$MB$200=M$4),0),$E330-1973)</f>
        <v>1745.0509999999999</v>
      </c>
      <c r="N330" cm="1">
        <f t="array" ref="N330">INDEX('GMW - Upside'!$A$2:$MC$200,MATCH(1,('GMW - Upside'!$MC$2:$MC$200=N$3)*('GMW - Upside'!$MB$2:$MB$200=N$4),0),$E330-1973)</f>
        <v>42635.43</v>
      </c>
      <c r="O330" cm="1">
        <f t="array" ref="O330">INDEX('GMW - Upside'!$A$2:$MC$200,MATCH(1,('GMW - Upside'!$MC$2:$MC$200=O$3)*('GMW - Upside'!$MB$2:$MB$200=O$4),0),$E330-1973)</f>
        <v>4.0929589999999996</v>
      </c>
      <c r="P330" cm="1">
        <f t="array" ref="P330">INDEX('GMW - Upside'!$A$2:$MC$200,MATCH(1,('GMW - Upside'!$MC$2:$MC$200=P$3)*('GMW - Upside'!$MB$2:$MB$200=P$4),0),$E330-1973)</f>
        <v>49573.72</v>
      </c>
      <c r="Q330" cm="1">
        <f t="array" ref="Q330">INDEX('GMW - Upside'!$A$2:$MC$200,MATCH(1,('GMW - Upside'!$MC$2:$MC$200=Q$3)*('GMW - Upside'!$MB$2:$MB$200=Q$4),0),$E330-1973)</f>
        <v>-92169.49</v>
      </c>
      <c r="R330" cm="1">
        <f t="array" ref="R330">INDEX('GMW - Upside'!$A$2:$MC$200,MATCH(1,('GMW - Upside'!$MC$2:$MC$200=R$3)*('GMW - Upside'!$MB$2:$MB$200=R$4),0),$E330-1973)</f>
        <v>10274530</v>
      </c>
      <c r="S330" cm="1">
        <f t="array" ref="S330">INDEX('GMW - Upside'!$A$2:$MC$200,MATCH(1,('GMW - Upside'!$MC$2:$MC$200=S$3)*('GMW - Upside'!$MB$2:$MB$200=S$4),0),$E330-1973)</f>
        <v>2739751</v>
      </c>
      <c r="T330" cm="1">
        <f t="array" ref="T330">INDEX('GMW - Upside'!$A$2:$MC$200,MATCH(1,('GMW - Upside'!$MC$2:$MC$200=T$3)*('GMW - Upside'!$MB$2:$MB$200=T$4),0),$E330-1973)</f>
        <v>-0.28057100000000001</v>
      </c>
      <c r="U330" cm="1">
        <f t="array" ref="U330">INDEX('GMW - Upside'!$A$2:$MC$200,MATCH(1,('GMW - Upside'!$MC$2:$MC$200=U$3)*('GMW - Upside'!$MB$2:$MB$200=U$4),0),$E330-1973)</f>
        <v>1200987</v>
      </c>
      <c r="V330" cm="1">
        <f t="array" ref="V330">INDEX('GMW - Upside'!$A$2:$MC$200,MATCH(1,('GMW - Upside'!$MC$2:$MC$200=V$3)*('GMW - Upside'!$MB$2:$MB$200=V$4),0),$E330-1973)</f>
        <v>40929.61</v>
      </c>
      <c r="W330" cm="1">
        <f t="array" ref="W330">INDEX('GMW - Upside'!$A$2:$MC$200,MATCH(1,('GMW - Upside'!$MC$2:$MC$200=W$3)*('GMW - Upside'!$MB$2:$MB$200=W$4),0),$E330-1973)</f>
        <v>31.91667</v>
      </c>
      <c r="X330" cm="1">
        <f t="array" ref="X330">INDEX('GMW - Upside'!$A$2:$MC$200,MATCH(1,('GMW - Upside'!$MC$2:$MC$200=X$3)*('GMW - Upside'!$MB$2:$MB$200=X$4),0),$E330-1973)</f>
        <v>741976.8</v>
      </c>
      <c r="Y330" cm="1">
        <f t="array" ref="Y330">INDEX('GMW - Upside'!$A$2:$MC$200,MATCH(1,('GMW - Upside'!$MC$2:$MC$200=Y$3)*('GMW - Upside'!$MB$2:$MB$200=Y$4),0),$E330-1973)</f>
        <v>47631.27</v>
      </c>
      <c r="Z330" cm="1">
        <f t="array" ref="Z330">INDEX('GMW - Upside'!$A$2:$MC$200,MATCH(1,('GMW - Upside'!$MC$2:$MC$200=Z$3)*('GMW - Upside'!$MB$2:$MB$200=Z$4),0),$E330-1973)</f>
        <v>6246376</v>
      </c>
      <c r="AA330" cm="1">
        <f t="array" ref="AA330">INDEX('GMW - Upside'!$A$2:$MC$200,MATCH(1,('GMW - Upside'!$MC$2:$MC$200=AA$3)*('GMW - Upside'!$MB$2:$MB$200=AA$4),0),$E330-1973)</f>
        <v>-1.453924</v>
      </c>
      <c r="AB330" cm="1">
        <f t="array" ref="AB330">INDEX('GMW - Upside'!$A$2:$MC$200,MATCH(1,('GMW - Upside'!$MC$2:$MC$200=AB$3)*('GMW - Upside'!$MB$2:$MB$200=AB$4),0),$E330-1973)</f>
        <v>1237251</v>
      </c>
      <c r="AC330" cm="1">
        <f t="array" ref="AC330">INDEX('GMW - Upside'!$A$2:$MC$200,MATCH(1,('GMW - Upside'!$MC$2:$MC$200=AC$3)*('GMW - Upside'!$MB$2:$MB$200=AC$4),0),$E330-1973)</f>
        <v>1088311</v>
      </c>
      <c r="AD330" cm="1">
        <f t="array" ref="AD330">INDEX('GMW - Upside'!$A$2:$MC$200,MATCH(1,('GMW - Upside'!$MC$2:$MC$200=AD$3)*('GMW - Upside'!$MB$2:$MB$200=AD$4),0),$E330-1973)</f>
        <v>78270.820000000007</v>
      </c>
      <c r="AE330" cm="1">
        <f t="array" ref="AE330">INDEX('GMW - Upside'!$A$2:$MC$200,MATCH(1,('GMW - Upside'!$MC$2:$MC$200=AE$3)*('GMW - Upside'!$MB$2:$MB$200=AE$4),0),$E330-1973)</f>
        <v>40.094470000000001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05F6-1461-4938-B320-4E5504144C50}">
  <dimension ref="A1:AE330"/>
  <sheetViews>
    <sheetView workbookViewId="0">
      <pane xSplit="5" ySplit="6" topLeftCell="H7" activePane="bottomRight" state="frozen"/>
      <selection pane="topRight" activeCell="E1" sqref="E1"/>
      <selection pane="bottomLeft" activeCell="A7" sqref="A7"/>
      <selection pane="bottomRight" activeCell="AB13" sqref="AB13"/>
    </sheetView>
  </sheetViews>
  <sheetFormatPr defaultRowHeight="15" x14ac:dyDescent="0.25"/>
  <sheetData>
    <row r="1" spans="1:31" x14ac:dyDescent="0.25">
      <c r="B1" t="s">
        <v>415</v>
      </c>
      <c r="C1" t="s">
        <v>415</v>
      </c>
      <c r="D1" t="s">
        <v>415</v>
      </c>
      <c r="F1" s="6" t="str">
        <f>'GMW - Zero_net'!C2</f>
        <v>Zero_net</v>
      </c>
      <c r="G1" s="6" t="str">
        <f>$F$1</f>
        <v>Zero_net</v>
      </c>
      <c r="H1" s="6" t="str">
        <f t="shared" ref="H1:AE1" si="0">$F$1</f>
        <v>Zero_net</v>
      </c>
      <c r="I1" s="6" t="str">
        <f t="shared" si="0"/>
        <v>Zero_net</v>
      </c>
      <c r="J1" s="6" t="str">
        <f t="shared" si="0"/>
        <v>Zero_net</v>
      </c>
      <c r="K1" s="6" t="str">
        <f t="shared" si="0"/>
        <v>Zero_net</v>
      </c>
      <c r="L1" s="6" t="str">
        <f t="shared" si="0"/>
        <v>Zero_net</v>
      </c>
      <c r="M1" s="6" t="str">
        <f t="shared" si="0"/>
        <v>Zero_net</v>
      </c>
      <c r="N1" s="6" t="str">
        <f t="shared" si="0"/>
        <v>Zero_net</v>
      </c>
      <c r="O1" s="6" t="str">
        <f t="shared" si="0"/>
        <v>Zero_net</v>
      </c>
      <c r="P1" s="6" t="str">
        <f t="shared" si="0"/>
        <v>Zero_net</v>
      </c>
      <c r="Q1" s="6" t="str">
        <f t="shared" si="0"/>
        <v>Zero_net</v>
      </c>
      <c r="R1" s="6" t="str">
        <f t="shared" si="0"/>
        <v>Zero_net</v>
      </c>
      <c r="S1" s="6" t="str">
        <f t="shared" si="0"/>
        <v>Zero_net</v>
      </c>
      <c r="T1" s="6" t="str">
        <f t="shared" si="0"/>
        <v>Zero_net</v>
      </c>
      <c r="U1" s="6" t="str">
        <f t="shared" si="0"/>
        <v>Zero_net</v>
      </c>
      <c r="V1" s="6" t="str">
        <f t="shared" si="0"/>
        <v>Zero_net</v>
      </c>
      <c r="W1" s="6" t="str">
        <f t="shared" si="0"/>
        <v>Zero_net</v>
      </c>
      <c r="X1" s="6" t="str">
        <f t="shared" si="0"/>
        <v>Zero_net</v>
      </c>
      <c r="Y1" s="6" t="str">
        <f t="shared" si="0"/>
        <v>Zero_net</v>
      </c>
      <c r="Z1" s="6" t="str">
        <f t="shared" si="0"/>
        <v>Zero_net</v>
      </c>
      <c r="AA1" s="6" t="str">
        <f t="shared" si="0"/>
        <v>Zero_net</v>
      </c>
      <c r="AB1" s="6" t="str">
        <f t="shared" si="0"/>
        <v>Zero_net</v>
      </c>
      <c r="AC1" s="6" t="str">
        <f t="shared" si="0"/>
        <v>Zero_net</v>
      </c>
      <c r="AD1" s="6" t="str">
        <f t="shared" si="0"/>
        <v>Zero_net</v>
      </c>
      <c r="AE1" s="6" t="str">
        <f t="shared" si="0"/>
        <v>Zero_net</v>
      </c>
    </row>
    <row r="2" spans="1:31" x14ac:dyDescent="0.25">
      <c r="F2" t="s">
        <v>416</v>
      </c>
      <c r="G2" t="s">
        <v>416</v>
      </c>
      <c r="H2" t="s">
        <v>416</v>
      </c>
      <c r="I2" t="s">
        <v>416</v>
      </c>
      <c r="J2" t="s">
        <v>416</v>
      </c>
      <c r="K2" t="s">
        <v>416</v>
      </c>
      <c r="L2" t="s">
        <v>416</v>
      </c>
      <c r="M2" t="s">
        <v>416</v>
      </c>
      <c r="N2" t="s">
        <v>416</v>
      </c>
      <c r="O2" t="s">
        <v>416</v>
      </c>
      <c r="P2" t="s">
        <v>416</v>
      </c>
      <c r="Q2" t="s">
        <v>416</v>
      </c>
      <c r="R2" t="s">
        <v>416</v>
      </c>
      <c r="S2" t="s">
        <v>416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 t="s">
        <v>416</v>
      </c>
      <c r="AB2" t="s">
        <v>416</v>
      </c>
      <c r="AC2" t="s">
        <v>416</v>
      </c>
      <c r="AD2" t="s">
        <v>416</v>
      </c>
      <c r="AE2" t="s">
        <v>416</v>
      </c>
    </row>
    <row r="3" spans="1:31" x14ac:dyDescent="0.25">
      <c r="F3" t="s">
        <v>376</v>
      </c>
      <c r="G3" t="s">
        <v>361</v>
      </c>
      <c r="H3" t="s">
        <v>380</v>
      </c>
      <c r="I3" t="s">
        <v>353</v>
      </c>
      <c r="J3" t="s">
        <v>391</v>
      </c>
      <c r="K3" t="s">
        <v>386</v>
      </c>
      <c r="L3" t="s">
        <v>367</v>
      </c>
      <c r="M3" t="s">
        <v>414</v>
      </c>
      <c r="N3" t="s">
        <v>394</v>
      </c>
      <c r="O3" t="s">
        <v>410</v>
      </c>
      <c r="P3" t="s">
        <v>398</v>
      </c>
      <c r="Q3" t="s">
        <v>402</v>
      </c>
      <c r="R3" t="s">
        <v>406</v>
      </c>
      <c r="S3" t="s">
        <v>372</v>
      </c>
      <c r="T3" t="s">
        <v>434</v>
      </c>
      <c r="U3" t="s">
        <v>439</v>
      </c>
      <c r="V3" t="s">
        <v>455</v>
      </c>
      <c r="W3" t="s">
        <v>449</v>
      </c>
      <c r="X3" t="s">
        <v>468</v>
      </c>
      <c r="Y3" t="s">
        <v>459</v>
      </c>
      <c r="Z3" t="s">
        <v>453</v>
      </c>
      <c r="AA3" t="s">
        <v>463</v>
      </c>
      <c r="AB3" t="s">
        <v>798</v>
      </c>
      <c r="AC3" t="s">
        <v>802</v>
      </c>
      <c r="AD3" t="s">
        <v>806</v>
      </c>
      <c r="AE3" t="s">
        <v>498</v>
      </c>
    </row>
    <row r="4" spans="1:31" x14ac:dyDescent="0.25">
      <c r="F4" t="s">
        <v>352</v>
      </c>
      <c r="G4" t="s">
        <v>352</v>
      </c>
      <c r="H4" t="s">
        <v>352</v>
      </c>
      <c r="I4" t="s">
        <v>352</v>
      </c>
      <c r="J4" t="s">
        <v>352</v>
      </c>
      <c r="K4" t="s">
        <v>352</v>
      </c>
      <c r="L4" t="s">
        <v>352</v>
      </c>
      <c r="M4" t="s">
        <v>352</v>
      </c>
      <c r="N4" t="s">
        <v>352</v>
      </c>
      <c r="O4" t="s">
        <v>352</v>
      </c>
      <c r="P4" t="s">
        <v>352</v>
      </c>
      <c r="Q4" t="s">
        <v>352</v>
      </c>
      <c r="R4" t="s">
        <v>352</v>
      </c>
      <c r="S4" t="s">
        <v>352</v>
      </c>
      <c r="T4" t="s">
        <v>352</v>
      </c>
      <c r="U4" t="s">
        <v>352</v>
      </c>
      <c r="V4" t="s">
        <v>352</v>
      </c>
      <c r="W4" t="s">
        <v>352</v>
      </c>
      <c r="X4" t="s">
        <v>352</v>
      </c>
      <c r="Y4" t="s">
        <v>352</v>
      </c>
      <c r="Z4" t="s">
        <v>352</v>
      </c>
      <c r="AA4" t="s">
        <v>352</v>
      </c>
      <c r="AB4" t="s">
        <v>352</v>
      </c>
      <c r="AC4" t="s">
        <v>352</v>
      </c>
      <c r="AD4" t="s">
        <v>352</v>
      </c>
      <c r="AE4" t="s">
        <v>352</v>
      </c>
    </row>
    <row r="5" spans="1:31" x14ac:dyDescent="0.25">
      <c r="F5" t="s">
        <v>417</v>
      </c>
      <c r="G5" t="s">
        <v>417</v>
      </c>
      <c r="H5" t="s">
        <v>417</v>
      </c>
      <c r="I5" t="s">
        <v>417</v>
      </c>
      <c r="J5" t="s">
        <v>417</v>
      </c>
      <c r="K5" t="s">
        <v>417</v>
      </c>
      <c r="L5" t="s">
        <v>417</v>
      </c>
      <c r="M5" t="s">
        <v>417</v>
      </c>
      <c r="N5" t="s">
        <v>417</v>
      </c>
      <c r="O5" t="s">
        <v>417</v>
      </c>
      <c r="P5" t="s">
        <v>417</v>
      </c>
      <c r="Q5" t="s">
        <v>417</v>
      </c>
      <c r="R5" t="s">
        <v>417</v>
      </c>
      <c r="S5" t="s">
        <v>417</v>
      </c>
      <c r="T5" t="s">
        <v>417</v>
      </c>
      <c r="U5" t="s">
        <v>417</v>
      </c>
      <c r="V5" t="s">
        <v>417</v>
      </c>
      <c r="W5" t="s">
        <v>417</v>
      </c>
      <c r="X5" t="s">
        <v>417</v>
      </c>
      <c r="Y5" t="s">
        <v>417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</row>
    <row r="6" spans="1:31" x14ac:dyDescent="0.25">
      <c r="B6" t="s">
        <v>418</v>
      </c>
      <c r="C6" t="s">
        <v>419</v>
      </c>
      <c r="D6" t="s">
        <v>431</v>
      </c>
      <c r="E6">
        <f>E330+5</f>
        <v>2308</v>
      </c>
      <c r="F6" s="7" t="str" cm="1">
        <f t="array" ref="F6">_xlfn.CONCAT(INDEX('GMW - Zero_net'!$A$2:$MC$200,MATCH(1,('GMW - Zero_net'!$MC$2:$MC$200=F$3)*('GMW - Zero_net'!$MB$2:$MB$200=F$4),0),$E6-1973),"0",(INDEX('GMW - Zero_net'!$A$2:$MC$200,MATCH(1,('GMW - Zero_net'!$MC$2:$MC$200=F$3)*('GMW - Zero_net'!$MB$2:$MB$200=F$4),0),$E6-1972)))</f>
        <v>202504</v>
      </c>
      <c r="G6" s="7" t="str" cm="1">
        <f t="array" ref="G6">_xlfn.CONCAT(INDEX('GMW - Zero_net'!$A$2:$MC$200,MATCH(1,('GMW - Zero_net'!$MC$2:$MC$200=G$3)*('GMW - Zero_net'!$MB$2:$MB$200=G$4),0),$E6-1973),"0",(INDEX('GMW - Zero_net'!$A$2:$MC$200,MATCH(1,('GMW - Zero_net'!$MC$2:$MC$200=G$3)*('GMW - Zero_net'!$MB$2:$MB$200=G$4),0),$E6-1972)))</f>
        <v>202504</v>
      </c>
      <c r="H6" s="7" t="str" cm="1">
        <f t="array" ref="H6">_xlfn.CONCAT(INDEX('GMW - Zero_net'!$A$2:$MC$200,MATCH(1,('GMW - Zero_net'!$MC$2:$MC$200=H$3)*('GMW - Zero_net'!$MB$2:$MB$200=H$4),0),$E6-1973),"0",(INDEX('GMW - Zero_net'!$A$2:$MC$200,MATCH(1,('GMW - Zero_net'!$MC$2:$MC$200=H$3)*('GMW - Zero_net'!$MB$2:$MB$200=H$4),0),$E6-1972)))</f>
        <v>202504</v>
      </c>
      <c r="I6" s="7" t="str" cm="1">
        <f t="array" ref="I6">_xlfn.CONCAT(INDEX('GMW - Zero_net'!$A$2:$MC$200,MATCH(1,('GMW - Zero_net'!$MC$2:$MC$200=I$3)*('GMW - Zero_net'!$MB$2:$MB$200=I$4),0),$E6-1973),"0",(INDEX('GMW - Zero_net'!$A$2:$MC$200,MATCH(1,('GMW - Zero_net'!$MC$2:$MC$200=I$3)*('GMW - Zero_net'!$MB$2:$MB$200=I$4),0),$E6-1972)))</f>
        <v>202504</v>
      </c>
      <c r="J6" s="7" t="str" cm="1">
        <f t="array" ref="J6">_xlfn.CONCAT(INDEX('GMW - Zero_net'!$A$2:$MC$200,MATCH(1,('GMW - Zero_net'!$MC$2:$MC$200=J$3)*('GMW - Zero_net'!$MB$2:$MB$200=J$4),0),$E6-1973),"0",(INDEX('GMW - Zero_net'!$A$2:$MC$200,MATCH(1,('GMW - Zero_net'!$MC$2:$MC$200=J$3)*('GMW - Zero_net'!$MB$2:$MB$200=J$4),0),$E6-1972)))</f>
        <v>202601</v>
      </c>
      <c r="K6" s="7" t="str" cm="1">
        <f t="array" ref="K6">_xlfn.CONCAT(INDEX('GMW - Zero_net'!$A$2:$MC$200,MATCH(1,('GMW - Zero_net'!$MC$2:$MC$200=K$3)*('GMW - Zero_net'!$MB$2:$MB$200=K$4),0),$E6-1973),"0",(INDEX('GMW - Zero_net'!$A$2:$MC$200,MATCH(1,('GMW - Zero_net'!$MC$2:$MC$200=K$3)*('GMW - Zero_net'!$MB$2:$MB$200=K$4),0),$E6-1972)))</f>
        <v>202601</v>
      </c>
      <c r="L6" s="7" t="str" cm="1">
        <f t="array" ref="L6">_xlfn.CONCAT(INDEX('GMW - Zero_net'!$A$2:$MC$200,MATCH(1,('GMW - Zero_net'!$MC$2:$MC$200=L$3)*('GMW - Zero_net'!$MB$2:$MB$200=L$4),0),$E6-1973),"0",(INDEX('GMW - Zero_net'!$A$2:$MC$200,MATCH(1,('GMW - Zero_net'!$MC$2:$MC$200=L$3)*('GMW - Zero_net'!$MB$2:$MB$200=L$4),0),$E6-1972)))</f>
        <v>202504</v>
      </c>
      <c r="M6" s="7" t="str" cm="1">
        <f t="array" ref="M6">_xlfn.CONCAT(INDEX('GMW - Zero_net'!$A$2:$MC$200,MATCH(1,('GMW - Zero_net'!$MC$2:$MC$200=M$3)*('GMW - Zero_net'!$MB$2:$MB$200=M$4),0),$E6-1973),"0",(INDEX('GMW - Zero_net'!$A$2:$MC$200,MATCH(1,('GMW - Zero_net'!$MC$2:$MC$200=M$3)*('GMW - Zero_net'!$MB$2:$MB$200=M$4),0),$E6-1972)))</f>
        <v>202504</v>
      </c>
      <c r="N6" s="7" t="str" cm="1">
        <f t="array" ref="N6">_xlfn.CONCAT(INDEX('GMW - Zero_net'!$A$2:$MC$200,MATCH(1,('GMW - Zero_net'!$MC$2:$MC$200=N$3)*('GMW - Zero_net'!$MB$2:$MB$200=N$4),0),$E6-1973),"0",(INDEX('GMW - Zero_net'!$A$2:$MC$200,MATCH(1,('GMW - Zero_net'!$MC$2:$MC$200=N$3)*('GMW - Zero_net'!$MB$2:$MB$200=N$4),0),$E6-1972)))</f>
        <v>202504</v>
      </c>
      <c r="O6" s="7" t="str" cm="1">
        <f t="array" ref="O6">_xlfn.CONCAT(INDEX('GMW - Zero_net'!$A$2:$MC$200,MATCH(1,('GMW - Zero_net'!$MC$2:$MC$200=O$3)*('GMW - Zero_net'!$MB$2:$MB$200=O$4),0),$E6-1973),"0",(INDEX('GMW - Zero_net'!$A$2:$MC$200,MATCH(1,('GMW - Zero_net'!$MC$2:$MC$200=O$3)*('GMW - Zero_net'!$MB$2:$MB$200=O$4),0),$E6-1972)))</f>
        <v>202504</v>
      </c>
      <c r="P6" s="7" t="str" cm="1">
        <f t="array" ref="P6">_xlfn.CONCAT(INDEX('GMW - Zero_net'!$A$2:$MC$200,MATCH(1,('GMW - Zero_net'!$MC$2:$MC$200=P$3)*('GMW - Zero_net'!$MB$2:$MB$200=P$4),0),$E6-1973),"0",(INDEX('GMW - Zero_net'!$A$2:$MC$200,MATCH(1,('GMW - Zero_net'!$MC$2:$MC$200=P$3)*('GMW - Zero_net'!$MB$2:$MB$200=P$4),0),$E6-1972)))</f>
        <v>202402</v>
      </c>
      <c r="Q6" s="7" t="str" cm="1">
        <f t="array" ref="Q6">_xlfn.CONCAT(INDEX('GMW - Zero_net'!$A$2:$MC$200,MATCH(1,('GMW - Zero_net'!$MC$2:$MC$200=Q$3)*('GMW - Zero_net'!$MB$2:$MB$200=Q$4),0),$E6-1973),"0",(INDEX('GMW - Zero_net'!$A$2:$MC$200,MATCH(1,('GMW - Zero_net'!$MC$2:$MC$200=Q$3)*('GMW - Zero_net'!$MB$2:$MB$200=Q$4),0),$E6-1972)))</f>
        <v>202504</v>
      </c>
      <c r="R6" s="7" t="str" cm="1">
        <f t="array" ref="R6">_xlfn.CONCAT(INDEX('GMW - Zero_net'!$A$2:$MC$200,MATCH(1,('GMW - Zero_net'!$MC$2:$MC$200=R$3)*('GMW - Zero_net'!$MB$2:$MB$200=R$4),0),$E6-1973),"0",(INDEX('GMW - Zero_net'!$A$2:$MC$200,MATCH(1,('GMW - Zero_net'!$MC$2:$MC$200=R$3)*('GMW - Zero_net'!$MB$2:$MB$200=R$4),0),$E6-1972)))</f>
        <v>202504</v>
      </c>
      <c r="S6" s="7" t="str" cm="1">
        <f t="array" ref="S6">_xlfn.CONCAT(INDEX('GMW - Zero_net'!$A$2:$MC$200,MATCH(1,('GMW - Zero_net'!$MC$2:$MC$200=S$3)*('GMW - Zero_net'!$MB$2:$MB$200=S$4),0),$E6-1973),"0",(INDEX('GMW - Zero_net'!$A$2:$MC$200,MATCH(1,('GMW - Zero_net'!$MC$2:$MC$200=S$3)*('GMW - Zero_net'!$MB$2:$MB$200=S$4),0),$E6-1972)))</f>
        <v>202504</v>
      </c>
      <c r="T6" s="7" t="str" cm="1">
        <f t="array" ref="T6">_xlfn.CONCAT(INDEX('GMW - Zero_net'!$A$2:$MC$200,MATCH(1,('GMW - Zero_net'!$MC$2:$MC$200=T$3)*('GMW - Zero_net'!$MB$2:$MB$200=T$4),0),$E6-1973),"0",(INDEX('GMW - Zero_net'!$A$2:$MC$200,MATCH(1,('GMW - Zero_net'!$MC$2:$MC$200=T$3)*('GMW - Zero_net'!$MB$2:$MB$200=T$4),0),$E6-1972)))</f>
        <v>202404</v>
      </c>
      <c r="U6" s="7" t="str" cm="1">
        <f t="array" ref="U6">_xlfn.CONCAT(INDEX('GMW - Zero_net'!$A$2:$MC$200,MATCH(1,('GMW - Zero_net'!$MC$2:$MC$200=U$3)*('GMW - Zero_net'!$MB$2:$MB$200=U$4),0),$E6-1973),"0",(INDEX('GMW - Zero_net'!$A$2:$MC$200,MATCH(1,('GMW - Zero_net'!$MC$2:$MC$200=U$3)*('GMW - Zero_net'!$MB$2:$MB$200=U$4),0),$E6-1972)))</f>
        <v>202402</v>
      </c>
      <c r="V6" s="7" t="str" cm="1">
        <f t="array" ref="V6">_xlfn.CONCAT(INDEX('GMW - Zero_net'!$A$2:$MC$200,MATCH(1,('GMW - Zero_net'!$MC$2:$MC$200=V$3)*('GMW - Zero_net'!$MB$2:$MB$200=V$4),0),$E6-1973),"0",(INDEX('GMW - Zero_net'!$A$2:$MC$200,MATCH(1,('GMW - Zero_net'!$MC$2:$MC$200=V$3)*('GMW - Zero_net'!$MB$2:$MB$200=V$4),0),$E6-1972)))</f>
        <v>202404</v>
      </c>
      <c r="W6" s="7" t="str" cm="1">
        <f t="array" ref="W6">_xlfn.CONCAT(INDEX('GMW - Zero_net'!$A$2:$MC$200,MATCH(1,('GMW - Zero_net'!$MC$2:$MC$200=W$3)*('GMW - Zero_net'!$MB$2:$MB$200=W$4),0),$E6-1973),"0",(INDEX('GMW - Zero_net'!$A$2:$MC$200,MATCH(1,('GMW - Zero_net'!$MC$2:$MC$200=W$3)*('GMW - Zero_net'!$MB$2:$MB$200=W$4),0),$E6-1972)))</f>
        <v>202504</v>
      </c>
      <c r="X6" s="7" t="str" cm="1">
        <f t="array" ref="X6">_xlfn.CONCAT(INDEX('GMW - Zero_net'!$A$2:$MC$200,MATCH(1,('GMW - Zero_net'!$MC$2:$MC$200=X$3)*('GMW - Zero_net'!$MB$2:$MB$200=X$4),0),$E6-1973),"0",(INDEX('GMW - Zero_net'!$A$2:$MC$200,MATCH(1,('GMW - Zero_net'!$MC$2:$MC$200=X$3)*('GMW - Zero_net'!$MB$2:$MB$200=X$4),0),$E6-1972)))</f>
        <v>201004</v>
      </c>
      <c r="Y6" s="7" t="str" cm="1">
        <f t="array" ref="Y6">_xlfn.CONCAT(INDEX('GMW - Zero_net'!$A$2:$MC$200,MATCH(1,('GMW - Zero_net'!$MC$2:$MC$200=Y$3)*('GMW - Zero_net'!$MB$2:$MB$200=Y$4),0),$E6-1973),"0",(INDEX('GMW - Zero_net'!$A$2:$MC$200,MATCH(1,('GMW - Zero_net'!$MC$2:$MC$200=Y$3)*('GMW - Zero_net'!$MB$2:$MB$200=Y$4),0),$E6-1972)))</f>
        <v>202402</v>
      </c>
      <c r="Z6" s="7" t="str" cm="1">
        <f t="array" ref="Z6">_xlfn.CONCAT(INDEX('GMW - Zero_net'!$A$2:$MC$200,MATCH(1,('GMW - Zero_net'!$MC$2:$MC$200=Z$3)*('GMW - Zero_net'!$MB$2:$MB$200=Z$4),0),$E6-1973),"0",(INDEX('GMW - Zero_net'!$A$2:$MC$200,MATCH(1,('GMW - Zero_net'!$MC$2:$MC$200=Z$3)*('GMW - Zero_net'!$MB$2:$MB$200=Z$4),0),$E6-1972)))</f>
        <v>202404</v>
      </c>
      <c r="AA6" s="7" t="str" cm="1">
        <f t="array" ref="AA6">_xlfn.CONCAT(INDEX('GMW - Zero_net'!$A$2:$MC$200,MATCH(1,('GMW - Zero_net'!$MC$2:$MC$200=AA$3)*('GMW - Zero_net'!$MB$2:$MB$200=AA$4),0),$E6-1973),"0",(INDEX('GMW - Zero_net'!$A$2:$MC$200,MATCH(1,('GMW - Zero_net'!$MC$2:$MC$200=AA$3)*('GMW - Zero_net'!$MB$2:$MB$200=AA$4),0),$E6-1972)))</f>
        <v>202402</v>
      </c>
      <c r="AB6" s="7" t="str" cm="1">
        <f t="array" ref="AB6">_xlfn.CONCAT(INDEX('GMW - Zero_net'!$A$2:$MC$200,MATCH(1,('GMW - Zero_net'!$MC$2:$MC$200=AB$3)*('GMW - Zero_net'!$MB$2:$MB$200=AB$4),0),$E6-1973),"0",(INDEX('GMW - Zero_net'!$A$2:$MC$200,MATCH(1,('GMW - Zero_net'!$MC$2:$MC$200=AB$3)*('GMW - Zero_net'!$MB$2:$MB$200=AB$4),0),$E6-1972)))</f>
        <v>202504</v>
      </c>
      <c r="AC6" s="7" t="str" cm="1">
        <f t="array" ref="AC6">_xlfn.CONCAT(INDEX('GMW - Zero_net'!$A$2:$MC$200,MATCH(1,('GMW - Zero_net'!$MC$2:$MC$200=AC$3)*('GMW - Zero_net'!$MB$2:$MB$200=AC$4),0),$E6-1973),"0",(INDEX('GMW - Zero_net'!$A$2:$MC$200,MATCH(1,('GMW - Zero_net'!$MC$2:$MC$200=AC$3)*('GMW - Zero_net'!$MB$2:$MB$200=AC$4),0),$E6-1972)))</f>
        <v>202504</v>
      </c>
      <c r="AD6" s="7" t="str" cm="1">
        <f t="array" ref="AD6">_xlfn.CONCAT(INDEX('GMW - Zero_net'!$A$2:$MC$200,MATCH(1,('GMW - Zero_net'!$MC$2:$MC$200=AD$3)*('GMW - Zero_net'!$MB$2:$MB$200=AD$4),0),$E6-1973),"0",(INDEX('GMW - Zero_net'!$A$2:$MC$200,MATCH(1,('GMW - Zero_net'!$MC$2:$MC$200=AD$3)*('GMW - Zero_net'!$MB$2:$MB$200=AD$4),0),$E6-1972)))</f>
        <v>202502</v>
      </c>
      <c r="AE6" s="7" t="str" cm="1">
        <f t="array" ref="AE6">_xlfn.CONCAT(INDEX('GMW - Zero_net'!$A$2:$MC$200,MATCH(1,('GMW - Zero_net'!$MC$2:$MC$200=AE$3)*('GMW - Zero_net'!$MB$2:$MB$200=AE$4),0),$E6-1973),"0",(INDEX('GMW - Zero_net'!$A$2:$MC$200,MATCH(1,('GMW - Zero_net'!$MC$2:$MC$200=AE$3)*('GMW - Zero_net'!$MB$2:$MB$200=AE$4),0),$E6-1972)))</f>
        <v>202402</v>
      </c>
    </row>
    <row r="7" spans="1:31" x14ac:dyDescent="0.25">
      <c r="A7">
        <v>1980</v>
      </c>
      <c r="B7">
        <v>1980</v>
      </c>
      <c r="E7">
        <v>1980</v>
      </c>
      <c r="F7" cm="1">
        <f t="array" ref="F7">INDEX('GMW - Zero_net'!$A$2:$MC$200,MATCH(1,('GMW - Zero_net'!$MC$2:$MC$200=F$3)*('GMW - Zero_net'!$MB$2:$MB$200=F$4),0),$E7-1973)</f>
        <v>290378</v>
      </c>
      <c r="G7" cm="1">
        <f t="array" ref="G7">INDEX('GMW - Zero_net'!$A$2:$MC$200,MATCH(1,('GMW - Zero_net'!$MC$2:$MC$200=G$3)*('GMW - Zero_net'!$MB$2:$MB$200=G$4),0),$E7-1973)</f>
        <v>153439</v>
      </c>
      <c r="H7" cm="1">
        <f t="array" ref="H7">INDEX('GMW - Zero_net'!$A$2:$MC$200,MATCH(1,('GMW - Zero_net'!$MC$2:$MC$200=H$3)*('GMW - Zero_net'!$MB$2:$MB$200=H$4),0),$E7-1973)</f>
        <v>168917</v>
      </c>
      <c r="I7" cm="1">
        <f t="array" ref="I7">INDEX('GMW - Zero_net'!$A$2:$MC$200,MATCH(1,('GMW - Zero_net'!$MC$2:$MC$200=I$3)*('GMW - Zero_net'!$MB$2:$MB$200=I$4),0),$E7-1973)</f>
        <v>30.605080000000001</v>
      </c>
      <c r="J7" cm="1">
        <f t="array" ref="J7">INDEX('GMW - Zero_net'!$A$2:$MC$200,MATCH(1,('GMW - Zero_net'!$MC$2:$MC$200=J$3)*('GMW - Zero_net'!$MB$2:$MB$200=J$4),0),$E7-1973)</f>
        <v>17</v>
      </c>
      <c r="K7" cm="1">
        <f t="array" ref="K7">INDEX('GMW - Zero_net'!$A$2:$MC$200,MATCH(1,('GMW - Zero_net'!$MC$2:$MC$200=K$3)*('GMW - Zero_net'!$MB$2:$MB$200=K$4),0),$E7-1973)</f>
        <v>14.44</v>
      </c>
      <c r="L7" cm="1">
        <f t="array" ref="L7">INDEX('GMW - Zero_net'!$A$2:$MC$200,MATCH(1,('GMW - Zero_net'!$MC$2:$MC$200=L$3)*('GMW - Zero_net'!$MB$2:$MB$200=L$4),0),$E7-1973)</f>
        <v>25250</v>
      </c>
      <c r="M7" cm="1">
        <f t="array" ref="M7">INDEX('GMW - Zero_net'!$A$2:$MC$200,MATCH(1,('GMW - Zero_net'!$MC$2:$MC$200=M$3)*('GMW - Zero_net'!$MB$2:$MB$200=M$4),0),$E7-1973)</f>
        <v>1558</v>
      </c>
      <c r="N7" cm="1">
        <f t="array" ref="N7">INDEX('GMW - Zero_net'!$A$2:$MC$200,MATCH(1,('GMW - Zero_net'!$MC$2:$MC$200=N$3)*('GMW - Zero_net'!$MB$2:$MB$200=N$4),0),$E7-1973)</f>
        <v>26808</v>
      </c>
      <c r="O7" cm="1">
        <f t="array" ref="O7">INDEX('GMW - Zero_net'!$A$2:$MC$200,MATCH(1,('GMW - Zero_net'!$MC$2:$MC$200=O$3)*('GMW - Zero_net'!$MB$2:$MB$200=O$4),0),$E7-1973)</f>
        <v>5.8</v>
      </c>
      <c r="P7" cm="1">
        <f t="array" ref="P7">INDEX('GMW - Zero_net'!$A$2:$MC$200,MATCH(1,('GMW - Zero_net'!$MC$2:$MC$200=P$3)*('GMW - Zero_net'!$MB$2:$MB$200=P$4),0),$E7-1973)</f>
        <v>33524.28</v>
      </c>
      <c r="Q7" cm="1">
        <f t="array" ref="Q7">INDEX('GMW - Zero_net'!$A$2:$MC$200,MATCH(1,('GMW - Zero_net'!$MC$2:$MC$200=Q$3)*('GMW - Zero_net'!$MB$2:$MB$200=Q$4),0),$E7-1973)</f>
        <v>302</v>
      </c>
      <c r="R7" cm="1">
        <f t="array" ref="R7">INDEX('GMW - Zero_net'!$A$2:$MC$200,MATCH(1,('GMW - Zero_net'!$MC$2:$MC$200=R$3)*('GMW - Zero_net'!$MB$2:$MB$200=R$4),0),$E7-1973)</f>
        <v>1E-3</v>
      </c>
      <c r="S7" cm="1">
        <f t="array" ref="S7">INDEX('GMW - Zero_net'!$A$2:$MC$200,MATCH(1,('GMW - Zero_net'!$MC$2:$MC$200=S$3)*('GMW - Zero_net'!$MB$2:$MB$200=S$4),0),$E7-1973)</f>
        <v>62083</v>
      </c>
      <c r="T7" cm="1">
        <f t="array" ref="T7">INDEX('GMW - Zero_net'!$A$2:$MC$200,MATCH(1,('GMW - Zero_net'!$MC$2:$MC$200=T$3)*('GMW - Zero_net'!$MB$2:$MB$200=T$4),0),$E7-1973)</f>
        <v>0.49009320000000001</v>
      </c>
      <c r="U7" cm="1">
        <f t="array" ref="U7">INDEX('GMW - Zero_net'!$A$2:$MC$200,MATCH(1,('GMW - Zero_net'!$MC$2:$MC$200=U$3)*('GMW - Zero_net'!$MB$2:$MB$200=U$4),0),$E7-1973)</f>
        <v>288958.3</v>
      </c>
      <c r="V7" cm="1">
        <f t="array" ref="V7">INDEX('GMW - Zero_net'!$A$2:$MC$200,MATCH(1,('GMW - Zero_net'!$MC$2:$MC$200=V$3)*('GMW - Zero_net'!$MB$2:$MB$200=V$4),0),$E7-1973)</f>
        <v>24743.78</v>
      </c>
      <c r="W7" cm="1">
        <f t="array" ref="W7">INDEX('GMW - Zero_net'!$A$2:$MC$200,MATCH(1,('GMW - Zero_net'!$MC$2:$MC$200=W$3)*('GMW - Zero_net'!$MB$2:$MB$200=W$4),0),$E7-1973)</f>
        <v>1E-3</v>
      </c>
      <c r="X7" cm="1">
        <f t="array" ref="X7">INDEX('GMW - Zero_net'!$A$2:$MC$200,MATCH(1,('GMW - Zero_net'!$MC$2:$MC$200=X$3)*('GMW - Zero_net'!$MB$2:$MB$200=X$4),0),$E7-1973)</f>
        <v>305710.09999999998</v>
      </c>
      <c r="Y7" cm="1">
        <f t="array" ref="Y7">INDEX('GMW - Zero_net'!$A$2:$MC$200,MATCH(1,('GMW - Zero_net'!$MC$2:$MC$200=Y$3)*('GMW - Zero_net'!$MB$2:$MB$200=Y$4),0),$E7-1973)</f>
        <v>36022.71</v>
      </c>
      <c r="Z7" cm="1">
        <f t="array" ref="Z7">INDEX('GMW - Zero_net'!$A$2:$MC$200,MATCH(1,('GMW - Zero_net'!$MC$2:$MC$200=Z$3)*('GMW - Zero_net'!$MB$2:$MB$200=Z$4),0),$E7-1973)</f>
        <v>1224983</v>
      </c>
      <c r="AA7" cm="1">
        <f t="array" ref="AA7">INDEX('GMW - Zero_net'!$A$2:$MC$200,MATCH(1,('GMW - Zero_net'!$MC$2:$MC$200=AA$3)*('GMW - Zero_net'!$MB$2:$MB$200=AA$4),0),$E7-1973)</f>
        <v>-1.83196</v>
      </c>
      <c r="AB7" cm="1">
        <f t="array" ref="AB7">INDEX('GMW - Zero_net'!$A$2:$MC$200,MATCH(1,('GMW - Zero_net'!$MC$2:$MC$200=AB$3)*('GMW - Zero_net'!$MB$2:$MB$200=AB$4),0),$E7-1973)</f>
        <v>26861</v>
      </c>
      <c r="AC7" cm="1">
        <f t="array" ref="AC7">INDEX('GMW - Zero_net'!$A$2:$MC$200,MATCH(1,('GMW - Zero_net'!$MC$2:$MC$200=AC$3)*('GMW - Zero_net'!$MB$2:$MB$200=AC$4),0),$E7-1973)</f>
        <v>25187</v>
      </c>
      <c r="AD7" cm="1">
        <f t="array" ref="AD7">INDEX('GMW - Zero_net'!$A$2:$MC$200,MATCH(1,('GMW - Zero_net'!$MC$2:$MC$200=AD$3)*('GMW - Zero_net'!$MB$2:$MB$200=AD$4),0),$E7-1973)</f>
        <v>56307.5</v>
      </c>
      <c r="AE7" cm="1">
        <f t="array" ref="AE7">INDEX('GMW - Zero_net'!$A$2:$MC$200,MATCH(1,('GMW - Zero_net'!$MC$2:$MC$200=AE$3)*('GMW - Zero_net'!$MB$2:$MB$200=AE$4),0),$E7-1973)</f>
        <v>25.046749999999999</v>
      </c>
    </row>
    <row r="8" spans="1:31" x14ac:dyDescent="0.25">
      <c r="B8">
        <v>1980</v>
      </c>
      <c r="C8">
        <v>1980</v>
      </c>
      <c r="E8">
        <f>+E7+1</f>
        <v>1981</v>
      </c>
      <c r="F8" cm="1">
        <f t="array" ref="F8">INDEX('GMW - Zero_net'!$A$2:$MC$200,MATCH(1,('GMW - Zero_net'!$MC$2:$MC$200=F$3)*('GMW - Zero_net'!$MB$2:$MB$200=F$4),0),$E8-1973)</f>
        <v>284713</v>
      </c>
      <c r="G8" cm="1">
        <f t="array" ref="G8">INDEX('GMW - Zero_net'!$A$2:$MC$200,MATCH(1,('GMW - Zero_net'!$MC$2:$MC$200=G$3)*('GMW - Zero_net'!$MB$2:$MB$200=G$4),0),$E8-1973)</f>
        <v>149443</v>
      </c>
      <c r="H8" cm="1">
        <f t="array" ref="H8">INDEX('GMW - Zero_net'!$A$2:$MC$200,MATCH(1,('GMW - Zero_net'!$MC$2:$MC$200=H$3)*('GMW - Zero_net'!$MB$2:$MB$200=H$4),0),$E8-1973)</f>
        <v>169259</v>
      </c>
      <c r="I8" cm="1">
        <f t="array" ref="I8">INDEX('GMW - Zero_net'!$A$2:$MC$200,MATCH(1,('GMW - Zero_net'!$MC$2:$MC$200=I$3)*('GMW - Zero_net'!$MB$2:$MB$200=I$4),0),$E8-1973)</f>
        <v>32.247430000000001</v>
      </c>
      <c r="J8" cm="1">
        <f t="array" ref="J8">INDEX('GMW - Zero_net'!$A$2:$MC$200,MATCH(1,('GMW - Zero_net'!$MC$2:$MC$200=J$3)*('GMW - Zero_net'!$MB$2:$MB$200=J$4),0),$E8-1973)</f>
        <v>17</v>
      </c>
      <c r="K8" cm="1">
        <f t="array" ref="K8">INDEX('GMW - Zero_net'!$A$2:$MC$200,MATCH(1,('GMW - Zero_net'!$MC$2:$MC$200=K$3)*('GMW - Zero_net'!$MB$2:$MB$200=K$4),0),$E8-1973)</f>
        <v>14.02</v>
      </c>
      <c r="L8" cm="1">
        <f t="array" ref="L8">INDEX('GMW - Zero_net'!$A$2:$MC$200,MATCH(1,('GMW - Zero_net'!$MC$2:$MC$200=L$3)*('GMW - Zero_net'!$MB$2:$MB$200=L$4),0),$E8-1973)</f>
        <v>25190</v>
      </c>
      <c r="M8" cm="1">
        <f t="array" ref="M8">INDEX('GMW - Zero_net'!$A$2:$MC$200,MATCH(1,('GMW - Zero_net'!$MC$2:$MC$200=M$3)*('GMW - Zero_net'!$MB$2:$MB$200=M$4),0),$E8-1973)</f>
        <v>1700</v>
      </c>
      <c r="N8" cm="1">
        <f t="array" ref="N8">INDEX('GMW - Zero_net'!$A$2:$MC$200,MATCH(1,('GMW - Zero_net'!$MC$2:$MC$200=N$3)*('GMW - Zero_net'!$MB$2:$MB$200=N$4),0),$E8-1973)</f>
        <v>26890</v>
      </c>
      <c r="O8" cm="1">
        <f t="array" ref="O8">INDEX('GMW - Zero_net'!$A$2:$MC$200,MATCH(1,('GMW - Zero_net'!$MC$2:$MC$200=O$3)*('GMW - Zero_net'!$MB$2:$MB$200=O$4),0),$E8-1973)</f>
        <v>6.3</v>
      </c>
      <c r="P8" cm="1">
        <f t="array" ref="P8">INDEX('GMW - Zero_net'!$A$2:$MC$200,MATCH(1,('GMW - Zero_net'!$MC$2:$MC$200=P$3)*('GMW - Zero_net'!$MB$2:$MB$200=P$4),0),$E8-1973)</f>
        <v>33575.43</v>
      </c>
      <c r="Q8" cm="1">
        <f t="array" ref="Q8">INDEX('GMW - Zero_net'!$A$2:$MC$200,MATCH(1,('GMW - Zero_net'!$MC$2:$MC$200=Q$3)*('GMW - Zero_net'!$MB$2:$MB$200=Q$4),0),$E8-1973)</f>
        <v>-2364</v>
      </c>
      <c r="R8" cm="1">
        <f t="array" ref="R8">INDEX('GMW - Zero_net'!$A$2:$MC$200,MATCH(1,('GMW - Zero_net'!$MC$2:$MC$200=R$3)*('GMW - Zero_net'!$MB$2:$MB$200=R$4),0),$E8-1973)</f>
        <v>1E-3</v>
      </c>
      <c r="S8" cm="1">
        <f t="array" ref="S8">INDEX('GMW - Zero_net'!$A$2:$MC$200,MATCH(1,('GMW - Zero_net'!$MC$2:$MC$200=S$3)*('GMW - Zero_net'!$MB$2:$MB$200=S$4),0),$E8-1973)</f>
        <v>63691</v>
      </c>
      <c r="T8" cm="1">
        <f t="array" ref="T8">INDEX('GMW - Zero_net'!$A$2:$MC$200,MATCH(1,('GMW - Zero_net'!$MC$2:$MC$200=T$3)*('GMW - Zero_net'!$MB$2:$MB$200=T$4),0),$E8-1973)</f>
        <v>-2.0049100000000002</v>
      </c>
      <c r="U8" cm="1">
        <f t="array" ref="U8">INDEX('GMW - Zero_net'!$A$2:$MC$200,MATCH(1,('GMW - Zero_net'!$MC$2:$MC$200=U$3)*('GMW - Zero_net'!$MB$2:$MB$200=U$4),0),$E8-1973)</f>
        <v>290478.7</v>
      </c>
      <c r="V8" cm="1">
        <f t="array" ref="V8">INDEX('GMW - Zero_net'!$A$2:$MC$200,MATCH(1,('GMW - Zero_net'!$MC$2:$MC$200=V$3)*('GMW - Zero_net'!$MB$2:$MB$200=V$4),0),$E8-1973)</f>
        <v>24765.69</v>
      </c>
      <c r="W8" cm="1">
        <f t="array" ref="W8">INDEX('GMW - Zero_net'!$A$2:$MC$200,MATCH(1,('GMW - Zero_net'!$MC$2:$MC$200=W$3)*('GMW - Zero_net'!$MB$2:$MB$200=W$4),0),$E8-1973)</f>
        <v>1E-3</v>
      </c>
      <c r="X8" cm="1">
        <f t="array" ref="X8">INDEX('GMW - Zero_net'!$A$2:$MC$200,MATCH(1,('GMW - Zero_net'!$MC$2:$MC$200=X$3)*('GMW - Zero_net'!$MB$2:$MB$200=X$4),0),$E8-1973)</f>
        <v>306399.5</v>
      </c>
      <c r="Y8" cm="1">
        <f t="array" ref="Y8">INDEX('GMW - Zero_net'!$A$2:$MC$200,MATCH(1,('GMW - Zero_net'!$MC$2:$MC$200=Y$3)*('GMW - Zero_net'!$MB$2:$MB$200=Y$4),0),$E8-1973)</f>
        <v>36078.9</v>
      </c>
      <c r="Z8" cm="1">
        <f t="array" ref="Z8">INDEX('GMW - Zero_net'!$A$2:$MC$200,MATCH(1,('GMW - Zero_net'!$MC$2:$MC$200=Z$3)*('GMW - Zero_net'!$MB$2:$MB$200=Z$4),0),$E8-1973)</f>
        <v>1229498</v>
      </c>
      <c r="AA8" cm="1">
        <f t="array" ref="AA8">INDEX('GMW - Zero_net'!$A$2:$MC$200,MATCH(1,('GMW - Zero_net'!$MC$2:$MC$200=AA$3)*('GMW - Zero_net'!$MB$2:$MB$200=AA$4),0),$E8-1973)</f>
        <v>-1.8287880000000001</v>
      </c>
      <c r="AB8" cm="1">
        <f t="array" ref="AB8">INDEX('GMW - Zero_net'!$A$2:$MC$200,MATCH(1,('GMW - Zero_net'!$MC$2:$MC$200=AB$3)*('GMW - Zero_net'!$MB$2:$MB$200=AB$4),0),$E8-1973)</f>
        <v>25935</v>
      </c>
      <c r="AC8" cm="1">
        <f t="array" ref="AC8">INDEX('GMW - Zero_net'!$A$2:$MC$200,MATCH(1,('GMW - Zero_net'!$MC$2:$MC$200=AC$3)*('GMW - Zero_net'!$MB$2:$MB$200=AC$4),0),$E8-1973)</f>
        <v>22584</v>
      </c>
      <c r="AD8" cm="1">
        <f t="array" ref="AD8">INDEX('GMW - Zero_net'!$A$2:$MC$200,MATCH(1,('GMW - Zero_net'!$MC$2:$MC$200=AD$3)*('GMW - Zero_net'!$MB$2:$MB$200=AD$4),0),$E8-1973)</f>
        <v>56330</v>
      </c>
      <c r="AE8" cm="1">
        <f t="array" ref="AE8">INDEX('GMW - Zero_net'!$A$2:$MC$200,MATCH(1,('GMW - Zero_net'!$MC$2:$MC$200=AE$3)*('GMW - Zero_net'!$MB$2:$MB$200=AE$4),0),$E8-1973)</f>
        <v>25.087209999999999</v>
      </c>
    </row>
    <row r="9" spans="1:31" x14ac:dyDescent="0.25">
      <c r="B9">
        <v>1980</v>
      </c>
      <c r="C9">
        <v>1980</v>
      </c>
      <c r="E9">
        <f t="shared" ref="E9:E72" si="1">+E8+1</f>
        <v>1982</v>
      </c>
      <c r="F9" cm="1">
        <f t="array" ref="F9">INDEX('GMW - Zero_net'!$A$2:$MC$200,MATCH(1,('GMW - Zero_net'!$MC$2:$MC$200=F$3)*('GMW - Zero_net'!$MB$2:$MB$200=F$4),0),$E9-1973)</f>
        <v>284402</v>
      </c>
      <c r="G9" cm="1">
        <f t="array" ref="G9">INDEX('GMW - Zero_net'!$A$2:$MC$200,MATCH(1,('GMW - Zero_net'!$MC$2:$MC$200=G$3)*('GMW - Zero_net'!$MB$2:$MB$200=G$4),0),$E9-1973)</f>
        <v>151403</v>
      </c>
      <c r="H9" cm="1">
        <f t="array" ref="H9">INDEX('GMW - Zero_net'!$A$2:$MC$200,MATCH(1,('GMW - Zero_net'!$MC$2:$MC$200=H$3)*('GMW - Zero_net'!$MB$2:$MB$200=H$4),0),$E9-1973)</f>
        <v>171796</v>
      </c>
      <c r="I9" cm="1">
        <f t="array" ref="I9">INDEX('GMW - Zero_net'!$A$2:$MC$200,MATCH(1,('GMW - Zero_net'!$MC$2:$MC$200=I$3)*('GMW - Zero_net'!$MB$2:$MB$200=I$4),0),$E9-1973)</f>
        <v>32.951300000000003</v>
      </c>
      <c r="J9" cm="1">
        <f t="array" ref="J9">INDEX('GMW - Zero_net'!$A$2:$MC$200,MATCH(1,('GMW - Zero_net'!$MC$2:$MC$200=J$3)*('GMW - Zero_net'!$MB$2:$MB$200=J$4),0),$E9-1973)</f>
        <v>16.0303</v>
      </c>
      <c r="K9" cm="1">
        <f t="array" ref="K9">INDEX('GMW - Zero_net'!$A$2:$MC$200,MATCH(1,('GMW - Zero_net'!$MC$2:$MC$200=K$3)*('GMW - Zero_net'!$MB$2:$MB$200=K$4),0),$E9-1973)</f>
        <v>13.34333</v>
      </c>
      <c r="L9" cm="1">
        <f t="array" ref="L9">INDEX('GMW - Zero_net'!$A$2:$MC$200,MATCH(1,('GMW - Zero_net'!$MC$2:$MC$200=L$3)*('GMW - Zero_net'!$MB$2:$MB$200=L$4),0),$E9-1973)</f>
        <v>25050</v>
      </c>
      <c r="M9" cm="1">
        <f t="array" ref="M9">INDEX('GMW - Zero_net'!$A$2:$MC$200,MATCH(1,('GMW - Zero_net'!$MC$2:$MC$200=M$3)*('GMW - Zero_net'!$MB$2:$MB$200=M$4),0),$E9-1973)</f>
        <v>1905</v>
      </c>
      <c r="N9" cm="1">
        <f t="array" ref="N9">INDEX('GMW - Zero_net'!$A$2:$MC$200,MATCH(1,('GMW - Zero_net'!$MC$2:$MC$200=N$3)*('GMW - Zero_net'!$MB$2:$MB$200=N$4),0),$E9-1973)</f>
        <v>26955</v>
      </c>
      <c r="O9" cm="1">
        <f t="array" ref="O9">INDEX('GMW - Zero_net'!$A$2:$MC$200,MATCH(1,('GMW - Zero_net'!$MC$2:$MC$200=O$3)*('GMW - Zero_net'!$MB$2:$MB$200=O$4),0),$E9-1973)</f>
        <v>7.1</v>
      </c>
      <c r="P9" cm="1">
        <f t="array" ref="P9">INDEX('GMW - Zero_net'!$A$2:$MC$200,MATCH(1,('GMW - Zero_net'!$MC$2:$MC$200=P$3)*('GMW - Zero_net'!$MB$2:$MB$200=P$4),0),$E9-1973)</f>
        <v>33626.589999999997</v>
      </c>
      <c r="Q9" cm="1">
        <f t="array" ref="Q9">INDEX('GMW - Zero_net'!$A$2:$MC$200,MATCH(1,('GMW - Zero_net'!$MC$2:$MC$200=Q$3)*('GMW - Zero_net'!$MB$2:$MB$200=Q$4),0),$E9-1973)</f>
        <v>-1527</v>
      </c>
      <c r="R9" cm="1">
        <f t="array" ref="R9">INDEX('GMW - Zero_net'!$A$2:$MC$200,MATCH(1,('GMW - Zero_net'!$MC$2:$MC$200=R$3)*('GMW - Zero_net'!$MB$2:$MB$200=R$4),0),$E9-1973)</f>
        <v>1E-3</v>
      </c>
      <c r="S9" cm="1">
        <f t="array" ref="S9">INDEX('GMW - Zero_net'!$A$2:$MC$200,MATCH(1,('GMW - Zero_net'!$MC$2:$MC$200=S$3)*('GMW - Zero_net'!$MB$2:$MB$200=S$4),0),$E9-1973)</f>
        <v>66013</v>
      </c>
      <c r="T9" cm="1">
        <f t="array" ref="T9">INDEX('GMW - Zero_net'!$A$2:$MC$200,MATCH(1,('GMW - Zero_net'!$MC$2:$MC$200=T$3)*('GMW - Zero_net'!$MB$2:$MB$200=T$4),0),$E9-1973)</f>
        <v>-2.5978089999999998</v>
      </c>
      <c r="U9" cm="1">
        <f t="array" ref="U9">INDEX('GMW - Zero_net'!$A$2:$MC$200,MATCH(1,('GMW - Zero_net'!$MC$2:$MC$200=U$3)*('GMW - Zero_net'!$MB$2:$MB$200=U$4),0),$E9-1973)</f>
        <v>291886.90000000002</v>
      </c>
      <c r="V9" cm="1">
        <f t="array" ref="V9">INDEX('GMW - Zero_net'!$A$2:$MC$200,MATCH(1,('GMW - Zero_net'!$MC$2:$MC$200=V$3)*('GMW - Zero_net'!$MB$2:$MB$200=V$4),0),$E9-1973)</f>
        <v>24771.64</v>
      </c>
      <c r="W9" cm="1">
        <f t="array" ref="W9">INDEX('GMW - Zero_net'!$A$2:$MC$200,MATCH(1,('GMW - Zero_net'!$MC$2:$MC$200=W$3)*('GMW - Zero_net'!$MB$2:$MB$200=W$4),0),$E9-1973)</f>
        <v>1E-3</v>
      </c>
      <c r="X9" cm="1">
        <f t="array" ref="X9">INDEX('GMW - Zero_net'!$A$2:$MC$200,MATCH(1,('GMW - Zero_net'!$MC$2:$MC$200=X$3)*('GMW - Zero_net'!$MB$2:$MB$200=X$4),0),$E9-1973)</f>
        <v>307054.90000000002</v>
      </c>
      <c r="Y9" cm="1">
        <f t="array" ref="Y9">INDEX('GMW - Zero_net'!$A$2:$MC$200,MATCH(1,('GMW - Zero_net'!$MC$2:$MC$200=Y$3)*('GMW - Zero_net'!$MB$2:$MB$200=Y$4),0),$E9-1973)</f>
        <v>36128.85</v>
      </c>
      <c r="Z9" cm="1">
        <f t="array" ref="Z9">INDEX('GMW - Zero_net'!$A$2:$MC$200,MATCH(1,('GMW - Zero_net'!$MC$2:$MC$200=Z$3)*('GMW - Zero_net'!$MB$2:$MB$200=Z$4),0),$E9-1973)</f>
        <v>1234013</v>
      </c>
      <c r="AA9" cm="1">
        <f t="array" ref="AA9">INDEX('GMW - Zero_net'!$A$2:$MC$200,MATCH(1,('GMW - Zero_net'!$MC$2:$MC$200=AA$3)*('GMW - Zero_net'!$MB$2:$MB$200=AA$4),0),$E9-1973)</f>
        <v>-1.8256209999999999</v>
      </c>
      <c r="AB9" cm="1">
        <f t="array" ref="AB9">INDEX('GMW - Zero_net'!$A$2:$MC$200,MATCH(1,('GMW - Zero_net'!$MC$2:$MC$200=AB$3)*('GMW - Zero_net'!$MB$2:$MB$200=AB$4),0),$E9-1973)</f>
        <v>28560</v>
      </c>
      <c r="AC9" cm="1">
        <f t="array" ref="AC9">INDEX('GMW - Zero_net'!$A$2:$MC$200,MATCH(1,('GMW - Zero_net'!$MC$2:$MC$200=AC$3)*('GMW - Zero_net'!$MB$2:$MB$200=AC$4),0),$E9-1973)</f>
        <v>25347</v>
      </c>
      <c r="AD9" cm="1">
        <f t="array" ref="AD9">INDEX('GMW - Zero_net'!$A$2:$MC$200,MATCH(1,('GMW - Zero_net'!$MC$2:$MC$200=AD$3)*('GMW - Zero_net'!$MB$2:$MB$200=AD$4),0),$E9-1973)</f>
        <v>56337</v>
      </c>
      <c r="AE9" cm="1">
        <f t="array" ref="AE9">INDEX('GMW - Zero_net'!$A$2:$MC$200,MATCH(1,('GMW - Zero_net'!$MC$2:$MC$200=AE$3)*('GMW - Zero_net'!$MB$2:$MB$200=AE$4),0),$E9-1973)</f>
        <v>25.088069999999998</v>
      </c>
    </row>
    <row r="10" spans="1:31" x14ac:dyDescent="0.25">
      <c r="B10">
        <v>1980</v>
      </c>
      <c r="C10">
        <v>1980</v>
      </c>
      <c r="E10">
        <f t="shared" si="1"/>
        <v>1983</v>
      </c>
      <c r="F10" cm="1">
        <f t="array" ref="F10">INDEX('GMW - Zero_net'!$A$2:$MC$200,MATCH(1,('GMW - Zero_net'!$MC$2:$MC$200=F$3)*('GMW - Zero_net'!$MB$2:$MB$200=F$4),0),$E10-1973)</f>
        <v>281496</v>
      </c>
      <c r="G10" cm="1">
        <f t="array" ref="G10">INDEX('GMW - Zero_net'!$A$2:$MC$200,MATCH(1,('GMW - Zero_net'!$MC$2:$MC$200=G$3)*('GMW - Zero_net'!$MB$2:$MB$200=G$4),0),$E10-1973)</f>
        <v>148523</v>
      </c>
      <c r="H10" cm="1">
        <f t="array" ref="H10">INDEX('GMW - Zero_net'!$A$2:$MC$200,MATCH(1,('GMW - Zero_net'!$MC$2:$MC$200=H$3)*('GMW - Zero_net'!$MB$2:$MB$200=H$4),0),$E10-1973)</f>
        <v>170168</v>
      </c>
      <c r="I10" cm="1">
        <f t="array" ref="I10">INDEX('GMW - Zero_net'!$A$2:$MC$200,MATCH(1,('GMW - Zero_net'!$MC$2:$MC$200=I$3)*('GMW - Zero_net'!$MB$2:$MB$200=I$4),0),$E10-1973)</f>
        <v>33.550879999999999</v>
      </c>
      <c r="J10" cm="1">
        <f t="array" ref="J10">INDEX('GMW - Zero_net'!$A$2:$MC$200,MATCH(1,('GMW - Zero_net'!$MC$2:$MC$200=J$3)*('GMW - Zero_net'!$MB$2:$MB$200=J$4),0),$E10-1973)</f>
        <v>15.18182</v>
      </c>
      <c r="K10" cm="1">
        <f t="array" ref="K10">INDEX('GMW - Zero_net'!$A$2:$MC$200,MATCH(1,('GMW - Zero_net'!$MC$2:$MC$200=K$3)*('GMW - Zero_net'!$MB$2:$MB$200=K$4),0),$E10-1973)</f>
        <v>13.33667</v>
      </c>
      <c r="L10" cm="1">
        <f t="array" ref="L10">INDEX('GMW - Zero_net'!$A$2:$MC$200,MATCH(1,('GMW - Zero_net'!$MC$2:$MC$200=L$3)*('GMW - Zero_net'!$MB$2:$MB$200=L$4),0),$E10-1973)</f>
        <v>24855</v>
      </c>
      <c r="M10" cm="1">
        <f t="array" ref="M10">INDEX('GMW - Zero_net'!$A$2:$MC$200,MATCH(1,('GMW - Zero_net'!$MC$2:$MC$200=M$3)*('GMW - Zero_net'!$MB$2:$MB$200=M$4),0),$E10-1973)</f>
        <v>2169</v>
      </c>
      <c r="N10" cm="1">
        <f t="array" ref="N10">INDEX('GMW - Zero_net'!$A$2:$MC$200,MATCH(1,('GMW - Zero_net'!$MC$2:$MC$200=N$3)*('GMW - Zero_net'!$MB$2:$MB$200=N$4),0),$E10-1973)</f>
        <v>27024</v>
      </c>
      <c r="O10" cm="1">
        <f t="array" ref="O10">INDEX('GMW - Zero_net'!$A$2:$MC$200,MATCH(1,('GMW - Zero_net'!$MC$2:$MC$200=O$3)*('GMW - Zero_net'!$MB$2:$MB$200=O$4),0),$E10-1973)</f>
        <v>8</v>
      </c>
      <c r="P10" cm="1">
        <f t="array" ref="P10">INDEX('GMW - Zero_net'!$A$2:$MC$200,MATCH(1,('GMW - Zero_net'!$MC$2:$MC$200=P$3)*('GMW - Zero_net'!$MB$2:$MB$200=P$4),0),$E10-1973)</f>
        <v>33677.74</v>
      </c>
      <c r="Q10" cm="1">
        <f t="array" ref="Q10">INDEX('GMW - Zero_net'!$A$2:$MC$200,MATCH(1,('GMW - Zero_net'!$MC$2:$MC$200=Q$3)*('GMW - Zero_net'!$MB$2:$MB$200=Q$4),0),$E10-1973)</f>
        <v>-296</v>
      </c>
      <c r="R10" cm="1">
        <f t="array" ref="R10">INDEX('GMW - Zero_net'!$A$2:$MC$200,MATCH(1,('GMW - Zero_net'!$MC$2:$MC$200=R$3)*('GMW - Zero_net'!$MB$2:$MB$200=R$4),0),$E10-1973)</f>
        <v>1E-3</v>
      </c>
      <c r="S10" cm="1">
        <f t="array" ref="S10">INDEX('GMW - Zero_net'!$A$2:$MC$200,MATCH(1,('GMW - Zero_net'!$MC$2:$MC$200=S$3)*('GMW - Zero_net'!$MB$2:$MB$200=S$4),0),$E10-1973)</f>
        <v>68169</v>
      </c>
      <c r="T10" cm="1">
        <f t="array" ref="T10">INDEX('GMW - Zero_net'!$A$2:$MC$200,MATCH(1,('GMW - Zero_net'!$MC$2:$MC$200=T$3)*('GMW - Zero_net'!$MB$2:$MB$200=T$4),0),$E10-1973)</f>
        <v>-4.1212080000000002</v>
      </c>
      <c r="U10" cm="1">
        <f t="array" ref="U10">INDEX('GMW - Zero_net'!$A$2:$MC$200,MATCH(1,('GMW - Zero_net'!$MC$2:$MC$200=U$3)*('GMW - Zero_net'!$MB$2:$MB$200=U$4),0),$E10-1973)</f>
        <v>293339.40000000002</v>
      </c>
      <c r="V10" cm="1">
        <f t="array" ref="V10">INDEX('GMW - Zero_net'!$A$2:$MC$200,MATCH(1,('GMW - Zero_net'!$MC$2:$MC$200=V$3)*('GMW - Zero_net'!$MB$2:$MB$200=V$4),0),$E10-1973)</f>
        <v>24781.01</v>
      </c>
      <c r="W10" cm="1">
        <f t="array" ref="W10">INDEX('GMW - Zero_net'!$A$2:$MC$200,MATCH(1,('GMW - Zero_net'!$MC$2:$MC$200=W$3)*('GMW - Zero_net'!$MB$2:$MB$200=W$4),0),$E10-1973)</f>
        <v>1E-3</v>
      </c>
      <c r="X10" cm="1">
        <f t="array" ref="X10">INDEX('GMW - Zero_net'!$A$2:$MC$200,MATCH(1,('GMW - Zero_net'!$MC$2:$MC$200=X$3)*('GMW - Zero_net'!$MB$2:$MB$200=X$4),0),$E10-1973)</f>
        <v>307760.8</v>
      </c>
      <c r="Y10" cm="1">
        <f t="array" ref="Y10">INDEX('GMW - Zero_net'!$A$2:$MC$200,MATCH(1,('GMW - Zero_net'!$MC$2:$MC$200=Y$3)*('GMW - Zero_net'!$MB$2:$MB$200=Y$4),0),$E10-1973)</f>
        <v>36178.800000000003</v>
      </c>
      <c r="Z10" cm="1">
        <f t="array" ref="Z10">INDEX('GMW - Zero_net'!$A$2:$MC$200,MATCH(1,('GMW - Zero_net'!$MC$2:$MC$200=Z$3)*('GMW - Zero_net'!$MB$2:$MB$200=Z$4),0),$E10-1973)</f>
        <v>1238528</v>
      </c>
      <c r="AA10" cm="1">
        <f t="array" ref="AA10">INDEX('GMW - Zero_net'!$A$2:$MC$200,MATCH(1,('GMW - Zero_net'!$MC$2:$MC$200=AA$3)*('GMW - Zero_net'!$MB$2:$MB$200=AA$4),0),$E10-1973)</f>
        <v>-1.82246</v>
      </c>
      <c r="AB10" cm="1">
        <f t="array" ref="AB10">INDEX('GMW - Zero_net'!$A$2:$MC$200,MATCH(1,('GMW - Zero_net'!$MC$2:$MC$200=AB$3)*('GMW - Zero_net'!$MB$2:$MB$200=AB$4),0),$E10-1973)</f>
        <v>28719</v>
      </c>
      <c r="AC10" cm="1">
        <f t="array" ref="AC10">INDEX('GMW - Zero_net'!$A$2:$MC$200,MATCH(1,('GMW - Zero_net'!$MC$2:$MC$200=AC$3)*('GMW - Zero_net'!$MB$2:$MB$200=AC$4),0),$E10-1973)</f>
        <v>26916</v>
      </c>
      <c r="AD10" cm="1">
        <f t="array" ref="AD10">INDEX('GMW - Zero_net'!$A$2:$MC$200,MATCH(1,('GMW - Zero_net'!$MC$2:$MC$200=AD$3)*('GMW - Zero_net'!$MB$2:$MB$200=AD$4),0),$E10-1973)</f>
        <v>56344</v>
      </c>
      <c r="AE10" cm="1">
        <f t="array" ref="AE10">INDEX('GMW - Zero_net'!$A$2:$MC$200,MATCH(1,('GMW - Zero_net'!$MC$2:$MC$200=AE$3)*('GMW - Zero_net'!$MB$2:$MB$200=AE$4),0),$E10-1973)</f>
        <v>25.088930000000001</v>
      </c>
    </row>
    <row r="11" spans="1:31" x14ac:dyDescent="0.2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Zero_net'!$A$2:$MC$200,MATCH(1,('GMW - Zero_net'!$MC$2:$MC$200=F$3)*('GMW - Zero_net'!$MB$2:$MB$200=F$4),0),$E11-1973)</f>
        <v>281257</v>
      </c>
      <c r="G11" cm="1">
        <f t="array" ref="G11">INDEX('GMW - Zero_net'!$A$2:$MC$200,MATCH(1,('GMW - Zero_net'!$MC$2:$MC$200=G$3)*('GMW - Zero_net'!$MB$2:$MB$200=G$4),0),$E11-1973)</f>
        <v>151234</v>
      </c>
      <c r="H11" cm="1">
        <f t="array" ref="H11">INDEX('GMW - Zero_net'!$A$2:$MC$200,MATCH(1,('GMW - Zero_net'!$MC$2:$MC$200=H$3)*('GMW - Zero_net'!$MB$2:$MB$200=H$4),0),$E11-1973)</f>
        <v>171835</v>
      </c>
      <c r="I11" cm="1">
        <f t="array" ref="I11">INDEX('GMW - Zero_net'!$A$2:$MC$200,MATCH(1,('GMW - Zero_net'!$MC$2:$MC$200=I$3)*('GMW - Zero_net'!$MB$2:$MB$200=I$4),0),$E11-1973)</f>
        <v>34.385100000000001</v>
      </c>
      <c r="J11" cm="1">
        <f t="array" ref="J11">INDEX('GMW - Zero_net'!$A$2:$MC$200,MATCH(1,('GMW - Zero_net'!$MC$2:$MC$200=J$3)*('GMW - Zero_net'!$MB$2:$MB$200=J$4),0),$E11-1973)</f>
        <v>13.53125</v>
      </c>
      <c r="K11" cm="1">
        <f t="array" ref="K11">INDEX('GMW - Zero_net'!$A$2:$MC$200,MATCH(1,('GMW - Zero_net'!$MC$2:$MC$200=K$3)*('GMW - Zero_net'!$MB$2:$MB$200=K$4),0),$E11-1973)</f>
        <v>13.84333</v>
      </c>
      <c r="L11" cm="1">
        <f t="array" ref="L11">INDEX('GMW - Zero_net'!$A$2:$MC$200,MATCH(1,('GMW - Zero_net'!$MC$2:$MC$200=L$3)*('GMW - Zero_net'!$MB$2:$MB$200=L$4),0),$E11-1973)</f>
        <v>24661</v>
      </c>
      <c r="M11" cm="1">
        <f t="array" ref="M11">INDEX('GMW - Zero_net'!$A$2:$MC$200,MATCH(1,('GMW - Zero_net'!$MC$2:$MC$200=M$3)*('GMW - Zero_net'!$MB$2:$MB$200=M$4),0),$E11-1973)</f>
        <v>2403</v>
      </c>
      <c r="N11" cm="1">
        <f t="array" ref="N11">INDEX('GMW - Zero_net'!$A$2:$MC$200,MATCH(1,('GMW - Zero_net'!$MC$2:$MC$200=N$3)*('GMW - Zero_net'!$MB$2:$MB$200=N$4),0),$E11-1973)</f>
        <v>27064</v>
      </c>
      <c r="O11" cm="1">
        <f t="array" ref="O11">INDEX('GMW - Zero_net'!$A$2:$MC$200,MATCH(1,('GMW - Zero_net'!$MC$2:$MC$200=O$3)*('GMW - Zero_net'!$MB$2:$MB$200=O$4),0),$E11-1973)</f>
        <v>8.9</v>
      </c>
      <c r="P11" cm="1">
        <f t="array" ref="P11">INDEX('GMW - Zero_net'!$A$2:$MC$200,MATCH(1,('GMW - Zero_net'!$MC$2:$MC$200=P$3)*('GMW - Zero_net'!$MB$2:$MB$200=P$4),0),$E11-1973)</f>
        <v>33728.89</v>
      </c>
      <c r="Q11" cm="1">
        <f t="array" ref="Q11">INDEX('GMW - Zero_net'!$A$2:$MC$200,MATCH(1,('GMW - Zero_net'!$MC$2:$MC$200=Q$3)*('GMW - Zero_net'!$MB$2:$MB$200=Q$4),0),$E11-1973)</f>
        <v>-1332</v>
      </c>
      <c r="R11" cm="1">
        <f t="array" ref="R11">INDEX('GMW - Zero_net'!$A$2:$MC$200,MATCH(1,('GMW - Zero_net'!$MC$2:$MC$200=R$3)*('GMW - Zero_net'!$MB$2:$MB$200=R$4),0),$E11-1973)</f>
        <v>1E-3</v>
      </c>
      <c r="S11" cm="1">
        <f t="array" ref="S11">INDEX('GMW - Zero_net'!$A$2:$MC$200,MATCH(1,('GMW - Zero_net'!$MC$2:$MC$200=S$3)*('GMW - Zero_net'!$MB$2:$MB$200=S$4),0),$E11-1973)</f>
        <v>69957</v>
      </c>
      <c r="T11" cm="1">
        <f t="array" ref="T11">INDEX('GMW - Zero_net'!$A$2:$MC$200,MATCH(1,('GMW - Zero_net'!$MC$2:$MC$200=T$3)*('GMW - Zero_net'!$MB$2:$MB$200=T$4),0),$E11-1973)</f>
        <v>-4.6307559999999999</v>
      </c>
      <c r="U11" cm="1">
        <f t="array" ref="U11">INDEX('GMW - Zero_net'!$A$2:$MC$200,MATCH(1,('GMW - Zero_net'!$MC$2:$MC$200=U$3)*('GMW - Zero_net'!$MB$2:$MB$200=U$4),0),$E11-1973)</f>
        <v>294587.40000000002</v>
      </c>
      <c r="V11" cm="1">
        <f t="array" ref="V11">INDEX('GMW - Zero_net'!$A$2:$MC$200,MATCH(1,('GMW - Zero_net'!$MC$2:$MC$200=V$3)*('GMW - Zero_net'!$MB$2:$MB$200=V$4),0),$E11-1973)</f>
        <v>24763.56</v>
      </c>
      <c r="W11" cm="1">
        <f t="array" ref="W11">INDEX('GMW - Zero_net'!$A$2:$MC$200,MATCH(1,('GMW - Zero_net'!$MC$2:$MC$200=W$3)*('GMW - Zero_net'!$MB$2:$MB$200=W$4),0),$E11-1973)</f>
        <v>1E-3</v>
      </c>
      <c r="X11" cm="1">
        <f t="array" ref="X11">INDEX('GMW - Zero_net'!$A$2:$MC$200,MATCH(1,('GMW - Zero_net'!$MC$2:$MC$200=X$3)*('GMW - Zero_net'!$MB$2:$MB$200=X$4),0),$E11-1973)</f>
        <v>308462.7</v>
      </c>
      <c r="Y11" cm="1">
        <f t="array" ref="Y11">INDEX('GMW - Zero_net'!$A$2:$MC$200,MATCH(1,('GMW - Zero_net'!$MC$2:$MC$200=Y$3)*('GMW - Zero_net'!$MB$2:$MB$200=Y$4),0),$E11-1973)</f>
        <v>36228.74</v>
      </c>
      <c r="Z11" cm="1">
        <f t="array" ref="Z11">INDEX('GMW - Zero_net'!$A$2:$MC$200,MATCH(1,('GMW - Zero_net'!$MC$2:$MC$200=Z$3)*('GMW - Zero_net'!$MB$2:$MB$200=Z$4),0),$E11-1973)</f>
        <v>1240652</v>
      </c>
      <c r="AA11" cm="1">
        <f t="array" ref="AA11">INDEX('GMW - Zero_net'!$A$2:$MC$200,MATCH(1,('GMW - Zero_net'!$MC$2:$MC$200=AA$3)*('GMW - Zero_net'!$MB$2:$MB$200=AA$4),0),$E11-1973)</f>
        <v>-1.8193049999999999</v>
      </c>
      <c r="AB11" cm="1">
        <f t="array" ref="AB11">INDEX('GMW - Zero_net'!$A$2:$MC$200,MATCH(1,('GMW - Zero_net'!$MC$2:$MC$200=AB$3)*('GMW - Zero_net'!$MB$2:$MB$200=AB$4),0),$E11-1973)</f>
        <v>31307</v>
      </c>
      <c r="AC11" cm="1">
        <f t="array" ref="AC11">INDEX('GMW - Zero_net'!$A$2:$MC$200,MATCH(1,('GMW - Zero_net'!$MC$2:$MC$200=AC$3)*('GMW - Zero_net'!$MB$2:$MB$200=AC$4),0),$E11-1973)</f>
        <v>28137</v>
      </c>
      <c r="AD11" cm="1">
        <f t="array" ref="AD11">INDEX('GMW - Zero_net'!$A$2:$MC$200,MATCH(1,('GMW - Zero_net'!$MC$2:$MC$200=AD$3)*('GMW - Zero_net'!$MB$2:$MB$200=AD$4),0),$E11-1973)</f>
        <v>56351</v>
      </c>
      <c r="AE11" cm="1">
        <f t="array" ref="AE11">INDEX('GMW - Zero_net'!$A$2:$MC$200,MATCH(1,('GMW - Zero_net'!$MC$2:$MC$200=AE$3)*('GMW - Zero_net'!$MB$2:$MB$200=AE$4),0),$E11-1973)</f>
        <v>25.089790000000001</v>
      </c>
    </row>
    <row r="12" spans="1:31" x14ac:dyDescent="0.2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Zero_net'!$A$2:$MC$200,MATCH(1,('GMW - Zero_net'!$MC$2:$MC$200=F$3)*('GMW - Zero_net'!$MB$2:$MB$200=F$4),0),$E12-1973)</f>
        <v>282155</v>
      </c>
      <c r="G12" cm="1">
        <f t="array" ref="G12">INDEX('GMW - Zero_net'!$A$2:$MC$200,MATCH(1,('GMW - Zero_net'!$MC$2:$MC$200=G$3)*('GMW - Zero_net'!$MB$2:$MB$200=G$4),0),$E12-1973)</f>
        <v>151164</v>
      </c>
      <c r="H12" cm="1">
        <f t="array" ref="H12">INDEX('GMW - Zero_net'!$A$2:$MC$200,MATCH(1,('GMW - Zero_net'!$MC$2:$MC$200=H$3)*('GMW - Zero_net'!$MB$2:$MB$200=H$4),0),$E12-1973)</f>
        <v>169318</v>
      </c>
      <c r="I12" cm="1">
        <f t="array" ref="I12">INDEX('GMW - Zero_net'!$A$2:$MC$200,MATCH(1,('GMW - Zero_net'!$MC$2:$MC$200=I$3)*('GMW - Zero_net'!$MB$2:$MB$200=I$4),0),$E12-1973)</f>
        <v>36.079590000000003</v>
      </c>
      <c r="J12" cm="1">
        <f t="array" ref="J12">INDEX('GMW - Zero_net'!$A$2:$MC$200,MATCH(1,('GMW - Zero_net'!$MC$2:$MC$200=J$3)*('GMW - Zero_net'!$MB$2:$MB$200=J$4),0),$E12-1973)</f>
        <v>12</v>
      </c>
      <c r="K12" cm="1">
        <f t="array" ref="K12">INDEX('GMW - Zero_net'!$A$2:$MC$200,MATCH(1,('GMW - Zero_net'!$MC$2:$MC$200=K$3)*('GMW - Zero_net'!$MB$2:$MB$200=K$4),0),$E12-1973)</f>
        <v>14.17333</v>
      </c>
      <c r="L12" cm="1">
        <f t="array" ref="L12">INDEX('GMW - Zero_net'!$A$2:$MC$200,MATCH(1,('GMW - Zero_net'!$MC$2:$MC$200=L$3)*('GMW - Zero_net'!$MB$2:$MB$200=L$4),0),$E12-1973)</f>
        <v>24495</v>
      </c>
      <c r="M12" cm="1">
        <f t="array" ref="M12">INDEX('GMW - Zero_net'!$A$2:$MC$200,MATCH(1,('GMW - Zero_net'!$MC$2:$MC$200=M$3)*('GMW - Zero_net'!$MB$2:$MB$200=M$4),0),$E12-1973)</f>
        <v>2588</v>
      </c>
      <c r="N12" cm="1">
        <f t="array" ref="N12">INDEX('GMW - Zero_net'!$A$2:$MC$200,MATCH(1,('GMW - Zero_net'!$MC$2:$MC$200=N$3)*('GMW - Zero_net'!$MB$2:$MB$200=N$4),0),$E12-1973)</f>
        <v>27083</v>
      </c>
      <c r="O12" cm="1">
        <f t="array" ref="O12">INDEX('GMW - Zero_net'!$A$2:$MC$200,MATCH(1,('GMW - Zero_net'!$MC$2:$MC$200=O$3)*('GMW - Zero_net'!$MB$2:$MB$200=O$4),0),$E12-1973)</f>
        <v>9.6</v>
      </c>
      <c r="P12" cm="1">
        <f t="array" ref="P12">INDEX('GMW - Zero_net'!$A$2:$MC$200,MATCH(1,('GMW - Zero_net'!$MC$2:$MC$200=P$3)*('GMW - Zero_net'!$MB$2:$MB$200=P$4),0),$E12-1973)</f>
        <v>33780.050000000003</v>
      </c>
      <c r="Q12" cm="1">
        <f t="array" ref="Q12">INDEX('GMW - Zero_net'!$A$2:$MC$200,MATCH(1,('GMW - Zero_net'!$MC$2:$MC$200=Q$3)*('GMW - Zero_net'!$MB$2:$MB$200=Q$4),0),$E12-1973)</f>
        <v>-2964</v>
      </c>
      <c r="R12" cm="1">
        <f t="array" ref="R12">INDEX('GMW - Zero_net'!$A$2:$MC$200,MATCH(1,('GMW - Zero_net'!$MC$2:$MC$200=R$3)*('GMW - Zero_net'!$MB$2:$MB$200=R$4),0),$E12-1973)</f>
        <v>1E-3</v>
      </c>
      <c r="S12" cm="1">
        <f t="array" ref="S12">INDEX('GMW - Zero_net'!$A$2:$MC$200,MATCH(1,('GMW - Zero_net'!$MC$2:$MC$200=S$3)*('GMW - Zero_net'!$MB$2:$MB$200=S$4),0),$E12-1973)</f>
        <v>71408</v>
      </c>
      <c r="T12" cm="1">
        <f t="array" ref="T12">INDEX('GMW - Zero_net'!$A$2:$MC$200,MATCH(1,('GMW - Zero_net'!$MC$2:$MC$200=T$3)*('GMW - Zero_net'!$MB$2:$MB$200=T$4),0),$E12-1973)</f>
        <v>-4.6153069999999996</v>
      </c>
      <c r="U12" cm="1">
        <f t="array" ref="U12">INDEX('GMW - Zero_net'!$A$2:$MC$200,MATCH(1,('GMW - Zero_net'!$MC$2:$MC$200=U$3)*('GMW - Zero_net'!$MB$2:$MB$200=U$4),0),$E12-1973)</f>
        <v>295482.40000000002</v>
      </c>
      <c r="V12" cm="1">
        <f t="array" ref="V12">INDEX('GMW - Zero_net'!$A$2:$MC$200,MATCH(1,('GMW - Zero_net'!$MC$2:$MC$200=V$3)*('GMW - Zero_net'!$MB$2:$MB$200=V$4),0),$E12-1973)</f>
        <v>24726.78</v>
      </c>
      <c r="W12" cm="1">
        <f t="array" ref="W12">INDEX('GMW - Zero_net'!$A$2:$MC$200,MATCH(1,('GMW - Zero_net'!$MC$2:$MC$200=W$3)*('GMW - Zero_net'!$MB$2:$MB$200=W$4),0),$E12-1973)</f>
        <v>1E-3</v>
      </c>
      <c r="X12" cm="1">
        <f t="array" ref="X12">INDEX('GMW - Zero_net'!$A$2:$MC$200,MATCH(1,('GMW - Zero_net'!$MC$2:$MC$200=X$3)*('GMW - Zero_net'!$MB$2:$MB$200=X$4),0),$E12-1973)</f>
        <v>309145.40000000002</v>
      </c>
      <c r="Y12" cm="1">
        <f t="array" ref="Y12">INDEX('GMW - Zero_net'!$A$2:$MC$200,MATCH(1,('GMW - Zero_net'!$MC$2:$MC$200=Y$3)*('GMW - Zero_net'!$MB$2:$MB$200=Y$4),0),$E12-1973)</f>
        <v>36278.69</v>
      </c>
      <c r="Z12" cm="1">
        <f t="array" ref="Z12">INDEX('GMW - Zero_net'!$A$2:$MC$200,MATCH(1,('GMW - Zero_net'!$MC$2:$MC$200=Z$3)*('GMW - Zero_net'!$MB$2:$MB$200=Z$4),0),$E12-1973)</f>
        <v>1242777</v>
      </c>
      <c r="AA12" cm="1">
        <f t="array" ref="AA12">INDEX('GMW - Zero_net'!$A$2:$MC$200,MATCH(1,('GMW - Zero_net'!$MC$2:$MC$200=AA$3)*('GMW - Zero_net'!$MB$2:$MB$200=AA$4),0),$E12-1973)</f>
        <v>-1.816155</v>
      </c>
      <c r="AB12" cm="1">
        <f t="array" ref="AB12">INDEX('GMW - Zero_net'!$A$2:$MC$200,MATCH(1,('GMW - Zero_net'!$MC$2:$MC$200=AB$3)*('GMW - Zero_net'!$MB$2:$MB$200=AB$4),0),$E12-1973)</f>
        <v>30081</v>
      </c>
      <c r="AC12" cm="1">
        <f t="array" ref="AC12">INDEX('GMW - Zero_net'!$A$2:$MC$200,MATCH(1,('GMW - Zero_net'!$MC$2:$MC$200=AC$3)*('GMW - Zero_net'!$MB$2:$MB$200=AC$4),0),$E12-1973)</f>
        <v>26402</v>
      </c>
      <c r="AD12" cm="1">
        <f t="array" ref="AD12">INDEX('GMW - Zero_net'!$A$2:$MC$200,MATCH(1,('GMW - Zero_net'!$MC$2:$MC$200=AD$3)*('GMW - Zero_net'!$MB$2:$MB$200=AD$4),0),$E12-1973)</f>
        <v>56358</v>
      </c>
      <c r="AE12" cm="1">
        <f t="array" ref="AE12">INDEX('GMW - Zero_net'!$A$2:$MC$200,MATCH(1,('GMW - Zero_net'!$MC$2:$MC$200=AE$3)*('GMW - Zero_net'!$MB$2:$MB$200=AE$4),0),$E12-1973)</f>
        <v>25.09064</v>
      </c>
    </row>
    <row r="13" spans="1:31" x14ac:dyDescent="0.2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Zero_net'!$A$2:$MC$200,MATCH(1,('GMW - Zero_net'!$MC$2:$MC$200=F$3)*('GMW - Zero_net'!$MB$2:$MB$200=F$4),0),$E13-1973)</f>
        <v>285437</v>
      </c>
      <c r="G13" cm="1">
        <f t="array" ref="G13">INDEX('GMW - Zero_net'!$A$2:$MC$200,MATCH(1,('GMW - Zero_net'!$MC$2:$MC$200=G$3)*('GMW - Zero_net'!$MB$2:$MB$200=G$4),0),$E13-1973)</f>
        <v>151269</v>
      </c>
      <c r="H13" cm="1">
        <f t="array" ref="H13">INDEX('GMW - Zero_net'!$A$2:$MC$200,MATCH(1,('GMW - Zero_net'!$MC$2:$MC$200=H$3)*('GMW - Zero_net'!$MB$2:$MB$200=H$4),0),$E13-1973)</f>
        <v>168748</v>
      </c>
      <c r="I13" cm="1">
        <f t="array" ref="I13">INDEX('GMW - Zero_net'!$A$2:$MC$200,MATCH(1,('GMW - Zero_net'!$MC$2:$MC$200=I$3)*('GMW - Zero_net'!$MB$2:$MB$200=I$4),0),$E13-1973)</f>
        <v>36.731310000000001</v>
      </c>
      <c r="J13" cm="1">
        <f t="array" ref="J13">INDEX('GMW - Zero_net'!$A$2:$MC$200,MATCH(1,('GMW - Zero_net'!$MC$2:$MC$200=J$3)*('GMW - Zero_net'!$MB$2:$MB$200=J$4),0),$E13-1973)</f>
        <v>12.51989</v>
      </c>
      <c r="K13" cm="1">
        <f t="array" ref="K13">INDEX('GMW - Zero_net'!$A$2:$MC$200,MATCH(1,('GMW - Zero_net'!$MC$2:$MC$200=K$3)*('GMW - Zero_net'!$MB$2:$MB$200=K$4),0),$E13-1973)</f>
        <v>15.27333</v>
      </c>
      <c r="L13" cm="1">
        <f t="array" ref="L13">INDEX('GMW - Zero_net'!$A$2:$MC$200,MATCH(1,('GMW - Zero_net'!$MC$2:$MC$200=L$3)*('GMW - Zero_net'!$MB$2:$MB$200=L$4),0),$E13-1973)</f>
        <v>24355</v>
      </c>
      <c r="M13" cm="1">
        <f t="array" ref="M13">INDEX('GMW - Zero_net'!$A$2:$MC$200,MATCH(1,('GMW - Zero_net'!$MC$2:$MC$200=M$3)*('GMW - Zero_net'!$MB$2:$MB$200=M$4),0),$E13-1973)</f>
        <v>2684</v>
      </c>
      <c r="N13" cm="1">
        <f t="array" ref="N13">INDEX('GMW - Zero_net'!$A$2:$MC$200,MATCH(1,('GMW - Zero_net'!$MC$2:$MC$200=N$3)*('GMW - Zero_net'!$MB$2:$MB$200=N$4),0),$E13-1973)</f>
        <v>27039</v>
      </c>
      <c r="O13" cm="1">
        <f t="array" ref="O13">INDEX('GMW - Zero_net'!$A$2:$MC$200,MATCH(1,('GMW - Zero_net'!$MC$2:$MC$200=O$3)*('GMW - Zero_net'!$MB$2:$MB$200=O$4),0),$E13-1973)</f>
        <v>9.9</v>
      </c>
      <c r="P13" cm="1">
        <f t="array" ref="P13">INDEX('GMW - Zero_net'!$A$2:$MC$200,MATCH(1,('GMW - Zero_net'!$MC$2:$MC$200=P$3)*('GMW - Zero_net'!$MB$2:$MB$200=P$4),0),$E13-1973)</f>
        <v>33814.080000000002</v>
      </c>
      <c r="Q13" cm="1">
        <f t="array" ref="Q13">INDEX('GMW - Zero_net'!$A$2:$MC$200,MATCH(1,('GMW - Zero_net'!$MC$2:$MC$200=Q$3)*('GMW - Zero_net'!$MB$2:$MB$200=Q$4),0),$E13-1973)</f>
        <v>-1973</v>
      </c>
      <c r="R13" cm="1">
        <f t="array" ref="R13">INDEX('GMW - Zero_net'!$A$2:$MC$200,MATCH(1,('GMW - Zero_net'!$MC$2:$MC$200=R$3)*('GMW - Zero_net'!$MB$2:$MB$200=R$4),0),$E13-1973)</f>
        <v>1E-3</v>
      </c>
      <c r="S13" cm="1">
        <f t="array" ref="S13">INDEX('GMW - Zero_net'!$A$2:$MC$200,MATCH(1,('GMW - Zero_net'!$MC$2:$MC$200=S$3)*('GMW - Zero_net'!$MB$2:$MB$200=S$4),0),$E13-1973)</f>
        <v>73442</v>
      </c>
      <c r="T13" cm="1">
        <f t="array" ref="T13">INDEX('GMW - Zero_net'!$A$2:$MC$200,MATCH(1,('GMW - Zero_net'!$MC$2:$MC$200=T$3)*('GMW - Zero_net'!$MB$2:$MB$200=T$4),0),$E13-1973)</f>
        <v>-3.599834</v>
      </c>
      <c r="U13" cm="1">
        <f t="array" ref="U13">INDEX('GMW - Zero_net'!$A$2:$MC$200,MATCH(1,('GMW - Zero_net'!$MC$2:$MC$200=U$3)*('GMW - Zero_net'!$MB$2:$MB$200=U$4),0),$E13-1973)</f>
        <v>295899.40000000002</v>
      </c>
      <c r="V13" cm="1">
        <f t="array" ref="V13">INDEX('GMW - Zero_net'!$A$2:$MC$200,MATCH(1,('GMW - Zero_net'!$MC$2:$MC$200=V$3)*('GMW - Zero_net'!$MB$2:$MB$200=V$4),0),$E13-1973)</f>
        <v>24632.53</v>
      </c>
      <c r="W13" cm="1">
        <f t="array" ref="W13">INDEX('GMW - Zero_net'!$A$2:$MC$200,MATCH(1,('GMW - Zero_net'!$MC$2:$MC$200=W$3)*('GMW - Zero_net'!$MB$2:$MB$200=W$4),0),$E13-1973)</f>
        <v>1E-3</v>
      </c>
      <c r="X13" cm="1">
        <f t="array" ref="X13">INDEX('GMW - Zero_net'!$A$2:$MC$200,MATCH(1,('GMW - Zero_net'!$MC$2:$MC$200=X$3)*('GMW - Zero_net'!$MB$2:$MB$200=X$4),0),$E13-1973)</f>
        <v>309685.09999999998</v>
      </c>
      <c r="Y13" cm="1">
        <f t="array" ref="Y13">INDEX('GMW - Zero_net'!$A$2:$MC$200,MATCH(1,('GMW - Zero_net'!$MC$2:$MC$200=Y$3)*('GMW - Zero_net'!$MB$2:$MB$200=Y$4),0),$E13-1973)</f>
        <v>36323.99</v>
      </c>
      <c r="Z13" cm="1">
        <f t="array" ref="Z13">INDEX('GMW - Zero_net'!$A$2:$MC$200,MATCH(1,('GMW - Zero_net'!$MC$2:$MC$200=Z$3)*('GMW - Zero_net'!$MB$2:$MB$200=Z$4),0),$E13-1973)</f>
        <v>1244902</v>
      </c>
      <c r="AA13" cm="1">
        <f t="array" ref="AA13">INDEX('GMW - Zero_net'!$A$2:$MC$200,MATCH(1,('GMW - Zero_net'!$MC$2:$MC$200=AA$3)*('GMW - Zero_net'!$MB$2:$MB$200=AA$4),0),$E13-1973)</f>
        <v>-1.81301</v>
      </c>
      <c r="AB13" cm="1">
        <f t="array" ref="AB13">INDEX('GMW - Zero_net'!$A$2:$MC$200,MATCH(1,('GMW - Zero_net'!$MC$2:$MC$200=AB$3)*('GMW - Zero_net'!$MB$2:$MB$200=AB$4),0),$E13-1973)</f>
        <v>32166</v>
      </c>
      <c r="AC13" cm="1">
        <f t="array" ref="AC13">INDEX('GMW - Zero_net'!$A$2:$MC$200,MATCH(1,('GMW - Zero_net'!$MC$2:$MC$200=AC$3)*('GMW - Zero_net'!$MB$2:$MB$200=AC$4),0),$E13-1973)</f>
        <v>29199</v>
      </c>
      <c r="AD13" cm="1">
        <f t="array" ref="AD13">INDEX('GMW - Zero_net'!$A$2:$MC$200,MATCH(1,('GMW - Zero_net'!$MC$2:$MC$200=AD$3)*('GMW - Zero_net'!$MB$2:$MB$200=AD$4),0),$E13-1973)</f>
        <v>56341.25</v>
      </c>
      <c r="AE13" cm="1">
        <f t="array" ref="AE13">INDEX('GMW - Zero_net'!$A$2:$MC$200,MATCH(1,('GMW - Zero_net'!$MC$2:$MC$200=AE$3)*('GMW - Zero_net'!$MB$2:$MB$200=AE$4),0),$E13-1973)</f>
        <v>25.063839999999999</v>
      </c>
    </row>
    <row r="14" spans="1:31" x14ac:dyDescent="0.2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Zero_net'!$A$2:$MC$200,MATCH(1,('GMW - Zero_net'!$MC$2:$MC$200=F$3)*('GMW - Zero_net'!$MB$2:$MB$200=F$4),0),$E14-1973)</f>
        <v>285814</v>
      </c>
      <c r="G14" cm="1">
        <f t="array" ref="G14">INDEX('GMW - Zero_net'!$A$2:$MC$200,MATCH(1,('GMW - Zero_net'!$MC$2:$MC$200=G$3)*('GMW - Zero_net'!$MB$2:$MB$200=G$4),0),$E14-1973)</f>
        <v>150853</v>
      </c>
      <c r="H14" cm="1">
        <f t="array" ref="H14">INDEX('GMW - Zero_net'!$A$2:$MC$200,MATCH(1,('GMW - Zero_net'!$MC$2:$MC$200=H$3)*('GMW - Zero_net'!$MB$2:$MB$200=H$4),0),$E14-1973)</f>
        <v>169806</v>
      </c>
      <c r="I14" cm="1">
        <f t="array" ref="I14">INDEX('GMW - Zero_net'!$A$2:$MC$200,MATCH(1,('GMW - Zero_net'!$MC$2:$MC$200=I$3)*('GMW - Zero_net'!$MB$2:$MB$200=I$4),0),$E14-1973)</f>
        <v>37.435180000000003</v>
      </c>
      <c r="J14" cm="1">
        <f t="array" ref="J14">INDEX('GMW - Zero_net'!$A$2:$MC$200,MATCH(1,('GMW - Zero_net'!$MC$2:$MC$200=J$3)*('GMW - Zero_net'!$MB$2:$MB$200=J$4),0),$E14-1973)</f>
        <v>14.60417</v>
      </c>
      <c r="K14" cm="1">
        <f t="array" ref="K14">INDEX('GMW - Zero_net'!$A$2:$MC$200,MATCH(1,('GMW - Zero_net'!$MC$2:$MC$200=K$3)*('GMW - Zero_net'!$MB$2:$MB$200=K$4),0),$E14-1973)</f>
        <v>15.68</v>
      </c>
      <c r="L14" cm="1">
        <f t="array" ref="L14">INDEX('GMW - Zero_net'!$A$2:$MC$200,MATCH(1,('GMW - Zero_net'!$MC$2:$MC$200=L$3)*('GMW - Zero_net'!$MB$2:$MB$200=L$4),0),$E14-1973)</f>
        <v>24209</v>
      </c>
      <c r="M14" cm="1">
        <f t="array" ref="M14">INDEX('GMW - Zero_net'!$A$2:$MC$200,MATCH(1,('GMW - Zero_net'!$MC$2:$MC$200=M$3)*('GMW - Zero_net'!$MB$2:$MB$200=M$4),0),$E14-1973)</f>
        <v>2761</v>
      </c>
      <c r="N14" cm="1">
        <f t="array" ref="N14">INDEX('GMW - Zero_net'!$A$2:$MC$200,MATCH(1,('GMW - Zero_net'!$MC$2:$MC$200=N$3)*('GMW - Zero_net'!$MB$2:$MB$200=N$4),0),$E14-1973)</f>
        <v>26970</v>
      </c>
      <c r="O14" cm="1">
        <f t="array" ref="O14">INDEX('GMW - Zero_net'!$A$2:$MC$200,MATCH(1,('GMW - Zero_net'!$MC$2:$MC$200=O$3)*('GMW - Zero_net'!$MB$2:$MB$200=O$4),0),$E14-1973)</f>
        <v>10.199999999999999</v>
      </c>
      <c r="P14" cm="1">
        <f t="array" ref="P14">INDEX('GMW - Zero_net'!$A$2:$MC$200,MATCH(1,('GMW - Zero_net'!$MC$2:$MC$200=P$3)*('GMW - Zero_net'!$MB$2:$MB$200=P$4),0),$E14-1973)</f>
        <v>33848.120000000003</v>
      </c>
      <c r="Q14" cm="1">
        <f t="array" ref="Q14">INDEX('GMW - Zero_net'!$A$2:$MC$200,MATCH(1,('GMW - Zero_net'!$MC$2:$MC$200=Q$3)*('GMW - Zero_net'!$MB$2:$MB$200=Q$4),0),$E14-1973)</f>
        <v>1855</v>
      </c>
      <c r="R14" cm="1">
        <f t="array" ref="R14">INDEX('GMW - Zero_net'!$A$2:$MC$200,MATCH(1,('GMW - Zero_net'!$MC$2:$MC$200=R$3)*('GMW - Zero_net'!$MB$2:$MB$200=R$4),0),$E14-1973)</f>
        <v>1E-3</v>
      </c>
      <c r="S14" cm="1">
        <f t="array" ref="S14">INDEX('GMW - Zero_net'!$A$2:$MC$200,MATCH(1,('GMW - Zero_net'!$MC$2:$MC$200=S$3)*('GMW - Zero_net'!$MB$2:$MB$200=S$4),0),$E14-1973)</f>
        <v>75743</v>
      </c>
      <c r="T14" cm="1">
        <f t="array" ref="T14">INDEX('GMW - Zero_net'!$A$2:$MC$200,MATCH(1,('GMW - Zero_net'!$MC$2:$MC$200=T$3)*('GMW - Zero_net'!$MB$2:$MB$200=T$4),0),$E14-1973)</f>
        <v>-3.5486219999999999</v>
      </c>
      <c r="U14" cm="1">
        <f t="array" ref="U14">INDEX('GMW - Zero_net'!$A$2:$MC$200,MATCH(1,('GMW - Zero_net'!$MC$2:$MC$200=U$3)*('GMW - Zero_net'!$MB$2:$MB$200=U$4),0),$E14-1973)</f>
        <v>296138.7</v>
      </c>
      <c r="V14" cm="1">
        <f t="array" ref="V14">INDEX('GMW - Zero_net'!$A$2:$MC$200,MATCH(1,('GMW - Zero_net'!$MC$2:$MC$200=V$3)*('GMW - Zero_net'!$MB$2:$MB$200=V$4),0),$E14-1973)</f>
        <v>24515.73</v>
      </c>
      <c r="W14" cm="1">
        <f t="array" ref="W14">INDEX('GMW - Zero_net'!$A$2:$MC$200,MATCH(1,('GMW - Zero_net'!$MC$2:$MC$200=W$3)*('GMW - Zero_net'!$MB$2:$MB$200=W$4),0),$E14-1973)</f>
        <v>1E-3</v>
      </c>
      <c r="X14" cm="1">
        <f t="array" ref="X14">INDEX('GMW - Zero_net'!$A$2:$MC$200,MATCH(1,('GMW - Zero_net'!$MC$2:$MC$200=X$3)*('GMW - Zero_net'!$MB$2:$MB$200=X$4),0),$E14-1973)</f>
        <v>310237.59999999998</v>
      </c>
      <c r="Y14" cm="1">
        <f t="array" ref="Y14">INDEX('GMW - Zero_net'!$A$2:$MC$200,MATCH(1,('GMW - Zero_net'!$MC$2:$MC$200=Y$3)*('GMW - Zero_net'!$MB$2:$MB$200=Y$4),0),$E14-1973)</f>
        <v>36369.29</v>
      </c>
      <c r="Z14" cm="1">
        <f t="array" ref="Z14">INDEX('GMW - Zero_net'!$A$2:$MC$200,MATCH(1,('GMW - Zero_net'!$MC$2:$MC$200=Z$3)*('GMW - Zero_net'!$MB$2:$MB$200=Z$4),0),$E14-1973)</f>
        <v>1247026</v>
      </c>
      <c r="AA14" cm="1">
        <f t="array" ref="AA14">INDEX('GMW - Zero_net'!$A$2:$MC$200,MATCH(1,('GMW - Zero_net'!$MC$2:$MC$200=AA$3)*('GMW - Zero_net'!$MB$2:$MB$200=AA$4),0),$E14-1973)</f>
        <v>-1.809871</v>
      </c>
      <c r="AB14" cm="1">
        <f t="array" ref="AB14">INDEX('GMW - Zero_net'!$A$2:$MC$200,MATCH(1,('GMW - Zero_net'!$MC$2:$MC$200=AB$3)*('GMW - Zero_net'!$MB$2:$MB$200=AB$4),0),$E14-1973)</f>
        <v>31072</v>
      </c>
      <c r="AC14" cm="1">
        <f t="array" ref="AC14">INDEX('GMW - Zero_net'!$A$2:$MC$200,MATCH(1,('GMW - Zero_net'!$MC$2:$MC$200=AC$3)*('GMW - Zero_net'!$MB$2:$MB$200=AC$4),0),$E14-1973)</f>
        <v>32063</v>
      </c>
      <c r="AD14" cm="1">
        <f t="array" ref="AD14">INDEX('GMW - Zero_net'!$A$2:$MC$200,MATCH(1,('GMW - Zero_net'!$MC$2:$MC$200=AD$3)*('GMW - Zero_net'!$MB$2:$MB$200=AD$4),0),$E14-1973)</f>
        <v>56324.5</v>
      </c>
      <c r="AE14" cm="1">
        <f t="array" ref="AE14">INDEX('GMW - Zero_net'!$A$2:$MC$200,MATCH(1,('GMW - Zero_net'!$MC$2:$MC$200=AE$3)*('GMW - Zero_net'!$MB$2:$MB$200=AE$4),0),$E14-1973)</f>
        <v>25.03708</v>
      </c>
    </row>
    <row r="15" spans="1:31" x14ac:dyDescent="0.2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Zero_net'!$A$2:$MC$200,MATCH(1,('GMW - Zero_net'!$MC$2:$MC$200=F$3)*('GMW - Zero_net'!$MB$2:$MB$200=F$4),0),$E15-1973)</f>
        <v>286275</v>
      </c>
      <c r="G15" cm="1">
        <f t="array" ref="G15">INDEX('GMW - Zero_net'!$A$2:$MC$200,MATCH(1,('GMW - Zero_net'!$MC$2:$MC$200=G$3)*('GMW - Zero_net'!$MB$2:$MB$200=G$4),0),$E15-1973)</f>
        <v>151361</v>
      </c>
      <c r="H15" cm="1">
        <f t="array" ref="H15">INDEX('GMW - Zero_net'!$A$2:$MC$200,MATCH(1,('GMW - Zero_net'!$MC$2:$MC$200=H$3)*('GMW - Zero_net'!$MB$2:$MB$200=H$4),0),$E15-1973)</f>
        <v>168888</v>
      </c>
      <c r="I15" cm="1">
        <f t="array" ref="I15">INDEX('GMW - Zero_net'!$A$2:$MC$200,MATCH(1,('GMW - Zero_net'!$MC$2:$MC$200=I$3)*('GMW - Zero_net'!$MB$2:$MB$200=I$4),0),$E15-1973)</f>
        <v>37.878349999999998</v>
      </c>
      <c r="J15" cm="1">
        <f t="array" ref="J15">INDEX('GMW - Zero_net'!$A$2:$MC$200,MATCH(1,('GMW - Zero_net'!$MC$2:$MC$200=J$3)*('GMW - Zero_net'!$MB$2:$MB$200=J$4),0),$E15-1973)</f>
        <v>13.785159999999999</v>
      </c>
      <c r="K15" cm="1">
        <f t="array" ref="K15">INDEX('GMW - Zero_net'!$A$2:$MC$200,MATCH(1,('GMW - Zero_net'!$MC$2:$MC$200=K$3)*('GMW - Zero_net'!$MB$2:$MB$200=K$4),0),$E15-1973)</f>
        <v>14.68</v>
      </c>
      <c r="L15" cm="1">
        <f t="array" ref="L15">INDEX('GMW - Zero_net'!$A$2:$MC$200,MATCH(1,('GMW - Zero_net'!$MC$2:$MC$200=L$3)*('GMW - Zero_net'!$MB$2:$MB$200=L$4),0),$E15-1973)</f>
        <v>24120</v>
      </c>
      <c r="M15" cm="1">
        <f t="array" ref="M15">INDEX('GMW - Zero_net'!$A$2:$MC$200,MATCH(1,('GMW - Zero_net'!$MC$2:$MC$200=M$3)*('GMW - Zero_net'!$MB$2:$MB$200=M$4),0),$E15-1973)</f>
        <v>2803</v>
      </c>
      <c r="N15" cm="1">
        <f t="array" ref="N15">INDEX('GMW - Zero_net'!$A$2:$MC$200,MATCH(1,('GMW - Zero_net'!$MC$2:$MC$200=N$3)*('GMW - Zero_net'!$MB$2:$MB$200=N$4),0),$E15-1973)</f>
        <v>26923</v>
      </c>
      <c r="O15" cm="1">
        <f t="array" ref="O15">INDEX('GMW - Zero_net'!$A$2:$MC$200,MATCH(1,('GMW - Zero_net'!$MC$2:$MC$200=O$3)*('GMW - Zero_net'!$MB$2:$MB$200=O$4),0),$E15-1973)</f>
        <v>10.4</v>
      </c>
      <c r="P15" cm="1">
        <f t="array" ref="P15">INDEX('GMW - Zero_net'!$A$2:$MC$200,MATCH(1,('GMW - Zero_net'!$MC$2:$MC$200=P$3)*('GMW - Zero_net'!$MB$2:$MB$200=P$4),0),$E15-1973)</f>
        <v>33882.15</v>
      </c>
      <c r="Q15" cm="1">
        <f t="array" ref="Q15">INDEX('GMW - Zero_net'!$A$2:$MC$200,MATCH(1,('GMW - Zero_net'!$MC$2:$MC$200=Q$3)*('GMW - Zero_net'!$MB$2:$MB$200=Q$4),0),$E15-1973)</f>
        <v>1451</v>
      </c>
      <c r="R15" cm="1">
        <f t="array" ref="R15">INDEX('GMW - Zero_net'!$A$2:$MC$200,MATCH(1,('GMW - Zero_net'!$MC$2:$MC$200=R$3)*('GMW - Zero_net'!$MB$2:$MB$200=R$4),0),$E15-1973)</f>
        <v>1E-3</v>
      </c>
      <c r="S15" cm="1">
        <f t="array" ref="S15">INDEX('GMW - Zero_net'!$A$2:$MC$200,MATCH(1,('GMW - Zero_net'!$MC$2:$MC$200=S$3)*('GMW - Zero_net'!$MB$2:$MB$200=S$4),0),$E15-1973)</f>
        <v>77593</v>
      </c>
      <c r="T15" cm="1">
        <f t="array" ref="T15">INDEX('GMW - Zero_net'!$A$2:$MC$200,MATCH(1,('GMW - Zero_net'!$MC$2:$MC$200=T$3)*('GMW - Zero_net'!$MB$2:$MB$200=T$4),0),$E15-1973)</f>
        <v>-3.5184859999999998</v>
      </c>
      <c r="U15" cm="1">
        <f t="array" ref="U15">INDEX('GMW - Zero_net'!$A$2:$MC$200,MATCH(1,('GMW - Zero_net'!$MC$2:$MC$200=U$3)*('GMW - Zero_net'!$MB$2:$MB$200=U$4),0),$E15-1973)</f>
        <v>296526.59999999998</v>
      </c>
      <c r="V15" cm="1">
        <f t="array" ref="V15">INDEX('GMW - Zero_net'!$A$2:$MC$200,MATCH(1,('GMW - Zero_net'!$MC$2:$MC$200=V$3)*('GMW - Zero_net'!$MB$2:$MB$200=V$4),0),$E15-1973)</f>
        <v>24419.16</v>
      </c>
      <c r="W15" cm="1">
        <f t="array" ref="W15">INDEX('GMW - Zero_net'!$A$2:$MC$200,MATCH(1,('GMW - Zero_net'!$MC$2:$MC$200=W$3)*('GMW - Zero_net'!$MB$2:$MB$200=W$4),0),$E15-1973)</f>
        <v>1E-3</v>
      </c>
      <c r="X15" cm="1">
        <f t="array" ref="X15">INDEX('GMW - Zero_net'!$A$2:$MC$200,MATCH(1,('GMW - Zero_net'!$MC$2:$MC$200=X$3)*('GMW - Zero_net'!$MB$2:$MB$200=X$4),0),$E15-1973)</f>
        <v>310773</v>
      </c>
      <c r="Y15" cm="1">
        <f t="array" ref="Y15">INDEX('GMW - Zero_net'!$A$2:$MC$200,MATCH(1,('GMW - Zero_net'!$MC$2:$MC$200=Y$3)*('GMW - Zero_net'!$MB$2:$MB$200=Y$4),0),$E15-1973)</f>
        <v>36414.58</v>
      </c>
      <c r="Z15" cm="1">
        <f t="array" ref="Z15">INDEX('GMW - Zero_net'!$A$2:$MC$200,MATCH(1,('GMW - Zero_net'!$MC$2:$MC$200=Z$3)*('GMW - Zero_net'!$MB$2:$MB$200=Z$4),0),$E15-1973)</f>
        <v>1249834</v>
      </c>
      <c r="AA15" cm="1">
        <f t="array" ref="AA15">INDEX('GMW - Zero_net'!$A$2:$MC$200,MATCH(1,('GMW - Zero_net'!$MC$2:$MC$200=AA$3)*('GMW - Zero_net'!$MB$2:$MB$200=AA$4),0),$E15-1973)</f>
        <v>-1.806738</v>
      </c>
      <c r="AB15" cm="1">
        <f t="array" ref="AB15">INDEX('GMW - Zero_net'!$A$2:$MC$200,MATCH(1,('GMW - Zero_net'!$MC$2:$MC$200=AB$3)*('GMW - Zero_net'!$MB$2:$MB$200=AB$4),0),$E15-1973)</f>
        <v>34602</v>
      </c>
      <c r="AC15" cm="1">
        <f t="array" ref="AC15">INDEX('GMW - Zero_net'!$A$2:$MC$200,MATCH(1,('GMW - Zero_net'!$MC$2:$MC$200=AC$3)*('GMW - Zero_net'!$MB$2:$MB$200=AC$4),0),$E15-1973)</f>
        <v>34258</v>
      </c>
      <c r="AD15" cm="1">
        <f t="array" ref="AD15">INDEX('GMW - Zero_net'!$A$2:$MC$200,MATCH(1,('GMW - Zero_net'!$MC$2:$MC$200=AD$3)*('GMW - Zero_net'!$MB$2:$MB$200=AD$4),0),$E15-1973)</f>
        <v>56307.75</v>
      </c>
      <c r="AE15" cm="1">
        <f t="array" ref="AE15">INDEX('GMW - Zero_net'!$A$2:$MC$200,MATCH(1,('GMW - Zero_net'!$MC$2:$MC$200=AE$3)*('GMW - Zero_net'!$MB$2:$MB$200=AE$4),0),$E15-1973)</f>
        <v>25.010380000000001</v>
      </c>
    </row>
    <row r="16" spans="1:31" x14ac:dyDescent="0.2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Zero_net'!$A$2:$MC$200,MATCH(1,('GMW - Zero_net'!$MC$2:$MC$200=F$3)*('GMW - Zero_net'!$MB$2:$MB$200=F$4),0),$E16-1973)</f>
        <v>289232</v>
      </c>
      <c r="G16" cm="1">
        <f t="array" ref="G16">INDEX('GMW - Zero_net'!$A$2:$MC$200,MATCH(1,('GMW - Zero_net'!$MC$2:$MC$200=G$3)*('GMW - Zero_net'!$MB$2:$MB$200=G$4),0),$E16-1973)</f>
        <v>151251</v>
      </c>
      <c r="H16" cm="1">
        <f t="array" ref="H16">INDEX('GMW - Zero_net'!$A$2:$MC$200,MATCH(1,('GMW - Zero_net'!$MC$2:$MC$200=H$3)*('GMW - Zero_net'!$MB$2:$MB$200=H$4),0),$E16-1973)</f>
        <v>171847</v>
      </c>
      <c r="I16" cm="1">
        <f t="array" ref="I16">INDEX('GMW - Zero_net'!$A$2:$MC$200,MATCH(1,('GMW - Zero_net'!$MC$2:$MC$200=I$3)*('GMW - Zero_net'!$MB$2:$MB$200=I$4),0),$E16-1973)</f>
        <v>39.181800000000003</v>
      </c>
      <c r="J16" cm="1">
        <f t="array" ref="J16">INDEX('GMW - Zero_net'!$A$2:$MC$200,MATCH(1,('GMW - Zero_net'!$MC$2:$MC$200=J$3)*('GMW - Zero_net'!$MB$2:$MB$200=J$4),0),$E16-1973)</f>
        <v>13.01346</v>
      </c>
      <c r="K16" cm="1">
        <f t="array" ref="K16">INDEX('GMW - Zero_net'!$A$2:$MC$200,MATCH(1,('GMW - Zero_net'!$MC$2:$MC$200=K$3)*('GMW - Zero_net'!$MB$2:$MB$200=K$4),0),$E16-1973)</f>
        <v>13.73667</v>
      </c>
      <c r="L16" cm="1">
        <f t="array" ref="L16">INDEX('GMW - Zero_net'!$A$2:$MC$200,MATCH(1,('GMW - Zero_net'!$MC$2:$MC$200=L$3)*('GMW - Zero_net'!$MB$2:$MB$200=L$4),0),$E16-1973)</f>
        <v>24027</v>
      </c>
      <c r="M16" cm="1">
        <f t="array" ref="M16">INDEX('GMW - Zero_net'!$A$2:$MC$200,MATCH(1,('GMW - Zero_net'!$MC$2:$MC$200=M$3)*('GMW - Zero_net'!$MB$2:$MB$200=M$4),0),$E16-1973)</f>
        <v>2841</v>
      </c>
      <c r="N16" cm="1">
        <f t="array" ref="N16">INDEX('GMW - Zero_net'!$A$2:$MC$200,MATCH(1,('GMW - Zero_net'!$MC$2:$MC$200=N$3)*('GMW - Zero_net'!$MB$2:$MB$200=N$4),0),$E16-1973)</f>
        <v>26868</v>
      </c>
      <c r="O16" cm="1">
        <f t="array" ref="O16">INDEX('GMW - Zero_net'!$A$2:$MC$200,MATCH(1,('GMW - Zero_net'!$MC$2:$MC$200=O$3)*('GMW - Zero_net'!$MB$2:$MB$200=O$4),0),$E16-1973)</f>
        <v>10.6</v>
      </c>
      <c r="P16" cm="1">
        <f t="array" ref="P16">INDEX('GMW - Zero_net'!$A$2:$MC$200,MATCH(1,('GMW - Zero_net'!$MC$2:$MC$200=P$3)*('GMW - Zero_net'!$MB$2:$MB$200=P$4),0),$E16-1973)</f>
        <v>33916.18</v>
      </c>
      <c r="Q16" cm="1">
        <f t="array" ref="Q16">INDEX('GMW - Zero_net'!$A$2:$MC$200,MATCH(1,('GMW - Zero_net'!$MC$2:$MC$200=Q$3)*('GMW - Zero_net'!$MB$2:$MB$200=Q$4),0),$E16-1973)</f>
        <v>-2280</v>
      </c>
      <c r="R16" cm="1">
        <f t="array" ref="R16">INDEX('GMW - Zero_net'!$A$2:$MC$200,MATCH(1,('GMW - Zero_net'!$MC$2:$MC$200=R$3)*('GMW - Zero_net'!$MB$2:$MB$200=R$4),0),$E16-1973)</f>
        <v>1E-3</v>
      </c>
      <c r="S16" cm="1">
        <f t="array" ref="S16">INDEX('GMW - Zero_net'!$A$2:$MC$200,MATCH(1,('GMW - Zero_net'!$MC$2:$MC$200=S$3)*('GMW - Zero_net'!$MB$2:$MB$200=S$4),0),$E16-1973)</f>
        <v>79106</v>
      </c>
      <c r="T16" cm="1">
        <f t="array" ref="T16">INDEX('GMW - Zero_net'!$A$2:$MC$200,MATCH(1,('GMW - Zero_net'!$MC$2:$MC$200=T$3)*('GMW - Zero_net'!$MB$2:$MB$200=T$4),0),$E16-1973)</f>
        <v>-2.6915550000000001</v>
      </c>
      <c r="U16" cm="1">
        <f t="array" ref="U16">INDEX('GMW - Zero_net'!$A$2:$MC$200,MATCH(1,('GMW - Zero_net'!$MC$2:$MC$200=U$3)*('GMW - Zero_net'!$MB$2:$MB$200=U$4),0),$E16-1973)</f>
        <v>297122.7</v>
      </c>
      <c r="V16" cm="1">
        <f t="array" ref="V16">INDEX('GMW - Zero_net'!$A$2:$MC$200,MATCH(1,('GMW - Zero_net'!$MC$2:$MC$200=V$3)*('GMW - Zero_net'!$MB$2:$MB$200=V$4),0),$E16-1973)</f>
        <v>24342.41</v>
      </c>
      <c r="W16" cm="1">
        <f t="array" ref="W16">INDEX('GMW - Zero_net'!$A$2:$MC$200,MATCH(1,('GMW - Zero_net'!$MC$2:$MC$200=W$3)*('GMW - Zero_net'!$MB$2:$MB$200=W$4),0),$E16-1973)</f>
        <v>1E-3</v>
      </c>
      <c r="X16" cm="1">
        <f t="array" ref="X16">INDEX('GMW - Zero_net'!$A$2:$MC$200,MATCH(1,('GMW - Zero_net'!$MC$2:$MC$200=X$3)*('GMW - Zero_net'!$MB$2:$MB$200=X$4),0),$E16-1973)</f>
        <v>311304.09999999998</v>
      </c>
      <c r="Y16" cm="1">
        <f t="array" ref="Y16">INDEX('GMW - Zero_net'!$A$2:$MC$200,MATCH(1,('GMW - Zero_net'!$MC$2:$MC$200=Y$3)*('GMW - Zero_net'!$MB$2:$MB$200=Y$4),0),$E16-1973)</f>
        <v>36459.879999999997</v>
      </c>
      <c r="Z16" cm="1">
        <f t="array" ref="Z16">INDEX('GMW - Zero_net'!$A$2:$MC$200,MATCH(1,('GMW - Zero_net'!$MC$2:$MC$200=Z$3)*('GMW - Zero_net'!$MB$2:$MB$200=Z$4),0),$E16-1973)</f>
        <v>1252642</v>
      </c>
      <c r="AA16" cm="1">
        <f t="array" ref="AA16">INDEX('GMW - Zero_net'!$A$2:$MC$200,MATCH(1,('GMW - Zero_net'!$MC$2:$MC$200=AA$3)*('GMW - Zero_net'!$MB$2:$MB$200=AA$4),0),$E16-1973)</f>
        <v>-1.803609</v>
      </c>
      <c r="AB16" cm="1">
        <f t="array" ref="AB16">INDEX('GMW - Zero_net'!$A$2:$MC$200,MATCH(1,('GMW - Zero_net'!$MC$2:$MC$200=AB$3)*('GMW - Zero_net'!$MB$2:$MB$200=AB$4),0),$E16-1973)</f>
        <v>32864</v>
      </c>
      <c r="AC16" cm="1">
        <f t="array" ref="AC16">INDEX('GMW - Zero_net'!$A$2:$MC$200,MATCH(1,('GMW - Zero_net'!$MC$2:$MC$200=AC$3)*('GMW - Zero_net'!$MB$2:$MB$200=AC$4),0),$E16-1973)</f>
        <v>29926</v>
      </c>
      <c r="AD16" cm="1">
        <f t="array" ref="AD16">INDEX('GMW - Zero_net'!$A$2:$MC$200,MATCH(1,('GMW - Zero_net'!$MC$2:$MC$200=AD$3)*('GMW - Zero_net'!$MB$2:$MB$200=AD$4),0),$E16-1973)</f>
        <v>56291</v>
      </c>
      <c r="AE16" cm="1">
        <f t="array" ref="AE16">INDEX('GMW - Zero_net'!$A$2:$MC$200,MATCH(1,('GMW - Zero_net'!$MC$2:$MC$200=AE$3)*('GMW - Zero_net'!$MB$2:$MB$200=AE$4),0),$E16-1973)</f>
        <v>24.983730000000001</v>
      </c>
    </row>
    <row r="17" spans="1:31" x14ac:dyDescent="0.2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Zero_net'!$A$2:$MC$200,MATCH(1,('GMW - Zero_net'!$MC$2:$MC$200=F$3)*('GMW - Zero_net'!$MB$2:$MB$200=F$4),0),$E17-1973)</f>
        <v>289852</v>
      </c>
      <c r="G17" cm="1">
        <f t="array" ref="G17">INDEX('GMW - Zero_net'!$A$2:$MC$200,MATCH(1,('GMW - Zero_net'!$MC$2:$MC$200=G$3)*('GMW - Zero_net'!$MB$2:$MB$200=G$4),0),$E17-1973)</f>
        <v>153796</v>
      </c>
      <c r="H17" cm="1">
        <f t="array" ref="H17">INDEX('GMW - Zero_net'!$A$2:$MC$200,MATCH(1,('GMW - Zero_net'!$MC$2:$MC$200=H$3)*('GMW - Zero_net'!$MB$2:$MB$200=H$4),0),$E17-1973)</f>
        <v>170650</v>
      </c>
      <c r="I17" cm="1">
        <f t="array" ref="I17">INDEX('GMW - Zero_net'!$A$2:$MC$200,MATCH(1,('GMW - Zero_net'!$MC$2:$MC$200=I$3)*('GMW - Zero_net'!$MB$2:$MB$200=I$4),0),$E17-1973)</f>
        <v>39.416420000000002</v>
      </c>
      <c r="J17" cm="1">
        <f t="array" ref="J17">INDEX('GMW - Zero_net'!$A$2:$MC$200,MATCH(1,('GMW - Zero_net'!$MC$2:$MC$200=J$3)*('GMW - Zero_net'!$MB$2:$MB$200=J$4),0),$E17-1973)</f>
        <v>11.3428</v>
      </c>
      <c r="K17" cm="1">
        <f t="array" ref="K17">INDEX('GMW - Zero_net'!$A$2:$MC$200,MATCH(1,('GMW - Zero_net'!$MC$2:$MC$200=K$3)*('GMW - Zero_net'!$MB$2:$MB$200=K$4),0),$E17-1973)</f>
        <v>12.276669999999999</v>
      </c>
      <c r="L17" cm="1">
        <f t="array" ref="L17">INDEX('GMW - Zero_net'!$A$2:$MC$200,MATCH(1,('GMW - Zero_net'!$MC$2:$MC$200=L$3)*('GMW - Zero_net'!$MB$2:$MB$200=L$4),0),$E17-1973)</f>
        <v>23901</v>
      </c>
      <c r="M17" cm="1">
        <f t="array" ref="M17">INDEX('GMW - Zero_net'!$A$2:$MC$200,MATCH(1,('GMW - Zero_net'!$MC$2:$MC$200=M$3)*('GMW - Zero_net'!$MB$2:$MB$200=M$4),0),$E17-1973)</f>
        <v>2897</v>
      </c>
      <c r="N17" cm="1">
        <f t="array" ref="N17">INDEX('GMW - Zero_net'!$A$2:$MC$200,MATCH(1,('GMW - Zero_net'!$MC$2:$MC$200=N$3)*('GMW - Zero_net'!$MB$2:$MB$200=N$4),0),$E17-1973)</f>
        <v>26798</v>
      </c>
      <c r="O17" cm="1">
        <f t="array" ref="O17">INDEX('GMW - Zero_net'!$A$2:$MC$200,MATCH(1,('GMW - Zero_net'!$MC$2:$MC$200=O$3)*('GMW - Zero_net'!$MB$2:$MB$200=O$4),0),$E17-1973)</f>
        <v>10.8</v>
      </c>
      <c r="P17" cm="1">
        <f t="array" ref="P17">INDEX('GMW - Zero_net'!$A$2:$MC$200,MATCH(1,('GMW - Zero_net'!$MC$2:$MC$200=P$3)*('GMW - Zero_net'!$MB$2:$MB$200=P$4),0),$E17-1973)</f>
        <v>33977.160000000003</v>
      </c>
      <c r="Q17" cm="1">
        <f t="array" ref="Q17">INDEX('GMW - Zero_net'!$A$2:$MC$200,MATCH(1,('GMW - Zero_net'!$MC$2:$MC$200=Q$3)*('GMW - Zero_net'!$MB$2:$MB$200=Q$4),0),$E17-1973)</f>
        <v>-1135</v>
      </c>
      <c r="R17" cm="1">
        <f t="array" ref="R17">INDEX('GMW - Zero_net'!$A$2:$MC$200,MATCH(1,('GMW - Zero_net'!$MC$2:$MC$200=R$3)*('GMW - Zero_net'!$MB$2:$MB$200=R$4),0),$E17-1973)</f>
        <v>1E-3</v>
      </c>
      <c r="S17" cm="1">
        <f t="array" ref="S17">INDEX('GMW - Zero_net'!$A$2:$MC$200,MATCH(1,('GMW - Zero_net'!$MC$2:$MC$200=S$3)*('GMW - Zero_net'!$MB$2:$MB$200=S$4),0),$E17-1973)</f>
        <v>80536</v>
      </c>
      <c r="T17" cm="1">
        <f t="array" ref="T17">INDEX('GMW - Zero_net'!$A$2:$MC$200,MATCH(1,('GMW - Zero_net'!$MC$2:$MC$200=T$3)*('GMW - Zero_net'!$MB$2:$MB$200=T$4),0),$E17-1973)</f>
        <v>-2.6373859999999998</v>
      </c>
      <c r="U17" cm="1">
        <f t="array" ref="U17">INDEX('GMW - Zero_net'!$A$2:$MC$200,MATCH(1,('GMW - Zero_net'!$MC$2:$MC$200=U$3)*('GMW - Zero_net'!$MB$2:$MB$200=U$4),0),$E17-1973)</f>
        <v>297598.2</v>
      </c>
      <c r="V17" cm="1">
        <f t="array" ref="V17">INDEX('GMW - Zero_net'!$A$2:$MC$200,MATCH(1,('GMW - Zero_net'!$MC$2:$MC$200=V$3)*('GMW - Zero_net'!$MB$2:$MB$200=V$4),0),$E17-1973)</f>
        <v>24252.19</v>
      </c>
      <c r="W17" cm="1">
        <f t="array" ref="W17">INDEX('GMW - Zero_net'!$A$2:$MC$200,MATCH(1,('GMW - Zero_net'!$MC$2:$MC$200=W$3)*('GMW - Zero_net'!$MB$2:$MB$200=W$4),0),$E17-1973)</f>
        <v>1E-3</v>
      </c>
      <c r="X17" cm="1">
        <f t="array" ref="X17">INDEX('GMW - Zero_net'!$A$2:$MC$200,MATCH(1,('GMW - Zero_net'!$MC$2:$MC$200=X$3)*('GMW - Zero_net'!$MB$2:$MB$200=X$4),0),$E17-1973)</f>
        <v>312006</v>
      </c>
      <c r="Y17" cm="1">
        <f t="array" ref="Y17">INDEX('GMW - Zero_net'!$A$2:$MC$200,MATCH(1,('GMW - Zero_net'!$MC$2:$MC$200=Y$3)*('GMW - Zero_net'!$MB$2:$MB$200=Y$4),0),$E17-1973)</f>
        <v>36529.379999999997</v>
      </c>
      <c r="Z17" cm="1">
        <f t="array" ref="Z17">INDEX('GMW - Zero_net'!$A$2:$MC$200,MATCH(1,('GMW - Zero_net'!$MC$2:$MC$200=Z$3)*('GMW - Zero_net'!$MB$2:$MB$200=Z$4),0),$E17-1973)</f>
        <v>1255449</v>
      </c>
      <c r="AA17" cm="1">
        <f t="array" ref="AA17">INDEX('GMW - Zero_net'!$A$2:$MC$200,MATCH(1,('GMW - Zero_net'!$MC$2:$MC$200=AA$3)*('GMW - Zero_net'!$MB$2:$MB$200=AA$4),0),$E17-1973)</f>
        <v>-1.8004869999999999</v>
      </c>
      <c r="AB17" cm="1">
        <f t="array" ref="AB17">INDEX('GMW - Zero_net'!$A$2:$MC$200,MATCH(1,('GMW - Zero_net'!$MC$2:$MC$200=AB$3)*('GMW - Zero_net'!$MB$2:$MB$200=AB$4),0),$E17-1973)</f>
        <v>34838</v>
      </c>
      <c r="AC17" cm="1">
        <f t="array" ref="AC17">INDEX('GMW - Zero_net'!$A$2:$MC$200,MATCH(1,('GMW - Zero_net'!$MC$2:$MC$200=AC$3)*('GMW - Zero_net'!$MB$2:$MB$200=AC$4),0),$E17-1973)</f>
        <v>32417</v>
      </c>
      <c r="AD17" cm="1">
        <f t="array" ref="AD17">INDEX('GMW - Zero_net'!$A$2:$MC$200,MATCH(1,('GMW - Zero_net'!$MC$2:$MC$200=AD$3)*('GMW - Zero_net'!$MB$2:$MB$200=AD$4),0),$E17-1973)</f>
        <v>56297.25</v>
      </c>
      <c r="AE17" cm="1">
        <f t="array" ref="AE17">INDEX('GMW - Zero_net'!$A$2:$MC$200,MATCH(1,('GMW - Zero_net'!$MC$2:$MC$200=AE$3)*('GMW - Zero_net'!$MB$2:$MB$200=AE$4),0),$E17-1973)</f>
        <v>24.901710000000001</v>
      </c>
    </row>
    <row r="18" spans="1:31" x14ac:dyDescent="0.2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Zero_net'!$A$2:$MC$200,MATCH(1,('GMW - Zero_net'!$MC$2:$MC$200=F$3)*('GMW - Zero_net'!$MB$2:$MB$200=F$4),0),$E18-1973)</f>
        <v>291832</v>
      </c>
      <c r="G18" cm="1">
        <f t="array" ref="G18">INDEX('GMW - Zero_net'!$A$2:$MC$200,MATCH(1,('GMW - Zero_net'!$MC$2:$MC$200=G$3)*('GMW - Zero_net'!$MB$2:$MB$200=G$4),0),$E18-1973)</f>
        <v>155106</v>
      </c>
      <c r="H18" cm="1">
        <f t="array" ref="H18">INDEX('GMW - Zero_net'!$A$2:$MC$200,MATCH(1,('GMW - Zero_net'!$MC$2:$MC$200=H$3)*('GMW - Zero_net'!$MB$2:$MB$200=H$4),0),$E18-1973)</f>
        <v>171197</v>
      </c>
      <c r="I18" cm="1">
        <f t="array" ref="I18">INDEX('GMW - Zero_net'!$A$2:$MC$200,MATCH(1,('GMW - Zero_net'!$MC$2:$MC$200=I$3)*('GMW - Zero_net'!$MB$2:$MB$200=I$4),0),$E18-1973)</f>
        <v>39.885669999999998</v>
      </c>
      <c r="J18" cm="1">
        <f t="array" ref="J18">INDEX('GMW - Zero_net'!$A$2:$MC$200,MATCH(1,('GMW - Zero_net'!$MC$2:$MC$200=J$3)*('GMW - Zero_net'!$MB$2:$MB$200=J$4),0),$E18-1973)</f>
        <v>9.6856059999999999</v>
      </c>
      <c r="K18" cm="1">
        <f t="array" ref="K18">INDEX('GMW - Zero_net'!$A$2:$MC$200,MATCH(1,('GMW - Zero_net'!$MC$2:$MC$200=K$3)*('GMW - Zero_net'!$MB$2:$MB$200=K$4),0),$E18-1973)</f>
        <v>10.82667</v>
      </c>
      <c r="L18" cm="1">
        <f t="array" ref="L18">INDEX('GMW - Zero_net'!$A$2:$MC$200,MATCH(1,('GMW - Zero_net'!$MC$2:$MC$200=L$3)*('GMW - Zero_net'!$MB$2:$MB$200=L$4),0),$E18-1973)</f>
        <v>23755</v>
      </c>
      <c r="M18" cm="1">
        <f t="array" ref="M18">INDEX('GMW - Zero_net'!$A$2:$MC$200,MATCH(1,('GMW - Zero_net'!$MC$2:$MC$200=M$3)*('GMW - Zero_net'!$MB$2:$MB$200=M$4),0),$E18-1973)</f>
        <v>2960</v>
      </c>
      <c r="N18" cm="1">
        <f t="array" ref="N18">INDEX('GMW - Zero_net'!$A$2:$MC$200,MATCH(1,('GMW - Zero_net'!$MC$2:$MC$200=N$3)*('GMW - Zero_net'!$MB$2:$MB$200=N$4),0),$E18-1973)</f>
        <v>26715</v>
      </c>
      <c r="O18" cm="1">
        <f t="array" ref="O18">INDEX('GMW - Zero_net'!$A$2:$MC$200,MATCH(1,('GMW - Zero_net'!$MC$2:$MC$200=O$3)*('GMW - Zero_net'!$MB$2:$MB$200=O$4),0),$E18-1973)</f>
        <v>11.1</v>
      </c>
      <c r="P18" cm="1">
        <f t="array" ref="P18">INDEX('GMW - Zero_net'!$A$2:$MC$200,MATCH(1,('GMW - Zero_net'!$MC$2:$MC$200=P$3)*('GMW - Zero_net'!$MB$2:$MB$200=P$4),0),$E18-1973)</f>
        <v>34038.129999999997</v>
      </c>
      <c r="Q18" cm="1">
        <f t="array" ref="Q18">INDEX('GMW - Zero_net'!$A$2:$MC$200,MATCH(1,('GMW - Zero_net'!$MC$2:$MC$200=Q$3)*('GMW - Zero_net'!$MB$2:$MB$200=Q$4),0),$E18-1973)</f>
        <v>-255</v>
      </c>
      <c r="R18" cm="1">
        <f t="array" ref="R18">INDEX('GMW - Zero_net'!$A$2:$MC$200,MATCH(1,('GMW - Zero_net'!$MC$2:$MC$200=R$3)*('GMW - Zero_net'!$MB$2:$MB$200=R$4),0),$E18-1973)</f>
        <v>1E-3</v>
      </c>
      <c r="S18" cm="1">
        <f t="array" ref="S18">INDEX('GMW - Zero_net'!$A$2:$MC$200,MATCH(1,('GMW - Zero_net'!$MC$2:$MC$200=S$3)*('GMW - Zero_net'!$MB$2:$MB$200=S$4),0),$E18-1973)</f>
        <v>82778</v>
      </c>
      <c r="T18" cm="1">
        <f t="array" ref="T18">INDEX('GMW - Zero_net'!$A$2:$MC$200,MATCH(1,('GMW - Zero_net'!$MC$2:$MC$200=T$3)*('GMW - Zero_net'!$MB$2:$MB$200=T$4),0),$E18-1973)</f>
        <v>-2.159691</v>
      </c>
      <c r="U18" cm="1">
        <f t="array" ref="U18">INDEX('GMW - Zero_net'!$A$2:$MC$200,MATCH(1,('GMW - Zero_net'!$MC$2:$MC$200=U$3)*('GMW - Zero_net'!$MB$2:$MB$200=U$4),0),$E18-1973)</f>
        <v>298203.3</v>
      </c>
      <c r="V18" cm="1">
        <f t="array" ref="V18">INDEX('GMW - Zero_net'!$A$2:$MC$200,MATCH(1,('GMW - Zero_net'!$MC$2:$MC$200=V$3)*('GMW - Zero_net'!$MB$2:$MB$200=V$4),0),$E18-1973)</f>
        <v>24177.07</v>
      </c>
      <c r="W18" cm="1">
        <f t="array" ref="W18">INDEX('GMW - Zero_net'!$A$2:$MC$200,MATCH(1,('GMW - Zero_net'!$MC$2:$MC$200=W$3)*('GMW - Zero_net'!$MB$2:$MB$200=W$4),0),$E18-1973)</f>
        <v>1E-3</v>
      </c>
      <c r="X18" cm="1">
        <f t="array" ref="X18">INDEX('GMW - Zero_net'!$A$2:$MC$200,MATCH(1,('GMW - Zero_net'!$MC$2:$MC$200=X$3)*('GMW - Zero_net'!$MB$2:$MB$200=X$4),0),$E18-1973)</f>
        <v>312752.59999999998</v>
      </c>
      <c r="Y18" cm="1">
        <f t="array" ref="Y18">INDEX('GMW - Zero_net'!$A$2:$MC$200,MATCH(1,('GMW - Zero_net'!$MC$2:$MC$200=Y$3)*('GMW - Zero_net'!$MB$2:$MB$200=Y$4),0),$E18-1973)</f>
        <v>36598.879999999997</v>
      </c>
      <c r="Z18" cm="1">
        <f t="array" ref="Z18">INDEX('GMW - Zero_net'!$A$2:$MC$200,MATCH(1,('GMW - Zero_net'!$MC$2:$MC$200=Z$3)*('GMW - Zero_net'!$MB$2:$MB$200=Z$4),0),$E18-1973)</f>
        <v>1258257</v>
      </c>
      <c r="AA18" cm="1">
        <f t="array" ref="AA18">INDEX('GMW - Zero_net'!$A$2:$MC$200,MATCH(1,('GMW - Zero_net'!$MC$2:$MC$200=AA$3)*('GMW - Zero_net'!$MB$2:$MB$200=AA$4),0),$E18-1973)</f>
        <v>-1.797369</v>
      </c>
      <c r="AB18" cm="1">
        <f t="array" ref="AB18">INDEX('GMW - Zero_net'!$A$2:$MC$200,MATCH(1,('GMW - Zero_net'!$MC$2:$MC$200=AB$3)*('GMW - Zero_net'!$MB$2:$MB$200=AB$4),0),$E18-1973)</f>
        <v>35060</v>
      </c>
      <c r="AC18" cm="1">
        <f t="array" ref="AC18">INDEX('GMW - Zero_net'!$A$2:$MC$200,MATCH(1,('GMW - Zero_net'!$MC$2:$MC$200=AC$3)*('GMW - Zero_net'!$MB$2:$MB$200=AC$4),0),$E18-1973)</f>
        <v>33404</v>
      </c>
      <c r="AD18" cm="1">
        <f t="array" ref="AD18">INDEX('GMW - Zero_net'!$A$2:$MC$200,MATCH(1,('GMW - Zero_net'!$MC$2:$MC$200=AD$3)*('GMW - Zero_net'!$MB$2:$MB$200=AD$4),0),$E18-1973)</f>
        <v>56303.5</v>
      </c>
      <c r="AE18" cm="1">
        <f t="array" ref="AE18">INDEX('GMW - Zero_net'!$A$2:$MC$200,MATCH(1,('GMW - Zero_net'!$MC$2:$MC$200=AE$3)*('GMW - Zero_net'!$MB$2:$MB$200=AE$4),0),$E18-1973)</f>
        <v>24.819990000000001</v>
      </c>
    </row>
    <row r="19" spans="1:31" x14ac:dyDescent="0.2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Zero_net'!$A$2:$MC$200,MATCH(1,('GMW - Zero_net'!$MC$2:$MC$200=F$3)*('GMW - Zero_net'!$MB$2:$MB$200=F$4),0),$E19-1973)</f>
        <v>297563</v>
      </c>
      <c r="G19" cm="1">
        <f t="array" ref="G19">INDEX('GMW - Zero_net'!$A$2:$MC$200,MATCH(1,('GMW - Zero_net'!$MC$2:$MC$200=G$3)*('GMW - Zero_net'!$MB$2:$MB$200=G$4),0),$E19-1973)</f>
        <v>157443</v>
      </c>
      <c r="H19" cm="1">
        <f t="array" ref="H19">INDEX('GMW - Zero_net'!$A$2:$MC$200,MATCH(1,('GMW - Zero_net'!$MC$2:$MC$200=H$3)*('GMW - Zero_net'!$MB$2:$MB$200=H$4),0),$E19-1973)</f>
        <v>170108</v>
      </c>
      <c r="I19" cm="1">
        <f t="array" ref="I19">INDEX('GMW - Zero_net'!$A$2:$MC$200,MATCH(1,('GMW - Zero_net'!$MC$2:$MC$200=I$3)*('GMW - Zero_net'!$MB$2:$MB$200=I$4),0),$E19-1973)</f>
        <v>40.172429999999999</v>
      </c>
      <c r="J19" cm="1">
        <f t="array" ref="J19">INDEX('GMW - Zero_net'!$A$2:$MC$200,MATCH(1,('GMW - Zero_net'!$MC$2:$MC$200=J$3)*('GMW - Zero_net'!$MB$2:$MB$200=J$4),0),$E19-1973)</f>
        <v>10.80176</v>
      </c>
      <c r="K19" cm="1">
        <f t="array" ref="K19">INDEX('GMW - Zero_net'!$A$2:$MC$200,MATCH(1,('GMW - Zero_net'!$MC$2:$MC$200=K$3)*('GMW - Zero_net'!$MB$2:$MB$200=K$4),0),$E19-1973)</f>
        <v>11.373329999999999</v>
      </c>
      <c r="L19" cm="1">
        <f t="array" ref="L19">INDEX('GMW - Zero_net'!$A$2:$MC$200,MATCH(1,('GMW - Zero_net'!$MC$2:$MC$200=L$3)*('GMW - Zero_net'!$MB$2:$MB$200=L$4),0),$E19-1973)</f>
        <v>23651</v>
      </c>
      <c r="M19" cm="1">
        <f t="array" ref="M19">INDEX('GMW - Zero_net'!$A$2:$MC$200,MATCH(1,('GMW - Zero_net'!$MC$2:$MC$200=M$3)*('GMW - Zero_net'!$MB$2:$MB$200=M$4),0),$E19-1973)</f>
        <v>2998</v>
      </c>
      <c r="N19" cm="1">
        <f t="array" ref="N19">INDEX('GMW - Zero_net'!$A$2:$MC$200,MATCH(1,('GMW - Zero_net'!$MC$2:$MC$200=N$3)*('GMW - Zero_net'!$MB$2:$MB$200=N$4),0),$E19-1973)</f>
        <v>26649</v>
      </c>
      <c r="O19" cm="1">
        <f t="array" ref="O19">INDEX('GMW - Zero_net'!$A$2:$MC$200,MATCH(1,('GMW - Zero_net'!$MC$2:$MC$200=O$3)*('GMW - Zero_net'!$MB$2:$MB$200=O$4),0),$E19-1973)</f>
        <v>11.3</v>
      </c>
      <c r="P19" cm="1">
        <f t="array" ref="P19">INDEX('GMW - Zero_net'!$A$2:$MC$200,MATCH(1,('GMW - Zero_net'!$MC$2:$MC$200=P$3)*('GMW - Zero_net'!$MB$2:$MB$200=P$4),0),$E19-1973)</f>
        <v>34099.11</v>
      </c>
      <c r="Q19" cm="1">
        <f t="array" ref="Q19">INDEX('GMW - Zero_net'!$A$2:$MC$200,MATCH(1,('GMW - Zero_net'!$MC$2:$MC$200=Q$3)*('GMW - Zero_net'!$MB$2:$MB$200=Q$4),0),$E19-1973)</f>
        <v>1465</v>
      </c>
      <c r="R19" cm="1">
        <f t="array" ref="R19">INDEX('GMW - Zero_net'!$A$2:$MC$200,MATCH(1,('GMW - Zero_net'!$MC$2:$MC$200=R$3)*('GMW - Zero_net'!$MB$2:$MB$200=R$4),0),$E19-1973)</f>
        <v>1E-3</v>
      </c>
      <c r="S19" cm="1">
        <f t="array" ref="S19">INDEX('GMW - Zero_net'!$A$2:$MC$200,MATCH(1,('GMW - Zero_net'!$MC$2:$MC$200=S$3)*('GMW - Zero_net'!$MB$2:$MB$200=S$4),0),$E19-1973)</f>
        <v>85858</v>
      </c>
      <c r="T19" cm="1">
        <f t="array" ref="T19">INDEX('GMW - Zero_net'!$A$2:$MC$200,MATCH(1,('GMW - Zero_net'!$MC$2:$MC$200=T$3)*('GMW - Zero_net'!$MB$2:$MB$200=T$4),0),$E19-1973)</f>
        <v>-0.45537949999999999</v>
      </c>
      <c r="U19" cm="1">
        <f t="array" ref="U19">INDEX('GMW - Zero_net'!$A$2:$MC$200,MATCH(1,('GMW - Zero_net'!$MC$2:$MC$200=U$3)*('GMW - Zero_net'!$MB$2:$MB$200=U$4),0),$E19-1973)</f>
        <v>298921.09999999998</v>
      </c>
      <c r="V19" cm="1">
        <f t="array" ref="V19">INDEX('GMW - Zero_net'!$A$2:$MC$200,MATCH(1,('GMW - Zero_net'!$MC$2:$MC$200=V$3)*('GMW - Zero_net'!$MB$2:$MB$200=V$4),0),$E19-1973)</f>
        <v>24117.35</v>
      </c>
      <c r="W19" cm="1">
        <f t="array" ref="W19">INDEX('GMW - Zero_net'!$A$2:$MC$200,MATCH(1,('GMW - Zero_net'!$MC$2:$MC$200=W$3)*('GMW - Zero_net'!$MB$2:$MB$200=W$4),0),$E19-1973)</f>
        <v>1E-3</v>
      </c>
      <c r="X19" cm="1">
        <f t="array" ref="X19">INDEX('GMW - Zero_net'!$A$2:$MC$200,MATCH(1,('GMW - Zero_net'!$MC$2:$MC$200=X$3)*('GMW - Zero_net'!$MB$2:$MB$200=X$4),0),$E19-1973)</f>
        <v>313469.8</v>
      </c>
      <c r="Y19" cm="1">
        <f t="array" ref="Y19">INDEX('GMW - Zero_net'!$A$2:$MC$200,MATCH(1,('GMW - Zero_net'!$MC$2:$MC$200=Y$3)*('GMW - Zero_net'!$MB$2:$MB$200=Y$4),0),$E19-1973)</f>
        <v>36668.379999999997</v>
      </c>
      <c r="Z19" cm="1">
        <f t="array" ref="Z19">INDEX('GMW - Zero_net'!$A$2:$MC$200,MATCH(1,('GMW - Zero_net'!$MC$2:$MC$200=Z$3)*('GMW - Zero_net'!$MB$2:$MB$200=Z$4),0),$E19-1973)</f>
        <v>1261595</v>
      </c>
      <c r="AA19" cm="1">
        <f t="array" ref="AA19">INDEX('GMW - Zero_net'!$A$2:$MC$200,MATCH(1,('GMW - Zero_net'!$MC$2:$MC$200=AA$3)*('GMW - Zero_net'!$MB$2:$MB$200=AA$4),0),$E19-1973)</f>
        <v>-1.794257</v>
      </c>
      <c r="AB19" cm="1">
        <f t="array" ref="AB19">INDEX('GMW - Zero_net'!$A$2:$MC$200,MATCH(1,('GMW - Zero_net'!$MC$2:$MC$200=AB$3)*('GMW - Zero_net'!$MB$2:$MB$200=AB$4),0),$E19-1973)</f>
        <v>38659</v>
      </c>
      <c r="AC19" cm="1">
        <f t="array" ref="AC19">INDEX('GMW - Zero_net'!$A$2:$MC$200,MATCH(1,('GMW - Zero_net'!$MC$2:$MC$200=AC$3)*('GMW - Zero_net'!$MB$2:$MB$200=AC$4),0),$E19-1973)</f>
        <v>37132</v>
      </c>
      <c r="AD19" cm="1">
        <f t="array" ref="AD19">INDEX('GMW - Zero_net'!$A$2:$MC$200,MATCH(1,('GMW - Zero_net'!$MC$2:$MC$200=AD$3)*('GMW - Zero_net'!$MB$2:$MB$200=AD$4),0),$E19-1973)</f>
        <v>56309.75</v>
      </c>
      <c r="AE19" cm="1">
        <f t="array" ref="AE19">INDEX('GMW - Zero_net'!$A$2:$MC$200,MATCH(1,('GMW - Zero_net'!$MC$2:$MC$200=AE$3)*('GMW - Zero_net'!$MB$2:$MB$200=AE$4),0),$E19-1973)</f>
        <v>24.73856</v>
      </c>
    </row>
    <row r="20" spans="1:31" x14ac:dyDescent="0.2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Zero_net'!$A$2:$MC$200,MATCH(1,('GMW - Zero_net'!$MC$2:$MC$200=F$3)*('GMW - Zero_net'!$MB$2:$MB$200=F$4),0),$E20-1973)</f>
        <v>299623</v>
      </c>
      <c r="G20" cm="1">
        <f t="array" ref="G20">INDEX('GMW - Zero_net'!$A$2:$MC$200,MATCH(1,('GMW - Zero_net'!$MC$2:$MC$200=G$3)*('GMW - Zero_net'!$MB$2:$MB$200=G$4),0),$E20-1973)</f>
        <v>158445</v>
      </c>
      <c r="H20" cm="1">
        <f t="array" ref="H20">INDEX('GMW - Zero_net'!$A$2:$MC$200,MATCH(1,('GMW - Zero_net'!$MC$2:$MC$200=H$3)*('GMW - Zero_net'!$MB$2:$MB$200=H$4),0),$E20-1973)</f>
        <v>176804</v>
      </c>
      <c r="I20" cm="1">
        <f t="array" ref="I20">INDEX('GMW - Zero_net'!$A$2:$MC$200,MATCH(1,('GMW - Zero_net'!$MC$2:$MC$200=I$3)*('GMW - Zero_net'!$MB$2:$MB$200=I$4),0),$E20-1973)</f>
        <v>40.85022</v>
      </c>
      <c r="J20" cm="1">
        <f t="array" ref="J20">INDEX('GMW - Zero_net'!$A$2:$MC$200,MATCH(1,('GMW - Zero_net'!$MC$2:$MC$200=J$3)*('GMW - Zero_net'!$MB$2:$MB$200=J$4),0),$E20-1973)</f>
        <v>10.024039999999999</v>
      </c>
      <c r="K20" cm="1">
        <f t="array" ref="K20">INDEX('GMW - Zero_net'!$A$2:$MC$200,MATCH(1,('GMW - Zero_net'!$MC$2:$MC$200=K$3)*('GMW - Zero_net'!$MB$2:$MB$200=K$4),0),$E20-1973)</f>
        <v>10.533329999999999</v>
      </c>
      <c r="L20" cm="1">
        <f t="array" ref="L20">INDEX('GMW - Zero_net'!$A$2:$MC$200,MATCH(1,('GMW - Zero_net'!$MC$2:$MC$200=L$3)*('GMW - Zero_net'!$MB$2:$MB$200=L$4),0),$E20-1973)</f>
        <v>23647</v>
      </c>
      <c r="M20" cm="1">
        <f t="array" ref="M20">INDEX('GMW - Zero_net'!$A$2:$MC$200,MATCH(1,('GMW - Zero_net'!$MC$2:$MC$200=M$3)*('GMW - Zero_net'!$MB$2:$MB$200=M$4),0),$E20-1973)</f>
        <v>3049</v>
      </c>
      <c r="N20" cm="1">
        <f t="array" ref="N20">INDEX('GMW - Zero_net'!$A$2:$MC$200,MATCH(1,('GMW - Zero_net'!$MC$2:$MC$200=N$3)*('GMW - Zero_net'!$MB$2:$MB$200=N$4),0),$E20-1973)</f>
        <v>26696</v>
      </c>
      <c r="O20" cm="1">
        <f t="array" ref="O20">INDEX('GMW - Zero_net'!$A$2:$MC$200,MATCH(1,('GMW - Zero_net'!$MC$2:$MC$200=O$3)*('GMW - Zero_net'!$MB$2:$MB$200=O$4),0),$E20-1973)</f>
        <v>11.4</v>
      </c>
      <c r="P20" cm="1">
        <f t="array" ref="P20">INDEX('GMW - Zero_net'!$A$2:$MC$200,MATCH(1,('GMW - Zero_net'!$MC$2:$MC$200=P$3)*('GMW - Zero_net'!$MB$2:$MB$200=P$4),0),$E20-1973)</f>
        <v>34160.080000000002</v>
      </c>
      <c r="Q20" cm="1">
        <f t="array" ref="Q20">INDEX('GMW - Zero_net'!$A$2:$MC$200,MATCH(1,('GMW - Zero_net'!$MC$2:$MC$200=Q$3)*('GMW - Zero_net'!$MB$2:$MB$200=Q$4),0),$E20-1973)</f>
        <v>-2799</v>
      </c>
      <c r="R20" cm="1">
        <f t="array" ref="R20">INDEX('GMW - Zero_net'!$A$2:$MC$200,MATCH(1,('GMW - Zero_net'!$MC$2:$MC$200=R$3)*('GMW - Zero_net'!$MB$2:$MB$200=R$4),0),$E20-1973)</f>
        <v>1E-3</v>
      </c>
      <c r="S20" cm="1">
        <f t="array" ref="S20">INDEX('GMW - Zero_net'!$A$2:$MC$200,MATCH(1,('GMW - Zero_net'!$MC$2:$MC$200=S$3)*('GMW - Zero_net'!$MB$2:$MB$200=S$4),0),$E20-1973)</f>
        <v>86421</v>
      </c>
      <c r="T20" cm="1">
        <f t="array" ref="T20">INDEX('GMW - Zero_net'!$A$2:$MC$200,MATCH(1,('GMW - Zero_net'!$MC$2:$MC$200=T$3)*('GMW - Zero_net'!$MB$2:$MB$200=T$4),0),$E20-1973)</f>
        <v>-0.29363630000000002</v>
      </c>
      <c r="U20" cm="1">
        <f t="array" ref="U20">INDEX('GMW - Zero_net'!$A$2:$MC$200,MATCH(1,('GMW - Zero_net'!$MC$2:$MC$200=U$3)*('GMW - Zero_net'!$MB$2:$MB$200=U$4),0),$E20-1973)</f>
        <v>300504</v>
      </c>
      <c r="V20" cm="1">
        <f t="array" ref="V20">INDEX('GMW - Zero_net'!$A$2:$MC$200,MATCH(1,('GMW - Zero_net'!$MC$2:$MC$200=V$3)*('GMW - Zero_net'!$MB$2:$MB$200=V$4),0),$E20-1973)</f>
        <v>24159.88</v>
      </c>
      <c r="W20" cm="1">
        <f t="array" ref="W20">INDEX('GMW - Zero_net'!$A$2:$MC$200,MATCH(1,('GMW - Zero_net'!$MC$2:$MC$200=W$3)*('GMW - Zero_net'!$MB$2:$MB$200=W$4),0),$E20-1973)</f>
        <v>1E-3</v>
      </c>
      <c r="X20" cm="1">
        <f t="array" ref="X20">INDEX('GMW - Zero_net'!$A$2:$MC$200,MATCH(1,('GMW - Zero_net'!$MC$2:$MC$200=X$3)*('GMW - Zero_net'!$MB$2:$MB$200=X$4),0),$E20-1973)</f>
        <v>314170.8</v>
      </c>
      <c r="Y20" cm="1">
        <f t="array" ref="Y20">INDEX('GMW - Zero_net'!$A$2:$MC$200,MATCH(1,('GMW - Zero_net'!$MC$2:$MC$200=Y$3)*('GMW - Zero_net'!$MB$2:$MB$200=Y$4),0),$E20-1973)</f>
        <v>36737.879999999997</v>
      </c>
      <c r="Z20" cm="1">
        <f t="array" ref="Z20">INDEX('GMW - Zero_net'!$A$2:$MC$200,MATCH(1,('GMW - Zero_net'!$MC$2:$MC$200=Z$3)*('GMW - Zero_net'!$MB$2:$MB$200=Z$4),0),$E20-1973)</f>
        <v>1264934</v>
      </c>
      <c r="AA20" cm="1">
        <f t="array" ref="AA20">INDEX('GMW - Zero_net'!$A$2:$MC$200,MATCH(1,('GMW - Zero_net'!$MC$2:$MC$200=AA$3)*('GMW - Zero_net'!$MB$2:$MB$200=AA$4),0),$E20-1973)</f>
        <v>-1.7911509999999999</v>
      </c>
      <c r="AB20" cm="1">
        <f t="array" ref="AB20">INDEX('GMW - Zero_net'!$A$2:$MC$200,MATCH(1,('GMW - Zero_net'!$MC$2:$MC$200=AB$3)*('GMW - Zero_net'!$MB$2:$MB$200=AB$4),0),$E20-1973)</f>
        <v>36057</v>
      </c>
      <c r="AC20" cm="1">
        <f t="array" ref="AC20">INDEX('GMW - Zero_net'!$A$2:$MC$200,MATCH(1,('GMW - Zero_net'!$MC$2:$MC$200=AC$3)*('GMW - Zero_net'!$MB$2:$MB$200=AC$4),0),$E20-1973)</f>
        <v>32007</v>
      </c>
      <c r="AD20" cm="1">
        <f t="array" ref="AD20">INDEX('GMW - Zero_net'!$A$2:$MC$200,MATCH(1,('GMW - Zero_net'!$MC$2:$MC$200=AD$3)*('GMW - Zero_net'!$MB$2:$MB$200=AD$4),0),$E20-1973)</f>
        <v>56316</v>
      </c>
      <c r="AE20" cm="1">
        <f t="array" ref="AE20">INDEX('GMW - Zero_net'!$A$2:$MC$200,MATCH(1,('GMW - Zero_net'!$MC$2:$MC$200=AE$3)*('GMW - Zero_net'!$MB$2:$MB$200=AE$4),0),$E20-1973)</f>
        <v>24.657419999999998</v>
      </c>
    </row>
    <row r="21" spans="1:31" x14ac:dyDescent="0.2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Zero_net'!$A$2:$MC$200,MATCH(1,('GMW - Zero_net'!$MC$2:$MC$200=F$3)*('GMW - Zero_net'!$MB$2:$MB$200=F$4),0),$E21-1973)</f>
        <v>303085</v>
      </c>
      <c r="G21" cm="1">
        <f t="array" ref="G21">INDEX('GMW - Zero_net'!$A$2:$MC$200,MATCH(1,('GMW - Zero_net'!$MC$2:$MC$200=G$3)*('GMW - Zero_net'!$MB$2:$MB$200=G$4),0),$E21-1973)</f>
        <v>161027</v>
      </c>
      <c r="H21" cm="1">
        <f t="array" ref="H21">INDEX('GMW - Zero_net'!$A$2:$MC$200,MATCH(1,('GMW - Zero_net'!$MC$2:$MC$200=H$3)*('GMW - Zero_net'!$MB$2:$MB$200=H$4),0),$E21-1973)</f>
        <v>175105</v>
      </c>
      <c r="I21" cm="1">
        <f t="array" ref="I21">INDEX('GMW - Zero_net'!$A$2:$MC$200,MATCH(1,('GMW - Zero_net'!$MC$2:$MC$200=I$3)*('GMW - Zero_net'!$MB$2:$MB$200=I$4),0),$E21-1973)</f>
        <v>41.293399999999998</v>
      </c>
      <c r="J21" cm="1">
        <f t="array" ref="J21">INDEX('GMW - Zero_net'!$A$2:$MC$200,MATCH(1,('GMW - Zero_net'!$MC$2:$MC$200=J$3)*('GMW - Zero_net'!$MB$2:$MB$200=J$4),0),$E21-1973)</f>
        <v>9.5606059999999999</v>
      </c>
      <c r="K21" cm="1">
        <f t="array" ref="K21">INDEX('GMW - Zero_net'!$A$2:$MC$200,MATCH(1,('GMW - Zero_net'!$MC$2:$MC$200=K$3)*('GMW - Zero_net'!$MB$2:$MB$200=K$4),0),$E21-1973)</f>
        <v>10.89667</v>
      </c>
      <c r="L21" cm="1">
        <f t="array" ref="L21">INDEX('GMW - Zero_net'!$A$2:$MC$200,MATCH(1,('GMW - Zero_net'!$MC$2:$MC$200=L$3)*('GMW - Zero_net'!$MB$2:$MB$200=L$4),0),$E21-1973)</f>
        <v>23809</v>
      </c>
      <c r="M21" cm="1">
        <f t="array" ref="M21">INDEX('GMW - Zero_net'!$A$2:$MC$200,MATCH(1,('GMW - Zero_net'!$MC$2:$MC$200=M$3)*('GMW - Zero_net'!$MB$2:$MB$200=M$4),0),$E21-1973)</f>
        <v>3109</v>
      </c>
      <c r="N21" cm="1">
        <f t="array" ref="N21">INDEX('GMW - Zero_net'!$A$2:$MC$200,MATCH(1,('GMW - Zero_net'!$MC$2:$MC$200=N$3)*('GMW - Zero_net'!$MB$2:$MB$200=N$4),0),$E21-1973)</f>
        <v>26918</v>
      </c>
      <c r="O21" cm="1">
        <f t="array" ref="O21">INDEX('GMW - Zero_net'!$A$2:$MC$200,MATCH(1,('GMW - Zero_net'!$MC$2:$MC$200=O$3)*('GMW - Zero_net'!$MB$2:$MB$200=O$4),0),$E21-1973)</f>
        <v>11.5</v>
      </c>
      <c r="P21" cm="1">
        <f t="array" ref="P21">INDEX('GMW - Zero_net'!$A$2:$MC$200,MATCH(1,('GMW - Zero_net'!$MC$2:$MC$200=P$3)*('GMW - Zero_net'!$MB$2:$MB$200=P$4),0),$E21-1973)</f>
        <v>34223.9</v>
      </c>
      <c r="Q21" cm="1">
        <f t="array" ref="Q21">INDEX('GMW - Zero_net'!$A$2:$MC$200,MATCH(1,('GMW - Zero_net'!$MC$2:$MC$200=Q$3)*('GMW - Zero_net'!$MB$2:$MB$200=Q$4),0),$E21-1973)</f>
        <v>-2262</v>
      </c>
      <c r="R21" cm="1">
        <f t="array" ref="R21">INDEX('GMW - Zero_net'!$A$2:$MC$200,MATCH(1,('GMW - Zero_net'!$MC$2:$MC$200=R$3)*('GMW - Zero_net'!$MB$2:$MB$200=R$4),0),$E21-1973)</f>
        <v>1E-3</v>
      </c>
      <c r="S21" cm="1">
        <f t="array" ref="S21">INDEX('GMW - Zero_net'!$A$2:$MC$200,MATCH(1,('GMW - Zero_net'!$MC$2:$MC$200=S$3)*('GMW - Zero_net'!$MB$2:$MB$200=S$4),0),$E21-1973)</f>
        <v>88777</v>
      </c>
      <c r="T21" cm="1">
        <f t="array" ref="T21">INDEX('GMW - Zero_net'!$A$2:$MC$200,MATCH(1,('GMW - Zero_net'!$MC$2:$MC$200=T$3)*('GMW - Zero_net'!$MB$2:$MB$200=T$4),0),$E21-1973)</f>
        <v>-0.108242</v>
      </c>
      <c r="U21" cm="1">
        <f t="array" ref="U21">INDEX('GMW - Zero_net'!$A$2:$MC$200,MATCH(1,('GMW - Zero_net'!$MC$2:$MC$200=U$3)*('GMW - Zero_net'!$MB$2:$MB$200=U$4),0),$E21-1973)</f>
        <v>303413.40000000002</v>
      </c>
      <c r="V21" cm="1">
        <f t="array" ref="V21">INDEX('GMW - Zero_net'!$A$2:$MC$200,MATCH(1,('GMW - Zero_net'!$MC$2:$MC$200=V$3)*('GMW - Zero_net'!$MB$2:$MB$200=V$4),0),$E21-1973)</f>
        <v>24360.79</v>
      </c>
      <c r="W21" cm="1">
        <f t="array" ref="W21">INDEX('GMW - Zero_net'!$A$2:$MC$200,MATCH(1,('GMW - Zero_net'!$MC$2:$MC$200=W$3)*('GMW - Zero_net'!$MB$2:$MB$200=W$4),0),$E21-1973)</f>
        <v>1E-3</v>
      </c>
      <c r="X21" cm="1">
        <f t="array" ref="X21">INDEX('GMW - Zero_net'!$A$2:$MC$200,MATCH(1,('GMW - Zero_net'!$MC$2:$MC$200=X$3)*('GMW - Zero_net'!$MB$2:$MB$200=X$4),0),$E21-1973)</f>
        <v>315042.90000000002</v>
      </c>
      <c r="Y21" cm="1">
        <f t="array" ref="Y21">INDEX('GMW - Zero_net'!$A$2:$MC$200,MATCH(1,('GMW - Zero_net'!$MC$2:$MC$200=Y$3)*('GMW - Zero_net'!$MB$2:$MB$200=Y$4),0),$E21-1973)</f>
        <v>36812.129999999997</v>
      </c>
      <c r="Z21" cm="1">
        <f t="array" ref="Z21">INDEX('GMW - Zero_net'!$A$2:$MC$200,MATCH(1,('GMW - Zero_net'!$MC$2:$MC$200=Z$3)*('GMW - Zero_net'!$MB$2:$MB$200=Z$4),0),$E21-1973)</f>
        <v>1268273</v>
      </c>
      <c r="AA21" cm="1">
        <f t="array" ref="AA21">INDEX('GMW - Zero_net'!$A$2:$MC$200,MATCH(1,('GMW - Zero_net'!$MC$2:$MC$200=AA$3)*('GMW - Zero_net'!$MB$2:$MB$200=AA$4),0),$E21-1973)</f>
        <v>-1.788049</v>
      </c>
      <c r="AB21" cm="1">
        <f t="array" ref="AB21">INDEX('GMW - Zero_net'!$A$2:$MC$200,MATCH(1,('GMW - Zero_net'!$MC$2:$MC$200=AB$3)*('GMW - Zero_net'!$MB$2:$MB$200=AB$4),0),$E21-1973)</f>
        <v>37676</v>
      </c>
      <c r="AC21" cm="1">
        <f t="array" ref="AC21">INDEX('GMW - Zero_net'!$A$2:$MC$200,MATCH(1,('GMW - Zero_net'!$MC$2:$MC$200=AC$3)*('GMW - Zero_net'!$MB$2:$MB$200=AC$4),0),$E21-1973)</f>
        <v>33564</v>
      </c>
      <c r="AD21" cm="1">
        <f t="array" ref="AD21">INDEX('GMW - Zero_net'!$A$2:$MC$200,MATCH(1,('GMW - Zero_net'!$MC$2:$MC$200=AD$3)*('GMW - Zero_net'!$MB$2:$MB$200=AD$4),0),$E21-1973)</f>
        <v>56339.25</v>
      </c>
      <c r="AE21" cm="1">
        <f t="array" ref="AE21">INDEX('GMW - Zero_net'!$A$2:$MC$200,MATCH(1,('GMW - Zero_net'!$MC$2:$MC$200=AE$3)*('GMW - Zero_net'!$MB$2:$MB$200=AE$4),0),$E21-1973)</f>
        <v>24.59301</v>
      </c>
    </row>
    <row r="22" spans="1:31" x14ac:dyDescent="0.2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Zero_net'!$A$2:$MC$200,MATCH(1,('GMW - Zero_net'!$MC$2:$MC$200=F$3)*('GMW - Zero_net'!$MB$2:$MB$200=F$4),0),$E22-1973)</f>
        <v>305361</v>
      </c>
      <c r="G22" cm="1">
        <f t="array" ref="G22">INDEX('GMW - Zero_net'!$A$2:$MC$200,MATCH(1,('GMW - Zero_net'!$MC$2:$MC$200=G$3)*('GMW - Zero_net'!$MB$2:$MB$200=G$4),0),$E22-1973)</f>
        <v>161090</v>
      </c>
      <c r="H22" cm="1">
        <f t="array" ref="H22">INDEX('GMW - Zero_net'!$A$2:$MC$200,MATCH(1,('GMW - Zero_net'!$MC$2:$MC$200=H$3)*('GMW - Zero_net'!$MB$2:$MB$200=H$4),0),$E22-1973)</f>
        <v>175833</v>
      </c>
      <c r="I22" cm="1">
        <f t="array" ref="I22">INDEX('GMW - Zero_net'!$A$2:$MC$200,MATCH(1,('GMW - Zero_net'!$MC$2:$MC$200=I$3)*('GMW - Zero_net'!$MB$2:$MB$200=I$4),0),$E22-1973)</f>
        <v>41.762639999999998</v>
      </c>
      <c r="J22" cm="1">
        <f t="array" ref="J22">INDEX('GMW - Zero_net'!$A$2:$MC$200,MATCH(1,('GMW - Zero_net'!$MC$2:$MC$200=J$3)*('GMW - Zero_net'!$MB$2:$MB$200=J$4),0),$E22-1973)</f>
        <v>9.0625</v>
      </c>
      <c r="K22" cm="1">
        <f t="array" ref="K22">INDEX('GMW - Zero_net'!$A$2:$MC$200,MATCH(1,('GMW - Zero_net'!$MC$2:$MC$200=K$3)*('GMW - Zero_net'!$MB$2:$MB$200=K$4),0),$E22-1973)</f>
        <v>10.41667</v>
      </c>
      <c r="L22" cm="1">
        <f t="array" ref="L22">INDEX('GMW - Zero_net'!$A$2:$MC$200,MATCH(1,('GMW - Zero_net'!$MC$2:$MC$200=L$3)*('GMW - Zero_net'!$MB$2:$MB$200=L$4),0),$E22-1973)</f>
        <v>23994</v>
      </c>
      <c r="M22" cm="1">
        <f t="array" ref="M22">INDEX('GMW - Zero_net'!$A$2:$MC$200,MATCH(1,('GMW - Zero_net'!$MC$2:$MC$200=M$3)*('GMW - Zero_net'!$MB$2:$MB$200=M$4),0),$E22-1973)</f>
        <v>3167</v>
      </c>
      <c r="N22" cm="1">
        <f t="array" ref="N22">INDEX('GMW - Zero_net'!$A$2:$MC$200,MATCH(1,('GMW - Zero_net'!$MC$2:$MC$200=N$3)*('GMW - Zero_net'!$MB$2:$MB$200=N$4),0),$E22-1973)</f>
        <v>27161</v>
      </c>
      <c r="O22" cm="1">
        <f t="array" ref="O22">INDEX('GMW - Zero_net'!$A$2:$MC$200,MATCH(1,('GMW - Zero_net'!$MC$2:$MC$200=O$3)*('GMW - Zero_net'!$MB$2:$MB$200=O$4),0),$E22-1973)</f>
        <v>11.7</v>
      </c>
      <c r="P22" cm="1">
        <f t="array" ref="P22">INDEX('GMW - Zero_net'!$A$2:$MC$200,MATCH(1,('GMW - Zero_net'!$MC$2:$MC$200=P$3)*('GMW - Zero_net'!$MB$2:$MB$200=P$4),0),$E22-1973)</f>
        <v>34287.72</v>
      </c>
      <c r="Q22" cm="1">
        <f t="array" ref="Q22">INDEX('GMW - Zero_net'!$A$2:$MC$200,MATCH(1,('GMW - Zero_net'!$MC$2:$MC$200=Q$3)*('GMW - Zero_net'!$MB$2:$MB$200=Q$4),0),$E22-1973)</f>
        <v>1020</v>
      </c>
      <c r="R22" cm="1">
        <f t="array" ref="R22">INDEX('GMW - Zero_net'!$A$2:$MC$200,MATCH(1,('GMW - Zero_net'!$MC$2:$MC$200=R$3)*('GMW - Zero_net'!$MB$2:$MB$200=R$4),0),$E22-1973)</f>
        <v>1E-3</v>
      </c>
      <c r="S22" cm="1">
        <f t="array" ref="S22">INDEX('GMW - Zero_net'!$A$2:$MC$200,MATCH(1,('GMW - Zero_net'!$MC$2:$MC$200=S$3)*('GMW - Zero_net'!$MB$2:$MB$200=S$4),0),$E22-1973)</f>
        <v>90844</v>
      </c>
      <c r="T22" cm="1">
        <f t="array" ref="T22">INDEX('GMW - Zero_net'!$A$2:$MC$200,MATCH(1,('GMW - Zero_net'!$MC$2:$MC$200=T$3)*('GMW - Zero_net'!$MB$2:$MB$200=T$4),0),$E22-1973)</f>
        <v>-0.37593840000000001</v>
      </c>
      <c r="U22" cm="1">
        <f t="array" ref="U22">INDEX('GMW - Zero_net'!$A$2:$MC$200,MATCH(1,('GMW - Zero_net'!$MC$2:$MC$200=U$3)*('GMW - Zero_net'!$MB$2:$MB$200=U$4),0),$E22-1973)</f>
        <v>306511.09999999998</v>
      </c>
      <c r="V22" cm="1">
        <f t="array" ref="V22">INDEX('GMW - Zero_net'!$A$2:$MC$200,MATCH(1,('GMW - Zero_net'!$MC$2:$MC$200=V$3)*('GMW - Zero_net'!$MB$2:$MB$200=V$4),0),$E22-1973)</f>
        <v>24580.71</v>
      </c>
      <c r="W22" cm="1">
        <f t="array" ref="W22">INDEX('GMW - Zero_net'!$A$2:$MC$200,MATCH(1,('GMW - Zero_net'!$MC$2:$MC$200=W$3)*('GMW - Zero_net'!$MB$2:$MB$200=W$4),0),$E22-1973)</f>
        <v>1E-3</v>
      </c>
      <c r="X22" cm="1">
        <f t="array" ref="X22">INDEX('GMW - Zero_net'!$A$2:$MC$200,MATCH(1,('GMW - Zero_net'!$MC$2:$MC$200=X$3)*('GMW - Zero_net'!$MB$2:$MB$200=X$4),0),$E22-1973)</f>
        <v>315991.8</v>
      </c>
      <c r="Y22" cm="1">
        <f t="array" ref="Y22">INDEX('GMW - Zero_net'!$A$2:$MC$200,MATCH(1,('GMW - Zero_net'!$MC$2:$MC$200=Y$3)*('GMW - Zero_net'!$MB$2:$MB$200=Y$4),0),$E22-1973)</f>
        <v>36886.379999999997</v>
      </c>
      <c r="Z22" cm="1">
        <f t="array" ref="Z22">INDEX('GMW - Zero_net'!$A$2:$MC$200,MATCH(1,('GMW - Zero_net'!$MC$2:$MC$200=Z$3)*('GMW - Zero_net'!$MB$2:$MB$200=Z$4),0),$E22-1973)</f>
        <v>1271612</v>
      </c>
      <c r="AA22" cm="1">
        <f t="array" ref="AA22">INDEX('GMW - Zero_net'!$A$2:$MC$200,MATCH(1,('GMW - Zero_net'!$MC$2:$MC$200=AA$3)*('GMW - Zero_net'!$MB$2:$MB$200=AA$4),0),$E22-1973)</f>
        <v>-1.784953</v>
      </c>
      <c r="AB22" cm="1">
        <f t="array" ref="AB22">INDEX('GMW - Zero_net'!$A$2:$MC$200,MATCH(1,('GMW - Zero_net'!$MC$2:$MC$200=AB$3)*('GMW - Zero_net'!$MB$2:$MB$200=AB$4),0),$E22-1973)</f>
        <v>38150</v>
      </c>
      <c r="AC22" cm="1">
        <f t="array" ref="AC22">INDEX('GMW - Zero_net'!$A$2:$MC$200,MATCH(1,('GMW - Zero_net'!$MC$2:$MC$200=AC$3)*('GMW - Zero_net'!$MB$2:$MB$200=AC$4),0),$E22-1973)</f>
        <v>37257</v>
      </c>
      <c r="AD22" cm="1">
        <f t="array" ref="AD22">INDEX('GMW - Zero_net'!$A$2:$MC$200,MATCH(1,('GMW - Zero_net'!$MC$2:$MC$200=AD$3)*('GMW - Zero_net'!$MB$2:$MB$200=AD$4),0),$E22-1973)</f>
        <v>56362.5</v>
      </c>
      <c r="AE22" cm="1">
        <f t="array" ref="AE22">INDEX('GMW - Zero_net'!$A$2:$MC$200,MATCH(1,('GMW - Zero_net'!$MC$2:$MC$200=AE$3)*('GMW - Zero_net'!$MB$2:$MB$200=AE$4),0),$E22-1973)</f>
        <v>24.528849999999998</v>
      </c>
    </row>
    <row r="23" spans="1:31" x14ac:dyDescent="0.2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Zero_net'!$A$2:$MC$200,MATCH(1,('GMW - Zero_net'!$MC$2:$MC$200=F$3)*('GMW - Zero_net'!$MB$2:$MB$200=F$4),0),$E23-1973)</f>
        <v>307964</v>
      </c>
      <c r="G23" cm="1">
        <f t="array" ref="G23">INDEX('GMW - Zero_net'!$A$2:$MC$200,MATCH(1,('GMW - Zero_net'!$MC$2:$MC$200=G$3)*('GMW - Zero_net'!$MB$2:$MB$200=G$4),0),$E23-1973)</f>
        <v>162074</v>
      </c>
      <c r="H23" cm="1">
        <f t="array" ref="H23">INDEX('GMW - Zero_net'!$A$2:$MC$200,MATCH(1,('GMW - Zero_net'!$MC$2:$MC$200=H$3)*('GMW - Zero_net'!$MB$2:$MB$200=H$4),0),$E23-1973)</f>
        <v>178931</v>
      </c>
      <c r="I23" cm="1">
        <f t="array" ref="I23">INDEX('GMW - Zero_net'!$A$2:$MC$200,MATCH(1,('GMW - Zero_net'!$MC$2:$MC$200=I$3)*('GMW - Zero_net'!$MB$2:$MB$200=I$4),0),$E23-1973)</f>
        <v>41.86692</v>
      </c>
      <c r="J23" cm="1">
        <f t="array" ref="J23">INDEX('GMW - Zero_net'!$A$2:$MC$200,MATCH(1,('GMW - Zero_net'!$MC$2:$MC$200=J$3)*('GMW - Zero_net'!$MB$2:$MB$200=J$4),0),$E23-1973)</f>
        <v>8.9432690000000008</v>
      </c>
      <c r="K23" cm="1">
        <f t="array" ref="K23">INDEX('GMW - Zero_net'!$A$2:$MC$200,MATCH(1,('GMW - Zero_net'!$MC$2:$MC$200=K$3)*('GMW - Zero_net'!$MB$2:$MB$200=K$4),0),$E23-1973)</f>
        <v>10.766769999999999</v>
      </c>
      <c r="L23" cm="1">
        <f t="array" ref="L23">INDEX('GMW - Zero_net'!$A$2:$MC$200,MATCH(1,('GMW - Zero_net'!$MC$2:$MC$200=L$3)*('GMW - Zero_net'!$MB$2:$MB$200=L$4),0),$E23-1973)</f>
        <v>24125</v>
      </c>
      <c r="M23" cm="1">
        <f t="array" ref="M23">INDEX('GMW - Zero_net'!$A$2:$MC$200,MATCH(1,('GMW - Zero_net'!$MC$2:$MC$200=M$3)*('GMW - Zero_net'!$MB$2:$MB$200=M$4),0),$E23-1973)</f>
        <v>3243</v>
      </c>
      <c r="N23" cm="1">
        <f t="array" ref="N23">INDEX('GMW - Zero_net'!$A$2:$MC$200,MATCH(1,('GMW - Zero_net'!$MC$2:$MC$200=N$3)*('GMW - Zero_net'!$MB$2:$MB$200=N$4),0),$E23-1973)</f>
        <v>27368</v>
      </c>
      <c r="O23" cm="1">
        <f t="array" ref="O23">INDEX('GMW - Zero_net'!$A$2:$MC$200,MATCH(1,('GMW - Zero_net'!$MC$2:$MC$200=O$3)*('GMW - Zero_net'!$MB$2:$MB$200=O$4),0),$E23-1973)</f>
        <v>11.8</v>
      </c>
      <c r="P23" cm="1">
        <f t="array" ref="P23">INDEX('GMW - Zero_net'!$A$2:$MC$200,MATCH(1,('GMW - Zero_net'!$MC$2:$MC$200=P$3)*('GMW - Zero_net'!$MB$2:$MB$200=P$4),0),$E23-1973)</f>
        <v>34351.54</v>
      </c>
      <c r="Q23" cm="1">
        <f t="array" ref="Q23">INDEX('GMW - Zero_net'!$A$2:$MC$200,MATCH(1,('GMW - Zero_net'!$MC$2:$MC$200=Q$3)*('GMW - Zero_net'!$MB$2:$MB$200=Q$4),0),$E23-1973)</f>
        <v>69</v>
      </c>
      <c r="R23" cm="1">
        <f t="array" ref="R23">INDEX('GMW - Zero_net'!$A$2:$MC$200,MATCH(1,('GMW - Zero_net'!$MC$2:$MC$200=R$3)*('GMW - Zero_net'!$MB$2:$MB$200=R$4),0),$E23-1973)</f>
        <v>1E-3</v>
      </c>
      <c r="S23" cm="1">
        <f t="array" ref="S23">INDEX('GMW - Zero_net'!$A$2:$MC$200,MATCH(1,('GMW - Zero_net'!$MC$2:$MC$200=S$3)*('GMW - Zero_net'!$MB$2:$MB$200=S$4),0),$E23-1973)</f>
        <v>91822</v>
      </c>
      <c r="T23" cm="1">
        <f t="array" ref="T23">INDEX('GMW - Zero_net'!$A$2:$MC$200,MATCH(1,('GMW - Zero_net'!$MC$2:$MC$200=T$3)*('GMW - Zero_net'!$MB$2:$MB$200=T$4),0),$E23-1973)</f>
        <v>-0.44736860000000001</v>
      </c>
      <c r="U23" cm="1">
        <f t="array" ref="U23">INDEX('GMW - Zero_net'!$A$2:$MC$200,MATCH(1,('GMW - Zero_net'!$MC$2:$MC$200=U$3)*('GMW - Zero_net'!$MB$2:$MB$200=U$4),0),$E23-1973)</f>
        <v>309344.90000000002</v>
      </c>
      <c r="V23" cm="1">
        <f t="array" ref="V23">INDEX('GMW - Zero_net'!$A$2:$MC$200,MATCH(1,('GMW - Zero_net'!$MC$2:$MC$200=V$3)*('GMW - Zero_net'!$MB$2:$MB$200=V$4),0),$E23-1973)</f>
        <v>24768.04</v>
      </c>
      <c r="W23" cm="1">
        <f t="array" ref="W23">INDEX('GMW - Zero_net'!$A$2:$MC$200,MATCH(1,('GMW - Zero_net'!$MC$2:$MC$200=W$3)*('GMW - Zero_net'!$MB$2:$MB$200=W$4),0),$E23-1973)</f>
        <v>1E-3</v>
      </c>
      <c r="X23" cm="1">
        <f t="array" ref="X23">INDEX('GMW - Zero_net'!$A$2:$MC$200,MATCH(1,('GMW - Zero_net'!$MC$2:$MC$200=X$3)*('GMW - Zero_net'!$MB$2:$MB$200=X$4),0),$E23-1973)</f>
        <v>316899.40000000002</v>
      </c>
      <c r="Y23" cm="1">
        <f t="array" ref="Y23">INDEX('GMW - Zero_net'!$A$2:$MC$200,MATCH(1,('GMW - Zero_net'!$MC$2:$MC$200=Y$3)*('GMW - Zero_net'!$MB$2:$MB$200=Y$4),0),$E23-1973)</f>
        <v>36960.639999999999</v>
      </c>
      <c r="Z23" cm="1">
        <f t="array" ref="Z23">INDEX('GMW - Zero_net'!$A$2:$MC$200,MATCH(1,('GMW - Zero_net'!$MC$2:$MC$200=Z$3)*('GMW - Zero_net'!$MB$2:$MB$200=Z$4),0),$E23-1973)</f>
        <v>1277682</v>
      </c>
      <c r="AA23" cm="1">
        <f t="array" ref="AA23">INDEX('GMW - Zero_net'!$A$2:$MC$200,MATCH(1,('GMW - Zero_net'!$MC$2:$MC$200=AA$3)*('GMW - Zero_net'!$MB$2:$MB$200=AA$4),0),$E23-1973)</f>
        <v>-1.781863</v>
      </c>
      <c r="AB23" cm="1">
        <f t="array" ref="AB23">INDEX('GMW - Zero_net'!$A$2:$MC$200,MATCH(1,('GMW - Zero_net'!$MC$2:$MC$200=AB$3)*('GMW - Zero_net'!$MB$2:$MB$200=AB$4),0),$E23-1973)</f>
        <v>41280</v>
      </c>
      <c r="AC23" cm="1">
        <f t="array" ref="AC23">INDEX('GMW - Zero_net'!$A$2:$MC$200,MATCH(1,('GMW - Zero_net'!$MC$2:$MC$200=AC$3)*('GMW - Zero_net'!$MB$2:$MB$200=AC$4),0),$E23-1973)</f>
        <v>38533</v>
      </c>
      <c r="AD23" cm="1">
        <f t="array" ref="AD23">INDEX('GMW - Zero_net'!$A$2:$MC$200,MATCH(1,('GMW - Zero_net'!$MC$2:$MC$200=AD$3)*('GMW - Zero_net'!$MB$2:$MB$200=AD$4),0),$E23-1973)</f>
        <v>56385.75</v>
      </c>
      <c r="AE23" cm="1">
        <f t="array" ref="AE23">INDEX('GMW - Zero_net'!$A$2:$MC$200,MATCH(1,('GMW - Zero_net'!$MC$2:$MC$200=AE$3)*('GMW - Zero_net'!$MB$2:$MB$200=AE$4),0),$E23-1973)</f>
        <v>24.464929999999999</v>
      </c>
    </row>
    <row r="24" spans="1:31" x14ac:dyDescent="0.2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Zero_net'!$A$2:$MC$200,MATCH(1,('GMW - Zero_net'!$MC$2:$MC$200=F$3)*('GMW - Zero_net'!$MB$2:$MB$200=F$4),0),$E24-1973)</f>
        <v>304892</v>
      </c>
      <c r="G24" cm="1">
        <f t="array" ref="G24">INDEX('GMW - Zero_net'!$A$2:$MC$200,MATCH(1,('GMW - Zero_net'!$MC$2:$MC$200=G$3)*('GMW - Zero_net'!$MB$2:$MB$200=G$4),0),$E24-1973)</f>
        <v>163369</v>
      </c>
      <c r="H24" cm="1">
        <f t="array" ref="H24">INDEX('GMW - Zero_net'!$A$2:$MC$200,MATCH(1,('GMW - Zero_net'!$MC$2:$MC$200=H$3)*('GMW - Zero_net'!$MB$2:$MB$200=H$4),0),$E24-1973)</f>
        <v>176815</v>
      </c>
      <c r="I24" cm="1">
        <f t="array" ref="I24">INDEX('GMW - Zero_net'!$A$2:$MC$200,MATCH(1,('GMW - Zero_net'!$MC$2:$MC$200=I$3)*('GMW - Zero_net'!$MB$2:$MB$200=I$4),0),$E24-1973)</f>
        <v>42.779339999999998</v>
      </c>
      <c r="J24" cm="1">
        <f t="array" ref="J24">INDEX('GMW - Zero_net'!$A$2:$MC$200,MATCH(1,('GMW - Zero_net'!$MC$2:$MC$200=J$3)*('GMW - Zero_net'!$MB$2:$MB$200=J$4),0),$E24-1973)</f>
        <v>8.8442310000000006</v>
      </c>
      <c r="K24" cm="1">
        <f t="array" ref="K24">INDEX('GMW - Zero_net'!$A$2:$MC$200,MATCH(1,('GMW - Zero_net'!$MC$2:$MC$200=K$3)*('GMW - Zero_net'!$MB$2:$MB$200=K$4),0),$E24-1973)</f>
        <v>11.28077</v>
      </c>
      <c r="L24" cm="1">
        <f t="array" ref="L24">INDEX('GMW - Zero_net'!$A$2:$MC$200,MATCH(1,('GMW - Zero_net'!$MC$2:$MC$200=L$3)*('GMW - Zero_net'!$MB$2:$MB$200=L$4),0),$E24-1973)</f>
        <v>24245</v>
      </c>
      <c r="M24" cm="1">
        <f t="array" ref="M24">INDEX('GMW - Zero_net'!$A$2:$MC$200,MATCH(1,('GMW - Zero_net'!$MC$2:$MC$200=M$3)*('GMW - Zero_net'!$MB$2:$MB$200=M$4),0),$E24-1973)</f>
        <v>3265</v>
      </c>
      <c r="N24" cm="1">
        <f t="array" ref="N24">INDEX('GMW - Zero_net'!$A$2:$MC$200,MATCH(1,('GMW - Zero_net'!$MC$2:$MC$200=N$3)*('GMW - Zero_net'!$MB$2:$MB$200=N$4),0),$E24-1973)</f>
        <v>27510</v>
      </c>
      <c r="O24" cm="1">
        <f t="array" ref="O24">INDEX('GMW - Zero_net'!$A$2:$MC$200,MATCH(1,('GMW - Zero_net'!$MC$2:$MC$200=O$3)*('GMW - Zero_net'!$MB$2:$MB$200=O$4),0),$E24-1973)</f>
        <v>11.9</v>
      </c>
      <c r="P24" cm="1">
        <f t="array" ref="P24">INDEX('GMW - Zero_net'!$A$2:$MC$200,MATCH(1,('GMW - Zero_net'!$MC$2:$MC$200=P$3)*('GMW - Zero_net'!$MB$2:$MB$200=P$4),0),$E24-1973)</f>
        <v>34415.35</v>
      </c>
      <c r="Q24" cm="1">
        <f t="array" ref="Q24">INDEX('GMW - Zero_net'!$A$2:$MC$200,MATCH(1,('GMW - Zero_net'!$MC$2:$MC$200=Q$3)*('GMW - Zero_net'!$MB$2:$MB$200=Q$4),0),$E24-1973)</f>
        <v>-4056</v>
      </c>
      <c r="R24" cm="1">
        <f t="array" ref="R24">INDEX('GMW - Zero_net'!$A$2:$MC$200,MATCH(1,('GMW - Zero_net'!$MC$2:$MC$200=R$3)*('GMW - Zero_net'!$MB$2:$MB$200=R$4),0),$E24-1973)</f>
        <v>1E-3</v>
      </c>
      <c r="S24" cm="1">
        <f t="array" ref="S24">INDEX('GMW - Zero_net'!$A$2:$MC$200,MATCH(1,('GMW - Zero_net'!$MC$2:$MC$200=S$3)*('GMW - Zero_net'!$MB$2:$MB$200=S$4),0),$E24-1973)</f>
        <v>93603</v>
      </c>
      <c r="T24" cm="1">
        <f t="array" ref="T24">INDEX('GMW - Zero_net'!$A$2:$MC$200,MATCH(1,('GMW - Zero_net'!$MC$2:$MC$200=T$3)*('GMW - Zero_net'!$MB$2:$MB$200=T$4),0),$E24-1973)</f>
        <v>-2.2843360000000001</v>
      </c>
      <c r="U24" cm="1">
        <f t="array" ref="U24">INDEX('GMW - Zero_net'!$A$2:$MC$200,MATCH(1,('GMW - Zero_net'!$MC$2:$MC$200=U$3)*('GMW - Zero_net'!$MB$2:$MB$200=U$4),0),$E24-1973)</f>
        <v>311937.09999999998</v>
      </c>
      <c r="V24" cm="1">
        <f t="array" ref="V24">INDEX('GMW - Zero_net'!$A$2:$MC$200,MATCH(1,('GMW - Zero_net'!$MC$2:$MC$200=V$3)*('GMW - Zero_net'!$MB$2:$MB$200=V$4),0),$E24-1973)</f>
        <v>24896.55</v>
      </c>
      <c r="W24" cm="1">
        <f t="array" ref="W24">INDEX('GMW - Zero_net'!$A$2:$MC$200,MATCH(1,('GMW - Zero_net'!$MC$2:$MC$200=W$3)*('GMW - Zero_net'!$MB$2:$MB$200=W$4),0),$E24-1973)</f>
        <v>1E-3</v>
      </c>
      <c r="X24" cm="1">
        <f t="array" ref="X24">INDEX('GMW - Zero_net'!$A$2:$MC$200,MATCH(1,('GMW - Zero_net'!$MC$2:$MC$200=X$3)*('GMW - Zero_net'!$MB$2:$MB$200=X$4),0),$E24-1973)</f>
        <v>317778.5</v>
      </c>
      <c r="Y24" cm="1">
        <f t="array" ref="Y24">INDEX('GMW - Zero_net'!$A$2:$MC$200,MATCH(1,('GMW - Zero_net'!$MC$2:$MC$200=Y$3)*('GMW - Zero_net'!$MB$2:$MB$200=Y$4),0),$E24-1973)</f>
        <v>37034.89</v>
      </c>
      <c r="Z24" cm="1">
        <f t="array" ref="Z24">INDEX('GMW - Zero_net'!$A$2:$MC$200,MATCH(1,('GMW - Zero_net'!$MC$2:$MC$200=Z$3)*('GMW - Zero_net'!$MB$2:$MB$200=Z$4),0),$E24-1973)</f>
        <v>1283753</v>
      </c>
      <c r="AA24" cm="1">
        <f t="array" ref="AA24">INDEX('GMW - Zero_net'!$A$2:$MC$200,MATCH(1,('GMW - Zero_net'!$MC$2:$MC$200=AA$3)*('GMW - Zero_net'!$MB$2:$MB$200=AA$4),0),$E24-1973)</f>
        <v>-1.778778</v>
      </c>
      <c r="AB24" cm="1">
        <f t="array" ref="AB24">INDEX('GMW - Zero_net'!$A$2:$MC$200,MATCH(1,('GMW - Zero_net'!$MC$2:$MC$200=AB$3)*('GMW - Zero_net'!$MB$2:$MB$200=AB$4),0),$E24-1973)</f>
        <v>38477</v>
      </c>
      <c r="AC24" cm="1">
        <f t="array" ref="AC24">INDEX('GMW - Zero_net'!$A$2:$MC$200,MATCH(1,('GMW - Zero_net'!$MC$2:$MC$200=AC$3)*('GMW - Zero_net'!$MB$2:$MB$200=AC$4),0),$E24-1973)</f>
        <v>33550</v>
      </c>
      <c r="AD24" cm="1">
        <f t="array" ref="AD24">INDEX('GMW - Zero_net'!$A$2:$MC$200,MATCH(1,('GMW - Zero_net'!$MC$2:$MC$200=AD$3)*('GMW - Zero_net'!$MB$2:$MB$200=AD$4),0),$E24-1973)</f>
        <v>56409</v>
      </c>
      <c r="AE24" cm="1">
        <f t="array" ref="AE24">INDEX('GMW - Zero_net'!$A$2:$MC$200,MATCH(1,('GMW - Zero_net'!$MC$2:$MC$200=AE$3)*('GMW - Zero_net'!$MB$2:$MB$200=AE$4),0),$E24-1973)</f>
        <v>24.401240000000001</v>
      </c>
    </row>
    <row r="25" spans="1:31" x14ac:dyDescent="0.2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Zero_net'!$A$2:$MC$200,MATCH(1,('GMW - Zero_net'!$MC$2:$MC$200=F$3)*('GMW - Zero_net'!$MB$2:$MB$200=F$4),0),$E25-1973)</f>
        <v>307122</v>
      </c>
      <c r="G25" cm="1">
        <f t="array" ref="G25">INDEX('GMW - Zero_net'!$A$2:$MC$200,MATCH(1,('GMW - Zero_net'!$MC$2:$MC$200=G$3)*('GMW - Zero_net'!$MB$2:$MB$200=G$4),0),$E25-1973)</f>
        <v>162507</v>
      </c>
      <c r="H25" cm="1">
        <f t="array" ref="H25">INDEX('GMW - Zero_net'!$A$2:$MC$200,MATCH(1,('GMW - Zero_net'!$MC$2:$MC$200=H$3)*('GMW - Zero_net'!$MB$2:$MB$200=H$4),0),$E25-1973)</f>
        <v>181798</v>
      </c>
      <c r="I25" cm="1">
        <f t="array" ref="I25">INDEX('GMW - Zero_net'!$A$2:$MC$200,MATCH(1,('GMW - Zero_net'!$MC$2:$MC$200=I$3)*('GMW - Zero_net'!$MB$2:$MB$200=I$4),0),$E25-1973)</f>
        <v>42.98789</v>
      </c>
      <c r="J25" cm="1">
        <f t="array" ref="J25">INDEX('GMW - Zero_net'!$A$2:$MC$200,MATCH(1,('GMW - Zero_net'!$MC$2:$MC$200=J$3)*('GMW - Zero_net'!$MB$2:$MB$200=J$4),0),$E25-1973)</f>
        <v>10.89615</v>
      </c>
      <c r="K25" cm="1">
        <f t="array" ref="K25">INDEX('GMW - Zero_net'!$A$2:$MC$200,MATCH(1,('GMW - Zero_net'!$MC$2:$MC$200=K$3)*('GMW - Zero_net'!$MB$2:$MB$200=K$4),0),$E25-1973)</f>
        <v>11.576000000000001</v>
      </c>
      <c r="L25" cm="1">
        <f t="array" ref="L25">INDEX('GMW - Zero_net'!$A$2:$MC$200,MATCH(1,('GMW - Zero_net'!$MC$2:$MC$200=L$3)*('GMW - Zero_net'!$MB$2:$MB$200=L$4),0),$E25-1973)</f>
        <v>24335</v>
      </c>
      <c r="M25" cm="1">
        <f t="array" ref="M25">INDEX('GMW - Zero_net'!$A$2:$MC$200,MATCH(1,('GMW - Zero_net'!$MC$2:$MC$200=M$3)*('GMW - Zero_net'!$MB$2:$MB$200=M$4),0),$E25-1973)</f>
        <v>3238</v>
      </c>
      <c r="N25" cm="1">
        <f t="array" ref="N25">INDEX('GMW - Zero_net'!$A$2:$MC$200,MATCH(1,('GMW - Zero_net'!$MC$2:$MC$200=N$3)*('GMW - Zero_net'!$MB$2:$MB$200=N$4),0),$E25-1973)</f>
        <v>27573</v>
      </c>
      <c r="O25" cm="1">
        <f t="array" ref="O25">INDEX('GMW - Zero_net'!$A$2:$MC$200,MATCH(1,('GMW - Zero_net'!$MC$2:$MC$200=O$3)*('GMW - Zero_net'!$MB$2:$MB$200=O$4),0),$E25-1973)</f>
        <v>11.7</v>
      </c>
      <c r="P25" cm="1">
        <f t="array" ref="P25">INDEX('GMW - Zero_net'!$A$2:$MC$200,MATCH(1,('GMW - Zero_net'!$MC$2:$MC$200=P$3)*('GMW - Zero_net'!$MB$2:$MB$200=P$4),0),$E25-1973)</f>
        <v>34457.949999999997</v>
      </c>
      <c r="Q25" cm="1">
        <f t="array" ref="Q25">INDEX('GMW - Zero_net'!$A$2:$MC$200,MATCH(1,('GMW - Zero_net'!$MC$2:$MC$200=Q$3)*('GMW - Zero_net'!$MB$2:$MB$200=Q$4),0),$E25-1973)</f>
        <v>-1335</v>
      </c>
      <c r="R25" cm="1">
        <f t="array" ref="R25">INDEX('GMW - Zero_net'!$A$2:$MC$200,MATCH(1,('GMW - Zero_net'!$MC$2:$MC$200=R$3)*('GMW - Zero_net'!$MB$2:$MB$200=R$4),0),$E25-1973)</f>
        <v>1E-3</v>
      </c>
      <c r="S25" cm="1">
        <f t="array" ref="S25">INDEX('GMW - Zero_net'!$A$2:$MC$200,MATCH(1,('GMW - Zero_net'!$MC$2:$MC$200=S$3)*('GMW - Zero_net'!$MB$2:$MB$200=S$4),0),$E25-1973)</f>
        <v>95037</v>
      </c>
      <c r="T25" cm="1">
        <f t="array" ref="T25">INDEX('GMW - Zero_net'!$A$2:$MC$200,MATCH(1,('GMW - Zero_net'!$MC$2:$MC$200=T$3)*('GMW - Zero_net'!$MB$2:$MB$200=T$4),0),$E25-1973)</f>
        <v>-2.2645</v>
      </c>
      <c r="U25" cm="1">
        <f t="array" ref="U25">INDEX('GMW - Zero_net'!$A$2:$MC$200,MATCH(1,('GMW - Zero_net'!$MC$2:$MC$200=U$3)*('GMW - Zero_net'!$MB$2:$MB$200=U$4),0),$E25-1973)</f>
        <v>314156.09999999998</v>
      </c>
      <c r="V25" cm="1">
        <f t="array" ref="V25">INDEX('GMW - Zero_net'!$A$2:$MC$200,MATCH(1,('GMW - Zero_net'!$MC$2:$MC$200=V$3)*('GMW - Zero_net'!$MB$2:$MB$200=V$4),0),$E25-1973)</f>
        <v>24953.56</v>
      </c>
      <c r="W25" cm="1">
        <f t="array" ref="W25">INDEX('GMW - Zero_net'!$A$2:$MC$200,MATCH(1,('GMW - Zero_net'!$MC$2:$MC$200=W$3)*('GMW - Zero_net'!$MB$2:$MB$200=W$4),0),$E25-1973)</f>
        <v>1E-3</v>
      </c>
      <c r="X25" cm="1">
        <f t="array" ref="X25">INDEX('GMW - Zero_net'!$A$2:$MC$200,MATCH(1,('GMW - Zero_net'!$MC$2:$MC$200=X$3)*('GMW - Zero_net'!$MB$2:$MB$200=X$4),0),$E25-1973)</f>
        <v>318840.40000000002</v>
      </c>
      <c r="Y25" cm="1">
        <f t="array" ref="Y25">INDEX('GMW - Zero_net'!$A$2:$MC$200,MATCH(1,('GMW - Zero_net'!$MC$2:$MC$200=Y$3)*('GMW - Zero_net'!$MB$2:$MB$200=Y$4),0),$E25-1973)</f>
        <v>37051.96</v>
      </c>
      <c r="Z25" cm="1">
        <f t="array" ref="Z25">INDEX('GMW - Zero_net'!$A$2:$MC$200,MATCH(1,('GMW - Zero_net'!$MC$2:$MC$200=Z$3)*('GMW - Zero_net'!$MB$2:$MB$200=Z$4),0),$E25-1973)</f>
        <v>1289823</v>
      </c>
      <c r="AA25" cm="1">
        <f t="array" ref="AA25">INDEX('GMW - Zero_net'!$A$2:$MC$200,MATCH(1,('GMW - Zero_net'!$MC$2:$MC$200=AA$3)*('GMW - Zero_net'!$MB$2:$MB$200=AA$4),0),$E25-1973)</f>
        <v>-1.775698</v>
      </c>
      <c r="AB25" cm="1">
        <f t="array" ref="AB25">INDEX('GMW - Zero_net'!$A$2:$MC$200,MATCH(1,('GMW - Zero_net'!$MC$2:$MC$200=AB$3)*('GMW - Zero_net'!$MB$2:$MB$200=AB$4),0),$E25-1973)</f>
        <v>39735</v>
      </c>
      <c r="AC25" cm="1">
        <f t="array" ref="AC25">INDEX('GMW - Zero_net'!$A$2:$MC$200,MATCH(1,('GMW - Zero_net'!$MC$2:$MC$200=AC$3)*('GMW - Zero_net'!$MB$2:$MB$200=AC$4),0),$E25-1973)</f>
        <v>36801</v>
      </c>
      <c r="AD25" cm="1">
        <f t="array" ref="AD25">INDEX('GMW - Zero_net'!$A$2:$MC$200,MATCH(1,('GMW - Zero_net'!$MC$2:$MC$200=AD$3)*('GMW - Zero_net'!$MB$2:$MB$200=AD$4),0),$E25-1973)</f>
        <v>56445.25</v>
      </c>
      <c r="AE25" cm="1">
        <f t="array" ref="AE25">INDEX('GMW - Zero_net'!$A$2:$MC$200,MATCH(1,('GMW - Zero_net'!$MC$2:$MC$200=AE$3)*('GMW - Zero_net'!$MB$2:$MB$200=AE$4),0),$E25-1973)</f>
        <v>24.50168</v>
      </c>
    </row>
    <row r="26" spans="1:31" x14ac:dyDescent="0.2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Zero_net'!$A$2:$MC$200,MATCH(1,('GMW - Zero_net'!$MC$2:$MC$200=F$3)*('GMW - Zero_net'!$MB$2:$MB$200=F$4),0),$E26-1973)</f>
        <v>312697</v>
      </c>
      <c r="G26" cm="1">
        <f t="array" ref="G26">INDEX('GMW - Zero_net'!$A$2:$MC$200,MATCH(1,('GMW - Zero_net'!$MC$2:$MC$200=G$3)*('GMW - Zero_net'!$MB$2:$MB$200=G$4),0),$E26-1973)</f>
        <v>165575</v>
      </c>
      <c r="H26" cm="1">
        <f t="array" ref="H26">INDEX('GMW - Zero_net'!$A$2:$MC$200,MATCH(1,('GMW - Zero_net'!$MC$2:$MC$200=H$3)*('GMW - Zero_net'!$MB$2:$MB$200=H$4),0),$E26-1973)</f>
        <v>185820</v>
      </c>
      <c r="I26" cm="1">
        <f t="array" ref="I26">INDEX('GMW - Zero_net'!$A$2:$MC$200,MATCH(1,('GMW - Zero_net'!$MC$2:$MC$200=I$3)*('GMW - Zero_net'!$MB$2:$MB$200=I$4),0),$E26-1973)</f>
        <v>43.431060000000002</v>
      </c>
      <c r="J26" cm="1">
        <f t="array" ref="J26">INDEX('GMW - Zero_net'!$A$2:$MC$200,MATCH(1,('GMW - Zero_net'!$MC$2:$MC$200=J$3)*('GMW - Zero_net'!$MB$2:$MB$200=J$4),0),$E26-1973)</f>
        <v>9.969697</v>
      </c>
      <c r="K26" cm="1">
        <f t="array" ref="K26">INDEX('GMW - Zero_net'!$A$2:$MC$200,MATCH(1,('GMW - Zero_net'!$MC$2:$MC$200=K$3)*('GMW - Zero_net'!$MB$2:$MB$200=K$4),0),$E26-1973)</f>
        <v>10.907579999999999</v>
      </c>
      <c r="L26" cm="1">
        <f t="array" ref="L26">INDEX('GMW - Zero_net'!$A$2:$MC$200,MATCH(1,('GMW - Zero_net'!$MC$2:$MC$200=L$3)*('GMW - Zero_net'!$MB$2:$MB$200=L$4),0),$E26-1973)</f>
        <v>24435</v>
      </c>
      <c r="M26" cm="1">
        <f t="array" ref="M26">INDEX('GMW - Zero_net'!$A$2:$MC$200,MATCH(1,('GMW - Zero_net'!$MC$2:$MC$200=M$3)*('GMW - Zero_net'!$MB$2:$MB$200=M$4),0),$E26-1973)</f>
        <v>3217</v>
      </c>
      <c r="N26" cm="1">
        <f t="array" ref="N26">INDEX('GMW - Zero_net'!$A$2:$MC$200,MATCH(1,('GMW - Zero_net'!$MC$2:$MC$200=N$3)*('GMW - Zero_net'!$MB$2:$MB$200=N$4),0),$E26-1973)</f>
        <v>27652</v>
      </c>
      <c r="O26" cm="1">
        <f t="array" ref="O26">INDEX('GMW - Zero_net'!$A$2:$MC$200,MATCH(1,('GMW - Zero_net'!$MC$2:$MC$200=O$3)*('GMW - Zero_net'!$MB$2:$MB$200=O$4),0),$E26-1973)</f>
        <v>11.6</v>
      </c>
      <c r="P26" cm="1">
        <f t="array" ref="P26">INDEX('GMW - Zero_net'!$A$2:$MC$200,MATCH(1,('GMW - Zero_net'!$MC$2:$MC$200=P$3)*('GMW - Zero_net'!$MB$2:$MB$200=P$4),0),$E26-1973)</f>
        <v>34500.550000000003</v>
      </c>
      <c r="Q26" cm="1">
        <f t="array" ref="Q26">INDEX('GMW - Zero_net'!$A$2:$MC$200,MATCH(1,('GMW - Zero_net'!$MC$2:$MC$200=Q$3)*('GMW - Zero_net'!$MB$2:$MB$200=Q$4),0),$E26-1973)</f>
        <v>174</v>
      </c>
      <c r="R26" cm="1">
        <f t="array" ref="R26">INDEX('GMW - Zero_net'!$A$2:$MC$200,MATCH(1,('GMW - Zero_net'!$MC$2:$MC$200=R$3)*('GMW - Zero_net'!$MB$2:$MB$200=R$4),0),$E26-1973)</f>
        <v>1E-3</v>
      </c>
      <c r="S26" cm="1">
        <f t="array" ref="S26">INDEX('GMW - Zero_net'!$A$2:$MC$200,MATCH(1,('GMW - Zero_net'!$MC$2:$MC$200=S$3)*('GMW - Zero_net'!$MB$2:$MB$200=S$4),0),$E26-1973)</f>
        <v>98146</v>
      </c>
      <c r="T26" cm="1">
        <f t="array" ref="T26">INDEX('GMW - Zero_net'!$A$2:$MC$200,MATCH(1,('GMW - Zero_net'!$MC$2:$MC$200=T$3)*('GMW - Zero_net'!$MB$2:$MB$200=T$4),0),$E26-1973)</f>
        <v>-1.220226</v>
      </c>
      <c r="U26" cm="1">
        <f t="array" ref="U26">INDEX('GMW - Zero_net'!$A$2:$MC$200,MATCH(1,('GMW - Zero_net'!$MC$2:$MC$200=U$3)*('GMW - Zero_net'!$MB$2:$MB$200=U$4),0),$E26-1973)</f>
        <v>316536</v>
      </c>
      <c r="V26" cm="1">
        <f t="array" ref="V26">INDEX('GMW - Zero_net'!$A$2:$MC$200,MATCH(1,('GMW - Zero_net'!$MC$2:$MC$200=V$3)*('GMW - Zero_net'!$MB$2:$MB$200=V$4),0),$E26-1973)</f>
        <v>25025.06</v>
      </c>
      <c r="W26" cm="1">
        <f t="array" ref="W26">INDEX('GMW - Zero_net'!$A$2:$MC$200,MATCH(1,('GMW - Zero_net'!$MC$2:$MC$200=W$3)*('GMW - Zero_net'!$MB$2:$MB$200=W$4),0),$E26-1973)</f>
        <v>1E-3</v>
      </c>
      <c r="X26" cm="1">
        <f t="array" ref="X26">INDEX('GMW - Zero_net'!$A$2:$MC$200,MATCH(1,('GMW - Zero_net'!$MC$2:$MC$200=X$3)*('GMW - Zero_net'!$MB$2:$MB$200=X$4),0),$E26-1973)</f>
        <v>320011.8</v>
      </c>
      <c r="Y26" cm="1">
        <f t="array" ref="Y26">INDEX('GMW - Zero_net'!$A$2:$MC$200,MATCH(1,('GMW - Zero_net'!$MC$2:$MC$200=Y$3)*('GMW - Zero_net'!$MB$2:$MB$200=Y$4),0),$E26-1973)</f>
        <v>37069.040000000001</v>
      </c>
      <c r="Z26" cm="1">
        <f t="array" ref="Z26">INDEX('GMW - Zero_net'!$A$2:$MC$200,MATCH(1,('GMW - Zero_net'!$MC$2:$MC$200=Z$3)*('GMW - Zero_net'!$MB$2:$MB$200=Z$4),0),$E26-1973)</f>
        <v>1295894</v>
      </c>
      <c r="AA26" cm="1">
        <f t="array" ref="AA26">INDEX('GMW - Zero_net'!$A$2:$MC$200,MATCH(1,('GMW - Zero_net'!$MC$2:$MC$200=AA$3)*('GMW - Zero_net'!$MB$2:$MB$200=AA$4),0),$E26-1973)</f>
        <v>-1.772624</v>
      </c>
      <c r="AB26" cm="1">
        <f t="array" ref="AB26">INDEX('GMW - Zero_net'!$A$2:$MC$200,MATCH(1,('GMW - Zero_net'!$MC$2:$MC$200=AB$3)*('GMW - Zero_net'!$MB$2:$MB$200=AB$4),0),$E26-1973)</f>
        <v>41093</v>
      </c>
      <c r="AC26" cm="1">
        <f t="array" ref="AC26">INDEX('GMW - Zero_net'!$A$2:$MC$200,MATCH(1,('GMW - Zero_net'!$MC$2:$MC$200=AC$3)*('GMW - Zero_net'!$MB$2:$MB$200=AC$4),0),$E26-1973)</f>
        <v>39278</v>
      </c>
      <c r="AD26" cm="1">
        <f t="array" ref="AD26">INDEX('GMW - Zero_net'!$A$2:$MC$200,MATCH(1,('GMW - Zero_net'!$MC$2:$MC$200=AD$3)*('GMW - Zero_net'!$MB$2:$MB$200=AD$4),0),$E26-1973)</f>
        <v>56481.5</v>
      </c>
      <c r="AE26" cm="1">
        <f t="array" ref="AE26">INDEX('GMW - Zero_net'!$A$2:$MC$200,MATCH(1,('GMW - Zero_net'!$MC$2:$MC$200=AE$3)*('GMW - Zero_net'!$MB$2:$MB$200=AE$4),0),$E26-1973)</f>
        <v>24.601880000000001</v>
      </c>
    </row>
    <row r="27" spans="1:31" x14ac:dyDescent="0.2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Zero_net'!$A$2:$MC$200,MATCH(1,('GMW - Zero_net'!$MC$2:$MC$200=F$3)*('GMW - Zero_net'!$MB$2:$MB$200=F$4),0),$E27-1973)</f>
        <v>315753</v>
      </c>
      <c r="G27" cm="1">
        <f t="array" ref="G27">INDEX('GMW - Zero_net'!$A$2:$MC$200,MATCH(1,('GMW - Zero_net'!$MC$2:$MC$200=G$3)*('GMW - Zero_net'!$MB$2:$MB$200=G$4),0),$E27-1973)</f>
        <v>169390</v>
      </c>
      <c r="H27" cm="1">
        <f t="array" ref="H27">INDEX('GMW - Zero_net'!$A$2:$MC$200,MATCH(1,('GMW - Zero_net'!$MC$2:$MC$200=H$3)*('GMW - Zero_net'!$MB$2:$MB$200=H$4),0),$E27-1973)</f>
        <v>187621</v>
      </c>
      <c r="I27" cm="1">
        <f t="array" ref="I27">INDEX('GMW - Zero_net'!$A$2:$MC$200,MATCH(1,('GMW - Zero_net'!$MC$2:$MC$200=I$3)*('GMW - Zero_net'!$MB$2:$MB$200=I$4),0),$E27-1973)</f>
        <v>43.874229999999997</v>
      </c>
      <c r="J27" cm="1">
        <f t="array" ref="J27">INDEX('GMW - Zero_net'!$A$2:$MC$200,MATCH(1,('GMW - Zero_net'!$MC$2:$MC$200=J$3)*('GMW - Zero_net'!$MB$2:$MB$200=J$4),0),$E27-1973)</f>
        <v>12.86914</v>
      </c>
      <c r="K27" cm="1">
        <f t="array" ref="K27">INDEX('GMW - Zero_net'!$A$2:$MC$200,MATCH(1,('GMW - Zero_net'!$MC$2:$MC$200=K$3)*('GMW - Zero_net'!$MB$2:$MB$200=K$4),0),$E27-1973)</f>
        <v>11.393969999999999</v>
      </c>
      <c r="L27" cm="1">
        <f t="array" ref="L27">INDEX('GMW - Zero_net'!$A$2:$MC$200,MATCH(1,('GMW - Zero_net'!$MC$2:$MC$200=L$3)*('GMW - Zero_net'!$MB$2:$MB$200=L$4),0),$E27-1973)</f>
        <v>24515</v>
      </c>
      <c r="M27" cm="1">
        <f t="array" ref="M27">INDEX('GMW - Zero_net'!$A$2:$MC$200,MATCH(1,('GMW - Zero_net'!$MC$2:$MC$200=M$3)*('GMW - Zero_net'!$MB$2:$MB$200=M$4),0),$E27-1973)</f>
        <v>3180</v>
      </c>
      <c r="N27" cm="1">
        <f t="array" ref="N27">INDEX('GMW - Zero_net'!$A$2:$MC$200,MATCH(1,('GMW - Zero_net'!$MC$2:$MC$200=N$3)*('GMW - Zero_net'!$MB$2:$MB$200=N$4),0),$E27-1973)</f>
        <v>27695</v>
      </c>
      <c r="O27" cm="1">
        <f t="array" ref="O27">INDEX('GMW - Zero_net'!$A$2:$MC$200,MATCH(1,('GMW - Zero_net'!$MC$2:$MC$200=O$3)*('GMW - Zero_net'!$MB$2:$MB$200=O$4),0),$E27-1973)</f>
        <v>11.5</v>
      </c>
      <c r="P27" cm="1">
        <f t="array" ref="P27">INDEX('GMW - Zero_net'!$A$2:$MC$200,MATCH(1,('GMW - Zero_net'!$MC$2:$MC$200=P$3)*('GMW - Zero_net'!$MB$2:$MB$200=P$4),0),$E27-1973)</f>
        <v>34543.15</v>
      </c>
      <c r="Q27" cm="1">
        <f t="array" ref="Q27">INDEX('GMW - Zero_net'!$A$2:$MC$200,MATCH(1,('GMW - Zero_net'!$MC$2:$MC$200=Q$3)*('GMW - Zero_net'!$MB$2:$MB$200=Q$4),0),$E27-1973)</f>
        <v>150</v>
      </c>
      <c r="R27" cm="1">
        <f t="array" ref="R27">INDEX('GMW - Zero_net'!$A$2:$MC$200,MATCH(1,('GMW - Zero_net'!$MC$2:$MC$200=R$3)*('GMW - Zero_net'!$MB$2:$MB$200=R$4),0),$E27-1973)</f>
        <v>1E-3</v>
      </c>
      <c r="S27" cm="1">
        <f t="array" ref="S27">INDEX('GMW - Zero_net'!$A$2:$MC$200,MATCH(1,('GMW - Zero_net'!$MC$2:$MC$200=S$3)*('GMW - Zero_net'!$MB$2:$MB$200=S$4),0),$E27-1973)</f>
        <v>99621</v>
      </c>
      <c r="T27" cm="1">
        <f t="array" ref="T27">INDEX('GMW - Zero_net'!$A$2:$MC$200,MATCH(1,('GMW - Zero_net'!$MC$2:$MC$200=T$3)*('GMW - Zero_net'!$MB$2:$MB$200=T$4),0),$E27-1973)</f>
        <v>-0.90990070000000001</v>
      </c>
      <c r="U27" cm="1">
        <f t="array" ref="U27">INDEX('GMW - Zero_net'!$A$2:$MC$200,MATCH(1,('GMW - Zero_net'!$MC$2:$MC$200=U$3)*('GMW - Zero_net'!$MB$2:$MB$200=U$4),0),$E27-1973)</f>
        <v>318639.40000000002</v>
      </c>
      <c r="V27" cm="1">
        <f t="array" ref="V27">INDEX('GMW - Zero_net'!$A$2:$MC$200,MATCH(1,('GMW - Zero_net'!$MC$2:$MC$200=V$3)*('GMW - Zero_net'!$MB$2:$MB$200=V$4),0),$E27-1973)</f>
        <v>25063.97</v>
      </c>
      <c r="W27" cm="1">
        <f t="array" ref="W27">INDEX('GMW - Zero_net'!$A$2:$MC$200,MATCH(1,('GMW - Zero_net'!$MC$2:$MC$200=W$3)*('GMW - Zero_net'!$MB$2:$MB$200=W$4),0),$E27-1973)</f>
        <v>1E-3</v>
      </c>
      <c r="X27" cm="1">
        <f t="array" ref="X27">INDEX('GMW - Zero_net'!$A$2:$MC$200,MATCH(1,('GMW - Zero_net'!$MC$2:$MC$200=X$3)*('GMW - Zero_net'!$MB$2:$MB$200=X$4),0),$E27-1973)</f>
        <v>321121.7</v>
      </c>
      <c r="Y27" cm="1">
        <f t="array" ref="Y27">INDEX('GMW - Zero_net'!$A$2:$MC$200,MATCH(1,('GMW - Zero_net'!$MC$2:$MC$200=Y$3)*('GMW - Zero_net'!$MB$2:$MB$200=Y$4),0),$E27-1973)</f>
        <v>37086.11</v>
      </c>
      <c r="Z27" cm="1">
        <f t="array" ref="Z27">INDEX('GMW - Zero_net'!$A$2:$MC$200,MATCH(1,('GMW - Zero_net'!$MC$2:$MC$200=Z$3)*('GMW - Zero_net'!$MB$2:$MB$200=Z$4),0),$E27-1973)</f>
        <v>1302419</v>
      </c>
      <c r="AA27" cm="1">
        <f t="array" ref="AA27">INDEX('GMW - Zero_net'!$A$2:$MC$200,MATCH(1,('GMW - Zero_net'!$MC$2:$MC$200=AA$3)*('GMW - Zero_net'!$MB$2:$MB$200=AA$4),0),$E27-1973)</f>
        <v>-1.7695540000000001</v>
      </c>
      <c r="AB27" cm="1">
        <f t="array" ref="AB27">INDEX('GMW - Zero_net'!$A$2:$MC$200,MATCH(1,('GMW - Zero_net'!$MC$2:$MC$200=AB$3)*('GMW - Zero_net'!$MB$2:$MB$200=AB$4),0),$E27-1973)</f>
        <v>44595</v>
      </c>
      <c r="AC27" cm="1">
        <f t="array" ref="AC27">INDEX('GMW - Zero_net'!$A$2:$MC$200,MATCH(1,('GMW - Zero_net'!$MC$2:$MC$200=AC$3)*('GMW - Zero_net'!$MB$2:$MB$200=AC$4),0),$E27-1973)</f>
        <v>41736</v>
      </c>
      <c r="AD27" cm="1">
        <f t="array" ref="AD27">INDEX('GMW - Zero_net'!$A$2:$MC$200,MATCH(1,('GMW - Zero_net'!$MC$2:$MC$200=AD$3)*('GMW - Zero_net'!$MB$2:$MB$200=AD$4),0),$E27-1973)</f>
        <v>56517.75</v>
      </c>
      <c r="AE27" cm="1">
        <f t="array" ref="AE27">INDEX('GMW - Zero_net'!$A$2:$MC$200,MATCH(1,('GMW - Zero_net'!$MC$2:$MC$200=AE$3)*('GMW - Zero_net'!$MB$2:$MB$200=AE$4),0),$E27-1973)</f>
        <v>24.701830000000001</v>
      </c>
    </row>
    <row r="28" spans="1:31" x14ac:dyDescent="0.2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Zero_net'!$A$2:$MC$200,MATCH(1,('GMW - Zero_net'!$MC$2:$MC$200=F$3)*('GMW - Zero_net'!$MB$2:$MB$200=F$4),0),$E28-1973)</f>
        <v>322451</v>
      </c>
      <c r="G28" cm="1">
        <f t="array" ref="G28">INDEX('GMW - Zero_net'!$A$2:$MC$200,MATCH(1,('GMW - Zero_net'!$MC$2:$MC$200=G$3)*('GMW - Zero_net'!$MB$2:$MB$200=G$4),0),$E28-1973)</f>
        <v>170284</v>
      </c>
      <c r="H28" cm="1">
        <f t="array" ref="H28">INDEX('GMW - Zero_net'!$A$2:$MC$200,MATCH(1,('GMW - Zero_net'!$MC$2:$MC$200=H$3)*('GMW - Zero_net'!$MB$2:$MB$200=H$4),0),$E28-1973)</f>
        <v>188063</v>
      </c>
      <c r="I28" cm="1">
        <f t="array" ref="I28">INDEX('GMW - Zero_net'!$A$2:$MC$200,MATCH(1,('GMW - Zero_net'!$MC$2:$MC$200=I$3)*('GMW - Zero_net'!$MB$2:$MB$200=I$4),0),$E28-1973)</f>
        <v>44.995199999999997</v>
      </c>
      <c r="J28" cm="1">
        <f t="array" ref="J28">INDEX('GMW - Zero_net'!$A$2:$MC$200,MATCH(1,('GMW - Zero_net'!$MC$2:$MC$200=J$3)*('GMW - Zero_net'!$MB$2:$MB$200=J$4),0),$E28-1973)</f>
        <v>12.48269</v>
      </c>
      <c r="K28" cm="1">
        <f t="array" ref="K28">INDEX('GMW - Zero_net'!$A$2:$MC$200,MATCH(1,('GMW - Zero_net'!$MC$2:$MC$200=K$3)*('GMW - Zero_net'!$MB$2:$MB$200=K$4),0),$E28-1973)</f>
        <v>11.117380000000001</v>
      </c>
      <c r="L28" cm="1">
        <f t="array" ref="L28">INDEX('GMW - Zero_net'!$A$2:$MC$200,MATCH(1,('GMW - Zero_net'!$MC$2:$MC$200=L$3)*('GMW - Zero_net'!$MB$2:$MB$200=L$4),0),$E28-1973)</f>
        <v>24570</v>
      </c>
      <c r="M28" cm="1">
        <f t="array" ref="M28">INDEX('GMW - Zero_net'!$A$2:$MC$200,MATCH(1,('GMW - Zero_net'!$MC$2:$MC$200=M$3)*('GMW - Zero_net'!$MB$2:$MB$200=M$4),0),$E28-1973)</f>
        <v>3152</v>
      </c>
      <c r="N28" cm="1">
        <f t="array" ref="N28">INDEX('GMW - Zero_net'!$A$2:$MC$200,MATCH(1,('GMW - Zero_net'!$MC$2:$MC$200=N$3)*('GMW - Zero_net'!$MB$2:$MB$200=N$4),0),$E28-1973)</f>
        <v>27722</v>
      </c>
      <c r="O28" cm="1">
        <f t="array" ref="O28">INDEX('GMW - Zero_net'!$A$2:$MC$200,MATCH(1,('GMW - Zero_net'!$MC$2:$MC$200=O$3)*('GMW - Zero_net'!$MB$2:$MB$200=O$4),0),$E28-1973)</f>
        <v>11.4</v>
      </c>
      <c r="P28" cm="1">
        <f t="array" ref="P28">INDEX('GMW - Zero_net'!$A$2:$MC$200,MATCH(1,('GMW - Zero_net'!$MC$2:$MC$200=P$3)*('GMW - Zero_net'!$MB$2:$MB$200=P$4),0),$E28-1973)</f>
        <v>34585.75</v>
      </c>
      <c r="Q28" cm="1">
        <f t="array" ref="Q28">INDEX('GMW - Zero_net'!$A$2:$MC$200,MATCH(1,('GMW - Zero_net'!$MC$2:$MC$200=Q$3)*('GMW - Zero_net'!$MB$2:$MB$200=Q$4),0),$E28-1973)</f>
        <v>-4184</v>
      </c>
      <c r="R28" cm="1">
        <f t="array" ref="R28">INDEX('GMW - Zero_net'!$A$2:$MC$200,MATCH(1,('GMW - Zero_net'!$MC$2:$MC$200=R$3)*('GMW - Zero_net'!$MB$2:$MB$200=R$4),0),$E28-1973)</f>
        <v>1E-3</v>
      </c>
      <c r="S28" cm="1">
        <f t="array" ref="S28">INDEX('GMW - Zero_net'!$A$2:$MC$200,MATCH(1,('GMW - Zero_net'!$MC$2:$MC$200=S$3)*('GMW - Zero_net'!$MB$2:$MB$200=S$4),0),$E28-1973)</f>
        <v>103408</v>
      </c>
      <c r="T28" cm="1">
        <f t="array" ref="T28">INDEX('GMW - Zero_net'!$A$2:$MC$200,MATCH(1,('GMW - Zero_net'!$MC$2:$MC$200=T$3)*('GMW - Zero_net'!$MB$2:$MB$200=T$4),0),$E28-1973)</f>
        <v>0.55761340000000004</v>
      </c>
      <c r="U28" cm="1">
        <f t="array" ref="U28">INDEX('GMW - Zero_net'!$A$2:$MC$200,MATCH(1,('GMW - Zero_net'!$MC$2:$MC$200=U$3)*('GMW - Zero_net'!$MB$2:$MB$200=U$4),0),$E28-1973)</f>
        <v>320657.90000000002</v>
      </c>
      <c r="V28" cm="1">
        <f t="array" ref="V28">INDEX('GMW - Zero_net'!$A$2:$MC$200,MATCH(1,('GMW - Zero_net'!$MC$2:$MC$200=V$3)*('GMW - Zero_net'!$MB$2:$MB$200=V$4),0),$E28-1973)</f>
        <v>25088.41</v>
      </c>
      <c r="W28" cm="1">
        <f t="array" ref="W28">INDEX('GMW - Zero_net'!$A$2:$MC$200,MATCH(1,('GMW - Zero_net'!$MC$2:$MC$200=W$3)*('GMW - Zero_net'!$MB$2:$MB$200=W$4),0),$E28-1973)</f>
        <v>1E-3</v>
      </c>
      <c r="X28" cm="1">
        <f t="array" ref="X28">INDEX('GMW - Zero_net'!$A$2:$MC$200,MATCH(1,('GMW - Zero_net'!$MC$2:$MC$200=X$3)*('GMW - Zero_net'!$MB$2:$MB$200=X$4),0),$E28-1973)</f>
        <v>322191.09999999998</v>
      </c>
      <c r="Y28" cm="1">
        <f t="array" ref="Y28">INDEX('GMW - Zero_net'!$A$2:$MC$200,MATCH(1,('GMW - Zero_net'!$MC$2:$MC$200=Y$3)*('GMW - Zero_net'!$MB$2:$MB$200=Y$4),0),$E28-1973)</f>
        <v>37103.18</v>
      </c>
      <c r="Z28" cm="1">
        <f t="array" ref="Z28">INDEX('GMW - Zero_net'!$A$2:$MC$200,MATCH(1,('GMW - Zero_net'!$MC$2:$MC$200=Z$3)*('GMW - Zero_net'!$MB$2:$MB$200=Z$4),0),$E28-1973)</f>
        <v>1308945</v>
      </c>
      <c r="AA28" cm="1">
        <f t="array" ref="AA28">INDEX('GMW - Zero_net'!$A$2:$MC$200,MATCH(1,('GMW - Zero_net'!$MC$2:$MC$200=AA$3)*('GMW - Zero_net'!$MB$2:$MB$200=AA$4),0),$E28-1973)</f>
        <v>-1.766491</v>
      </c>
      <c r="AB28" cm="1">
        <f t="array" ref="AB28">INDEX('GMW - Zero_net'!$A$2:$MC$200,MATCH(1,('GMW - Zero_net'!$MC$2:$MC$200=AB$3)*('GMW - Zero_net'!$MB$2:$MB$200=AB$4),0),$E28-1973)</f>
        <v>40806</v>
      </c>
      <c r="AC28" cm="1">
        <f t="array" ref="AC28">INDEX('GMW - Zero_net'!$A$2:$MC$200,MATCH(1,('GMW - Zero_net'!$MC$2:$MC$200=AC$3)*('GMW - Zero_net'!$MB$2:$MB$200=AC$4),0),$E28-1973)</f>
        <v>35896</v>
      </c>
      <c r="AD28" cm="1">
        <f t="array" ref="AD28">INDEX('GMW - Zero_net'!$A$2:$MC$200,MATCH(1,('GMW - Zero_net'!$MC$2:$MC$200=AD$3)*('GMW - Zero_net'!$MB$2:$MB$200=AD$4),0),$E28-1973)</f>
        <v>56554</v>
      </c>
      <c r="AE28" cm="1">
        <f t="array" ref="AE28">INDEX('GMW - Zero_net'!$A$2:$MC$200,MATCH(1,('GMW - Zero_net'!$MC$2:$MC$200=AE$3)*('GMW - Zero_net'!$MB$2:$MB$200=AE$4),0),$E28-1973)</f>
        <v>24.80153</v>
      </c>
    </row>
    <row r="29" spans="1:31" x14ac:dyDescent="0.2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Zero_net'!$A$2:$MC$200,MATCH(1,('GMW - Zero_net'!$MC$2:$MC$200=F$3)*('GMW - Zero_net'!$MB$2:$MB$200=F$4),0),$E29-1973)</f>
        <v>322392</v>
      </c>
      <c r="G29" cm="1">
        <f t="array" ref="G29">INDEX('GMW - Zero_net'!$A$2:$MC$200,MATCH(1,('GMW - Zero_net'!$MC$2:$MC$200=G$3)*('GMW - Zero_net'!$MB$2:$MB$200=G$4),0),$E29-1973)</f>
        <v>172709</v>
      </c>
      <c r="H29" cm="1">
        <f t="array" ref="H29">INDEX('GMW - Zero_net'!$A$2:$MC$200,MATCH(1,('GMW - Zero_net'!$MC$2:$MC$200=H$3)*('GMW - Zero_net'!$MB$2:$MB$200=H$4),0),$E29-1973)</f>
        <v>188426</v>
      </c>
      <c r="I29" cm="1">
        <f t="array" ref="I29">INDEX('GMW - Zero_net'!$A$2:$MC$200,MATCH(1,('GMW - Zero_net'!$MC$2:$MC$200=I$3)*('GMW - Zero_net'!$MB$2:$MB$200=I$4),0),$E29-1973)</f>
        <v>45.125549999999997</v>
      </c>
      <c r="J29" cm="1">
        <f t="array" ref="J29">INDEX('GMW - Zero_net'!$A$2:$MC$200,MATCH(1,('GMW - Zero_net'!$MC$2:$MC$200=J$3)*('GMW - Zero_net'!$MB$2:$MB$200=J$4),0),$E29-1973)</f>
        <v>11.579549999999999</v>
      </c>
      <c r="K29" cm="1">
        <f t="array" ref="K29">INDEX('GMW - Zero_net'!$A$2:$MC$200,MATCH(1,('GMW - Zero_net'!$MC$2:$MC$200=K$3)*('GMW - Zero_net'!$MB$2:$MB$200=K$4),0),$E29-1973)</f>
        <v>10.71758</v>
      </c>
      <c r="L29" cm="1">
        <f t="array" ref="L29">INDEX('GMW - Zero_net'!$A$2:$MC$200,MATCH(1,('GMW - Zero_net'!$MC$2:$MC$200=L$3)*('GMW - Zero_net'!$MB$2:$MB$200=L$4),0),$E29-1973)</f>
        <v>24625</v>
      </c>
      <c r="M29" cm="1">
        <f t="array" ref="M29">INDEX('GMW - Zero_net'!$A$2:$MC$200,MATCH(1,('GMW - Zero_net'!$MC$2:$MC$200=M$3)*('GMW - Zero_net'!$MB$2:$MB$200=M$4),0),$E29-1973)</f>
        <v>3137</v>
      </c>
      <c r="N29" cm="1">
        <f t="array" ref="N29">INDEX('GMW - Zero_net'!$A$2:$MC$200,MATCH(1,('GMW - Zero_net'!$MC$2:$MC$200=N$3)*('GMW - Zero_net'!$MB$2:$MB$200=N$4),0),$E29-1973)</f>
        <v>27762</v>
      </c>
      <c r="O29" cm="1">
        <f t="array" ref="O29">INDEX('GMW - Zero_net'!$A$2:$MC$200,MATCH(1,('GMW - Zero_net'!$MC$2:$MC$200=O$3)*('GMW - Zero_net'!$MB$2:$MB$200=O$4),0),$E29-1973)</f>
        <v>11.3</v>
      </c>
      <c r="P29" cm="1">
        <f t="array" ref="P29">INDEX('GMW - Zero_net'!$A$2:$MC$200,MATCH(1,('GMW - Zero_net'!$MC$2:$MC$200=P$3)*('GMW - Zero_net'!$MB$2:$MB$200=P$4),0),$E29-1973)</f>
        <v>34620.6</v>
      </c>
      <c r="Q29" cm="1">
        <f t="array" ref="Q29">INDEX('GMW - Zero_net'!$A$2:$MC$200,MATCH(1,('GMW - Zero_net'!$MC$2:$MC$200=Q$3)*('GMW - Zero_net'!$MB$2:$MB$200=Q$4),0),$E29-1973)</f>
        <v>104</v>
      </c>
      <c r="R29" cm="1">
        <f t="array" ref="R29">INDEX('GMW - Zero_net'!$A$2:$MC$200,MATCH(1,('GMW - Zero_net'!$MC$2:$MC$200=R$3)*('GMW - Zero_net'!$MB$2:$MB$200=R$4),0),$E29-1973)</f>
        <v>1E-3</v>
      </c>
      <c r="S29" cm="1">
        <f t="array" ref="S29">INDEX('GMW - Zero_net'!$A$2:$MC$200,MATCH(1,('GMW - Zero_net'!$MC$2:$MC$200=S$3)*('GMW - Zero_net'!$MB$2:$MB$200=S$4),0),$E29-1973)</f>
        <v>105374</v>
      </c>
      <c r="T29" cm="1">
        <f t="array" ref="T29">INDEX('GMW - Zero_net'!$A$2:$MC$200,MATCH(1,('GMW - Zero_net'!$MC$2:$MC$200=T$3)*('GMW - Zero_net'!$MB$2:$MB$200=T$4),0),$E29-1973)</f>
        <v>-0.1282692</v>
      </c>
      <c r="U29" cm="1">
        <f t="array" ref="U29">INDEX('GMW - Zero_net'!$A$2:$MC$200,MATCH(1,('GMW - Zero_net'!$MC$2:$MC$200=U$3)*('GMW - Zero_net'!$MB$2:$MB$200=U$4),0),$E29-1973)</f>
        <v>322805.59999999998</v>
      </c>
      <c r="V29" cm="1">
        <f t="array" ref="V29">INDEX('GMW - Zero_net'!$A$2:$MC$200,MATCH(1,('GMW - Zero_net'!$MC$2:$MC$200=V$3)*('GMW - Zero_net'!$MB$2:$MB$200=V$4),0),$E29-1973)</f>
        <v>25124.61</v>
      </c>
      <c r="W29" cm="1">
        <f t="array" ref="W29">INDEX('GMW - Zero_net'!$A$2:$MC$200,MATCH(1,('GMW - Zero_net'!$MC$2:$MC$200=W$3)*('GMW - Zero_net'!$MB$2:$MB$200=W$4),0),$E29-1973)</f>
        <v>1E-3</v>
      </c>
      <c r="X29" cm="1">
        <f t="array" ref="X29">INDEX('GMW - Zero_net'!$A$2:$MC$200,MATCH(1,('GMW - Zero_net'!$MC$2:$MC$200=X$3)*('GMW - Zero_net'!$MB$2:$MB$200=X$4),0),$E29-1973)</f>
        <v>323401.40000000002</v>
      </c>
      <c r="Y29" cm="1">
        <f t="array" ref="Y29">INDEX('GMW - Zero_net'!$A$2:$MC$200,MATCH(1,('GMW - Zero_net'!$MC$2:$MC$200=Y$3)*('GMW - Zero_net'!$MB$2:$MB$200=Y$4),0),$E29-1973)</f>
        <v>37127.25</v>
      </c>
      <c r="Z29" cm="1">
        <f t="array" ref="Z29">INDEX('GMW - Zero_net'!$A$2:$MC$200,MATCH(1,('GMW - Zero_net'!$MC$2:$MC$200=Z$3)*('GMW - Zero_net'!$MB$2:$MB$200=Z$4),0),$E29-1973)</f>
        <v>1315471</v>
      </c>
      <c r="AA29" cm="1">
        <f t="array" ref="AA29">INDEX('GMW - Zero_net'!$A$2:$MC$200,MATCH(1,('GMW - Zero_net'!$MC$2:$MC$200=AA$3)*('GMW - Zero_net'!$MB$2:$MB$200=AA$4),0),$E29-1973)</f>
        <v>-1.7634320000000001</v>
      </c>
      <c r="AB29" cm="1">
        <f t="array" ref="AB29">INDEX('GMW - Zero_net'!$A$2:$MC$200,MATCH(1,('GMW - Zero_net'!$MC$2:$MC$200=AB$3)*('GMW - Zero_net'!$MB$2:$MB$200=AB$4),0),$E29-1973)</f>
        <v>42057</v>
      </c>
      <c r="AC29" cm="1">
        <f t="array" ref="AC29">INDEX('GMW - Zero_net'!$A$2:$MC$200,MATCH(1,('GMW - Zero_net'!$MC$2:$MC$200=AC$3)*('GMW - Zero_net'!$MB$2:$MB$200=AC$4),0),$E29-1973)</f>
        <v>40482</v>
      </c>
      <c r="AD29" cm="1">
        <f t="array" ref="AD29">INDEX('GMW - Zero_net'!$A$2:$MC$200,MATCH(1,('GMW - Zero_net'!$MC$2:$MC$200=AD$3)*('GMW - Zero_net'!$MB$2:$MB$200=AD$4),0),$E29-1973)</f>
        <v>56586.5</v>
      </c>
      <c r="AE29" cm="1">
        <f t="array" ref="AE29">INDEX('GMW - Zero_net'!$A$2:$MC$200,MATCH(1,('GMW - Zero_net'!$MC$2:$MC$200=AE$3)*('GMW - Zero_net'!$MB$2:$MB$200=AE$4),0),$E29-1973)</f>
        <v>24.869810000000001</v>
      </c>
    </row>
    <row r="30" spans="1:31" x14ac:dyDescent="0.2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Zero_net'!$A$2:$MC$200,MATCH(1,('GMW - Zero_net'!$MC$2:$MC$200=F$3)*('GMW - Zero_net'!$MB$2:$MB$200=F$4),0),$E30-1973)</f>
        <v>322604</v>
      </c>
      <c r="G30" cm="1">
        <f t="array" ref="G30">INDEX('GMW - Zero_net'!$A$2:$MC$200,MATCH(1,('GMW - Zero_net'!$MC$2:$MC$200=G$3)*('GMW - Zero_net'!$MB$2:$MB$200=G$4),0),$E30-1973)</f>
        <v>174066</v>
      </c>
      <c r="H30" cm="1">
        <f t="array" ref="H30">INDEX('GMW - Zero_net'!$A$2:$MC$200,MATCH(1,('GMW - Zero_net'!$MC$2:$MC$200=H$3)*('GMW - Zero_net'!$MB$2:$MB$200=H$4),0),$E30-1973)</f>
        <v>189732</v>
      </c>
      <c r="I30" cm="1">
        <f t="array" ref="I30">INDEX('GMW - Zero_net'!$A$2:$MC$200,MATCH(1,('GMW - Zero_net'!$MC$2:$MC$200=I$3)*('GMW - Zero_net'!$MB$2:$MB$200=I$4),0),$E30-1973)</f>
        <v>45.490519999999997</v>
      </c>
      <c r="J30" cm="1">
        <f t="array" ref="J30">INDEX('GMW - Zero_net'!$A$2:$MC$200,MATCH(1,('GMW - Zero_net'!$MC$2:$MC$200=J$3)*('GMW - Zero_net'!$MB$2:$MB$200=J$4),0),$E30-1973)</f>
        <v>11.375</v>
      </c>
      <c r="K30" cm="1">
        <f t="array" ref="K30">INDEX('GMW - Zero_net'!$A$2:$MC$200,MATCH(1,('GMW - Zero_net'!$MC$2:$MC$200=K$3)*('GMW - Zero_net'!$MB$2:$MB$200=K$4),0),$E30-1973)</f>
        <v>10.663639999999999</v>
      </c>
      <c r="L30" cm="1">
        <f t="array" ref="L30">INDEX('GMW - Zero_net'!$A$2:$MC$200,MATCH(1,('GMW - Zero_net'!$MC$2:$MC$200=L$3)*('GMW - Zero_net'!$MB$2:$MB$200=L$4),0),$E30-1973)</f>
        <v>24660</v>
      </c>
      <c r="M30" cm="1">
        <f t="array" ref="M30">INDEX('GMW - Zero_net'!$A$2:$MC$200,MATCH(1,('GMW - Zero_net'!$MC$2:$MC$200=M$3)*('GMW - Zero_net'!$MB$2:$MB$200=M$4),0),$E30-1973)</f>
        <v>3135</v>
      </c>
      <c r="N30" cm="1">
        <f t="array" ref="N30">INDEX('GMW - Zero_net'!$A$2:$MC$200,MATCH(1,('GMW - Zero_net'!$MC$2:$MC$200=N$3)*('GMW - Zero_net'!$MB$2:$MB$200=N$4),0),$E30-1973)</f>
        <v>27795</v>
      </c>
      <c r="O30" cm="1">
        <f t="array" ref="O30">INDEX('GMW - Zero_net'!$A$2:$MC$200,MATCH(1,('GMW - Zero_net'!$MC$2:$MC$200=O$3)*('GMW - Zero_net'!$MB$2:$MB$200=O$4),0),$E30-1973)</f>
        <v>11.3</v>
      </c>
      <c r="P30" cm="1">
        <f t="array" ref="P30">INDEX('GMW - Zero_net'!$A$2:$MC$200,MATCH(1,('GMW - Zero_net'!$MC$2:$MC$200=P$3)*('GMW - Zero_net'!$MB$2:$MB$200=P$4),0),$E30-1973)</f>
        <v>34655.449999999997</v>
      </c>
      <c r="Q30" cm="1">
        <f t="array" ref="Q30">INDEX('GMW - Zero_net'!$A$2:$MC$200,MATCH(1,('GMW - Zero_net'!$MC$2:$MC$200=Q$3)*('GMW - Zero_net'!$MB$2:$MB$200=Q$4),0),$E30-1973)</f>
        <v>183</v>
      </c>
      <c r="R30" cm="1">
        <f t="array" ref="R30">INDEX('GMW - Zero_net'!$A$2:$MC$200,MATCH(1,('GMW - Zero_net'!$MC$2:$MC$200=R$3)*('GMW - Zero_net'!$MB$2:$MB$200=R$4),0),$E30-1973)</f>
        <v>1E-3</v>
      </c>
      <c r="S30" cm="1">
        <f t="array" ref="S30">INDEX('GMW - Zero_net'!$A$2:$MC$200,MATCH(1,('GMW - Zero_net'!$MC$2:$MC$200=S$3)*('GMW - Zero_net'!$MB$2:$MB$200=S$4),0),$E30-1973)</f>
        <v>107052</v>
      </c>
      <c r="T30" cm="1">
        <f t="array" ref="T30">INDEX('GMW - Zero_net'!$A$2:$MC$200,MATCH(1,('GMW - Zero_net'!$MC$2:$MC$200=T$3)*('GMW - Zero_net'!$MB$2:$MB$200=T$4),0),$E30-1973)</f>
        <v>-0.72660449999999999</v>
      </c>
      <c r="U30" cm="1">
        <f t="array" ref="U30">INDEX('GMW - Zero_net'!$A$2:$MC$200,MATCH(1,('GMW - Zero_net'!$MC$2:$MC$200=U$3)*('GMW - Zero_net'!$MB$2:$MB$200=U$4),0),$E30-1973)</f>
        <v>324956.79999999999</v>
      </c>
      <c r="V30" cm="1">
        <f t="array" ref="V30">INDEX('GMW - Zero_net'!$A$2:$MC$200,MATCH(1,('GMW - Zero_net'!$MC$2:$MC$200=V$3)*('GMW - Zero_net'!$MB$2:$MB$200=V$4),0),$E30-1973)</f>
        <v>25154.47</v>
      </c>
      <c r="W30" cm="1">
        <f t="array" ref="W30">INDEX('GMW - Zero_net'!$A$2:$MC$200,MATCH(1,('GMW - Zero_net'!$MC$2:$MC$200=W$3)*('GMW - Zero_net'!$MB$2:$MB$200=W$4),0),$E30-1973)</f>
        <v>1E-3</v>
      </c>
      <c r="X30" cm="1">
        <f t="array" ref="X30">INDEX('GMW - Zero_net'!$A$2:$MC$200,MATCH(1,('GMW - Zero_net'!$MC$2:$MC$200=X$3)*('GMW - Zero_net'!$MB$2:$MB$200=X$4),0),$E30-1973)</f>
        <v>324774</v>
      </c>
      <c r="Y30" cm="1">
        <f t="array" ref="Y30">INDEX('GMW - Zero_net'!$A$2:$MC$200,MATCH(1,('GMW - Zero_net'!$MC$2:$MC$200=Y$3)*('GMW - Zero_net'!$MB$2:$MB$200=Y$4),0),$E30-1973)</f>
        <v>37151.31</v>
      </c>
      <c r="Z30" cm="1">
        <f t="array" ref="Z30">INDEX('GMW - Zero_net'!$A$2:$MC$200,MATCH(1,('GMW - Zero_net'!$MC$2:$MC$200=Z$3)*('GMW - Zero_net'!$MB$2:$MB$200=Z$4),0),$E30-1973)</f>
        <v>1321996</v>
      </c>
      <c r="AA30" cm="1">
        <f t="array" ref="AA30">INDEX('GMW - Zero_net'!$A$2:$MC$200,MATCH(1,('GMW - Zero_net'!$MC$2:$MC$200=AA$3)*('GMW - Zero_net'!$MB$2:$MB$200=AA$4),0),$E30-1973)</f>
        <v>-1.7603789999999999</v>
      </c>
      <c r="AB30" cm="1">
        <f t="array" ref="AB30">INDEX('GMW - Zero_net'!$A$2:$MC$200,MATCH(1,('GMW - Zero_net'!$MC$2:$MC$200=AB$3)*('GMW - Zero_net'!$MB$2:$MB$200=AB$4),0),$E30-1973)</f>
        <v>42991</v>
      </c>
      <c r="AC30" cm="1">
        <f t="array" ref="AC30">INDEX('GMW - Zero_net'!$A$2:$MC$200,MATCH(1,('GMW - Zero_net'!$MC$2:$MC$200=AC$3)*('GMW - Zero_net'!$MB$2:$MB$200=AC$4),0),$E30-1973)</f>
        <v>41772</v>
      </c>
      <c r="AD30" cm="1">
        <f t="array" ref="AD30">INDEX('GMW - Zero_net'!$A$2:$MC$200,MATCH(1,('GMW - Zero_net'!$MC$2:$MC$200=AD$3)*('GMW - Zero_net'!$MB$2:$MB$200=AD$4),0),$E30-1973)</f>
        <v>56619</v>
      </c>
      <c r="AE30" cm="1">
        <f t="array" ref="AE30">INDEX('GMW - Zero_net'!$A$2:$MC$200,MATCH(1,('GMW - Zero_net'!$MC$2:$MC$200=AE$3)*('GMW - Zero_net'!$MB$2:$MB$200=AE$4),0),$E30-1973)</f>
        <v>24.937950000000001</v>
      </c>
    </row>
    <row r="31" spans="1:31" x14ac:dyDescent="0.2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Zero_net'!$A$2:$MC$200,MATCH(1,('GMW - Zero_net'!$MC$2:$MC$200=F$3)*('GMW - Zero_net'!$MB$2:$MB$200=F$4),0),$E31-1973)</f>
        <v>325968</v>
      </c>
      <c r="G31" cm="1">
        <f t="array" ref="G31">INDEX('GMW - Zero_net'!$A$2:$MC$200,MATCH(1,('GMW - Zero_net'!$MC$2:$MC$200=G$3)*('GMW - Zero_net'!$MB$2:$MB$200=G$4),0),$E31-1973)</f>
        <v>178852</v>
      </c>
      <c r="H31" cm="1">
        <f t="array" ref="H31">INDEX('GMW - Zero_net'!$A$2:$MC$200,MATCH(1,('GMW - Zero_net'!$MC$2:$MC$200=H$3)*('GMW - Zero_net'!$MB$2:$MB$200=H$4),0),$E31-1973)</f>
        <v>192484</v>
      </c>
      <c r="I31" cm="1">
        <f t="array" ref="I31">INDEX('GMW - Zero_net'!$A$2:$MC$200,MATCH(1,('GMW - Zero_net'!$MC$2:$MC$200=I$3)*('GMW - Zero_net'!$MB$2:$MB$200=I$4),0),$E31-1973)</f>
        <v>45.646929999999998</v>
      </c>
      <c r="J31" cm="1">
        <f t="array" ref="J31">INDEX('GMW - Zero_net'!$A$2:$MC$200,MATCH(1,('GMW - Zero_net'!$MC$2:$MC$200=J$3)*('GMW - Zero_net'!$MB$2:$MB$200=J$4),0),$E31-1973)</f>
        <v>12.07813</v>
      </c>
      <c r="K31" cm="1">
        <f t="array" ref="K31">INDEX('GMW - Zero_net'!$A$2:$MC$200,MATCH(1,('GMW - Zero_net'!$MC$2:$MC$200=K$3)*('GMW - Zero_net'!$MB$2:$MB$200=K$4),0),$E31-1973)</f>
        <v>10.512029999999999</v>
      </c>
      <c r="L31" cm="1">
        <f t="array" ref="L31">INDEX('GMW - Zero_net'!$A$2:$MC$200,MATCH(1,('GMW - Zero_net'!$MC$2:$MC$200=L$3)*('GMW - Zero_net'!$MB$2:$MB$200=L$4),0),$E31-1973)</f>
        <v>24670</v>
      </c>
      <c r="M31" cm="1">
        <f t="array" ref="M31">INDEX('GMW - Zero_net'!$A$2:$MC$200,MATCH(1,('GMW - Zero_net'!$MC$2:$MC$200=M$3)*('GMW - Zero_net'!$MB$2:$MB$200=M$4),0),$E31-1973)</f>
        <v>3150</v>
      </c>
      <c r="N31" cm="1">
        <f t="array" ref="N31">INDEX('GMW - Zero_net'!$A$2:$MC$200,MATCH(1,('GMW - Zero_net'!$MC$2:$MC$200=N$3)*('GMW - Zero_net'!$MB$2:$MB$200=N$4),0),$E31-1973)</f>
        <v>27820</v>
      </c>
      <c r="O31" cm="1">
        <f t="array" ref="O31">INDEX('GMW - Zero_net'!$A$2:$MC$200,MATCH(1,('GMW - Zero_net'!$MC$2:$MC$200=O$3)*('GMW - Zero_net'!$MB$2:$MB$200=O$4),0),$E31-1973)</f>
        <v>11.3</v>
      </c>
      <c r="P31" cm="1">
        <f t="array" ref="P31">INDEX('GMW - Zero_net'!$A$2:$MC$200,MATCH(1,('GMW - Zero_net'!$MC$2:$MC$200=P$3)*('GMW - Zero_net'!$MB$2:$MB$200=P$4),0),$E31-1973)</f>
        <v>34690.29</v>
      </c>
      <c r="Q31" cm="1">
        <f t="array" ref="Q31">INDEX('GMW - Zero_net'!$A$2:$MC$200,MATCH(1,('GMW - Zero_net'!$MC$2:$MC$200=Q$3)*('GMW - Zero_net'!$MB$2:$MB$200=Q$4),0),$E31-1973)</f>
        <v>1194</v>
      </c>
      <c r="R31" cm="1">
        <f t="array" ref="R31">INDEX('GMW - Zero_net'!$A$2:$MC$200,MATCH(1,('GMW - Zero_net'!$MC$2:$MC$200=R$3)*('GMW - Zero_net'!$MB$2:$MB$200=R$4),0),$E31-1973)</f>
        <v>1E-3</v>
      </c>
      <c r="S31" cm="1">
        <f t="array" ref="S31">INDEX('GMW - Zero_net'!$A$2:$MC$200,MATCH(1,('GMW - Zero_net'!$MC$2:$MC$200=S$3)*('GMW - Zero_net'!$MB$2:$MB$200=S$4),0),$E31-1973)</f>
        <v>108967</v>
      </c>
      <c r="T31" cm="1">
        <f t="array" ref="T31">INDEX('GMW - Zero_net'!$A$2:$MC$200,MATCH(1,('GMW - Zero_net'!$MC$2:$MC$200=T$3)*('GMW - Zero_net'!$MB$2:$MB$200=T$4),0),$E31-1973)</f>
        <v>-0.32806400000000002</v>
      </c>
      <c r="U31" cm="1">
        <f t="array" ref="U31">INDEX('GMW - Zero_net'!$A$2:$MC$200,MATCH(1,('GMW - Zero_net'!$MC$2:$MC$200=U$3)*('GMW - Zero_net'!$MB$2:$MB$200=U$4),0),$E31-1973)</f>
        <v>327039.09999999998</v>
      </c>
      <c r="V31" cm="1">
        <f t="array" ref="V31">INDEX('GMW - Zero_net'!$A$2:$MC$200,MATCH(1,('GMW - Zero_net'!$MC$2:$MC$200=V$3)*('GMW - Zero_net'!$MB$2:$MB$200=V$4),0),$E31-1973)</f>
        <v>25177.1</v>
      </c>
      <c r="W31" cm="1">
        <f t="array" ref="W31">INDEX('GMW - Zero_net'!$A$2:$MC$200,MATCH(1,('GMW - Zero_net'!$MC$2:$MC$200=W$3)*('GMW - Zero_net'!$MB$2:$MB$200=W$4),0),$E31-1973)</f>
        <v>33.56044</v>
      </c>
      <c r="X31" cm="1">
        <f t="array" ref="X31">INDEX('GMW - Zero_net'!$A$2:$MC$200,MATCH(1,('GMW - Zero_net'!$MC$2:$MC$200=X$3)*('GMW - Zero_net'!$MB$2:$MB$200=X$4),0),$E31-1973)</f>
        <v>326094.3</v>
      </c>
      <c r="Y31" cm="1">
        <f t="array" ref="Y31">INDEX('GMW - Zero_net'!$A$2:$MC$200,MATCH(1,('GMW - Zero_net'!$MC$2:$MC$200=Y$3)*('GMW - Zero_net'!$MB$2:$MB$200=Y$4),0),$E31-1973)</f>
        <v>37175.379999999997</v>
      </c>
      <c r="Z31" cm="1">
        <f t="array" ref="Z31">INDEX('GMW - Zero_net'!$A$2:$MC$200,MATCH(1,('GMW - Zero_net'!$MC$2:$MC$200=Z$3)*('GMW - Zero_net'!$MB$2:$MB$200=Z$4),0),$E31-1973)</f>
        <v>1327270</v>
      </c>
      <c r="AA31" cm="1">
        <f t="array" ref="AA31">INDEX('GMW - Zero_net'!$A$2:$MC$200,MATCH(1,('GMW - Zero_net'!$MC$2:$MC$200=AA$3)*('GMW - Zero_net'!$MB$2:$MB$200=AA$4),0),$E31-1973)</f>
        <v>-1.757331</v>
      </c>
      <c r="AB31" cm="1">
        <f t="array" ref="AB31">INDEX('GMW - Zero_net'!$A$2:$MC$200,MATCH(1,('GMW - Zero_net'!$MC$2:$MC$200=AB$3)*('GMW - Zero_net'!$MB$2:$MB$200=AB$4),0),$E31-1973)</f>
        <v>45425</v>
      </c>
      <c r="AC31" cm="1">
        <f t="array" ref="AC31">INDEX('GMW - Zero_net'!$A$2:$MC$200,MATCH(1,('GMW - Zero_net'!$MC$2:$MC$200=AC$3)*('GMW - Zero_net'!$MB$2:$MB$200=AC$4),0),$E31-1973)</f>
        <v>44095</v>
      </c>
      <c r="AD31" cm="1">
        <f t="array" ref="AD31">INDEX('GMW - Zero_net'!$A$2:$MC$200,MATCH(1,('GMW - Zero_net'!$MC$2:$MC$200=AD$3)*('GMW - Zero_net'!$MB$2:$MB$200=AD$4),0),$E31-1973)</f>
        <v>56651.5</v>
      </c>
      <c r="AE31" cm="1">
        <f t="array" ref="AE31">INDEX('GMW - Zero_net'!$A$2:$MC$200,MATCH(1,('GMW - Zero_net'!$MC$2:$MC$200=AE$3)*('GMW - Zero_net'!$MB$2:$MB$200=AE$4),0),$E31-1973)</f>
        <v>25.005960000000002</v>
      </c>
    </row>
    <row r="32" spans="1:31" x14ac:dyDescent="0.2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Zero_net'!$A$2:$MC$200,MATCH(1,('GMW - Zero_net'!$MC$2:$MC$200=F$3)*('GMW - Zero_net'!$MB$2:$MB$200=F$4),0),$E32-1973)</f>
        <v>328872</v>
      </c>
      <c r="G32" cm="1">
        <f t="array" ref="G32">INDEX('GMW - Zero_net'!$A$2:$MC$200,MATCH(1,('GMW - Zero_net'!$MC$2:$MC$200=G$3)*('GMW - Zero_net'!$MB$2:$MB$200=G$4),0),$E32-1973)</f>
        <v>181672</v>
      </c>
      <c r="H32" cm="1">
        <f t="array" ref="H32">INDEX('GMW - Zero_net'!$A$2:$MC$200,MATCH(1,('GMW - Zero_net'!$MC$2:$MC$200=H$3)*('GMW - Zero_net'!$MB$2:$MB$200=H$4),0),$E32-1973)</f>
        <v>199893</v>
      </c>
      <c r="I32" cm="1">
        <f t="array" ref="I32">INDEX('GMW - Zero_net'!$A$2:$MC$200,MATCH(1,('GMW - Zero_net'!$MC$2:$MC$200=I$3)*('GMW - Zero_net'!$MB$2:$MB$200=I$4),0),$E32-1973)</f>
        <v>46.3508</v>
      </c>
      <c r="J32" cm="1">
        <f t="array" ref="J32">INDEX('GMW - Zero_net'!$A$2:$MC$200,MATCH(1,('GMW - Zero_net'!$MC$2:$MC$200=J$3)*('GMW - Zero_net'!$MB$2:$MB$200=J$4),0),$E32-1973)</f>
        <v>10.328849999999999</v>
      </c>
      <c r="K32" cm="1">
        <f t="array" ref="K32">INDEX('GMW - Zero_net'!$A$2:$MC$200,MATCH(1,('GMW - Zero_net'!$MC$2:$MC$200=K$3)*('GMW - Zero_net'!$MB$2:$MB$200=K$4),0),$E32-1973)</f>
        <v>9.1710770000000004</v>
      </c>
      <c r="L32" cm="1">
        <f t="array" ref="L32">INDEX('GMW - Zero_net'!$A$2:$MC$200,MATCH(1,('GMW - Zero_net'!$MC$2:$MC$200=L$3)*('GMW - Zero_net'!$MB$2:$MB$200=L$4),0),$E32-1973)</f>
        <v>24695</v>
      </c>
      <c r="M32" cm="1">
        <f t="array" ref="M32">INDEX('GMW - Zero_net'!$A$2:$MC$200,MATCH(1,('GMW - Zero_net'!$MC$2:$MC$200=M$3)*('GMW - Zero_net'!$MB$2:$MB$200=M$4),0),$E32-1973)</f>
        <v>3159</v>
      </c>
      <c r="N32" cm="1">
        <f t="array" ref="N32">INDEX('GMW - Zero_net'!$A$2:$MC$200,MATCH(1,('GMW - Zero_net'!$MC$2:$MC$200=N$3)*('GMW - Zero_net'!$MB$2:$MB$200=N$4),0),$E32-1973)</f>
        <v>27854</v>
      </c>
      <c r="O32" cm="1">
        <f t="array" ref="O32">INDEX('GMW - Zero_net'!$A$2:$MC$200,MATCH(1,('GMW - Zero_net'!$MC$2:$MC$200=O$3)*('GMW - Zero_net'!$MB$2:$MB$200=O$4),0),$E32-1973)</f>
        <v>11.3</v>
      </c>
      <c r="P32" cm="1">
        <f t="array" ref="P32">INDEX('GMW - Zero_net'!$A$2:$MC$200,MATCH(1,('GMW - Zero_net'!$MC$2:$MC$200=P$3)*('GMW - Zero_net'!$MB$2:$MB$200=P$4),0),$E32-1973)</f>
        <v>34725.14</v>
      </c>
      <c r="Q32" cm="1">
        <f t="array" ref="Q32">INDEX('GMW - Zero_net'!$A$2:$MC$200,MATCH(1,('GMW - Zero_net'!$MC$2:$MC$200=Q$3)*('GMW - Zero_net'!$MB$2:$MB$200=Q$4),0),$E32-1973)</f>
        <v>-2874</v>
      </c>
      <c r="R32" cm="1">
        <f t="array" ref="R32">INDEX('GMW - Zero_net'!$A$2:$MC$200,MATCH(1,('GMW - Zero_net'!$MC$2:$MC$200=R$3)*('GMW - Zero_net'!$MB$2:$MB$200=R$4),0),$E32-1973)</f>
        <v>1E-3</v>
      </c>
      <c r="S32" cm="1">
        <f t="array" ref="S32">INDEX('GMW - Zero_net'!$A$2:$MC$200,MATCH(1,('GMW - Zero_net'!$MC$2:$MC$200=S$3)*('GMW - Zero_net'!$MB$2:$MB$200=S$4),0),$E32-1973)</f>
        <v>110308</v>
      </c>
      <c r="T32" cm="1">
        <f t="array" ref="T32">INDEX('GMW - Zero_net'!$A$2:$MC$200,MATCH(1,('GMW - Zero_net'!$MC$2:$MC$200=T$3)*('GMW - Zero_net'!$MB$2:$MB$200=T$4),0),$E32-1973)</f>
        <v>0</v>
      </c>
      <c r="U32" cm="1">
        <f t="array" ref="U32">INDEX('GMW - Zero_net'!$A$2:$MC$200,MATCH(1,('GMW - Zero_net'!$MC$2:$MC$200=U$3)*('GMW - Zero_net'!$MB$2:$MB$200=U$4),0),$E32-1973)</f>
        <v>328872</v>
      </c>
      <c r="V32" cm="1">
        <f t="array" ref="V32">INDEX('GMW - Zero_net'!$A$2:$MC$200,MATCH(1,('GMW - Zero_net'!$MC$2:$MC$200=V$3)*('GMW - Zero_net'!$MB$2:$MB$200=V$4),0),$E32-1973)</f>
        <v>25207.87</v>
      </c>
      <c r="W32" cm="1">
        <f t="array" ref="W32">INDEX('GMW - Zero_net'!$A$2:$MC$200,MATCH(1,('GMW - Zero_net'!$MC$2:$MC$200=W$3)*('GMW - Zero_net'!$MB$2:$MB$200=W$4),0),$E32-1973)</f>
        <v>33.529319999999998</v>
      </c>
      <c r="X32" cm="1">
        <f t="array" ref="X32">INDEX('GMW - Zero_net'!$A$2:$MC$200,MATCH(1,('GMW - Zero_net'!$MC$2:$MC$200=X$3)*('GMW - Zero_net'!$MB$2:$MB$200=X$4),0),$E32-1973)</f>
        <v>327353.40000000002</v>
      </c>
      <c r="Y32" cm="1">
        <f t="array" ref="Y32">INDEX('GMW - Zero_net'!$A$2:$MC$200,MATCH(1,('GMW - Zero_net'!$MC$2:$MC$200=Y$3)*('GMW - Zero_net'!$MB$2:$MB$200=Y$4),0),$E32-1973)</f>
        <v>37199.440000000002</v>
      </c>
      <c r="Z32" cm="1">
        <f t="array" ref="Z32">INDEX('GMW - Zero_net'!$A$2:$MC$200,MATCH(1,('GMW - Zero_net'!$MC$2:$MC$200=Z$3)*('GMW - Zero_net'!$MB$2:$MB$200=Z$4),0),$E32-1973)</f>
        <v>1332544</v>
      </c>
      <c r="AA32" cm="1">
        <f t="array" ref="AA32">INDEX('GMW - Zero_net'!$A$2:$MC$200,MATCH(1,('GMW - Zero_net'!$MC$2:$MC$200=AA$3)*('GMW - Zero_net'!$MB$2:$MB$200=AA$4),0),$E32-1973)</f>
        <v>-1.7542880000000001</v>
      </c>
      <c r="AB32" cm="1">
        <f t="array" ref="AB32">INDEX('GMW - Zero_net'!$A$2:$MC$200,MATCH(1,('GMW - Zero_net'!$MC$2:$MC$200=AB$3)*('GMW - Zero_net'!$MB$2:$MB$200=AB$4),0),$E32-1973)</f>
        <v>42700</v>
      </c>
      <c r="AC32" cm="1">
        <f t="array" ref="AC32">INDEX('GMW - Zero_net'!$A$2:$MC$200,MATCH(1,('GMW - Zero_net'!$MC$2:$MC$200=AC$3)*('GMW - Zero_net'!$MB$2:$MB$200=AC$4),0),$E32-1973)</f>
        <v>39137</v>
      </c>
      <c r="AD32" cm="1">
        <f t="array" ref="AD32">INDEX('GMW - Zero_net'!$A$2:$MC$200,MATCH(1,('GMW - Zero_net'!$MC$2:$MC$200=AD$3)*('GMW - Zero_net'!$MB$2:$MB$200=AD$4),0),$E32-1973)</f>
        <v>56684</v>
      </c>
      <c r="AE32" cm="1">
        <f t="array" ref="AE32">INDEX('GMW - Zero_net'!$A$2:$MC$200,MATCH(1,('GMW - Zero_net'!$MC$2:$MC$200=AE$3)*('GMW - Zero_net'!$MB$2:$MB$200=AE$4),0),$E32-1973)</f>
        <v>25.073830000000001</v>
      </c>
    </row>
    <row r="33" spans="1:31" x14ac:dyDescent="0.2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Zero_net'!$A$2:$MC$200,MATCH(1,('GMW - Zero_net'!$MC$2:$MC$200=F$3)*('GMW - Zero_net'!$MB$2:$MB$200=F$4),0),$E33-1973)</f>
        <v>330966</v>
      </c>
      <c r="G33" cm="1">
        <f t="array" ref="G33">INDEX('GMW - Zero_net'!$A$2:$MC$200,MATCH(1,('GMW - Zero_net'!$MC$2:$MC$200=G$3)*('GMW - Zero_net'!$MB$2:$MB$200=G$4),0),$E33-1973)</f>
        <v>182857</v>
      </c>
      <c r="H33" cm="1">
        <f t="array" ref="H33">INDEX('GMW - Zero_net'!$A$2:$MC$200,MATCH(1,('GMW - Zero_net'!$MC$2:$MC$200=H$3)*('GMW - Zero_net'!$MB$2:$MB$200=H$4),0),$E33-1973)</f>
        <v>196100</v>
      </c>
      <c r="I33" cm="1">
        <f t="array" ref="I33">INDEX('GMW - Zero_net'!$A$2:$MC$200,MATCH(1,('GMW - Zero_net'!$MC$2:$MC$200=I$3)*('GMW - Zero_net'!$MB$2:$MB$200=I$4),0),$E33-1973)</f>
        <v>46.533279999999998</v>
      </c>
      <c r="J33" cm="1">
        <f t="array" ref="J33">INDEX('GMW - Zero_net'!$A$2:$MC$200,MATCH(1,('GMW - Zero_net'!$MC$2:$MC$200=J$3)*('GMW - Zero_net'!$MB$2:$MB$200=J$4),0),$E33-1973)</f>
        <v>9.875</v>
      </c>
      <c r="K33" cm="1">
        <f t="array" ref="K33">INDEX('GMW - Zero_net'!$A$2:$MC$200,MATCH(1,('GMW - Zero_net'!$MC$2:$MC$200=K$3)*('GMW - Zero_net'!$MB$2:$MB$200=K$4),0),$E33-1973)</f>
        <v>9.8483330000000002</v>
      </c>
      <c r="L33" cm="1">
        <f t="array" ref="L33">INDEX('GMW - Zero_net'!$A$2:$MC$200,MATCH(1,('GMW - Zero_net'!$MC$2:$MC$200=L$3)*('GMW - Zero_net'!$MB$2:$MB$200=L$4),0),$E33-1973)</f>
        <v>24770</v>
      </c>
      <c r="M33" cm="1">
        <f t="array" ref="M33">INDEX('GMW - Zero_net'!$A$2:$MC$200,MATCH(1,('GMW - Zero_net'!$MC$2:$MC$200=M$3)*('GMW - Zero_net'!$MB$2:$MB$200=M$4),0),$E33-1973)</f>
        <v>3177</v>
      </c>
      <c r="N33" cm="1">
        <f t="array" ref="N33">INDEX('GMW - Zero_net'!$A$2:$MC$200,MATCH(1,('GMW - Zero_net'!$MC$2:$MC$200=N$3)*('GMW - Zero_net'!$MB$2:$MB$200=N$4),0),$E33-1973)</f>
        <v>27947</v>
      </c>
      <c r="O33" cm="1">
        <f t="array" ref="O33">INDEX('GMW - Zero_net'!$A$2:$MC$200,MATCH(1,('GMW - Zero_net'!$MC$2:$MC$200=O$3)*('GMW - Zero_net'!$MB$2:$MB$200=O$4),0),$E33-1973)</f>
        <v>11.4</v>
      </c>
      <c r="P33" cm="1">
        <f t="array" ref="P33">INDEX('GMW - Zero_net'!$A$2:$MC$200,MATCH(1,('GMW - Zero_net'!$MC$2:$MC$200=P$3)*('GMW - Zero_net'!$MB$2:$MB$200=P$4),0),$E33-1973)</f>
        <v>34762.92</v>
      </c>
      <c r="Q33" cm="1">
        <f t="array" ref="Q33">INDEX('GMW - Zero_net'!$A$2:$MC$200,MATCH(1,('GMW - Zero_net'!$MC$2:$MC$200=Q$3)*('GMW - Zero_net'!$MB$2:$MB$200=Q$4),0),$E33-1973)</f>
        <v>-2900</v>
      </c>
      <c r="R33" cm="1">
        <f t="array" ref="R33">INDEX('GMW - Zero_net'!$A$2:$MC$200,MATCH(1,('GMW - Zero_net'!$MC$2:$MC$200=R$3)*('GMW - Zero_net'!$MB$2:$MB$200=R$4),0),$E33-1973)</f>
        <v>1E-3</v>
      </c>
      <c r="S33" cm="1">
        <f t="array" ref="S33">INDEX('GMW - Zero_net'!$A$2:$MC$200,MATCH(1,('GMW - Zero_net'!$MC$2:$MC$200=S$3)*('GMW - Zero_net'!$MB$2:$MB$200=S$4),0),$E33-1973)</f>
        <v>112237</v>
      </c>
      <c r="T33" cm="1">
        <f t="array" ref="T33">INDEX('GMW - Zero_net'!$A$2:$MC$200,MATCH(1,('GMW - Zero_net'!$MC$2:$MC$200=T$3)*('GMW - Zero_net'!$MB$2:$MB$200=T$4),0),$E33-1973)</f>
        <v>-4.5299529999999998E-2</v>
      </c>
      <c r="U33" cm="1">
        <f t="array" ref="U33">INDEX('GMW - Zero_net'!$A$2:$MC$200,MATCH(1,('GMW - Zero_net'!$MC$2:$MC$200=U$3)*('GMW - Zero_net'!$MB$2:$MB$200=U$4),0),$E33-1973)</f>
        <v>331116</v>
      </c>
      <c r="V33" cm="1">
        <f t="array" ref="V33">INDEX('GMW - Zero_net'!$A$2:$MC$200,MATCH(1,('GMW - Zero_net'!$MC$2:$MC$200=V$3)*('GMW - Zero_net'!$MB$2:$MB$200=V$4),0),$E33-1973)</f>
        <v>25292.04</v>
      </c>
      <c r="W33" cm="1">
        <f t="array" ref="W33">INDEX('GMW - Zero_net'!$A$2:$MC$200,MATCH(1,('GMW - Zero_net'!$MC$2:$MC$200=W$3)*('GMW - Zero_net'!$MB$2:$MB$200=W$4),0),$E33-1973)</f>
        <v>33.508580000000002</v>
      </c>
      <c r="X33" cm="1">
        <f t="array" ref="X33">INDEX('GMW - Zero_net'!$A$2:$MC$200,MATCH(1,('GMW - Zero_net'!$MC$2:$MC$200=X$3)*('GMW - Zero_net'!$MB$2:$MB$200=X$4),0),$E33-1973)</f>
        <v>328357.09999999998</v>
      </c>
      <c r="Y33" cm="1">
        <f t="array" ref="Y33">INDEX('GMW - Zero_net'!$A$2:$MC$200,MATCH(1,('GMW - Zero_net'!$MC$2:$MC$200=Y$3)*('GMW - Zero_net'!$MB$2:$MB$200=Y$4),0),$E33-1973)</f>
        <v>37215.519999999997</v>
      </c>
      <c r="Z33" cm="1">
        <f t="array" ref="Z33">INDEX('GMW - Zero_net'!$A$2:$MC$200,MATCH(1,('GMW - Zero_net'!$MC$2:$MC$200=Z$3)*('GMW - Zero_net'!$MB$2:$MB$200=Z$4),0),$E33-1973)</f>
        <v>1337818</v>
      </c>
      <c r="AA33" cm="1">
        <f t="array" ref="AA33">INDEX('GMW - Zero_net'!$A$2:$MC$200,MATCH(1,('GMW - Zero_net'!$MC$2:$MC$200=AA$3)*('GMW - Zero_net'!$MB$2:$MB$200=AA$4),0),$E33-1973)</f>
        <v>-1.7514289999999999</v>
      </c>
      <c r="AB33" cm="1">
        <f t="array" ref="AB33">INDEX('GMW - Zero_net'!$A$2:$MC$200,MATCH(1,('GMW - Zero_net'!$MC$2:$MC$200=AB$3)*('GMW - Zero_net'!$MB$2:$MB$200=AB$4),0),$E33-1973)</f>
        <v>44373</v>
      </c>
      <c r="AC33" cm="1">
        <f t="array" ref="AC33">INDEX('GMW - Zero_net'!$A$2:$MC$200,MATCH(1,('GMW - Zero_net'!$MC$2:$MC$200=AC$3)*('GMW - Zero_net'!$MB$2:$MB$200=AC$4),0),$E33-1973)</f>
        <v>40389</v>
      </c>
      <c r="AD33" cm="1">
        <f t="array" ref="AD33">INDEX('GMW - Zero_net'!$A$2:$MC$200,MATCH(1,('GMW - Zero_net'!$MC$2:$MC$200=AD$3)*('GMW - Zero_net'!$MB$2:$MB$200=AD$4),0),$E33-1973)</f>
        <v>56714</v>
      </c>
      <c r="AE33" cm="1">
        <f t="array" ref="AE33">INDEX('GMW - Zero_net'!$A$2:$MC$200,MATCH(1,('GMW - Zero_net'!$MC$2:$MC$200=AE$3)*('GMW - Zero_net'!$MB$2:$MB$200=AE$4),0),$E33-1973)</f>
        <v>25.12576</v>
      </c>
    </row>
    <row r="34" spans="1:31" x14ac:dyDescent="0.2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Zero_net'!$A$2:$MC$200,MATCH(1,('GMW - Zero_net'!$MC$2:$MC$200=F$3)*('GMW - Zero_net'!$MB$2:$MB$200=F$4),0),$E34-1973)</f>
        <v>337367</v>
      </c>
      <c r="G34" cm="1">
        <f t="array" ref="G34">INDEX('GMW - Zero_net'!$A$2:$MC$200,MATCH(1,('GMW - Zero_net'!$MC$2:$MC$200=G$3)*('GMW - Zero_net'!$MB$2:$MB$200=G$4),0),$E34-1973)</f>
        <v>183752</v>
      </c>
      <c r="H34" cm="1">
        <f t="array" ref="H34">INDEX('GMW - Zero_net'!$A$2:$MC$200,MATCH(1,('GMW - Zero_net'!$MC$2:$MC$200=H$3)*('GMW - Zero_net'!$MB$2:$MB$200=H$4),0),$E34-1973)</f>
        <v>196400</v>
      </c>
      <c r="I34" cm="1">
        <f t="array" ref="I34">INDEX('GMW - Zero_net'!$A$2:$MC$200,MATCH(1,('GMW - Zero_net'!$MC$2:$MC$200=I$3)*('GMW - Zero_net'!$MB$2:$MB$200=I$4),0),$E34-1973)</f>
        <v>46.924320000000002</v>
      </c>
      <c r="J34" cm="1">
        <f t="array" ref="J34">INDEX('GMW - Zero_net'!$A$2:$MC$200,MATCH(1,('GMW - Zero_net'!$MC$2:$MC$200=J$3)*('GMW - Zero_net'!$MB$2:$MB$200=J$4),0),$E34-1973)</f>
        <v>10.72348</v>
      </c>
      <c r="K34" cm="1">
        <f t="array" ref="K34">INDEX('GMW - Zero_net'!$A$2:$MC$200,MATCH(1,('GMW - Zero_net'!$MC$2:$MC$200=K$3)*('GMW - Zero_net'!$MB$2:$MB$200=K$4),0),$E34-1973)</f>
        <v>10.979240000000001</v>
      </c>
      <c r="L34" cm="1">
        <f t="array" ref="L34">INDEX('GMW - Zero_net'!$A$2:$MC$200,MATCH(1,('GMW - Zero_net'!$MC$2:$MC$200=L$3)*('GMW - Zero_net'!$MB$2:$MB$200=L$4),0),$E34-1973)</f>
        <v>24850</v>
      </c>
      <c r="M34" cm="1">
        <f t="array" ref="M34">INDEX('GMW - Zero_net'!$A$2:$MC$200,MATCH(1,('GMW - Zero_net'!$MC$2:$MC$200=M$3)*('GMW - Zero_net'!$MB$2:$MB$200=M$4),0),$E34-1973)</f>
        <v>3156</v>
      </c>
      <c r="N34" cm="1">
        <f t="array" ref="N34">INDEX('GMW - Zero_net'!$A$2:$MC$200,MATCH(1,('GMW - Zero_net'!$MC$2:$MC$200=N$3)*('GMW - Zero_net'!$MB$2:$MB$200=N$4),0),$E34-1973)</f>
        <v>28006</v>
      </c>
      <c r="O34" cm="1">
        <f t="array" ref="O34">INDEX('GMW - Zero_net'!$A$2:$MC$200,MATCH(1,('GMW - Zero_net'!$MC$2:$MC$200=O$3)*('GMW - Zero_net'!$MB$2:$MB$200=O$4),0),$E34-1973)</f>
        <v>11.3</v>
      </c>
      <c r="P34" cm="1">
        <f t="array" ref="P34">INDEX('GMW - Zero_net'!$A$2:$MC$200,MATCH(1,('GMW - Zero_net'!$MC$2:$MC$200=P$3)*('GMW - Zero_net'!$MB$2:$MB$200=P$4),0),$E34-1973)</f>
        <v>34800.699999999997</v>
      </c>
      <c r="Q34" cm="1">
        <f t="array" ref="Q34">INDEX('GMW - Zero_net'!$A$2:$MC$200,MATCH(1,('GMW - Zero_net'!$MC$2:$MC$200=Q$3)*('GMW - Zero_net'!$MB$2:$MB$200=Q$4),0),$E34-1973)</f>
        <v>518</v>
      </c>
      <c r="R34" cm="1">
        <f t="array" ref="R34">INDEX('GMW - Zero_net'!$A$2:$MC$200,MATCH(1,('GMW - Zero_net'!$MC$2:$MC$200=R$3)*('GMW - Zero_net'!$MB$2:$MB$200=R$4),0),$E34-1973)</f>
        <v>1E-3</v>
      </c>
      <c r="S34" cm="1">
        <f t="array" ref="S34">INDEX('GMW - Zero_net'!$A$2:$MC$200,MATCH(1,('GMW - Zero_net'!$MC$2:$MC$200=S$3)*('GMW - Zero_net'!$MB$2:$MB$200=S$4),0),$E34-1973)</f>
        <v>116049</v>
      </c>
      <c r="T34" cm="1">
        <f t="array" ref="T34">INDEX('GMW - Zero_net'!$A$2:$MC$200,MATCH(1,('GMW - Zero_net'!$MC$2:$MC$200=T$3)*('GMW - Zero_net'!$MB$2:$MB$200=T$4),0),$E34-1973)</f>
        <v>1.238251</v>
      </c>
      <c r="U34" cm="1">
        <f t="array" ref="U34">INDEX('GMW - Zero_net'!$A$2:$MC$200,MATCH(1,('GMW - Zero_net'!$MC$2:$MC$200=U$3)*('GMW - Zero_net'!$MB$2:$MB$200=U$4),0),$E34-1973)</f>
        <v>333215.3</v>
      </c>
      <c r="V34" cm="1">
        <f t="array" ref="V34">INDEX('GMW - Zero_net'!$A$2:$MC$200,MATCH(1,('GMW - Zero_net'!$MC$2:$MC$200=V$3)*('GMW - Zero_net'!$MB$2:$MB$200=V$4),0),$E34-1973)</f>
        <v>25345.43</v>
      </c>
      <c r="W34" cm="1">
        <f t="array" ref="W34">INDEX('GMW - Zero_net'!$A$2:$MC$200,MATCH(1,('GMW - Zero_net'!$MC$2:$MC$200=W$3)*('GMW - Zero_net'!$MB$2:$MB$200=W$4),0),$E34-1973)</f>
        <v>33.49821</v>
      </c>
      <c r="X34" cm="1">
        <f t="array" ref="X34">INDEX('GMW - Zero_net'!$A$2:$MC$200,MATCH(1,('GMW - Zero_net'!$MC$2:$MC$200=X$3)*('GMW - Zero_net'!$MB$2:$MB$200=X$4),0),$E34-1973)</f>
        <v>329500.79999999999</v>
      </c>
      <c r="Y34" cm="1">
        <f t="array" ref="Y34">INDEX('GMW - Zero_net'!$A$2:$MC$200,MATCH(1,('GMW - Zero_net'!$MC$2:$MC$200=Y$3)*('GMW - Zero_net'!$MB$2:$MB$200=Y$4),0),$E34-1973)</f>
        <v>37231.589999999997</v>
      </c>
      <c r="Z34" cm="1">
        <f t="array" ref="Z34">INDEX('GMW - Zero_net'!$A$2:$MC$200,MATCH(1,('GMW - Zero_net'!$MC$2:$MC$200=Z$3)*('GMW - Zero_net'!$MB$2:$MB$200=Z$4),0),$E34-1973)</f>
        <v>1343092</v>
      </c>
      <c r="AA34" cm="1">
        <f t="array" ref="AA34">INDEX('GMW - Zero_net'!$A$2:$MC$200,MATCH(1,('GMW - Zero_net'!$MC$2:$MC$200=AA$3)*('GMW - Zero_net'!$MB$2:$MB$200=AA$4),0),$E34-1973)</f>
        <v>-1.7485740000000001</v>
      </c>
      <c r="AB34" cm="1">
        <f t="array" ref="AB34">INDEX('GMW - Zero_net'!$A$2:$MC$200,MATCH(1,('GMW - Zero_net'!$MC$2:$MC$200=AB$3)*('GMW - Zero_net'!$MB$2:$MB$200=AB$4),0),$E34-1973)</f>
        <v>44820</v>
      </c>
      <c r="AC34" cm="1">
        <f t="array" ref="AC34">INDEX('GMW - Zero_net'!$A$2:$MC$200,MATCH(1,('GMW - Zero_net'!$MC$2:$MC$200=AC$3)*('GMW - Zero_net'!$MB$2:$MB$200=AC$4),0),$E34-1973)</f>
        <v>44482</v>
      </c>
      <c r="AD34" cm="1">
        <f t="array" ref="AD34">INDEX('GMW - Zero_net'!$A$2:$MC$200,MATCH(1,('GMW - Zero_net'!$MC$2:$MC$200=AD$3)*('GMW - Zero_net'!$MB$2:$MB$200=AD$4),0),$E34-1973)</f>
        <v>56744</v>
      </c>
      <c r="AE34" cm="1">
        <f t="array" ref="AE34">INDEX('GMW - Zero_net'!$A$2:$MC$200,MATCH(1,('GMW - Zero_net'!$MC$2:$MC$200=AE$3)*('GMW - Zero_net'!$MB$2:$MB$200=AE$4),0),$E34-1973)</f>
        <v>25.177589999999999</v>
      </c>
    </row>
    <row r="35" spans="1:31" x14ac:dyDescent="0.2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Zero_net'!$A$2:$MC$200,MATCH(1,('GMW - Zero_net'!$MC$2:$MC$200=F$3)*('GMW - Zero_net'!$MB$2:$MB$200=F$4),0),$E35-1973)</f>
        <v>339754</v>
      </c>
      <c r="G35" cm="1">
        <f t="array" ref="G35">INDEX('GMW - Zero_net'!$A$2:$MC$200,MATCH(1,('GMW - Zero_net'!$MC$2:$MC$200=G$3)*('GMW - Zero_net'!$MB$2:$MB$200=G$4),0),$E35-1973)</f>
        <v>185943</v>
      </c>
      <c r="H35" cm="1">
        <f t="array" ref="H35">INDEX('GMW - Zero_net'!$A$2:$MC$200,MATCH(1,('GMW - Zero_net'!$MC$2:$MC$200=H$3)*('GMW - Zero_net'!$MB$2:$MB$200=H$4),0),$E35-1973)</f>
        <v>193530</v>
      </c>
      <c r="I35" cm="1">
        <f t="array" ref="I35">INDEX('GMW - Zero_net'!$A$2:$MC$200,MATCH(1,('GMW - Zero_net'!$MC$2:$MC$200=I$3)*('GMW - Zero_net'!$MB$2:$MB$200=I$4),0),$E35-1973)</f>
        <v>47.237139999999997</v>
      </c>
      <c r="J35" cm="1">
        <f t="array" ref="J35">INDEX('GMW - Zero_net'!$A$2:$MC$200,MATCH(1,('GMW - Zero_net'!$MC$2:$MC$200=J$3)*('GMW - Zero_net'!$MB$2:$MB$200=J$4),0),$E35-1973)</f>
        <v>10.664059999999999</v>
      </c>
      <c r="K35" cm="1">
        <f t="array" ref="K35">INDEX('GMW - Zero_net'!$A$2:$MC$200,MATCH(1,('GMW - Zero_net'!$MC$2:$MC$200=K$3)*('GMW - Zero_net'!$MB$2:$MB$200=K$4),0),$E35-1973)</f>
        <v>9.7823440000000002</v>
      </c>
      <c r="L35" cm="1">
        <f t="array" ref="L35">INDEX('GMW - Zero_net'!$A$2:$MC$200,MATCH(1,('GMW - Zero_net'!$MC$2:$MC$200=L$3)*('GMW - Zero_net'!$MB$2:$MB$200=L$4),0),$E35-1973)</f>
        <v>24925</v>
      </c>
      <c r="M35" cm="1">
        <f t="array" ref="M35">INDEX('GMW - Zero_net'!$A$2:$MC$200,MATCH(1,('GMW - Zero_net'!$MC$2:$MC$200=M$3)*('GMW - Zero_net'!$MB$2:$MB$200=M$4),0),$E35-1973)</f>
        <v>3113</v>
      </c>
      <c r="N35" cm="1">
        <f t="array" ref="N35">INDEX('GMW - Zero_net'!$A$2:$MC$200,MATCH(1,('GMW - Zero_net'!$MC$2:$MC$200=N$3)*('GMW - Zero_net'!$MB$2:$MB$200=N$4),0),$E35-1973)</f>
        <v>28038</v>
      </c>
      <c r="O35" cm="1">
        <f t="array" ref="O35">INDEX('GMW - Zero_net'!$A$2:$MC$200,MATCH(1,('GMW - Zero_net'!$MC$2:$MC$200=O$3)*('GMW - Zero_net'!$MB$2:$MB$200=O$4),0),$E35-1973)</f>
        <v>11.1</v>
      </c>
      <c r="P35" cm="1">
        <f t="array" ref="P35">INDEX('GMW - Zero_net'!$A$2:$MC$200,MATCH(1,('GMW - Zero_net'!$MC$2:$MC$200=P$3)*('GMW - Zero_net'!$MB$2:$MB$200=P$4),0),$E35-1973)</f>
        <v>34838.480000000003</v>
      </c>
      <c r="Q35" cm="1">
        <f t="array" ref="Q35">INDEX('GMW - Zero_net'!$A$2:$MC$200,MATCH(1,('GMW - Zero_net'!$MC$2:$MC$200=Q$3)*('GMW - Zero_net'!$MB$2:$MB$200=Q$4),0),$E35-1973)</f>
        <v>799</v>
      </c>
      <c r="R35" cm="1">
        <f t="array" ref="R35">INDEX('GMW - Zero_net'!$A$2:$MC$200,MATCH(1,('GMW - Zero_net'!$MC$2:$MC$200=R$3)*('GMW - Zero_net'!$MB$2:$MB$200=R$4),0),$E35-1973)</f>
        <v>1E-3</v>
      </c>
      <c r="S35" cm="1">
        <f t="array" ref="S35">INDEX('GMW - Zero_net'!$A$2:$MC$200,MATCH(1,('GMW - Zero_net'!$MC$2:$MC$200=S$3)*('GMW - Zero_net'!$MB$2:$MB$200=S$4),0),$E35-1973)</f>
        <v>118411</v>
      </c>
      <c r="T35" cm="1">
        <f t="array" ref="T35">INDEX('GMW - Zero_net'!$A$2:$MC$200,MATCH(1,('GMW - Zero_net'!$MC$2:$MC$200=T$3)*('GMW - Zero_net'!$MB$2:$MB$200=T$4),0),$E35-1973)</f>
        <v>1.3575550000000001</v>
      </c>
      <c r="U35" cm="1">
        <f t="array" ref="U35">INDEX('GMW - Zero_net'!$A$2:$MC$200,MATCH(1,('GMW - Zero_net'!$MC$2:$MC$200=U$3)*('GMW - Zero_net'!$MB$2:$MB$200=U$4),0),$E35-1973)</f>
        <v>335173</v>
      </c>
      <c r="V35" cm="1">
        <f t="array" ref="V35">INDEX('GMW - Zero_net'!$A$2:$MC$200,MATCH(1,('GMW - Zero_net'!$MC$2:$MC$200=V$3)*('GMW - Zero_net'!$MB$2:$MB$200=V$4),0),$E35-1973)</f>
        <v>25374.39</v>
      </c>
      <c r="W35" cm="1">
        <f t="array" ref="W35">INDEX('GMW - Zero_net'!$A$2:$MC$200,MATCH(1,('GMW - Zero_net'!$MC$2:$MC$200=W$3)*('GMW - Zero_net'!$MB$2:$MB$200=W$4),0),$E35-1973)</f>
        <v>33.49821</v>
      </c>
      <c r="X35" cm="1">
        <f t="array" ref="X35">INDEX('GMW - Zero_net'!$A$2:$MC$200,MATCH(1,('GMW - Zero_net'!$MC$2:$MC$200=X$3)*('GMW - Zero_net'!$MB$2:$MB$200=X$4),0),$E35-1973)</f>
        <v>330621.2</v>
      </c>
      <c r="Y35" cm="1">
        <f t="array" ref="Y35">INDEX('GMW - Zero_net'!$A$2:$MC$200,MATCH(1,('GMW - Zero_net'!$MC$2:$MC$200=Y$3)*('GMW - Zero_net'!$MB$2:$MB$200=Y$4),0),$E35-1973)</f>
        <v>37247.67</v>
      </c>
      <c r="Z35" cm="1">
        <f t="array" ref="Z35">INDEX('GMW - Zero_net'!$A$2:$MC$200,MATCH(1,('GMW - Zero_net'!$MC$2:$MC$200=Z$3)*('GMW - Zero_net'!$MB$2:$MB$200=Z$4),0),$E35-1973)</f>
        <v>1350642</v>
      </c>
      <c r="AA35" cm="1">
        <f t="array" ref="AA35">INDEX('GMW - Zero_net'!$A$2:$MC$200,MATCH(1,('GMW - Zero_net'!$MC$2:$MC$200=AA$3)*('GMW - Zero_net'!$MB$2:$MB$200=AA$4),0),$E35-1973)</f>
        <v>-1.745725</v>
      </c>
      <c r="AB35" cm="1">
        <f t="array" ref="AB35">INDEX('GMW - Zero_net'!$A$2:$MC$200,MATCH(1,('GMW - Zero_net'!$MC$2:$MC$200=AB$3)*('GMW - Zero_net'!$MB$2:$MB$200=AB$4),0),$E35-1973)</f>
        <v>47068</v>
      </c>
      <c r="AC35" cm="1">
        <f t="array" ref="AC35">INDEX('GMW - Zero_net'!$A$2:$MC$200,MATCH(1,('GMW - Zero_net'!$MC$2:$MC$200=AC$3)*('GMW - Zero_net'!$MB$2:$MB$200=AC$4),0),$E35-1973)</f>
        <v>46213</v>
      </c>
      <c r="AD35" cm="1">
        <f t="array" ref="AD35">INDEX('GMW - Zero_net'!$A$2:$MC$200,MATCH(1,('GMW - Zero_net'!$MC$2:$MC$200=AD$3)*('GMW - Zero_net'!$MB$2:$MB$200=AD$4),0),$E35-1973)</f>
        <v>56774</v>
      </c>
      <c r="AE35" cm="1">
        <f t="array" ref="AE35">INDEX('GMW - Zero_net'!$A$2:$MC$200,MATCH(1,('GMW - Zero_net'!$MC$2:$MC$200=AE$3)*('GMW - Zero_net'!$MB$2:$MB$200=AE$4),0),$E35-1973)</f>
        <v>25.229299999999999</v>
      </c>
    </row>
    <row r="36" spans="1:31" x14ac:dyDescent="0.2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Zero_net'!$A$2:$MC$200,MATCH(1,('GMW - Zero_net'!$MC$2:$MC$200=F$3)*('GMW - Zero_net'!$MB$2:$MB$200=F$4),0),$E36-1973)</f>
        <v>344795</v>
      </c>
      <c r="G36" cm="1">
        <f t="array" ref="G36">INDEX('GMW - Zero_net'!$A$2:$MC$200,MATCH(1,('GMW - Zero_net'!$MC$2:$MC$200=G$3)*('GMW - Zero_net'!$MB$2:$MB$200=G$4),0),$E36-1973)</f>
        <v>189091</v>
      </c>
      <c r="H36" cm="1">
        <f t="array" ref="H36">INDEX('GMW - Zero_net'!$A$2:$MC$200,MATCH(1,('GMW - Zero_net'!$MC$2:$MC$200=H$3)*('GMW - Zero_net'!$MB$2:$MB$200=H$4),0),$E36-1973)</f>
        <v>197970</v>
      </c>
      <c r="I36" cm="1">
        <f t="array" ref="I36">INDEX('GMW - Zero_net'!$A$2:$MC$200,MATCH(1,('GMW - Zero_net'!$MC$2:$MC$200=I$3)*('GMW - Zero_net'!$MB$2:$MB$200=I$4),0),$E36-1973)</f>
        <v>47.836730000000003</v>
      </c>
      <c r="J36" cm="1">
        <f t="array" ref="J36">INDEX('GMW - Zero_net'!$A$2:$MC$200,MATCH(1,('GMW - Zero_net'!$MC$2:$MC$200=J$3)*('GMW - Zero_net'!$MB$2:$MB$200=J$4),0),$E36-1973)</f>
        <v>9.228847</v>
      </c>
      <c r="K36" cm="1">
        <f t="array" ref="K36">INDEX('GMW - Zero_net'!$A$2:$MC$200,MATCH(1,('GMW - Zero_net'!$MC$2:$MC$200=K$3)*('GMW - Zero_net'!$MB$2:$MB$200=K$4),0),$E36-1973)</f>
        <v>8.964461</v>
      </c>
      <c r="L36" cm="1">
        <f t="array" ref="L36">INDEX('GMW - Zero_net'!$A$2:$MC$200,MATCH(1,('GMW - Zero_net'!$MC$2:$MC$200=L$3)*('GMW - Zero_net'!$MB$2:$MB$200=L$4),0),$E36-1973)</f>
        <v>25110</v>
      </c>
      <c r="M36" cm="1">
        <f t="array" ref="M36">INDEX('GMW - Zero_net'!$A$2:$MC$200,MATCH(1,('GMW - Zero_net'!$MC$2:$MC$200=M$3)*('GMW - Zero_net'!$MB$2:$MB$200=M$4),0),$E36-1973)</f>
        <v>3021</v>
      </c>
      <c r="N36" cm="1">
        <f t="array" ref="N36">INDEX('GMW - Zero_net'!$A$2:$MC$200,MATCH(1,('GMW - Zero_net'!$MC$2:$MC$200=N$3)*('GMW - Zero_net'!$MB$2:$MB$200=N$4),0),$E36-1973)</f>
        <v>28131</v>
      </c>
      <c r="O36" cm="1">
        <f t="array" ref="O36">INDEX('GMW - Zero_net'!$A$2:$MC$200,MATCH(1,('GMW - Zero_net'!$MC$2:$MC$200=O$3)*('GMW - Zero_net'!$MB$2:$MB$200=O$4),0),$E36-1973)</f>
        <v>10.7</v>
      </c>
      <c r="P36" cm="1">
        <f t="array" ref="P36">INDEX('GMW - Zero_net'!$A$2:$MC$200,MATCH(1,('GMW - Zero_net'!$MC$2:$MC$200=P$3)*('GMW - Zero_net'!$MB$2:$MB$200=P$4),0),$E36-1973)</f>
        <v>34876.26</v>
      </c>
      <c r="Q36" cm="1">
        <f t="array" ref="Q36">INDEX('GMW - Zero_net'!$A$2:$MC$200,MATCH(1,('GMW - Zero_net'!$MC$2:$MC$200=Q$3)*('GMW - Zero_net'!$MB$2:$MB$200=Q$4),0),$E36-1973)</f>
        <v>-5078</v>
      </c>
      <c r="R36" cm="1">
        <f t="array" ref="R36">INDEX('GMW - Zero_net'!$A$2:$MC$200,MATCH(1,('GMW - Zero_net'!$MC$2:$MC$200=R$3)*('GMW - Zero_net'!$MB$2:$MB$200=R$4),0),$E36-1973)</f>
        <v>1E-3</v>
      </c>
      <c r="S36" cm="1">
        <f t="array" ref="S36">INDEX('GMW - Zero_net'!$A$2:$MC$200,MATCH(1,('GMW - Zero_net'!$MC$2:$MC$200=S$3)*('GMW - Zero_net'!$MB$2:$MB$200=S$4),0),$E36-1973)</f>
        <v>122020</v>
      </c>
      <c r="T36" cm="1">
        <f t="array" ref="T36">INDEX('GMW - Zero_net'!$A$2:$MC$200,MATCH(1,('GMW - Zero_net'!$MC$2:$MC$200=T$3)*('GMW - Zero_net'!$MB$2:$MB$200=T$4),0),$E36-1973)</f>
        <v>2.0307539999999999</v>
      </c>
      <c r="U36" cm="1">
        <f t="array" ref="U36">INDEX('GMW - Zero_net'!$A$2:$MC$200,MATCH(1,('GMW - Zero_net'!$MC$2:$MC$200=U$3)*('GMW - Zero_net'!$MB$2:$MB$200=U$4),0),$E36-1973)</f>
        <v>337863.8</v>
      </c>
      <c r="V36" cm="1">
        <f t="array" ref="V36">INDEX('GMW - Zero_net'!$A$2:$MC$200,MATCH(1,('GMW - Zero_net'!$MC$2:$MC$200=V$3)*('GMW - Zero_net'!$MB$2:$MB$200=V$4),0),$E36-1973)</f>
        <v>25458.55</v>
      </c>
      <c r="W36" cm="1">
        <f t="array" ref="W36">INDEX('GMW - Zero_net'!$A$2:$MC$200,MATCH(1,('GMW - Zero_net'!$MC$2:$MC$200=W$3)*('GMW - Zero_net'!$MB$2:$MB$200=W$4),0),$E36-1973)</f>
        <v>33.508580000000002</v>
      </c>
      <c r="X36" cm="1">
        <f t="array" ref="X36">INDEX('GMW - Zero_net'!$A$2:$MC$200,MATCH(1,('GMW - Zero_net'!$MC$2:$MC$200=X$3)*('GMW - Zero_net'!$MB$2:$MB$200=X$4),0),$E36-1973)</f>
        <v>331686.3</v>
      </c>
      <c r="Y36" cm="1">
        <f t="array" ref="Y36">INDEX('GMW - Zero_net'!$A$2:$MC$200,MATCH(1,('GMW - Zero_net'!$MC$2:$MC$200=Y$3)*('GMW - Zero_net'!$MB$2:$MB$200=Y$4),0),$E36-1973)</f>
        <v>37263.75</v>
      </c>
      <c r="Z36" cm="1">
        <f t="array" ref="Z36">INDEX('GMW - Zero_net'!$A$2:$MC$200,MATCH(1,('GMW - Zero_net'!$MC$2:$MC$200=Z$3)*('GMW - Zero_net'!$MB$2:$MB$200=Z$4),0),$E36-1973)</f>
        <v>1358192</v>
      </c>
      <c r="AA36" cm="1">
        <f t="array" ref="AA36">INDEX('GMW - Zero_net'!$A$2:$MC$200,MATCH(1,('GMW - Zero_net'!$MC$2:$MC$200=AA$3)*('GMW - Zero_net'!$MB$2:$MB$200=AA$4),0),$E36-1973)</f>
        <v>-1.74288</v>
      </c>
      <c r="AB36" cm="1">
        <f t="array" ref="AB36">INDEX('GMW - Zero_net'!$A$2:$MC$200,MATCH(1,('GMW - Zero_net'!$MC$2:$MC$200=AB$3)*('GMW - Zero_net'!$MB$2:$MB$200=AB$4),0),$E36-1973)</f>
        <v>44763</v>
      </c>
      <c r="AC36" cm="1">
        <f t="array" ref="AC36">INDEX('GMW - Zero_net'!$A$2:$MC$200,MATCH(1,('GMW - Zero_net'!$MC$2:$MC$200=AC$3)*('GMW - Zero_net'!$MB$2:$MB$200=AC$4),0),$E36-1973)</f>
        <v>40410</v>
      </c>
      <c r="AD36" cm="1">
        <f t="array" ref="AD36">INDEX('GMW - Zero_net'!$A$2:$MC$200,MATCH(1,('GMW - Zero_net'!$MC$2:$MC$200=AD$3)*('GMW - Zero_net'!$MB$2:$MB$200=AD$4),0),$E36-1973)</f>
        <v>56804</v>
      </c>
      <c r="AE36" cm="1">
        <f t="array" ref="AE36">INDEX('GMW - Zero_net'!$A$2:$MC$200,MATCH(1,('GMW - Zero_net'!$MC$2:$MC$200=AE$3)*('GMW - Zero_net'!$MB$2:$MB$200=AE$4),0),$E36-1973)</f>
        <v>25.280899999999999</v>
      </c>
    </row>
    <row r="37" spans="1:31" x14ac:dyDescent="0.2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Zero_net'!$A$2:$MC$200,MATCH(1,('GMW - Zero_net'!$MC$2:$MC$200=F$3)*('GMW - Zero_net'!$MB$2:$MB$200=F$4),0),$E37-1973)</f>
        <v>353365</v>
      </c>
      <c r="G37" cm="1">
        <f t="array" ref="G37">INDEX('GMW - Zero_net'!$A$2:$MC$200,MATCH(1,('GMW - Zero_net'!$MC$2:$MC$200=G$3)*('GMW - Zero_net'!$MB$2:$MB$200=G$4),0),$E37-1973)</f>
        <v>193017</v>
      </c>
      <c r="H37" cm="1">
        <f t="array" ref="H37">INDEX('GMW - Zero_net'!$A$2:$MC$200,MATCH(1,('GMW - Zero_net'!$MC$2:$MC$200=H$3)*('GMW - Zero_net'!$MB$2:$MB$200=H$4),0),$E37-1973)</f>
        <v>200655</v>
      </c>
      <c r="I37" cm="1">
        <f t="array" ref="I37">INDEX('GMW - Zero_net'!$A$2:$MC$200,MATCH(1,('GMW - Zero_net'!$MC$2:$MC$200=I$3)*('GMW - Zero_net'!$MB$2:$MB$200=I$4),0),$E37-1973)</f>
        <v>47.888869999999997</v>
      </c>
      <c r="J37" cm="1">
        <f t="array" ref="J37">INDEX('GMW - Zero_net'!$A$2:$MC$200,MATCH(1,('GMW - Zero_net'!$MC$2:$MC$200=J$3)*('GMW - Zero_net'!$MB$2:$MB$200=J$4),0),$E37-1973)</f>
        <v>9.4810610000000004</v>
      </c>
      <c r="K37" cm="1">
        <f t="array" ref="K37">INDEX('GMW - Zero_net'!$A$2:$MC$200,MATCH(1,('GMW - Zero_net'!$MC$2:$MC$200=K$3)*('GMW - Zero_net'!$MB$2:$MB$200=K$4),0),$E37-1973)</f>
        <v>9.8686360000000004</v>
      </c>
      <c r="L37" cm="1">
        <f t="array" ref="L37">INDEX('GMW - Zero_net'!$A$2:$MC$200,MATCH(1,('GMW - Zero_net'!$MC$2:$MC$200=L$3)*('GMW - Zero_net'!$MB$2:$MB$200=L$4),0),$E37-1973)</f>
        <v>25345</v>
      </c>
      <c r="M37" cm="1">
        <f t="array" ref="M37">INDEX('GMW - Zero_net'!$A$2:$MC$200,MATCH(1,('GMW - Zero_net'!$MC$2:$MC$200=M$3)*('GMW - Zero_net'!$MB$2:$MB$200=M$4),0),$E37-1973)</f>
        <v>2885</v>
      </c>
      <c r="N37" cm="1">
        <f t="array" ref="N37">INDEX('GMW - Zero_net'!$A$2:$MC$200,MATCH(1,('GMW - Zero_net'!$MC$2:$MC$200=N$3)*('GMW - Zero_net'!$MB$2:$MB$200=N$4),0),$E37-1973)</f>
        <v>28230</v>
      </c>
      <c r="O37" cm="1">
        <f t="array" ref="O37">INDEX('GMW - Zero_net'!$A$2:$MC$200,MATCH(1,('GMW - Zero_net'!$MC$2:$MC$200=O$3)*('GMW - Zero_net'!$MB$2:$MB$200=O$4),0),$E37-1973)</f>
        <v>10.199999999999999</v>
      </c>
      <c r="P37" cm="1">
        <f t="array" ref="P37">INDEX('GMW - Zero_net'!$A$2:$MC$200,MATCH(1,('GMW - Zero_net'!$MC$2:$MC$200=P$3)*('GMW - Zero_net'!$MB$2:$MB$200=P$4),0),$E37-1973)</f>
        <v>34903.01</v>
      </c>
      <c r="Q37" cm="1">
        <f t="array" ref="Q37">INDEX('GMW - Zero_net'!$A$2:$MC$200,MATCH(1,('GMW - Zero_net'!$MC$2:$MC$200=Q$3)*('GMW - Zero_net'!$MB$2:$MB$200=Q$4),0),$E37-1973)</f>
        <v>-1639</v>
      </c>
      <c r="R37" cm="1">
        <f t="array" ref="R37">INDEX('GMW - Zero_net'!$A$2:$MC$200,MATCH(1,('GMW - Zero_net'!$MC$2:$MC$200=R$3)*('GMW - Zero_net'!$MB$2:$MB$200=R$4),0),$E37-1973)</f>
        <v>1E-3</v>
      </c>
      <c r="S37" cm="1">
        <f t="array" ref="S37">INDEX('GMW - Zero_net'!$A$2:$MC$200,MATCH(1,('GMW - Zero_net'!$MC$2:$MC$200=S$3)*('GMW - Zero_net'!$MB$2:$MB$200=S$4),0),$E37-1973)</f>
        <v>127443</v>
      </c>
      <c r="T37" cm="1">
        <f t="array" ref="T37">INDEX('GMW - Zero_net'!$A$2:$MC$200,MATCH(1,('GMW - Zero_net'!$MC$2:$MC$200=T$3)*('GMW - Zero_net'!$MB$2:$MB$200=T$4),0),$E37-1973)</f>
        <v>3.6439900000000001</v>
      </c>
      <c r="U37" cm="1">
        <f t="array" ref="U37">INDEX('GMW - Zero_net'!$A$2:$MC$200,MATCH(1,('GMW - Zero_net'!$MC$2:$MC$200=U$3)*('GMW - Zero_net'!$MB$2:$MB$200=U$4),0),$E37-1973)</f>
        <v>340720.4</v>
      </c>
      <c r="V37" cm="1">
        <f t="array" ref="V37">INDEX('GMW - Zero_net'!$A$2:$MC$200,MATCH(1,('GMW - Zero_net'!$MC$2:$MC$200=V$3)*('GMW - Zero_net'!$MB$2:$MB$200=V$4),0),$E37-1973)</f>
        <v>25548.15</v>
      </c>
      <c r="W37" cm="1">
        <f t="array" ref="W37">INDEX('GMW - Zero_net'!$A$2:$MC$200,MATCH(1,('GMW - Zero_net'!$MC$2:$MC$200=W$3)*('GMW - Zero_net'!$MB$2:$MB$200=W$4),0),$E37-1973)</f>
        <v>33.529319999999998</v>
      </c>
      <c r="X37" cm="1">
        <f t="array" ref="X37">INDEX('GMW - Zero_net'!$A$2:$MC$200,MATCH(1,('GMW - Zero_net'!$MC$2:$MC$200=X$3)*('GMW - Zero_net'!$MB$2:$MB$200=X$4),0),$E37-1973)</f>
        <v>332802</v>
      </c>
      <c r="Y37" cm="1">
        <f t="array" ref="Y37">INDEX('GMW - Zero_net'!$A$2:$MC$200,MATCH(1,('GMW - Zero_net'!$MC$2:$MC$200=Y$3)*('GMW - Zero_net'!$MB$2:$MB$200=Y$4),0),$E37-1973)</f>
        <v>37271.879999999997</v>
      </c>
      <c r="Z37" cm="1">
        <f t="array" ref="Z37">INDEX('GMW - Zero_net'!$A$2:$MC$200,MATCH(1,('GMW - Zero_net'!$MC$2:$MC$200=Z$3)*('GMW - Zero_net'!$MB$2:$MB$200=Z$4),0),$E37-1973)</f>
        <v>1365742</v>
      </c>
      <c r="AA37" cm="1">
        <f t="array" ref="AA37">INDEX('GMW - Zero_net'!$A$2:$MC$200,MATCH(1,('GMW - Zero_net'!$MC$2:$MC$200=AA$3)*('GMW - Zero_net'!$MB$2:$MB$200=AA$4),0),$E37-1973)</f>
        <v>-1.7400389999999999</v>
      </c>
      <c r="AB37" cm="1">
        <f t="array" ref="AB37">INDEX('GMW - Zero_net'!$A$2:$MC$200,MATCH(1,('GMW - Zero_net'!$MC$2:$MC$200=AB$3)*('GMW - Zero_net'!$MB$2:$MB$200=AB$4),0),$E37-1973)</f>
        <v>46692</v>
      </c>
      <c r="AC37" cm="1">
        <f t="array" ref="AC37">INDEX('GMW - Zero_net'!$A$2:$MC$200,MATCH(1,('GMW - Zero_net'!$MC$2:$MC$200=AC$3)*('GMW - Zero_net'!$MB$2:$MB$200=AC$4),0),$E37-1973)</f>
        <v>44869</v>
      </c>
      <c r="AD37" cm="1">
        <f t="array" ref="AD37">INDEX('GMW - Zero_net'!$A$2:$MC$200,MATCH(1,('GMW - Zero_net'!$MC$2:$MC$200=AD$3)*('GMW - Zero_net'!$MB$2:$MB$200=AD$4),0),$E37-1973)</f>
        <v>56832</v>
      </c>
      <c r="AE37" cm="1">
        <f t="array" ref="AE37">INDEX('GMW - Zero_net'!$A$2:$MC$200,MATCH(1,('GMW - Zero_net'!$MC$2:$MC$200=AE$3)*('GMW - Zero_net'!$MB$2:$MB$200=AE$4),0),$E37-1973)</f>
        <v>25.313410000000001</v>
      </c>
    </row>
    <row r="38" spans="1:31" x14ac:dyDescent="0.2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Zero_net'!$A$2:$MC$200,MATCH(1,('GMW - Zero_net'!$MC$2:$MC$200=F$3)*('GMW - Zero_net'!$MB$2:$MB$200=F$4),0),$E38-1973)</f>
        <v>357439</v>
      </c>
      <c r="G38" cm="1">
        <f t="array" ref="G38">INDEX('GMW - Zero_net'!$A$2:$MC$200,MATCH(1,('GMW - Zero_net'!$MC$2:$MC$200=G$3)*('GMW - Zero_net'!$MB$2:$MB$200=G$4),0),$E38-1973)</f>
        <v>197212</v>
      </c>
      <c r="H38" cm="1">
        <f t="array" ref="H38">INDEX('GMW - Zero_net'!$A$2:$MC$200,MATCH(1,('GMW - Zero_net'!$MC$2:$MC$200=H$3)*('GMW - Zero_net'!$MB$2:$MB$200=H$4),0),$E38-1973)</f>
        <v>201968</v>
      </c>
      <c r="I38" cm="1">
        <f t="array" ref="I38">INDEX('GMW - Zero_net'!$A$2:$MC$200,MATCH(1,('GMW - Zero_net'!$MC$2:$MC$200=I$3)*('GMW - Zero_net'!$MB$2:$MB$200=I$4),0),$E38-1973)</f>
        <v>48.436320000000002</v>
      </c>
      <c r="J38" cm="1">
        <f t="array" ref="J38">INDEX('GMW - Zero_net'!$A$2:$MC$200,MATCH(1,('GMW - Zero_net'!$MC$2:$MC$200=J$3)*('GMW - Zero_net'!$MB$2:$MB$200=J$4),0),$E38-1973)</f>
        <v>9.0189389999999996</v>
      </c>
      <c r="K38" cm="1">
        <f t="array" ref="K38">INDEX('GMW - Zero_net'!$A$2:$MC$200,MATCH(1,('GMW - Zero_net'!$MC$2:$MC$200=K$3)*('GMW - Zero_net'!$MB$2:$MB$200=K$4),0),$E38-1973)</f>
        <v>9.6715149999999994</v>
      </c>
      <c r="L38" cm="1">
        <f t="array" ref="L38">INDEX('GMW - Zero_net'!$A$2:$MC$200,MATCH(1,('GMW - Zero_net'!$MC$2:$MC$200=L$3)*('GMW - Zero_net'!$MB$2:$MB$200=L$4),0),$E38-1973)</f>
        <v>25575</v>
      </c>
      <c r="M38" cm="1">
        <f t="array" ref="M38">INDEX('GMW - Zero_net'!$A$2:$MC$200,MATCH(1,('GMW - Zero_net'!$MC$2:$MC$200=M$3)*('GMW - Zero_net'!$MB$2:$MB$200=M$4),0),$E38-1973)</f>
        <v>2741</v>
      </c>
      <c r="N38" cm="1">
        <f t="array" ref="N38">INDEX('GMW - Zero_net'!$A$2:$MC$200,MATCH(1,('GMW - Zero_net'!$MC$2:$MC$200=N$3)*('GMW - Zero_net'!$MB$2:$MB$200=N$4),0),$E38-1973)</f>
        <v>28316</v>
      </c>
      <c r="O38" cm="1">
        <f t="array" ref="O38">INDEX('GMW - Zero_net'!$A$2:$MC$200,MATCH(1,('GMW - Zero_net'!$MC$2:$MC$200=O$3)*('GMW - Zero_net'!$MB$2:$MB$200=O$4),0),$E38-1973)</f>
        <v>9.6999999999999993</v>
      </c>
      <c r="P38" cm="1">
        <f t="array" ref="P38">INDEX('GMW - Zero_net'!$A$2:$MC$200,MATCH(1,('GMW - Zero_net'!$MC$2:$MC$200=P$3)*('GMW - Zero_net'!$MB$2:$MB$200=P$4),0),$E38-1973)</f>
        <v>34929.769999999997</v>
      </c>
      <c r="Q38" cm="1">
        <f t="array" ref="Q38">INDEX('GMW - Zero_net'!$A$2:$MC$200,MATCH(1,('GMW - Zero_net'!$MC$2:$MC$200=Q$3)*('GMW - Zero_net'!$MB$2:$MB$200=Q$4),0),$E38-1973)</f>
        <v>125</v>
      </c>
      <c r="R38" cm="1">
        <f t="array" ref="R38">INDEX('GMW - Zero_net'!$A$2:$MC$200,MATCH(1,('GMW - Zero_net'!$MC$2:$MC$200=R$3)*('GMW - Zero_net'!$MB$2:$MB$200=R$4),0),$E38-1973)</f>
        <v>1E-3</v>
      </c>
      <c r="S38" cm="1">
        <f t="array" ref="S38">INDEX('GMW - Zero_net'!$A$2:$MC$200,MATCH(1,('GMW - Zero_net'!$MC$2:$MC$200=S$3)*('GMW - Zero_net'!$MB$2:$MB$200=S$4),0),$E38-1973)</f>
        <v>130166</v>
      </c>
      <c r="T38" cm="1">
        <f t="array" ref="T38">INDEX('GMW - Zero_net'!$A$2:$MC$200,MATCH(1,('GMW - Zero_net'!$MC$2:$MC$200=T$3)*('GMW - Zero_net'!$MB$2:$MB$200=T$4),0),$E38-1973)</f>
        <v>3.9551729999999998</v>
      </c>
      <c r="U38" cm="1">
        <f t="array" ref="U38">INDEX('GMW - Zero_net'!$A$2:$MC$200,MATCH(1,('GMW - Zero_net'!$MC$2:$MC$200=U$3)*('GMW - Zero_net'!$MB$2:$MB$200=U$4),0),$E38-1973)</f>
        <v>343577.59999999998</v>
      </c>
      <c r="V38" cm="1">
        <f t="array" ref="V38">INDEX('GMW - Zero_net'!$A$2:$MC$200,MATCH(1,('GMW - Zero_net'!$MC$2:$MC$200=V$3)*('GMW - Zero_net'!$MB$2:$MB$200=V$4),0),$E38-1973)</f>
        <v>25625.98</v>
      </c>
      <c r="W38" cm="1">
        <f t="array" ref="W38">INDEX('GMW - Zero_net'!$A$2:$MC$200,MATCH(1,('GMW - Zero_net'!$MC$2:$MC$200=W$3)*('GMW - Zero_net'!$MB$2:$MB$200=W$4),0),$E38-1973)</f>
        <v>33.56044</v>
      </c>
      <c r="X38" cm="1">
        <f t="array" ref="X38">INDEX('GMW - Zero_net'!$A$2:$MC$200,MATCH(1,('GMW - Zero_net'!$MC$2:$MC$200=X$3)*('GMW - Zero_net'!$MB$2:$MB$200=X$4),0),$E38-1973)</f>
        <v>333979.8</v>
      </c>
      <c r="Y38" cm="1">
        <f t="array" ref="Y38">INDEX('GMW - Zero_net'!$A$2:$MC$200,MATCH(1,('GMW - Zero_net'!$MC$2:$MC$200=Y$3)*('GMW - Zero_net'!$MB$2:$MB$200=Y$4),0),$E38-1973)</f>
        <v>37280.01</v>
      </c>
      <c r="Z38" cm="1">
        <f t="array" ref="Z38">INDEX('GMW - Zero_net'!$A$2:$MC$200,MATCH(1,('GMW - Zero_net'!$MC$2:$MC$200=Z$3)*('GMW - Zero_net'!$MB$2:$MB$200=Z$4),0),$E38-1973)</f>
        <v>1373292</v>
      </c>
      <c r="AA38" cm="1">
        <f t="array" ref="AA38">INDEX('GMW - Zero_net'!$A$2:$MC$200,MATCH(1,('GMW - Zero_net'!$MC$2:$MC$200=AA$3)*('GMW - Zero_net'!$MB$2:$MB$200=AA$4),0),$E38-1973)</f>
        <v>-1.7372030000000001</v>
      </c>
      <c r="AB38" cm="1">
        <f t="array" ref="AB38">INDEX('GMW - Zero_net'!$A$2:$MC$200,MATCH(1,('GMW - Zero_net'!$MC$2:$MC$200=AB$3)*('GMW - Zero_net'!$MB$2:$MB$200=AB$4),0),$E38-1973)</f>
        <v>47809</v>
      </c>
      <c r="AC38" cm="1">
        <f t="array" ref="AC38">INDEX('GMW - Zero_net'!$A$2:$MC$200,MATCH(1,('GMW - Zero_net'!$MC$2:$MC$200=AC$3)*('GMW - Zero_net'!$MB$2:$MB$200=AC$4),0),$E38-1973)</f>
        <v>47910</v>
      </c>
      <c r="AD38" cm="1">
        <f t="array" ref="AD38">INDEX('GMW - Zero_net'!$A$2:$MC$200,MATCH(1,('GMW - Zero_net'!$MC$2:$MC$200=AD$3)*('GMW - Zero_net'!$MB$2:$MB$200=AD$4),0),$E38-1973)</f>
        <v>56860</v>
      </c>
      <c r="AE38" cm="1">
        <f t="array" ref="AE38">INDEX('GMW - Zero_net'!$A$2:$MC$200,MATCH(1,('GMW - Zero_net'!$MC$2:$MC$200=AE$3)*('GMW - Zero_net'!$MB$2:$MB$200=AE$4),0),$E38-1973)</f>
        <v>25.345870000000001</v>
      </c>
    </row>
    <row r="39" spans="1:31" x14ac:dyDescent="0.2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Zero_net'!$A$2:$MC$200,MATCH(1,('GMW - Zero_net'!$MC$2:$MC$200=F$3)*('GMW - Zero_net'!$MB$2:$MB$200=F$4),0),$E39-1973)</f>
        <v>363267</v>
      </c>
      <c r="G39" cm="1">
        <f t="array" ref="G39">INDEX('GMW - Zero_net'!$A$2:$MC$200,MATCH(1,('GMW - Zero_net'!$MC$2:$MC$200=G$3)*('GMW - Zero_net'!$MB$2:$MB$200=G$4),0),$E39-1973)</f>
        <v>199926</v>
      </c>
      <c r="H39" cm="1">
        <f t="array" ref="H39">INDEX('GMW - Zero_net'!$A$2:$MC$200,MATCH(1,('GMW - Zero_net'!$MC$2:$MC$200=H$3)*('GMW - Zero_net'!$MB$2:$MB$200=H$4),0),$E39-1973)</f>
        <v>205090</v>
      </c>
      <c r="I39" cm="1">
        <f t="array" ref="I39">INDEX('GMW - Zero_net'!$A$2:$MC$200,MATCH(1,('GMW - Zero_net'!$MC$2:$MC$200=I$3)*('GMW - Zero_net'!$MB$2:$MB$200=I$4),0),$E39-1973)</f>
        <v>48.566670000000002</v>
      </c>
      <c r="J39" cm="1">
        <f t="array" ref="J39">INDEX('GMW - Zero_net'!$A$2:$MC$200,MATCH(1,('GMW - Zero_net'!$MC$2:$MC$200=J$3)*('GMW - Zero_net'!$MB$2:$MB$200=J$4),0),$E39-1973)</f>
        <v>8.6288459999999993</v>
      </c>
      <c r="K39" cm="1">
        <f t="array" ref="K39">INDEX('GMW - Zero_net'!$A$2:$MC$200,MATCH(1,('GMW - Zero_net'!$MC$2:$MC$200=K$3)*('GMW - Zero_net'!$MB$2:$MB$200=K$4),0),$E39-1973)</f>
        <v>9.473846</v>
      </c>
      <c r="L39" cm="1">
        <f t="array" ref="L39">INDEX('GMW - Zero_net'!$A$2:$MC$200,MATCH(1,('GMW - Zero_net'!$MC$2:$MC$200=L$3)*('GMW - Zero_net'!$MB$2:$MB$200=L$4),0),$E39-1973)</f>
        <v>25795</v>
      </c>
      <c r="M39" cm="1">
        <f t="array" ref="M39">INDEX('GMW - Zero_net'!$A$2:$MC$200,MATCH(1,('GMW - Zero_net'!$MC$2:$MC$200=M$3)*('GMW - Zero_net'!$MB$2:$MB$200=M$4),0),$E39-1973)</f>
        <v>2613</v>
      </c>
      <c r="N39" cm="1">
        <f t="array" ref="N39">INDEX('GMW - Zero_net'!$A$2:$MC$200,MATCH(1,('GMW - Zero_net'!$MC$2:$MC$200=N$3)*('GMW - Zero_net'!$MB$2:$MB$200=N$4),0),$E39-1973)</f>
        <v>28408</v>
      </c>
      <c r="O39" cm="1">
        <f t="array" ref="O39">INDEX('GMW - Zero_net'!$A$2:$MC$200,MATCH(1,('GMW - Zero_net'!$MC$2:$MC$200=O$3)*('GMW - Zero_net'!$MB$2:$MB$200=O$4),0),$E39-1973)</f>
        <v>9.1999999999999993</v>
      </c>
      <c r="P39" cm="1">
        <f t="array" ref="P39">INDEX('GMW - Zero_net'!$A$2:$MC$200,MATCH(1,('GMW - Zero_net'!$MC$2:$MC$200=P$3)*('GMW - Zero_net'!$MB$2:$MB$200=P$4),0),$E39-1973)</f>
        <v>34956.53</v>
      </c>
      <c r="Q39" cm="1">
        <f t="array" ref="Q39">INDEX('GMW - Zero_net'!$A$2:$MC$200,MATCH(1,('GMW - Zero_net'!$MC$2:$MC$200=Q$3)*('GMW - Zero_net'!$MB$2:$MB$200=Q$4),0),$E39-1973)</f>
        <v>3162</v>
      </c>
      <c r="R39" cm="1">
        <f t="array" ref="R39">INDEX('GMW - Zero_net'!$A$2:$MC$200,MATCH(1,('GMW - Zero_net'!$MC$2:$MC$200=R$3)*('GMW - Zero_net'!$MB$2:$MB$200=R$4),0),$E39-1973)</f>
        <v>1E-3</v>
      </c>
      <c r="S39" cm="1">
        <f t="array" ref="S39">INDEX('GMW - Zero_net'!$A$2:$MC$200,MATCH(1,('GMW - Zero_net'!$MC$2:$MC$200=S$3)*('GMW - Zero_net'!$MB$2:$MB$200=S$4),0),$E39-1973)</f>
        <v>133648</v>
      </c>
      <c r="T39" cm="1">
        <f t="array" ref="T39">INDEX('GMW - Zero_net'!$A$2:$MC$200,MATCH(1,('GMW - Zero_net'!$MC$2:$MC$200=T$3)*('GMW - Zero_net'!$MB$2:$MB$200=T$4),0),$E39-1973)</f>
        <v>4.6303749999999999</v>
      </c>
      <c r="U39" cm="1">
        <f t="array" ref="U39">INDEX('GMW - Zero_net'!$A$2:$MC$200,MATCH(1,('GMW - Zero_net'!$MC$2:$MC$200=U$3)*('GMW - Zero_net'!$MB$2:$MB$200=U$4),0),$E39-1973)</f>
        <v>346830.1</v>
      </c>
      <c r="V39" cm="1">
        <f t="array" ref="V39">INDEX('GMW - Zero_net'!$A$2:$MC$200,MATCH(1,('GMW - Zero_net'!$MC$2:$MC$200=V$3)*('GMW - Zero_net'!$MB$2:$MB$200=V$4),0),$E39-1973)</f>
        <v>25709.24</v>
      </c>
      <c r="W39" cm="1">
        <f t="array" ref="W39">INDEX('GMW - Zero_net'!$A$2:$MC$200,MATCH(1,('GMW - Zero_net'!$MC$2:$MC$200=W$3)*('GMW - Zero_net'!$MB$2:$MB$200=W$4),0),$E39-1973)</f>
        <v>33.640830000000001</v>
      </c>
      <c r="X39" cm="1">
        <f t="array" ref="X39">INDEX('GMW - Zero_net'!$A$2:$MC$200,MATCH(1,('GMW - Zero_net'!$MC$2:$MC$200=X$3)*('GMW - Zero_net'!$MB$2:$MB$200=X$4),0),$E39-1973)</f>
        <v>335165.2</v>
      </c>
      <c r="Y39" cm="1">
        <f t="array" ref="Y39">INDEX('GMW - Zero_net'!$A$2:$MC$200,MATCH(1,('GMW - Zero_net'!$MC$2:$MC$200=Y$3)*('GMW - Zero_net'!$MB$2:$MB$200=Y$4),0),$E39-1973)</f>
        <v>37288.14</v>
      </c>
      <c r="Z39" cm="1">
        <f t="array" ref="Z39">INDEX('GMW - Zero_net'!$A$2:$MC$200,MATCH(1,('GMW - Zero_net'!$MC$2:$MC$200=Z$3)*('GMW - Zero_net'!$MB$2:$MB$200=Z$4),0),$E39-1973)</f>
        <v>1384143</v>
      </c>
      <c r="AA39" cm="1">
        <f t="array" ref="AA39">INDEX('GMW - Zero_net'!$A$2:$MC$200,MATCH(1,('GMW - Zero_net'!$MC$2:$MC$200=AA$3)*('GMW - Zero_net'!$MB$2:$MB$200=AA$4),0),$E39-1973)</f>
        <v>-1.734372</v>
      </c>
      <c r="AB39" cm="1">
        <f t="array" ref="AB39">INDEX('GMW - Zero_net'!$A$2:$MC$200,MATCH(1,('GMW - Zero_net'!$MC$2:$MC$200=AB$3)*('GMW - Zero_net'!$MB$2:$MB$200=AB$4),0),$E39-1973)</f>
        <v>50731</v>
      </c>
      <c r="AC39" cm="1">
        <f t="array" ref="AC39">INDEX('GMW - Zero_net'!$A$2:$MC$200,MATCH(1,('GMW - Zero_net'!$MC$2:$MC$200=AC$3)*('GMW - Zero_net'!$MB$2:$MB$200=AC$4),0),$E39-1973)</f>
        <v>51732</v>
      </c>
      <c r="AD39" cm="1">
        <f t="array" ref="AD39">INDEX('GMW - Zero_net'!$A$2:$MC$200,MATCH(1,('GMW - Zero_net'!$MC$2:$MC$200=AD$3)*('GMW - Zero_net'!$MB$2:$MB$200=AD$4),0),$E39-1973)</f>
        <v>56888</v>
      </c>
      <c r="AE39" cm="1">
        <f t="array" ref="AE39">INDEX('GMW - Zero_net'!$A$2:$MC$200,MATCH(1,('GMW - Zero_net'!$MC$2:$MC$200=AE$3)*('GMW - Zero_net'!$MB$2:$MB$200=AE$4),0),$E39-1973)</f>
        <v>25.37829</v>
      </c>
    </row>
    <row r="40" spans="1:31" x14ac:dyDescent="0.2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Zero_net'!$A$2:$MC$200,MATCH(1,('GMW - Zero_net'!$MC$2:$MC$200=F$3)*('GMW - Zero_net'!$MB$2:$MB$200=F$4),0),$E40-1973)</f>
        <v>365209</v>
      </c>
      <c r="G40" cm="1">
        <f t="array" ref="G40">INDEX('GMW - Zero_net'!$A$2:$MC$200,MATCH(1,('GMW - Zero_net'!$MC$2:$MC$200=G$3)*('GMW - Zero_net'!$MB$2:$MB$200=G$4),0),$E40-1973)</f>
        <v>202789</v>
      </c>
      <c r="H40" cm="1">
        <f t="array" ref="H40">INDEX('GMW - Zero_net'!$A$2:$MC$200,MATCH(1,('GMW - Zero_net'!$MC$2:$MC$200=H$3)*('GMW - Zero_net'!$MB$2:$MB$200=H$4),0),$E40-1973)</f>
        <v>208597</v>
      </c>
      <c r="I40" cm="1">
        <f t="array" ref="I40">INDEX('GMW - Zero_net'!$A$2:$MC$200,MATCH(1,('GMW - Zero_net'!$MC$2:$MC$200=I$3)*('GMW - Zero_net'!$MB$2:$MB$200=I$4),0),$E40-1973)</f>
        <v>49.5</v>
      </c>
      <c r="J40" cm="1">
        <f t="array" ref="J40">INDEX('GMW - Zero_net'!$A$2:$MC$200,MATCH(1,('GMW - Zero_net'!$MC$2:$MC$200=J$3)*('GMW - Zero_net'!$MB$2:$MB$200=J$4),0),$E40-1973)</f>
        <v>7.9673080000000001</v>
      </c>
      <c r="K40" cm="1">
        <f t="array" ref="K40">INDEX('GMW - Zero_net'!$A$2:$MC$200,MATCH(1,('GMW - Zero_net'!$MC$2:$MC$200=K$3)*('GMW - Zero_net'!$MB$2:$MB$200=K$4),0),$E40-1973)</f>
        <v>9.3710769999999997</v>
      </c>
      <c r="L40" cm="1">
        <f t="array" ref="L40">INDEX('GMW - Zero_net'!$A$2:$MC$200,MATCH(1,('GMW - Zero_net'!$MC$2:$MC$200=L$3)*('GMW - Zero_net'!$MB$2:$MB$200=L$4),0),$E40-1973)</f>
        <v>25970</v>
      </c>
      <c r="M40" cm="1">
        <f t="array" ref="M40">INDEX('GMW - Zero_net'!$A$2:$MC$200,MATCH(1,('GMW - Zero_net'!$MC$2:$MC$200=M$3)*('GMW - Zero_net'!$MB$2:$MB$200=M$4),0),$E40-1973)</f>
        <v>2490</v>
      </c>
      <c r="N40" cm="1">
        <f t="array" ref="N40">INDEX('GMW - Zero_net'!$A$2:$MC$200,MATCH(1,('GMW - Zero_net'!$MC$2:$MC$200=N$3)*('GMW - Zero_net'!$MB$2:$MB$200=N$4),0),$E40-1973)</f>
        <v>28460</v>
      </c>
      <c r="O40" cm="1">
        <f t="array" ref="O40">INDEX('GMW - Zero_net'!$A$2:$MC$200,MATCH(1,('GMW - Zero_net'!$MC$2:$MC$200=O$3)*('GMW - Zero_net'!$MB$2:$MB$200=O$4),0),$E40-1973)</f>
        <v>8.6999999999999993</v>
      </c>
      <c r="P40" cm="1">
        <f t="array" ref="P40">INDEX('GMW - Zero_net'!$A$2:$MC$200,MATCH(1,('GMW - Zero_net'!$MC$2:$MC$200=P$3)*('GMW - Zero_net'!$MB$2:$MB$200=P$4),0),$E40-1973)</f>
        <v>34983.279999999999</v>
      </c>
      <c r="Q40" cm="1">
        <f t="array" ref="Q40">INDEX('GMW - Zero_net'!$A$2:$MC$200,MATCH(1,('GMW - Zero_net'!$MC$2:$MC$200=Q$3)*('GMW - Zero_net'!$MB$2:$MB$200=Q$4),0),$E40-1973)</f>
        <v>-2495</v>
      </c>
      <c r="R40" cm="1">
        <f t="array" ref="R40">INDEX('GMW - Zero_net'!$A$2:$MC$200,MATCH(1,('GMW - Zero_net'!$MC$2:$MC$200=R$3)*('GMW - Zero_net'!$MB$2:$MB$200=R$4),0),$E40-1973)</f>
        <v>1E-3</v>
      </c>
      <c r="S40" cm="1">
        <f t="array" ref="S40">INDEX('GMW - Zero_net'!$A$2:$MC$200,MATCH(1,('GMW - Zero_net'!$MC$2:$MC$200=S$3)*('GMW - Zero_net'!$MB$2:$MB$200=S$4),0),$E40-1973)</f>
        <v>137021</v>
      </c>
      <c r="T40" cm="1">
        <f t="array" ref="T40">INDEX('GMW - Zero_net'!$A$2:$MC$200,MATCH(1,('GMW - Zero_net'!$MC$2:$MC$200=T$3)*('GMW - Zero_net'!$MB$2:$MB$200=T$4),0),$E40-1973)</f>
        <v>4.319191</v>
      </c>
      <c r="U40" cm="1">
        <f t="array" ref="U40">INDEX('GMW - Zero_net'!$A$2:$MC$200,MATCH(1,('GMW - Zero_net'!$MC$2:$MC$200=U$3)*('GMW - Zero_net'!$MB$2:$MB$200=U$4),0),$E40-1973)</f>
        <v>349770.7</v>
      </c>
      <c r="V40" cm="1">
        <f t="array" ref="V40">INDEX('GMW - Zero_net'!$A$2:$MC$200,MATCH(1,('GMW - Zero_net'!$MC$2:$MC$200=V$3)*('GMW - Zero_net'!$MB$2:$MB$200=V$4),0),$E40-1973)</f>
        <v>25756.3</v>
      </c>
      <c r="W40" cm="1">
        <f t="array" ref="W40">INDEX('GMW - Zero_net'!$A$2:$MC$200,MATCH(1,('GMW - Zero_net'!$MC$2:$MC$200=W$3)*('GMW - Zero_net'!$MB$2:$MB$200=W$4),0),$E40-1973)</f>
        <v>33.677129999999998</v>
      </c>
      <c r="X40" cm="1">
        <f t="array" ref="X40">INDEX('GMW - Zero_net'!$A$2:$MC$200,MATCH(1,('GMW - Zero_net'!$MC$2:$MC$200=X$3)*('GMW - Zero_net'!$MB$2:$MB$200=X$4),0),$E40-1973)</f>
        <v>336326.1</v>
      </c>
      <c r="Y40" cm="1">
        <f t="array" ref="Y40">INDEX('GMW - Zero_net'!$A$2:$MC$200,MATCH(1,('GMW - Zero_net'!$MC$2:$MC$200=Y$3)*('GMW - Zero_net'!$MB$2:$MB$200=Y$4),0),$E40-1973)</f>
        <v>37296.269999999997</v>
      </c>
      <c r="Z40" cm="1">
        <f t="array" ref="Z40">INDEX('GMW - Zero_net'!$A$2:$MC$200,MATCH(1,('GMW - Zero_net'!$MC$2:$MC$200=Z$3)*('GMW - Zero_net'!$MB$2:$MB$200=Z$4),0),$E40-1973)</f>
        <v>1394994</v>
      </c>
      <c r="AA40" cm="1">
        <f t="array" ref="AA40">INDEX('GMW - Zero_net'!$A$2:$MC$200,MATCH(1,('GMW - Zero_net'!$MC$2:$MC$200=AA$3)*('GMW - Zero_net'!$MB$2:$MB$200=AA$4),0),$E40-1973)</f>
        <v>-1.7315449999999999</v>
      </c>
      <c r="AB40" cm="1">
        <f t="array" ref="AB40">INDEX('GMW - Zero_net'!$A$2:$MC$200,MATCH(1,('GMW - Zero_net'!$MC$2:$MC$200=AB$3)*('GMW - Zero_net'!$MB$2:$MB$200=AB$4),0),$E40-1973)</f>
        <v>46539</v>
      </c>
      <c r="AC40" cm="1">
        <f t="array" ref="AC40">INDEX('GMW - Zero_net'!$A$2:$MC$200,MATCH(1,('GMW - Zero_net'!$MC$2:$MC$200=AC$3)*('GMW - Zero_net'!$MB$2:$MB$200=AC$4),0),$E40-1973)</f>
        <v>44846</v>
      </c>
      <c r="AD40" cm="1">
        <f t="array" ref="AD40">INDEX('GMW - Zero_net'!$A$2:$MC$200,MATCH(1,('GMW - Zero_net'!$MC$2:$MC$200=AD$3)*('GMW - Zero_net'!$MB$2:$MB$200=AD$4),0),$E40-1973)</f>
        <v>56916</v>
      </c>
      <c r="AE40" cm="1">
        <f t="array" ref="AE40">INDEX('GMW - Zero_net'!$A$2:$MC$200,MATCH(1,('GMW - Zero_net'!$MC$2:$MC$200=AE$3)*('GMW - Zero_net'!$MB$2:$MB$200=AE$4),0),$E40-1973)</f>
        <v>25.41065</v>
      </c>
    </row>
    <row r="41" spans="1:31" x14ac:dyDescent="0.2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Zero_net'!$A$2:$MC$200,MATCH(1,('GMW - Zero_net'!$MC$2:$MC$200=F$3)*('GMW - Zero_net'!$MB$2:$MB$200=F$4),0),$E41-1973)</f>
        <v>369774</v>
      </c>
      <c r="G41" cm="1">
        <f t="array" ref="G41">INDEX('GMW - Zero_net'!$A$2:$MC$200,MATCH(1,('GMW - Zero_net'!$MC$2:$MC$200=G$3)*('GMW - Zero_net'!$MB$2:$MB$200=G$4),0),$E41-1973)</f>
        <v>207502</v>
      </c>
      <c r="H41" cm="1">
        <f t="array" ref="H41">INDEX('GMW - Zero_net'!$A$2:$MC$200,MATCH(1,('GMW - Zero_net'!$MC$2:$MC$200=H$3)*('GMW - Zero_net'!$MB$2:$MB$200=H$4),0),$E41-1973)</f>
        <v>210961</v>
      </c>
      <c r="I41" cm="1">
        <f t="array" ref="I41">INDEX('GMW - Zero_net'!$A$2:$MC$200,MATCH(1,('GMW - Zero_net'!$MC$2:$MC$200=I$3)*('GMW - Zero_net'!$MB$2:$MB$200=I$4),0),$E41-1973)</f>
        <v>49.9</v>
      </c>
      <c r="J41" cm="1">
        <f t="array" ref="J41">INDEX('GMW - Zero_net'!$A$2:$MC$200,MATCH(1,('GMW - Zero_net'!$MC$2:$MC$200=J$3)*('GMW - Zero_net'!$MB$2:$MB$200=J$4),0),$E41-1973)</f>
        <v>10.920450000000001</v>
      </c>
      <c r="K41" cm="1">
        <f t="array" ref="K41">INDEX('GMW - Zero_net'!$A$2:$MC$200,MATCH(1,('GMW - Zero_net'!$MC$2:$MC$200=K$3)*('GMW - Zero_net'!$MB$2:$MB$200=K$4),0),$E41-1973)</f>
        <v>9.9522720000000007</v>
      </c>
      <c r="L41" cm="1">
        <f t="array" ref="L41">INDEX('GMW - Zero_net'!$A$2:$MC$200,MATCH(1,('GMW - Zero_net'!$MC$2:$MC$200=L$3)*('GMW - Zero_net'!$MB$2:$MB$200=L$4),0),$E41-1973)</f>
        <v>26160</v>
      </c>
      <c r="M41" cm="1">
        <f t="array" ref="M41">INDEX('GMW - Zero_net'!$A$2:$MC$200,MATCH(1,('GMW - Zero_net'!$MC$2:$MC$200=M$3)*('GMW - Zero_net'!$MB$2:$MB$200=M$4),0),$E41-1973)</f>
        <v>2385</v>
      </c>
      <c r="N41" cm="1">
        <f t="array" ref="N41">INDEX('GMW - Zero_net'!$A$2:$MC$200,MATCH(1,('GMW - Zero_net'!$MC$2:$MC$200=N$3)*('GMW - Zero_net'!$MB$2:$MB$200=N$4),0),$E41-1973)</f>
        <v>28545</v>
      </c>
      <c r="O41" cm="1">
        <f t="array" ref="O41">INDEX('GMW - Zero_net'!$A$2:$MC$200,MATCH(1,('GMW - Zero_net'!$MC$2:$MC$200=O$3)*('GMW - Zero_net'!$MB$2:$MB$200=O$4),0),$E41-1973)</f>
        <v>8.4</v>
      </c>
      <c r="P41" cm="1">
        <f t="array" ref="P41">INDEX('GMW - Zero_net'!$A$2:$MC$200,MATCH(1,('GMW - Zero_net'!$MC$2:$MC$200=P$3)*('GMW - Zero_net'!$MB$2:$MB$200=P$4),0),$E41-1973)</f>
        <v>35007.24</v>
      </c>
      <c r="Q41" cm="1">
        <f t="array" ref="Q41">INDEX('GMW - Zero_net'!$A$2:$MC$200,MATCH(1,('GMW - Zero_net'!$MC$2:$MC$200=Q$3)*('GMW - Zero_net'!$MB$2:$MB$200=Q$4),0),$E41-1973)</f>
        <v>735</v>
      </c>
      <c r="R41" cm="1">
        <f t="array" ref="R41">INDEX('GMW - Zero_net'!$A$2:$MC$200,MATCH(1,('GMW - Zero_net'!$MC$2:$MC$200=R$3)*('GMW - Zero_net'!$MB$2:$MB$200=R$4),0),$E41-1973)</f>
        <v>1E-3</v>
      </c>
      <c r="S41" cm="1">
        <f t="array" ref="S41">INDEX('GMW - Zero_net'!$A$2:$MC$200,MATCH(1,('GMW - Zero_net'!$MC$2:$MC$200=S$3)*('GMW - Zero_net'!$MB$2:$MB$200=S$4),0),$E41-1973)</f>
        <v>141211</v>
      </c>
      <c r="T41" cm="1">
        <f t="array" ref="T41">INDEX('GMW - Zero_net'!$A$2:$MC$200,MATCH(1,('GMW - Zero_net'!$MC$2:$MC$200=T$3)*('GMW - Zero_net'!$MB$2:$MB$200=T$4),0),$E41-1973)</f>
        <v>4.6488759999999996</v>
      </c>
      <c r="U41" cm="1">
        <f t="array" ref="U41">INDEX('GMW - Zero_net'!$A$2:$MC$200,MATCH(1,('GMW - Zero_net'!$MC$2:$MC$200=U$3)*('GMW - Zero_net'!$MB$2:$MB$200=U$4),0),$E41-1973)</f>
        <v>352977</v>
      </c>
      <c r="V41" cm="1">
        <f t="array" ref="V41">INDEX('GMW - Zero_net'!$A$2:$MC$200,MATCH(1,('GMW - Zero_net'!$MC$2:$MC$200=V$3)*('GMW - Zero_net'!$MB$2:$MB$200=V$4),0),$E41-1973)</f>
        <v>25833.22</v>
      </c>
      <c r="W41" cm="1">
        <f t="array" ref="W41">INDEX('GMW - Zero_net'!$A$2:$MC$200,MATCH(1,('GMW - Zero_net'!$MC$2:$MC$200=W$3)*('GMW - Zero_net'!$MB$2:$MB$200=W$4),0),$E41-1973)</f>
        <v>33.708260000000003</v>
      </c>
      <c r="X41" cm="1">
        <f t="array" ref="X41">INDEX('GMW - Zero_net'!$A$2:$MC$200,MATCH(1,('GMW - Zero_net'!$MC$2:$MC$200=X$3)*('GMW - Zero_net'!$MB$2:$MB$200=X$4),0),$E41-1973)</f>
        <v>337543.9</v>
      </c>
      <c r="Y41" cm="1">
        <f t="array" ref="Y41">INDEX('GMW - Zero_net'!$A$2:$MC$200,MATCH(1,('GMW - Zero_net'!$MC$2:$MC$200=Y$3)*('GMW - Zero_net'!$MB$2:$MB$200=Y$4),0),$E41-1973)</f>
        <v>37302.879999999997</v>
      </c>
      <c r="Z41" cm="1">
        <f t="array" ref="Z41">INDEX('GMW - Zero_net'!$A$2:$MC$200,MATCH(1,('GMW - Zero_net'!$MC$2:$MC$200=Z$3)*('GMW - Zero_net'!$MB$2:$MB$200=Z$4),0),$E41-1973)</f>
        <v>1405845</v>
      </c>
      <c r="AA41" cm="1">
        <f t="array" ref="AA41">INDEX('GMW - Zero_net'!$A$2:$MC$200,MATCH(1,('GMW - Zero_net'!$MC$2:$MC$200=AA$3)*('GMW - Zero_net'!$MB$2:$MB$200=AA$4),0),$E41-1973)</f>
        <v>-1.728723</v>
      </c>
      <c r="AB41" cm="1">
        <f t="array" ref="AB41">INDEX('GMW - Zero_net'!$A$2:$MC$200,MATCH(1,('GMW - Zero_net'!$MC$2:$MC$200=AB$3)*('GMW - Zero_net'!$MB$2:$MB$200=AB$4),0),$E41-1973)</f>
        <v>47372</v>
      </c>
      <c r="AC41" cm="1">
        <f t="array" ref="AC41">INDEX('GMW - Zero_net'!$A$2:$MC$200,MATCH(1,('GMW - Zero_net'!$MC$2:$MC$200=AC$3)*('GMW - Zero_net'!$MB$2:$MB$200=AC$4),0),$E41-1973)</f>
        <v>48467</v>
      </c>
      <c r="AD41" cm="1">
        <f t="array" ref="AD41">INDEX('GMW - Zero_net'!$A$2:$MC$200,MATCH(1,('GMW - Zero_net'!$MC$2:$MC$200=AD$3)*('GMW - Zero_net'!$MB$2:$MB$200=AD$4),0),$E41-1973)</f>
        <v>56956.25</v>
      </c>
      <c r="AE41" cm="1">
        <f t="array" ref="AE41">INDEX('GMW - Zero_net'!$A$2:$MC$200,MATCH(1,('GMW - Zero_net'!$MC$2:$MC$200=AE$3)*('GMW - Zero_net'!$MB$2:$MB$200=AE$4),0),$E41-1973)</f>
        <v>25.446670000000001</v>
      </c>
    </row>
    <row r="42" spans="1:31" x14ac:dyDescent="0.2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Zero_net'!$A$2:$MC$200,MATCH(1,('GMW - Zero_net'!$MC$2:$MC$200=F$3)*('GMW - Zero_net'!$MB$2:$MB$200=F$4),0),$E42-1973)</f>
        <v>372752</v>
      </c>
      <c r="G42" cm="1">
        <f t="array" ref="G42">INDEX('GMW - Zero_net'!$A$2:$MC$200,MATCH(1,('GMW - Zero_net'!$MC$2:$MC$200=G$3)*('GMW - Zero_net'!$MB$2:$MB$200=G$4),0),$E42-1973)</f>
        <v>209369</v>
      </c>
      <c r="H42" cm="1">
        <f t="array" ref="H42">INDEX('GMW - Zero_net'!$A$2:$MC$200,MATCH(1,('GMW - Zero_net'!$MC$2:$MC$200=H$3)*('GMW - Zero_net'!$MB$2:$MB$200=H$4),0),$E42-1973)</f>
        <v>212554</v>
      </c>
      <c r="I42" cm="1">
        <f t="array" ref="I42">INDEX('GMW - Zero_net'!$A$2:$MC$200,MATCH(1,('GMW - Zero_net'!$MC$2:$MC$200=I$3)*('GMW - Zero_net'!$MB$2:$MB$200=I$4),0),$E42-1973)</f>
        <v>50.466670000000001</v>
      </c>
      <c r="J42" cm="1">
        <f t="array" ref="J42">INDEX('GMW - Zero_net'!$A$2:$MC$200,MATCH(1,('GMW - Zero_net'!$MC$2:$MC$200=J$3)*('GMW - Zero_net'!$MB$2:$MB$200=J$4),0),$E42-1973)</f>
        <v>12.275</v>
      </c>
      <c r="K42" cm="1">
        <f t="array" ref="K42">INDEX('GMW - Zero_net'!$A$2:$MC$200,MATCH(1,('GMW - Zero_net'!$MC$2:$MC$200=K$3)*('GMW - Zero_net'!$MB$2:$MB$200=K$4),0),$E42-1973)</f>
        <v>9.8955380000000002</v>
      </c>
      <c r="L42" cm="1">
        <f t="array" ref="L42">INDEX('GMW - Zero_net'!$A$2:$MC$200,MATCH(1,('GMW - Zero_net'!$MC$2:$MC$200=L$3)*('GMW - Zero_net'!$MB$2:$MB$200=L$4),0),$E42-1973)</f>
        <v>26355</v>
      </c>
      <c r="M42" cm="1">
        <f t="array" ref="M42">INDEX('GMW - Zero_net'!$A$2:$MC$200,MATCH(1,('GMW - Zero_net'!$MC$2:$MC$200=M$3)*('GMW - Zero_net'!$MB$2:$MB$200=M$4),0),$E42-1973)</f>
        <v>2293</v>
      </c>
      <c r="N42" cm="1">
        <f t="array" ref="N42">INDEX('GMW - Zero_net'!$A$2:$MC$200,MATCH(1,('GMW - Zero_net'!$MC$2:$MC$200=N$3)*('GMW - Zero_net'!$MB$2:$MB$200=N$4),0),$E42-1973)</f>
        <v>28648</v>
      </c>
      <c r="O42" cm="1">
        <f t="array" ref="O42">INDEX('GMW - Zero_net'!$A$2:$MC$200,MATCH(1,('GMW - Zero_net'!$MC$2:$MC$200=O$3)*('GMW - Zero_net'!$MB$2:$MB$200=O$4),0),$E42-1973)</f>
        <v>8</v>
      </c>
      <c r="P42" cm="1">
        <f t="array" ref="P42">INDEX('GMW - Zero_net'!$A$2:$MC$200,MATCH(1,('GMW - Zero_net'!$MC$2:$MC$200=P$3)*('GMW - Zero_net'!$MB$2:$MB$200=P$4),0),$E42-1973)</f>
        <v>35031.199999999997</v>
      </c>
      <c r="Q42" cm="1">
        <f t="array" ref="Q42">INDEX('GMW - Zero_net'!$A$2:$MC$200,MATCH(1,('GMW - Zero_net'!$MC$2:$MC$200=Q$3)*('GMW - Zero_net'!$MB$2:$MB$200=Q$4),0),$E42-1973)</f>
        <v>2097</v>
      </c>
      <c r="R42" cm="1">
        <f t="array" ref="R42">INDEX('GMW - Zero_net'!$A$2:$MC$200,MATCH(1,('GMW - Zero_net'!$MC$2:$MC$200=R$3)*('GMW - Zero_net'!$MB$2:$MB$200=R$4),0),$E42-1973)</f>
        <v>1E-3</v>
      </c>
      <c r="S42" cm="1">
        <f t="array" ref="S42">INDEX('GMW - Zero_net'!$A$2:$MC$200,MATCH(1,('GMW - Zero_net'!$MC$2:$MC$200=S$3)*('GMW - Zero_net'!$MB$2:$MB$200=S$4),0),$E42-1973)</f>
        <v>145397</v>
      </c>
      <c r="T42" cm="1">
        <f t="array" ref="T42">INDEX('GMW - Zero_net'!$A$2:$MC$200,MATCH(1,('GMW - Zero_net'!$MC$2:$MC$200=T$3)*('GMW - Zero_net'!$MB$2:$MB$200=T$4),0),$E42-1973)</f>
        <v>4.5125960000000003</v>
      </c>
      <c r="U42" cm="1">
        <f t="array" ref="U42">INDEX('GMW - Zero_net'!$A$2:$MC$200,MATCH(1,('GMW - Zero_net'!$MC$2:$MC$200=U$3)*('GMW - Zero_net'!$MB$2:$MB$200=U$4),0),$E42-1973)</f>
        <v>356305.1</v>
      </c>
      <c r="V42" cm="1">
        <f t="array" ref="V42">INDEX('GMW - Zero_net'!$A$2:$MC$200,MATCH(1,('GMW - Zero_net'!$MC$2:$MC$200=V$3)*('GMW - Zero_net'!$MB$2:$MB$200=V$4),0),$E42-1973)</f>
        <v>25926.44</v>
      </c>
      <c r="W42" cm="1">
        <f t="array" ref="W42">INDEX('GMW - Zero_net'!$A$2:$MC$200,MATCH(1,('GMW - Zero_net'!$MC$2:$MC$200=W$3)*('GMW - Zero_net'!$MB$2:$MB$200=W$4),0),$E42-1973)</f>
        <v>33.734189999999998</v>
      </c>
      <c r="X42" cm="1">
        <f t="array" ref="X42">INDEX('GMW - Zero_net'!$A$2:$MC$200,MATCH(1,('GMW - Zero_net'!$MC$2:$MC$200=X$3)*('GMW - Zero_net'!$MB$2:$MB$200=X$4),0),$E42-1973)</f>
        <v>338746.7</v>
      </c>
      <c r="Y42" cm="1">
        <f t="array" ref="Y42">INDEX('GMW - Zero_net'!$A$2:$MC$200,MATCH(1,('GMW - Zero_net'!$MC$2:$MC$200=Y$3)*('GMW - Zero_net'!$MB$2:$MB$200=Y$4),0),$E42-1973)</f>
        <v>37309.5</v>
      </c>
      <c r="Z42" cm="1">
        <f t="array" ref="Z42">INDEX('GMW - Zero_net'!$A$2:$MC$200,MATCH(1,('GMW - Zero_net'!$MC$2:$MC$200=Z$3)*('GMW - Zero_net'!$MB$2:$MB$200=Z$4),0),$E42-1973)</f>
        <v>1416696</v>
      </c>
      <c r="AA42" cm="1">
        <f t="array" ref="AA42">INDEX('GMW - Zero_net'!$A$2:$MC$200,MATCH(1,('GMW - Zero_net'!$MC$2:$MC$200=AA$3)*('GMW - Zero_net'!$MB$2:$MB$200=AA$4),0),$E42-1973)</f>
        <v>-1.7259059999999999</v>
      </c>
      <c r="AB42" cm="1">
        <f t="array" ref="AB42">INDEX('GMW - Zero_net'!$A$2:$MC$200,MATCH(1,('GMW - Zero_net'!$MC$2:$MC$200=AB$3)*('GMW - Zero_net'!$MB$2:$MB$200=AB$4),0),$E42-1973)</f>
        <v>50282</v>
      </c>
      <c r="AC42" cm="1">
        <f t="array" ref="AC42">INDEX('GMW - Zero_net'!$A$2:$MC$200,MATCH(1,('GMW - Zero_net'!$MC$2:$MC$200=AC$3)*('GMW - Zero_net'!$MB$2:$MB$200=AC$4),0),$E42-1973)</f>
        <v>53012</v>
      </c>
      <c r="AD42" cm="1">
        <f t="array" ref="AD42">INDEX('GMW - Zero_net'!$A$2:$MC$200,MATCH(1,('GMW - Zero_net'!$MC$2:$MC$200=AD$3)*('GMW - Zero_net'!$MB$2:$MB$200=AD$4),0),$E42-1973)</f>
        <v>56996.5</v>
      </c>
      <c r="AE42" cm="1">
        <f t="array" ref="AE42">INDEX('GMW - Zero_net'!$A$2:$MC$200,MATCH(1,('GMW - Zero_net'!$MC$2:$MC$200=AE$3)*('GMW - Zero_net'!$MB$2:$MB$200=AE$4),0),$E42-1973)</f>
        <v>25.48264</v>
      </c>
    </row>
    <row r="43" spans="1:31" x14ac:dyDescent="0.2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Zero_net'!$A$2:$MC$200,MATCH(1,('GMW - Zero_net'!$MC$2:$MC$200=F$3)*('GMW - Zero_net'!$MB$2:$MB$200=F$4),0),$E43-1973)</f>
        <v>374612</v>
      </c>
      <c r="G43" cm="1">
        <f t="array" ref="G43">INDEX('GMW - Zero_net'!$A$2:$MC$200,MATCH(1,('GMW - Zero_net'!$MC$2:$MC$200=G$3)*('GMW - Zero_net'!$MB$2:$MB$200=G$4),0),$E43-1973)</f>
        <v>211167</v>
      </c>
      <c r="H43" cm="1">
        <f t="array" ref="H43">INDEX('GMW - Zero_net'!$A$2:$MC$200,MATCH(1,('GMW - Zero_net'!$MC$2:$MC$200=H$3)*('GMW - Zero_net'!$MB$2:$MB$200=H$4),0),$E43-1973)</f>
        <v>215313</v>
      </c>
      <c r="I43" cm="1">
        <f t="array" ref="I43">INDEX('GMW - Zero_net'!$A$2:$MC$200,MATCH(1,('GMW - Zero_net'!$MC$2:$MC$200=I$3)*('GMW - Zero_net'!$MB$2:$MB$200=I$4),0),$E43-1973)</f>
        <v>51</v>
      </c>
      <c r="J43" cm="1">
        <f t="array" ref="J43">INDEX('GMW - Zero_net'!$A$2:$MC$200,MATCH(1,('GMW - Zero_net'!$MC$2:$MC$200=J$3)*('GMW - Zero_net'!$MB$2:$MB$200=J$4),0),$E43-1973)</f>
        <v>12.875</v>
      </c>
      <c r="K43" cm="1">
        <f t="array" ref="K43">INDEX('GMW - Zero_net'!$A$2:$MC$200,MATCH(1,('GMW - Zero_net'!$MC$2:$MC$200=K$3)*('GMW - Zero_net'!$MB$2:$MB$200=K$4),0),$E43-1973)</f>
        <v>9.8609229999999997</v>
      </c>
      <c r="L43" cm="1">
        <f t="array" ref="L43">INDEX('GMW - Zero_net'!$A$2:$MC$200,MATCH(1,('GMW - Zero_net'!$MC$2:$MC$200=L$3)*('GMW - Zero_net'!$MB$2:$MB$200=L$4),0),$E43-1973)</f>
        <v>26590</v>
      </c>
      <c r="M43" cm="1">
        <f t="array" ref="M43">INDEX('GMW - Zero_net'!$A$2:$MC$200,MATCH(1,('GMW - Zero_net'!$MC$2:$MC$200=M$3)*('GMW - Zero_net'!$MB$2:$MB$200=M$4),0),$E43-1973)</f>
        <v>2179</v>
      </c>
      <c r="N43" cm="1">
        <f t="array" ref="N43">INDEX('GMW - Zero_net'!$A$2:$MC$200,MATCH(1,('GMW - Zero_net'!$MC$2:$MC$200=N$3)*('GMW - Zero_net'!$MB$2:$MB$200=N$4),0),$E43-1973)</f>
        <v>28769</v>
      </c>
      <c r="O43" cm="1">
        <f t="array" ref="O43">INDEX('GMW - Zero_net'!$A$2:$MC$200,MATCH(1,('GMW - Zero_net'!$MC$2:$MC$200=O$3)*('GMW - Zero_net'!$MB$2:$MB$200=O$4),0),$E43-1973)</f>
        <v>7.6</v>
      </c>
      <c r="P43" cm="1">
        <f t="array" ref="P43">INDEX('GMW - Zero_net'!$A$2:$MC$200,MATCH(1,('GMW - Zero_net'!$MC$2:$MC$200=P$3)*('GMW - Zero_net'!$MB$2:$MB$200=P$4),0),$E43-1973)</f>
        <v>35055.160000000003</v>
      </c>
      <c r="Q43" cm="1">
        <f t="array" ref="Q43">INDEX('GMW - Zero_net'!$A$2:$MC$200,MATCH(1,('GMW - Zero_net'!$MC$2:$MC$200=Q$3)*('GMW - Zero_net'!$MB$2:$MB$200=Q$4),0),$E43-1973)</f>
        <v>5670</v>
      </c>
      <c r="R43" cm="1">
        <f t="array" ref="R43">INDEX('GMW - Zero_net'!$A$2:$MC$200,MATCH(1,('GMW - Zero_net'!$MC$2:$MC$200=R$3)*('GMW - Zero_net'!$MB$2:$MB$200=R$4),0),$E43-1973)</f>
        <v>1E-3</v>
      </c>
      <c r="S43" cm="1">
        <f t="array" ref="S43">INDEX('GMW - Zero_net'!$A$2:$MC$200,MATCH(1,('GMW - Zero_net'!$MC$2:$MC$200=S$3)*('GMW - Zero_net'!$MB$2:$MB$200=S$4),0),$E43-1973)</f>
        <v>149089</v>
      </c>
      <c r="T43" cm="1">
        <f t="array" ref="T43">INDEX('GMW - Zero_net'!$A$2:$MC$200,MATCH(1,('GMW - Zero_net'!$MC$2:$MC$200=T$3)*('GMW - Zero_net'!$MB$2:$MB$200=T$4),0),$E43-1973)</f>
        <v>3.9916990000000001</v>
      </c>
      <c r="U43" cm="1">
        <f t="array" ref="U43">INDEX('GMW - Zero_net'!$A$2:$MC$200,MATCH(1,('GMW - Zero_net'!$MC$2:$MC$200=U$3)*('GMW - Zero_net'!$MB$2:$MB$200=U$4),0),$E43-1973)</f>
        <v>359953.2</v>
      </c>
      <c r="V43" cm="1">
        <f t="array" ref="V43">INDEX('GMW - Zero_net'!$A$2:$MC$200,MATCH(1,('GMW - Zero_net'!$MC$2:$MC$200=V$3)*('GMW - Zero_net'!$MB$2:$MB$200=V$4),0),$E43-1973)</f>
        <v>26035.95</v>
      </c>
      <c r="W43" cm="1">
        <f t="array" ref="W43">INDEX('GMW - Zero_net'!$A$2:$MC$200,MATCH(1,('GMW - Zero_net'!$MC$2:$MC$200=W$3)*('GMW - Zero_net'!$MB$2:$MB$200=W$4),0),$E43-1973)</f>
        <v>33.780859999999997</v>
      </c>
      <c r="X43" cm="1">
        <f t="array" ref="X43">INDEX('GMW - Zero_net'!$A$2:$MC$200,MATCH(1,('GMW - Zero_net'!$MC$2:$MC$200=X$3)*('GMW - Zero_net'!$MB$2:$MB$200=X$4),0),$E43-1973)</f>
        <v>339988.5</v>
      </c>
      <c r="Y43" cm="1">
        <f t="array" ref="Y43">INDEX('GMW - Zero_net'!$A$2:$MC$200,MATCH(1,('GMW - Zero_net'!$MC$2:$MC$200=Y$3)*('GMW - Zero_net'!$MB$2:$MB$200=Y$4),0),$E43-1973)</f>
        <v>37316.11</v>
      </c>
      <c r="Z43" cm="1">
        <f t="array" ref="Z43">INDEX('GMW - Zero_net'!$A$2:$MC$200,MATCH(1,('GMW - Zero_net'!$MC$2:$MC$200=Z$3)*('GMW - Zero_net'!$MB$2:$MB$200=Z$4),0),$E43-1973)</f>
        <v>1429634</v>
      </c>
      <c r="AA43" cm="1">
        <f t="array" ref="AA43">INDEX('GMW - Zero_net'!$A$2:$MC$200,MATCH(1,('GMW - Zero_net'!$MC$2:$MC$200=AA$3)*('GMW - Zero_net'!$MB$2:$MB$200=AA$4),0),$E43-1973)</f>
        <v>-1.723093</v>
      </c>
      <c r="AB43" cm="1">
        <f t="array" ref="AB43">INDEX('GMW - Zero_net'!$A$2:$MC$200,MATCH(1,('GMW - Zero_net'!$MC$2:$MC$200=AB$3)*('GMW - Zero_net'!$MB$2:$MB$200=AB$4),0),$E43-1973)</f>
        <v>52800</v>
      </c>
      <c r="AC43" cm="1">
        <f t="array" ref="AC43">INDEX('GMW - Zero_net'!$A$2:$MC$200,MATCH(1,('GMW - Zero_net'!$MC$2:$MC$200=AC$3)*('GMW - Zero_net'!$MB$2:$MB$200=AC$4),0),$E43-1973)</f>
        <v>56198</v>
      </c>
      <c r="AD43" cm="1">
        <f t="array" ref="AD43">INDEX('GMW - Zero_net'!$A$2:$MC$200,MATCH(1,('GMW - Zero_net'!$MC$2:$MC$200=AD$3)*('GMW - Zero_net'!$MB$2:$MB$200=AD$4),0),$E43-1973)</f>
        <v>57036.75</v>
      </c>
      <c r="AE43" cm="1">
        <f t="array" ref="AE43">INDEX('GMW - Zero_net'!$A$2:$MC$200,MATCH(1,('GMW - Zero_net'!$MC$2:$MC$200=AE$3)*('GMW - Zero_net'!$MB$2:$MB$200=AE$4),0),$E43-1973)</f>
        <v>25.518560000000001</v>
      </c>
    </row>
    <row r="44" spans="1:31" x14ac:dyDescent="0.2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Zero_net'!$A$2:$MC$200,MATCH(1,('GMW - Zero_net'!$MC$2:$MC$200=F$3)*('GMW - Zero_net'!$MB$2:$MB$200=F$4),0),$E44-1973)</f>
        <v>376951</v>
      </c>
      <c r="G44" cm="1">
        <f t="array" ref="G44">INDEX('GMW - Zero_net'!$A$2:$MC$200,MATCH(1,('GMW - Zero_net'!$MC$2:$MC$200=G$3)*('GMW - Zero_net'!$MB$2:$MB$200=G$4),0),$E44-1973)</f>
        <v>212989</v>
      </c>
      <c r="H44" cm="1">
        <f t="array" ref="H44">INDEX('GMW - Zero_net'!$A$2:$MC$200,MATCH(1,('GMW - Zero_net'!$MC$2:$MC$200=H$3)*('GMW - Zero_net'!$MB$2:$MB$200=H$4),0),$E44-1973)</f>
        <v>218482</v>
      </c>
      <c r="I44" cm="1">
        <f t="array" ref="I44">INDEX('GMW - Zero_net'!$A$2:$MC$200,MATCH(1,('GMW - Zero_net'!$MC$2:$MC$200=I$3)*('GMW - Zero_net'!$MB$2:$MB$200=I$4),0),$E44-1973)</f>
        <v>52.133339999999997</v>
      </c>
      <c r="J44" cm="1">
        <f t="array" ref="J44">INDEX('GMW - Zero_net'!$A$2:$MC$200,MATCH(1,('GMW - Zero_net'!$MC$2:$MC$200=J$3)*('GMW - Zero_net'!$MB$2:$MB$200=J$4),0),$E44-1973)</f>
        <v>13.23846</v>
      </c>
      <c r="K44" cm="1">
        <f t="array" ref="K44">INDEX('GMW - Zero_net'!$A$2:$MC$200,MATCH(1,('GMW - Zero_net'!$MC$2:$MC$200=K$3)*('GMW - Zero_net'!$MB$2:$MB$200=K$4),0),$E44-1973)</f>
        <v>10.29923</v>
      </c>
      <c r="L44" cm="1">
        <f t="array" ref="L44">INDEX('GMW - Zero_net'!$A$2:$MC$200,MATCH(1,('GMW - Zero_net'!$MC$2:$MC$200=L$3)*('GMW - Zero_net'!$MB$2:$MB$200=L$4),0),$E44-1973)</f>
        <v>26730</v>
      </c>
      <c r="M44" cm="1">
        <f t="array" ref="M44">INDEX('GMW - Zero_net'!$A$2:$MC$200,MATCH(1,('GMW - Zero_net'!$MC$2:$MC$200=M$3)*('GMW - Zero_net'!$MB$2:$MB$200=M$4),0),$E44-1973)</f>
        <v>2083</v>
      </c>
      <c r="N44" cm="1">
        <f t="array" ref="N44">INDEX('GMW - Zero_net'!$A$2:$MC$200,MATCH(1,('GMW - Zero_net'!$MC$2:$MC$200=N$3)*('GMW - Zero_net'!$MB$2:$MB$200=N$4),0),$E44-1973)</f>
        <v>28813</v>
      </c>
      <c r="O44" cm="1">
        <f t="array" ref="O44">INDEX('GMW - Zero_net'!$A$2:$MC$200,MATCH(1,('GMW - Zero_net'!$MC$2:$MC$200=O$3)*('GMW - Zero_net'!$MB$2:$MB$200=O$4),0),$E44-1973)</f>
        <v>7.2</v>
      </c>
      <c r="P44" cm="1">
        <f t="array" ref="P44">INDEX('GMW - Zero_net'!$A$2:$MC$200,MATCH(1,('GMW - Zero_net'!$MC$2:$MC$200=P$3)*('GMW - Zero_net'!$MB$2:$MB$200=P$4),0),$E44-1973)</f>
        <v>35079.120000000003</v>
      </c>
      <c r="Q44" cm="1">
        <f t="array" ref="Q44">INDEX('GMW - Zero_net'!$A$2:$MC$200,MATCH(1,('GMW - Zero_net'!$MC$2:$MC$200=Q$3)*('GMW - Zero_net'!$MB$2:$MB$200=Q$4),0),$E44-1973)</f>
        <v>-2497</v>
      </c>
      <c r="R44" cm="1">
        <f t="array" ref="R44">INDEX('GMW - Zero_net'!$A$2:$MC$200,MATCH(1,('GMW - Zero_net'!$MC$2:$MC$200=R$3)*('GMW - Zero_net'!$MB$2:$MB$200=R$4),0),$E44-1973)</f>
        <v>1E-3</v>
      </c>
      <c r="S44" cm="1">
        <f t="array" ref="S44">INDEX('GMW - Zero_net'!$A$2:$MC$200,MATCH(1,('GMW - Zero_net'!$MC$2:$MC$200=S$3)*('GMW - Zero_net'!$MB$2:$MB$200=S$4),0),$E44-1973)</f>
        <v>151744</v>
      </c>
      <c r="T44" cm="1">
        <f t="array" ref="T44">INDEX('GMW - Zero_net'!$A$2:$MC$200,MATCH(1,('GMW - Zero_net'!$MC$2:$MC$200=T$3)*('GMW - Zero_net'!$MB$2:$MB$200=T$4),0),$E44-1973)</f>
        <v>3.8011550000000001</v>
      </c>
      <c r="U44" cm="1">
        <f t="array" ref="U44">INDEX('GMW - Zero_net'!$A$2:$MC$200,MATCH(1,('GMW - Zero_net'!$MC$2:$MC$200=U$3)*('GMW - Zero_net'!$MB$2:$MB$200=U$4),0),$E44-1973)</f>
        <v>362891.4</v>
      </c>
      <c r="V44" cm="1">
        <f t="array" ref="V44">INDEX('GMW - Zero_net'!$A$2:$MC$200,MATCH(1,('GMW - Zero_net'!$MC$2:$MC$200=V$3)*('GMW - Zero_net'!$MB$2:$MB$200=V$4),0),$E44-1973)</f>
        <v>26075.77</v>
      </c>
      <c r="W44" cm="1">
        <f t="array" ref="W44">INDEX('GMW - Zero_net'!$A$2:$MC$200,MATCH(1,('GMW - Zero_net'!$MC$2:$MC$200=W$3)*('GMW - Zero_net'!$MB$2:$MB$200=W$4),0),$E44-1973)</f>
        <v>33.786050000000003</v>
      </c>
      <c r="X44" cm="1">
        <f t="array" ref="X44">INDEX('GMW - Zero_net'!$A$2:$MC$200,MATCH(1,('GMW - Zero_net'!$MC$2:$MC$200=X$3)*('GMW - Zero_net'!$MB$2:$MB$200=X$4),0),$E44-1973)</f>
        <v>341236.8</v>
      </c>
      <c r="Y44" cm="1">
        <f t="array" ref="Y44">INDEX('GMW - Zero_net'!$A$2:$MC$200,MATCH(1,('GMW - Zero_net'!$MC$2:$MC$200=Y$3)*('GMW - Zero_net'!$MB$2:$MB$200=Y$4),0),$E44-1973)</f>
        <v>37322.720000000001</v>
      </c>
      <c r="Z44" cm="1">
        <f t="array" ref="Z44">INDEX('GMW - Zero_net'!$A$2:$MC$200,MATCH(1,('GMW - Zero_net'!$MC$2:$MC$200=Z$3)*('GMW - Zero_net'!$MB$2:$MB$200=Z$4),0),$E44-1973)</f>
        <v>1442571</v>
      </c>
      <c r="AA44" cm="1">
        <f t="array" ref="AA44">INDEX('GMW - Zero_net'!$A$2:$MC$200,MATCH(1,('GMW - Zero_net'!$MC$2:$MC$200=AA$3)*('GMW - Zero_net'!$MB$2:$MB$200=AA$4),0),$E44-1973)</f>
        <v>-1.7202850000000001</v>
      </c>
      <c r="AB44" cm="1">
        <f t="array" ref="AB44">INDEX('GMW - Zero_net'!$A$2:$MC$200,MATCH(1,('GMW - Zero_net'!$MC$2:$MC$200=AB$3)*('GMW - Zero_net'!$MB$2:$MB$200=AB$4),0),$E44-1973)</f>
        <v>50830</v>
      </c>
      <c r="AC44" cm="1">
        <f t="array" ref="AC44">INDEX('GMW - Zero_net'!$A$2:$MC$200,MATCH(1,('GMW - Zero_net'!$MC$2:$MC$200=AC$3)*('GMW - Zero_net'!$MB$2:$MB$200=AC$4),0),$E44-1973)</f>
        <v>48795</v>
      </c>
      <c r="AD44" cm="1">
        <f t="array" ref="AD44">INDEX('GMW - Zero_net'!$A$2:$MC$200,MATCH(1,('GMW - Zero_net'!$MC$2:$MC$200=AD$3)*('GMW - Zero_net'!$MB$2:$MB$200=AD$4),0),$E44-1973)</f>
        <v>57077</v>
      </c>
      <c r="AE44" cm="1">
        <f t="array" ref="AE44">INDEX('GMW - Zero_net'!$A$2:$MC$200,MATCH(1,('GMW - Zero_net'!$MC$2:$MC$200=AE$3)*('GMW - Zero_net'!$MB$2:$MB$200=AE$4),0),$E44-1973)</f>
        <v>25.55444</v>
      </c>
    </row>
    <row r="45" spans="1:31" x14ac:dyDescent="0.2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Zero_net'!$A$2:$MC$200,MATCH(1,('GMW - Zero_net'!$MC$2:$MC$200=F$3)*('GMW - Zero_net'!$MB$2:$MB$200=F$4),0),$E45-1973)</f>
        <v>377573</v>
      </c>
      <c r="G45" cm="1">
        <f t="array" ref="G45">INDEX('GMW - Zero_net'!$A$2:$MC$200,MATCH(1,('GMW - Zero_net'!$MC$2:$MC$200=G$3)*('GMW - Zero_net'!$MB$2:$MB$200=G$4),0),$E45-1973)</f>
        <v>212810</v>
      </c>
      <c r="H45" cm="1">
        <f t="array" ref="H45">INDEX('GMW - Zero_net'!$A$2:$MC$200,MATCH(1,('GMW - Zero_net'!$MC$2:$MC$200=H$3)*('GMW - Zero_net'!$MB$2:$MB$200=H$4),0),$E45-1973)</f>
        <v>224544</v>
      </c>
      <c r="I45" cm="1">
        <f t="array" ref="I45">INDEX('GMW - Zero_net'!$A$2:$MC$200,MATCH(1,('GMW - Zero_net'!$MC$2:$MC$200=I$3)*('GMW - Zero_net'!$MB$2:$MB$200=I$4),0),$E45-1973)</f>
        <v>52.466670000000001</v>
      </c>
      <c r="J45" cm="1">
        <f t="array" ref="J45">INDEX('GMW - Zero_net'!$A$2:$MC$200,MATCH(1,('GMW - Zero_net'!$MC$2:$MC$200=J$3)*('GMW - Zero_net'!$MB$2:$MB$200=J$4),0),$E45-1973)</f>
        <v>13.760579999999999</v>
      </c>
      <c r="K45" cm="1">
        <f t="array" ref="K45">INDEX('GMW - Zero_net'!$A$2:$MC$200,MATCH(1,('GMW - Zero_net'!$MC$2:$MC$200=K$3)*('GMW - Zero_net'!$MB$2:$MB$200=K$4),0),$E45-1973)</f>
        <v>10.088150000000001</v>
      </c>
      <c r="L45" cm="1">
        <f t="array" ref="L45">INDEX('GMW - Zero_net'!$A$2:$MC$200,MATCH(1,('GMW - Zero_net'!$MC$2:$MC$200=L$3)*('GMW - Zero_net'!$MB$2:$MB$200=L$4),0),$E45-1973)</f>
        <v>26795</v>
      </c>
      <c r="M45" cm="1">
        <f t="array" ref="M45">INDEX('GMW - Zero_net'!$A$2:$MC$200,MATCH(1,('GMW - Zero_net'!$MC$2:$MC$200=M$3)*('GMW - Zero_net'!$MB$2:$MB$200=M$4),0),$E45-1973)</f>
        <v>2045</v>
      </c>
      <c r="N45" cm="1">
        <f t="array" ref="N45">INDEX('GMW - Zero_net'!$A$2:$MC$200,MATCH(1,('GMW - Zero_net'!$MC$2:$MC$200=N$3)*('GMW - Zero_net'!$MB$2:$MB$200=N$4),0),$E45-1973)</f>
        <v>28840</v>
      </c>
      <c r="O45" cm="1">
        <f t="array" ref="O45">INDEX('GMW - Zero_net'!$A$2:$MC$200,MATCH(1,('GMW - Zero_net'!$MC$2:$MC$200=O$3)*('GMW - Zero_net'!$MB$2:$MB$200=O$4),0),$E45-1973)</f>
        <v>7.1</v>
      </c>
      <c r="P45" cm="1">
        <f t="array" ref="P45">INDEX('GMW - Zero_net'!$A$2:$MC$200,MATCH(1,('GMW - Zero_net'!$MC$2:$MC$200=P$3)*('GMW - Zero_net'!$MB$2:$MB$200=P$4),0),$E45-1973)</f>
        <v>35096.11</v>
      </c>
      <c r="Q45" cm="1">
        <f t="array" ref="Q45">INDEX('GMW - Zero_net'!$A$2:$MC$200,MATCH(1,('GMW - Zero_net'!$MC$2:$MC$200=Q$3)*('GMW - Zero_net'!$MB$2:$MB$200=Q$4),0),$E45-1973)</f>
        <v>-349</v>
      </c>
      <c r="R45" cm="1">
        <f t="array" ref="R45">INDEX('GMW - Zero_net'!$A$2:$MC$200,MATCH(1,('GMW - Zero_net'!$MC$2:$MC$200=R$3)*('GMW - Zero_net'!$MB$2:$MB$200=R$4),0),$E45-1973)</f>
        <v>1E-3</v>
      </c>
      <c r="S45" cm="1">
        <f t="array" ref="S45">INDEX('GMW - Zero_net'!$A$2:$MC$200,MATCH(1,('GMW - Zero_net'!$MC$2:$MC$200=S$3)*('GMW - Zero_net'!$MB$2:$MB$200=S$4),0),$E45-1973)</f>
        <v>155873</v>
      </c>
      <c r="T45" cm="1">
        <f t="array" ref="T45">INDEX('GMW - Zero_net'!$A$2:$MC$200,MATCH(1,('GMW - Zero_net'!$MC$2:$MC$200=T$3)*('GMW - Zero_net'!$MB$2:$MB$200=T$4),0),$E45-1973)</f>
        <v>3.2351489999999998</v>
      </c>
      <c r="U45" cm="1">
        <f t="array" ref="U45">INDEX('GMW - Zero_net'!$A$2:$MC$200,MATCH(1,('GMW - Zero_net'!$MC$2:$MC$200=U$3)*('GMW - Zero_net'!$MB$2:$MB$200=U$4),0),$E45-1973)</f>
        <v>365553.3</v>
      </c>
      <c r="V45" cm="1">
        <f t="array" ref="V45">INDEX('GMW - Zero_net'!$A$2:$MC$200,MATCH(1,('GMW - Zero_net'!$MC$2:$MC$200=V$3)*('GMW - Zero_net'!$MB$2:$MB$200=V$4),0),$E45-1973)</f>
        <v>26100.2</v>
      </c>
      <c r="W45" cm="1">
        <f t="array" ref="W45">INDEX('GMW - Zero_net'!$A$2:$MC$200,MATCH(1,('GMW - Zero_net'!$MC$2:$MC$200=W$3)*('GMW - Zero_net'!$MB$2:$MB$200=W$4),0),$E45-1973)</f>
        <v>33.775669999999998</v>
      </c>
      <c r="X45" cm="1">
        <f t="array" ref="X45">INDEX('GMW - Zero_net'!$A$2:$MC$200,MATCH(1,('GMW - Zero_net'!$MC$2:$MC$200=X$3)*('GMW - Zero_net'!$MB$2:$MB$200=X$4),0),$E45-1973)</f>
        <v>342391.9</v>
      </c>
      <c r="Y45" cm="1">
        <f t="array" ref="Y45">INDEX('GMW - Zero_net'!$A$2:$MC$200,MATCH(1,('GMW - Zero_net'!$MC$2:$MC$200=Y$3)*('GMW - Zero_net'!$MB$2:$MB$200=Y$4),0),$E45-1973)</f>
        <v>37331.61</v>
      </c>
      <c r="Z45" cm="1">
        <f t="array" ref="Z45">INDEX('GMW - Zero_net'!$A$2:$MC$200,MATCH(1,('GMW - Zero_net'!$MC$2:$MC$200=Z$3)*('GMW - Zero_net'!$MB$2:$MB$200=Z$4),0),$E45-1973)</f>
        <v>1455509</v>
      </c>
      <c r="AA45" cm="1">
        <f t="array" ref="AA45">INDEX('GMW - Zero_net'!$A$2:$MC$200,MATCH(1,('GMW - Zero_net'!$MC$2:$MC$200=AA$3)*('GMW - Zero_net'!$MB$2:$MB$200=AA$4),0),$E45-1973)</f>
        <v>-1.717481</v>
      </c>
      <c r="AB45" cm="1">
        <f t="array" ref="AB45">INDEX('GMW - Zero_net'!$A$2:$MC$200,MATCH(1,('GMW - Zero_net'!$MC$2:$MC$200=AB$3)*('GMW - Zero_net'!$MB$2:$MB$200=AB$4),0),$E45-1973)</f>
        <v>53538</v>
      </c>
      <c r="AC45" cm="1">
        <f t="array" ref="AC45">INDEX('GMW - Zero_net'!$A$2:$MC$200,MATCH(1,('GMW - Zero_net'!$MC$2:$MC$200=AC$3)*('GMW - Zero_net'!$MB$2:$MB$200=AC$4),0),$E45-1973)</f>
        <v>52754</v>
      </c>
      <c r="AD45" cm="1">
        <f t="array" ref="AD45">INDEX('GMW - Zero_net'!$A$2:$MC$200,MATCH(1,('GMW - Zero_net'!$MC$2:$MC$200=AD$3)*('GMW - Zero_net'!$MB$2:$MB$200=AD$4),0),$E45-1973)</f>
        <v>57117.25</v>
      </c>
      <c r="AE45" cm="1">
        <f t="array" ref="AE45">INDEX('GMW - Zero_net'!$A$2:$MC$200,MATCH(1,('GMW - Zero_net'!$MC$2:$MC$200=AE$3)*('GMW - Zero_net'!$MB$2:$MB$200=AE$4),0),$E45-1973)</f>
        <v>25.56991</v>
      </c>
    </row>
    <row r="46" spans="1:31" x14ac:dyDescent="0.2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Zero_net'!$A$2:$MC$200,MATCH(1,('GMW - Zero_net'!$MC$2:$MC$200=F$3)*('GMW - Zero_net'!$MB$2:$MB$200=F$4),0),$E46-1973)</f>
        <v>377508</v>
      </c>
      <c r="G46" cm="1">
        <f t="array" ref="G46">INDEX('GMW - Zero_net'!$A$2:$MC$200,MATCH(1,('GMW - Zero_net'!$MC$2:$MC$200=G$3)*('GMW - Zero_net'!$MB$2:$MB$200=G$4),0),$E46-1973)</f>
        <v>213685</v>
      </c>
      <c r="H46" cm="1">
        <f t="array" ref="H46">INDEX('GMW - Zero_net'!$A$2:$MC$200,MATCH(1,('GMW - Zero_net'!$MC$2:$MC$200=H$3)*('GMW - Zero_net'!$MB$2:$MB$200=H$4),0),$E46-1973)</f>
        <v>222406</v>
      </c>
      <c r="I46" cm="1">
        <f t="array" ref="I46">INDEX('GMW - Zero_net'!$A$2:$MC$200,MATCH(1,('GMW - Zero_net'!$MC$2:$MC$200=I$3)*('GMW - Zero_net'!$MB$2:$MB$200=I$4),0),$E46-1973)</f>
        <v>53.266669999999998</v>
      </c>
      <c r="J46" cm="1">
        <f t="array" ref="J46">INDEX('GMW - Zero_net'!$A$2:$MC$200,MATCH(1,('GMW - Zero_net'!$MC$2:$MC$200=J$3)*('GMW - Zero_net'!$MB$2:$MB$200=J$4),0),$E46-1973)</f>
        <v>14.805770000000001</v>
      </c>
      <c r="K46" cm="1">
        <f t="array" ref="K46">INDEX('GMW - Zero_net'!$A$2:$MC$200,MATCH(1,('GMW - Zero_net'!$MC$2:$MC$200=K$3)*('GMW - Zero_net'!$MB$2:$MB$200=K$4),0),$E46-1973)</f>
        <v>10.514620000000001</v>
      </c>
      <c r="L46" cm="1">
        <f t="array" ref="L46">INDEX('GMW - Zero_net'!$A$2:$MC$200,MATCH(1,('GMW - Zero_net'!$MC$2:$MC$200=L$3)*('GMW - Zero_net'!$MB$2:$MB$200=L$4),0),$E46-1973)</f>
        <v>26880</v>
      </c>
      <c r="M46" cm="1">
        <f t="array" ref="M46">INDEX('GMW - Zero_net'!$A$2:$MC$200,MATCH(1,('GMW - Zero_net'!$MC$2:$MC$200=M$3)*('GMW - Zero_net'!$MB$2:$MB$200=M$4),0),$E46-1973)</f>
        <v>2021</v>
      </c>
      <c r="N46" cm="1">
        <f t="array" ref="N46">INDEX('GMW - Zero_net'!$A$2:$MC$200,MATCH(1,('GMW - Zero_net'!$MC$2:$MC$200=N$3)*('GMW - Zero_net'!$MB$2:$MB$200=N$4),0),$E46-1973)</f>
        <v>28901</v>
      </c>
      <c r="O46" cm="1">
        <f t="array" ref="O46">INDEX('GMW - Zero_net'!$A$2:$MC$200,MATCH(1,('GMW - Zero_net'!$MC$2:$MC$200=O$3)*('GMW - Zero_net'!$MB$2:$MB$200=O$4),0),$E46-1973)</f>
        <v>7</v>
      </c>
      <c r="P46" cm="1">
        <f t="array" ref="P46">INDEX('GMW - Zero_net'!$A$2:$MC$200,MATCH(1,('GMW - Zero_net'!$MC$2:$MC$200=P$3)*('GMW - Zero_net'!$MB$2:$MB$200=P$4),0),$E46-1973)</f>
        <v>35113.1</v>
      </c>
      <c r="Q46" cm="1">
        <f t="array" ref="Q46">INDEX('GMW - Zero_net'!$A$2:$MC$200,MATCH(1,('GMW - Zero_net'!$MC$2:$MC$200=Q$3)*('GMW - Zero_net'!$MB$2:$MB$200=Q$4),0),$E46-1973)</f>
        <v>3799</v>
      </c>
      <c r="R46" cm="1">
        <f t="array" ref="R46">INDEX('GMW - Zero_net'!$A$2:$MC$200,MATCH(1,('GMW - Zero_net'!$MC$2:$MC$200=R$3)*('GMW - Zero_net'!$MB$2:$MB$200=R$4),0),$E46-1973)</f>
        <v>1E-3</v>
      </c>
      <c r="S46" cm="1">
        <f t="array" ref="S46">INDEX('GMW - Zero_net'!$A$2:$MC$200,MATCH(1,('GMW - Zero_net'!$MC$2:$MC$200=S$3)*('GMW - Zero_net'!$MB$2:$MB$200=S$4),0),$E46-1973)</f>
        <v>159889</v>
      </c>
      <c r="T46" cm="1">
        <f t="array" ref="T46">INDEX('GMW - Zero_net'!$A$2:$MC$200,MATCH(1,('GMW - Zero_net'!$MC$2:$MC$200=T$3)*('GMW - Zero_net'!$MB$2:$MB$200=T$4),0),$E46-1973)</f>
        <v>2.4522780000000002</v>
      </c>
      <c r="U46" cm="1">
        <f t="array" ref="U46">INDEX('GMW - Zero_net'!$A$2:$MC$200,MATCH(1,('GMW - Zero_net'!$MC$2:$MC$200=U$3)*('GMW - Zero_net'!$MB$2:$MB$200=U$4),0),$E46-1973)</f>
        <v>368362.8</v>
      </c>
      <c r="V46" cm="1">
        <f t="array" ref="V46">INDEX('GMW - Zero_net'!$A$2:$MC$200,MATCH(1,('GMW - Zero_net'!$MC$2:$MC$200=V$3)*('GMW - Zero_net'!$MB$2:$MB$200=V$4),0),$E46-1973)</f>
        <v>26155.4</v>
      </c>
      <c r="W46" cm="1">
        <f t="array" ref="W46">INDEX('GMW - Zero_net'!$A$2:$MC$200,MATCH(1,('GMW - Zero_net'!$MC$2:$MC$200=W$3)*('GMW - Zero_net'!$MB$2:$MB$200=W$4),0),$E46-1973)</f>
        <v>33.749740000000003</v>
      </c>
      <c r="X46" cm="1">
        <f t="array" ref="X46">INDEX('GMW - Zero_net'!$A$2:$MC$200,MATCH(1,('GMW - Zero_net'!$MC$2:$MC$200=X$3)*('GMW - Zero_net'!$MB$2:$MB$200=X$4),0),$E46-1973)</f>
        <v>343453.9</v>
      </c>
      <c r="Y46" cm="1">
        <f t="array" ref="Y46">INDEX('GMW - Zero_net'!$A$2:$MC$200,MATCH(1,('GMW - Zero_net'!$MC$2:$MC$200=Y$3)*('GMW - Zero_net'!$MB$2:$MB$200=Y$4),0),$E46-1973)</f>
        <v>37340.49</v>
      </c>
      <c r="Z46" cm="1">
        <f t="array" ref="Z46">INDEX('GMW - Zero_net'!$A$2:$MC$200,MATCH(1,('GMW - Zero_net'!$MC$2:$MC$200=Z$3)*('GMW - Zero_net'!$MB$2:$MB$200=Z$4),0),$E46-1973)</f>
        <v>1468447</v>
      </c>
      <c r="AA46" cm="1">
        <f t="array" ref="AA46">INDEX('GMW - Zero_net'!$A$2:$MC$200,MATCH(1,('GMW - Zero_net'!$MC$2:$MC$200=AA$3)*('GMW - Zero_net'!$MB$2:$MB$200=AA$4),0),$E46-1973)</f>
        <v>-1.714682</v>
      </c>
      <c r="AB46" cm="1">
        <f t="array" ref="AB46">INDEX('GMW - Zero_net'!$A$2:$MC$200,MATCH(1,('GMW - Zero_net'!$MC$2:$MC$200=AB$3)*('GMW - Zero_net'!$MB$2:$MB$200=AB$4),0),$E46-1973)</f>
        <v>55429</v>
      </c>
      <c r="AC46" cm="1">
        <f t="array" ref="AC46">INDEX('GMW - Zero_net'!$A$2:$MC$200,MATCH(1,('GMW - Zero_net'!$MC$2:$MC$200=AC$3)*('GMW - Zero_net'!$MB$2:$MB$200=AC$4),0),$E46-1973)</f>
        <v>57967</v>
      </c>
      <c r="AD46" cm="1">
        <f t="array" ref="AD46">INDEX('GMW - Zero_net'!$A$2:$MC$200,MATCH(1,('GMW - Zero_net'!$MC$2:$MC$200=AD$3)*('GMW - Zero_net'!$MB$2:$MB$200=AD$4),0),$E46-1973)</f>
        <v>57157.5</v>
      </c>
      <c r="AE46" cm="1">
        <f t="array" ref="AE46">INDEX('GMW - Zero_net'!$A$2:$MC$200,MATCH(1,('GMW - Zero_net'!$MC$2:$MC$200=AE$3)*('GMW - Zero_net'!$MB$2:$MB$200=AE$4),0),$E46-1973)</f>
        <v>25.585380000000001</v>
      </c>
    </row>
    <row r="47" spans="1:31" x14ac:dyDescent="0.2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Zero_net'!$A$2:$MC$200,MATCH(1,('GMW - Zero_net'!$MC$2:$MC$200=F$3)*('GMW - Zero_net'!$MB$2:$MB$200=F$4),0),$E47-1973)</f>
        <v>379458</v>
      </c>
      <c r="G47" cm="1">
        <f t="array" ref="G47">INDEX('GMW - Zero_net'!$A$2:$MC$200,MATCH(1,('GMW - Zero_net'!$MC$2:$MC$200=G$3)*('GMW - Zero_net'!$MB$2:$MB$200=G$4),0),$E47-1973)</f>
        <v>215861</v>
      </c>
      <c r="H47" cm="1">
        <f t="array" ref="H47">INDEX('GMW - Zero_net'!$A$2:$MC$200,MATCH(1,('GMW - Zero_net'!$MC$2:$MC$200=H$3)*('GMW - Zero_net'!$MB$2:$MB$200=H$4),0),$E47-1973)</f>
        <v>228823</v>
      </c>
      <c r="I47" cm="1">
        <f t="array" ref="I47">INDEX('GMW - Zero_net'!$A$2:$MC$200,MATCH(1,('GMW - Zero_net'!$MC$2:$MC$200=I$3)*('GMW - Zero_net'!$MB$2:$MB$200=I$4),0),$E47-1973)</f>
        <v>53.933329999999998</v>
      </c>
      <c r="J47" cm="1">
        <f t="array" ref="J47">INDEX('GMW - Zero_net'!$A$2:$MC$200,MATCH(1,('GMW - Zero_net'!$MC$2:$MC$200=J$3)*('GMW - Zero_net'!$MB$2:$MB$200=J$4),0),$E47-1973)</f>
        <v>14.875</v>
      </c>
      <c r="K47" cm="1">
        <f t="array" ref="K47">INDEX('GMW - Zero_net'!$A$2:$MC$200,MATCH(1,('GMW - Zero_net'!$MC$2:$MC$200=K$3)*('GMW - Zero_net'!$MB$2:$MB$200=K$4),0),$E47-1973)</f>
        <v>11.536619999999999</v>
      </c>
      <c r="L47" cm="1">
        <f t="array" ref="L47">INDEX('GMW - Zero_net'!$A$2:$MC$200,MATCH(1,('GMW - Zero_net'!$MC$2:$MC$200=L$3)*('GMW - Zero_net'!$MB$2:$MB$200=L$4),0),$E47-1973)</f>
        <v>26900</v>
      </c>
      <c r="M47" cm="1">
        <f t="array" ref="M47">INDEX('GMW - Zero_net'!$A$2:$MC$200,MATCH(1,('GMW - Zero_net'!$MC$2:$MC$200=M$3)*('GMW - Zero_net'!$MB$2:$MB$200=M$4),0),$E47-1973)</f>
        <v>2004</v>
      </c>
      <c r="N47" cm="1">
        <f t="array" ref="N47">INDEX('GMW - Zero_net'!$A$2:$MC$200,MATCH(1,('GMW - Zero_net'!$MC$2:$MC$200=N$3)*('GMW - Zero_net'!$MB$2:$MB$200=N$4),0),$E47-1973)</f>
        <v>28904</v>
      </c>
      <c r="O47" cm="1">
        <f t="array" ref="O47">INDEX('GMW - Zero_net'!$A$2:$MC$200,MATCH(1,('GMW - Zero_net'!$MC$2:$MC$200=O$3)*('GMW - Zero_net'!$MB$2:$MB$200=O$4),0),$E47-1973)</f>
        <v>6.9</v>
      </c>
      <c r="P47" cm="1">
        <f t="array" ref="P47">INDEX('GMW - Zero_net'!$A$2:$MC$200,MATCH(1,('GMW - Zero_net'!$MC$2:$MC$200=P$3)*('GMW - Zero_net'!$MB$2:$MB$200=P$4),0),$E47-1973)</f>
        <v>35130.089999999997</v>
      </c>
      <c r="Q47" cm="1">
        <f t="array" ref="Q47">INDEX('GMW - Zero_net'!$A$2:$MC$200,MATCH(1,('GMW - Zero_net'!$MC$2:$MC$200=Q$3)*('GMW - Zero_net'!$MB$2:$MB$200=Q$4),0),$E47-1973)</f>
        <v>4022</v>
      </c>
      <c r="R47" cm="1">
        <f t="array" ref="R47">INDEX('GMW - Zero_net'!$A$2:$MC$200,MATCH(1,('GMW - Zero_net'!$MC$2:$MC$200=R$3)*('GMW - Zero_net'!$MB$2:$MB$200=R$4),0),$E47-1973)</f>
        <v>1E-3</v>
      </c>
      <c r="S47" cm="1">
        <f t="array" ref="S47">INDEX('GMW - Zero_net'!$A$2:$MC$200,MATCH(1,('GMW - Zero_net'!$MC$2:$MC$200=S$3)*('GMW - Zero_net'!$MB$2:$MB$200=S$4),0),$E47-1973)</f>
        <v>163591</v>
      </c>
      <c r="T47" cm="1">
        <f t="array" ref="T47">INDEX('GMW - Zero_net'!$A$2:$MC$200,MATCH(1,('GMW - Zero_net'!$MC$2:$MC$200=T$3)*('GMW - Zero_net'!$MB$2:$MB$200=T$4),0),$E47-1973)</f>
        <v>2.3626330000000002</v>
      </c>
      <c r="U47" cm="1">
        <f t="array" ref="U47">INDEX('GMW - Zero_net'!$A$2:$MC$200,MATCH(1,('GMW - Zero_net'!$MC$2:$MC$200=U$3)*('GMW - Zero_net'!$MB$2:$MB$200=U$4),0),$E47-1973)</f>
        <v>370598</v>
      </c>
      <c r="V47" cm="1">
        <f t="array" ref="V47">INDEX('GMW - Zero_net'!$A$2:$MC$200,MATCH(1,('GMW - Zero_net'!$MC$2:$MC$200=V$3)*('GMW - Zero_net'!$MB$2:$MB$200=V$4),0),$E47-1973)</f>
        <v>26158.12</v>
      </c>
      <c r="W47" cm="1">
        <f t="array" ref="W47">INDEX('GMW - Zero_net'!$A$2:$MC$200,MATCH(1,('GMW - Zero_net'!$MC$2:$MC$200=W$3)*('GMW - Zero_net'!$MB$2:$MB$200=W$4),0),$E47-1973)</f>
        <v>33.708260000000003</v>
      </c>
      <c r="X47" cm="1">
        <f t="array" ref="X47">INDEX('GMW - Zero_net'!$A$2:$MC$200,MATCH(1,('GMW - Zero_net'!$MC$2:$MC$200=X$3)*('GMW - Zero_net'!$MB$2:$MB$200=X$4),0),$E47-1973)</f>
        <v>344556.3</v>
      </c>
      <c r="Y47" cm="1">
        <f t="array" ref="Y47">INDEX('GMW - Zero_net'!$A$2:$MC$200,MATCH(1,('GMW - Zero_net'!$MC$2:$MC$200=Y$3)*('GMW - Zero_net'!$MB$2:$MB$200=Y$4),0),$E47-1973)</f>
        <v>37349.370000000003</v>
      </c>
      <c r="Z47" cm="1">
        <f t="array" ref="Z47">INDEX('GMW - Zero_net'!$A$2:$MC$200,MATCH(1,('GMW - Zero_net'!$MC$2:$MC$200=Z$3)*('GMW - Zero_net'!$MB$2:$MB$200=Z$4),0),$E47-1973)</f>
        <v>1482940</v>
      </c>
      <c r="AA47" cm="1">
        <f t="array" ref="AA47">INDEX('GMW - Zero_net'!$A$2:$MC$200,MATCH(1,('GMW - Zero_net'!$MC$2:$MC$200=AA$3)*('GMW - Zero_net'!$MB$2:$MB$200=AA$4),0),$E47-1973)</f>
        <v>-1.7118869999999999</v>
      </c>
      <c r="AB47" cm="1">
        <f t="array" ref="AB47">INDEX('GMW - Zero_net'!$A$2:$MC$200,MATCH(1,('GMW - Zero_net'!$MC$2:$MC$200=AB$3)*('GMW - Zero_net'!$MB$2:$MB$200=AB$4),0),$E47-1973)</f>
        <v>58767</v>
      </c>
      <c r="AC47" cm="1">
        <f t="array" ref="AC47">INDEX('GMW - Zero_net'!$A$2:$MC$200,MATCH(1,('GMW - Zero_net'!$MC$2:$MC$200=AC$3)*('GMW - Zero_net'!$MB$2:$MB$200=AC$4),0),$E47-1973)</f>
        <v>58924</v>
      </c>
      <c r="AD47" cm="1">
        <f t="array" ref="AD47">INDEX('GMW - Zero_net'!$A$2:$MC$200,MATCH(1,('GMW - Zero_net'!$MC$2:$MC$200=AD$3)*('GMW - Zero_net'!$MB$2:$MB$200=AD$4),0),$E47-1973)</f>
        <v>57197.75</v>
      </c>
      <c r="AE47" cm="1">
        <f t="array" ref="AE47">INDEX('GMW - Zero_net'!$A$2:$MC$200,MATCH(1,('GMW - Zero_net'!$MC$2:$MC$200=AE$3)*('GMW - Zero_net'!$MB$2:$MB$200=AE$4),0),$E47-1973)</f>
        <v>25.600819999999999</v>
      </c>
    </row>
    <row r="48" spans="1:31" x14ac:dyDescent="0.2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Zero_net'!$A$2:$MC$200,MATCH(1,('GMW - Zero_net'!$MC$2:$MC$200=F$3)*('GMW - Zero_net'!$MB$2:$MB$200=F$4),0),$E48-1973)</f>
        <v>381997</v>
      </c>
      <c r="G48" cm="1">
        <f t="array" ref="G48">INDEX('GMW - Zero_net'!$A$2:$MC$200,MATCH(1,('GMW - Zero_net'!$MC$2:$MC$200=G$3)*('GMW - Zero_net'!$MB$2:$MB$200=G$4),0),$E48-1973)</f>
        <v>216571</v>
      </c>
      <c r="H48" cm="1">
        <f t="array" ref="H48">INDEX('GMW - Zero_net'!$A$2:$MC$200,MATCH(1,('GMW - Zero_net'!$MC$2:$MC$200=H$3)*('GMW - Zero_net'!$MB$2:$MB$200=H$4),0),$E48-1973)</f>
        <v>226206</v>
      </c>
      <c r="I48" cm="1">
        <f t="array" ref="I48">INDEX('GMW - Zero_net'!$A$2:$MC$200,MATCH(1,('GMW - Zero_net'!$MC$2:$MC$200=I$3)*('GMW - Zero_net'!$MB$2:$MB$200=I$4),0),$E48-1973)</f>
        <v>55.6</v>
      </c>
      <c r="J48" cm="1">
        <f t="array" ref="J48">INDEX('GMW - Zero_net'!$A$2:$MC$200,MATCH(1,('GMW - Zero_net'!$MC$2:$MC$200=J$3)*('GMW - Zero_net'!$MB$2:$MB$200=J$4),0),$E48-1973)</f>
        <v>14.875</v>
      </c>
      <c r="K48" cm="1">
        <f t="array" ref="K48">INDEX('GMW - Zero_net'!$A$2:$MC$200,MATCH(1,('GMW - Zero_net'!$MC$2:$MC$200=K$3)*('GMW - Zero_net'!$MB$2:$MB$200=K$4),0),$E48-1973)</f>
        <v>12.32338</v>
      </c>
      <c r="L48" cm="1">
        <f t="array" ref="L48">INDEX('GMW - Zero_net'!$A$2:$MC$200,MATCH(1,('GMW - Zero_net'!$MC$2:$MC$200=L$3)*('GMW - Zero_net'!$MB$2:$MB$200=L$4),0),$E48-1973)</f>
        <v>26935</v>
      </c>
      <c r="M48" cm="1">
        <f t="array" ref="M48">INDEX('GMW - Zero_net'!$A$2:$MC$200,MATCH(1,('GMW - Zero_net'!$MC$2:$MC$200=M$3)*('GMW - Zero_net'!$MB$2:$MB$200=M$4),0),$E48-1973)</f>
        <v>2002</v>
      </c>
      <c r="N48" cm="1">
        <f t="array" ref="N48">INDEX('GMW - Zero_net'!$A$2:$MC$200,MATCH(1,('GMW - Zero_net'!$MC$2:$MC$200=N$3)*('GMW - Zero_net'!$MB$2:$MB$200=N$4),0),$E48-1973)</f>
        <v>28937</v>
      </c>
      <c r="O48" cm="1">
        <f t="array" ref="O48">INDEX('GMW - Zero_net'!$A$2:$MC$200,MATCH(1,('GMW - Zero_net'!$MC$2:$MC$200=O$3)*('GMW - Zero_net'!$MB$2:$MB$200=O$4),0),$E48-1973)</f>
        <v>6.9</v>
      </c>
      <c r="P48" cm="1">
        <f t="array" ref="P48">INDEX('GMW - Zero_net'!$A$2:$MC$200,MATCH(1,('GMW - Zero_net'!$MC$2:$MC$200=P$3)*('GMW - Zero_net'!$MB$2:$MB$200=P$4),0),$E48-1973)</f>
        <v>35147.07</v>
      </c>
      <c r="Q48" cm="1">
        <f t="array" ref="Q48">INDEX('GMW - Zero_net'!$A$2:$MC$200,MATCH(1,('GMW - Zero_net'!$MC$2:$MC$200=Q$3)*('GMW - Zero_net'!$MB$2:$MB$200=Q$4),0),$E48-1973)</f>
        <v>-3188</v>
      </c>
      <c r="R48" cm="1">
        <f t="array" ref="R48">INDEX('GMW - Zero_net'!$A$2:$MC$200,MATCH(1,('GMW - Zero_net'!$MC$2:$MC$200=R$3)*('GMW - Zero_net'!$MB$2:$MB$200=R$4),0),$E48-1973)</f>
        <v>1E-3</v>
      </c>
      <c r="S48" cm="1">
        <f t="array" ref="S48">INDEX('GMW - Zero_net'!$A$2:$MC$200,MATCH(1,('GMW - Zero_net'!$MC$2:$MC$200=S$3)*('GMW - Zero_net'!$MB$2:$MB$200=S$4),0),$E48-1973)</f>
        <v>167263</v>
      </c>
      <c r="T48" cm="1">
        <f t="array" ref="T48">INDEX('GMW - Zero_net'!$A$2:$MC$200,MATCH(1,('GMW - Zero_net'!$MC$2:$MC$200=T$3)*('GMW - Zero_net'!$MB$2:$MB$200=T$4),0),$E48-1973)</f>
        <v>2.3507120000000001</v>
      </c>
      <c r="U48" cm="1">
        <f t="array" ref="U48">INDEX('GMW - Zero_net'!$A$2:$MC$200,MATCH(1,('GMW - Zero_net'!$MC$2:$MC$200=U$3)*('GMW - Zero_net'!$MB$2:$MB$200=U$4),0),$E48-1973)</f>
        <v>373122.3</v>
      </c>
      <c r="V48" cm="1">
        <f t="array" ref="V48">INDEX('GMW - Zero_net'!$A$2:$MC$200,MATCH(1,('GMW - Zero_net'!$MC$2:$MC$200=V$3)*('GMW - Zero_net'!$MB$2:$MB$200=V$4),0),$E48-1973)</f>
        <v>26187.98</v>
      </c>
      <c r="W48" cm="1">
        <f t="array" ref="W48">INDEX('GMW - Zero_net'!$A$2:$MC$200,MATCH(1,('GMW - Zero_net'!$MC$2:$MC$200=W$3)*('GMW - Zero_net'!$MB$2:$MB$200=W$4),0),$E48-1973)</f>
        <v>33.651200000000003</v>
      </c>
      <c r="X48" cm="1">
        <f t="array" ref="X48">INDEX('GMW - Zero_net'!$A$2:$MC$200,MATCH(1,('GMW - Zero_net'!$MC$2:$MC$200=X$3)*('GMW - Zero_net'!$MB$2:$MB$200=X$4),0),$E48-1973)</f>
        <v>345697</v>
      </c>
      <c r="Y48" cm="1">
        <f t="array" ref="Y48">INDEX('GMW - Zero_net'!$A$2:$MC$200,MATCH(1,('GMW - Zero_net'!$MC$2:$MC$200=Y$3)*('GMW - Zero_net'!$MB$2:$MB$200=Y$4),0),$E48-1973)</f>
        <v>37358.25</v>
      </c>
      <c r="Z48" cm="1">
        <f t="array" ref="Z48">INDEX('GMW - Zero_net'!$A$2:$MC$200,MATCH(1,('GMW - Zero_net'!$MC$2:$MC$200=Z$3)*('GMW - Zero_net'!$MB$2:$MB$200=Z$4),0),$E48-1973)</f>
        <v>1497433</v>
      </c>
      <c r="AA48" cm="1">
        <f t="array" ref="AA48">INDEX('GMW - Zero_net'!$A$2:$MC$200,MATCH(1,('GMW - Zero_net'!$MC$2:$MC$200=AA$3)*('GMW - Zero_net'!$MB$2:$MB$200=AA$4),0),$E48-1973)</f>
        <v>-1.7090970000000001</v>
      </c>
      <c r="AB48" cm="1">
        <f t="array" ref="AB48">INDEX('GMW - Zero_net'!$A$2:$MC$200,MATCH(1,('GMW - Zero_net'!$MC$2:$MC$200=AB$3)*('GMW - Zero_net'!$MB$2:$MB$200=AB$4),0),$E48-1973)</f>
        <v>56289</v>
      </c>
      <c r="AC48" cm="1">
        <f t="array" ref="AC48">INDEX('GMW - Zero_net'!$A$2:$MC$200,MATCH(1,('GMW - Zero_net'!$MC$2:$MC$200=AC$3)*('GMW - Zero_net'!$MB$2:$MB$200=AC$4),0),$E48-1973)</f>
        <v>53077</v>
      </c>
      <c r="AD48" cm="1">
        <f t="array" ref="AD48">INDEX('GMW - Zero_net'!$A$2:$MC$200,MATCH(1,('GMW - Zero_net'!$MC$2:$MC$200=AD$3)*('GMW - Zero_net'!$MB$2:$MB$200=AD$4),0),$E48-1973)</f>
        <v>57238</v>
      </c>
      <c r="AE48" cm="1">
        <f t="array" ref="AE48">INDEX('GMW - Zero_net'!$A$2:$MC$200,MATCH(1,('GMW - Zero_net'!$MC$2:$MC$200=AE$3)*('GMW - Zero_net'!$MB$2:$MB$200=AE$4),0),$E48-1973)</f>
        <v>25.61626</v>
      </c>
    </row>
    <row r="49" spans="1:31" x14ac:dyDescent="0.2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Zero_net'!$A$2:$MC$200,MATCH(1,('GMW - Zero_net'!$MC$2:$MC$200=F$3)*('GMW - Zero_net'!$MB$2:$MB$200=F$4),0),$E49-1973)</f>
        <v>377831</v>
      </c>
      <c r="G49" cm="1">
        <f t="array" ref="G49">INDEX('GMW - Zero_net'!$A$2:$MC$200,MATCH(1,('GMW - Zero_net'!$MC$2:$MC$200=G$3)*('GMW - Zero_net'!$MB$2:$MB$200=G$4),0),$E49-1973)</f>
        <v>215211</v>
      </c>
      <c r="H49" cm="1">
        <f t="array" ref="H49">INDEX('GMW - Zero_net'!$A$2:$MC$200,MATCH(1,('GMW - Zero_net'!$MC$2:$MC$200=H$3)*('GMW - Zero_net'!$MB$2:$MB$200=H$4),0),$E49-1973)</f>
        <v>228406</v>
      </c>
      <c r="I49" cm="1">
        <f t="array" ref="I49">INDEX('GMW - Zero_net'!$A$2:$MC$200,MATCH(1,('GMW - Zero_net'!$MC$2:$MC$200=I$3)*('GMW - Zero_net'!$MB$2:$MB$200=I$4),0),$E49-1973)</f>
        <v>56.4</v>
      </c>
      <c r="J49" cm="1">
        <f t="array" ref="J49">INDEX('GMW - Zero_net'!$A$2:$MC$200,MATCH(1,('GMW - Zero_net'!$MC$2:$MC$200=J$3)*('GMW - Zero_net'!$MB$2:$MB$200=J$4),0),$E49-1973)</f>
        <v>14.875</v>
      </c>
      <c r="K49" cm="1">
        <f t="array" ref="K49">INDEX('GMW - Zero_net'!$A$2:$MC$200,MATCH(1,('GMW - Zero_net'!$MC$2:$MC$200=K$3)*('GMW - Zero_net'!$MB$2:$MB$200=K$4),0),$E49-1973)</f>
        <v>12.03185</v>
      </c>
      <c r="L49" cm="1">
        <f t="array" ref="L49">INDEX('GMW - Zero_net'!$A$2:$MC$200,MATCH(1,('GMW - Zero_net'!$MC$2:$MC$200=L$3)*('GMW - Zero_net'!$MB$2:$MB$200=L$4),0),$E49-1973)</f>
        <v>26900</v>
      </c>
      <c r="M49" cm="1">
        <f t="array" ref="M49">INDEX('GMW - Zero_net'!$A$2:$MC$200,MATCH(1,('GMW - Zero_net'!$MC$2:$MC$200=M$3)*('GMW - Zero_net'!$MB$2:$MB$200=M$4),0),$E49-1973)</f>
        <v>2049</v>
      </c>
      <c r="N49" cm="1">
        <f t="array" ref="N49">INDEX('GMW - Zero_net'!$A$2:$MC$200,MATCH(1,('GMW - Zero_net'!$MC$2:$MC$200=N$3)*('GMW - Zero_net'!$MB$2:$MB$200=N$4),0),$E49-1973)</f>
        <v>28949</v>
      </c>
      <c r="O49" cm="1">
        <f t="array" ref="O49">INDEX('GMW - Zero_net'!$A$2:$MC$200,MATCH(1,('GMW - Zero_net'!$MC$2:$MC$200=O$3)*('GMW - Zero_net'!$MB$2:$MB$200=O$4),0),$E49-1973)</f>
        <v>7.1</v>
      </c>
      <c r="P49" cm="1">
        <f t="array" ref="P49">INDEX('GMW - Zero_net'!$A$2:$MC$200,MATCH(1,('GMW - Zero_net'!$MC$2:$MC$200=P$3)*('GMW - Zero_net'!$MB$2:$MB$200=P$4),0),$E49-1973)</f>
        <v>35159.49</v>
      </c>
      <c r="Q49" cm="1">
        <f t="array" ref="Q49">INDEX('GMW - Zero_net'!$A$2:$MC$200,MATCH(1,('GMW - Zero_net'!$MC$2:$MC$200=Q$3)*('GMW - Zero_net'!$MB$2:$MB$200=Q$4),0),$E49-1973)</f>
        <v>-90</v>
      </c>
      <c r="R49" cm="1">
        <f t="array" ref="R49">INDEX('GMW - Zero_net'!$A$2:$MC$200,MATCH(1,('GMW - Zero_net'!$MC$2:$MC$200=R$3)*('GMW - Zero_net'!$MB$2:$MB$200=R$4),0),$E49-1973)</f>
        <v>1E-3</v>
      </c>
      <c r="S49" cm="1">
        <f t="array" ref="S49">INDEX('GMW - Zero_net'!$A$2:$MC$200,MATCH(1,('GMW - Zero_net'!$MC$2:$MC$200=S$3)*('GMW - Zero_net'!$MB$2:$MB$200=S$4),0),$E49-1973)</f>
        <v>170618</v>
      </c>
      <c r="T49" cm="1">
        <f t="array" ref="T49">INDEX('GMW - Zero_net'!$A$2:$MC$200,MATCH(1,('GMW - Zero_net'!$MC$2:$MC$200=T$3)*('GMW - Zero_net'!$MB$2:$MB$200=T$4),0),$E49-1973)</f>
        <v>0.65574650000000001</v>
      </c>
      <c r="U49" cm="1">
        <f t="array" ref="U49">INDEX('GMW - Zero_net'!$A$2:$MC$200,MATCH(1,('GMW - Zero_net'!$MC$2:$MC$200=U$3)*('GMW - Zero_net'!$MB$2:$MB$200=U$4),0),$E49-1973)</f>
        <v>375361.3</v>
      </c>
      <c r="V49" cm="1">
        <f t="array" ref="V49">INDEX('GMW - Zero_net'!$A$2:$MC$200,MATCH(1,('GMW - Zero_net'!$MC$2:$MC$200=V$3)*('GMW - Zero_net'!$MB$2:$MB$200=V$4),0),$E49-1973)</f>
        <v>26198.85</v>
      </c>
      <c r="W49" cm="1">
        <f t="array" ref="W49">INDEX('GMW - Zero_net'!$A$2:$MC$200,MATCH(1,('GMW - Zero_net'!$MC$2:$MC$200=W$3)*('GMW - Zero_net'!$MB$2:$MB$200=W$4),0),$E49-1973)</f>
        <v>33.578600000000002</v>
      </c>
      <c r="X49" cm="1">
        <f t="array" ref="X49">INDEX('GMW - Zero_net'!$A$2:$MC$200,MATCH(1,('GMW - Zero_net'!$MC$2:$MC$200=X$3)*('GMW - Zero_net'!$MB$2:$MB$200=X$4),0),$E49-1973)</f>
        <v>346798.8</v>
      </c>
      <c r="Y49" cm="1">
        <f t="array" ref="Y49">INDEX('GMW - Zero_net'!$A$2:$MC$200,MATCH(1,('GMW - Zero_net'!$MC$2:$MC$200=Y$3)*('GMW - Zero_net'!$MB$2:$MB$200=Y$4),0),$E49-1973)</f>
        <v>37361.620000000003</v>
      </c>
      <c r="Z49" cm="1">
        <f t="array" ref="Z49">INDEX('GMW - Zero_net'!$A$2:$MC$200,MATCH(1,('GMW - Zero_net'!$MC$2:$MC$200=Z$3)*('GMW - Zero_net'!$MB$2:$MB$200=Z$4),0),$E49-1973)</f>
        <v>1511926</v>
      </c>
      <c r="AA49" cm="1">
        <f t="array" ref="AA49">INDEX('GMW - Zero_net'!$A$2:$MC$200,MATCH(1,('GMW - Zero_net'!$MC$2:$MC$200=AA$3)*('GMW - Zero_net'!$MB$2:$MB$200=AA$4),0),$E49-1973)</f>
        <v>-1.7063120000000001</v>
      </c>
      <c r="AB49" cm="1">
        <f t="array" ref="AB49">INDEX('GMW - Zero_net'!$A$2:$MC$200,MATCH(1,('GMW - Zero_net'!$MC$2:$MC$200=AB$3)*('GMW - Zero_net'!$MB$2:$MB$200=AB$4),0),$E49-1973)</f>
        <v>57923</v>
      </c>
      <c r="AC49" cm="1">
        <f t="array" ref="AC49">INDEX('GMW - Zero_net'!$A$2:$MC$200,MATCH(1,('GMW - Zero_net'!$MC$2:$MC$200=AC$3)*('GMW - Zero_net'!$MB$2:$MB$200=AC$4),0),$E49-1973)</f>
        <v>56839</v>
      </c>
      <c r="AD49" cm="1">
        <f t="array" ref="AD49">INDEX('GMW - Zero_net'!$A$2:$MC$200,MATCH(1,('GMW - Zero_net'!$MC$2:$MC$200=AD$3)*('GMW - Zero_net'!$MB$2:$MB$200=AD$4),0),$E49-1973)</f>
        <v>57288.25</v>
      </c>
      <c r="AE49" cm="1">
        <f t="array" ref="AE49">INDEX('GMW - Zero_net'!$A$2:$MC$200,MATCH(1,('GMW - Zero_net'!$MC$2:$MC$200=AE$3)*('GMW - Zero_net'!$MB$2:$MB$200=AE$4),0),$E49-1973)</f>
        <v>25.64676</v>
      </c>
    </row>
    <row r="50" spans="1:31" x14ac:dyDescent="0.2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Zero_net'!$A$2:$MC$200,MATCH(1,('GMW - Zero_net'!$MC$2:$MC$200=F$3)*('GMW - Zero_net'!$MB$2:$MB$200=F$4),0),$E50-1973)</f>
        <v>375916</v>
      </c>
      <c r="G50" cm="1">
        <f t="array" ref="G50">INDEX('GMW - Zero_net'!$A$2:$MC$200,MATCH(1,('GMW - Zero_net'!$MC$2:$MC$200=G$3)*('GMW - Zero_net'!$MB$2:$MB$200=G$4),0),$E50-1973)</f>
        <v>215007</v>
      </c>
      <c r="H50" cm="1">
        <f t="array" ref="H50">INDEX('GMW - Zero_net'!$A$2:$MC$200,MATCH(1,('GMW - Zero_net'!$MC$2:$MC$200=H$3)*('GMW - Zero_net'!$MB$2:$MB$200=H$4),0),$E50-1973)</f>
        <v>231942</v>
      </c>
      <c r="I50" cm="1">
        <f t="array" ref="I50">INDEX('GMW - Zero_net'!$A$2:$MC$200,MATCH(1,('GMW - Zero_net'!$MC$2:$MC$200=I$3)*('GMW - Zero_net'!$MB$2:$MB$200=I$4),0),$E50-1973)</f>
        <v>57.466670000000001</v>
      </c>
      <c r="J50" cm="1">
        <f t="array" ref="J50">INDEX('GMW - Zero_net'!$A$2:$MC$200,MATCH(1,('GMW - Zero_net'!$MC$2:$MC$200=J$3)*('GMW - Zero_net'!$MB$2:$MB$200=J$4),0),$E50-1973)</f>
        <v>13.950760000000001</v>
      </c>
      <c r="K50" cm="1">
        <f t="array" ref="K50">INDEX('GMW - Zero_net'!$A$2:$MC$200,MATCH(1,('GMW - Zero_net'!$MC$2:$MC$200=K$3)*('GMW - Zero_net'!$MB$2:$MB$200=K$4),0),$E50-1973)</f>
        <v>11.331670000000001</v>
      </c>
      <c r="L50" cm="1">
        <f t="array" ref="L50">INDEX('GMW - Zero_net'!$A$2:$MC$200,MATCH(1,('GMW - Zero_net'!$MC$2:$MC$200=L$3)*('GMW - Zero_net'!$MB$2:$MB$200=L$4),0),$E50-1973)</f>
        <v>26750</v>
      </c>
      <c r="M50" cm="1">
        <f t="array" ref="M50">INDEX('GMW - Zero_net'!$A$2:$MC$200,MATCH(1,('GMW - Zero_net'!$MC$2:$MC$200=M$3)*('GMW - Zero_net'!$MB$2:$MB$200=M$4),0),$E50-1973)</f>
        <v>2158</v>
      </c>
      <c r="N50" cm="1">
        <f t="array" ref="N50">INDEX('GMW - Zero_net'!$A$2:$MC$200,MATCH(1,('GMW - Zero_net'!$MC$2:$MC$200=N$3)*('GMW - Zero_net'!$MB$2:$MB$200=N$4),0),$E50-1973)</f>
        <v>28908</v>
      </c>
      <c r="O50" cm="1">
        <f t="array" ref="O50">INDEX('GMW - Zero_net'!$A$2:$MC$200,MATCH(1,('GMW - Zero_net'!$MC$2:$MC$200=O$3)*('GMW - Zero_net'!$MB$2:$MB$200=O$4),0),$E50-1973)</f>
        <v>7.5</v>
      </c>
      <c r="P50" cm="1">
        <f t="array" ref="P50">INDEX('GMW - Zero_net'!$A$2:$MC$200,MATCH(1,('GMW - Zero_net'!$MC$2:$MC$200=P$3)*('GMW - Zero_net'!$MB$2:$MB$200=P$4),0),$E50-1973)</f>
        <v>35171.9</v>
      </c>
      <c r="Q50" cm="1">
        <f t="array" ref="Q50">INDEX('GMW - Zero_net'!$A$2:$MC$200,MATCH(1,('GMW - Zero_net'!$MC$2:$MC$200=Q$3)*('GMW - Zero_net'!$MB$2:$MB$200=Q$4),0),$E50-1973)</f>
        <v>870</v>
      </c>
      <c r="R50" cm="1">
        <f t="array" ref="R50">INDEX('GMW - Zero_net'!$A$2:$MC$200,MATCH(1,('GMW - Zero_net'!$MC$2:$MC$200=R$3)*('GMW - Zero_net'!$MB$2:$MB$200=R$4),0),$E50-1973)</f>
        <v>1E-3</v>
      </c>
      <c r="S50" cm="1">
        <f t="array" ref="S50">INDEX('GMW - Zero_net'!$A$2:$MC$200,MATCH(1,('GMW - Zero_net'!$MC$2:$MC$200=S$3)*('GMW - Zero_net'!$MB$2:$MB$200=S$4),0),$E50-1973)</f>
        <v>171505</v>
      </c>
      <c r="T50" cm="1">
        <f t="array" ref="T50">INDEX('GMW - Zero_net'!$A$2:$MC$200,MATCH(1,('GMW - Zero_net'!$MC$2:$MC$200=T$3)*('GMW - Zero_net'!$MB$2:$MB$200=T$4),0),$E50-1973)</f>
        <v>-0.28848649999999998</v>
      </c>
      <c r="U50" cm="1">
        <f t="array" ref="U50">INDEX('GMW - Zero_net'!$A$2:$MC$200,MATCH(1,('GMW - Zero_net'!$MC$2:$MC$200=U$3)*('GMW - Zero_net'!$MB$2:$MB$200=U$4),0),$E50-1973)</f>
        <v>377001.9</v>
      </c>
      <c r="V50" cm="1">
        <f t="array" ref="V50">INDEX('GMW - Zero_net'!$A$2:$MC$200,MATCH(1,('GMW - Zero_net'!$MC$2:$MC$200=V$3)*('GMW - Zero_net'!$MB$2:$MB$200=V$4),0),$E50-1973)</f>
        <v>26161.74</v>
      </c>
      <c r="W50" cm="1">
        <f t="array" ref="W50">INDEX('GMW - Zero_net'!$A$2:$MC$200,MATCH(1,('GMW - Zero_net'!$MC$2:$MC$200=W$3)*('GMW - Zero_net'!$MB$2:$MB$200=W$4),0),$E50-1973)</f>
        <v>33.490430000000003</v>
      </c>
      <c r="X50" cm="1">
        <f t="array" ref="X50">INDEX('GMW - Zero_net'!$A$2:$MC$200,MATCH(1,('GMW - Zero_net'!$MC$2:$MC$200=X$3)*('GMW - Zero_net'!$MB$2:$MB$200=X$4),0),$E50-1973)</f>
        <v>347801.59999999998</v>
      </c>
      <c r="Y50" cm="1">
        <f t="array" ref="Y50">INDEX('GMW - Zero_net'!$A$2:$MC$200,MATCH(1,('GMW - Zero_net'!$MC$2:$MC$200=Y$3)*('GMW - Zero_net'!$MB$2:$MB$200=Y$4),0),$E50-1973)</f>
        <v>37364.980000000003</v>
      </c>
      <c r="Z50" cm="1">
        <f t="array" ref="Z50">INDEX('GMW - Zero_net'!$A$2:$MC$200,MATCH(1,('GMW - Zero_net'!$MC$2:$MC$200=Z$3)*('GMW - Zero_net'!$MB$2:$MB$200=Z$4),0),$E50-1973)</f>
        <v>1526420</v>
      </c>
      <c r="AA50" cm="1">
        <f t="array" ref="AA50">INDEX('GMW - Zero_net'!$A$2:$MC$200,MATCH(1,('GMW - Zero_net'!$MC$2:$MC$200=AA$3)*('GMW - Zero_net'!$MB$2:$MB$200=AA$4),0),$E50-1973)</f>
        <v>-1.7035309999999999</v>
      </c>
      <c r="AB50" cm="1">
        <f t="array" ref="AB50">INDEX('GMW - Zero_net'!$A$2:$MC$200,MATCH(1,('GMW - Zero_net'!$MC$2:$MC$200=AB$3)*('GMW - Zero_net'!$MB$2:$MB$200=AB$4),0),$E50-1973)</f>
        <v>61177</v>
      </c>
      <c r="AC50" cm="1">
        <f t="array" ref="AC50">INDEX('GMW - Zero_net'!$A$2:$MC$200,MATCH(1,('GMW - Zero_net'!$MC$2:$MC$200=AC$3)*('GMW - Zero_net'!$MB$2:$MB$200=AC$4),0),$E50-1973)</f>
        <v>60048</v>
      </c>
      <c r="AD50" cm="1">
        <f t="array" ref="AD50">INDEX('GMW - Zero_net'!$A$2:$MC$200,MATCH(1,('GMW - Zero_net'!$MC$2:$MC$200=AD$3)*('GMW - Zero_net'!$MB$2:$MB$200=AD$4),0),$E50-1973)</f>
        <v>57338.5</v>
      </c>
      <c r="AE50" cm="1">
        <f t="array" ref="AE50">INDEX('GMW - Zero_net'!$A$2:$MC$200,MATCH(1,('GMW - Zero_net'!$MC$2:$MC$200=AE$3)*('GMW - Zero_net'!$MB$2:$MB$200=AE$4),0),$E50-1973)</f>
        <v>25.677240000000001</v>
      </c>
    </row>
    <row r="51" spans="1:31" x14ac:dyDescent="0.2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Zero_net'!$A$2:$MC$200,MATCH(1,('GMW - Zero_net'!$MC$2:$MC$200=F$3)*('GMW - Zero_net'!$MB$2:$MB$200=F$4),0),$E51-1973)</f>
        <v>374060</v>
      </c>
      <c r="G51" cm="1">
        <f t="array" ref="G51">INDEX('GMW - Zero_net'!$A$2:$MC$200,MATCH(1,('GMW - Zero_net'!$MC$2:$MC$200=G$3)*('GMW - Zero_net'!$MB$2:$MB$200=G$4),0),$E51-1973)</f>
        <v>214735</v>
      </c>
      <c r="H51" cm="1">
        <f t="array" ref="H51">INDEX('GMW - Zero_net'!$A$2:$MC$200,MATCH(1,('GMW - Zero_net'!$MC$2:$MC$200=H$3)*('GMW - Zero_net'!$MB$2:$MB$200=H$4),0),$E51-1973)</f>
        <v>233406</v>
      </c>
      <c r="I51" cm="1">
        <f t="array" ref="I51">INDEX('GMW - Zero_net'!$A$2:$MC$200,MATCH(1,('GMW - Zero_net'!$MC$2:$MC$200=I$3)*('GMW - Zero_net'!$MB$2:$MB$200=I$4),0),$E51-1973)</f>
        <v>57.666670000000003</v>
      </c>
      <c r="J51" cm="1">
        <f t="array" ref="J51">INDEX('GMW - Zero_net'!$A$2:$MC$200,MATCH(1,('GMW - Zero_net'!$MC$2:$MC$200=J$3)*('GMW - Zero_net'!$MB$2:$MB$200=J$4),0),$E51-1973)</f>
        <v>13.39063</v>
      </c>
      <c r="K51" cm="1">
        <f t="array" ref="K51">INDEX('GMW - Zero_net'!$A$2:$MC$200,MATCH(1,('GMW - Zero_net'!$MC$2:$MC$200=K$3)*('GMW - Zero_net'!$MB$2:$MB$200=K$4),0),$E51-1973)</f>
        <v>10.35469</v>
      </c>
      <c r="L51" cm="1">
        <f t="array" ref="L51">INDEX('GMW - Zero_net'!$A$2:$MC$200,MATCH(1,('GMW - Zero_net'!$MC$2:$MC$200=L$3)*('GMW - Zero_net'!$MB$2:$MB$200=L$4),0),$E51-1973)</f>
        <v>26530</v>
      </c>
      <c r="M51" cm="1">
        <f t="array" ref="M51">INDEX('GMW - Zero_net'!$A$2:$MC$200,MATCH(1,('GMW - Zero_net'!$MC$2:$MC$200=M$3)*('GMW - Zero_net'!$MB$2:$MB$200=M$4),0),$E51-1973)</f>
        <v>2306</v>
      </c>
      <c r="N51" cm="1">
        <f t="array" ref="N51">INDEX('GMW - Zero_net'!$A$2:$MC$200,MATCH(1,('GMW - Zero_net'!$MC$2:$MC$200=N$3)*('GMW - Zero_net'!$MB$2:$MB$200=N$4),0),$E51-1973)</f>
        <v>28836</v>
      </c>
      <c r="O51" cm="1">
        <f t="array" ref="O51">INDEX('GMW - Zero_net'!$A$2:$MC$200,MATCH(1,('GMW - Zero_net'!$MC$2:$MC$200=O$3)*('GMW - Zero_net'!$MB$2:$MB$200=O$4),0),$E51-1973)</f>
        <v>8</v>
      </c>
      <c r="P51" cm="1">
        <f t="array" ref="P51">INDEX('GMW - Zero_net'!$A$2:$MC$200,MATCH(1,('GMW - Zero_net'!$MC$2:$MC$200=P$3)*('GMW - Zero_net'!$MB$2:$MB$200=P$4),0),$E51-1973)</f>
        <v>35184.32</v>
      </c>
      <c r="Q51" cm="1">
        <f t="array" ref="Q51">INDEX('GMW - Zero_net'!$A$2:$MC$200,MATCH(1,('GMW - Zero_net'!$MC$2:$MC$200=Q$3)*('GMW - Zero_net'!$MB$2:$MB$200=Q$4),0),$E51-1973)</f>
        <v>1980</v>
      </c>
      <c r="R51" cm="1">
        <f t="array" ref="R51">INDEX('GMW - Zero_net'!$A$2:$MC$200,MATCH(1,('GMW - Zero_net'!$MC$2:$MC$200=R$3)*('GMW - Zero_net'!$MB$2:$MB$200=R$4),0),$E51-1973)</f>
        <v>1E-3</v>
      </c>
      <c r="S51" cm="1">
        <f t="array" ref="S51">INDEX('GMW - Zero_net'!$A$2:$MC$200,MATCH(1,('GMW - Zero_net'!$MC$2:$MC$200=S$3)*('GMW - Zero_net'!$MB$2:$MB$200=S$4),0),$E51-1973)</f>
        <v>173745</v>
      </c>
      <c r="T51" cm="1">
        <f t="array" ref="T51">INDEX('GMW - Zero_net'!$A$2:$MC$200,MATCH(1,('GMW - Zero_net'!$MC$2:$MC$200=T$3)*('GMW - Zero_net'!$MB$2:$MB$200=T$4),0),$E51-1973)</f>
        <v>-0.91428759999999998</v>
      </c>
      <c r="U51" cm="1">
        <f t="array" ref="U51">INDEX('GMW - Zero_net'!$A$2:$MC$200,MATCH(1,('GMW - Zero_net'!$MC$2:$MC$200=U$3)*('GMW - Zero_net'!$MB$2:$MB$200=U$4),0),$E51-1973)</f>
        <v>377495.8</v>
      </c>
      <c r="V51" cm="1">
        <f t="array" ref="V51">INDEX('GMW - Zero_net'!$A$2:$MC$200,MATCH(1,('GMW - Zero_net'!$MC$2:$MC$200=V$3)*('GMW - Zero_net'!$MB$2:$MB$200=V$4),0),$E51-1973)</f>
        <v>26096.58</v>
      </c>
      <c r="W51" cm="1">
        <f t="array" ref="W51">INDEX('GMW - Zero_net'!$A$2:$MC$200,MATCH(1,('GMW - Zero_net'!$MC$2:$MC$200=W$3)*('GMW - Zero_net'!$MB$2:$MB$200=W$4),0),$E51-1973)</f>
        <v>33.282980000000002</v>
      </c>
      <c r="X51" cm="1">
        <f t="array" ref="X51">INDEX('GMW - Zero_net'!$A$2:$MC$200,MATCH(1,('GMW - Zero_net'!$MC$2:$MC$200=X$3)*('GMW - Zero_net'!$MB$2:$MB$200=X$4),0),$E51-1973)</f>
        <v>348823.9</v>
      </c>
      <c r="Y51" cm="1">
        <f t="array" ref="Y51">INDEX('GMW - Zero_net'!$A$2:$MC$200,MATCH(1,('GMW - Zero_net'!$MC$2:$MC$200=Y$3)*('GMW - Zero_net'!$MB$2:$MB$200=Y$4),0),$E51-1973)</f>
        <v>37368.35</v>
      </c>
      <c r="Z51" cm="1">
        <f t="array" ref="Z51">INDEX('GMW - Zero_net'!$A$2:$MC$200,MATCH(1,('GMW - Zero_net'!$MC$2:$MC$200=Z$3)*('GMW - Zero_net'!$MB$2:$MB$200=Z$4),0),$E51-1973)</f>
        <v>1538788</v>
      </c>
      <c r="AA51" cm="1">
        <f t="array" ref="AA51">INDEX('GMW - Zero_net'!$A$2:$MC$200,MATCH(1,('GMW - Zero_net'!$MC$2:$MC$200=AA$3)*('GMW - Zero_net'!$MB$2:$MB$200=AA$4),0),$E51-1973)</f>
        <v>-1.7007540000000001</v>
      </c>
      <c r="AB51" cm="1">
        <f t="array" ref="AB51">INDEX('GMW - Zero_net'!$A$2:$MC$200,MATCH(1,('GMW - Zero_net'!$MC$2:$MC$200=AB$3)*('GMW - Zero_net'!$MB$2:$MB$200=AB$4),0),$E51-1973)</f>
        <v>62090</v>
      </c>
      <c r="AC51" cm="1">
        <f t="array" ref="AC51">INDEX('GMW - Zero_net'!$A$2:$MC$200,MATCH(1,('GMW - Zero_net'!$MC$2:$MC$200=AC$3)*('GMW - Zero_net'!$MB$2:$MB$200=AC$4),0),$E51-1973)</f>
        <v>60200</v>
      </c>
      <c r="AD51" cm="1">
        <f t="array" ref="AD51">INDEX('GMW - Zero_net'!$A$2:$MC$200,MATCH(1,('GMW - Zero_net'!$MC$2:$MC$200=AD$3)*('GMW - Zero_net'!$MB$2:$MB$200=AD$4),0),$E51-1973)</f>
        <v>57388.75</v>
      </c>
      <c r="AE51" cm="1">
        <f t="array" ref="AE51">INDEX('GMW - Zero_net'!$A$2:$MC$200,MATCH(1,('GMW - Zero_net'!$MC$2:$MC$200=AE$3)*('GMW - Zero_net'!$MB$2:$MB$200=AE$4),0),$E51-1973)</f>
        <v>25.707699999999999</v>
      </c>
    </row>
    <row r="52" spans="1:31" x14ac:dyDescent="0.2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Zero_net'!$A$2:$MC$200,MATCH(1,('GMW - Zero_net'!$MC$2:$MC$200=F$3)*('GMW - Zero_net'!$MB$2:$MB$200=F$4),0),$E52-1973)</f>
        <v>373608</v>
      </c>
      <c r="G52" cm="1">
        <f t="array" ref="G52">INDEX('GMW - Zero_net'!$A$2:$MC$200,MATCH(1,('GMW - Zero_net'!$MC$2:$MC$200=G$3)*('GMW - Zero_net'!$MB$2:$MB$200=G$4),0),$E52-1973)</f>
        <v>213315</v>
      </c>
      <c r="H52" cm="1">
        <f t="array" ref="H52">INDEX('GMW - Zero_net'!$A$2:$MC$200,MATCH(1,('GMW - Zero_net'!$MC$2:$MC$200=H$3)*('GMW - Zero_net'!$MB$2:$MB$200=H$4),0),$E52-1973)</f>
        <v>229215</v>
      </c>
      <c r="I52" cm="1">
        <f t="array" ref="I52">INDEX('GMW - Zero_net'!$A$2:$MC$200,MATCH(1,('GMW - Zero_net'!$MC$2:$MC$200=I$3)*('GMW - Zero_net'!$MB$2:$MB$200=I$4),0),$E52-1973)</f>
        <v>60.266669999999998</v>
      </c>
      <c r="J52" cm="1">
        <f t="array" ref="J52">INDEX('GMW - Zero_net'!$A$2:$MC$200,MATCH(1,('GMW - Zero_net'!$MC$2:$MC$200=J$3)*('GMW - Zero_net'!$MB$2:$MB$200=J$4),0),$E52-1973)</f>
        <v>11.74423</v>
      </c>
      <c r="K52" cm="1">
        <f t="array" ref="K52">INDEX('GMW - Zero_net'!$A$2:$MC$200,MATCH(1,('GMW - Zero_net'!$MC$2:$MC$200=K$3)*('GMW - Zero_net'!$MB$2:$MB$200=K$4),0),$E52-1973)</f>
        <v>10.37815</v>
      </c>
      <c r="L52" cm="1">
        <f t="array" ref="L52">INDEX('GMW - Zero_net'!$A$2:$MC$200,MATCH(1,('GMW - Zero_net'!$MC$2:$MC$200=L$3)*('GMW - Zero_net'!$MB$2:$MB$200=L$4),0),$E52-1973)</f>
        <v>26275</v>
      </c>
      <c r="M52" cm="1">
        <f t="array" ref="M52">INDEX('GMW - Zero_net'!$A$2:$MC$200,MATCH(1,('GMW - Zero_net'!$MC$2:$MC$200=M$3)*('GMW - Zero_net'!$MB$2:$MB$200=M$4),0),$E52-1973)</f>
        <v>2492</v>
      </c>
      <c r="N52" cm="1">
        <f t="array" ref="N52">INDEX('GMW - Zero_net'!$A$2:$MC$200,MATCH(1,('GMW - Zero_net'!$MC$2:$MC$200=N$3)*('GMW - Zero_net'!$MB$2:$MB$200=N$4),0),$E52-1973)</f>
        <v>28767</v>
      </c>
      <c r="O52" cm="1">
        <f t="array" ref="O52">INDEX('GMW - Zero_net'!$A$2:$MC$200,MATCH(1,('GMW - Zero_net'!$MC$2:$MC$200=O$3)*('GMW - Zero_net'!$MB$2:$MB$200=O$4),0),$E52-1973)</f>
        <v>8.6999999999999993</v>
      </c>
      <c r="P52" cm="1">
        <f t="array" ref="P52">INDEX('GMW - Zero_net'!$A$2:$MC$200,MATCH(1,('GMW - Zero_net'!$MC$2:$MC$200=P$3)*('GMW - Zero_net'!$MB$2:$MB$200=P$4),0),$E52-1973)</f>
        <v>35196.730000000003</v>
      </c>
      <c r="Q52" cm="1">
        <f t="array" ref="Q52">INDEX('GMW - Zero_net'!$A$2:$MC$200,MATCH(1,('GMW - Zero_net'!$MC$2:$MC$200=Q$3)*('GMW - Zero_net'!$MB$2:$MB$200=Q$4),0),$E52-1973)</f>
        <v>-6393</v>
      </c>
      <c r="R52" cm="1">
        <f t="array" ref="R52">INDEX('GMW - Zero_net'!$A$2:$MC$200,MATCH(1,('GMW - Zero_net'!$MC$2:$MC$200=R$3)*('GMW - Zero_net'!$MB$2:$MB$200=R$4),0),$E52-1973)</f>
        <v>1E-3</v>
      </c>
      <c r="S52" cm="1">
        <f t="array" ref="S52">INDEX('GMW - Zero_net'!$A$2:$MC$200,MATCH(1,('GMW - Zero_net'!$MC$2:$MC$200=S$3)*('GMW - Zero_net'!$MB$2:$MB$200=S$4),0),$E52-1973)</f>
        <v>176366</v>
      </c>
      <c r="T52" cm="1">
        <f t="array" ref="T52">INDEX('GMW - Zero_net'!$A$2:$MC$200,MATCH(1,('GMW - Zero_net'!$MC$2:$MC$200=T$3)*('GMW - Zero_net'!$MB$2:$MB$200=T$4),0),$E52-1973)</f>
        <v>-1.375675</v>
      </c>
      <c r="U52" cm="1">
        <f t="array" ref="U52">INDEX('GMW - Zero_net'!$A$2:$MC$200,MATCH(1,('GMW - Zero_net'!$MC$2:$MC$200=U$3)*('GMW - Zero_net'!$MB$2:$MB$200=U$4),0),$E52-1973)</f>
        <v>378783.1</v>
      </c>
      <c r="V52" cm="1">
        <f t="array" ref="V52">INDEX('GMW - Zero_net'!$A$2:$MC$200,MATCH(1,('GMW - Zero_net'!$MC$2:$MC$200=V$3)*('GMW - Zero_net'!$MB$2:$MB$200=V$4),0),$E52-1973)</f>
        <v>26034.13</v>
      </c>
      <c r="W52" cm="1">
        <f t="array" ref="W52">INDEX('GMW - Zero_net'!$A$2:$MC$200,MATCH(1,('GMW - Zero_net'!$MC$2:$MC$200=W$3)*('GMW - Zero_net'!$MB$2:$MB$200=W$4),0),$E52-1973)</f>
        <v>33.205179999999999</v>
      </c>
      <c r="X52" cm="1">
        <f t="array" ref="X52">INDEX('GMW - Zero_net'!$A$2:$MC$200,MATCH(1,('GMW - Zero_net'!$MC$2:$MC$200=X$3)*('GMW - Zero_net'!$MB$2:$MB$200=X$4),0),$E52-1973)</f>
        <v>349887.5</v>
      </c>
      <c r="Y52" cm="1">
        <f t="array" ref="Y52">INDEX('GMW - Zero_net'!$A$2:$MC$200,MATCH(1,('GMW - Zero_net'!$MC$2:$MC$200=Y$3)*('GMW - Zero_net'!$MB$2:$MB$200=Y$4),0),$E52-1973)</f>
        <v>37371.71</v>
      </c>
      <c r="Z52" cm="1">
        <f t="array" ref="Z52">INDEX('GMW - Zero_net'!$A$2:$MC$200,MATCH(1,('GMW - Zero_net'!$MC$2:$MC$200=Z$3)*('GMW - Zero_net'!$MB$2:$MB$200=Z$4),0),$E52-1973)</f>
        <v>1551157</v>
      </c>
      <c r="AA52" cm="1">
        <f t="array" ref="AA52">INDEX('GMW - Zero_net'!$A$2:$MC$200,MATCH(1,('GMW - Zero_net'!$MC$2:$MC$200=AA$3)*('GMW - Zero_net'!$MB$2:$MB$200=AA$4),0),$E52-1973)</f>
        <v>-1.697983</v>
      </c>
      <c r="AB52" cm="1">
        <f t="array" ref="AB52">INDEX('GMW - Zero_net'!$A$2:$MC$200,MATCH(1,('GMW - Zero_net'!$MC$2:$MC$200=AB$3)*('GMW - Zero_net'!$MB$2:$MB$200=AB$4),0),$E52-1973)</f>
        <v>62427</v>
      </c>
      <c r="AC52" cm="1">
        <f t="array" ref="AC52">INDEX('GMW - Zero_net'!$A$2:$MC$200,MATCH(1,('GMW - Zero_net'!$MC$2:$MC$200=AC$3)*('GMW - Zero_net'!$MB$2:$MB$200=AC$4),0),$E52-1973)</f>
        <v>54965</v>
      </c>
      <c r="AD52" cm="1">
        <f t="array" ref="AD52">INDEX('GMW - Zero_net'!$A$2:$MC$200,MATCH(1,('GMW - Zero_net'!$MC$2:$MC$200=AD$3)*('GMW - Zero_net'!$MB$2:$MB$200=AD$4),0),$E52-1973)</f>
        <v>57439</v>
      </c>
      <c r="AE52" cm="1">
        <f t="array" ref="AE52">INDEX('GMW - Zero_net'!$A$2:$MC$200,MATCH(1,('GMW - Zero_net'!$MC$2:$MC$200=AE$3)*('GMW - Zero_net'!$MB$2:$MB$200=AE$4),0),$E52-1973)</f>
        <v>25.738140000000001</v>
      </c>
    </row>
    <row r="53" spans="1:31" x14ac:dyDescent="0.2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Zero_net'!$A$2:$MC$200,MATCH(1,('GMW - Zero_net'!$MC$2:$MC$200=F$3)*('GMW - Zero_net'!$MB$2:$MB$200=F$4),0),$E53-1973)</f>
        <v>372878</v>
      </c>
      <c r="G53" cm="1">
        <f t="array" ref="G53">INDEX('GMW - Zero_net'!$A$2:$MC$200,MATCH(1,('GMW - Zero_net'!$MC$2:$MC$200=G$3)*('GMW - Zero_net'!$MB$2:$MB$200=G$4),0),$E53-1973)</f>
        <v>213544</v>
      </c>
      <c r="H53" cm="1">
        <f t="array" ref="H53">INDEX('GMW - Zero_net'!$A$2:$MC$200,MATCH(1,('GMW - Zero_net'!$MC$2:$MC$200=H$3)*('GMW - Zero_net'!$MB$2:$MB$200=H$4),0),$E53-1973)</f>
        <v>236041</v>
      </c>
      <c r="I53" cm="1">
        <f t="array" ref="I53">INDEX('GMW - Zero_net'!$A$2:$MC$200,MATCH(1,('GMW - Zero_net'!$MC$2:$MC$200=I$3)*('GMW - Zero_net'!$MB$2:$MB$200=I$4),0),$E53-1973)</f>
        <v>60.833329999999997</v>
      </c>
      <c r="J53" cm="1">
        <f t="array" ref="J53">INDEX('GMW - Zero_net'!$A$2:$MC$200,MATCH(1,('GMW - Zero_net'!$MC$2:$MC$200=J$3)*('GMW - Zero_net'!$MB$2:$MB$200=J$4),0),$E53-1973)</f>
        <v>10.799239999999999</v>
      </c>
      <c r="K53" cm="1">
        <f t="array" ref="K53">INDEX('GMW - Zero_net'!$A$2:$MC$200,MATCH(1,('GMW - Zero_net'!$MC$2:$MC$200=K$3)*('GMW - Zero_net'!$MB$2:$MB$200=K$4),0),$E53-1973)</f>
        <v>9.9925759999999997</v>
      </c>
      <c r="L53" cm="1">
        <f t="array" ref="L53">INDEX('GMW - Zero_net'!$A$2:$MC$200,MATCH(1,('GMW - Zero_net'!$MC$2:$MC$200=L$3)*('GMW - Zero_net'!$MB$2:$MB$200=L$4),0),$E53-1973)</f>
        <v>26025</v>
      </c>
      <c r="M53" cm="1">
        <f t="array" ref="M53">INDEX('GMW - Zero_net'!$A$2:$MC$200,MATCH(1,('GMW - Zero_net'!$MC$2:$MC$200=M$3)*('GMW - Zero_net'!$MB$2:$MB$200=M$4),0),$E53-1973)</f>
        <v>2624</v>
      </c>
      <c r="N53" cm="1">
        <f t="array" ref="N53">INDEX('GMW - Zero_net'!$A$2:$MC$200,MATCH(1,('GMW - Zero_net'!$MC$2:$MC$200=N$3)*('GMW - Zero_net'!$MB$2:$MB$200=N$4),0),$E53-1973)</f>
        <v>28649</v>
      </c>
      <c r="O53" cm="1">
        <f t="array" ref="O53">INDEX('GMW - Zero_net'!$A$2:$MC$200,MATCH(1,('GMW - Zero_net'!$MC$2:$MC$200=O$3)*('GMW - Zero_net'!$MB$2:$MB$200=O$4),0),$E53-1973)</f>
        <v>9.1999999999999993</v>
      </c>
      <c r="P53" cm="1">
        <f t="array" ref="P53">INDEX('GMW - Zero_net'!$A$2:$MC$200,MATCH(1,('GMW - Zero_net'!$MC$2:$MC$200=P$3)*('GMW - Zero_net'!$MB$2:$MB$200=P$4),0),$E53-1973)</f>
        <v>35199</v>
      </c>
      <c r="Q53" cm="1">
        <f t="array" ref="Q53">INDEX('GMW - Zero_net'!$A$2:$MC$200,MATCH(1,('GMW - Zero_net'!$MC$2:$MC$200=Q$3)*('GMW - Zero_net'!$MB$2:$MB$200=Q$4),0),$E53-1973)</f>
        <v>-3906</v>
      </c>
      <c r="R53" cm="1">
        <f t="array" ref="R53">INDEX('GMW - Zero_net'!$A$2:$MC$200,MATCH(1,('GMW - Zero_net'!$MC$2:$MC$200=R$3)*('GMW - Zero_net'!$MB$2:$MB$200=R$4),0),$E53-1973)</f>
        <v>1E-3</v>
      </c>
      <c r="S53" cm="1">
        <f t="array" ref="S53">INDEX('GMW - Zero_net'!$A$2:$MC$200,MATCH(1,('GMW - Zero_net'!$MC$2:$MC$200=S$3)*('GMW - Zero_net'!$MB$2:$MB$200=S$4),0),$E53-1973)</f>
        <v>177818</v>
      </c>
      <c r="T53" cm="1">
        <f t="array" ref="T53">INDEX('GMW - Zero_net'!$A$2:$MC$200,MATCH(1,('GMW - Zero_net'!$MC$2:$MC$200=T$3)*('GMW - Zero_net'!$MB$2:$MB$200=T$4),0),$E53-1973)</f>
        <v>-1.8459319999999999</v>
      </c>
      <c r="U53" cm="1">
        <f t="array" ref="U53">INDEX('GMW - Zero_net'!$A$2:$MC$200,MATCH(1,('GMW - Zero_net'!$MC$2:$MC$200=U$3)*('GMW - Zero_net'!$MB$2:$MB$200=U$4),0),$E53-1973)</f>
        <v>379824.9</v>
      </c>
      <c r="V53" cm="1">
        <f t="array" ref="V53">INDEX('GMW - Zero_net'!$A$2:$MC$200,MATCH(1,('GMW - Zero_net'!$MC$2:$MC$200=V$3)*('GMW - Zero_net'!$MB$2:$MB$200=V$4),0),$E53-1973)</f>
        <v>25927.35</v>
      </c>
      <c r="W53" cm="1">
        <f t="array" ref="W53">INDEX('GMW - Zero_net'!$A$2:$MC$200,MATCH(1,('GMW - Zero_net'!$MC$2:$MC$200=W$3)*('GMW - Zero_net'!$MB$2:$MB$200=W$4),0),$E53-1973)</f>
        <v>33.153320000000001</v>
      </c>
      <c r="X53" cm="1">
        <f t="array" ref="X53">INDEX('GMW - Zero_net'!$A$2:$MC$200,MATCH(1,('GMW - Zero_net'!$MC$2:$MC$200=X$3)*('GMW - Zero_net'!$MB$2:$MB$200=X$4),0),$E53-1973)</f>
        <v>350817.9</v>
      </c>
      <c r="Y53" cm="1">
        <f t="array" ref="Y53">INDEX('GMW - Zero_net'!$A$2:$MC$200,MATCH(1,('GMW - Zero_net'!$MC$2:$MC$200=Y$3)*('GMW - Zero_net'!$MB$2:$MB$200=Y$4),0),$E53-1973)</f>
        <v>37363.21</v>
      </c>
      <c r="Z53" cm="1">
        <f t="array" ref="Z53">INDEX('GMW - Zero_net'!$A$2:$MC$200,MATCH(1,('GMW - Zero_net'!$MC$2:$MC$200=Z$3)*('GMW - Zero_net'!$MB$2:$MB$200=Z$4),0),$E53-1973)</f>
        <v>1563525</v>
      </c>
      <c r="AA53" cm="1">
        <f t="array" ref="AA53">INDEX('GMW - Zero_net'!$A$2:$MC$200,MATCH(1,('GMW - Zero_net'!$MC$2:$MC$200=AA$3)*('GMW - Zero_net'!$MB$2:$MB$200=AA$4),0),$E53-1973)</f>
        <v>-1.6952149999999999</v>
      </c>
      <c r="AB53" cm="1">
        <f t="array" ref="AB53">INDEX('GMW - Zero_net'!$A$2:$MC$200,MATCH(1,('GMW - Zero_net'!$MC$2:$MC$200=AB$3)*('GMW - Zero_net'!$MB$2:$MB$200=AB$4),0),$E53-1973)</f>
        <v>64297</v>
      </c>
      <c r="AC53" cm="1">
        <f t="array" ref="AC53">INDEX('GMW - Zero_net'!$A$2:$MC$200,MATCH(1,('GMW - Zero_net'!$MC$2:$MC$200=AC$3)*('GMW - Zero_net'!$MB$2:$MB$200=AC$4),0),$E53-1973)</f>
        <v>58565</v>
      </c>
      <c r="AD53" cm="1">
        <f t="array" ref="AD53">INDEX('GMW - Zero_net'!$A$2:$MC$200,MATCH(1,('GMW - Zero_net'!$MC$2:$MC$200=AD$3)*('GMW - Zero_net'!$MB$2:$MB$200=AD$4),0),$E53-1973)</f>
        <v>57475.5</v>
      </c>
      <c r="AE53" cm="1">
        <f t="array" ref="AE53">INDEX('GMW - Zero_net'!$A$2:$MC$200,MATCH(1,('GMW - Zero_net'!$MC$2:$MC$200=AE$3)*('GMW - Zero_net'!$MB$2:$MB$200=AE$4),0),$E53-1973)</f>
        <v>25.767250000000001</v>
      </c>
    </row>
    <row r="54" spans="1:31" x14ac:dyDescent="0.2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Zero_net'!$A$2:$MC$200,MATCH(1,('GMW - Zero_net'!$MC$2:$MC$200=F$3)*('GMW - Zero_net'!$MB$2:$MB$200=F$4),0),$E54-1973)</f>
        <v>373357</v>
      </c>
      <c r="G54" cm="1">
        <f t="array" ref="G54">INDEX('GMW - Zero_net'!$A$2:$MC$200,MATCH(1,('GMW - Zero_net'!$MC$2:$MC$200=G$3)*('GMW - Zero_net'!$MB$2:$MB$200=G$4),0),$E54-1973)</f>
        <v>213576</v>
      </c>
      <c r="H54" cm="1">
        <f t="array" ref="H54">INDEX('GMW - Zero_net'!$A$2:$MC$200,MATCH(1,('GMW - Zero_net'!$MC$2:$MC$200=H$3)*('GMW - Zero_net'!$MB$2:$MB$200=H$4),0),$E54-1973)</f>
        <v>235532</v>
      </c>
      <c r="I54" cm="1">
        <f t="array" ref="I54">INDEX('GMW - Zero_net'!$A$2:$MC$200,MATCH(1,('GMW - Zero_net'!$MC$2:$MC$200=I$3)*('GMW - Zero_net'!$MB$2:$MB$200=I$4),0),$E54-1973)</f>
        <v>61.466670000000001</v>
      </c>
      <c r="J54" cm="1">
        <f t="array" ref="J54">INDEX('GMW - Zero_net'!$A$2:$MC$200,MATCH(1,('GMW - Zero_net'!$MC$2:$MC$200=J$3)*('GMW - Zero_net'!$MB$2:$MB$200=J$4),0),$E54-1973)</f>
        <v>10.375</v>
      </c>
      <c r="K54" cm="1">
        <f t="array" ref="K54">INDEX('GMW - Zero_net'!$A$2:$MC$200,MATCH(1,('GMW - Zero_net'!$MC$2:$MC$200=K$3)*('GMW - Zero_net'!$MB$2:$MB$200=K$4),0),$E54-1973)</f>
        <v>9.7177279999999993</v>
      </c>
      <c r="L54" cm="1">
        <f t="array" ref="L54">INDEX('GMW - Zero_net'!$A$2:$MC$200,MATCH(1,('GMW - Zero_net'!$MC$2:$MC$200=L$3)*('GMW - Zero_net'!$MB$2:$MB$200=L$4),0),$E54-1973)</f>
        <v>25820</v>
      </c>
      <c r="M54" cm="1">
        <f t="array" ref="M54">INDEX('GMW - Zero_net'!$A$2:$MC$200,MATCH(1,('GMW - Zero_net'!$MC$2:$MC$200=M$3)*('GMW - Zero_net'!$MB$2:$MB$200=M$4),0),$E54-1973)</f>
        <v>2697</v>
      </c>
      <c r="N54" cm="1">
        <f t="array" ref="N54">INDEX('GMW - Zero_net'!$A$2:$MC$200,MATCH(1,('GMW - Zero_net'!$MC$2:$MC$200=N$3)*('GMW - Zero_net'!$MB$2:$MB$200=N$4),0),$E54-1973)</f>
        <v>28517</v>
      </c>
      <c r="O54" cm="1">
        <f t="array" ref="O54">INDEX('GMW - Zero_net'!$A$2:$MC$200,MATCH(1,('GMW - Zero_net'!$MC$2:$MC$200=O$3)*('GMW - Zero_net'!$MB$2:$MB$200=O$4),0),$E54-1973)</f>
        <v>9.5</v>
      </c>
      <c r="P54" cm="1">
        <f t="array" ref="P54">INDEX('GMW - Zero_net'!$A$2:$MC$200,MATCH(1,('GMW - Zero_net'!$MC$2:$MC$200=P$3)*('GMW - Zero_net'!$MB$2:$MB$200=P$4),0),$E54-1973)</f>
        <v>35201.279999999999</v>
      </c>
      <c r="Q54" cm="1">
        <f t="array" ref="Q54">INDEX('GMW - Zero_net'!$A$2:$MC$200,MATCH(1,('GMW - Zero_net'!$MC$2:$MC$200=Q$3)*('GMW - Zero_net'!$MB$2:$MB$200=Q$4),0),$E54-1973)</f>
        <v>-2083</v>
      </c>
      <c r="R54" cm="1">
        <f t="array" ref="R54">INDEX('GMW - Zero_net'!$A$2:$MC$200,MATCH(1,('GMW - Zero_net'!$MC$2:$MC$200=R$3)*('GMW - Zero_net'!$MB$2:$MB$200=R$4),0),$E54-1973)</f>
        <v>1E-3</v>
      </c>
      <c r="S54" cm="1">
        <f t="array" ref="S54">INDEX('GMW - Zero_net'!$A$2:$MC$200,MATCH(1,('GMW - Zero_net'!$MC$2:$MC$200=S$3)*('GMW - Zero_net'!$MB$2:$MB$200=S$4),0),$E54-1973)</f>
        <v>180143</v>
      </c>
      <c r="T54" cm="1">
        <f t="array" ref="T54">INDEX('GMW - Zero_net'!$A$2:$MC$200,MATCH(1,('GMW - Zero_net'!$MC$2:$MC$200=T$3)*('GMW - Zero_net'!$MB$2:$MB$200=T$4),0),$E54-1973)</f>
        <v>-2.0030019999999999</v>
      </c>
      <c r="U54" cm="1">
        <f t="array" ref="U54">INDEX('GMW - Zero_net'!$A$2:$MC$200,MATCH(1,('GMW - Zero_net'!$MC$2:$MC$200=U$3)*('GMW - Zero_net'!$MB$2:$MB$200=U$4),0),$E54-1973)</f>
        <v>380910.8</v>
      </c>
      <c r="V54" cm="1">
        <f t="array" ref="V54">INDEX('GMW - Zero_net'!$A$2:$MC$200,MATCH(1,('GMW - Zero_net'!$MC$2:$MC$200=V$3)*('GMW - Zero_net'!$MB$2:$MB$200=V$4),0),$E54-1973)</f>
        <v>25807.88</v>
      </c>
      <c r="W54" cm="1">
        <f t="array" ref="W54">INDEX('GMW - Zero_net'!$A$2:$MC$200,MATCH(1,('GMW - Zero_net'!$MC$2:$MC$200=W$3)*('GMW - Zero_net'!$MB$2:$MB$200=W$4),0),$E54-1973)</f>
        <v>33.127389999999998</v>
      </c>
      <c r="X54" cm="1">
        <f t="array" ref="X54">INDEX('GMW - Zero_net'!$A$2:$MC$200,MATCH(1,('GMW - Zero_net'!$MC$2:$MC$200=X$3)*('GMW - Zero_net'!$MB$2:$MB$200=X$4),0),$E54-1973)</f>
        <v>351700.9</v>
      </c>
      <c r="Y54" cm="1">
        <f t="array" ref="Y54">INDEX('GMW - Zero_net'!$A$2:$MC$200,MATCH(1,('GMW - Zero_net'!$MC$2:$MC$200=Y$3)*('GMW - Zero_net'!$MB$2:$MB$200=Y$4),0),$E54-1973)</f>
        <v>37354.699999999997</v>
      </c>
      <c r="Z54" cm="1">
        <f t="array" ref="Z54">INDEX('GMW - Zero_net'!$A$2:$MC$200,MATCH(1,('GMW - Zero_net'!$MC$2:$MC$200=Z$3)*('GMW - Zero_net'!$MB$2:$MB$200=Z$4),0),$E54-1973)</f>
        <v>1575894</v>
      </c>
      <c r="AA54" cm="1">
        <f t="array" ref="AA54">INDEX('GMW - Zero_net'!$A$2:$MC$200,MATCH(1,('GMW - Zero_net'!$MC$2:$MC$200=AA$3)*('GMW - Zero_net'!$MB$2:$MB$200=AA$4),0),$E54-1973)</f>
        <v>-1.6924520000000001</v>
      </c>
      <c r="AB54" cm="1">
        <f t="array" ref="AB54">INDEX('GMW - Zero_net'!$A$2:$MC$200,MATCH(1,('GMW - Zero_net'!$MC$2:$MC$200=AB$3)*('GMW - Zero_net'!$MB$2:$MB$200=AB$4),0),$E54-1973)</f>
        <v>65873</v>
      </c>
      <c r="AC54" cm="1">
        <f t="array" ref="AC54">INDEX('GMW - Zero_net'!$A$2:$MC$200,MATCH(1,('GMW - Zero_net'!$MC$2:$MC$200=AC$3)*('GMW - Zero_net'!$MB$2:$MB$200=AC$4),0),$E54-1973)</f>
        <v>61767</v>
      </c>
      <c r="AD54" cm="1">
        <f t="array" ref="AD54">INDEX('GMW - Zero_net'!$A$2:$MC$200,MATCH(1,('GMW - Zero_net'!$MC$2:$MC$200=AD$3)*('GMW - Zero_net'!$MB$2:$MB$200=AD$4),0),$E54-1973)</f>
        <v>57512</v>
      </c>
      <c r="AE54" cm="1">
        <f t="array" ref="AE54">INDEX('GMW - Zero_net'!$A$2:$MC$200,MATCH(1,('GMW - Zero_net'!$MC$2:$MC$200=AE$3)*('GMW - Zero_net'!$MB$2:$MB$200=AE$4),0),$E54-1973)</f>
        <v>25.79636</v>
      </c>
    </row>
    <row r="55" spans="1:31" x14ac:dyDescent="0.2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Zero_net'!$A$2:$MC$200,MATCH(1,('GMW - Zero_net'!$MC$2:$MC$200=F$3)*('GMW - Zero_net'!$MB$2:$MB$200=F$4),0),$E55-1973)</f>
        <v>373317</v>
      </c>
      <c r="G55" cm="1">
        <f t="array" ref="G55">INDEX('GMW - Zero_net'!$A$2:$MC$200,MATCH(1,('GMW - Zero_net'!$MC$2:$MC$200=G$3)*('GMW - Zero_net'!$MB$2:$MB$200=G$4),0),$E55-1973)</f>
        <v>213040</v>
      </c>
      <c r="H55" cm="1">
        <f t="array" ref="H55">INDEX('GMW - Zero_net'!$A$2:$MC$200,MATCH(1,('GMW - Zero_net'!$MC$2:$MC$200=H$3)*('GMW - Zero_net'!$MB$2:$MB$200=H$4),0),$E55-1973)</f>
        <v>237181</v>
      </c>
      <c r="I55" cm="1">
        <f t="array" ref="I55">INDEX('GMW - Zero_net'!$A$2:$MC$200,MATCH(1,('GMW - Zero_net'!$MC$2:$MC$200=I$3)*('GMW - Zero_net'!$MB$2:$MB$200=I$4),0),$E55-1973)</f>
        <v>61.7</v>
      </c>
      <c r="J55" cm="1">
        <f t="array" ref="J55">INDEX('GMW - Zero_net'!$A$2:$MC$200,MATCH(1,('GMW - Zero_net'!$MC$2:$MC$200=J$3)*('GMW - Zero_net'!$MB$2:$MB$200=J$4),0),$E55-1973)</f>
        <v>10.375</v>
      </c>
      <c r="K55" cm="1">
        <f t="array" ref="K55">INDEX('GMW - Zero_net'!$A$2:$MC$200,MATCH(1,('GMW - Zero_net'!$MC$2:$MC$200=K$3)*('GMW - Zero_net'!$MB$2:$MB$200=K$4),0),$E55-1973)</f>
        <v>9.4873849999999997</v>
      </c>
      <c r="L55" cm="1">
        <f t="array" ref="L55">INDEX('GMW - Zero_net'!$A$2:$MC$200,MATCH(1,('GMW - Zero_net'!$MC$2:$MC$200=L$3)*('GMW - Zero_net'!$MB$2:$MB$200=L$4),0),$E55-1973)</f>
        <v>25710</v>
      </c>
      <c r="M55" cm="1">
        <f t="array" ref="M55">INDEX('GMW - Zero_net'!$A$2:$MC$200,MATCH(1,('GMW - Zero_net'!$MC$2:$MC$200=M$3)*('GMW - Zero_net'!$MB$2:$MB$200=M$4),0),$E55-1973)</f>
        <v>2762</v>
      </c>
      <c r="N55" cm="1">
        <f t="array" ref="N55">INDEX('GMW - Zero_net'!$A$2:$MC$200,MATCH(1,('GMW - Zero_net'!$MC$2:$MC$200=N$3)*('GMW - Zero_net'!$MB$2:$MB$200=N$4),0),$E55-1973)</f>
        <v>28472</v>
      </c>
      <c r="O55" cm="1">
        <f t="array" ref="O55">INDEX('GMW - Zero_net'!$A$2:$MC$200,MATCH(1,('GMW - Zero_net'!$MC$2:$MC$200=O$3)*('GMW - Zero_net'!$MB$2:$MB$200=O$4),0),$E55-1973)</f>
        <v>9.6999999999999993</v>
      </c>
      <c r="P55" cm="1">
        <f t="array" ref="P55">INDEX('GMW - Zero_net'!$A$2:$MC$200,MATCH(1,('GMW - Zero_net'!$MC$2:$MC$200=P$3)*('GMW - Zero_net'!$MB$2:$MB$200=P$4),0),$E55-1973)</f>
        <v>35203.550000000003</v>
      </c>
      <c r="Q55" cm="1">
        <f t="array" ref="Q55">INDEX('GMW - Zero_net'!$A$2:$MC$200,MATCH(1,('GMW - Zero_net'!$MC$2:$MC$200=Q$3)*('GMW - Zero_net'!$MB$2:$MB$200=Q$4),0),$E55-1973)</f>
        <v>-2105</v>
      </c>
      <c r="R55" cm="1">
        <f t="array" ref="R55">INDEX('GMW - Zero_net'!$A$2:$MC$200,MATCH(1,('GMW - Zero_net'!$MC$2:$MC$200=R$3)*('GMW - Zero_net'!$MB$2:$MB$200=R$4),0),$E55-1973)</f>
        <v>1E-3</v>
      </c>
      <c r="S55" cm="1">
        <f t="array" ref="S55">INDEX('GMW - Zero_net'!$A$2:$MC$200,MATCH(1,('GMW - Zero_net'!$MC$2:$MC$200=S$3)*('GMW - Zero_net'!$MB$2:$MB$200=S$4),0),$E55-1973)</f>
        <v>182024</v>
      </c>
      <c r="T55" cm="1">
        <f t="array" ref="T55">INDEX('GMW - Zero_net'!$A$2:$MC$200,MATCH(1,('GMW - Zero_net'!$MC$2:$MC$200=T$3)*('GMW - Zero_net'!$MB$2:$MB$200=T$4),0),$E55-1973)</f>
        <v>-2.6986119999999998</v>
      </c>
      <c r="U55" cm="1">
        <f t="array" ref="U55">INDEX('GMW - Zero_net'!$A$2:$MC$200,MATCH(1,('GMW - Zero_net'!$MC$2:$MC$200=U$3)*('GMW - Zero_net'!$MB$2:$MB$200=U$4),0),$E55-1973)</f>
        <v>383528.3</v>
      </c>
      <c r="V55" cm="1">
        <f t="array" ref="V55">INDEX('GMW - Zero_net'!$A$2:$MC$200,MATCH(1,('GMW - Zero_net'!$MC$2:$MC$200=V$3)*('GMW - Zero_net'!$MB$2:$MB$200=V$4),0),$E55-1973)</f>
        <v>25767.16</v>
      </c>
      <c r="W55" cm="1">
        <f t="array" ref="W55">INDEX('GMW - Zero_net'!$A$2:$MC$200,MATCH(1,('GMW - Zero_net'!$MC$2:$MC$200=W$3)*('GMW - Zero_net'!$MB$2:$MB$200=W$4),0),$E55-1973)</f>
        <v>33.205179999999999</v>
      </c>
      <c r="X55" cm="1">
        <f t="array" ref="X55">INDEX('GMW - Zero_net'!$A$2:$MC$200,MATCH(1,('GMW - Zero_net'!$MC$2:$MC$200=X$3)*('GMW - Zero_net'!$MB$2:$MB$200=X$4),0),$E55-1973)</f>
        <v>352599.9</v>
      </c>
      <c r="Y55" cm="1">
        <f t="array" ref="Y55">INDEX('GMW - Zero_net'!$A$2:$MC$200,MATCH(1,('GMW - Zero_net'!$MC$2:$MC$200=Y$3)*('GMW - Zero_net'!$MB$2:$MB$200=Y$4),0),$E55-1973)</f>
        <v>37346.19</v>
      </c>
      <c r="Z55" cm="1">
        <f t="array" ref="Z55">INDEX('GMW - Zero_net'!$A$2:$MC$200,MATCH(1,('GMW - Zero_net'!$MC$2:$MC$200=Z$3)*('GMW - Zero_net'!$MB$2:$MB$200=Z$4),0),$E55-1973)</f>
        <v>1583330</v>
      </c>
      <c r="AA55" cm="1">
        <f t="array" ref="AA55">INDEX('GMW - Zero_net'!$A$2:$MC$200,MATCH(1,('GMW - Zero_net'!$MC$2:$MC$200=AA$3)*('GMW - Zero_net'!$MB$2:$MB$200=AA$4),0),$E55-1973)</f>
        <v>-1.689694</v>
      </c>
      <c r="AB55" cm="1">
        <f t="array" ref="AB55">INDEX('GMW - Zero_net'!$A$2:$MC$200,MATCH(1,('GMW - Zero_net'!$MC$2:$MC$200=AB$3)*('GMW - Zero_net'!$MB$2:$MB$200=AB$4),0),$E55-1973)</f>
        <v>70589</v>
      </c>
      <c r="AC55" cm="1">
        <f t="array" ref="AC55">INDEX('GMW - Zero_net'!$A$2:$MC$200,MATCH(1,('GMW - Zero_net'!$MC$2:$MC$200=AC$3)*('GMW - Zero_net'!$MB$2:$MB$200=AC$4),0),$E55-1973)</f>
        <v>64125</v>
      </c>
      <c r="AD55" cm="1">
        <f t="array" ref="AD55">INDEX('GMW - Zero_net'!$A$2:$MC$200,MATCH(1,('GMW - Zero_net'!$MC$2:$MC$200=AD$3)*('GMW - Zero_net'!$MB$2:$MB$200=AD$4),0),$E55-1973)</f>
        <v>57548.5</v>
      </c>
      <c r="AE55" cm="1">
        <f t="array" ref="AE55">INDEX('GMW - Zero_net'!$A$2:$MC$200,MATCH(1,('GMW - Zero_net'!$MC$2:$MC$200=AE$3)*('GMW - Zero_net'!$MB$2:$MB$200=AE$4),0),$E55-1973)</f>
        <v>25.82546</v>
      </c>
    </row>
    <row r="56" spans="1:31" x14ac:dyDescent="0.2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Zero_net'!$A$2:$MC$200,MATCH(1,('GMW - Zero_net'!$MC$2:$MC$200=F$3)*('GMW - Zero_net'!$MB$2:$MB$200=F$4),0),$E56-1973)</f>
        <v>372751</v>
      </c>
      <c r="G56" cm="1">
        <f t="array" ref="G56">INDEX('GMW - Zero_net'!$A$2:$MC$200,MATCH(1,('GMW - Zero_net'!$MC$2:$MC$200=G$3)*('GMW - Zero_net'!$MB$2:$MB$200=G$4),0),$E56-1973)</f>
        <v>215855</v>
      </c>
      <c r="H56" cm="1">
        <f t="array" ref="H56">INDEX('GMW - Zero_net'!$A$2:$MC$200,MATCH(1,('GMW - Zero_net'!$MC$2:$MC$200=H$3)*('GMW - Zero_net'!$MB$2:$MB$200=H$4),0),$E56-1973)</f>
        <v>239569</v>
      </c>
      <c r="I56" cm="1">
        <f t="array" ref="I56">INDEX('GMW - Zero_net'!$A$2:$MC$200,MATCH(1,('GMW - Zero_net'!$MC$2:$MC$200=I$3)*('GMW - Zero_net'!$MB$2:$MB$200=I$4),0),$E56-1973)</f>
        <v>62.833329999999997</v>
      </c>
      <c r="J56" cm="1">
        <f t="array" ref="J56">INDEX('GMW - Zero_net'!$A$2:$MC$200,MATCH(1,('GMW - Zero_net'!$MC$2:$MC$200=J$3)*('GMW - Zero_net'!$MB$2:$MB$200=J$4),0),$E56-1973)</f>
        <v>10.059620000000001</v>
      </c>
      <c r="K56" cm="1">
        <f t="array" ref="K56">INDEX('GMW - Zero_net'!$A$2:$MC$200,MATCH(1,('GMW - Zero_net'!$MC$2:$MC$200=K$3)*('GMW - Zero_net'!$MB$2:$MB$200=K$4),0),$E56-1973)</f>
        <v>9.18323</v>
      </c>
      <c r="L56" cm="1">
        <f t="array" ref="L56">INDEX('GMW - Zero_net'!$A$2:$MC$200,MATCH(1,('GMW - Zero_net'!$MC$2:$MC$200=L$3)*('GMW - Zero_net'!$MB$2:$MB$200=L$4),0),$E56-1973)</f>
        <v>25605</v>
      </c>
      <c r="M56" cm="1">
        <f t="array" ref="M56">INDEX('GMW - Zero_net'!$A$2:$MC$200,MATCH(1,('GMW - Zero_net'!$MC$2:$MC$200=M$3)*('GMW - Zero_net'!$MB$2:$MB$200=M$4),0),$E56-1973)</f>
        <v>2777</v>
      </c>
      <c r="N56" cm="1">
        <f t="array" ref="N56">INDEX('GMW - Zero_net'!$A$2:$MC$200,MATCH(1,('GMW - Zero_net'!$MC$2:$MC$200=N$3)*('GMW - Zero_net'!$MB$2:$MB$200=N$4),0),$E56-1973)</f>
        <v>28382</v>
      </c>
      <c r="O56" cm="1">
        <f t="array" ref="O56">INDEX('GMW - Zero_net'!$A$2:$MC$200,MATCH(1,('GMW - Zero_net'!$MC$2:$MC$200=O$3)*('GMW - Zero_net'!$MB$2:$MB$200=O$4),0),$E56-1973)</f>
        <v>9.8000000000000007</v>
      </c>
      <c r="P56" cm="1">
        <f t="array" ref="P56">INDEX('GMW - Zero_net'!$A$2:$MC$200,MATCH(1,('GMW - Zero_net'!$MC$2:$MC$200=P$3)*('GMW - Zero_net'!$MB$2:$MB$200=P$4),0),$E56-1973)</f>
        <v>35205.82</v>
      </c>
      <c r="Q56" cm="1">
        <f t="array" ref="Q56">INDEX('GMW - Zero_net'!$A$2:$MC$200,MATCH(1,('GMW - Zero_net'!$MC$2:$MC$200=Q$3)*('GMW - Zero_net'!$MB$2:$MB$200=Q$4),0),$E56-1973)</f>
        <v>-12839</v>
      </c>
      <c r="R56" cm="1">
        <f t="array" ref="R56">INDEX('GMW - Zero_net'!$A$2:$MC$200,MATCH(1,('GMW - Zero_net'!$MC$2:$MC$200=R$3)*('GMW - Zero_net'!$MB$2:$MB$200=R$4),0),$E56-1973)</f>
        <v>1E-3</v>
      </c>
      <c r="S56" cm="1">
        <f t="array" ref="S56">INDEX('GMW - Zero_net'!$A$2:$MC$200,MATCH(1,('GMW - Zero_net'!$MC$2:$MC$200=S$3)*('GMW - Zero_net'!$MB$2:$MB$200=S$4),0),$E56-1973)</f>
        <v>182472</v>
      </c>
      <c r="T56" cm="1">
        <f t="array" ref="T56">INDEX('GMW - Zero_net'!$A$2:$MC$200,MATCH(1,('GMW - Zero_net'!$MC$2:$MC$200=T$3)*('GMW - Zero_net'!$MB$2:$MB$200=T$4),0),$E56-1973)</f>
        <v>-3.1594280000000001</v>
      </c>
      <c r="U56" cm="1">
        <f t="array" ref="U56">INDEX('GMW - Zero_net'!$A$2:$MC$200,MATCH(1,('GMW - Zero_net'!$MC$2:$MC$200=U$3)*('GMW - Zero_net'!$MB$2:$MB$200=U$4),0),$E56-1973)</f>
        <v>384715.8</v>
      </c>
      <c r="V56" cm="1">
        <f t="array" ref="V56">INDEX('GMW - Zero_net'!$A$2:$MC$200,MATCH(1,('GMW - Zero_net'!$MC$2:$MC$200=V$3)*('GMW - Zero_net'!$MB$2:$MB$200=V$4),0),$E56-1973)</f>
        <v>25685.71</v>
      </c>
      <c r="W56" cm="1">
        <f t="array" ref="W56">INDEX('GMW - Zero_net'!$A$2:$MC$200,MATCH(1,('GMW - Zero_net'!$MC$2:$MC$200=W$3)*('GMW - Zero_net'!$MB$2:$MB$200=W$4),0),$E56-1973)</f>
        <v>33.200000000000003</v>
      </c>
      <c r="X56" cm="1">
        <f t="array" ref="X56">INDEX('GMW - Zero_net'!$A$2:$MC$200,MATCH(1,('GMW - Zero_net'!$MC$2:$MC$200=X$3)*('GMW - Zero_net'!$MB$2:$MB$200=X$4),0),$E56-1973)</f>
        <v>353518.7</v>
      </c>
      <c r="Y56" cm="1">
        <f t="array" ref="Y56">INDEX('GMW - Zero_net'!$A$2:$MC$200,MATCH(1,('GMW - Zero_net'!$MC$2:$MC$200=Y$3)*('GMW - Zero_net'!$MB$2:$MB$200=Y$4),0),$E56-1973)</f>
        <v>37337.68</v>
      </c>
      <c r="Z56" cm="1">
        <f t="array" ref="Z56">INDEX('GMW - Zero_net'!$A$2:$MC$200,MATCH(1,('GMW - Zero_net'!$MC$2:$MC$200=Z$3)*('GMW - Zero_net'!$MB$2:$MB$200=Z$4),0),$E56-1973)</f>
        <v>1590767</v>
      </c>
      <c r="AA56" cm="1">
        <f t="array" ref="AA56">INDEX('GMW - Zero_net'!$A$2:$MC$200,MATCH(1,('GMW - Zero_net'!$MC$2:$MC$200=AA$3)*('GMW - Zero_net'!$MB$2:$MB$200=AA$4),0),$E56-1973)</f>
        <v>-1.6869400000000001</v>
      </c>
      <c r="AB56" cm="1">
        <f t="array" ref="AB56">INDEX('GMW - Zero_net'!$A$2:$MC$200,MATCH(1,('GMW - Zero_net'!$MC$2:$MC$200=AB$3)*('GMW - Zero_net'!$MB$2:$MB$200=AB$4),0),$E56-1973)</f>
        <v>68449</v>
      </c>
      <c r="AC56" cm="1">
        <f t="array" ref="AC56">INDEX('GMW - Zero_net'!$A$2:$MC$200,MATCH(1,('GMW - Zero_net'!$MC$2:$MC$200=AC$3)*('GMW - Zero_net'!$MB$2:$MB$200=AC$4),0),$E56-1973)</f>
        <v>54824</v>
      </c>
      <c r="AD56" cm="1">
        <f t="array" ref="AD56">INDEX('GMW - Zero_net'!$A$2:$MC$200,MATCH(1,('GMW - Zero_net'!$MC$2:$MC$200=AD$3)*('GMW - Zero_net'!$MB$2:$MB$200=AD$4),0),$E56-1973)</f>
        <v>57585</v>
      </c>
      <c r="AE56" cm="1">
        <f t="array" ref="AE56">INDEX('GMW - Zero_net'!$A$2:$MC$200,MATCH(1,('GMW - Zero_net'!$MC$2:$MC$200=AE$3)*('GMW - Zero_net'!$MB$2:$MB$200=AE$4),0),$E56-1973)</f>
        <v>25.85455</v>
      </c>
    </row>
    <row r="57" spans="1:31" x14ac:dyDescent="0.2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Zero_net'!$A$2:$MC$200,MATCH(1,('GMW - Zero_net'!$MC$2:$MC$200=F$3)*('GMW - Zero_net'!$MB$2:$MB$200=F$4),0),$E57-1973)</f>
        <v>374537</v>
      </c>
      <c r="G57" cm="1">
        <f t="array" ref="G57">INDEX('GMW - Zero_net'!$A$2:$MC$200,MATCH(1,('GMW - Zero_net'!$MC$2:$MC$200=G$3)*('GMW - Zero_net'!$MB$2:$MB$200=G$4),0),$E57-1973)</f>
        <v>217123</v>
      </c>
      <c r="H57" cm="1">
        <f t="array" ref="H57">INDEX('GMW - Zero_net'!$A$2:$MC$200,MATCH(1,('GMW - Zero_net'!$MC$2:$MC$200=H$3)*('GMW - Zero_net'!$MB$2:$MB$200=H$4),0),$E57-1973)</f>
        <v>241527</v>
      </c>
      <c r="I57" cm="1">
        <f t="array" ref="I57">INDEX('GMW - Zero_net'!$A$2:$MC$200,MATCH(1,('GMW - Zero_net'!$MC$2:$MC$200=I$3)*('GMW - Zero_net'!$MB$2:$MB$200=I$4),0),$E57-1973)</f>
        <v>62.733330000000002</v>
      </c>
      <c r="J57" cm="1">
        <f t="array" ref="J57">INDEX('GMW - Zero_net'!$A$2:$MC$200,MATCH(1,('GMW - Zero_net'!$MC$2:$MC$200=J$3)*('GMW - Zero_net'!$MB$2:$MB$200=J$4),0),$E57-1973)</f>
        <v>9.7689389999999996</v>
      </c>
      <c r="K57" cm="1">
        <f t="array" ref="K57">INDEX('GMW - Zero_net'!$A$2:$MC$200,MATCH(1,('GMW - Zero_net'!$MC$2:$MC$200=K$3)*('GMW - Zero_net'!$MB$2:$MB$200=K$4),0),$E57-1973)</f>
        <v>9.2006060000000005</v>
      </c>
      <c r="L57" cm="1">
        <f t="array" ref="L57">INDEX('GMW - Zero_net'!$A$2:$MC$200,MATCH(1,('GMW - Zero_net'!$MC$2:$MC$200=L$3)*('GMW - Zero_net'!$MB$2:$MB$200=L$4),0),$E57-1973)</f>
        <v>25509</v>
      </c>
      <c r="M57" cm="1">
        <f t="array" ref="M57">INDEX('GMW - Zero_net'!$A$2:$MC$200,MATCH(1,('GMW - Zero_net'!$MC$2:$MC$200=M$3)*('GMW - Zero_net'!$MB$2:$MB$200=M$4),0),$E57-1973)</f>
        <v>2815</v>
      </c>
      <c r="N57" cm="1">
        <f t="array" ref="N57">INDEX('GMW - Zero_net'!$A$2:$MC$200,MATCH(1,('GMW - Zero_net'!$MC$2:$MC$200=N$3)*('GMW - Zero_net'!$MB$2:$MB$200=N$4),0),$E57-1973)</f>
        <v>28324</v>
      </c>
      <c r="O57" cm="1">
        <f t="array" ref="O57">INDEX('GMW - Zero_net'!$A$2:$MC$200,MATCH(1,('GMW - Zero_net'!$MC$2:$MC$200=O$3)*('GMW - Zero_net'!$MB$2:$MB$200=O$4),0),$E57-1973)</f>
        <v>9.9</v>
      </c>
      <c r="P57" cm="1">
        <f t="array" ref="P57">INDEX('GMW - Zero_net'!$A$2:$MC$200,MATCH(1,('GMW - Zero_net'!$MC$2:$MC$200=P$3)*('GMW - Zero_net'!$MB$2:$MB$200=P$4),0),$E57-1973)</f>
        <v>35206.36</v>
      </c>
      <c r="Q57" cm="1">
        <f t="array" ref="Q57">INDEX('GMW - Zero_net'!$A$2:$MC$200,MATCH(1,('GMW - Zero_net'!$MC$2:$MC$200=Q$3)*('GMW - Zero_net'!$MB$2:$MB$200=Q$4),0),$E57-1973)</f>
        <v>-9877</v>
      </c>
      <c r="R57" cm="1">
        <f t="array" ref="R57">INDEX('GMW - Zero_net'!$A$2:$MC$200,MATCH(1,('GMW - Zero_net'!$MC$2:$MC$200=R$3)*('GMW - Zero_net'!$MB$2:$MB$200=R$4),0),$E57-1973)</f>
        <v>1E-3</v>
      </c>
      <c r="S57" cm="1">
        <f t="array" ref="S57">INDEX('GMW - Zero_net'!$A$2:$MC$200,MATCH(1,('GMW - Zero_net'!$MC$2:$MC$200=S$3)*('GMW - Zero_net'!$MB$2:$MB$200=S$4),0),$E57-1973)</f>
        <v>183139</v>
      </c>
      <c r="T57" cm="1">
        <f t="array" ref="T57">INDEX('GMW - Zero_net'!$A$2:$MC$200,MATCH(1,('GMW - Zero_net'!$MC$2:$MC$200=T$3)*('GMW - Zero_net'!$MB$2:$MB$200=T$4),0),$E57-1973)</f>
        <v>-2.6678090000000001</v>
      </c>
      <c r="U57" cm="1">
        <f t="array" ref="U57">INDEX('GMW - Zero_net'!$A$2:$MC$200,MATCH(1,('GMW - Zero_net'!$MC$2:$MC$200=U$3)*('GMW - Zero_net'!$MB$2:$MB$200=U$4),0),$E57-1973)</f>
        <v>384663.4</v>
      </c>
      <c r="V57" cm="1">
        <f t="array" ref="V57">INDEX('GMW - Zero_net'!$A$2:$MC$200,MATCH(1,('GMW - Zero_net'!$MC$2:$MC$200=V$3)*('GMW - Zero_net'!$MB$2:$MB$200=V$4),0),$E57-1973)</f>
        <v>25633.22</v>
      </c>
      <c r="W57" cm="1">
        <f t="array" ref="W57">INDEX('GMW - Zero_net'!$A$2:$MC$200,MATCH(1,('GMW - Zero_net'!$MC$2:$MC$200=W$3)*('GMW - Zero_net'!$MB$2:$MB$200=W$4),0),$E57-1973)</f>
        <v>33</v>
      </c>
      <c r="X57" cm="1">
        <f t="array" ref="X57">INDEX('GMW - Zero_net'!$A$2:$MC$200,MATCH(1,('GMW - Zero_net'!$MC$2:$MC$200=X$3)*('GMW - Zero_net'!$MB$2:$MB$200=X$4),0),$E57-1973)</f>
        <v>354372.5</v>
      </c>
      <c r="Y57" cm="1">
        <f t="array" ref="Y57">INDEX('GMW - Zero_net'!$A$2:$MC$200,MATCH(1,('GMW - Zero_net'!$MC$2:$MC$200=Y$3)*('GMW - Zero_net'!$MB$2:$MB$200=Y$4),0),$E57-1973)</f>
        <v>37336.699999999997</v>
      </c>
      <c r="Z57" cm="1">
        <f t="array" ref="Z57">INDEX('GMW - Zero_net'!$A$2:$MC$200,MATCH(1,('GMW - Zero_net'!$MC$2:$MC$200=Z$3)*('GMW - Zero_net'!$MB$2:$MB$200=Z$4),0),$E57-1973)</f>
        <v>1598203</v>
      </c>
      <c r="AA57" cm="1">
        <f t="array" ref="AA57">INDEX('GMW - Zero_net'!$A$2:$MC$200,MATCH(1,('GMW - Zero_net'!$MC$2:$MC$200=AA$3)*('GMW - Zero_net'!$MB$2:$MB$200=AA$4),0),$E57-1973)</f>
        <v>-1.684191</v>
      </c>
      <c r="AB57" cm="1">
        <f t="array" ref="AB57">INDEX('GMW - Zero_net'!$A$2:$MC$200,MATCH(1,('GMW - Zero_net'!$MC$2:$MC$200=AB$3)*('GMW - Zero_net'!$MB$2:$MB$200=AB$4),0),$E57-1973)</f>
        <v>69250</v>
      </c>
      <c r="AC57" cm="1">
        <f t="array" ref="AC57">INDEX('GMW - Zero_net'!$A$2:$MC$200,MATCH(1,('GMW - Zero_net'!$MC$2:$MC$200=AC$3)*('GMW - Zero_net'!$MB$2:$MB$200=AC$4),0),$E57-1973)</f>
        <v>58313</v>
      </c>
      <c r="AD57" cm="1">
        <f t="array" ref="AD57">INDEX('GMW - Zero_net'!$A$2:$MC$200,MATCH(1,('GMW - Zero_net'!$MC$2:$MC$200=AD$3)*('GMW - Zero_net'!$MB$2:$MB$200=AD$4),0),$E57-1973)</f>
        <v>57617.25</v>
      </c>
      <c r="AE57" cm="1">
        <f t="array" ref="AE57">INDEX('GMW - Zero_net'!$A$2:$MC$200,MATCH(1,('GMW - Zero_net'!$MC$2:$MC$200=AE$3)*('GMW - Zero_net'!$MB$2:$MB$200=AE$4),0),$E57-1973)</f>
        <v>25.87856</v>
      </c>
    </row>
    <row r="58" spans="1:31" x14ac:dyDescent="0.2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Zero_net'!$A$2:$MC$200,MATCH(1,('GMW - Zero_net'!$MC$2:$MC$200=F$3)*('GMW - Zero_net'!$MB$2:$MB$200=F$4),0),$E58-1973)</f>
        <v>377418</v>
      </c>
      <c r="G58" cm="1">
        <f t="array" ref="G58">INDEX('GMW - Zero_net'!$A$2:$MC$200,MATCH(1,('GMW - Zero_net'!$MC$2:$MC$200=G$3)*('GMW - Zero_net'!$MB$2:$MB$200=G$4),0),$E58-1973)</f>
        <v>217528</v>
      </c>
      <c r="H58" cm="1">
        <f t="array" ref="H58">INDEX('GMW - Zero_net'!$A$2:$MC$200,MATCH(1,('GMW - Zero_net'!$MC$2:$MC$200=H$3)*('GMW - Zero_net'!$MB$2:$MB$200=H$4),0),$E58-1973)</f>
        <v>241381</v>
      </c>
      <c r="I58" cm="1">
        <f t="array" ref="I58">INDEX('GMW - Zero_net'!$A$2:$MC$200,MATCH(1,('GMW - Zero_net'!$MC$2:$MC$200=I$3)*('GMW - Zero_net'!$MB$2:$MB$200=I$4),0),$E58-1973)</f>
        <v>63.133339999999997</v>
      </c>
      <c r="J58" cm="1">
        <f t="array" ref="J58">INDEX('GMW - Zero_net'!$A$2:$MC$200,MATCH(1,('GMW - Zero_net'!$MC$2:$MC$200=J$3)*('GMW - Zero_net'!$MB$2:$MB$200=J$4),0),$E58-1973)</f>
        <v>7.5113640000000004</v>
      </c>
      <c r="K58" cm="1">
        <f t="array" ref="K58">INDEX('GMW - Zero_net'!$A$2:$MC$200,MATCH(1,('GMW - Zero_net'!$MC$2:$MC$200=K$3)*('GMW - Zero_net'!$MB$2:$MB$200=K$4),0),$E58-1973)</f>
        <v>8.3893939999999994</v>
      </c>
      <c r="L58" cm="1">
        <f t="array" ref="L58">INDEX('GMW - Zero_net'!$A$2:$MC$200,MATCH(1,('GMW - Zero_net'!$MC$2:$MC$200=L$3)*('GMW - Zero_net'!$MB$2:$MB$200=L$4),0),$E58-1973)</f>
        <v>25336</v>
      </c>
      <c r="M58" cm="1">
        <f t="array" ref="M58">INDEX('GMW - Zero_net'!$A$2:$MC$200,MATCH(1,('GMW - Zero_net'!$MC$2:$MC$200=M$3)*('GMW - Zero_net'!$MB$2:$MB$200=M$4),0),$E58-1973)</f>
        <v>2932</v>
      </c>
      <c r="N58" cm="1">
        <f t="array" ref="N58">INDEX('GMW - Zero_net'!$A$2:$MC$200,MATCH(1,('GMW - Zero_net'!$MC$2:$MC$200=N$3)*('GMW - Zero_net'!$MB$2:$MB$200=N$4),0),$E58-1973)</f>
        <v>28268</v>
      </c>
      <c r="O58" cm="1">
        <f t="array" ref="O58">INDEX('GMW - Zero_net'!$A$2:$MC$200,MATCH(1,('GMW - Zero_net'!$MC$2:$MC$200=O$3)*('GMW - Zero_net'!$MB$2:$MB$200=O$4),0),$E58-1973)</f>
        <v>10.4</v>
      </c>
      <c r="P58" cm="1">
        <f t="array" ref="P58">INDEX('GMW - Zero_net'!$A$2:$MC$200,MATCH(1,('GMW - Zero_net'!$MC$2:$MC$200=P$3)*('GMW - Zero_net'!$MB$2:$MB$200=P$4),0),$E58-1973)</f>
        <v>35206.89</v>
      </c>
      <c r="Q58" cm="1">
        <f t="array" ref="Q58">INDEX('GMW - Zero_net'!$A$2:$MC$200,MATCH(1,('GMW - Zero_net'!$MC$2:$MC$200=Q$3)*('GMW - Zero_net'!$MB$2:$MB$200=Q$4),0),$E58-1973)</f>
        <v>-7529</v>
      </c>
      <c r="R58" cm="1">
        <f t="array" ref="R58">INDEX('GMW - Zero_net'!$A$2:$MC$200,MATCH(1,('GMW - Zero_net'!$MC$2:$MC$200=R$3)*('GMW - Zero_net'!$MB$2:$MB$200=R$4),0),$E58-1973)</f>
        <v>1E-3</v>
      </c>
      <c r="S58" cm="1">
        <f t="array" ref="S58">INDEX('GMW - Zero_net'!$A$2:$MC$200,MATCH(1,('GMW - Zero_net'!$MC$2:$MC$200=S$3)*('GMW - Zero_net'!$MB$2:$MB$200=S$4),0),$E58-1973)</f>
        <v>185586</v>
      </c>
      <c r="T58" cm="1">
        <f t="array" ref="T58">INDEX('GMW - Zero_net'!$A$2:$MC$200,MATCH(1,('GMW - Zero_net'!$MC$2:$MC$200=T$3)*('GMW - Zero_net'!$MB$2:$MB$200=T$4),0),$E58-1973)</f>
        <v>-2.0830150000000001</v>
      </c>
      <c r="U58" cm="1">
        <f t="array" ref="U58">INDEX('GMW - Zero_net'!$A$2:$MC$200,MATCH(1,('GMW - Zero_net'!$MC$2:$MC$200=U$3)*('GMW - Zero_net'!$MB$2:$MB$200=U$4),0),$E58-1973)</f>
        <v>385362.2</v>
      </c>
      <c r="V58" cm="1">
        <f t="array" ref="V58">INDEX('GMW - Zero_net'!$A$2:$MC$200,MATCH(1,('GMW - Zero_net'!$MC$2:$MC$200=V$3)*('GMW - Zero_net'!$MB$2:$MB$200=V$4),0),$E58-1973)</f>
        <v>25582.54</v>
      </c>
      <c r="W58" cm="1">
        <f t="array" ref="W58">INDEX('GMW - Zero_net'!$A$2:$MC$200,MATCH(1,('GMW - Zero_net'!$MC$2:$MC$200=W$3)*('GMW - Zero_net'!$MB$2:$MB$200=W$4),0),$E58-1973)</f>
        <v>32.9</v>
      </c>
      <c r="X58" cm="1">
        <f t="array" ref="X58">INDEX('GMW - Zero_net'!$A$2:$MC$200,MATCH(1,('GMW - Zero_net'!$MC$2:$MC$200=X$3)*('GMW - Zero_net'!$MB$2:$MB$200=X$4),0),$E58-1973)</f>
        <v>355187.5</v>
      </c>
      <c r="Y58" cm="1">
        <f t="array" ref="Y58">INDEX('GMW - Zero_net'!$A$2:$MC$200,MATCH(1,('GMW - Zero_net'!$MC$2:$MC$200=Y$3)*('GMW - Zero_net'!$MB$2:$MB$200=Y$4),0),$E58-1973)</f>
        <v>37335.71</v>
      </c>
      <c r="Z58" cm="1">
        <f t="array" ref="Z58">INDEX('GMW - Zero_net'!$A$2:$MC$200,MATCH(1,('GMW - Zero_net'!$MC$2:$MC$200=Z$3)*('GMW - Zero_net'!$MB$2:$MB$200=Z$4),0),$E58-1973)</f>
        <v>1605639</v>
      </c>
      <c r="AA58" cm="1">
        <f t="array" ref="AA58">INDEX('GMW - Zero_net'!$A$2:$MC$200,MATCH(1,('GMW - Zero_net'!$MC$2:$MC$200=AA$3)*('GMW - Zero_net'!$MB$2:$MB$200=AA$4),0),$E58-1973)</f>
        <v>-1.681446</v>
      </c>
      <c r="AB58" cm="1">
        <f t="array" ref="AB58">INDEX('GMW - Zero_net'!$A$2:$MC$200,MATCH(1,('GMW - Zero_net'!$MC$2:$MC$200=AB$3)*('GMW - Zero_net'!$MB$2:$MB$200=AB$4),0),$E58-1973)</f>
        <v>70558</v>
      </c>
      <c r="AC58" cm="1">
        <f t="array" ref="AC58">INDEX('GMW - Zero_net'!$A$2:$MC$200,MATCH(1,('GMW - Zero_net'!$MC$2:$MC$200=AC$3)*('GMW - Zero_net'!$MB$2:$MB$200=AC$4),0),$E58-1973)</f>
        <v>61416</v>
      </c>
      <c r="AD58" cm="1">
        <f t="array" ref="AD58">INDEX('GMW - Zero_net'!$A$2:$MC$200,MATCH(1,('GMW - Zero_net'!$MC$2:$MC$200=AD$3)*('GMW - Zero_net'!$MB$2:$MB$200=AD$4),0),$E58-1973)</f>
        <v>57649.5</v>
      </c>
      <c r="AE58" cm="1">
        <f t="array" ref="AE58">INDEX('GMW - Zero_net'!$A$2:$MC$200,MATCH(1,('GMW - Zero_net'!$MC$2:$MC$200=AE$3)*('GMW - Zero_net'!$MB$2:$MB$200=AE$4),0),$E58-1973)</f>
        <v>25.902570000000001</v>
      </c>
    </row>
    <row r="59" spans="1:31" x14ac:dyDescent="0.2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Zero_net'!$A$2:$MC$200,MATCH(1,('GMW - Zero_net'!$MC$2:$MC$200=F$3)*('GMW - Zero_net'!$MB$2:$MB$200=F$4),0),$E59-1973)</f>
        <v>379370</v>
      </c>
      <c r="G59" cm="1">
        <f t="array" ref="G59">INDEX('GMW - Zero_net'!$A$2:$MC$200,MATCH(1,('GMW - Zero_net'!$MC$2:$MC$200=G$3)*('GMW - Zero_net'!$MB$2:$MB$200=G$4),0),$E59-1973)</f>
        <v>219343</v>
      </c>
      <c r="H59" cm="1">
        <f t="array" ref="H59">INDEX('GMW - Zero_net'!$A$2:$MC$200,MATCH(1,('GMW - Zero_net'!$MC$2:$MC$200=H$3)*('GMW - Zero_net'!$MB$2:$MB$200=H$4),0),$E59-1973)</f>
        <v>239786</v>
      </c>
      <c r="I59" cm="1">
        <f t="array" ref="I59">INDEX('GMW - Zero_net'!$A$2:$MC$200,MATCH(1,('GMW - Zero_net'!$MC$2:$MC$200=I$3)*('GMW - Zero_net'!$MB$2:$MB$200=I$4),0),$E59-1973)</f>
        <v>63.2</v>
      </c>
      <c r="J59" cm="1">
        <f t="array" ref="J59">INDEX('GMW - Zero_net'!$A$2:$MC$200,MATCH(1,('GMW - Zero_net'!$MC$2:$MC$200=J$3)*('GMW - Zero_net'!$MB$2:$MB$200=J$4),0),$E59-1973)</f>
        <v>6.140625</v>
      </c>
      <c r="K59" cm="1">
        <f t="array" ref="K59">INDEX('GMW - Zero_net'!$A$2:$MC$200,MATCH(1,('GMW - Zero_net'!$MC$2:$MC$200=K$3)*('GMW - Zero_net'!$MB$2:$MB$200=K$4),0),$E59-1973)</f>
        <v>7.9785940000000002</v>
      </c>
      <c r="L59" cm="1">
        <f t="array" ref="L59">INDEX('GMW - Zero_net'!$A$2:$MC$200,MATCH(1,('GMW - Zero_net'!$MC$2:$MC$200=L$3)*('GMW - Zero_net'!$MB$2:$MB$200=L$4),0),$E59-1973)</f>
        <v>25282</v>
      </c>
      <c r="M59" cm="1">
        <f t="array" ref="M59">INDEX('GMW - Zero_net'!$A$2:$MC$200,MATCH(1,('GMW - Zero_net'!$MC$2:$MC$200=M$3)*('GMW - Zero_net'!$MB$2:$MB$200=M$4),0),$E59-1973)</f>
        <v>3004</v>
      </c>
      <c r="N59" cm="1">
        <f t="array" ref="N59">INDEX('GMW - Zero_net'!$A$2:$MC$200,MATCH(1,('GMW - Zero_net'!$MC$2:$MC$200=N$3)*('GMW - Zero_net'!$MB$2:$MB$200=N$4),0),$E59-1973)</f>
        <v>28286</v>
      </c>
      <c r="O59" cm="1">
        <f t="array" ref="O59">INDEX('GMW - Zero_net'!$A$2:$MC$200,MATCH(1,('GMW - Zero_net'!$MC$2:$MC$200=O$3)*('GMW - Zero_net'!$MB$2:$MB$200=O$4),0),$E59-1973)</f>
        <v>10.6</v>
      </c>
      <c r="P59" cm="1">
        <f t="array" ref="P59">INDEX('GMW - Zero_net'!$A$2:$MC$200,MATCH(1,('GMW - Zero_net'!$MC$2:$MC$200=P$3)*('GMW - Zero_net'!$MB$2:$MB$200=P$4),0),$E59-1973)</f>
        <v>35207.43</v>
      </c>
      <c r="Q59" cm="1">
        <f t="array" ref="Q59">INDEX('GMW - Zero_net'!$A$2:$MC$200,MATCH(1,('GMW - Zero_net'!$MC$2:$MC$200=Q$3)*('GMW - Zero_net'!$MB$2:$MB$200=Q$4),0),$E59-1973)</f>
        <v>-8066</v>
      </c>
      <c r="R59" cm="1">
        <f t="array" ref="R59">INDEX('GMW - Zero_net'!$A$2:$MC$200,MATCH(1,('GMW - Zero_net'!$MC$2:$MC$200=R$3)*('GMW - Zero_net'!$MB$2:$MB$200=R$4),0),$E59-1973)</f>
        <v>1E-3</v>
      </c>
      <c r="S59" cm="1">
        <f t="array" ref="S59">INDEX('GMW - Zero_net'!$A$2:$MC$200,MATCH(1,('GMW - Zero_net'!$MC$2:$MC$200=S$3)*('GMW - Zero_net'!$MB$2:$MB$200=S$4),0),$E59-1973)</f>
        <v>190217</v>
      </c>
      <c r="T59" cm="1">
        <f t="array" ref="T59">INDEX('GMW - Zero_net'!$A$2:$MC$200,MATCH(1,('GMW - Zero_net'!$MC$2:$MC$200=T$3)*('GMW - Zero_net'!$MB$2:$MB$200=T$4),0),$E59-1973)</f>
        <v>-2.3128510000000002</v>
      </c>
      <c r="U59" cm="1">
        <f t="array" ref="U59">INDEX('GMW - Zero_net'!$A$2:$MC$200,MATCH(1,('GMW - Zero_net'!$MC$2:$MC$200=U$3)*('GMW - Zero_net'!$MB$2:$MB$200=U$4),0),$E59-1973)</f>
        <v>388246.8</v>
      </c>
      <c r="V59" cm="1">
        <f t="array" ref="V59">INDEX('GMW - Zero_net'!$A$2:$MC$200,MATCH(1,('GMW - Zero_net'!$MC$2:$MC$200=V$3)*('GMW - Zero_net'!$MB$2:$MB$200=V$4),0),$E59-1973)</f>
        <v>25598.83</v>
      </c>
      <c r="W59" cm="1">
        <f t="array" ref="W59">INDEX('GMW - Zero_net'!$A$2:$MC$200,MATCH(1,('GMW - Zero_net'!$MC$2:$MC$200=W$3)*('GMW - Zero_net'!$MB$2:$MB$200=W$4),0),$E59-1973)</f>
        <v>33</v>
      </c>
      <c r="X59" cm="1">
        <f t="array" ref="X59">INDEX('GMW - Zero_net'!$A$2:$MC$200,MATCH(1,('GMW - Zero_net'!$MC$2:$MC$200=X$3)*('GMW - Zero_net'!$MB$2:$MB$200=X$4),0),$E59-1973)</f>
        <v>356014.8</v>
      </c>
      <c r="Y59" cm="1">
        <f t="array" ref="Y59">INDEX('GMW - Zero_net'!$A$2:$MC$200,MATCH(1,('GMW - Zero_net'!$MC$2:$MC$200=Y$3)*('GMW - Zero_net'!$MB$2:$MB$200=Y$4),0),$E59-1973)</f>
        <v>37334.730000000003</v>
      </c>
      <c r="Z59" cm="1">
        <f t="array" ref="Z59">INDEX('GMW - Zero_net'!$A$2:$MC$200,MATCH(1,('GMW - Zero_net'!$MC$2:$MC$200=Z$3)*('GMW - Zero_net'!$MB$2:$MB$200=Z$4),0),$E59-1973)</f>
        <v>1613189</v>
      </c>
      <c r="AA59" cm="1">
        <f t="array" ref="AA59">INDEX('GMW - Zero_net'!$A$2:$MC$200,MATCH(1,('GMW - Zero_net'!$MC$2:$MC$200=AA$3)*('GMW - Zero_net'!$MB$2:$MB$200=AA$4),0),$E59-1973)</f>
        <v>-1.678706</v>
      </c>
      <c r="AB59" cm="1">
        <f t="array" ref="AB59">INDEX('GMW - Zero_net'!$A$2:$MC$200,MATCH(1,('GMW - Zero_net'!$MC$2:$MC$200=AB$3)*('GMW - Zero_net'!$MB$2:$MB$200=AB$4),0),$E59-1973)</f>
        <v>74778</v>
      </c>
      <c r="AC59" cm="1">
        <f t="array" ref="AC59">INDEX('GMW - Zero_net'!$A$2:$MC$200,MATCH(1,('GMW - Zero_net'!$MC$2:$MC$200=AC$3)*('GMW - Zero_net'!$MB$2:$MB$200=AC$4),0),$E59-1973)</f>
        <v>62135</v>
      </c>
      <c r="AD59" cm="1">
        <f t="array" ref="AD59">INDEX('GMW - Zero_net'!$A$2:$MC$200,MATCH(1,('GMW - Zero_net'!$MC$2:$MC$200=AD$3)*('GMW - Zero_net'!$MB$2:$MB$200=AD$4),0),$E59-1973)</f>
        <v>57681.75</v>
      </c>
      <c r="AE59" cm="1">
        <f t="array" ref="AE59">INDEX('GMW - Zero_net'!$A$2:$MC$200,MATCH(1,('GMW - Zero_net'!$MC$2:$MC$200=AE$3)*('GMW - Zero_net'!$MB$2:$MB$200=AE$4),0),$E59-1973)</f>
        <v>25.926580000000001</v>
      </c>
    </row>
    <row r="60" spans="1:31" x14ac:dyDescent="0.2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Zero_net'!$A$2:$MC$200,MATCH(1,('GMW - Zero_net'!$MC$2:$MC$200=F$3)*('GMW - Zero_net'!$MB$2:$MB$200=F$4),0),$E60-1973)</f>
        <v>381045</v>
      </c>
      <c r="G60" cm="1">
        <f t="array" ref="G60">INDEX('GMW - Zero_net'!$A$2:$MC$200,MATCH(1,('GMW - Zero_net'!$MC$2:$MC$200=G$3)*('GMW - Zero_net'!$MB$2:$MB$200=G$4),0),$E60-1973)</f>
        <v>219780</v>
      </c>
      <c r="H60" cm="1">
        <f t="array" ref="H60">INDEX('GMW - Zero_net'!$A$2:$MC$200,MATCH(1,('GMW - Zero_net'!$MC$2:$MC$200=H$3)*('GMW - Zero_net'!$MB$2:$MB$200=H$4),0),$E60-1973)</f>
        <v>246551</v>
      </c>
      <c r="I60" cm="1">
        <f t="array" ref="I60">INDEX('GMW - Zero_net'!$A$2:$MC$200,MATCH(1,('GMW - Zero_net'!$MC$2:$MC$200=I$3)*('GMW - Zero_net'!$MB$2:$MB$200=I$4),0),$E60-1973)</f>
        <v>64.433329999999998</v>
      </c>
      <c r="J60" cm="1">
        <f t="array" ref="J60">INDEX('GMW - Zero_net'!$A$2:$MC$200,MATCH(1,('GMW - Zero_net'!$MC$2:$MC$200=J$3)*('GMW - Zero_net'!$MB$2:$MB$200=J$4),0),$E60-1973)</f>
        <v>5.875</v>
      </c>
      <c r="K60" cm="1">
        <f t="array" ref="K60">INDEX('GMW - Zero_net'!$A$2:$MC$200,MATCH(1,('GMW - Zero_net'!$MC$2:$MC$200=K$3)*('GMW - Zero_net'!$MB$2:$MB$200=K$4),0),$E60-1973)</f>
        <v>7.993385</v>
      </c>
      <c r="L60" cm="1">
        <f t="array" ref="L60">INDEX('GMW - Zero_net'!$A$2:$MC$200,MATCH(1,('GMW - Zero_net'!$MC$2:$MC$200=L$3)*('GMW - Zero_net'!$MB$2:$MB$200=L$4),0),$E60-1973)</f>
        <v>25293</v>
      </c>
      <c r="M60" cm="1">
        <f t="array" ref="M60">INDEX('GMW - Zero_net'!$A$2:$MC$200,MATCH(1,('GMW - Zero_net'!$MC$2:$MC$200=M$3)*('GMW - Zero_net'!$MB$2:$MB$200=M$4),0),$E60-1973)</f>
        <v>2931</v>
      </c>
      <c r="N60" cm="1">
        <f t="array" ref="N60">INDEX('GMW - Zero_net'!$A$2:$MC$200,MATCH(1,('GMW - Zero_net'!$MC$2:$MC$200=N$3)*('GMW - Zero_net'!$MB$2:$MB$200=N$4),0),$E60-1973)</f>
        <v>28224</v>
      </c>
      <c r="O60" cm="1">
        <f t="array" ref="O60">INDEX('GMW - Zero_net'!$A$2:$MC$200,MATCH(1,('GMW - Zero_net'!$MC$2:$MC$200=O$3)*('GMW - Zero_net'!$MB$2:$MB$200=O$4),0),$E60-1973)</f>
        <v>10.4</v>
      </c>
      <c r="P60" cm="1">
        <f t="array" ref="P60">INDEX('GMW - Zero_net'!$A$2:$MC$200,MATCH(1,('GMW - Zero_net'!$MC$2:$MC$200=P$3)*('GMW - Zero_net'!$MB$2:$MB$200=P$4),0),$E60-1973)</f>
        <v>35207.96</v>
      </c>
      <c r="Q60" cm="1">
        <f t="array" ref="Q60">INDEX('GMW - Zero_net'!$A$2:$MC$200,MATCH(1,('GMW - Zero_net'!$MC$2:$MC$200=Q$3)*('GMW - Zero_net'!$MB$2:$MB$200=Q$4),0),$E60-1973)</f>
        <v>-14808</v>
      </c>
      <c r="R60" cm="1">
        <f t="array" ref="R60">INDEX('GMW - Zero_net'!$A$2:$MC$200,MATCH(1,('GMW - Zero_net'!$MC$2:$MC$200=R$3)*('GMW - Zero_net'!$MB$2:$MB$200=R$4),0),$E60-1973)</f>
        <v>1E-3</v>
      </c>
      <c r="S60" cm="1">
        <f t="array" ref="S60">INDEX('GMW - Zero_net'!$A$2:$MC$200,MATCH(1,('GMW - Zero_net'!$MC$2:$MC$200=S$3)*('GMW - Zero_net'!$MB$2:$MB$200=S$4),0),$E60-1973)</f>
        <v>190433</v>
      </c>
      <c r="T60" cm="1">
        <f t="array" ref="T60">INDEX('GMW - Zero_net'!$A$2:$MC$200,MATCH(1,('GMW - Zero_net'!$MC$2:$MC$200=T$3)*('GMW - Zero_net'!$MB$2:$MB$200=T$4),0),$E60-1973)</f>
        <v>-2.2393230000000002</v>
      </c>
      <c r="U60" cm="1">
        <f t="array" ref="U60">INDEX('GMW - Zero_net'!$A$2:$MC$200,MATCH(1,('GMW - Zero_net'!$MC$2:$MC$200=U$3)*('GMW - Zero_net'!$MB$2:$MB$200=U$4),0),$E60-1973)</f>
        <v>389674.1</v>
      </c>
      <c r="V60" cm="1">
        <f t="array" ref="V60">INDEX('GMW - Zero_net'!$A$2:$MC$200,MATCH(1,('GMW - Zero_net'!$MC$2:$MC$200=V$3)*('GMW - Zero_net'!$MB$2:$MB$200=V$4),0),$E60-1973)</f>
        <v>25542.720000000001</v>
      </c>
      <c r="W60" cm="1">
        <f t="array" ref="W60">INDEX('GMW - Zero_net'!$A$2:$MC$200,MATCH(1,('GMW - Zero_net'!$MC$2:$MC$200=W$3)*('GMW - Zero_net'!$MB$2:$MB$200=W$4),0),$E60-1973)</f>
        <v>33</v>
      </c>
      <c r="X60" cm="1">
        <f t="array" ref="X60">INDEX('GMW - Zero_net'!$A$2:$MC$200,MATCH(1,('GMW - Zero_net'!$MC$2:$MC$200=X$3)*('GMW - Zero_net'!$MB$2:$MB$200=X$4),0),$E60-1973)</f>
        <v>356858.4</v>
      </c>
      <c r="Y60" cm="1">
        <f t="array" ref="Y60">INDEX('GMW - Zero_net'!$A$2:$MC$200,MATCH(1,('GMW - Zero_net'!$MC$2:$MC$200=Y$3)*('GMW - Zero_net'!$MB$2:$MB$200=Y$4),0),$E60-1973)</f>
        <v>37333.75</v>
      </c>
      <c r="Z60" cm="1">
        <f t="array" ref="Z60">INDEX('GMW - Zero_net'!$A$2:$MC$200,MATCH(1,('GMW - Zero_net'!$MC$2:$MC$200=Z$3)*('GMW - Zero_net'!$MB$2:$MB$200=Z$4),0),$E60-1973)</f>
        <v>1620740</v>
      </c>
      <c r="AA60" cm="1">
        <f t="array" ref="AA60">INDEX('GMW - Zero_net'!$A$2:$MC$200,MATCH(1,('GMW - Zero_net'!$MC$2:$MC$200=AA$3)*('GMW - Zero_net'!$MB$2:$MB$200=AA$4),0),$E60-1973)</f>
        <v>-1.67597</v>
      </c>
      <c r="AB60" cm="1">
        <f t="array" ref="AB60">INDEX('GMW - Zero_net'!$A$2:$MC$200,MATCH(1,('GMW - Zero_net'!$MC$2:$MC$200=AB$3)*('GMW - Zero_net'!$MB$2:$MB$200=AB$4),0),$E60-1973)</f>
        <v>71924</v>
      </c>
      <c r="AC60" cm="1">
        <f t="array" ref="AC60">INDEX('GMW - Zero_net'!$A$2:$MC$200,MATCH(1,('GMW - Zero_net'!$MC$2:$MC$200=AC$3)*('GMW - Zero_net'!$MB$2:$MB$200=AC$4),0),$E60-1973)</f>
        <v>56260</v>
      </c>
      <c r="AD60" cm="1">
        <f t="array" ref="AD60">INDEX('GMW - Zero_net'!$A$2:$MC$200,MATCH(1,('GMW - Zero_net'!$MC$2:$MC$200=AD$3)*('GMW - Zero_net'!$MB$2:$MB$200=AD$4),0),$E60-1973)</f>
        <v>57714</v>
      </c>
      <c r="AE60" cm="1">
        <f t="array" ref="AE60">INDEX('GMW - Zero_net'!$A$2:$MC$200,MATCH(1,('GMW - Zero_net'!$MC$2:$MC$200=AE$3)*('GMW - Zero_net'!$MB$2:$MB$200=AE$4),0),$E60-1973)</f>
        <v>25.950579999999999</v>
      </c>
    </row>
    <row r="61" spans="1:31" x14ac:dyDescent="0.2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Zero_net'!$A$2:$MC$200,MATCH(1,('GMW - Zero_net'!$MC$2:$MC$200=F$3)*('GMW - Zero_net'!$MB$2:$MB$200=F$4),0),$E61-1973)</f>
        <v>384524</v>
      </c>
      <c r="G61" cm="1">
        <f t="array" ref="G61">INDEX('GMW - Zero_net'!$A$2:$MC$200,MATCH(1,('GMW - Zero_net'!$MC$2:$MC$200=G$3)*('GMW - Zero_net'!$MB$2:$MB$200=G$4),0),$E61-1973)</f>
        <v>223611</v>
      </c>
      <c r="H61" cm="1">
        <f t="array" ref="H61">INDEX('GMW - Zero_net'!$A$2:$MC$200,MATCH(1,('GMW - Zero_net'!$MC$2:$MC$200=H$3)*('GMW - Zero_net'!$MB$2:$MB$200=H$4),0),$E61-1973)</f>
        <v>248860</v>
      </c>
      <c r="I61" cm="1">
        <f t="array" ref="I61">INDEX('GMW - Zero_net'!$A$2:$MC$200,MATCH(1,('GMW - Zero_net'!$MC$2:$MC$200=I$3)*('GMW - Zero_net'!$MB$2:$MB$200=I$4),0),$E61-1973)</f>
        <v>64.5</v>
      </c>
      <c r="J61" cm="1">
        <f t="array" ref="J61">INDEX('GMW - Zero_net'!$A$2:$MC$200,MATCH(1,('GMW - Zero_net'!$MC$2:$MC$200=J$3)*('GMW - Zero_net'!$MB$2:$MB$200=J$4),0),$E61-1973)</f>
        <v>5.875</v>
      </c>
      <c r="K61" cm="1">
        <f t="array" ref="K61">INDEX('GMW - Zero_net'!$A$2:$MC$200,MATCH(1,('GMW - Zero_net'!$MC$2:$MC$200=K$3)*('GMW - Zero_net'!$MB$2:$MB$200=K$4),0),$E61-1973)</f>
        <v>7.2140909999999998</v>
      </c>
      <c r="L61" cm="1">
        <f t="array" ref="L61">INDEX('GMW - Zero_net'!$A$2:$MC$200,MATCH(1,('GMW - Zero_net'!$MC$2:$MC$200=L$3)*('GMW - Zero_net'!$MB$2:$MB$200=L$4),0),$E61-1973)</f>
        <v>25316</v>
      </c>
      <c r="M61" cm="1">
        <f t="array" ref="M61">INDEX('GMW - Zero_net'!$A$2:$MC$200,MATCH(1,('GMW - Zero_net'!$MC$2:$MC$200=M$3)*('GMW - Zero_net'!$MB$2:$MB$200=M$4),0),$E61-1973)</f>
        <v>2890</v>
      </c>
      <c r="N61" cm="1">
        <f t="array" ref="N61">INDEX('GMW - Zero_net'!$A$2:$MC$200,MATCH(1,('GMW - Zero_net'!$MC$2:$MC$200=N$3)*('GMW - Zero_net'!$MB$2:$MB$200=N$4),0),$E61-1973)</f>
        <v>28206</v>
      </c>
      <c r="O61" cm="1">
        <f t="array" ref="O61">INDEX('GMW - Zero_net'!$A$2:$MC$200,MATCH(1,('GMW - Zero_net'!$MC$2:$MC$200=O$3)*('GMW - Zero_net'!$MB$2:$MB$200=O$4),0),$E61-1973)</f>
        <v>10.199999999999999</v>
      </c>
      <c r="P61" cm="1">
        <f t="array" ref="P61">INDEX('GMW - Zero_net'!$A$2:$MC$200,MATCH(1,('GMW - Zero_net'!$MC$2:$MC$200=P$3)*('GMW - Zero_net'!$MB$2:$MB$200=P$4),0),$E61-1973)</f>
        <v>35219.89</v>
      </c>
      <c r="Q61" cm="1">
        <f t="array" ref="Q61">INDEX('GMW - Zero_net'!$A$2:$MC$200,MATCH(1,('GMW - Zero_net'!$MC$2:$MC$200=Q$3)*('GMW - Zero_net'!$MB$2:$MB$200=Q$4),0),$E61-1973)</f>
        <v>-11231</v>
      </c>
      <c r="R61" cm="1">
        <f t="array" ref="R61">INDEX('GMW - Zero_net'!$A$2:$MC$200,MATCH(1,('GMW - Zero_net'!$MC$2:$MC$200=R$3)*('GMW - Zero_net'!$MB$2:$MB$200=R$4),0),$E61-1973)</f>
        <v>1E-3</v>
      </c>
      <c r="S61" cm="1">
        <f t="array" ref="S61">INDEX('GMW - Zero_net'!$A$2:$MC$200,MATCH(1,('GMW - Zero_net'!$MC$2:$MC$200=S$3)*('GMW - Zero_net'!$MB$2:$MB$200=S$4),0),$E61-1973)</f>
        <v>194181</v>
      </c>
      <c r="T61" cm="1">
        <f t="array" ref="T61">INDEX('GMW - Zero_net'!$A$2:$MC$200,MATCH(1,('GMW - Zero_net'!$MC$2:$MC$200=T$3)*('GMW - Zero_net'!$MB$2:$MB$200=T$4),0),$E61-1973)</f>
        <v>-1.8516539999999999</v>
      </c>
      <c r="U61" cm="1">
        <f t="array" ref="U61">INDEX('GMW - Zero_net'!$A$2:$MC$200,MATCH(1,('GMW - Zero_net'!$MC$2:$MC$200=U$3)*('GMW - Zero_net'!$MB$2:$MB$200=U$4),0),$E61-1973)</f>
        <v>391710.2</v>
      </c>
      <c r="V61" cm="1">
        <f t="array" ref="V61">INDEX('GMW - Zero_net'!$A$2:$MC$200,MATCH(1,('GMW - Zero_net'!$MC$2:$MC$200=V$3)*('GMW - Zero_net'!$MB$2:$MB$200=V$4),0),$E61-1973)</f>
        <v>25554.639999999999</v>
      </c>
      <c r="W61" cm="1">
        <f t="array" ref="W61">INDEX('GMW - Zero_net'!$A$2:$MC$200,MATCH(1,('GMW - Zero_net'!$MC$2:$MC$200=W$3)*('GMW - Zero_net'!$MB$2:$MB$200=W$4),0),$E61-1973)</f>
        <v>33</v>
      </c>
      <c r="X61" cm="1">
        <f t="array" ref="X61">INDEX('GMW - Zero_net'!$A$2:$MC$200,MATCH(1,('GMW - Zero_net'!$MC$2:$MC$200=X$3)*('GMW - Zero_net'!$MB$2:$MB$200=X$4),0),$E61-1973)</f>
        <v>357701.2</v>
      </c>
      <c r="Y61" cm="1">
        <f t="array" ref="Y61">INDEX('GMW - Zero_net'!$A$2:$MC$200,MATCH(1,('GMW - Zero_net'!$MC$2:$MC$200=Y$3)*('GMW - Zero_net'!$MB$2:$MB$200=Y$4),0),$E61-1973)</f>
        <v>37354.300000000003</v>
      </c>
      <c r="Z61" cm="1">
        <f t="array" ref="Z61">INDEX('GMW - Zero_net'!$A$2:$MC$200,MATCH(1,('GMW - Zero_net'!$MC$2:$MC$200=Z$3)*('GMW - Zero_net'!$MB$2:$MB$200=Z$4),0),$E61-1973)</f>
        <v>1628290</v>
      </c>
      <c r="AA61" cm="1">
        <f t="array" ref="AA61">INDEX('GMW - Zero_net'!$A$2:$MC$200,MATCH(1,('GMW - Zero_net'!$MC$2:$MC$200=AA$3)*('GMW - Zero_net'!$MB$2:$MB$200=AA$4),0),$E61-1973)</f>
        <v>-1.673238</v>
      </c>
      <c r="AB61" cm="1">
        <f t="array" ref="AB61">INDEX('GMW - Zero_net'!$A$2:$MC$200,MATCH(1,('GMW - Zero_net'!$MC$2:$MC$200=AB$3)*('GMW - Zero_net'!$MB$2:$MB$200=AB$4),0),$E61-1973)</f>
        <v>72067</v>
      </c>
      <c r="AC61" cm="1">
        <f t="array" ref="AC61">INDEX('GMW - Zero_net'!$A$2:$MC$200,MATCH(1,('GMW - Zero_net'!$MC$2:$MC$200=AC$3)*('GMW - Zero_net'!$MB$2:$MB$200=AC$4),0),$E61-1973)</f>
        <v>59789</v>
      </c>
      <c r="AD61" cm="1">
        <f t="array" ref="AD61">INDEX('GMW - Zero_net'!$A$2:$MC$200,MATCH(1,('GMW - Zero_net'!$MC$2:$MC$200=AD$3)*('GMW - Zero_net'!$MB$2:$MB$200=AD$4),0),$E61-1973)</f>
        <v>57751</v>
      </c>
      <c r="AE61" cm="1">
        <f t="array" ref="AE61">INDEX('GMW - Zero_net'!$A$2:$MC$200,MATCH(1,('GMW - Zero_net'!$MC$2:$MC$200=AE$3)*('GMW - Zero_net'!$MB$2:$MB$200=AE$4),0),$E61-1973)</f>
        <v>25.954219999999999</v>
      </c>
    </row>
    <row r="62" spans="1:31" x14ac:dyDescent="0.2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Zero_net'!$A$2:$MC$200,MATCH(1,('GMW - Zero_net'!$MC$2:$MC$200=F$3)*('GMW - Zero_net'!$MB$2:$MB$200=F$4),0),$E62-1973)</f>
        <v>387143</v>
      </c>
      <c r="G62" cm="1">
        <f t="array" ref="G62">INDEX('GMW - Zero_net'!$A$2:$MC$200,MATCH(1,('GMW - Zero_net'!$MC$2:$MC$200=G$3)*('GMW - Zero_net'!$MB$2:$MB$200=G$4),0),$E62-1973)</f>
        <v>225346</v>
      </c>
      <c r="H62" cm="1">
        <f t="array" ref="H62">INDEX('GMW - Zero_net'!$A$2:$MC$200,MATCH(1,('GMW - Zero_net'!$MC$2:$MC$200=H$3)*('GMW - Zero_net'!$MB$2:$MB$200=H$4),0),$E62-1973)</f>
        <v>249794</v>
      </c>
      <c r="I62" cm="1">
        <f t="array" ref="I62">INDEX('GMW - Zero_net'!$A$2:$MC$200,MATCH(1,('GMW - Zero_net'!$MC$2:$MC$200=I$3)*('GMW - Zero_net'!$MB$2:$MB$200=I$4),0),$E62-1973)</f>
        <v>64.666659999999993</v>
      </c>
      <c r="J62" cm="1">
        <f t="array" ref="J62">INDEX('GMW - Zero_net'!$A$2:$MC$200,MATCH(1,('GMW - Zero_net'!$MC$2:$MC$200=J$3)*('GMW - Zero_net'!$MB$2:$MB$200=J$4),0),$E62-1973)</f>
        <v>5.655303</v>
      </c>
      <c r="K62" cm="1">
        <f t="array" ref="K62">INDEX('GMW - Zero_net'!$A$2:$MC$200,MATCH(1,('GMW - Zero_net'!$MC$2:$MC$200=K$3)*('GMW - Zero_net'!$MB$2:$MB$200=K$4),0),$E62-1973)</f>
        <v>6.7285029999999999</v>
      </c>
      <c r="L62" cm="1">
        <f t="array" ref="L62">INDEX('GMW - Zero_net'!$A$2:$MC$200,MATCH(1,('GMW - Zero_net'!$MC$2:$MC$200=L$3)*('GMW - Zero_net'!$MB$2:$MB$200=L$4),0),$E62-1973)</f>
        <v>25320</v>
      </c>
      <c r="M62" cm="1">
        <f t="array" ref="M62">INDEX('GMW - Zero_net'!$A$2:$MC$200,MATCH(1,('GMW - Zero_net'!$MC$2:$MC$200=M$3)*('GMW - Zero_net'!$MB$2:$MB$200=M$4),0),$E62-1973)</f>
        <v>2892</v>
      </c>
      <c r="N62" cm="1">
        <f t="array" ref="N62">INDEX('GMW - Zero_net'!$A$2:$MC$200,MATCH(1,('GMW - Zero_net'!$MC$2:$MC$200=N$3)*('GMW - Zero_net'!$MB$2:$MB$200=N$4),0),$E62-1973)</f>
        <v>28212</v>
      </c>
      <c r="O62" cm="1">
        <f t="array" ref="O62">INDEX('GMW - Zero_net'!$A$2:$MC$200,MATCH(1,('GMW - Zero_net'!$MC$2:$MC$200=O$3)*('GMW - Zero_net'!$MB$2:$MB$200=O$4),0),$E62-1973)</f>
        <v>10.3</v>
      </c>
      <c r="P62" cm="1">
        <f t="array" ref="P62">INDEX('GMW - Zero_net'!$A$2:$MC$200,MATCH(1,('GMW - Zero_net'!$MC$2:$MC$200=P$3)*('GMW - Zero_net'!$MB$2:$MB$200=P$4),0),$E62-1973)</f>
        <v>35231.82</v>
      </c>
      <c r="Q62" cm="1">
        <f t="array" ref="Q62">INDEX('GMW - Zero_net'!$A$2:$MC$200,MATCH(1,('GMW - Zero_net'!$MC$2:$MC$200=Q$3)*('GMW - Zero_net'!$MB$2:$MB$200=Q$4),0),$E62-1973)</f>
        <v>-9723.0010000000002</v>
      </c>
      <c r="R62" cm="1">
        <f t="array" ref="R62">INDEX('GMW - Zero_net'!$A$2:$MC$200,MATCH(1,('GMW - Zero_net'!$MC$2:$MC$200=R$3)*('GMW - Zero_net'!$MB$2:$MB$200=R$4),0),$E62-1973)</f>
        <v>1E-3</v>
      </c>
      <c r="S62" cm="1">
        <f t="array" ref="S62">INDEX('GMW - Zero_net'!$A$2:$MC$200,MATCH(1,('GMW - Zero_net'!$MC$2:$MC$200=S$3)*('GMW - Zero_net'!$MB$2:$MB$200=S$4),0),$E62-1973)</f>
        <v>197559</v>
      </c>
      <c r="T62" cm="1">
        <f t="array" ref="T62">INDEX('GMW - Zero_net'!$A$2:$MC$200,MATCH(1,('GMW - Zero_net'!$MC$2:$MC$200=T$3)*('GMW - Zero_net'!$MB$2:$MB$200=T$4),0),$E62-1973)</f>
        <v>-1.7452240000000001</v>
      </c>
      <c r="U62" cm="1">
        <f t="array" ref="U62">INDEX('GMW - Zero_net'!$A$2:$MC$200,MATCH(1,('GMW - Zero_net'!$MC$2:$MC$200=U$3)*('GMW - Zero_net'!$MB$2:$MB$200=U$4),0),$E62-1973)</f>
        <v>393959</v>
      </c>
      <c r="V62" cm="1">
        <f t="array" ref="V62">INDEX('GMW - Zero_net'!$A$2:$MC$200,MATCH(1,('GMW - Zero_net'!$MC$2:$MC$200=V$3)*('GMW - Zero_net'!$MB$2:$MB$200=V$4),0),$E62-1973)</f>
        <v>25588.28</v>
      </c>
      <c r="W62" cm="1">
        <f t="array" ref="W62">INDEX('GMW - Zero_net'!$A$2:$MC$200,MATCH(1,('GMW - Zero_net'!$MC$2:$MC$200=W$3)*('GMW - Zero_net'!$MB$2:$MB$200=W$4),0),$E62-1973)</f>
        <v>33</v>
      </c>
      <c r="X62" cm="1">
        <f t="array" ref="X62">INDEX('GMW - Zero_net'!$A$2:$MC$200,MATCH(1,('GMW - Zero_net'!$MC$2:$MC$200=X$3)*('GMW - Zero_net'!$MB$2:$MB$200=X$4),0),$E62-1973)</f>
        <v>358513.9</v>
      </c>
      <c r="Y62" cm="1">
        <f t="array" ref="Y62">INDEX('GMW - Zero_net'!$A$2:$MC$200,MATCH(1,('GMW - Zero_net'!$MC$2:$MC$200=Y$3)*('GMW - Zero_net'!$MB$2:$MB$200=Y$4),0),$E62-1973)</f>
        <v>37374.86</v>
      </c>
      <c r="Z62" cm="1">
        <f t="array" ref="Z62">INDEX('GMW - Zero_net'!$A$2:$MC$200,MATCH(1,('GMW - Zero_net'!$MC$2:$MC$200=Z$3)*('GMW - Zero_net'!$MB$2:$MB$200=Z$4),0),$E62-1973)</f>
        <v>1635840</v>
      </c>
      <c r="AA62" cm="1">
        <f t="array" ref="AA62">INDEX('GMW - Zero_net'!$A$2:$MC$200,MATCH(1,('GMW - Zero_net'!$MC$2:$MC$200=AA$3)*('GMW - Zero_net'!$MB$2:$MB$200=AA$4),0),$E62-1973)</f>
        <v>-1.6705110000000001</v>
      </c>
      <c r="AB62" cm="1">
        <f t="array" ref="AB62">INDEX('GMW - Zero_net'!$A$2:$MC$200,MATCH(1,('GMW - Zero_net'!$MC$2:$MC$200=AB$3)*('GMW - Zero_net'!$MB$2:$MB$200=AB$4),0),$E62-1973)</f>
        <v>73852</v>
      </c>
      <c r="AC62" cm="1">
        <f t="array" ref="AC62">INDEX('GMW - Zero_net'!$A$2:$MC$200,MATCH(1,('GMW - Zero_net'!$MC$2:$MC$200=AC$3)*('GMW - Zero_net'!$MB$2:$MB$200=AC$4),0),$E62-1973)</f>
        <v>63404</v>
      </c>
      <c r="AD62" cm="1">
        <f t="array" ref="AD62">INDEX('GMW - Zero_net'!$A$2:$MC$200,MATCH(1,('GMW - Zero_net'!$MC$2:$MC$200=AD$3)*('GMW - Zero_net'!$MB$2:$MB$200=AD$4),0),$E62-1973)</f>
        <v>57788</v>
      </c>
      <c r="AE62" cm="1">
        <f t="array" ref="AE62">INDEX('GMW - Zero_net'!$A$2:$MC$200,MATCH(1,('GMW - Zero_net'!$MC$2:$MC$200=AE$3)*('GMW - Zero_net'!$MB$2:$MB$200=AE$4),0),$E62-1973)</f>
        <v>25.95786</v>
      </c>
    </row>
    <row r="63" spans="1:31" x14ac:dyDescent="0.2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Zero_net'!$A$2:$MC$200,MATCH(1,('GMW - Zero_net'!$MC$2:$MC$200=F$3)*('GMW - Zero_net'!$MB$2:$MB$200=F$4),0),$E63-1973)</f>
        <v>391026</v>
      </c>
      <c r="G63" cm="1">
        <f t="array" ref="G63">INDEX('GMW - Zero_net'!$A$2:$MC$200,MATCH(1,('GMW - Zero_net'!$MC$2:$MC$200=G$3)*('GMW - Zero_net'!$MB$2:$MB$200=G$4),0),$E63-1973)</f>
        <v>227586</v>
      </c>
      <c r="H63" cm="1">
        <f t="array" ref="H63">INDEX('GMW - Zero_net'!$A$2:$MC$200,MATCH(1,('GMW - Zero_net'!$MC$2:$MC$200=H$3)*('GMW - Zero_net'!$MB$2:$MB$200=H$4),0),$E63-1973)</f>
        <v>248951</v>
      </c>
      <c r="I63" cm="1">
        <f t="array" ref="I63">INDEX('GMW - Zero_net'!$A$2:$MC$200,MATCH(1,('GMW - Zero_net'!$MC$2:$MC$200=I$3)*('GMW - Zero_net'!$MB$2:$MB$200=I$4),0),$E63-1973)</f>
        <v>64.766670000000005</v>
      </c>
      <c r="J63" cm="1">
        <f t="array" ref="J63">INDEX('GMW - Zero_net'!$A$2:$MC$200,MATCH(1,('GMW - Zero_net'!$MC$2:$MC$200=J$3)*('GMW - Zero_net'!$MB$2:$MB$200=J$4),0),$E63-1973)</f>
        <v>5.2265629999999996</v>
      </c>
      <c r="K63" cm="1">
        <f t="array" ref="K63">INDEX('GMW - Zero_net'!$A$2:$MC$200,MATCH(1,('GMW - Zero_net'!$MC$2:$MC$200=K$3)*('GMW - Zero_net'!$MB$2:$MB$200=K$4),0),$E63-1973)</f>
        <v>6.9240430000000002</v>
      </c>
      <c r="L63" cm="1">
        <f t="array" ref="L63">INDEX('GMW - Zero_net'!$A$2:$MC$200,MATCH(1,('GMW - Zero_net'!$MC$2:$MC$200=L$3)*('GMW - Zero_net'!$MB$2:$MB$200=L$4),0),$E63-1973)</f>
        <v>25408</v>
      </c>
      <c r="M63" cm="1">
        <f t="array" ref="M63">INDEX('GMW - Zero_net'!$A$2:$MC$200,MATCH(1,('GMW - Zero_net'!$MC$2:$MC$200=M$3)*('GMW - Zero_net'!$MB$2:$MB$200=M$4),0),$E63-1973)</f>
        <v>2806</v>
      </c>
      <c r="N63" cm="1">
        <f t="array" ref="N63">INDEX('GMW - Zero_net'!$A$2:$MC$200,MATCH(1,('GMW - Zero_net'!$MC$2:$MC$200=N$3)*('GMW - Zero_net'!$MB$2:$MB$200=N$4),0),$E63-1973)</f>
        <v>28214</v>
      </c>
      <c r="O63" cm="1">
        <f t="array" ref="O63">INDEX('GMW - Zero_net'!$A$2:$MC$200,MATCH(1,('GMW - Zero_net'!$MC$2:$MC$200=O$3)*('GMW - Zero_net'!$MB$2:$MB$200=O$4),0),$E63-1973)</f>
        <v>9.9</v>
      </c>
      <c r="P63" cm="1">
        <f t="array" ref="P63">INDEX('GMW - Zero_net'!$A$2:$MC$200,MATCH(1,('GMW - Zero_net'!$MC$2:$MC$200=P$3)*('GMW - Zero_net'!$MB$2:$MB$200=P$4),0),$E63-1973)</f>
        <v>35243.75</v>
      </c>
      <c r="Q63" cm="1">
        <f t="array" ref="Q63">INDEX('GMW - Zero_net'!$A$2:$MC$200,MATCH(1,('GMW - Zero_net'!$MC$2:$MC$200=Q$3)*('GMW - Zero_net'!$MB$2:$MB$200=Q$4),0),$E63-1973)</f>
        <v>-9205.9989999999998</v>
      </c>
      <c r="R63" cm="1">
        <f t="array" ref="R63">INDEX('GMW - Zero_net'!$A$2:$MC$200,MATCH(1,('GMW - Zero_net'!$MC$2:$MC$200=R$3)*('GMW - Zero_net'!$MB$2:$MB$200=R$4),0),$E63-1973)</f>
        <v>1E-3</v>
      </c>
      <c r="S63" cm="1">
        <f t="array" ref="S63">INDEX('GMW - Zero_net'!$A$2:$MC$200,MATCH(1,('GMW - Zero_net'!$MC$2:$MC$200=S$3)*('GMW - Zero_net'!$MB$2:$MB$200=S$4),0),$E63-1973)</f>
        <v>200471</v>
      </c>
      <c r="T63" cm="1">
        <f t="array" ref="T63">INDEX('GMW - Zero_net'!$A$2:$MC$200,MATCH(1,('GMW - Zero_net'!$MC$2:$MC$200=T$3)*('GMW - Zero_net'!$MB$2:$MB$200=T$4),0),$E63-1973)</f>
        <v>-1.5065189999999999</v>
      </c>
      <c r="U63" cm="1">
        <f t="array" ref="U63">INDEX('GMW - Zero_net'!$A$2:$MC$200,MATCH(1,('GMW - Zero_net'!$MC$2:$MC$200=U$3)*('GMW - Zero_net'!$MB$2:$MB$200=U$4),0),$E63-1973)</f>
        <v>396961.6</v>
      </c>
      <c r="V63" cm="1">
        <f t="array" ref="V63">INDEX('GMW - Zero_net'!$A$2:$MC$200,MATCH(1,('GMW - Zero_net'!$MC$2:$MC$200=V$3)*('GMW - Zero_net'!$MB$2:$MB$200=V$4),0),$E63-1973)</f>
        <v>25618.31</v>
      </c>
      <c r="W63" cm="1">
        <f t="array" ref="W63">INDEX('GMW - Zero_net'!$A$2:$MC$200,MATCH(1,('GMW - Zero_net'!$MC$2:$MC$200=W$3)*('GMW - Zero_net'!$MB$2:$MB$200=W$4),0),$E63-1973)</f>
        <v>33.1</v>
      </c>
      <c r="X63" cm="1">
        <f t="array" ref="X63">INDEX('GMW - Zero_net'!$A$2:$MC$200,MATCH(1,('GMW - Zero_net'!$MC$2:$MC$200=X$3)*('GMW - Zero_net'!$MB$2:$MB$200=X$4),0),$E63-1973)</f>
        <v>359335.7</v>
      </c>
      <c r="Y63" cm="1">
        <f t="array" ref="Y63">INDEX('GMW - Zero_net'!$A$2:$MC$200,MATCH(1,('GMW - Zero_net'!$MC$2:$MC$200=Y$3)*('GMW - Zero_net'!$MB$2:$MB$200=Y$4),0),$E63-1973)</f>
        <v>37395.42</v>
      </c>
      <c r="Z63" cm="1">
        <f t="array" ref="Z63">INDEX('GMW - Zero_net'!$A$2:$MC$200,MATCH(1,('GMW - Zero_net'!$MC$2:$MC$200=Z$3)*('GMW - Zero_net'!$MB$2:$MB$200=Z$4),0),$E63-1973)</f>
        <v>1644832</v>
      </c>
      <c r="AA63" cm="1">
        <f t="array" ref="AA63">INDEX('GMW - Zero_net'!$A$2:$MC$200,MATCH(1,('GMW - Zero_net'!$MC$2:$MC$200=AA$3)*('GMW - Zero_net'!$MB$2:$MB$200=AA$4),0),$E63-1973)</f>
        <v>-1.667789</v>
      </c>
      <c r="AB63" cm="1">
        <f t="array" ref="AB63">INDEX('GMW - Zero_net'!$A$2:$MC$200,MATCH(1,('GMW - Zero_net'!$MC$2:$MC$200=AB$3)*('GMW - Zero_net'!$MB$2:$MB$200=AB$4),0),$E63-1973)</f>
        <v>77986</v>
      </c>
      <c r="AC63" cm="1">
        <f t="array" ref="AC63">INDEX('GMW - Zero_net'!$A$2:$MC$200,MATCH(1,('GMW - Zero_net'!$MC$2:$MC$200=AC$3)*('GMW - Zero_net'!$MB$2:$MB$200=AC$4),0),$E63-1973)</f>
        <v>65034</v>
      </c>
      <c r="AD63" cm="1">
        <f t="array" ref="AD63">INDEX('GMW - Zero_net'!$A$2:$MC$200,MATCH(1,('GMW - Zero_net'!$MC$2:$MC$200=AD$3)*('GMW - Zero_net'!$MB$2:$MB$200=AD$4),0),$E63-1973)</f>
        <v>57825</v>
      </c>
      <c r="AE63" cm="1">
        <f t="array" ref="AE63">INDEX('GMW - Zero_net'!$A$2:$MC$200,MATCH(1,('GMW - Zero_net'!$MC$2:$MC$200=AE$3)*('GMW - Zero_net'!$MB$2:$MB$200=AE$4),0),$E63-1973)</f>
        <v>25.961500000000001</v>
      </c>
    </row>
    <row r="64" spans="1:31" x14ac:dyDescent="0.2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Zero_net'!$A$2:$MC$200,MATCH(1,('GMW - Zero_net'!$MC$2:$MC$200=F$3)*('GMW - Zero_net'!$MB$2:$MB$200=F$4),0),$E64-1973)</f>
        <v>394588</v>
      </c>
      <c r="G64" cm="1">
        <f t="array" ref="G64">INDEX('GMW - Zero_net'!$A$2:$MC$200,MATCH(1,('GMW - Zero_net'!$MC$2:$MC$200=G$3)*('GMW - Zero_net'!$MB$2:$MB$200=G$4),0),$E64-1973)</f>
        <v>227983</v>
      </c>
      <c r="H64" cm="1">
        <f t="array" ref="H64">INDEX('GMW - Zero_net'!$A$2:$MC$200,MATCH(1,('GMW - Zero_net'!$MC$2:$MC$200=H$3)*('GMW - Zero_net'!$MB$2:$MB$200=H$4),0),$E64-1973)</f>
        <v>248580</v>
      </c>
      <c r="I64" cm="1">
        <f t="array" ref="I64">INDEX('GMW - Zero_net'!$A$2:$MC$200,MATCH(1,('GMW - Zero_net'!$MC$2:$MC$200=I$3)*('GMW - Zero_net'!$MB$2:$MB$200=I$4),0),$E64-1973)</f>
        <v>65.7</v>
      </c>
      <c r="J64" cm="1">
        <f t="array" ref="J64">INDEX('GMW - Zero_net'!$A$2:$MC$200,MATCH(1,('GMW - Zero_net'!$MC$2:$MC$200=J$3)*('GMW - Zero_net'!$MB$2:$MB$200=J$4),0),$E64-1973)</f>
        <v>5.125</v>
      </c>
      <c r="K64" cm="1">
        <f t="array" ref="K64">INDEX('GMW - Zero_net'!$A$2:$MC$200,MATCH(1,('GMW - Zero_net'!$MC$2:$MC$200=K$3)*('GMW - Zero_net'!$MB$2:$MB$200=K$4),0),$E64-1973)</f>
        <v>8.1368860000000005</v>
      </c>
      <c r="L64" cm="1">
        <f t="array" ref="L64">INDEX('GMW - Zero_net'!$A$2:$MC$200,MATCH(1,('GMW - Zero_net'!$MC$2:$MC$200=L$3)*('GMW - Zero_net'!$MB$2:$MB$200=L$4),0),$E64-1973)</f>
        <v>25451</v>
      </c>
      <c r="M64" cm="1">
        <f t="array" ref="M64">INDEX('GMW - Zero_net'!$A$2:$MC$200,MATCH(1,('GMW - Zero_net'!$MC$2:$MC$200=M$3)*('GMW - Zero_net'!$MB$2:$MB$200=M$4),0),$E64-1973)</f>
        <v>2736</v>
      </c>
      <c r="N64" cm="1">
        <f t="array" ref="N64">INDEX('GMW - Zero_net'!$A$2:$MC$200,MATCH(1,('GMW - Zero_net'!$MC$2:$MC$200=N$3)*('GMW - Zero_net'!$MB$2:$MB$200=N$4),0),$E64-1973)</f>
        <v>28187</v>
      </c>
      <c r="O64" cm="1">
        <f t="array" ref="O64">INDEX('GMW - Zero_net'!$A$2:$MC$200,MATCH(1,('GMW - Zero_net'!$MC$2:$MC$200=O$3)*('GMW - Zero_net'!$MB$2:$MB$200=O$4),0),$E64-1973)</f>
        <v>9.6999999999999993</v>
      </c>
      <c r="P64" cm="1">
        <f t="array" ref="P64">INDEX('GMW - Zero_net'!$A$2:$MC$200,MATCH(1,('GMW - Zero_net'!$MC$2:$MC$200=P$3)*('GMW - Zero_net'!$MB$2:$MB$200=P$4),0),$E64-1973)</f>
        <v>35255.68</v>
      </c>
      <c r="Q64" cm="1">
        <f t="array" ref="Q64">INDEX('GMW - Zero_net'!$A$2:$MC$200,MATCH(1,('GMW - Zero_net'!$MC$2:$MC$200=Q$3)*('GMW - Zero_net'!$MB$2:$MB$200=Q$4),0),$E64-1973)</f>
        <v>-14247</v>
      </c>
      <c r="R64" cm="1">
        <f t="array" ref="R64">INDEX('GMW - Zero_net'!$A$2:$MC$200,MATCH(1,('GMW - Zero_net'!$MC$2:$MC$200=R$3)*('GMW - Zero_net'!$MB$2:$MB$200=R$4),0),$E64-1973)</f>
        <v>1E-3</v>
      </c>
      <c r="S64" cm="1">
        <f t="array" ref="S64">INDEX('GMW - Zero_net'!$A$2:$MC$200,MATCH(1,('GMW - Zero_net'!$MC$2:$MC$200=S$3)*('GMW - Zero_net'!$MB$2:$MB$200=S$4),0),$E64-1973)</f>
        <v>201365</v>
      </c>
      <c r="T64" cm="1">
        <f t="array" ref="T64">INDEX('GMW - Zero_net'!$A$2:$MC$200,MATCH(1,('GMW - Zero_net'!$MC$2:$MC$200=T$3)*('GMW - Zero_net'!$MB$2:$MB$200=T$4),0),$E64-1973)</f>
        <v>-1.1259079999999999</v>
      </c>
      <c r="U64" cm="1">
        <f t="array" ref="U64">INDEX('GMW - Zero_net'!$A$2:$MC$200,MATCH(1,('GMW - Zero_net'!$MC$2:$MC$200=U$3)*('GMW - Zero_net'!$MB$2:$MB$200=U$4),0),$E64-1973)</f>
        <v>399055.6</v>
      </c>
      <c r="V64" cm="1">
        <f t="array" ref="V64">INDEX('GMW - Zero_net'!$A$2:$MC$200,MATCH(1,('GMW - Zero_net'!$MC$2:$MC$200=V$3)*('GMW - Zero_net'!$MB$2:$MB$200=V$4),0),$E64-1973)</f>
        <v>25621.98</v>
      </c>
      <c r="W64" cm="1">
        <f t="array" ref="W64">INDEX('GMW - Zero_net'!$A$2:$MC$200,MATCH(1,('GMW - Zero_net'!$MC$2:$MC$200=W$3)*('GMW - Zero_net'!$MB$2:$MB$200=W$4),0),$E64-1973)</f>
        <v>33.1</v>
      </c>
      <c r="X64" cm="1">
        <f t="array" ref="X64">INDEX('GMW - Zero_net'!$A$2:$MC$200,MATCH(1,('GMW - Zero_net'!$MC$2:$MC$200=X$3)*('GMW - Zero_net'!$MB$2:$MB$200=X$4),0),$E64-1973)</f>
        <v>360170.3</v>
      </c>
      <c r="Y64" cm="1">
        <f t="array" ref="Y64">INDEX('GMW - Zero_net'!$A$2:$MC$200,MATCH(1,('GMW - Zero_net'!$MC$2:$MC$200=Y$3)*('GMW - Zero_net'!$MB$2:$MB$200=Y$4),0),$E64-1973)</f>
        <v>37415.980000000003</v>
      </c>
      <c r="Z64" cm="1">
        <f t="array" ref="Z64">INDEX('GMW - Zero_net'!$A$2:$MC$200,MATCH(1,('GMW - Zero_net'!$MC$2:$MC$200=Z$3)*('GMW - Zero_net'!$MB$2:$MB$200=Z$4),0),$E64-1973)</f>
        <v>1653824</v>
      </c>
      <c r="AA64" cm="1">
        <f t="array" ref="AA64">INDEX('GMW - Zero_net'!$A$2:$MC$200,MATCH(1,('GMW - Zero_net'!$MC$2:$MC$200=AA$3)*('GMW - Zero_net'!$MB$2:$MB$200=AA$4),0),$E64-1973)</f>
        <v>-1.6650700000000001</v>
      </c>
      <c r="AB64" cm="1">
        <f t="array" ref="AB64">INDEX('GMW - Zero_net'!$A$2:$MC$200,MATCH(1,('GMW - Zero_net'!$MC$2:$MC$200=AB$3)*('GMW - Zero_net'!$MB$2:$MB$200=AB$4),0),$E64-1973)</f>
        <v>74819</v>
      </c>
      <c r="AC64" cm="1">
        <f t="array" ref="AC64">INDEX('GMW - Zero_net'!$A$2:$MC$200,MATCH(1,('GMW - Zero_net'!$MC$2:$MC$200=AC$3)*('GMW - Zero_net'!$MB$2:$MB$200=AC$4),0),$E64-1973)</f>
        <v>60171</v>
      </c>
      <c r="AD64" cm="1">
        <f t="array" ref="AD64">INDEX('GMW - Zero_net'!$A$2:$MC$200,MATCH(1,('GMW - Zero_net'!$MC$2:$MC$200=AD$3)*('GMW - Zero_net'!$MB$2:$MB$200=AD$4),0),$E64-1973)</f>
        <v>57862</v>
      </c>
      <c r="AE64" cm="1">
        <f t="array" ref="AE64">INDEX('GMW - Zero_net'!$A$2:$MC$200,MATCH(1,('GMW - Zero_net'!$MC$2:$MC$200=AE$3)*('GMW - Zero_net'!$MB$2:$MB$200=AE$4),0),$E64-1973)</f>
        <v>25.965129999999998</v>
      </c>
    </row>
    <row r="65" spans="1:31" x14ac:dyDescent="0.2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Zero_net'!$A$2:$MC$200,MATCH(1,('GMW - Zero_net'!$MC$2:$MC$200=F$3)*('GMW - Zero_net'!$MB$2:$MB$200=F$4),0),$E65-1973)</f>
        <v>398566</v>
      </c>
      <c r="G65" cm="1">
        <f t="array" ref="G65">INDEX('GMW - Zero_net'!$A$2:$MC$200,MATCH(1,('GMW - Zero_net'!$MC$2:$MC$200=G$3)*('GMW - Zero_net'!$MB$2:$MB$200=G$4),0),$E65-1973)</f>
        <v>229961</v>
      </c>
      <c r="H65" cm="1">
        <f t="array" ref="H65">INDEX('GMW - Zero_net'!$A$2:$MC$200,MATCH(1,('GMW - Zero_net'!$MC$2:$MC$200=H$3)*('GMW - Zero_net'!$MB$2:$MB$200=H$4),0),$E65-1973)</f>
        <v>253577</v>
      </c>
      <c r="I65" cm="1">
        <f t="array" ref="I65">INDEX('GMW - Zero_net'!$A$2:$MC$200,MATCH(1,('GMW - Zero_net'!$MC$2:$MC$200=I$3)*('GMW - Zero_net'!$MB$2:$MB$200=I$4),0),$E65-1973)</f>
        <v>65.633330000000001</v>
      </c>
      <c r="J65" cm="1">
        <f t="array" ref="J65">INDEX('GMW - Zero_net'!$A$2:$MC$200,MATCH(1,('GMW - Zero_net'!$MC$2:$MC$200=J$3)*('GMW - Zero_net'!$MB$2:$MB$200=J$4),0),$E65-1973)</f>
        <v>5.2386359999999996</v>
      </c>
      <c r="K65" cm="1">
        <f t="array" ref="K65">INDEX('GMW - Zero_net'!$A$2:$MC$200,MATCH(1,('GMW - Zero_net'!$MC$2:$MC$200=K$3)*('GMW - Zero_net'!$MB$2:$MB$200=K$4),0),$E65-1973)</f>
        <v>8.5609090000000005</v>
      </c>
      <c r="L65" cm="1">
        <f t="array" ref="L65">INDEX('GMW - Zero_net'!$A$2:$MC$200,MATCH(1,('GMW - Zero_net'!$MC$2:$MC$200=L$3)*('GMW - Zero_net'!$MB$2:$MB$200=L$4),0),$E65-1973)</f>
        <v>25559</v>
      </c>
      <c r="M65" cm="1">
        <f t="array" ref="M65">INDEX('GMW - Zero_net'!$A$2:$MC$200,MATCH(1,('GMW - Zero_net'!$MC$2:$MC$200=M$3)*('GMW - Zero_net'!$MB$2:$MB$200=M$4),0),$E65-1973)</f>
        <v>2639</v>
      </c>
      <c r="N65" cm="1">
        <f t="array" ref="N65">INDEX('GMW - Zero_net'!$A$2:$MC$200,MATCH(1,('GMW - Zero_net'!$MC$2:$MC$200=N$3)*('GMW - Zero_net'!$MB$2:$MB$200=N$4),0),$E65-1973)</f>
        <v>28198</v>
      </c>
      <c r="O65" cm="1">
        <f t="array" ref="O65">INDEX('GMW - Zero_net'!$A$2:$MC$200,MATCH(1,('GMW - Zero_net'!$MC$2:$MC$200=O$3)*('GMW - Zero_net'!$MB$2:$MB$200=O$4),0),$E65-1973)</f>
        <v>9.4</v>
      </c>
      <c r="P65" cm="1">
        <f t="array" ref="P65">INDEX('GMW - Zero_net'!$A$2:$MC$200,MATCH(1,('GMW - Zero_net'!$MC$2:$MC$200=P$3)*('GMW - Zero_net'!$MB$2:$MB$200=P$4),0),$E65-1973)</f>
        <v>35283.11</v>
      </c>
      <c r="Q65" cm="1">
        <f t="array" ref="Q65">INDEX('GMW - Zero_net'!$A$2:$MC$200,MATCH(1,('GMW - Zero_net'!$MC$2:$MC$200=Q$3)*('GMW - Zero_net'!$MB$2:$MB$200=Q$4),0),$E65-1973)</f>
        <v>-9870</v>
      </c>
      <c r="R65" cm="1">
        <f t="array" ref="R65">INDEX('GMW - Zero_net'!$A$2:$MC$200,MATCH(1,('GMW - Zero_net'!$MC$2:$MC$200=R$3)*('GMW - Zero_net'!$MB$2:$MB$200=R$4),0),$E65-1973)</f>
        <v>1E-3</v>
      </c>
      <c r="S65" cm="1">
        <f t="array" ref="S65">INDEX('GMW - Zero_net'!$A$2:$MC$200,MATCH(1,('GMW - Zero_net'!$MC$2:$MC$200=S$3)*('GMW - Zero_net'!$MB$2:$MB$200=S$4),0),$E65-1973)</f>
        <v>203978</v>
      </c>
      <c r="T65" cm="1">
        <f t="array" ref="T65">INDEX('GMW - Zero_net'!$A$2:$MC$200,MATCH(1,('GMW - Zero_net'!$MC$2:$MC$200=T$3)*('GMW - Zero_net'!$MB$2:$MB$200=T$4),0),$E65-1973)</f>
        <v>-0.92306140000000003</v>
      </c>
      <c r="U65" cm="1">
        <f t="array" ref="U65">INDEX('GMW - Zero_net'!$A$2:$MC$200,MATCH(1,('GMW - Zero_net'!$MC$2:$MC$200=U$3)*('GMW - Zero_net'!$MB$2:$MB$200=U$4),0),$E65-1973)</f>
        <v>402261.8</v>
      </c>
      <c r="V65" cm="1">
        <f t="array" ref="V65">INDEX('GMW - Zero_net'!$A$2:$MC$200,MATCH(1,('GMW - Zero_net'!$MC$2:$MC$200=V$3)*('GMW - Zero_net'!$MB$2:$MB$200=V$4),0),$E65-1973)</f>
        <v>25660.18</v>
      </c>
      <c r="W65" cm="1">
        <f t="array" ref="W65">INDEX('GMW - Zero_net'!$A$2:$MC$200,MATCH(1,('GMW - Zero_net'!$MC$2:$MC$200=W$3)*('GMW - Zero_net'!$MB$2:$MB$200=W$4),0),$E65-1973)</f>
        <v>33.200000000000003</v>
      </c>
      <c r="X65" cm="1">
        <f t="array" ref="X65">INDEX('GMW - Zero_net'!$A$2:$MC$200,MATCH(1,('GMW - Zero_net'!$MC$2:$MC$200=X$3)*('GMW - Zero_net'!$MB$2:$MB$200=X$4),0),$E65-1973)</f>
        <v>361006.9</v>
      </c>
      <c r="Y65" cm="1">
        <f t="array" ref="Y65">INDEX('GMW - Zero_net'!$A$2:$MC$200,MATCH(1,('GMW - Zero_net'!$MC$2:$MC$200=Y$3)*('GMW - Zero_net'!$MB$2:$MB$200=Y$4),0),$E65-1973)</f>
        <v>37446.46</v>
      </c>
      <c r="Z65" cm="1">
        <f t="array" ref="Z65">INDEX('GMW - Zero_net'!$A$2:$MC$200,MATCH(1,('GMW - Zero_net'!$MC$2:$MC$200=Z$3)*('GMW - Zero_net'!$MB$2:$MB$200=Z$4),0),$E65-1973)</f>
        <v>1662816</v>
      </c>
      <c r="AA65" cm="1">
        <f t="array" ref="AA65">INDEX('GMW - Zero_net'!$A$2:$MC$200,MATCH(1,('GMW - Zero_net'!$MC$2:$MC$200=AA$3)*('GMW - Zero_net'!$MB$2:$MB$200=AA$4),0),$E65-1973)</f>
        <v>-1.6623570000000001</v>
      </c>
      <c r="AB65" cm="1">
        <f t="array" ref="AB65">INDEX('GMW - Zero_net'!$A$2:$MC$200,MATCH(1,('GMW - Zero_net'!$MC$2:$MC$200=AB$3)*('GMW - Zero_net'!$MB$2:$MB$200=AB$4),0),$E65-1973)</f>
        <v>75711</v>
      </c>
      <c r="AC65" cm="1">
        <f t="array" ref="AC65">INDEX('GMW - Zero_net'!$A$2:$MC$200,MATCH(1,('GMW - Zero_net'!$MC$2:$MC$200=AC$3)*('GMW - Zero_net'!$MB$2:$MB$200=AC$4),0),$E65-1973)</f>
        <v>64724</v>
      </c>
      <c r="AD65" cm="1">
        <f t="array" ref="AD65">INDEX('GMW - Zero_net'!$A$2:$MC$200,MATCH(1,('GMW - Zero_net'!$MC$2:$MC$200=AD$3)*('GMW - Zero_net'!$MB$2:$MB$200=AD$4),0),$E65-1973)</f>
        <v>57902.75</v>
      </c>
      <c r="AE65" cm="1">
        <f t="array" ref="AE65">INDEX('GMW - Zero_net'!$A$2:$MC$200,MATCH(1,('GMW - Zero_net'!$MC$2:$MC$200=AE$3)*('GMW - Zero_net'!$MB$2:$MB$200=AE$4),0),$E65-1973)</f>
        <v>25.97448</v>
      </c>
    </row>
    <row r="66" spans="1:31" x14ac:dyDescent="0.2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Zero_net'!$A$2:$MC$200,MATCH(1,('GMW - Zero_net'!$MC$2:$MC$200=F$3)*('GMW - Zero_net'!$MB$2:$MB$200=F$4),0),$E66-1973)</f>
        <v>400279</v>
      </c>
      <c r="G66" cm="1">
        <f t="array" ref="G66">INDEX('GMW - Zero_net'!$A$2:$MC$200,MATCH(1,('GMW - Zero_net'!$MC$2:$MC$200=G$3)*('GMW - Zero_net'!$MB$2:$MB$200=G$4),0),$E66-1973)</f>
        <v>231570</v>
      </c>
      <c r="H66" cm="1">
        <f t="array" ref="H66">INDEX('GMW - Zero_net'!$A$2:$MC$200,MATCH(1,('GMW - Zero_net'!$MC$2:$MC$200=H$3)*('GMW - Zero_net'!$MB$2:$MB$200=H$4),0),$E66-1973)</f>
        <v>252108</v>
      </c>
      <c r="I66" cm="1">
        <f t="array" ref="I66">INDEX('GMW - Zero_net'!$A$2:$MC$200,MATCH(1,('GMW - Zero_net'!$MC$2:$MC$200=I$3)*('GMW - Zero_net'!$MB$2:$MB$200=I$4),0),$E66-1973)</f>
        <v>65.8</v>
      </c>
      <c r="J66" cm="1">
        <f t="array" ref="J66">INDEX('GMW - Zero_net'!$A$2:$MC$200,MATCH(1,('GMW - Zero_net'!$MC$2:$MC$200=J$3)*('GMW - Zero_net'!$MB$2:$MB$200=J$4),0),$E66-1973)</f>
        <v>5.7634619999999996</v>
      </c>
      <c r="K66" cm="1">
        <f t="array" ref="K66">INDEX('GMW - Zero_net'!$A$2:$MC$200,MATCH(1,('GMW - Zero_net'!$MC$2:$MC$200=K$3)*('GMW - Zero_net'!$MB$2:$MB$200=K$4),0),$E66-1973)</f>
        <v>8.5953850000000003</v>
      </c>
      <c r="L66" cm="1">
        <f t="array" ref="L66">INDEX('GMW - Zero_net'!$A$2:$MC$200,MATCH(1,('GMW - Zero_net'!$MC$2:$MC$200=L$3)*('GMW - Zero_net'!$MB$2:$MB$200=L$4),0),$E66-1973)</f>
        <v>25600</v>
      </c>
      <c r="M66" cm="1">
        <f t="array" ref="M66">INDEX('GMW - Zero_net'!$A$2:$MC$200,MATCH(1,('GMW - Zero_net'!$MC$2:$MC$200=M$3)*('GMW - Zero_net'!$MB$2:$MB$200=M$4),0),$E66-1973)</f>
        <v>2521</v>
      </c>
      <c r="N66" cm="1">
        <f t="array" ref="N66">INDEX('GMW - Zero_net'!$A$2:$MC$200,MATCH(1,('GMW - Zero_net'!$MC$2:$MC$200=N$3)*('GMW - Zero_net'!$MB$2:$MB$200=N$4),0),$E66-1973)</f>
        <v>28121</v>
      </c>
      <c r="O66" cm="1">
        <f t="array" ref="O66">INDEX('GMW - Zero_net'!$A$2:$MC$200,MATCH(1,('GMW - Zero_net'!$MC$2:$MC$200=O$3)*('GMW - Zero_net'!$MB$2:$MB$200=O$4),0),$E66-1973)</f>
        <v>9</v>
      </c>
      <c r="P66" cm="1">
        <f t="array" ref="P66">INDEX('GMW - Zero_net'!$A$2:$MC$200,MATCH(1,('GMW - Zero_net'!$MC$2:$MC$200=P$3)*('GMW - Zero_net'!$MB$2:$MB$200=P$4),0),$E66-1973)</f>
        <v>35310.53</v>
      </c>
      <c r="Q66" cm="1">
        <f t="array" ref="Q66">INDEX('GMW - Zero_net'!$A$2:$MC$200,MATCH(1,('GMW - Zero_net'!$MC$2:$MC$200=Q$3)*('GMW - Zero_net'!$MB$2:$MB$200=Q$4),0),$E66-1973)</f>
        <v>-6344</v>
      </c>
      <c r="R66" cm="1">
        <f t="array" ref="R66">INDEX('GMW - Zero_net'!$A$2:$MC$200,MATCH(1,('GMW - Zero_net'!$MC$2:$MC$200=R$3)*('GMW - Zero_net'!$MB$2:$MB$200=R$4),0),$E66-1973)</f>
        <v>1E-3</v>
      </c>
      <c r="S66" cm="1">
        <f t="array" ref="S66">INDEX('GMW - Zero_net'!$A$2:$MC$200,MATCH(1,('GMW - Zero_net'!$MC$2:$MC$200=S$3)*('GMW - Zero_net'!$MB$2:$MB$200=S$4),0),$E66-1973)</f>
        <v>207713</v>
      </c>
      <c r="T66" cm="1">
        <f t="array" ref="T66">INDEX('GMW - Zero_net'!$A$2:$MC$200,MATCH(1,('GMW - Zero_net'!$MC$2:$MC$200=T$3)*('GMW - Zero_net'!$MB$2:$MB$200=T$4),0),$E66-1973)</f>
        <v>-1.4764790000000001</v>
      </c>
      <c r="U66" cm="1">
        <f t="array" ref="U66">INDEX('GMW - Zero_net'!$A$2:$MC$200,MATCH(1,('GMW - Zero_net'!$MC$2:$MC$200=U$3)*('GMW - Zero_net'!$MB$2:$MB$200=U$4),0),$E66-1973)</f>
        <v>406232.8</v>
      </c>
      <c r="V66" cm="1">
        <f t="array" ref="V66">INDEX('GMW - Zero_net'!$A$2:$MC$200,MATCH(1,('GMW - Zero_net'!$MC$2:$MC$200=V$3)*('GMW - Zero_net'!$MB$2:$MB$200=V$4),0),$E66-1973)</f>
        <v>25618.23</v>
      </c>
      <c r="W66" cm="1">
        <f t="array" ref="W66">INDEX('GMW - Zero_net'!$A$2:$MC$200,MATCH(1,('GMW - Zero_net'!$MC$2:$MC$200=W$3)*('GMW - Zero_net'!$MB$2:$MB$200=W$4),0),$E66-1973)</f>
        <v>33.5</v>
      </c>
      <c r="X66" cm="1">
        <f t="array" ref="X66">INDEX('GMW - Zero_net'!$A$2:$MC$200,MATCH(1,('GMW - Zero_net'!$MC$2:$MC$200=X$3)*('GMW - Zero_net'!$MB$2:$MB$200=X$4),0),$E66-1973)</f>
        <v>361822.1</v>
      </c>
      <c r="Y66" cm="1">
        <f t="array" ref="Y66">INDEX('GMW - Zero_net'!$A$2:$MC$200,MATCH(1,('GMW - Zero_net'!$MC$2:$MC$200=Y$3)*('GMW - Zero_net'!$MB$2:$MB$200=Y$4),0),$E66-1973)</f>
        <v>37476.949999999997</v>
      </c>
      <c r="Z66" cm="1">
        <f t="array" ref="Z66">INDEX('GMW - Zero_net'!$A$2:$MC$200,MATCH(1,('GMW - Zero_net'!$MC$2:$MC$200=Z$3)*('GMW - Zero_net'!$MB$2:$MB$200=Z$4),0),$E66-1973)</f>
        <v>1671807</v>
      </c>
      <c r="AA66" cm="1">
        <f t="array" ref="AA66">INDEX('GMW - Zero_net'!$A$2:$MC$200,MATCH(1,('GMW - Zero_net'!$MC$2:$MC$200=AA$3)*('GMW - Zero_net'!$MB$2:$MB$200=AA$4),0),$E66-1973)</f>
        <v>-1.6596470000000001</v>
      </c>
      <c r="AB66" cm="1">
        <f t="array" ref="AB66">INDEX('GMW - Zero_net'!$A$2:$MC$200,MATCH(1,('GMW - Zero_net'!$MC$2:$MC$200=AB$3)*('GMW - Zero_net'!$MB$2:$MB$200=AB$4),0),$E66-1973)</f>
        <v>76848</v>
      </c>
      <c r="AC66" cm="1">
        <f t="array" ref="AC66">INDEX('GMW - Zero_net'!$A$2:$MC$200,MATCH(1,('GMW - Zero_net'!$MC$2:$MC$200=AC$3)*('GMW - Zero_net'!$MB$2:$MB$200=AC$4),0),$E66-1973)</f>
        <v>68927</v>
      </c>
      <c r="AD66" cm="1">
        <f t="array" ref="AD66">INDEX('GMW - Zero_net'!$A$2:$MC$200,MATCH(1,('GMW - Zero_net'!$MC$2:$MC$200=AD$3)*('GMW - Zero_net'!$MB$2:$MB$200=AD$4),0),$E66-1973)</f>
        <v>57943.5</v>
      </c>
      <c r="AE66" cm="1">
        <f t="array" ref="AE66">INDEX('GMW - Zero_net'!$A$2:$MC$200,MATCH(1,('GMW - Zero_net'!$MC$2:$MC$200=AE$3)*('GMW - Zero_net'!$MB$2:$MB$200=AE$4),0),$E66-1973)</f>
        <v>25.983809999999998</v>
      </c>
    </row>
    <row r="67" spans="1:31" x14ac:dyDescent="0.2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Zero_net'!$A$2:$MC$200,MATCH(1,('GMW - Zero_net'!$MC$2:$MC$200=F$3)*('GMW - Zero_net'!$MB$2:$MB$200=F$4),0),$E67-1973)</f>
        <v>402390</v>
      </c>
      <c r="G67" cm="1">
        <f t="array" ref="G67">INDEX('GMW - Zero_net'!$A$2:$MC$200,MATCH(1,('GMW - Zero_net'!$MC$2:$MC$200=G$3)*('GMW - Zero_net'!$MB$2:$MB$200=G$4),0),$E67-1973)</f>
        <v>231674</v>
      </c>
      <c r="H67" cm="1">
        <f t="array" ref="H67">INDEX('GMW - Zero_net'!$A$2:$MC$200,MATCH(1,('GMW - Zero_net'!$MC$2:$MC$200=H$3)*('GMW - Zero_net'!$MB$2:$MB$200=H$4),0),$E67-1973)</f>
        <v>256596</v>
      </c>
      <c r="I67" cm="1">
        <f t="array" ref="I67">INDEX('GMW - Zero_net'!$A$2:$MC$200,MATCH(1,('GMW - Zero_net'!$MC$2:$MC$200=I$3)*('GMW - Zero_net'!$MB$2:$MB$200=I$4),0),$E67-1973)</f>
        <v>66.333340000000007</v>
      </c>
      <c r="J67" cm="1">
        <f t="array" ref="J67">INDEX('GMW - Zero_net'!$A$2:$MC$200,MATCH(1,('GMW - Zero_net'!$MC$2:$MC$200=J$3)*('GMW - Zero_net'!$MB$2:$MB$200=J$4),0),$E67-1973)</f>
        <v>6.4480769999999996</v>
      </c>
      <c r="K67" cm="1">
        <f t="array" ref="K67">INDEX('GMW - Zero_net'!$A$2:$MC$200,MATCH(1,('GMW - Zero_net'!$MC$2:$MC$200=K$3)*('GMW - Zero_net'!$MB$2:$MB$200=K$4),0),$E67-1973)</f>
        <v>8.6130770000000005</v>
      </c>
      <c r="L67" cm="1">
        <f t="array" ref="L67">INDEX('GMW - Zero_net'!$A$2:$MC$200,MATCH(1,('GMW - Zero_net'!$MC$2:$MC$200=L$3)*('GMW - Zero_net'!$MB$2:$MB$200=L$4),0),$E67-1973)</f>
        <v>25670</v>
      </c>
      <c r="M67" cm="1">
        <f t="array" ref="M67">INDEX('GMW - Zero_net'!$A$2:$MC$200,MATCH(1,('GMW - Zero_net'!$MC$2:$MC$200=M$3)*('GMW - Zero_net'!$MB$2:$MB$200=M$4),0),$E67-1973)</f>
        <v>2497</v>
      </c>
      <c r="N67" cm="1">
        <f t="array" ref="N67">INDEX('GMW - Zero_net'!$A$2:$MC$200,MATCH(1,('GMW - Zero_net'!$MC$2:$MC$200=N$3)*('GMW - Zero_net'!$MB$2:$MB$200=N$4),0),$E67-1973)</f>
        <v>28167</v>
      </c>
      <c r="O67" cm="1">
        <f t="array" ref="O67">INDEX('GMW - Zero_net'!$A$2:$MC$200,MATCH(1,('GMW - Zero_net'!$MC$2:$MC$200=O$3)*('GMW - Zero_net'!$MB$2:$MB$200=O$4),0),$E67-1973)</f>
        <v>8.9</v>
      </c>
      <c r="P67" cm="1">
        <f t="array" ref="P67">INDEX('GMW - Zero_net'!$A$2:$MC$200,MATCH(1,('GMW - Zero_net'!$MC$2:$MC$200=P$3)*('GMW - Zero_net'!$MB$2:$MB$200=P$4),0),$E67-1973)</f>
        <v>35337.949999999997</v>
      </c>
      <c r="Q67" cm="1">
        <f t="array" ref="Q67">INDEX('GMW - Zero_net'!$A$2:$MC$200,MATCH(1,('GMW - Zero_net'!$MC$2:$MC$200=Q$3)*('GMW - Zero_net'!$MB$2:$MB$200=Q$4),0),$E67-1973)</f>
        <v>-6376</v>
      </c>
      <c r="R67" cm="1">
        <f t="array" ref="R67">INDEX('GMW - Zero_net'!$A$2:$MC$200,MATCH(1,('GMW - Zero_net'!$MC$2:$MC$200=R$3)*('GMW - Zero_net'!$MB$2:$MB$200=R$4),0),$E67-1973)</f>
        <v>1E-3</v>
      </c>
      <c r="S67" cm="1">
        <f t="array" ref="S67">INDEX('GMW - Zero_net'!$A$2:$MC$200,MATCH(1,('GMW - Zero_net'!$MC$2:$MC$200=S$3)*('GMW - Zero_net'!$MB$2:$MB$200=S$4),0),$E67-1973)</f>
        <v>209386</v>
      </c>
      <c r="T67" cm="1">
        <f t="array" ref="T67">INDEX('GMW - Zero_net'!$A$2:$MC$200,MATCH(1,('GMW - Zero_net'!$MC$2:$MC$200=T$3)*('GMW - Zero_net'!$MB$2:$MB$200=T$4),0),$E67-1973)</f>
        <v>-1.247692</v>
      </c>
      <c r="U67" cm="1">
        <f t="array" ref="U67">INDEX('GMW - Zero_net'!$A$2:$MC$200,MATCH(1,('GMW - Zero_net'!$MC$2:$MC$200=U$3)*('GMW - Zero_net'!$MB$2:$MB$200=U$4),0),$E67-1973)</f>
        <v>407442.1</v>
      </c>
      <c r="V67" cm="1">
        <f t="array" ref="V67">INDEX('GMW - Zero_net'!$A$2:$MC$200,MATCH(1,('GMW - Zero_net'!$MC$2:$MC$200=V$3)*('GMW - Zero_net'!$MB$2:$MB$200=V$4),0),$E67-1973)</f>
        <v>25688.3</v>
      </c>
      <c r="W67" cm="1">
        <f t="array" ref="W67">INDEX('GMW - Zero_net'!$A$2:$MC$200,MATCH(1,('GMW - Zero_net'!$MC$2:$MC$200=W$3)*('GMW - Zero_net'!$MB$2:$MB$200=W$4),0),$E67-1973)</f>
        <v>33.299999999999997</v>
      </c>
      <c r="X67" cm="1">
        <f t="array" ref="X67">INDEX('GMW - Zero_net'!$A$2:$MC$200,MATCH(1,('GMW - Zero_net'!$MC$2:$MC$200=X$3)*('GMW - Zero_net'!$MB$2:$MB$200=X$4),0),$E67-1973)</f>
        <v>362716.5</v>
      </c>
      <c r="Y67" cm="1">
        <f t="array" ref="Y67">INDEX('GMW - Zero_net'!$A$2:$MC$200,MATCH(1,('GMW - Zero_net'!$MC$2:$MC$200=Y$3)*('GMW - Zero_net'!$MB$2:$MB$200=Y$4),0),$E67-1973)</f>
        <v>37507.440000000002</v>
      </c>
      <c r="Z67" cm="1">
        <f t="array" ref="Z67">INDEX('GMW - Zero_net'!$A$2:$MC$200,MATCH(1,('GMW - Zero_net'!$MC$2:$MC$200=Z$3)*('GMW - Zero_net'!$MB$2:$MB$200=Z$4),0),$E67-1973)</f>
        <v>1682051</v>
      </c>
      <c r="AA67" cm="1">
        <f t="array" ref="AA67">INDEX('GMW - Zero_net'!$A$2:$MC$200,MATCH(1,('GMW - Zero_net'!$MC$2:$MC$200=AA$3)*('GMW - Zero_net'!$MB$2:$MB$200=AA$4),0),$E67-1973)</f>
        <v>-1.6569419999999999</v>
      </c>
      <c r="AB67" cm="1">
        <f t="array" ref="AB67">INDEX('GMW - Zero_net'!$A$2:$MC$200,MATCH(1,('GMW - Zero_net'!$MC$2:$MC$200=AB$3)*('GMW - Zero_net'!$MB$2:$MB$200=AB$4),0),$E67-1973)</f>
        <v>80875</v>
      </c>
      <c r="AC67" cm="1">
        <f t="array" ref="AC67">INDEX('GMW - Zero_net'!$A$2:$MC$200,MATCH(1,('GMW - Zero_net'!$MC$2:$MC$200=AC$3)*('GMW - Zero_net'!$MB$2:$MB$200=AC$4),0),$E67-1973)</f>
        <v>70507</v>
      </c>
      <c r="AD67" cm="1">
        <f t="array" ref="AD67">INDEX('GMW - Zero_net'!$A$2:$MC$200,MATCH(1,('GMW - Zero_net'!$MC$2:$MC$200=AD$3)*('GMW - Zero_net'!$MB$2:$MB$200=AD$4),0),$E67-1973)</f>
        <v>57984.25</v>
      </c>
      <c r="AE67" cm="1">
        <f t="array" ref="AE67">INDEX('GMW - Zero_net'!$A$2:$MC$200,MATCH(1,('GMW - Zero_net'!$MC$2:$MC$200=AE$3)*('GMW - Zero_net'!$MB$2:$MB$200=AE$4),0),$E67-1973)</f>
        <v>25.993130000000001</v>
      </c>
    </row>
    <row r="68" spans="1:31" x14ac:dyDescent="0.2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Zero_net'!$A$2:$MC$200,MATCH(1,('GMW - Zero_net'!$MC$2:$MC$200=F$3)*('GMW - Zero_net'!$MB$2:$MB$200=F$4),0),$E68-1973)</f>
        <v>403259</v>
      </c>
      <c r="G68" cm="1">
        <f t="array" ref="G68">INDEX('GMW - Zero_net'!$A$2:$MC$200,MATCH(1,('GMW - Zero_net'!$MC$2:$MC$200=G$3)*('GMW - Zero_net'!$MB$2:$MB$200=G$4),0),$E68-1973)</f>
        <v>233343</v>
      </c>
      <c r="H68" cm="1">
        <f t="array" ref="H68">INDEX('GMW - Zero_net'!$A$2:$MC$200,MATCH(1,('GMW - Zero_net'!$MC$2:$MC$200=H$3)*('GMW - Zero_net'!$MB$2:$MB$200=H$4),0),$E68-1973)</f>
        <v>256929</v>
      </c>
      <c r="I68" cm="1">
        <f t="array" ref="I68">INDEX('GMW - Zero_net'!$A$2:$MC$200,MATCH(1,('GMW - Zero_net'!$MC$2:$MC$200=I$3)*('GMW - Zero_net'!$MB$2:$MB$200=I$4),0),$E68-1973)</f>
        <v>67.266670000000005</v>
      </c>
      <c r="J68" cm="1">
        <f t="array" ref="J68">INDEX('GMW - Zero_net'!$A$2:$MC$200,MATCH(1,('GMW - Zero_net'!$MC$2:$MC$200=J$3)*('GMW - Zero_net'!$MB$2:$MB$200=J$4),0),$E68-1973)</f>
        <v>6.625</v>
      </c>
      <c r="K68" cm="1">
        <f t="array" ref="K68">INDEX('GMW - Zero_net'!$A$2:$MC$200,MATCH(1,('GMW - Zero_net'!$MC$2:$MC$200=K$3)*('GMW - Zero_net'!$MB$2:$MB$200=K$4),0),$E68-1973)</f>
        <v>8.1866149999999998</v>
      </c>
      <c r="L68" cm="1">
        <f t="array" ref="L68">INDEX('GMW - Zero_net'!$A$2:$MC$200,MATCH(1,('GMW - Zero_net'!$MC$2:$MC$200=L$3)*('GMW - Zero_net'!$MB$2:$MB$200=L$4),0),$E68-1973)</f>
        <v>25770</v>
      </c>
      <c r="M68" cm="1">
        <f t="array" ref="M68">INDEX('GMW - Zero_net'!$A$2:$MC$200,MATCH(1,('GMW - Zero_net'!$MC$2:$MC$200=M$3)*('GMW - Zero_net'!$MB$2:$MB$200=M$4),0),$E68-1973)</f>
        <v>2445</v>
      </c>
      <c r="N68" cm="1">
        <f t="array" ref="N68">INDEX('GMW - Zero_net'!$A$2:$MC$200,MATCH(1,('GMW - Zero_net'!$MC$2:$MC$200=N$3)*('GMW - Zero_net'!$MB$2:$MB$200=N$4),0),$E68-1973)</f>
        <v>28215</v>
      </c>
      <c r="O68" cm="1">
        <f t="array" ref="O68">INDEX('GMW - Zero_net'!$A$2:$MC$200,MATCH(1,('GMW - Zero_net'!$MC$2:$MC$200=O$3)*('GMW - Zero_net'!$MB$2:$MB$200=O$4),0),$E68-1973)</f>
        <v>8.6999999999999993</v>
      </c>
      <c r="P68" cm="1">
        <f t="array" ref="P68">INDEX('GMW - Zero_net'!$A$2:$MC$200,MATCH(1,('GMW - Zero_net'!$MC$2:$MC$200=P$3)*('GMW - Zero_net'!$MB$2:$MB$200=P$4),0),$E68-1973)</f>
        <v>35365.379999999997</v>
      </c>
      <c r="Q68" cm="1">
        <f t="array" ref="Q68">INDEX('GMW - Zero_net'!$A$2:$MC$200,MATCH(1,('GMW - Zero_net'!$MC$2:$MC$200=Q$3)*('GMW - Zero_net'!$MB$2:$MB$200=Q$4),0),$E68-1973)</f>
        <v>-11372</v>
      </c>
      <c r="R68" cm="1">
        <f t="array" ref="R68">INDEX('GMW - Zero_net'!$A$2:$MC$200,MATCH(1,('GMW - Zero_net'!$MC$2:$MC$200=R$3)*('GMW - Zero_net'!$MB$2:$MB$200=R$4),0),$E68-1973)</f>
        <v>1E-3</v>
      </c>
      <c r="S68" cm="1">
        <f t="array" ref="S68">INDEX('GMW - Zero_net'!$A$2:$MC$200,MATCH(1,('GMW - Zero_net'!$MC$2:$MC$200=S$3)*('GMW - Zero_net'!$MB$2:$MB$200=S$4),0),$E68-1973)</f>
        <v>211504</v>
      </c>
      <c r="T68" cm="1">
        <f t="array" ref="T68">INDEX('GMW - Zero_net'!$A$2:$MC$200,MATCH(1,('GMW - Zero_net'!$MC$2:$MC$200=T$3)*('GMW - Zero_net'!$MB$2:$MB$200=T$4),0),$E68-1973)</f>
        <v>-1.7478940000000001</v>
      </c>
      <c r="U68" cm="1">
        <f t="array" ref="U68">INDEX('GMW - Zero_net'!$A$2:$MC$200,MATCH(1,('GMW - Zero_net'!$MC$2:$MC$200=U$3)*('GMW - Zero_net'!$MB$2:$MB$200=U$4),0),$E68-1973)</f>
        <v>410369.6</v>
      </c>
      <c r="V68" cm="1">
        <f t="array" ref="V68">INDEX('GMW - Zero_net'!$A$2:$MC$200,MATCH(1,('GMW - Zero_net'!$MC$2:$MC$200=V$3)*('GMW - Zero_net'!$MB$2:$MB$200=V$4),0),$E68-1973)</f>
        <v>25760.29</v>
      </c>
      <c r="W68" cm="1">
        <f t="array" ref="W68">INDEX('GMW - Zero_net'!$A$2:$MC$200,MATCH(1,('GMW - Zero_net'!$MC$2:$MC$200=W$3)*('GMW - Zero_net'!$MB$2:$MB$200=W$4),0),$E68-1973)</f>
        <v>33.299999999999997</v>
      </c>
      <c r="X68" cm="1">
        <f t="array" ref="X68">INDEX('GMW - Zero_net'!$A$2:$MC$200,MATCH(1,('GMW - Zero_net'!$MC$2:$MC$200=X$3)*('GMW - Zero_net'!$MB$2:$MB$200=X$4),0),$E68-1973)</f>
        <v>363618.8</v>
      </c>
      <c r="Y68" cm="1">
        <f t="array" ref="Y68">INDEX('GMW - Zero_net'!$A$2:$MC$200,MATCH(1,('GMW - Zero_net'!$MC$2:$MC$200=Y$3)*('GMW - Zero_net'!$MB$2:$MB$200=Y$4),0),$E68-1973)</f>
        <v>37537.93</v>
      </c>
      <c r="Z68" cm="1">
        <f t="array" ref="Z68">INDEX('GMW - Zero_net'!$A$2:$MC$200,MATCH(1,('GMW - Zero_net'!$MC$2:$MC$200=Z$3)*('GMW - Zero_net'!$MB$2:$MB$200=Z$4),0),$E68-1973)</f>
        <v>1692295</v>
      </c>
      <c r="AA68" cm="1">
        <f t="array" ref="AA68">INDEX('GMW - Zero_net'!$A$2:$MC$200,MATCH(1,('GMW - Zero_net'!$MC$2:$MC$200=AA$3)*('GMW - Zero_net'!$MB$2:$MB$200=AA$4),0),$E68-1973)</f>
        <v>-1.654242</v>
      </c>
      <c r="AB68" cm="1">
        <f t="array" ref="AB68">INDEX('GMW - Zero_net'!$A$2:$MC$200,MATCH(1,('GMW - Zero_net'!$MC$2:$MC$200=AB$3)*('GMW - Zero_net'!$MB$2:$MB$200=AB$4),0),$E68-1973)</f>
        <v>78084</v>
      </c>
      <c r="AC68" cm="1">
        <f t="array" ref="AC68">INDEX('GMW - Zero_net'!$A$2:$MC$200,MATCH(1,('GMW - Zero_net'!$MC$2:$MC$200=AC$3)*('GMW - Zero_net'!$MB$2:$MB$200=AC$4),0),$E68-1973)</f>
        <v>65977</v>
      </c>
      <c r="AD68" cm="1">
        <f t="array" ref="AD68">INDEX('GMW - Zero_net'!$A$2:$MC$200,MATCH(1,('GMW - Zero_net'!$MC$2:$MC$200=AD$3)*('GMW - Zero_net'!$MB$2:$MB$200=AD$4),0),$E68-1973)</f>
        <v>58025</v>
      </c>
      <c r="AE68" cm="1">
        <f t="array" ref="AE68">INDEX('GMW - Zero_net'!$A$2:$MC$200,MATCH(1,('GMW - Zero_net'!$MC$2:$MC$200=AE$3)*('GMW - Zero_net'!$MB$2:$MB$200=AE$4),0),$E68-1973)</f>
        <v>26.00243</v>
      </c>
    </row>
    <row r="69" spans="1:31" x14ac:dyDescent="0.2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Zero_net'!$A$2:$MC$200,MATCH(1,('GMW - Zero_net'!$MC$2:$MC$200=F$3)*('GMW - Zero_net'!$MB$2:$MB$200=F$4),0),$E69-1973)</f>
        <v>407795</v>
      </c>
      <c r="G69" cm="1">
        <f t="array" ref="G69">INDEX('GMW - Zero_net'!$A$2:$MC$200,MATCH(1,('GMW - Zero_net'!$MC$2:$MC$200=G$3)*('GMW - Zero_net'!$MB$2:$MB$200=G$4),0),$E69-1973)</f>
        <v>234345</v>
      </c>
      <c r="H69" cm="1">
        <f t="array" ref="H69">INDEX('GMW - Zero_net'!$A$2:$MC$200,MATCH(1,('GMW - Zero_net'!$MC$2:$MC$200=H$3)*('GMW - Zero_net'!$MB$2:$MB$200=H$4),0),$E69-1973)</f>
        <v>259275</v>
      </c>
      <c r="I69" cm="1">
        <f t="array" ref="I69">INDEX('GMW - Zero_net'!$A$2:$MC$200,MATCH(1,('GMW - Zero_net'!$MC$2:$MC$200=I$3)*('GMW - Zero_net'!$MB$2:$MB$200=I$4),0),$E69-1973)</f>
        <v>67.400000000000006</v>
      </c>
      <c r="J69" cm="1">
        <f t="array" ref="J69">INDEX('GMW - Zero_net'!$A$2:$MC$200,MATCH(1,('GMW - Zero_net'!$MC$2:$MC$200=J$3)*('GMW - Zero_net'!$MB$2:$MB$200=J$4),0),$E69-1973)</f>
        <v>6.625</v>
      </c>
      <c r="K69" cm="1">
        <f t="array" ref="K69">INDEX('GMW - Zero_net'!$A$2:$MC$200,MATCH(1,('GMW - Zero_net'!$MC$2:$MC$200=K$3)*('GMW - Zero_net'!$MB$2:$MB$200=K$4),0),$E69-1973)</f>
        <v>8.0766150000000003</v>
      </c>
      <c r="L69" cm="1">
        <f t="array" ref="L69">INDEX('GMW - Zero_net'!$A$2:$MC$200,MATCH(1,('GMW - Zero_net'!$MC$2:$MC$200=L$3)*('GMW - Zero_net'!$MB$2:$MB$200=L$4),0),$E69-1973)</f>
        <v>25852</v>
      </c>
      <c r="M69" cm="1">
        <f t="array" ref="M69">INDEX('GMW - Zero_net'!$A$2:$MC$200,MATCH(1,('GMW - Zero_net'!$MC$2:$MC$200=M$3)*('GMW - Zero_net'!$MB$2:$MB$200=M$4),0),$E69-1973)</f>
        <v>2447</v>
      </c>
      <c r="N69" cm="1">
        <f t="array" ref="N69">INDEX('GMW - Zero_net'!$A$2:$MC$200,MATCH(1,('GMW - Zero_net'!$MC$2:$MC$200=N$3)*('GMW - Zero_net'!$MB$2:$MB$200=N$4),0),$E69-1973)</f>
        <v>28299</v>
      </c>
      <c r="O69" cm="1">
        <f t="array" ref="O69">INDEX('GMW - Zero_net'!$A$2:$MC$200,MATCH(1,('GMW - Zero_net'!$MC$2:$MC$200=O$3)*('GMW - Zero_net'!$MB$2:$MB$200=O$4),0),$E69-1973)</f>
        <v>8.6</v>
      </c>
      <c r="P69" cm="1">
        <f t="array" ref="P69">INDEX('GMW - Zero_net'!$A$2:$MC$200,MATCH(1,('GMW - Zero_net'!$MC$2:$MC$200=P$3)*('GMW - Zero_net'!$MB$2:$MB$200=P$4),0),$E69-1973)</f>
        <v>35398.47</v>
      </c>
      <c r="Q69" cm="1">
        <f t="array" ref="Q69">INDEX('GMW - Zero_net'!$A$2:$MC$200,MATCH(1,('GMW - Zero_net'!$MC$2:$MC$200=Q$3)*('GMW - Zero_net'!$MB$2:$MB$200=Q$4),0),$E69-1973)</f>
        <v>-8952.0010000000002</v>
      </c>
      <c r="R69" cm="1">
        <f t="array" ref="R69">INDEX('GMW - Zero_net'!$A$2:$MC$200,MATCH(1,('GMW - Zero_net'!$MC$2:$MC$200=R$3)*('GMW - Zero_net'!$MB$2:$MB$200=R$4),0),$E69-1973)</f>
        <v>1E-3</v>
      </c>
      <c r="S69" cm="1">
        <f t="array" ref="S69">INDEX('GMW - Zero_net'!$A$2:$MC$200,MATCH(1,('GMW - Zero_net'!$MC$2:$MC$200=S$3)*('GMW - Zero_net'!$MB$2:$MB$200=S$4),0),$E69-1973)</f>
        <v>215396</v>
      </c>
      <c r="T69" cm="1">
        <f t="array" ref="T69">INDEX('GMW - Zero_net'!$A$2:$MC$200,MATCH(1,('GMW - Zero_net'!$MC$2:$MC$200=T$3)*('GMW - Zero_net'!$MB$2:$MB$200=T$4),0),$E69-1973)</f>
        <v>-1.211452</v>
      </c>
      <c r="U69" cm="1">
        <f t="array" ref="U69">INDEX('GMW - Zero_net'!$A$2:$MC$200,MATCH(1,('GMW - Zero_net'!$MC$2:$MC$200=U$3)*('GMW - Zero_net'!$MB$2:$MB$200=U$4),0),$E69-1973)</f>
        <v>412765.3</v>
      </c>
      <c r="V69" cm="1">
        <f t="array" ref="V69">INDEX('GMW - Zero_net'!$A$2:$MC$200,MATCH(1,('GMW - Zero_net'!$MC$2:$MC$200=V$3)*('GMW - Zero_net'!$MB$2:$MB$200=V$4),0),$E69-1973)</f>
        <v>25865.29</v>
      </c>
      <c r="W69" cm="1">
        <f t="array" ref="W69">INDEX('GMW - Zero_net'!$A$2:$MC$200,MATCH(1,('GMW - Zero_net'!$MC$2:$MC$200=W$3)*('GMW - Zero_net'!$MB$2:$MB$200=W$4),0),$E69-1973)</f>
        <v>33.200000000000003</v>
      </c>
      <c r="X69" cm="1">
        <f t="array" ref="X69">INDEX('GMW - Zero_net'!$A$2:$MC$200,MATCH(1,('GMW - Zero_net'!$MC$2:$MC$200=X$3)*('GMW - Zero_net'!$MB$2:$MB$200=X$4),0),$E69-1973)</f>
        <v>364289.3</v>
      </c>
      <c r="Y69" cm="1">
        <f t="array" ref="Y69">INDEX('GMW - Zero_net'!$A$2:$MC$200,MATCH(1,('GMW - Zero_net'!$MC$2:$MC$200=Y$3)*('GMW - Zero_net'!$MB$2:$MB$200=Y$4),0),$E69-1973)</f>
        <v>37568.18</v>
      </c>
      <c r="Z69" cm="1">
        <f t="array" ref="Z69">INDEX('GMW - Zero_net'!$A$2:$MC$200,MATCH(1,('GMW - Zero_net'!$MC$2:$MC$200=Z$3)*('GMW - Zero_net'!$MB$2:$MB$200=Z$4),0),$E69-1973)</f>
        <v>1702539</v>
      </c>
      <c r="AA69" cm="1">
        <f t="array" ref="AA69">INDEX('GMW - Zero_net'!$A$2:$MC$200,MATCH(1,('GMW - Zero_net'!$MC$2:$MC$200=AA$3)*('GMW - Zero_net'!$MB$2:$MB$200=AA$4),0),$E69-1973)</f>
        <v>-1.651546</v>
      </c>
      <c r="AB69" cm="1">
        <f t="array" ref="AB69">INDEX('GMW - Zero_net'!$A$2:$MC$200,MATCH(1,('GMW - Zero_net'!$MC$2:$MC$200=AB$3)*('GMW - Zero_net'!$MB$2:$MB$200=AB$4),0),$E69-1973)</f>
        <v>79743</v>
      </c>
      <c r="AC69" cm="1">
        <f t="array" ref="AC69">INDEX('GMW - Zero_net'!$A$2:$MC$200,MATCH(1,('GMW - Zero_net'!$MC$2:$MC$200=AC$3)*('GMW - Zero_net'!$MB$2:$MB$200=AC$4),0),$E69-1973)</f>
        <v>69317</v>
      </c>
      <c r="AD69" cm="1">
        <f t="array" ref="AD69">INDEX('GMW - Zero_net'!$A$2:$MC$200,MATCH(1,('GMW - Zero_net'!$MC$2:$MC$200=AD$3)*('GMW - Zero_net'!$MB$2:$MB$200=AD$4),0),$E69-1973)</f>
        <v>58059.75</v>
      </c>
      <c r="AE69" cm="1">
        <f t="array" ref="AE69">INDEX('GMW - Zero_net'!$A$2:$MC$200,MATCH(1,('GMW - Zero_net'!$MC$2:$MC$200=AE$3)*('GMW - Zero_net'!$MB$2:$MB$200=AE$4),0),$E69-1973)</f>
        <v>25.997450000000001</v>
      </c>
    </row>
    <row r="70" spans="1:31" x14ac:dyDescent="0.2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Zero_net'!$A$2:$MC$200,MATCH(1,('GMW - Zero_net'!$MC$2:$MC$200=F$3)*('GMW - Zero_net'!$MB$2:$MB$200=F$4),0),$E70-1973)</f>
        <v>409132</v>
      </c>
      <c r="G70" cm="1">
        <f t="array" ref="G70">INDEX('GMW - Zero_net'!$A$2:$MC$200,MATCH(1,('GMW - Zero_net'!$MC$2:$MC$200=G$3)*('GMW - Zero_net'!$MB$2:$MB$200=G$4),0),$E70-1973)</f>
        <v>237147</v>
      </c>
      <c r="H70" cm="1">
        <f t="array" ref="H70">INDEX('GMW - Zero_net'!$A$2:$MC$200,MATCH(1,('GMW - Zero_net'!$MC$2:$MC$200=H$3)*('GMW - Zero_net'!$MB$2:$MB$200=H$4),0),$E70-1973)</f>
        <v>260638</v>
      </c>
      <c r="I70" cm="1">
        <f t="array" ref="I70">INDEX('GMW - Zero_net'!$A$2:$MC$200,MATCH(1,('GMW - Zero_net'!$MC$2:$MC$200=I$3)*('GMW - Zero_net'!$MB$2:$MB$200=I$4),0),$E70-1973)</f>
        <v>67.733329999999995</v>
      </c>
      <c r="J70" cm="1">
        <f t="array" ref="J70">INDEX('GMW - Zero_net'!$A$2:$MC$200,MATCH(1,('GMW - Zero_net'!$MC$2:$MC$200=J$3)*('GMW - Zero_net'!$MB$2:$MB$200=J$4),0),$E70-1973)</f>
        <v>6.5750000000000002</v>
      </c>
      <c r="K70" cm="1">
        <f t="array" ref="K70">INDEX('GMW - Zero_net'!$A$2:$MC$200,MATCH(1,('GMW - Zero_net'!$MC$2:$MC$200=K$3)*('GMW - Zero_net'!$MB$2:$MB$200=K$4),0),$E70-1973)</f>
        <v>7.7678459999999996</v>
      </c>
      <c r="L70" cm="1">
        <f t="array" ref="L70">INDEX('GMW - Zero_net'!$A$2:$MC$200,MATCH(1,('GMW - Zero_net'!$MC$2:$MC$200=L$3)*('GMW - Zero_net'!$MB$2:$MB$200=L$4),0),$E70-1973)</f>
        <v>25982</v>
      </c>
      <c r="M70" cm="1">
        <f t="array" ref="M70">INDEX('GMW - Zero_net'!$A$2:$MC$200,MATCH(1,('GMW - Zero_net'!$MC$2:$MC$200=M$3)*('GMW - Zero_net'!$MB$2:$MB$200=M$4),0),$E70-1973)</f>
        <v>2353</v>
      </c>
      <c r="N70" cm="1">
        <f t="array" ref="N70">INDEX('GMW - Zero_net'!$A$2:$MC$200,MATCH(1,('GMW - Zero_net'!$MC$2:$MC$200=N$3)*('GMW - Zero_net'!$MB$2:$MB$200=N$4),0),$E70-1973)</f>
        <v>28335</v>
      </c>
      <c r="O70" cm="1">
        <f t="array" ref="O70">INDEX('GMW - Zero_net'!$A$2:$MC$200,MATCH(1,('GMW - Zero_net'!$MC$2:$MC$200=O$3)*('GMW - Zero_net'!$MB$2:$MB$200=O$4),0),$E70-1973)</f>
        <v>8.3000000000000007</v>
      </c>
      <c r="P70" cm="1">
        <f t="array" ref="P70">INDEX('GMW - Zero_net'!$A$2:$MC$200,MATCH(1,('GMW - Zero_net'!$MC$2:$MC$200=P$3)*('GMW - Zero_net'!$MB$2:$MB$200=P$4),0),$E70-1973)</f>
        <v>35431.57</v>
      </c>
      <c r="Q70" cm="1">
        <f t="array" ref="Q70">INDEX('GMW - Zero_net'!$A$2:$MC$200,MATCH(1,('GMW - Zero_net'!$MC$2:$MC$200=Q$3)*('GMW - Zero_net'!$MB$2:$MB$200=Q$4),0),$E70-1973)</f>
        <v>-4943</v>
      </c>
      <c r="R70" cm="1">
        <f t="array" ref="R70">INDEX('GMW - Zero_net'!$A$2:$MC$200,MATCH(1,('GMW - Zero_net'!$MC$2:$MC$200=R$3)*('GMW - Zero_net'!$MB$2:$MB$200=R$4),0),$E70-1973)</f>
        <v>1E-3</v>
      </c>
      <c r="S70" cm="1">
        <f t="array" ref="S70">INDEX('GMW - Zero_net'!$A$2:$MC$200,MATCH(1,('GMW - Zero_net'!$MC$2:$MC$200=S$3)*('GMW - Zero_net'!$MB$2:$MB$200=S$4),0),$E70-1973)</f>
        <v>218635</v>
      </c>
      <c r="T70" cm="1">
        <f t="array" ref="T70">INDEX('GMW - Zero_net'!$A$2:$MC$200,MATCH(1,('GMW - Zero_net'!$MC$2:$MC$200=T$3)*('GMW - Zero_net'!$MB$2:$MB$200=T$4),0),$E70-1973)</f>
        <v>-1.533318</v>
      </c>
      <c r="U70" cm="1">
        <f t="array" ref="U70">INDEX('GMW - Zero_net'!$A$2:$MC$200,MATCH(1,('GMW - Zero_net'!$MC$2:$MC$200=U$3)*('GMW - Zero_net'!$MB$2:$MB$200=U$4),0),$E70-1973)</f>
        <v>415453.5</v>
      </c>
      <c r="V70" cm="1">
        <f t="array" ref="V70">INDEX('GMW - Zero_net'!$A$2:$MC$200,MATCH(1,('GMW - Zero_net'!$MC$2:$MC$200=V$3)*('GMW - Zero_net'!$MB$2:$MB$200=V$4),0),$E70-1973)</f>
        <v>25926.53</v>
      </c>
      <c r="W70" cm="1">
        <f t="array" ref="W70">INDEX('GMW - Zero_net'!$A$2:$MC$200,MATCH(1,('GMW - Zero_net'!$MC$2:$MC$200=W$3)*('GMW - Zero_net'!$MB$2:$MB$200=W$4),0),$E70-1973)</f>
        <v>33.200000000000003</v>
      </c>
      <c r="X70" cm="1">
        <f t="array" ref="X70">INDEX('GMW - Zero_net'!$A$2:$MC$200,MATCH(1,('GMW - Zero_net'!$MC$2:$MC$200=X$3)*('GMW - Zero_net'!$MB$2:$MB$200=X$4),0),$E70-1973)</f>
        <v>364765.5</v>
      </c>
      <c r="Y70" cm="1">
        <f t="array" ref="Y70">INDEX('GMW - Zero_net'!$A$2:$MC$200,MATCH(1,('GMW - Zero_net'!$MC$2:$MC$200=Y$3)*('GMW - Zero_net'!$MB$2:$MB$200=Y$4),0),$E70-1973)</f>
        <v>37598.43</v>
      </c>
      <c r="Z70" cm="1">
        <f t="array" ref="Z70">INDEX('GMW - Zero_net'!$A$2:$MC$200,MATCH(1,('GMW - Zero_net'!$MC$2:$MC$200=Z$3)*('GMW - Zero_net'!$MB$2:$MB$200=Z$4),0),$E70-1973)</f>
        <v>1712783</v>
      </c>
      <c r="AA70" cm="1">
        <f t="array" ref="AA70">INDEX('GMW - Zero_net'!$A$2:$MC$200,MATCH(1,('GMW - Zero_net'!$MC$2:$MC$200=AA$3)*('GMW - Zero_net'!$MB$2:$MB$200=AA$4),0),$E70-1973)</f>
        <v>-1.648854</v>
      </c>
      <c r="AB70" cm="1">
        <f t="array" ref="AB70">INDEX('GMW - Zero_net'!$A$2:$MC$200,MATCH(1,('GMW - Zero_net'!$MC$2:$MC$200=AB$3)*('GMW - Zero_net'!$MB$2:$MB$200=AB$4),0),$E70-1973)</f>
        <v>82181</v>
      </c>
      <c r="AC70" cm="1">
        <f t="array" ref="AC70">INDEX('GMW - Zero_net'!$A$2:$MC$200,MATCH(1,('GMW - Zero_net'!$MC$2:$MC$200=AC$3)*('GMW - Zero_net'!$MB$2:$MB$200=AC$4),0),$E70-1973)</f>
        <v>75725</v>
      </c>
      <c r="AD70" cm="1">
        <f t="array" ref="AD70">INDEX('GMW - Zero_net'!$A$2:$MC$200,MATCH(1,('GMW - Zero_net'!$MC$2:$MC$200=AD$3)*('GMW - Zero_net'!$MB$2:$MB$200=AD$4),0),$E70-1973)</f>
        <v>58094.5</v>
      </c>
      <c r="AE70" cm="1">
        <f t="array" ref="AE70">INDEX('GMW - Zero_net'!$A$2:$MC$200,MATCH(1,('GMW - Zero_net'!$MC$2:$MC$200=AE$3)*('GMW - Zero_net'!$MB$2:$MB$200=AE$4),0),$E70-1973)</f>
        <v>25.992470000000001</v>
      </c>
    </row>
    <row r="71" spans="1:31" x14ac:dyDescent="0.2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Zero_net'!$A$2:$MC$200,MATCH(1,('GMW - Zero_net'!$MC$2:$MC$200=F$3)*('GMW - Zero_net'!$MB$2:$MB$200=F$4),0),$E71-1973)</f>
        <v>412022</v>
      </c>
      <c r="G71" cm="1">
        <f t="array" ref="G71">INDEX('GMW - Zero_net'!$A$2:$MC$200,MATCH(1,('GMW - Zero_net'!$MC$2:$MC$200=G$3)*('GMW - Zero_net'!$MB$2:$MB$200=G$4),0),$E71-1973)</f>
        <v>239556</v>
      </c>
      <c r="H71" cm="1">
        <f t="array" ref="H71">INDEX('GMW - Zero_net'!$A$2:$MC$200,MATCH(1,('GMW - Zero_net'!$MC$2:$MC$200=H$3)*('GMW - Zero_net'!$MB$2:$MB$200=H$4),0),$E71-1973)</f>
        <v>265198</v>
      </c>
      <c r="I71" cm="1">
        <f t="array" ref="I71">INDEX('GMW - Zero_net'!$A$2:$MC$200,MATCH(1,('GMW - Zero_net'!$MC$2:$MC$200=I$3)*('GMW - Zero_net'!$MB$2:$MB$200=I$4),0),$E71-1973)</f>
        <v>68.099999999999994</v>
      </c>
      <c r="J71" cm="1">
        <f t="array" ref="J71">INDEX('GMW - Zero_net'!$A$2:$MC$200,MATCH(1,('GMW - Zero_net'!$MC$2:$MC$200=J$3)*('GMW - Zero_net'!$MB$2:$MB$200=J$4),0),$E71-1973)</f>
        <v>6.1288460000000002</v>
      </c>
      <c r="K71" cm="1">
        <f t="array" ref="K71">INDEX('GMW - Zero_net'!$A$2:$MC$200,MATCH(1,('GMW - Zero_net'!$MC$2:$MC$200=K$3)*('GMW - Zero_net'!$MB$2:$MB$200=K$4),0),$E71-1973)</f>
        <v>7.7204610000000002</v>
      </c>
      <c r="L71" cm="1">
        <f t="array" ref="L71">INDEX('GMW - Zero_net'!$A$2:$MC$200,MATCH(1,('GMW - Zero_net'!$MC$2:$MC$200=L$3)*('GMW - Zero_net'!$MB$2:$MB$200=L$4),0),$E71-1973)</f>
        <v>25970</v>
      </c>
      <c r="M71" cm="1">
        <f t="array" ref="M71">INDEX('GMW - Zero_net'!$A$2:$MC$200,MATCH(1,('GMW - Zero_net'!$MC$2:$MC$200=M$3)*('GMW - Zero_net'!$MB$2:$MB$200=M$4),0),$E71-1973)</f>
        <v>2330</v>
      </c>
      <c r="N71" cm="1">
        <f t="array" ref="N71">INDEX('GMW - Zero_net'!$A$2:$MC$200,MATCH(1,('GMW - Zero_net'!$MC$2:$MC$200=N$3)*('GMW - Zero_net'!$MB$2:$MB$200=N$4),0),$E71-1973)</f>
        <v>28300</v>
      </c>
      <c r="O71" cm="1">
        <f t="array" ref="O71">INDEX('GMW - Zero_net'!$A$2:$MC$200,MATCH(1,('GMW - Zero_net'!$MC$2:$MC$200=O$3)*('GMW - Zero_net'!$MB$2:$MB$200=O$4),0),$E71-1973)</f>
        <v>8.1999999999999993</v>
      </c>
      <c r="P71" cm="1">
        <f t="array" ref="P71">INDEX('GMW - Zero_net'!$A$2:$MC$200,MATCH(1,('GMW - Zero_net'!$MC$2:$MC$200=P$3)*('GMW - Zero_net'!$MB$2:$MB$200=P$4),0),$E71-1973)</f>
        <v>35464.660000000003</v>
      </c>
      <c r="Q71" cm="1">
        <f t="array" ref="Q71">INDEX('GMW - Zero_net'!$A$2:$MC$200,MATCH(1,('GMW - Zero_net'!$MC$2:$MC$200=Q$3)*('GMW - Zero_net'!$MB$2:$MB$200=Q$4),0),$E71-1973)</f>
        <v>-2801</v>
      </c>
      <c r="R71" cm="1">
        <f t="array" ref="R71">INDEX('GMW - Zero_net'!$A$2:$MC$200,MATCH(1,('GMW - Zero_net'!$MC$2:$MC$200=R$3)*('GMW - Zero_net'!$MB$2:$MB$200=R$4),0),$E71-1973)</f>
        <v>1E-3</v>
      </c>
      <c r="S71" cm="1">
        <f t="array" ref="S71">INDEX('GMW - Zero_net'!$A$2:$MC$200,MATCH(1,('GMW - Zero_net'!$MC$2:$MC$200=S$3)*('GMW - Zero_net'!$MB$2:$MB$200=S$4),0),$E71-1973)</f>
        <v>222304</v>
      </c>
      <c r="T71" cm="1">
        <f t="array" ref="T71">INDEX('GMW - Zero_net'!$A$2:$MC$200,MATCH(1,('GMW - Zero_net'!$MC$2:$MC$200=T$3)*('GMW - Zero_net'!$MB$2:$MB$200=T$4),0),$E71-1973)</f>
        <v>-1.3912199999999999</v>
      </c>
      <c r="U71" cm="1">
        <f t="array" ref="U71">INDEX('GMW - Zero_net'!$A$2:$MC$200,MATCH(1,('GMW - Zero_net'!$MC$2:$MC$200=U$3)*('GMW - Zero_net'!$MB$2:$MB$200=U$4),0),$E71-1973)</f>
        <v>417794.3</v>
      </c>
      <c r="V71" cm="1">
        <f t="array" ref="V71">INDEX('GMW - Zero_net'!$A$2:$MC$200,MATCH(1,('GMW - Zero_net'!$MC$2:$MC$200=V$3)*('GMW - Zero_net'!$MB$2:$MB$200=V$4),0),$E71-1973)</f>
        <v>25951.1</v>
      </c>
      <c r="W71" cm="1">
        <f t="array" ref="W71">INDEX('GMW - Zero_net'!$A$2:$MC$200,MATCH(1,('GMW - Zero_net'!$MC$2:$MC$200=W$3)*('GMW - Zero_net'!$MB$2:$MB$200=W$4),0),$E71-1973)</f>
        <v>33.200000000000003</v>
      </c>
      <c r="X71" cm="1">
        <f t="array" ref="X71">INDEX('GMW - Zero_net'!$A$2:$MC$200,MATCH(1,('GMW - Zero_net'!$MC$2:$MC$200=X$3)*('GMW - Zero_net'!$MB$2:$MB$200=X$4),0),$E71-1973)</f>
        <v>365321.5</v>
      </c>
      <c r="Y71" cm="1">
        <f t="array" ref="Y71">INDEX('GMW - Zero_net'!$A$2:$MC$200,MATCH(1,('GMW - Zero_net'!$MC$2:$MC$200=Y$3)*('GMW - Zero_net'!$MB$2:$MB$200=Y$4),0),$E71-1973)</f>
        <v>37628.68</v>
      </c>
      <c r="Z71" cm="1">
        <f t="array" ref="Z71">INDEX('GMW - Zero_net'!$A$2:$MC$200,MATCH(1,('GMW - Zero_net'!$MC$2:$MC$200=Z$3)*('GMW - Zero_net'!$MB$2:$MB$200=Z$4),0),$E71-1973)</f>
        <v>1723292</v>
      </c>
      <c r="AA71" cm="1">
        <f t="array" ref="AA71">INDEX('GMW - Zero_net'!$A$2:$MC$200,MATCH(1,('GMW - Zero_net'!$MC$2:$MC$200=AA$3)*('GMW - Zero_net'!$MB$2:$MB$200=AA$4),0),$E71-1973)</f>
        <v>-1.6461669999999999</v>
      </c>
      <c r="AB71" cm="1">
        <f t="array" ref="AB71">INDEX('GMW - Zero_net'!$A$2:$MC$200,MATCH(1,('GMW - Zero_net'!$MC$2:$MC$200=AB$3)*('GMW - Zero_net'!$MB$2:$MB$200=AB$4),0),$E71-1973)</f>
        <v>82628</v>
      </c>
      <c r="AC71" cm="1">
        <f t="array" ref="AC71">INDEX('GMW - Zero_net'!$A$2:$MC$200,MATCH(1,('GMW - Zero_net'!$MC$2:$MC$200=AC$3)*('GMW - Zero_net'!$MB$2:$MB$200=AC$4),0),$E71-1973)</f>
        <v>76082</v>
      </c>
      <c r="AD71" cm="1">
        <f t="array" ref="AD71">INDEX('GMW - Zero_net'!$A$2:$MC$200,MATCH(1,('GMW - Zero_net'!$MC$2:$MC$200=AD$3)*('GMW - Zero_net'!$MB$2:$MB$200=AD$4),0),$E71-1973)</f>
        <v>58129.25</v>
      </c>
      <c r="AE71" cm="1">
        <f t="array" ref="AE71">INDEX('GMW - Zero_net'!$A$2:$MC$200,MATCH(1,('GMW - Zero_net'!$MC$2:$MC$200=AE$3)*('GMW - Zero_net'!$MB$2:$MB$200=AE$4),0),$E71-1973)</f>
        <v>25.98751</v>
      </c>
    </row>
    <row r="72" spans="1:31" x14ac:dyDescent="0.2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Zero_net'!$A$2:$MC$200,MATCH(1,('GMW - Zero_net'!$MC$2:$MC$200=F$3)*('GMW - Zero_net'!$MB$2:$MB$200=F$4),0),$E72-1973)</f>
        <v>413325</v>
      </c>
      <c r="G72" cm="1">
        <f t="array" ref="G72">INDEX('GMW - Zero_net'!$A$2:$MC$200,MATCH(1,('GMW - Zero_net'!$MC$2:$MC$200=G$3)*('GMW - Zero_net'!$MB$2:$MB$200=G$4),0),$E72-1973)</f>
        <v>241559</v>
      </c>
      <c r="H72" cm="1">
        <f t="array" ref="H72">INDEX('GMW - Zero_net'!$A$2:$MC$200,MATCH(1,('GMW - Zero_net'!$MC$2:$MC$200=H$3)*('GMW - Zero_net'!$MB$2:$MB$200=H$4),0),$E72-1973)</f>
        <v>265052</v>
      </c>
      <c r="I72" cm="1">
        <f t="array" ref="I72">INDEX('GMW - Zero_net'!$A$2:$MC$200,MATCH(1,('GMW - Zero_net'!$MC$2:$MC$200=I$3)*('GMW - Zero_net'!$MB$2:$MB$200=I$4),0),$E72-1973)</f>
        <v>68.866669999999999</v>
      </c>
      <c r="J72" cm="1">
        <f t="array" ref="J72">INDEX('GMW - Zero_net'!$A$2:$MC$200,MATCH(1,('GMW - Zero_net'!$MC$2:$MC$200=J$3)*('GMW - Zero_net'!$MB$2:$MB$200=J$4),0),$E72-1973)</f>
        <v>5.8721160000000001</v>
      </c>
      <c r="K72" cm="1">
        <f t="array" ref="K72">INDEX('GMW - Zero_net'!$A$2:$MC$200,MATCH(1,('GMW - Zero_net'!$MC$2:$MC$200=K$3)*('GMW - Zero_net'!$MB$2:$MB$200=K$4),0),$E72-1973)</f>
        <v>8.0556929999999998</v>
      </c>
      <c r="L72" cm="1">
        <f t="array" ref="L72">INDEX('GMW - Zero_net'!$A$2:$MC$200,MATCH(1,('GMW - Zero_net'!$MC$2:$MC$200=L$3)*('GMW - Zero_net'!$MB$2:$MB$200=L$4),0),$E72-1973)</f>
        <v>26009</v>
      </c>
      <c r="M72" cm="1">
        <f t="array" ref="M72">INDEX('GMW - Zero_net'!$A$2:$MC$200,MATCH(1,('GMW - Zero_net'!$MC$2:$MC$200=M$3)*('GMW - Zero_net'!$MB$2:$MB$200=M$4),0),$E72-1973)</f>
        <v>2340</v>
      </c>
      <c r="N72" cm="1">
        <f t="array" ref="N72">INDEX('GMW - Zero_net'!$A$2:$MC$200,MATCH(1,('GMW - Zero_net'!$MC$2:$MC$200=N$3)*('GMW - Zero_net'!$MB$2:$MB$200=N$4),0),$E72-1973)</f>
        <v>28349</v>
      </c>
      <c r="O72" cm="1">
        <f t="array" ref="O72">INDEX('GMW - Zero_net'!$A$2:$MC$200,MATCH(1,('GMW - Zero_net'!$MC$2:$MC$200=O$3)*('GMW - Zero_net'!$MB$2:$MB$200=O$4),0),$E72-1973)</f>
        <v>8.3000000000000007</v>
      </c>
      <c r="P72" cm="1">
        <f t="array" ref="P72">INDEX('GMW - Zero_net'!$A$2:$MC$200,MATCH(1,('GMW - Zero_net'!$MC$2:$MC$200=P$3)*('GMW - Zero_net'!$MB$2:$MB$200=P$4),0),$E72-1973)</f>
        <v>35497.760000000002</v>
      </c>
      <c r="Q72" cm="1">
        <f t="array" ref="Q72">INDEX('GMW - Zero_net'!$A$2:$MC$200,MATCH(1,('GMW - Zero_net'!$MC$2:$MC$200=Q$3)*('GMW - Zero_net'!$MB$2:$MB$200=Q$4),0),$E72-1973)</f>
        <v>-13775</v>
      </c>
      <c r="R72" cm="1">
        <f t="array" ref="R72">INDEX('GMW - Zero_net'!$A$2:$MC$200,MATCH(1,('GMW - Zero_net'!$MC$2:$MC$200=R$3)*('GMW - Zero_net'!$MB$2:$MB$200=R$4),0),$E72-1973)</f>
        <v>1E-3</v>
      </c>
      <c r="S72" cm="1">
        <f t="array" ref="S72">INDEX('GMW - Zero_net'!$A$2:$MC$200,MATCH(1,('GMW - Zero_net'!$MC$2:$MC$200=S$3)*('GMW - Zero_net'!$MB$2:$MB$200=S$4),0),$E72-1973)</f>
        <v>227104</v>
      </c>
      <c r="T72" cm="1">
        <f t="array" ref="T72">INDEX('GMW - Zero_net'!$A$2:$MC$200,MATCH(1,('GMW - Zero_net'!$MC$2:$MC$200=T$3)*('GMW - Zero_net'!$MB$2:$MB$200=T$4),0),$E72-1973)</f>
        <v>-2.0352359999999998</v>
      </c>
      <c r="U72" cm="1">
        <f t="array" ref="U72">INDEX('GMW - Zero_net'!$A$2:$MC$200,MATCH(1,('GMW - Zero_net'!$MC$2:$MC$200=U$3)*('GMW - Zero_net'!$MB$2:$MB$200=U$4),0),$E72-1973)</f>
        <v>421823.6</v>
      </c>
      <c r="V72" cm="1">
        <f t="array" ref="V72">INDEX('GMW - Zero_net'!$A$2:$MC$200,MATCH(1,('GMW - Zero_net'!$MC$2:$MC$200=V$3)*('GMW - Zero_net'!$MB$2:$MB$200=V$4),0),$E72-1973)</f>
        <v>26052.73</v>
      </c>
      <c r="W72" cm="1">
        <f t="array" ref="W72">INDEX('GMW - Zero_net'!$A$2:$MC$200,MATCH(1,('GMW - Zero_net'!$MC$2:$MC$200=W$3)*('GMW - Zero_net'!$MB$2:$MB$200=W$4),0),$E72-1973)</f>
        <v>33.299999999999997</v>
      </c>
      <c r="X72" cm="1">
        <f t="array" ref="X72">INDEX('GMW - Zero_net'!$A$2:$MC$200,MATCH(1,('GMW - Zero_net'!$MC$2:$MC$200=X$3)*('GMW - Zero_net'!$MB$2:$MB$200=X$4),0),$E72-1973)</f>
        <v>365954.9</v>
      </c>
      <c r="Y72" cm="1">
        <f t="array" ref="Y72">INDEX('GMW - Zero_net'!$A$2:$MC$200,MATCH(1,('GMW - Zero_net'!$MC$2:$MC$200=Y$3)*('GMW - Zero_net'!$MB$2:$MB$200=Y$4),0),$E72-1973)</f>
        <v>37658.92</v>
      </c>
      <c r="Z72" cm="1">
        <f t="array" ref="Z72">INDEX('GMW - Zero_net'!$A$2:$MC$200,MATCH(1,('GMW - Zero_net'!$MC$2:$MC$200=Z$3)*('GMW - Zero_net'!$MB$2:$MB$200=Z$4),0),$E72-1973)</f>
        <v>1733802</v>
      </c>
      <c r="AA72" cm="1">
        <f t="array" ref="AA72">INDEX('GMW - Zero_net'!$A$2:$MC$200,MATCH(1,('GMW - Zero_net'!$MC$2:$MC$200=AA$3)*('GMW - Zero_net'!$MB$2:$MB$200=AA$4),0),$E72-1973)</f>
        <v>-1.6434839999999999</v>
      </c>
      <c r="AB72" cm="1">
        <f t="array" ref="AB72">INDEX('GMW - Zero_net'!$A$2:$MC$200,MATCH(1,('GMW - Zero_net'!$MC$2:$MC$200=AB$3)*('GMW - Zero_net'!$MB$2:$MB$200=AB$4),0),$E72-1973)</f>
        <v>80773</v>
      </c>
      <c r="AC72" cm="1">
        <f t="array" ref="AC72">INDEX('GMW - Zero_net'!$A$2:$MC$200,MATCH(1,('GMW - Zero_net'!$MC$2:$MC$200=AC$3)*('GMW - Zero_net'!$MB$2:$MB$200=AC$4),0),$E72-1973)</f>
        <v>66552</v>
      </c>
      <c r="AD72" cm="1">
        <f t="array" ref="AD72">INDEX('GMW - Zero_net'!$A$2:$MC$200,MATCH(1,('GMW - Zero_net'!$MC$2:$MC$200=AD$3)*('GMW - Zero_net'!$MB$2:$MB$200=AD$4),0),$E72-1973)</f>
        <v>58164</v>
      </c>
      <c r="AE72" cm="1">
        <f t="array" ref="AE72">INDEX('GMW - Zero_net'!$A$2:$MC$200,MATCH(1,('GMW - Zero_net'!$MC$2:$MC$200=AE$3)*('GMW - Zero_net'!$MB$2:$MB$200=AE$4),0),$E72-1973)</f>
        <v>25.98255</v>
      </c>
    </row>
    <row r="73" spans="1:31" x14ac:dyDescent="0.2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Zero_net'!$A$2:$MC$200,MATCH(1,('GMW - Zero_net'!$MC$2:$MC$200=F$3)*('GMW - Zero_net'!$MB$2:$MB$200=F$4),0),$E73-1973)</f>
        <v>417019</v>
      </c>
      <c r="G73" cm="1">
        <f t="array" ref="G73">INDEX('GMW - Zero_net'!$A$2:$MC$200,MATCH(1,('GMW - Zero_net'!$MC$2:$MC$200=G$3)*('GMW - Zero_net'!$MB$2:$MB$200=G$4),0),$E73-1973)</f>
        <v>243639</v>
      </c>
      <c r="H73" cm="1">
        <f t="array" ref="H73">INDEX('GMW - Zero_net'!$A$2:$MC$200,MATCH(1,('GMW - Zero_net'!$MC$2:$MC$200=H$3)*('GMW - Zero_net'!$MB$2:$MB$200=H$4),0),$E73-1973)</f>
        <v>267795</v>
      </c>
      <c r="I73" cm="1">
        <f t="array" ref="I73">INDEX('GMW - Zero_net'!$A$2:$MC$200,MATCH(1,('GMW - Zero_net'!$MC$2:$MC$200=I$3)*('GMW - Zero_net'!$MB$2:$MB$200=I$4),0),$E73-1973)</f>
        <v>68.933329999999998</v>
      </c>
      <c r="J73" cm="1">
        <f t="array" ref="J73">INDEX('GMW - Zero_net'!$A$2:$MC$200,MATCH(1,('GMW - Zero_net'!$MC$2:$MC$200=J$3)*('GMW - Zero_net'!$MB$2:$MB$200=J$4),0),$E73-1973)</f>
        <v>5.6875</v>
      </c>
      <c r="K73" cm="1">
        <f t="array" ref="K73">INDEX('GMW - Zero_net'!$A$2:$MC$200,MATCH(1,('GMW - Zero_net'!$MC$2:$MC$200=K$3)*('GMW - Zero_net'!$MB$2:$MB$200=K$4),0),$E73-1973)</f>
        <v>7.84</v>
      </c>
      <c r="L73" cm="1">
        <f t="array" ref="L73">INDEX('GMW - Zero_net'!$A$2:$MC$200,MATCH(1,('GMW - Zero_net'!$MC$2:$MC$200=L$3)*('GMW - Zero_net'!$MB$2:$MB$200=L$4),0),$E73-1973)</f>
        <v>26062</v>
      </c>
      <c r="M73" cm="1">
        <f t="array" ref="M73">INDEX('GMW - Zero_net'!$A$2:$MC$200,MATCH(1,('GMW - Zero_net'!$MC$2:$MC$200=M$3)*('GMW - Zero_net'!$MB$2:$MB$200=M$4),0),$E73-1973)</f>
        <v>2285</v>
      </c>
      <c r="N73" cm="1">
        <f t="array" ref="N73">INDEX('GMW - Zero_net'!$A$2:$MC$200,MATCH(1,('GMW - Zero_net'!$MC$2:$MC$200=N$3)*('GMW - Zero_net'!$MB$2:$MB$200=N$4),0),$E73-1973)</f>
        <v>28347</v>
      </c>
      <c r="O73" cm="1">
        <f t="array" ref="O73">INDEX('GMW - Zero_net'!$A$2:$MC$200,MATCH(1,('GMW - Zero_net'!$MC$2:$MC$200=O$3)*('GMW - Zero_net'!$MB$2:$MB$200=O$4),0),$E73-1973)</f>
        <v>8.1</v>
      </c>
      <c r="P73" cm="1">
        <f t="array" ref="P73">INDEX('GMW - Zero_net'!$A$2:$MC$200,MATCH(1,('GMW - Zero_net'!$MC$2:$MC$200=P$3)*('GMW - Zero_net'!$MB$2:$MB$200=P$4),0),$E73-1973)</f>
        <v>35529.269999999997</v>
      </c>
      <c r="Q73" cm="1">
        <f t="array" ref="Q73">INDEX('GMW - Zero_net'!$A$2:$MC$200,MATCH(1,('GMW - Zero_net'!$MC$2:$MC$200=Q$3)*('GMW - Zero_net'!$MB$2:$MB$200=Q$4),0),$E73-1973)</f>
        <v>-7993</v>
      </c>
      <c r="R73" cm="1">
        <f t="array" ref="R73">INDEX('GMW - Zero_net'!$A$2:$MC$200,MATCH(1,('GMW - Zero_net'!$MC$2:$MC$200=R$3)*('GMW - Zero_net'!$MB$2:$MB$200=R$4),0),$E73-1973)</f>
        <v>1E-3</v>
      </c>
      <c r="S73" cm="1">
        <f t="array" ref="S73">INDEX('GMW - Zero_net'!$A$2:$MC$200,MATCH(1,('GMW - Zero_net'!$MC$2:$MC$200=S$3)*('GMW - Zero_net'!$MB$2:$MB$200=S$4),0),$E73-1973)</f>
        <v>230833</v>
      </c>
      <c r="T73" cm="1">
        <f t="array" ref="T73">INDEX('GMW - Zero_net'!$A$2:$MC$200,MATCH(1,('GMW - Zero_net'!$MC$2:$MC$200=T$3)*('GMW - Zero_net'!$MB$2:$MB$200=T$4),0),$E73-1973)</f>
        <v>-1.5935900000000001</v>
      </c>
      <c r="U73" cm="1">
        <f t="array" ref="U73">INDEX('GMW - Zero_net'!$A$2:$MC$200,MATCH(1,('GMW - Zero_net'!$MC$2:$MC$200=U$3)*('GMW - Zero_net'!$MB$2:$MB$200=U$4),0),$E73-1973)</f>
        <v>423717.8</v>
      </c>
      <c r="V73" cm="1">
        <f t="array" ref="V73">INDEX('GMW - Zero_net'!$A$2:$MC$200,MATCH(1,('GMW - Zero_net'!$MC$2:$MC$200=V$3)*('GMW - Zero_net'!$MB$2:$MB$200=V$4),0),$E73-1973)</f>
        <v>26107.59</v>
      </c>
      <c r="W73" cm="1">
        <f t="array" ref="W73">INDEX('GMW - Zero_net'!$A$2:$MC$200,MATCH(1,('GMW - Zero_net'!$MC$2:$MC$200=W$3)*('GMW - Zero_net'!$MB$2:$MB$200=W$4),0),$E73-1973)</f>
        <v>33.200000000000003</v>
      </c>
      <c r="X73" cm="1">
        <f t="array" ref="X73">INDEX('GMW - Zero_net'!$A$2:$MC$200,MATCH(1,('GMW - Zero_net'!$MC$2:$MC$200=X$3)*('GMW - Zero_net'!$MB$2:$MB$200=X$4),0),$E73-1973)</f>
        <v>366558.6</v>
      </c>
      <c r="Y73" cm="1">
        <f t="array" ref="Y73">INDEX('GMW - Zero_net'!$A$2:$MC$200,MATCH(1,('GMW - Zero_net'!$MC$2:$MC$200=Y$3)*('GMW - Zero_net'!$MB$2:$MB$200=Y$4),0),$E73-1973)</f>
        <v>37688.15</v>
      </c>
      <c r="Z73" cm="1">
        <f t="array" ref="Z73">INDEX('GMW - Zero_net'!$A$2:$MC$200,MATCH(1,('GMW - Zero_net'!$MC$2:$MC$200=Z$3)*('GMW - Zero_net'!$MB$2:$MB$200=Z$4),0),$E73-1973)</f>
        <v>1744312</v>
      </c>
      <c r="AA73" cm="1">
        <f t="array" ref="AA73">INDEX('GMW - Zero_net'!$A$2:$MC$200,MATCH(1,('GMW - Zero_net'!$MC$2:$MC$200=AA$3)*('GMW - Zero_net'!$MB$2:$MB$200=AA$4),0),$E73-1973)</f>
        <v>-1.640806</v>
      </c>
      <c r="AB73" cm="1">
        <f t="array" ref="AB73">INDEX('GMW - Zero_net'!$A$2:$MC$200,MATCH(1,('GMW - Zero_net'!$MC$2:$MC$200=AB$3)*('GMW - Zero_net'!$MB$2:$MB$200=AB$4),0),$E73-1973)</f>
        <v>80608</v>
      </c>
      <c r="AC73" cm="1">
        <f t="array" ref="AC73">INDEX('GMW - Zero_net'!$A$2:$MC$200,MATCH(1,('GMW - Zero_net'!$MC$2:$MC$200=AC$3)*('GMW - Zero_net'!$MB$2:$MB$200=AC$4),0),$E73-1973)</f>
        <v>72033</v>
      </c>
      <c r="AD73" cm="1">
        <f t="array" ref="AD73">INDEX('GMW - Zero_net'!$A$2:$MC$200,MATCH(1,('GMW - Zero_net'!$MC$2:$MC$200=AD$3)*('GMW - Zero_net'!$MB$2:$MB$200=AD$4),0),$E73-1973)</f>
        <v>58201.5</v>
      </c>
      <c r="AE73" cm="1">
        <f t="array" ref="AE73">INDEX('GMW - Zero_net'!$A$2:$MC$200,MATCH(1,('GMW - Zero_net'!$MC$2:$MC$200=AE$3)*('GMW - Zero_net'!$MB$2:$MB$200=AE$4),0),$E73-1973)</f>
        <v>25.97381</v>
      </c>
    </row>
    <row r="74" spans="1:31" x14ac:dyDescent="0.2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Zero_net'!$A$2:$MC$200,MATCH(1,('GMW - Zero_net'!$MC$2:$MC$200=F$3)*('GMW - Zero_net'!$MB$2:$MB$200=F$4),0),$E74-1973)</f>
        <v>422639</v>
      </c>
      <c r="G74" cm="1">
        <f t="array" ref="G74">INDEX('GMW - Zero_net'!$A$2:$MC$200,MATCH(1,('GMW - Zero_net'!$MC$2:$MC$200=G$3)*('GMW - Zero_net'!$MB$2:$MB$200=G$4),0),$E74-1973)</f>
        <v>246780</v>
      </c>
      <c r="H74" cm="1">
        <f t="array" ref="H74">INDEX('GMW - Zero_net'!$A$2:$MC$200,MATCH(1,('GMW - Zero_net'!$MC$2:$MC$200=H$3)*('GMW - Zero_net'!$MB$2:$MB$200=H$4),0),$E74-1973)</f>
        <v>263100</v>
      </c>
      <c r="I74" cm="1">
        <f t="array" ref="I74">INDEX('GMW - Zero_net'!$A$2:$MC$200,MATCH(1,('GMW - Zero_net'!$MC$2:$MC$200=I$3)*('GMW - Zero_net'!$MB$2:$MB$200=I$4),0),$E74-1973)</f>
        <v>69.366669999999999</v>
      </c>
      <c r="J74" cm="1">
        <f t="array" ref="J74">INDEX('GMW - Zero_net'!$A$2:$MC$200,MATCH(1,('GMW - Zero_net'!$MC$2:$MC$200=J$3)*('GMW - Zero_net'!$MB$2:$MB$200=J$4),0),$E74-1973)</f>
        <v>5.8579549999999996</v>
      </c>
      <c r="K74" cm="1">
        <f t="array" ref="K74">INDEX('GMW - Zero_net'!$A$2:$MC$200,MATCH(1,('GMW - Zero_net'!$MC$2:$MC$200=K$3)*('GMW - Zero_net'!$MB$2:$MB$200=K$4),0),$E74-1973)</f>
        <v>7.5286359999999997</v>
      </c>
      <c r="L74" cm="1">
        <f t="array" ref="L74">INDEX('GMW - Zero_net'!$A$2:$MC$200,MATCH(1,('GMW - Zero_net'!$MC$2:$MC$200=L$3)*('GMW - Zero_net'!$MB$2:$MB$200=L$4),0),$E74-1973)</f>
        <v>26198</v>
      </c>
      <c r="M74" cm="1">
        <f t="array" ref="M74">INDEX('GMW - Zero_net'!$A$2:$MC$200,MATCH(1,('GMW - Zero_net'!$MC$2:$MC$200=M$3)*('GMW - Zero_net'!$MB$2:$MB$200=M$4),0),$E74-1973)</f>
        <v>2229</v>
      </c>
      <c r="N74" cm="1">
        <f t="array" ref="N74">INDEX('GMW - Zero_net'!$A$2:$MC$200,MATCH(1,('GMW - Zero_net'!$MC$2:$MC$200=N$3)*('GMW - Zero_net'!$MB$2:$MB$200=N$4),0),$E74-1973)</f>
        <v>28427</v>
      </c>
      <c r="O74" cm="1">
        <f t="array" ref="O74">INDEX('GMW - Zero_net'!$A$2:$MC$200,MATCH(1,('GMW - Zero_net'!$MC$2:$MC$200=O$3)*('GMW - Zero_net'!$MB$2:$MB$200=O$4),0),$E74-1973)</f>
        <v>7.8</v>
      </c>
      <c r="P74" cm="1">
        <f t="array" ref="P74">INDEX('GMW - Zero_net'!$A$2:$MC$200,MATCH(1,('GMW - Zero_net'!$MC$2:$MC$200=P$3)*('GMW - Zero_net'!$MB$2:$MB$200=P$4),0),$E74-1973)</f>
        <v>35560.78</v>
      </c>
      <c r="Q74" cm="1">
        <f t="array" ref="Q74">INDEX('GMW - Zero_net'!$A$2:$MC$200,MATCH(1,('GMW - Zero_net'!$MC$2:$MC$200=Q$3)*('GMW - Zero_net'!$MB$2:$MB$200=Q$4),0),$E74-1973)</f>
        <v>-1515</v>
      </c>
      <c r="R74" cm="1">
        <f t="array" ref="R74">INDEX('GMW - Zero_net'!$A$2:$MC$200,MATCH(1,('GMW - Zero_net'!$MC$2:$MC$200=R$3)*('GMW - Zero_net'!$MB$2:$MB$200=R$4),0),$E74-1973)</f>
        <v>1E-3</v>
      </c>
      <c r="S74" cm="1">
        <f t="array" ref="S74">INDEX('GMW - Zero_net'!$A$2:$MC$200,MATCH(1,('GMW - Zero_net'!$MC$2:$MC$200=S$3)*('GMW - Zero_net'!$MB$2:$MB$200=S$4),0),$E74-1973)</f>
        <v>233368</v>
      </c>
      <c r="T74" cm="1">
        <f t="array" ref="T74">INDEX('GMW - Zero_net'!$A$2:$MC$200,MATCH(1,('GMW - Zero_net'!$MC$2:$MC$200=T$3)*('GMW - Zero_net'!$MB$2:$MB$200=T$4),0),$E74-1973)</f>
        <v>-1.0678289999999999</v>
      </c>
      <c r="U74" cm="1">
        <f t="array" ref="U74">INDEX('GMW - Zero_net'!$A$2:$MC$200,MATCH(1,('GMW - Zero_net'!$MC$2:$MC$200=U$3)*('GMW - Zero_net'!$MB$2:$MB$200=U$4),0),$E74-1973)</f>
        <v>427176</v>
      </c>
      <c r="V74" cm="1">
        <f t="array" ref="V74">INDEX('GMW - Zero_net'!$A$2:$MC$200,MATCH(1,('GMW - Zero_net'!$MC$2:$MC$200=V$3)*('GMW - Zero_net'!$MB$2:$MB$200=V$4),0),$E74-1973)</f>
        <v>26238.12</v>
      </c>
      <c r="W74" cm="1">
        <f t="array" ref="W74">INDEX('GMW - Zero_net'!$A$2:$MC$200,MATCH(1,('GMW - Zero_net'!$MC$2:$MC$200=W$3)*('GMW - Zero_net'!$MB$2:$MB$200=W$4),0),$E74-1973)</f>
        <v>33.200000000000003</v>
      </c>
      <c r="X74" cm="1">
        <f t="array" ref="X74">INDEX('GMW - Zero_net'!$A$2:$MC$200,MATCH(1,('GMW - Zero_net'!$MC$2:$MC$200=X$3)*('GMW - Zero_net'!$MB$2:$MB$200=X$4),0),$E74-1973)</f>
        <v>366961.8</v>
      </c>
      <c r="Y74" cm="1">
        <f t="array" ref="Y74">INDEX('GMW - Zero_net'!$A$2:$MC$200,MATCH(1,('GMW - Zero_net'!$MC$2:$MC$200=Y$3)*('GMW - Zero_net'!$MB$2:$MB$200=Y$4),0),$E74-1973)</f>
        <v>37717.370000000003</v>
      </c>
      <c r="Z74" cm="1">
        <f t="array" ref="Z74">INDEX('GMW - Zero_net'!$A$2:$MC$200,MATCH(1,('GMW - Zero_net'!$MC$2:$MC$200=Z$3)*('GMW - Zero_net'!$MB$2:$MB$200=Z$4),0),$E74-1973)</f>
        <v>1754821</v>
      </c>
      <c r="AA74" cm="1">
        <f t="array" ref="AA74">INDEX('GMW - Zero_net'!$A$2:$MC$200,MATCH(1,('GMW - Zero_net'!$MC$2:$MC$200=AA$3)*('GMW - Zero_net'!$MB$2:$MB$200=AA$4),0),$E74-1973)</f>
        <v>-1.638131</v>
      </c>
      <c r="AB74" cm="1">
        <f t="array" ref="AB74">INDEX('GMW - Zero_net'!$A$2:$MC$200,MATCH(1,('GMW - Zero_net'!$MC$2:$MC$200=AB$3)*('GMW - Zero_net'!$MB$2:$MB$200=AB$4),0),$E74-1973)</f>
        <v>81659</v>
      </c>
      <c r="AC74" cm="1">
        <f t="array" ref="AC74">INDEX('GMW - Zero_net'!$A$2:$MC$200,MATCH(1,('GMW - Zero_net'!$MC$2:$MC$200=AC$3)*('GMW - Zero_net'!$MB$2:$MB$200=AC$4),0),$E74-1973)</f>
        <v>80152</v>
      </c>
      <c r="AD74" cm="1">
        <f t="array" ref="AD74">INDEX('GMW - Zero_net'!$A$2:$MC$200,MATCH(1,('GMW - Zero_net'!$MC$2:$MC$200=AD$3)*('GMW - Zero_net'!$MB$2:$MB$200=AD$4),0),$E74-1973)</f>
        <v>58239</v>
      </c>
      <c r="AE74" cm="1">
        <f t="array" ref="AE74">INDEX('GMW - Zero_net'!$A$2:$MC$200,MATCH(1,('GMW - Zero_net'!$MC$2:$MC$200=AE$3)*('GMW - Zero_net'!$MB$2:$MB$200=AE$4),0),$E74-1973)</f>
        <v>25.96509</v>
      </c>
    </row>
    <row r="75" spans="1:31" x14ac:dyDescent="0.2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Zero_net'!$A$2:$MC$200,MATCH(1,('GMW - Zero_net'!$MC$2:$MC$200=F$3)*('GMW - Zero_net'!$MB$2:$MB$200=F$4),0),$E75-1973)</f>
        <v>429418</v>
      </c>
      <c r="G75" cm="1">
        <f t="array" ref="G75">INDEX('GMW - Zero_net'!$A$2:$MC$200,MATCH(1,('GMW - Zero_net'!$MC$2:$MC$200=G$3)*('GMW - Zero_net'!$MB$2:$MB$200=G$4),0),$E75-1973)</f>
        <v>249328</v>
      </c>
      <c r="H75" cm="1">
        <f t="array" ref="H75">INDEX('GMW - Zero_net'!$A$2:$MC$200,MATCH(1,('GMW - Zero_net'!$MC$2:$MC$200=H$3)*('GMW - Zero_net'!$MB$2:$MB$200=H$4),0),$E75-1973)</f>
        <v>266756</v>
      </c>
      <c r="I75" cm="1">
        <f t="array" ref="I75">INDEX('GMW - Zero_net'!$A$2:$MC$200,MATCH(1,('GMW - Zero_net'!$MC$2:$MC$200=I$3)*('GMW - Zero_net'!$MB$2:$MB$200=I$4),0),$E75-1973)</f>
        <v>69.366669999999999</v>
      </c>
      <c r="J75" cm="1">
        <f t="array" ref="J75">INDEX('GMW - Zero_net'!$A$2:$MC$200,MATCH(1,('GMW - Zero_net'!$MC$2:$MC$200=J$3)*('GMW - Zero_net'!$MB$2:$MB$200=J$4),0),$E75-1973)</f>
        <v>5.9375</v>
      </c>
      <c r="K75" cm="1">
        <f t="array" ref="K75">INDEX('GMW - Zero_net'!$A$2:$MC$200,MATCH(1,('GMW - Zero_net'!$MC$2:$MC$200=K$3)*('GMW - Zero_net'!$MB$2:$MB$200=K$4),0),$E75-1973)</f>
        <v>7.370806</v>
      </c>
      <c r="L75" cm="1">
        <f t="array" ref="L75">INDEX('GMW - Zero_net'!$A$2:$MC$200,MATCH(1,('GMW - Zero_net'!$MC$2:$MC$200=L$3)*('GMW - Zero_net'!$MB$2:$MB$200=L$4),0),$E75-1973)</f>
        <v>26381</v>
      </c>
      <c r="M75" cm="1">
        <f t="array" ref="M75">INDEX('GMW - Zero_net'!$A$2:$MC$200,MATCH(1,('GMW - Zero_net'!$MC$2:$MC$200=M$3)*('GMW - Zero_net'!$MB$2:$MB$200=M$4),0),$E75-1973)</f>
        <v>2085</v>
      </c>
      <c r="N75" cm="1">
        <f t="array" ref="N75">INDEX('GMW - Zero_net'!$A$2:$MC$200,MATCH(1,('GMW - Zero_net'!$MC$2:$MC$200=N$3)*('GMW - Zero_net'!$MB$2:$MB$200=N$4),0),$E75-1973)</f>
        <v>28466</v>
      </c>
      <c r="O75" cm="1">
        <f t="array" ref="O75">INDEX('GMW - Zero_net'!$A$2:$MC$200,MATCH(1,('GMW - Zero_net'!$MC$2:$MC$200=O$3)*('GMW - Zero_net'!$MB$2:$MB$200=O$4),0),$E75-1973)</f>
        <v>7.3</v>
      </c>
      <c r="P75" cm="1">
        <f t="array" ref="P75">INDEX('GMW - Zero_net'!$A$2:$MC$200,MATCH(1,('GMW - Zero_net'!$MC$2:$MC$200=P$3)*('GMW - Zero_net'!$MB$2:$MB$200=P$4),0),$E75-1973)</f>
        <v>35592.29</v>
      </c>
      <c r="Q75" cm="1">
        <f t="array" ref="Q75">INDEX('GMW - Zero_net'!$A$2:$MC$200,MATCH(1,('GMW - Zero_net'!$MC$2:$MC$200=Q$3)*('GMW - Zero_net'!$MB$2:$MB$200=Q$4),0),$E75-1973)</f>
        <v>-1397</v>
      </c>
      <c r="R75" cm="1">
        <f t="array" ref="R75">INDEX('GMW - Zero_net'!$A$2:$MC$200,MATCH(1,('GMW - Zero_net'!$MC$2:$MC$200=R$3)*('GMW - Zero_net'!$MB$2:$MB$200=R$4),0),$E75-1973)</f>
        <v>1E-3</v>
      </c>
      <c r="S75" cm="1">
        <f t="array" ref="S75">INDEX('GMW - Zero_net'!$A$2:$MC$200,MATCH(1,('GMW - Zero_net'!$MC$2:$MC$200=S$3)*('GMW - Zero_net'!$MB$2:$MB$200=S$4),0),$E75-1973)</f>
        <v>233344</v>
      </c>
      <c r="T75" cm="1">
        <f t="array" ref="T75">INDEX('GMW - Zero_net'!$A$2:$MC$200,MATCH(1,('GMW - Zero_net'!$MC$2:$MC$200=T$3)*('GMW - Zero_net'!$MB$2:$MB$200=T$4),0),$E75-1973)</f>
        <v>-0.19111629999999999</v>
      </c>
      <c r="U75" cm="1">
        <f t="array" ref="U75">INDEX('GMW - Zero_net'!$A$2:$MC$200,MATCH(1,('GMW - Zero_net'!$MC$2:$MC$200=U$3)*('GMW - Zero_net'!$MB$2:$MB$200=U$4),0),$E75-1973)</f>
        <v>430239.7</v>
      </c>
      <c r="V75" cm="1">
        <f t="array" ref="V75">INDEX('GMW - Zero_net'!$A$2:$MC$200,MATCH(1,('GMW - Zero_net'!$MC$2:$MC$200=V$3)*('GMW - Zero_net'!$MB$2:$MB$200=V$4),0),$E75-1973)</f>
        <v>26331.05</v>
      </c>
      <c r="W75" cm="1">
        <f t="array" ref="W75">INDEX('GMW - Zero_net'!$A$2:$MC$200,MATCH(1,('GMW - Zero_net'!$MC$2:$MC$200=W$3)*('GMW - Zero_net'!$MB$2:$MB$200=W$4),0),$E75-1973)</f>
        <v>33.200000000000003</v>
      </c>
      <c r="X75" cm="1">
        <f t="array" ref="X75">INDEX('GMW - Zero_net'!$A$2:$MC$200,MATCH(1,('GMW - Zero_net'!$MC$2:$MC$200=X$3)*('GMW - Zero_net'!$MB$2:$MB$200=X$4),0),$E75-1973)</f>
        <v>367339.3</v>
      </c>
      <c r="Y75" cm="1">
        <f t="array" ref="Y75">INDEX('GMW - Zero_net'!$A$2:$MC$200,MATCH(1,('GMW - Zero_net'!$MC$2:$MC$200=Y$3)*('GMW - Zero_net'!$MB$2:$MB$200=Y$4),0),$E75-1973)</f>
        <v>37746.6</v>
      </c>
      <c r="Z75" cm="1">
        <f t="array" ref="Z75">INDEX('GMW - Zero_net'!$A$2:$MC$200,MATCH(1,('GMW - Zero_net'!$MC$2:$MC$200=Z$3)*('GMW - Zero_net'!$MB$2:$MB$200=Z$4),0),$E75-1973)</f>
        <v>1768366</v>
      </c>
      <c r="AA75" cm="1">
        <f t="array" ref="AA75">INDEX('GMW - Zero_net'!$A$2:$MC$200,MATCH(1,('GMW - Zero_net'!$MC$2:$MC$200=AA$3)*('GMW - Zero_net'!$MB$2:$MB$200=AA$4),0),$E75-1973)</f>
        <v>-1.635462</v>
      </c>
      <c r="AB75" cm="1">
        <f t="array" ref="AB75">INDEX('GMW - Zero_net'!$A$2:$MC$200,MATCH(1,('GMW - Zero_net'!$MC$2:$MC$200=AB$3)*('GMW - Zero_net'!$MB$2:$MB$200=AB$4),0),$E75-1973)</f>
        <v>85203</v>
      </c>
      <c r="AC75" cm="1">
        <f t="array" ref="AC75">INDEX('GMW - Zero_net'!$A$2:$MC$200,MATCH(1,('GMW - Zero_net'!$MC$2:$MC$200=AC$3)*('GMW - Zero_net'!$MB$2:$MB$200=AC$4),0),$E75-1973)</f>
        <v>80582</v>
      </c>
      <c r="AD75" cm="1">
        <f t="array" ref="AD75">INDEX('GMW - Zero_net'!$A$2:$MC$200,MATCH(1,('GMW - Zero_net'!$MC$2:$MC$200=AD$3)*('GMW - Zero_net'!$MB$2:$MB$200=AD$4),0),$E75-1973)</f>
        <v>58276.5</v>
      </c>
      <c r="AE75" cm="1">
        <f t="array" ref="AE75">INDEX('GMW - Zero_net'!$A$2:$MC$200,MATCH(1,('GMW - Zero_net'!$MC$2:$MC$200=AE$3)*('GMW - Zero_net'!$MB$2:$MB$200=AE$4),0),$E75-1973)</f>
        <v>25.956379999999999</v>
      </c>
    </row>
    <row r="76" spans="1:31" x14ac:dyDescent="0.2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Zero_net'!$A$2:$MC$200,MATCH(1,('GMW - Zero_net'!$MC$2:$MC$200=F$3)*('GMW - Zero_net'!$MB$2:$MB$200=F$4),0),$E76-1973)</f>
        <v>434199</v>
      </c>
      <c r="G76" cm="1">
        <f t="array" ref="G76">INDEX('GMW - Zero_net'!$A$2:$MC$200,MATCH(1,('GMW - Zero_net'!$MC$2:$MC$200=G$3)*('GMW - Zero_net'!$MB$2:$MB$200=G$4),0),$E76-1973)</f>
        <v>253090</v>
      </c>
      <c r="H76" cm="1">
        <f t="array" ref="H76">INDEX('GMW - Zero_net'!$A$2:$MC$200,MATCH(1,('GMW - Zero_net'!$MC$2:$MC$200=H$3)*('GMW - Zero_net'!$MB$2:$MB$200=H$4),0),$E76-1973)</f>
        <v>269479</v>
      </c>
      <c r="I76" cm="1">
        <f t="array" ref="I76">INDEX('GMW - Zero_net'!$A$2:$MC$200,MATCH(1,('GMW - Zero_net'!$MC$2:$MC$200=I$3)*('GMW - Zero_net'!$MB$2:$MB$200=I$4),0),$E76-1973)</f>
        <v>70</v>
      </c>
      <c r="J76" cm="1">
        <f t="array" ref="J76">INDEX('GMW - Zero_net'!$A$2:$MC$200,MATCH(1,('GMW - Zero_net'!$MC$2:$MC$200=J$3)*('GMW - Zero_net'!$MB$2:$MB$200=J$4),0),$E76-1973)</f>
        <v>6.1951919999999996</v>
      </c>
      <c r="K76" cm="1">
        <f t="array" ref="K76">INDEX('GMW - Zero_net'!$A$2:$MC$200,MATCH(1,('GMW - Zero_net'!$MC$2:$MC$200=K$3)*('GMW - Zero_net'!$MB$2:$MB$200=K$4),0),$E76-1973)</f>
        <v>7.2773019999999997</v>
      </c>
      <c r="L76" cm="1">
        <f t="array" ref="L76">INDEX('GMW - Zero_net'!$A$2:$MC$200,MATCH(1,('GMW - Zero_net'!$MC$2:$MC$200=L$3)*('GMW - Zero_net'!$MB$2:$MB$200=L$4),0),$E76-1973)</f>
        <v>26514</v>
      </c>
      <c r="M76" cm="1">
        <f t="array" ref="M76">INDEX('GMW - Zero_net'!$A$2:$MC$200,MATCH(1,('GMW - Zero_net'!$MC$2:$MC$200=M$3)*('GMW - Zero_net'!$MB$2:$MB$200=M$4),0),$E76-1973)</f>
        <v>2051</v>
      </c>
      <c r="N76" cm="1">
        <f t="array" ref="N76">INDEX('GMW - Zero_net'!$A$2:$MC$200,MATCH(1,('GMW - Zero_net'!$MC$2:$MC$200=N$3)*('GMW - Zero_net'!$MB$2:$MB$200=N$4),0),$E76-1973)</f>
        <v>28565</v>
      </c>
      <c r="O76" cm="1">
        <f t="array" ref="O76">INDEX('GMW - Zero_net'!$A$2:$MC$200,MATCH(1,('GMW - Zero_net'!$MC$2:$MC$200=O$3)*('GMW - Zero_net'!$MB$2:$MB$200=O$4),0),$E76-1973)</f>
        <v>7.2</v>
      </c>
      <c r="P76" cm="1">
        <f t="array" ref="P76">INDEX('GMW - Zero_net'!$A$2:$MC$200,MATCH(1,('GMW - Zero_net'!$MC$2:$MC$200=P$3)*('GMW - Zero_net'!$MB$2:$MB$200=P$4),0),$E76-1973)</f>
        <v>35623.800000000003</v>
      </c>
      <c r="Q76" cm="1">
        <f t="array" ref="Q76">INDEX('GMW - Zero_net'!$A$2:$MC$200,MATCH(1,('GMW - Zero_net'!$MC$2:$MC$200=Q$3)*('GMW - Zero_net'!$MB$2:$MB$200=Q$4),0),$E76-1973)</f>
        <v>-10914</v>
      </c>
      <c r="R76" cm="1">
        <f t="array" ref="R76">INDEX('GMW - Zero_net'!$A$2:$MC$200,MATCH(1,('GMW - Zero_net'!$MC$2:$MC$200=R$3)*('GMW - Zero_net'!$MB$2:$MB$200=R$4),0),$E76-1973)</f>
        <v>325351</v>
      </c>
      <c r="S76" cm="1">
        <f t="array" ref="S76">INDEX('GMW - Zero_net'!$A$2:$MC$200,MATCH(1,('GMW - Zero_net'!$MC$2:$MC$200=S$3)*('GMW - Zero_net'!$MB$2:$MB$200=S$4),0),$E76-1973)</f>
        <v>237250</v>
      </c>
      <c r="T76" cm="1">
        <f t="array" ref="T76">INDEX('GMW - Zero_net'!$A$2:$MC$200,MATCH(1,('GMW - Zero_net'!$MC$2:$MC$200=T$3)*('GMW - Zero_net'!$MB$2:$MB$200=T$4),0),$E76-1973)</f>
        <v>0</v>
      </c>
      <c r="U76" cm="1">
        <f t="array" ref="U76">INDEX('GMW - Zero_net'!$A$2:$MC$200,MATCH(1,('GMW - Zero_net'!$MC$2:$MC$200=U$3)*('GMW - Zero_net'!$MB$2:$MB$200=U$4),0),$E76-1973)</f>
        <v>434199</v>
      </c>
      <c r="V76" cm="1">
        <f t="array" ref="V76">INDEX('GMW - Zero_net'!$A$2:$MC$200,MATCH(1,('GMW - Zero_net'!$MC$2:$MC$200=V$3)*('GMW - Zero_net'!$MB$2:$MB$200=V$4),0),$E76-1973)</f>
        <v>26479.759999999998</v>
      </c>
      <c r="W76" cm="1">
        <f t="array" ref="W76">INDEX('GMW - Zero_net'!$A$2:$MC$200,MATCH(1,('GMW - Zero_net'!$MC$2:$MC$200=W$3)*('GMW - Zero_net'!$MB$2:$MB$200=W$4),0),$E76-1973)</f>
        <v>33.200000000000003</v>
      </c>
      <c r="X76" cm="1">
        <f t="array" ref="X76">INDEX('GMW - Zero_net'!$A$2:$MC$200,MATCH(1,('GMW - Zero_net'!$MC$2:$MC$200=X$3)*('GMW - Zero_net'!$MB$2:$MB$200=X$4),0),$E76-1973)</f>
        <v>367799.4</v>
      </c>
      <c r="Y76" cm="1">
        <f t="array" ref="Y76">INDEX('GMW - Zero_net'!$A$2:$MC$200,MATCH(1,('GMW - Zero_net'!$MC$2:$MC$200=Y$3)*('GMW - Zero_net'!$MB$2:$MB$200=Y$4),0),$E76-1973)</f>
        <v>37775.82</v>
      </c>
      <c r="Z76" cm="1">
        <f t="array" ref="Z76">INDEX('GMW - Zero_net'!$A$2:$MC$200,MATCH(1,('GMW - Zero_net'!$MC$2:$MC$200=Z$3)*('GMW - Zero_net'!$MB$2:$MB$200=Z$4),0),$E76-1973)</f>
        <v>1781910</v>
      </c>
      <c r="AA76" cm="1">
        <f t="array" ref="AA76">INDEX('GMW - Zero_net'!$A$2:$MC$200,MATCH(1,('GMW - Zero_net'!$MC$2:$MC$200=AA$3)*('GMW - Zero_net'!$MB$2:$MB$200=AA$4),0),$E76-1973)</f>
        <v>-1.6327959999999999</v>
      </c>
      <c r="AB76" cm="1">
        <f t="array" ref="AB76">INDEX('GMW - Zero_net'!$A$2:$MC$200,MATCH(1,('GMW - Zero_net'!$MC$2:$MC$200=AB$3)*('GMW - Zero_net'!$MB$2:$MB$200=AB$4),0),$E76-1973)</f>
        <v>82960</v>
      </c>
      <c r="AC76" cm="1">
        <f t="array" ref="AC76">INDEX('GMW - Zero_net'!$A$2:$MC$200,MATCH(1,('GMW - Zero_net'!$MC$2:$MC$200=AC$3)*('GMW - Zero_net'!$MB$2:$MB$200=AC$4),0),$E76-1973)</f>
        <v>72065</v>
      </c>
      <c r="AD76" cm="1">
        <f t="array" ref="AD76">INDEX('GMW - Zero_net'!$A$2:$MC$200,MATCH(1,('GMW - Zero_net'!$MC$2:$MC$200=AD$3)*('GMW - Zero_net'!$MB$2:$MB$200=AD$4),0),$E76-1973)</f>
        <v>58314</v>
      </c>
      <c r="AE76" cm="1">
        <f t="array" ref="AE76">INDEX('GMW - Zero_net'!$A$2:$MC$200,MATCH(1,('GMW - Zero_net'!$MC$2:$MC$200=AE$3)*('GMW - Zero_net'!$MB$2:$MB$200=AE$4),0),$E76-1973)</f>
        <v>25.947679999999998</v>
      </c>
    </row>
    <row r="77" spans="1:31" x14ac:dyDescent="0.2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Zero_net'!$A$2:$MC$200,MATCH(1,('GMW - Zero_net'!$MC$2:$MC$200=F$3)*('GMW - Zero_net'!$MB$2:$MB$200=F$4),0),$E77-1973)</f>
        <v>438100</v>
      </c>
      <c r="G77" cm="1">
        <f t="array" ref="G77">INDEX('GMW - Zero_net'!$A$2:$MC$200,MATCH(1,('GMW - Zero_net'!$MC$2:$MC$200=G$3)*('GMW - Zero_net'!$MB$2:$MB$200=G$4),0),$E77-1973)</f>
        <v>256735</v>
      </c>
      <c r="H77" cm="1">
        <f t="array" ref="H77">INDEX('GMW - Zero_net'!$A$2:$MC$200,MATCH(1,('GMW - Zero_net'!$MC$2:$MC$200=H$3)*('GMW - Zero_net'!$MB$2:$MB$200=H$4),0),$E77-1973)</f>
        <v>273512</v>
      </c>
      <c r="I77" cm="1">
        <f t="array" ref="I77">INDEX('GMW - Zero_net'!$A$2:$MC$200,MATCH(1,('GMW - Zero_net'!$MC$2:$MC$200=I$3)*('GMW - Zero_net'!$MB$2:$MB$200=I$4),0),$E77-1973)</f>
        <v>70.266670000000005</v>
      </c>
      <c r="J77" cm="1">
        <f t="array" ref="J77">INDEX('GMW - Zero_net'!$A$2:$MC$200,MATCH(1,('GMW - Zero_net'!$MC$2:$MC$200=J$3)*('GMW - Zero_net'!$MB$2:$MB$200=J$4),0),$E77-1973)</f>
        <v>6.8712119999999999</v>
      </c>
      <c r="K77" cm="1">
        <f t="array" ref="K77">INDEX('GMW - Zero_net'!$A$2:$MC$200,MATCH(1,('GMW - Zero_net'!$MC$2:$MC$200=K$3)*('GMW - Zero_net'!$MB$2:$MB$200=K$4),0),$E77-1973)</f>
        <v>6.9415149999999999</v>
      </c>
      <c r="L77" cm="1">
        <f t="array" ref="L77">INDEX('GMW - Zero_net'!$A$2:$MC$200,MATCH(1,('GMW - Zero_net'!$MC$2:$MC$200=L$3)*('GMW - Zero_net'!$MB$2:$MB$200=L$4),0),$E77-1973)</f>
        <v>26572</v>
      </c>
      <c r="M77" cm="1">
        <f t="array" ref="M77">INDEX('GMW - Zero_net'!$A$2:$MC$200,MATCH(1,('GMW - Zero_net'!$MC$2:$MC$200=M$3)*('GMW - Zero_net'!$MB$2:$MB$200=M$4),0),$E77-1973)</f>
        <v>1951</v>
      </c>
      <c r="N77" cm="1">
        <f t="array" ref="N77">INDEX('GMW - Zero_net'!$A$2:$MC$200,MATCH(1,('GMW - Zero_net'!$MC$2:$MC$200=N$3)*('GMW - Zero_net'!$MB$2:$MB$200=N$4),0),$E77-1973)</f>
        <v>28523</v>
      </c>
      <c r="O77" cm="1">
        <f t="array" ref="O77">INDEX('GMW - Zero_net'!$A$2:$MC$200,MATCH(1,('GMW - Zero_net'!$MC$2:$MC$200=O$3)*('GMW - Zero_net'!$MB$2:$MB$200=O$4),0),$E77-1973)</f>
        <v>6.8</v>
      </c>
      <c r="P77" cm="1">
        <f t="array" ref="P77">INDEX('GMW - Zero_net'!$A$2:$MC$200,MATCH(1,('GMW - Zero_net'!$MC$2:$MC$200=P$3)*('GMW - Zero_net'!$MB$2:$MB$200=P$4),0),$E77-1973)</f>
        <v>35654.31</v>
      </c>
      <c r="Q77" cm="1">
        <f t="array" ref="Q77">INDEX('GMW - Zero_net'!$A$2:$MC$200,MATCH(1,('GMW - Zero_net'!$MC$2:$MC$200=Q$3)*('GMW - Zero_net'!$MB$2:$MB$200=Q$4),0),$E77-1973)</f>
        <v>-5092</v>
      </c>
      <c r="R77" cm="1">
        <f t="array" ref="R77">INDEX('GMW - Zero_net'!$A$2:$MC$200,MATCH(1,('GMW - Zero_net'!$MC$2:$MC$200=R$3)*('GMW - Zero_net'!$MB$2:$MB$200=R$4),0),$E77-1973)</f>
        <v>330582</v>
      </c>
      <c r="S77" cm="1">
        <f t="array" ref="S77">INDEX('GMW - Zero_net'!$A$2:$MC$200,MATCH(1,('GMW - Zero_net'!$MC$2:$MC$200=S$3)*('GMW - Zero_net'!$MB$2:$MB$200=S$4),0),$E77-1973)</f>
        <v>245353</v>
      </c>
      <c r="T77" cm="1">
        <f t="array" ref="T77">INDEX('GMW - Zero_net'!$A$2:$MC$200,MATCH(1,('GMW - Zero_net'!$MC$2:$MC$200=T$3)*('GMW - Zero_net'!$MB$2:$MB$200=T$4),0),$E77-1973)</f>
        <v>0.41847230000000002</v>
      </c>
      <c r="U77" cm="1">
        <f t="array" ref="U77">INDEX('GMW - Zero_net'!$A$2:$MC$200,MATCH(1,('GMW - Zero_net'!$MC$2:$MC$200=U$3)*('GMW - Zero_net'!$MB$2:$MB$200=U$4),0),$E77-1973)</f>
        <v>436270.8</v>
      </c>
      <c r="V77" cm="1">
        <f t="array" ref="V77">INDEX('GMW - Zero_net'!$A$2:$MC$200,MATCH(1,('GMW - Zero_net'!$MC$2:$MC$200=V$3)*('GMW - Zero_net'!$MB$2:$MB$200=V$4),0),$E77-1973)</f>
        <v>26497.87</v>
      </c>
      <c r="W77" cm="1">
        <f t="array" ref="W77">INDEX('GMW - Zero_net'!$A$2:$MC$200,MATCH(1,('GMW - Zero_net'!$MC$2:$MC$200=W$3)*('GMW - Zero_net'!$MB$2:$MB$200=W$4),0),$E77-1973)</f>
        <v>33.200000000000003</v>
      </c>
      <c r="X77" cm="1">
        <f t="array" ref="X77">INDEX('GMW - Zero_net'!$A$2:$MC$200,MATCH(1,('GMW - Zero_net'!$MC$2:$MC$200=X$3)*('GMW - Zero_net'!$MB$2:$MB$200=X$4),0),$E77-1973)</f>
        <v>368335.6</v>
      </c>
      <c r="Y77" cm="1">
        <f t="array" ref="Y77">INDEX('GMW - Zero_net'!$A$2:$MC$200,MATCH(1,('GMW - Zero_net'!$MC$2:$MC$200=Y$3)*('GMW - Zero_net'!$MB$2:$MB$200=Y$4),0),$E77-1973)</f>
        <v>37810.339999999997</v>
      </c>
      <c r="Z77" cm="1">
        <f t="array" ref="Z77">INDEX('GMW - Zero_net'!$A$2:$MC$200,MATCH(1,('GMW - Zero_net'!$MC$2:$MC$200=Z$3)*('GMW - Zero_net'!$MB$2:$MB$200=Z$4),0),$E77-1973)</f>
        <v>1795455</v>
      </c>
      <c r="AA77" cm="1">
        <f t="array" ref="AA77">INDEX('GMW - Zero_net'!$A$2:$MC$200,MATCH(1,('GMW - Zero_net'!$MC$2:$MC$200=AA$3)*('GMW - Zero_net'!$MB$2:$MB$200=AA$4),0),$E77-1973)</f>
        <v>-1.6313139999999999</v>
      </c>
      <c r="AB77" cm="1">
        <f t="array" ref="AB77">INDEX('GMW - Zero_net'!$A$2:$MC$200,MATCH(1,('GMW - Zero_net'!$MC$2:$MC$200=AB$3)*('GMW - Zero_net'!$MB$2:$MB$200=AB$4),0),$E77-1973)</f>
        <v>85296</v>
      </c>
      <c r="AC77" cm="1">
        <f t="array" ref="AC77">INDEX('GMW - Zero_net'!$A$2:$MC$200,MATCH(1,('GMW - Zero_net'!$MC$2:$MC$200=AC$3)*('GMW - Zero_net'!$MB$2:$MB$200=AC$4),0),$E77-1973)</f>
        <v>79214</v>
      </c>
      <c r="AD77" cm="1">
        <f t="array" ref="AD77">INDEX('GMW - Zero_net'!$A$2:$MC$200,MATCH(1,('GMW - Zero_net'!$MC$2:$MC$200=AD$3)*('GMW - Zero_net'!$MB$2:$MB$200=AD$4),0),$E77-1973)</f>
        <v>58354.25</v>
      </c>
      <c r="AE77" cm="1">
        <f t="array" ref="AE77">INDEX('GMW - Zero_net'!$A$2:$MC$200,MATCH(1,('GMW - Zero_net'!$MC$2:$MC$200=AE$3)*('GMW - Zero_net'!$MB$2:$MB$200=AE$4),0),$E77-1973)</f>
        <v>25.944040000000001</v>
      </c>
    </row>
    <row r="78" spans="1:31" x14ac:dyDescent="0.2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Zero_net'!$A$2:$MC$200,MATCH(1,('GMW - Zero_net'!$MC$2:$MC$200=F$3)*('GMW - Zero_net'!$MB$2:$MB$200=F$4),0),$E78-1973)</f>
        <v>444540</v>
      </c>
      <c r="G78" cm="1">
        <f t="array" ref="G78">INDEX('GMW - Zero_net'!$A$2:$MC$200,MATCH(1,('GMW - Zero_net'!$MC$2:$MC$200=G$3)*('GMW - Zero_net'!$MB$2:$MB$200=G$4),0),$E78-1973)</f>
        <v>258701</v>
      </c>
      <c r="H78" cm="1">
        <f t="array" ref="H78">INDEX('GMW - Zero_net'!$A$2:$MC$200,MATCH(1,('GMW - Zero_net'!$MC$2:$MC$200=H$3)*('GMW - Zero_net'!$MB$2:$MB$200=H$4),0),$E78-1973)</f>
        <v>272514</v>
      </c>
      <c r="I78" cm="1">
        <f t="array" ref="I78">INDEX('GMW - Zero_net'!$A$2:$MC$200,MATCH(1,('GMW - Zero_net'!$MC$2:$MC$200=I$3)*('GMW - Zero_net'!$MB$2:$MB$200=I$4),0),$E78-1973)</f>
        <v>70.633330000000001</v>
      </c>
      <c r="J78" cm="1">
        <f t="array" ref="J78">INDEX('GMW - Zero_net'!$A$2:$MC$200,MATCH(1,('GMW - Zero_net'!$MC$2:$MC$200=J$3)*('GMW - Zero_net'!$MB$2:$MB$200=J$4),0),$E78-1973)</f>
        <v>7.1515149999999998</v>
      </c>
      <c r="K78" cm="1">
        <f t="array" ref="K78">INDEX('GMW - Zero_net'!$A$2:$MC$200,MATCH(1,('GMW - Zero_net'!$MC$2:$MC$200=K$3)*('GMW - Zero_net'!$MB$2:$MB$200=K$4),0),$E78-1973)</f>
        <v>6.4596970000000002</v>
      </c>
      <c r="L78" cm="1">
        <f t="array" ref="L78">INDEX('GMW - Zero_net'!$A$2:$MC$200,MATCH(1,('GMW - Zero_net'!$MC$2:$MC$200=L$3)*('GMW - Zero_net'!$MB$2:$MB$200=L$4),0),$E78-1973)</f>
        <v>26636</v>
      </c>
      <c r="M78" cm="1">
        <f t="array" ref="M78">INDEX('GMW - Zero_net'!$A$2:$MC$200,MATCH(1,('GMW - Zero_net'!$MC$2:$MC$200=M$3)*('GMW - Zero_net'!$MB$2:$MB$200=M$4),0),$E78-1973)</f>
        <v>1864</v>
      </c>
      <c r="N78" cm="1">
        <f t="array" ref="N78">INDEX('GMW - Zero_net'!$A$2:$MC$200,MATCH(1,('GMW - Zero_net'!$MC$2:$MC$200=N$3)*('GMW - Zero_net'!$MB$2:$MB$200=N$4),0),$E78-1973)</f>
        <v>28500</v>
      </c>
      <c r="O78" cm="1">
        <f t="array" ref="O78">INDEX('GMW - Zero_net'!$A$2:$MC$200,MATCH(1,('GMW - Zero_net'!$MC$2:$MC$200=O$3)*('GMW - Zero_net'!$MB$2:$MB$200=O$4),0),$E78-1973)</f>
        <v>6.5</v>
      </c>
      <c r="P78" cm="1">
        <f t="array" ref="P78">INDEX('GMW - Zero_net'!$A$2:$MC$200,MATCH(1,('GMW - Zero_net'!$MC$2:$MC$200=P$3)*('GMW - Zero_net'!$MB$2:$MB$200=P$4),0),$E78-1973)</f>
        <v>35684.82</v>
      </c>
      <c r="Q78" cm="1">
        <f t="array" ref="Q78">INDEX('GMW - Zero_net'!$A$2:$MC$200,MATCH(1,('GMW - Zero_net'!$MC$2:$MC$200=Q$3)*('GMW - Zero_net'!$MB$2:$MB$200=Q$4),0),$E78-1973)</f>
        <v>3254</v>
      </c>
      <c r="R78" cm="1">
        <f t="array" ref="R78">INDEX('GMW - Zero_net'!$A$2:$MC$200,MATCH(1,('GMW - Zero_net'!$MC$2:$MC$200=R$3)*('GMW - Zero_net'!$MB$2:$MB$200=R$4),0),$E78-1973)</f>
        <v>330423</v>
      </c>
      <c r="S78" cm="1">
        <f t="array" ref="S78">INDEX('GMW - Zero_net'!$A$2:$MC$200,MATCH(1,('GMW - Zero_net'!$MC$2:$MC$200=S$3)*('GMW - Zero_net'!$MB$2:$MB$200=S$4),0),$E78-1973)</f>
        <v>242592</v>
      </c>
      <c r="T78" cm="1">
        <f t="array" ref="T78">INDEX('GMW - Zero_net'!$A$2:$MC$200,MATCH(1,('GMW - Zero_net'!$MC$2:$MC$200=T$3)*('GMW - Zero_net'!$MB$2:$MB$200=T$4),0),$E78-1973)</f>
        <v>1.5522</v>
      </c>
      <c r="U78" cm="1">
        <f t="array" ref="U78">INDEX('GMW - Zero_net'!$A$2:$MC$200,MATCH(1,('GMW - Zero_net'!$MC$2:$MC$200=U$3)*('GMW - Zero_net'!$MB$2:$MB$200=U$4),0),$E78-1973)</f>
        <v>437693.1</v>
      </c>
      <c r="V78" cm="1">
        <f t="array" ref="V78">INDEX('GMW - Zero_net'!$A$2:$MC$200,MATCH(1,('GMW - Zero_net'!$MC$2:$MC$200=V$3)*('GMW - Zero_net'!$MB$2:$MB$200=V$4),0),$E78-1973)</f>
        <v>26533.5</v>
      </c>
      <c r="W78" cm="1">
        <f t="array" ref="W78">INDEX('GMW - Zero_net'!$A$2:$MC$200,MATCH(1,('GMW - Zero_net'!$MC$2:$MC$200=W$3)*('GMW - Zero_net'!$MB$2:$MB$200=W$4),0),$E78-1973)</f>
        <v>33.1</v>
      </c>
      <c r="X78" cm="1">
        <f t="array" ref="X78">INDEX('GMW - Zero_net'!$A$2:$MC$200,MATCH(1,('GMW - Zero_net'!$MC$2:$MC$200=X$3)*('GMW - Zero_net'!$MB$2:$MB$200=X$4),0),$E78-1973)</f>
        <v>368931.2</v>
      </c>
      <c r="Y78" cm="1">
        <f t="array" ref="Y78">INDEX('GMW - Zero_net'!$A$2:$MC$200,MATCH(1,('GMW - Zero_net'!$MC$2:$MC$200=Y$3)*('GMW - Zero_net'!$MB$2:$MB$200=Y$4),0),$E78-1973)</f>
        <v>37844.86</v>
      </c>
      <c r="Z78" cm="1">
        <f t="array" ref="Z78">INDEX('GMW - Zero_net'!$A$2:$MC$200,MATCH(1,('GMW - Zero_net'!$MC$2:$MC$200=Z$3)*('GMW - Zero_net'!$MB$2:$MB$200=Z$4),0),$E78-1973)</f>
        <v>1809000</v>
      </c>
      <c r="AA78" cm="1">
        <f t="array" ref="AA78">INDEX('GMW - Zero_net'!$A$2:$MC$200,MATCH(1,('GMW - Zero_net'!$MC$2:$MC$200=AA$3)*('GMW - Zero_net'!$MB$2:$MB$200=AA$4),0),$E78-1973)</f>
        <v>-1.6298330000000001</v>
      </c>
      <c r="AB78" cm="1">
        <f t="array" ref="AB78">INDEX('GMW - Zero_net'!$A$2:$MC$200,MATCH(1,('GMW - Zero_net'!$MC$2:$MC$200=AB$3)*('GMW - Zero_net'!$MB$2:$MB$200=AB$4),0),$E78-1973)</f>
        <v>85924</v>
      </c>
      <c r="AC78" cm="1">
        <f t="array" ref="AC78">INDEX('GMW - Zero_net'!$A$2:$MC$200,MATCH(1,('GMW - Zero_net'!$MC$2:$MC$200=AC$3)*('GMW - Zero_net'!$MB$2:$MB$200=AC$4),0),$E78-1973)</f>
        <v>88141</v>
      </c>
      <c r="AD78" cm="1">
        <f t="array" ref="AD78">INDEX('GMW - Zero_net'!$A$2:$MC$200,MATCH(1,('GMW - Zero_net'!$MC$2:$MC$200=AD$3)*('GMW - Zero_net'!$MB$2:$MB$200=AD$4),0),$E78-1973)</f>
        <v>58394.5</v>
      </c>
      <c r="AE78" cm="1">
        <f t="array" ref="AE78">INDEX('GMW - Zero_net'!$A$2:$MC$200,MATCH(1,('GMW - Zero_net'!$MC$2:$MC$200=AE$3)*('GMW - Zero_net'!$MB$2:$MB$200=AE$4),0),$E78-1973)</f>
        <v>25.9404</v>
      </c>
    </row>
    <row r="79" spans="1:31" x14ac:dyDescent="0.2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Zero_net'!$A$2:$MC$200,MATCH(1,('GMW - Zero_net'!$MC$2:$MC$200=F$3)*('GMW - Zero_net'!$MB$2:$MB$200=F$4),0),$E79-1973)</f>
        <v>447712</v>
      </c>
      <c r="G79" cm="1">
        <f t="array" ref="G79">INDEX('GMW - Zero_net'!$A$2:$MC$200,MATCH(1,('GMW - Zero_net'!$MC$2:$MC$200=G$3)*('GMW - Zero_net'!$MB$2:$MB$200=G$4),0),$E79-1973)</f>
        <v>260797</v>
      </c>
      <c r="H79" cm="1">
        <f t="array" ref="H79">INDEX('GMW - Zero_net'!$A$2:$MC$200,MATCH(1,('GMW - Zero_net'!$MC$2:$MC$200=H$3)*('GMW - Zero_net'!$MB$2:$MB$200=H$4),0),$E79-1973)</f>
        <v>272589</v>
      </c>
      <c r="I79" cm="1">
        <f t="array" ref="I79">INDEX('GMW - Zero_net'!$A$2:$MC$200,MATCH(1,('GMW - Zero_net'!$MC$2:$MC$200=I$3)*('GMW - Zero_net'!$MB$2:$MB$200=I$4),0),$E79-1973)</f>
        <v>70.5</v>
      </c>
      <c r="J79" cm="1">
        <f t="array" ref="J79">INDEX('GMW - Zero_net'!$A$2:$MC$200,MATCH(1,('GMW - Zero_net'!$MC$2:$MC$200=J$3)*('GMW - Zero_net'!$MB$2:$MB$200=J$4),0),$E79-1973)</f>
        <v>7.25</v>
      </c>
      <c r="K79" cm="1">
        <f t="array" ref="K79">INDEX('GMW - Zero_net'!$A$2:$MC$200,MATCH(1,('GMW - Zero_net'!$MC$2:$MC$200=K$3)*('GMW - Zero_net'!$MB$2:$MB$200=K$4),0),$E79-1973)</f>
        <v>6.0218749999999996</v>
      </c>
      <c r="L79" cm="1">
        <f t="array" ref="L79">INDEX('GMW - Zero_net'!$A$2:$MC$200,MATCH(1,('GMW - Zero_net'!$MC$2:$MC$200=L$3)*('GMW - Zero_net'!$MB$2:$MB$200=L$4),0),$E79-1973)</f>
        <v>26677</v>
      </c>
      <c r="M79" cm="1">
        <f t="array" ref="M79">INDEX('GMW - Zero_net'!$A$2:$MC$200,MATCH(1,('GMW - Zero_net'!$MC$2:$MC$200=M$3)*('GMW - Zero_net'!$MB$2:$MB$200=M$4),0),$E79-1973)</f>
        <v>1813</v>
      </c>
      <c r="N79" cm="1">
        <f t="array" ref="N79">INDEX('GMW - Zero_net'!$A$2:$MC$200,MATCH(1,('GMW - Zero_net'!$MC$2:$MC$200=N$3)*('GMW - Zero_net'!$MB$2:$MB$200=N$4),0),$E79-1973)</f>
        <v>28490</v>
      </c>
      <c r="O79" cm="1">
        <f t="array" ref="O79">INDEX('GMW - Zero_net'!$A$2:$MC$200,MATCH(1,('GMW - Zero_net'!$MC$2:$MC$200=O$3)*('GMW - Zero_net'!$MB$2:$MB$200=O$4),0),$E79-1973)</f>
        <v>6.4</v>
      </c>
      <c r="P79" cm="1">
        <f t="array" ref="P79">INDEX('GMW - Zero_net'!$A$2:$MC$200,MATCH(1,('GMW - Zero_net'!$MC$2:$MC$200=P$3)*('GMW - Zero_net'!$MB$2:$MB$200=P$4),0),$E79-1973)</f>
        <v>35715.33</v>
      </c>
      <c r="Q79" cm="1">
        <f t="array" ref="Q79">INDEX('GMW - Zero_net'!$A$2:$MC$200,MATCH(1,('GMW - Zero_net'!$MC$2:$MC$200=Q$3)*('GMW - Zero_net'!$MB$2:$MB$200=Q$4),0),$E79-1973)</f>
        <v>8279</v>
      </c>
      <c r="R79" cm="1">
        <f t="array" ref="R79">INDEX('GMW - Zero_net'!$A$2:$MC$200,MATCH(1,('GMW - Zero_net'!$MC$2:$MC$200=R$3)*('GMW - Zero_net'!$MB$2:$MB$200=R$4),0),$E79-1973)</f>
        <v>326133</v>
      </c>
      <c r="S79" cm="1">
        <f t="array" ref="S79">INDEX('GMW - Zero_net'!$A$2:$MC$200,MATCH(1,('GMW - Zero_net'!$MC$2:$MC$200=S$3)*('GMW - Zero_net'!$MB$2:$MB$200=S$4),0),$E79-1973)</f>
        <v>247175</v>
      </c>
      <c r="T79" cm="1">
        <f t="array" ref="T79">INDEX('GMW - Zero_net'!$A$2:$MC$200,MATCH(1,('GMW - Zero_net'!$MC$2:$MC$200=T$3)*('GMW - Zero_net'!$MB$2:$MB$200=T$4),0),$E79-1973)</f>
        <v>1.528931</v>
      </c>
      <c r="U79" cm="1">
        <f t="array" ref="U79">INDEX('GMW - Zero_net'!$A$2:$MC$200,MATCH(1,('GMW - Zero_net'!$MC$2:$MC$200=U$3)*('GMW - Zero_net'!$MB$2:$MB$200=U$4),0),$E79-1973)</f>
        <v>440919.1</v>
      </c>
      <c r="V79" cm="1">
        <f t="array" ref="V79">INDEX('GMW - Zero_net'!$A$2:$MC$200,MATCH(1,('GMW - Zero_net'!$MC$2:$MC$200=V$3)*('GMW - Zero_net'!$MB$2:$MB$200=V$4),0),$E79-1973)</f>
        <v>26581.17</v>
      </c>
      <c r="W79" cm="1">
        <f t="array" ref="W79">INDEX('GMW - Zero_net'!$A$2:$MC$200,MATCH(1,('GMW - Zero_net'!$MC$2:$MC$200=W$3)*('GMW - Zero_net'!$MB$2:$MB$200=W$4),0),$E79-1973)</f>
        <v>33.200000000000003</v>
      </c>
      <c r="X79" cm="1">
        <f t="array" ref="X79">INDEX('GMW - Zero_net'!$A$2:$MC$200,MATCH(1,('GMW - Zero_net'!$MC$2:$MC$200=X$3)*('GMW - Zero_net'!$MB$2:$MB$200=X$4),0),$E79-1973)</f>
        <v>369398.2</v>
      </c>
      <c r="Y79" cm="1">
        <f t="array" ref="Y79">INDEX('GMW - Zero_net'!$A$2:$MC$200,MATCH(1,('GMW - Zero_net'!$MC$2:$MC$200=Y$3)*('GMW - Zero_net'!$MB$2:$MB$200=Y$4),0),$E79-1973)</f>
        <v>37879.370000000003</v>
      </c>
      <c r="Z79" cm="1">
        <f t="array" ref="Z79">INDEX('GMW - Zero_net'!$A$2:$MC$200,MATCH(1,('GMW - Zero_net'!$MC$2:$MC$200=Z$3)*('GMW - Zero_net'!$MB$2:$MB$200=Z$4),0),$E79-1973)</f>
        <v>1823500</v>
      </c>
      <c r="AA79" cm="1">
        <f t="array" ref="AA79">INDEX('GMW - Zero_net'!$A$2:$MC$200,MATCH(1,('GMW - Zero_net'!$MC$2:$MC$200=AA$3)*('GMW - Zero_net'!$MB$2:$MB$200=AA$4),0),$E79-1973)</f>
        <v>-1.6283540000000001</v>
      </c>
      <c r="AB79" cm="1">
        <f t="array" ref="AB79">INDEX('GMW - Zero_net'!$A$2:$MC$200,MATCH(1,('GMW - Zero_net'!$MC$2:$MC$200=AB$3)*('GMW - Zero_net'!$MB$2:$MB$200=AB$4),0),$E79-1973)</f>
        <v>90027</v>
      </c>
      <c r="AC79" cm="1">
        <f t="array" ref="AC79">INDEX('GMW - Zero_net'!$A$2:$MC$200,MATCH(1,('GMW - Zero_net'!$MC$2:$MC$200=AC$3)*('GMW - Zero_net'!$MB$2:$MB$200=AC$4),0),$E79-1973)</f>
        <v>94163</v>
      </c>
      <c r="AD79" cm="1">
        <f t="array" ref="AD79">INDEX('GMW - Zero_net'!$A$2:$MC$200,MATCH(1,('GMW - Zero_net'!$MC$2:$MC$200=AD$3)*('GMW - Zero_net'!$MB$2:$MB$200=AD$4),0),$E79-1973)</f>
        <v>58434.75</v>
      </c>
      <c r="AE79" cm="1">
        <f t="array" ref="AE79">INDEX('GMW - Zero_net'!$A$2:$MC$200,MATCH(1,('GMW - Zero_net'!$MC$2:$MC$200=AE$3)*('GMW - Zero_net'!$MB$2:$MB$200=AE$4),0),$E79-1973)</f>
        <v>25.93676</v>
      </c>
    </row>
    <row r="80" spans="1:31" x14ac:dyDescent="0.2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Zero_net'!$A$2:$MC$200,MATCH(1,('GMW - Zero_net'!$MC$2:$MC$200=F$3)*('GMW - Zero_net'!$MB$2:$MB$200=F$4),0),$E80-1973)</f>
        <v>450292</v>
      </c>
      <c r="G80" cm="1">
        <f t="array" ref="G80">INDEX('GMW - Zero_net'!$A$2:$MC$200,MATCH(1,('GMW - Zero_net'!$MC$2:$MC$200=G$3)*('GMW - Zero_net'!$MB$2:$MB$200=G$4),0),$E80-1973)</f>
        <v>263411</v>
      </c>
      <c r="H80" cm="1">
        <f t="array" ref="H80">INDEX('GMW - Zero_net'!$A$2:$MC$200,MATCH(1,('GMW - Zero_net'!$MC$2:$MC$200=H$3)*('GMW - Zero_net'!$MB$2:$MB$200=H$4),0),$E80-1973)</f>
        <v>273095</v>
      </c>
      <c r="I80" cm="1">
        <f t="array" ref="I80">INDEX('GMW - Zero_net'!$A$2:$MC$200,MATCH(1,('GMW - Zero_net'!$MC$2:$MC$200=I$3)*('GMW - Zero_net'!$MB$2:$MB$200=I$4),0),$E80-1973)</f>
        <v>71.266670000000005</v>
      </c>
      <c r="J80" cm="1">
        <f t="array" ref="J80">INDEX('GMW - Zero_net'!$A$2:$MC$200,MATCH(1,('GMW - Zero_net'!$MC$2:$MC$200=J$3)*('GMW - Zero_net'!$MB$2:$MB$200=J$4),0),$E80-1973)</f>
        <v>7.3230769999999996</v>
      </c>
      <c r="K80" cm="1">
        <f t="array" ref="K80">INDEX('GMW - Zero_net'!$A$2:$MC$200,MATCH(1,('GMW - Zero_net'!$MC$2:$MC$200=K$3)*('GMW - Zero_net'!$MB$2:$MB$200=K$4),0),$E80-1973)</f>
        <v>5.8041270000000003</v>
      </c>
      <c r="L80" cm="1">
        <f t="array" ref="L80">INDEX('GMW - Zero_net'!$A$2:$MC$200,MATCH(1,('GMW - Zero_net'!$MC$2:$MC$200=L$3)*('GMW - Zero_net'!$MB$2:$MB$200=L$4),0),$E80-1973)</f>
        <v>26714</v>
      </c>
      <c r="M80" cm="1">
        <f t="array" ref="M80">INDEX('GMW - Zero_net'!$A$2:$MC$200,MATCH(1,('GMW - Zero_net'!$MC$2:$MC$200=M$3)*('GMW - Zero_net'!$MB$2:$MB$200=M$4),0),$E80-1973)</f>
        <v>1791</v>
      </c>
      <c r="N80" cm="1">
        <f t="array" ref="N80">INDEX('GMW - Zero_net'!$A$2:$MC$200,MATCH(1,('GMW - Zero_net'!$MC$2:$MC$200=N$3)*('GMW - Zero_net'!$MB$2:$MB$200=N$4),0),$E80-1973)</f>
        <v>28505</v>
      </c>
      <c r="O80" cm="1">
        <f t="array" ref="O80">INDEX('GMW - Zero_net'!$A$2:$MC$200,MATCH(1,('GMW - Zero_net'!$MC$2:$MC$200=O$3)*('GMW - Zero_net'!$MB$2:$MB$200=O$4),0),$E80-1973)</f>
        <v>6.3</v>
      </c>
      <c r="P80" cm="1">
        <f t="array" ref="P80">INDEX('GMW - Zero_net'!$A$2:$MC$200,MATCH(1,('GMW - Zero_net'!$MC$2:$MC$200=P$3)*('GMW - Zero_net'!$MB$2:$MB$200=P$4),0),$E80-1973)</f>
        <v>35745.839999999997</v>
      </c>
      <c r="Q80" cm="1">
        <f t="array" ref="Q80">INDEX('GMW - Zero_net'!$A$2:$MC$200,MATCH(1,('GMW - Zero_net'!$MC$2:$MC$200=Q$3)*('GMW - Zero_net'!$MB$2:$MB$200=Q$4),0),$E80-1973)</f>
        <v>-8999</v>
      </c>
      <c r="R80" cm="1">
        <f t="array" ref="R80">INDEX('GMW - Zero_net'!$A$2:$MC$200,MATCH(1,('GMW - Zero_net'!$MC$2:$MC$200=R$3)*('GMW - Zero_net'!$MB$2:$MB$200=R$4),0),$E80-1973)</f>
        <v>333211</v>
      </c>
      <c r="S80" cm="1">
        <f t="array" ref="S80">INDEX('GMW - Zero_net'!$A$2:$MC$200,MATCH(1,('GMW - Zero_net'!$MC$2:$MC$200=S$3)*('GMW - Zero_net'!$MB$2:$MB$200=S$4),0),$E80-1973)</f>
        <v>249234</v>
      </c>
      <c r="T80" cm="1">
        <f t="array" ref="T80">INDEX('GMW - Zero_net'!$A$2:$MC$200,MATCH(1,('GMW - Zero_net'!$MC$2:$MC$200=T$3)*('GMW - Zero_net'!$MB$2:$MB$200=T$4),0),$E80-1973)</f>
        <v>1.4939309999999999</v>
      </c>
      <c r="U80" cm="1">
        <f t="array" ref="U80">INDEX('GMW - Zero_net'!$A$2:$MC$200,MATCH(1,('GMW - Zero_net'!$MC$2:$MC$200=U$3)*('GMW - Zero_net'!$MB$2:$MB$200=U$4),0),$E80-1973)</f>
        <v>443614.8</v>
      </c>
      <c r="V80" cm="1">
        <f t="array" ref="V80">INDEX('GMW - Zero_net'!$A$2:$MC$200,MATCH(1,('GMW - Zero_net'!$MC$2:$MC$200=V$3)*('GMW - Zero_net'!$MB$2:$MB$200=V$4),0),$E80-1973)</f>
        <v>26652.18</v>
      </c>
      <c r="W80" cm="1">
        <f t="array" ref="W80">INDEX('GMW - Zero_net'!$A$2:$MC$200,MATCH(1,('GMW - Zero_net'!$MC$2:$MC$200=W$3)*('GMW - Zero_net'!$MB$2:$MB$200=W$4),0),$E80-1973)</f>
        <v>33.200000000000003</v>
      </c>
      <c r="X80" cm="1">
        <f t="array" ref="X80">INDEX('GMW - Zero_net'!$A$2:$MC$200,MATCH(1,('GMW - Zero_net'!$MC$2:$MC$200=X$3)*('GMW - Zero_net'!$MB$2:$MB$200=X$4),0),$E80-1973)</f>
        <v>369844.5</v>
      </c>
      <c r="Y80" cm="1">
        <f t="array" ref="Y80">INDEX('GMW - Zero_net'!$A$2:$MC$200,MATCH(1,('GMW - Zero_net'!$MC$2:$MC$200=Y$3)*('GMW - Zero_net'!$MB$2:$MB$200=Y$4),0),$E80-1973)</f>
        <v>37913.89</v>
      </c>
      <c r="Z80" cm="1">
        <f t="array" ref="Z80">INDEX('GMW - Zero_net'!$A$2:$MC$200,MATCH(1,('GMW - Zero_net'!$MC$2:$MC$200=Z$3)*('GMW - Zero_net'!$MB$2:$MB$200=Z$4),0),$E80-1973)</f>
        <v>1838000</v>
      </c>
      <c r="AA80" cm="1">
        <f t="array" ref="AA80">INDEX('GMW - Zero_net'!$A$2:$MC$200,MATCH(1,('GMW - Zero_net'!$MC$2:$MC$200=AA$3)*('GMW - Zero_net'!$MB$2:$MB$200=AA$4),0),$E80-1973)</f>
        <v>-1.626876</v>
      </c>
      <c r="AB80" cm="1">
        <f t="array" ref="AB80">INDEX('GMW - Zero_net'!$A$2:$MC$200,MATCH(1,('GMW - Zero_net'!$MC$2:$MC$200=AB$3)*('GMW - Zero_net'!$MB$2:$MB$200=AB$4),0),$E80-1973)</f>
        <v>85837</v>
      </c>
      <c r="AC80" cm="1">
        <f t="array" ref="AC80">INDEX('GMW - Zero_net'!$A$2:$MC$200,MATCH(1,('GMW - Zero_net'!$MC$2:$MC$200=AC$3)*('GMW - Zero_net'!$MB$2:$MB$200=AC$4),0),$E80-1973)</f>
        <v>76595</v>
      </c>
      <c r="AD80" cm="1">
        <f t="array" ref="AD80">INDEX('GMW - Zero_net'!$A$2:$MC$200,MATCH(1,('GMW - Zero_net'!$MC$2:$MC$200=AD$3)*('GMW - Zero_net'!$MB$2:$MB$200=AD$4),0),$E80-1973)</f>
        <v>58475</v>
      </c>
      <c r="AE80" cm="1">
        <f t="array" ref="AE80">INDEX('GMW - Zero_net'!$A$2:$MC$200,MATCH(1,('GMW - Zero_net'!$MC$2:$MC$200=AE$3)*('GMW - Zero_net'!$MB$2:$MB$200=AE$4),0),$E80-1973)</f>
        <v>25.933140000000002</v>
      </c>
    </row>
    <row r="81" spans="1:31" x14ac:dyDescent="0.2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Zero_net'!$A$2:$MC$200,MATCH(1,('GMW - Zero_net'!$MC$2:$MC$200=F$3)*('GMW - Zero_net'!$MB$2:$MB$200=F$4),0),$E81-1973)</f>
        <v>451005</v>
      </c>
      <c r="G81" cm="1">
        <f t="array" ref="G81">INDEX('GMW - Zero_net'!$A$2:$MC$200,MATCH(1,('GMW - Zero_net'!$MC$2:$MC$200=G$3)*('GMW - Zero_net'!$MB$2:$MB$200=G$4),0),$E81-1973)</f>
        <v>267649</v>
      </c>
      <c r="H81" cm="1">
        <f t="array" ref="H81">INDEX('GMW - Zero_net'!$A$2:$MC$200,MATCH(1,('GMW - Zero_net'!$MC$2:$MC$200=H$3)*('GMW - Zero_net'!$MB$2:$MB$200=H$4),0),$E81-1973)</f>
        <v>271039</v>
      </c>
      <c r="I81" cm="1">
        <f t="array" ref="I81">INDEX('GMW - Zero_net'!$A$2:$MC$200,MATCH(1,('GMW - Zero_net'!$MC$2:$MC$200=I$3)*('GMW - Zero_net'!$MB$2:$MB$200=I$4),0),$E81-1973)</f>
        <v>71.233329999999995</v>
      </c>
      <c r="J81" cm="1">
        <f t="array" ref="J81">INDEX('GMW - Zero_net'!$A$2:$MC$200,MATCH(1,('GMW - Zero_net'!$MC$2:$MC$200=J$3)*('GMW - Zero_net'!$MB$2:$MB$200=J$4),0),$E81-1973)</f>
        <v>7.5</v>
      </c>
      <c r="K81" cm="1">
        <f t="array" ref="K81">INDEX('GMW - Zero_net'!$A$2:$MC$200,MATCH(1,('GMW - Zero_net'!$MC$2:$MC$200=K$3)*('GMW - Zero_net'!$MB$2:$MB$200=K$4),0),$E81-1973)</f>
        <v>5.5184850000000001</v>
      </c>
      <c r="L81" cm="1">
        <f t="array" ref="L81">INDEX('GMW - Zero_net'!$A$2:$MC$200,MATCH(1,('GMW - Zero_net'!$MC$2:$MC$200=L$3)*('GMW - Zero_net'!$MB$2:$MB$200=L$4),0),$E81-1973)</f>
        <v>26834</v>
      </c>
      <c r="M81" cm="1">
        <f t="array" ref="M81">INDEX('GMW - Zero_net'!$A$2:$MC$200,MATCH(1,('GMW - Zero_net'!$MC$2:$MC$200=M$3)*('GMW - Zero_net'!$MB$2:$MB$200=M$4),0),$E81-1973)</f>
        <v>1786</v>
      </c>
      <c r="N81" cm="1">
        <f t="array" ref="N81">INDEX('GMW - Zero_net'!$A$2:$MC$200,MATCH(1,('GMW - Zero_net'!$MC$2:$MC$200=N$3)*('GMW - Zero_net'!$MB$2:$MB$200=N$4),0),$E81-1973)</f>
        <v>28620</v>
      </c>
      <c r="O81" cm="1">
        <f t="array" ref="O81">INDEX('GMW - Zero_net'!$A$2:$MC$200,MATCH(1,('GMW - Zero_net'!$MC$2:$MC$200=O$3)*('GMW - Zero_net'!$MB$2:$MB$200=O$4),0),$E81-1973)</f>
        <v>6.2</v>
      </c>
      <c r="P81" cm="1">
        <f t="array" ref="P81">INDEX('GMW - Zero_net'!$A$2:$MC$200,MATCH(1,('GMW - Zero_net'!$MC$2:$MC$200=P$3)*('GMW - Zero_net'!$MB$2:$MB$200=P$4),0),$E81-1973)</f>
        <v>35791.39</v>
      </c>
      <c r="Q81" cm="1">
        <f t="array" ref="Q81">INDEX('GMW - Zero_net'!$A$2:$MC$200,MATCH(1,('GMW - Zero_net'!$MC$2:$MC$200=Q$3)*('GMW - Zero_net'!$MB$2:$MB$200=Q$4),0),$E81-1973)</f>
        <v>-139</v>
      </c>
      <c r="R81" cm="1">
        <f t="array" ref="R81">INDEX('GMW - Zero_net'!$A$2:$MC$200,MATCH(1,('GMW - Zero_net'!$MC$2:$MC$200=R$3)*('GMW - Zero_net'!$MB$2:$MB$200=R$4),0),$E81-1973)</f>
        <v>333334</v>
      </c>
      <c r="S81" cm="1">
        <f t="array" ref="S81">INDEX('GMW - Zero_net'!$A$2:$MC$200,MATCH(1,('GMW - Zero_net'!$MC$2:$MC$200=S$3)*('GMW - Zero_net'!$MB$2:$MB$200=S$4),0),$E81-1973)</f>
        <v>251492</v>
      </c>
      <c r="T81" cm="1">
        <f t="array" ref="T81">INDEX('GMW - Zero_net'!$A$2:$MC$200,MATCH(1,('GMW - Zero_net'!$MC$2:$MC$200=T$3)*('GMW - Zero_net'!$MB$2:$MB$200=T$4),0),$E81-1973)</f>
        <v>0.98629</v>
      </c>
      <c r="U81" cm="1">
        <f t="array" ref="U81">INDEX('GMW - Zero_net'!$A$2:$MC$200,MATCH(1,('GMW - Zero_net'!$MC$2:$MC$200=U$3)*('GMW - Zero_net'!$MB$2:$MB$200=U$4),0),$E81-1973)</f>
        <v>446578.5</v>
      </c>
      <c r="V81" cm="1">
        <f t="array" ref="V81">INDEX('GMW - Zero_net'!$A$2:$MC$200,MATCH(1,('GMW - Zero_net'!$MC$2:$MC$200=V$3)*('GMW - Zero_net'!$MB$2:$MB$200=V$4),0),$E81-1973)</f>
        <v>26816.94</v>
      </c>
      <c r="W81" cm="1">
        <f t="array" ref="W81">INDEX('GMW - Zero_net'!$A$2:$MC$200,MATCH(1,('GMW - Zero_net'!$MC$2:$MC$200=W$3)*('GMW - Zero_net'!$MB$2:$MB$200=W$4),0),$E81-1973)</f>
        <v>33.1</v>
      </c>
      <c r="X81" cm="1">
        <f t="array" ref="X81">INDEX('GMW - Zero_net'!$A$2:$MC$200,MATCH(1,('GMW - Zero_net'!$MC$2:$MC$200=X$3)*('GMW - Zero_net'!$MB$2:$MB$200=X$4),0),$E81-1973)</f>
        <v>370802</v>
      </c>
      <c r="Y81" cm="1">
        <f t="array" ref="Y81">INDEX('GMW - Zero_net'!$A$2:$MC$200,MATCH(1,('GMW - Zero_net'!$MC$2:$MC$200=Y$3)*('GMW - Zero_net'!$MB$2:$MB$200=Y$4),0),$E81-1973)</f>
        <v>37965.89</v>
      </c>
      <c r="Z81" cm="1">
        <f t="array" ref="Z81">INDEX('GMW - Zero_net'!$A$2:$MC$200,MATCH(1,('GMW - Zero_net'!$MC$2:$MC$200=Z$3)*('GMW - Zero_net'!$MB$2:$MB$200=Z$4),0),$E81-1973)</f>
        <v>1852500</v>
      </c>
      <c r="AA81" cm="1">
        <f t="array" ref="AA81">INDEX('GMW - Zero_net'!$A$2:$MC$200,MATCH(1,('GMW - Zero_net'!$MC$2:$MC$200=AA$3)*('GMW - Zero_net'!$MB$2:$MB$200=AA$4),0),$E81-1973)</f>
        <v>-1.625399</v>
      </c>
      <c r="AB81" cm="1">
        <f t="array" ref="AB81">INDEX('GMW - Zero_net'!$A$2:$MC$200,MATCH(1,('GMW - Zero_net'!$MC$2:$MC$200=AB$3)*('GMW - Zero_net'!$MB$2:$MB$200=AB$4),0),$E81-1973)</f>
        <v>87339</v>
      </c>
      <c r="AC81" cm="1">
        <f t="array" ref="AC81">INDEX('GMW - Zero_net'!$A$2:$MC$200,MATCH(1,('GMW - Zero_net'!$MC$2:$MC$200=AC$3)*('GMW - Zero_net'!$MB$2:$MB$200=AC$4),0),$E81-1973)</f>
        <v>86192</v>
      </c>
      <c r="AD81" cm="1">
        <f t="array" ref="AD81">INDEX('GMW - Zero_net'!$A$2:$MC$200,MATCH(1,('GMW - Zero_net'!$MC$2:$MC$200=AD$3)*('GMW - Zero_net'!$MB$2:$MB$200=AD$4),0),$E81-1973)</f>
        <v>58527.25</v>
      </c>
      <c r="AE81" cm="1">
        <f t="array" ref="AE81">INDEX('GMW - Zero_net'!$A$2:$MC$200,MATCH(1,('GMW - Zero_net'!$MC$2:$MC$200=AE$3)*('GMW - Zero_net'!$MB$2:$MB$200=AE$4),0),$E81-1973)</f>
        <v>25.905360000000002</v>
      </c>
    </row>
    <row r="82" spans="1:31" x14ac:dyDescent="0.2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Zero_net'!$A$2:$MC$200,MATCH(1,('GMW - Zero_net'!$MC$2:$MC$200=F$3)*('GMW - Zero_net'!$MB$2:$MB$200=F$4),0),$E82-1973)</f>
        <v>453937</v>
      </c>
      <c r="G82" cm="1">
        <f t="array" ref="G82">INDEX('GMW - Zero_net'!$A$2:$MC$200,MATCH(1,('GMW - Zero_net'!$MC$2:$MC$200=G$3)*('GMW - Zero_net'!$MB$2:$MB$200=G$4),0),$E82-1973)</f>
        <v>267397</v>
      </c>
      <c r="H82" cm="1">
        <f t="array" ref="H82">INDEX('GMW - Zero_net'!$A$2:$MC$200,MATCH(1,('GMW - Zero_net'!$MC$2:$MC$200=H$3)*('GMW - Zero_net'!$MB$2:$MB$200=H$4),0),$E82-1973)</f>
        <v>274598</v>
      </c>
      <c r="I82" cm="1">
        <f t="array" ref="I82">INDEX('GMW - Zero_net'!$A$2:$MC$200,MATCH(1,('GMW - Zero_net'!$MC$2:$MC$200=I$3)*('GMW - Zero_net'!$MB$2:$MB$200=I$4),0),$E82-1973)</f>
        <v>71.633330000000001</v>
      </c>
      <c r="J82" cm="1">
        <f t="array" ref="J82">INDEX('GMW - Zero_net'!$A$2:$MC$200,MATCH(1,('GMW - Zero_net'!$MC$2:$MC$200=J$3)*('GMW - Zero_net'!$MB$2:$MB$200=J$4),0),$E82-1973)</f>
        <v>6.8371209999999998</v>
      </c>
      <c r="K82" cm="1">
        <f t="array" ref="K82">INDEX('GMW - Zero_net'!$A$2:$MC$200,MATCH(1,('GMW - Zero_net'!$MC$2:$MC$200=K$3)*('GMW - Zero_net'!$MB$2:$MB$200=K$4),0),$E82-1973)</f>
        <v>4.8007809999999997</v>
      </c>
      <c r="L82" cm="1">
        <f t="array" ref="L82">INDEX('GMW - Zero_net'!$A$2:$MC$200,MATCH(1,('GMW - Zero_net'!$MC$2:$MC$200=L$3)*('GMW - Zero_net'!$MB$2:$MB$200=L$4),0),$E82-1973)</f>
        <v>26955</v>
      </c>
      <c r="M82" cm="1">
        <f t="array" ref="M82">INDEX('GMW - Zero_net'!$A$2:$MC$200,MATCH(1,('GMW - Zero_net'!$MC$2:$MC$200=M$3)*('GMW - Zero_net'!$MB$2:$MB$200=M$4),0),$E82-1973)</f>
        <v>1764</v>
      </c>
      <c r="N82" cm="1">
        <f t="array" ref="N82">INDEX('GMW - Zero_net'!$A$2:$MC$200,MATCH(1,('GMW - Zero_net'!$MC$2:$MC$200=N$3)*('GMW - Zero_net'!$MB$2:$MB$200=N$4),0),$E82-1973)</f>
        <v>28719</v>
      </c>
      <c r="O82" cm="1">
        <f t="array" ref="O82">INDEX('GMW - Zero_net'!$A$2:$MC$200,MATCH(1,('GMW - Zero_net'!$MC$2:$MC$200=O$3)*('GMW - Zero_net'!$MB$2:$MB$200=O$4),0),$E82-1973)</f>
        <v>6.1</v>
      </c>
      <c r="P82" cm="1">
        <f t="array" ref="P82">INDEX('GMW - Zero_net'!$A$2:$MC$200,MATCH(1,('GMW - Zero_net'!$MC$2:$MC$200=P$3)*('GMW - Zero_net'!$MB$2:$MB$200=P$4),0),$E82-1973)</f>
        <v>35836.949999999997</v>
      </c>
      <c r="Q82" cm="1">
        <f t="array" ref="Q82">INDEX('GMW - Zero_net'!$A$2:$MC$200,MATCH(1,('GMW - Zero_net'!$MC$2:$MC$200=Q$3)*('GMW - Zero_net'!$MB$2:$MB$200=Q$4),0),$E82-1973)</f>
        <v>3908</v>
      </c>
      <c r="R82" cm="1">
        <f t="array" ref="R82">INDEX('GMW - Zero_net'!$A$2:$MC$200,MATCH(1,('GMW - Zero_net'!$MC$2:$MC$200=R$3)*('GMW - Zero_net'!$MB$2:$MB$200=R$4),0),$E82-1973)</f>
        <v>332260</v>
      </c>
      <c r="S82" cm="1">
        <f t="array" ref="S82">INDEX('GMW - Zero_net'!$A$2:$MC$200,MATCH(1,('GMW - Zero_net'!$MC$2:$MC$200=S$3)*('GMW - Zero_net'!$MB$2:$MB$200=S$4),0),$E82-1973)</f>
        <v>254903</v>
      </c>
      <c r="T82" cm="1">
        <f t="array" ref="T82">INDEX('GMW - Zero_net'!$A$2:$MC$200,MATCH(1,('GMW - Zero_net'!$MC$2:$MC$200=T$3)*('GMW - Zero_net'!$MB$2:$MB$200=T$4),0),$E82-1973)</f>
        <v>1.37825</v>
      </c>
      <c r="U82" cm="1">
        <f t="array" ref="U82">INDEX('GMW - Zero_net'!$A$2:$MC$200,MATCH(1,('GMW - Zero_net'!$MC$2:$MC$200=U$3)*('GMW - Zero_net'!$MB$2:$MB$200=U$4),0),$E82-1973)</f>
        <v>447723.6</v>
      </c>
      <c r="V82" cm="1">
        <f t="array" ref="V82">INDEX('GMW - Zero_net'!$A$2:$MC$200,MATCH(1,('GMW - Zero_net'!$MC$2:$MC$200=V$3)*('GMW - Zero_net'!$MB$2:$MB$200=V$4),0),$E82-1973)</f>
        <v>26967.14</v>
      </c>
      <c r="W82" cm="1">
        <f t="array" ref="W82">INDEX('GMW - Zero_net'!$A$2:$MC$200,MATCH(1,('GMW - Zero_net'!$MC$2:$MC$200=W$3)*('GMW - Zero_net'!$MB$2:$MB$200=W$4),0),$E82-1973)</f>
        <v>32.799999999999997</v>
      </c>
      <c r="X82" cm="1">
        <f t="array" ref="X82">INDEX('GMW - Zero_net'!$A$2:$MC$200,MATCH(1,('GMW - Zero_net'!$MC$2:$MC$200=X$3)*('GMW - Zero_net'!$MB$2:$MB$200=X$4),0),$E82-1973)</f>
        <v>372081.5</v>
      </c>
      <c r="Y82" cm="1">
        <f t="array" ref="Y82">INDEX('GMW - Zero_net'!$A$2:$MC$200,MATCH(1,('GMW - Zero_net'!$MC$2:$MC$200=Y$3)*('GMW - Zero_net'!$MB$2:$MB$200=Y$4),0),$E82-1973)</f>
        <v>38017.89</v>
      </c>
      <c r="Z82" cm="1">
        <f t="array" ref="Z82">INDEX('GMW - Zero_net'!$A$2:$MC$200,MATCH(1,('GMW - Zero_net'!$MC$2:$MC$200=Z$3)*('GMW - Zero_net'!$MB$2:$MB$200=Z$4),0),$E82-1973)</f>
        <v>1867000</v>
      </c>
      <c r="AA82" cm="1">
        <f t="array" ref="AA82">INDEX('GMW - Zero_net'!$A$2:$MC$200,MATCH(1,('GMW - Zero_net'!$MC$2:$MC$200=AA$3)*('GMW - Zero_net'!$MB$2:$MB$200=AA$4),0),$E82-1973)</f>
        <v>-1.6239239999999999</v>
      </c>
      <c r="AB82" cm="1">
        <f t="array" ref="AB82">INDEX('GMW - Zero_net'!$A$2:$MC$200,MATCH(1,('GMW - Zero_net'!$MC$2:$MC$200=AB$3)*('GMW - Zero_net'!$MB$2:$MB$200=AB$4),0),$E82-1973)</f>
        <v>90698</v>
      </c>
      <c r="AC82" cm="1">
        <f t="array" ref="AC82">INDEX('GMW - Zero_net'!$A$2:$MC$200,MATCH(1,('GMW - Zero_net'!$MC$2:$MC$200=AC$3)*('GMW - Zero_net'!$MB$2:$MB$200=AC$4),0),$E82-1973)</f>
        <v>93076</v>
      </c>
      <c r="AD82" cm="1">
        <f t="array" ref="AD82">INDEX('GMW - Zero_net'!$A$2:$MC$200,MATCH(1,('GMW - Zero_net'!$MC$2:$MC$200=AD$3)*('GMW - Zero_net'!$MB$2:$MB$200=AD$4),0),$E82-1973)</f>
        <v>58579.5</v>
      </c>
      <c r="AE82" cm="1">
        <f t="array" ref="AE82">INDEX('GMW - Zero_net'!$A$2:$MC$200,MATCH(1,('GMW - Zero_net'!$MC$2:$MC$200=AE$3)*('GMW - Zero_net'!$MB$2:$MB$200=AE$4),0),$E82-1973)</f>
        <v>25.877649999999999</v>
      </c>
    </row>
    <row r="83" spans="1:31" x14ac:dyDescent="0.2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Zero_net'!$A$2:$MC$200,MATCH(1,('GMW - Zero_net'!$MC$2:$MC$200=F$3)*('GMW - Zero_net'!$MB$2:$MB$200=F$4),0),$E83-1973)</f>
        <v>457044</v>
      </c>
      <c r="G83" cm="1">
        <f t="array" ref="G83">INDEX('GMW - Zero_net'!$A$2:$MC$200,MATCH(1,('GMW - Zero_net'!$MC$2:$MC$200=G$3)*('GMW - Zero_net'!$MB$2:$MB$200=G$4),0),$E83-1973)</f>
        <v>270159</v>
      </c>
      <c r="H83" cm="1">
        <f t="array" ref="H83">INDEX('GMW - Zero_net'!$A$2:$MC$200,MATCH(1,('GMW - Zero_net'!$MC$2:$MC$200=H$3)*('GMW - Zero_net'!$MB$2:$MB$200=H$4),0),$E83-1973)</f>
        <v>272500</v>
      </c>
      <c r="I83" cm="1">
        <f t="array" ref="I83">INDEX('GMW - Zero_net'!$A$2:$MC$200,MATCH(1,('GMW - Zero_net'!$MC$2:$MC$200=I$3)*('GMW - Zero_net'!$MB$2:$MB$200=I$4),0),$E83-1973)</f>
        <v>71.599999999999994</v>
      </c>
      <c r="J83" cm="1">
        <f t="array" ref="J83">INDEX('GMW - Zero_net'!$A$2:$MC$200,MATCH(1,('GMW - Zero_net'!$MC$2:$MC$200=J$3)*('GMW - Zero_net'!$MB$2:$MB$200=J$4),0),$E83-1973)</f>
        <v>5.703125</v>
      </c>
      <c r="K83" cm="1">
        <f t="array" ref="K83">INDEX('GMW - Zero_net'!$A$2:$MC$200,MATCH(1,('GMW - Zero_net'!$MC$2:$MC$200=K$3)*('GMW - Zero_net'!$MB$2:$MB$200=K$4),0),$E83-1973)</f>
        <v>4.4498410000000002</v>
      </c>
      <c r="L83" cm="1">
        <f t="array" ref="L83">INDEX('GMW - Zero_net'!$A$2:$MC$200,MATCH(1,('GMW - Zero_net'!$MC$2:$MC$200=L$3)*('GMW - Zero_net'!$MB$2:$MB$200=L$4),0),$E83-1973)</f>
        <v>27036</v>
      </c>
      <c r="M83" cm="1">
        <f t="array" ref="M83">INDEX('GMW - Zero_net'!$A$2:$MC$200,MATCH(1,('GMW - Zero_net'!$MC$2:$MC$200=M$3)*('GMW - Zero_net'!$MB$2:$MB$200=M$4),0),$E83-1973)</f>
        <v>1780</v>
      </c>
      <c r="N83" cm="1">
        <f t="array" ref="N83">INDEX('GMW - Zero_net'!$A$2:$MC$200,MATCH(1,('GMW - Zero_net'!$MC$2:$MC$200=N$3)*('GMW - Zero_net'!$MB$2:$MB$200=N$4),0),$E83-1973)</f>
        <v>28816</v>
      </c>
      <c r="O83" cm="1">
        <f t="array" ref="O83">INDEX('GMW - Zero_net'!$A$2:$MC$200,MATCH(1,('GMW - Zero_net'!$MC$2:$MC$200=O$3)*('GMW - Zero_net'!$MB$2:$MB$200=O$4),0),$E83-1973)</f>
        <v>6.2</v>
      </c>
      <c r="P83" cm="1">
        <f t="array" ref="P83">INDEX('GMW - Zero_net'!$A$2:$MC$200,MATCH(1,('GMW - Zero_net'!$MC$2:$MC$200=P$3)*('GMW - Zero_net'!$MB$2:$MB$200=P$4),0),$E83-1973)</f>
        <v>35882.5</v>
      </c>
      <c r="Q83" cm="1">
        <f t="array" ref="Q83">INDEX('GMW - Zero_net'!$A$2:$MC$200,MATCH(1,('GMW - Zero_net'!$MC$2:$MC$200=Q$3)*('GMW - Zero_net'!$MB$2:$MB$200=Q$4),0),$E83-1973)</f>
        <v>11536</v>
      </c>
      <c r="R83" cm="1">
        <f t="array" ref="R83">INDEX('GMW - Zero_net'!$A$2:$MC$200,MATCH(1,('GMW - Zero_net'!$MC$2:$MC$200=R$3)*('GMW - Zero_net'!$MB$2:$MB$200=R$4),0),$E83-1973)</f>
        <v>330781</v>
      </c>
      <c r="S83" cm="1">
        <f t="array" ref="S83">INDEX('GMW - Zero_net'!$A$2:$MC$200,MATCH(1,('GMW - Zero_net'!$MC$2:$MC$200=S$3)*('GMW - Zero_net'!$MB$2:$MB$200=S$4),0),$E83-1973)</f>
        <v>257115</v>
      </c>
      <c r="T83" cm="1">
        <f t="array" ref="T83">INDEX('GMW - Zero_net'!$A$2:$MC$200,MATCH(1,('GMW - Zero_net'!$MC$2:$MC$200=T$3)*('GMW - Zero_net'!$MB$2:$MB$200=T$4),0),$E83-1973)</f>
        <v>1.041317</v>
      </c>
      <c r="U83" cm="1">
        <f t="array" ref="U83">INDEX('GMW - Zero_net'!$A$2:$MC$200,MATCH(1,('GMW - Zero_net'!$MC$2:$MC$200=U$3)*('GMW - Zero_net'!$MB$2:$MB$200=U$4),0),$E83-1973)</f>
        <v>452309.3</v>
      </c>
      <c r="V83" cm="1">
        <f t="array" ref="V83">INDEX('GMW - Zero_net'!$A$2:$MC$200,MATCH(1,('GMW - Zero_net'!$MC$2:$MC$200=V$3)*('GMW - Zero_net'!$MB$2:$MB$200=V$4),0),$E83-1973)</f>
        <v>27115.86</v>
      </c>
      <c r="W83" cm="1">
        <f t="array" ref="W83">INDEX('GMW - Zero_net'!$A$2:$MC$200,MATCH(1,('GMW - Zero_net'!$MC$2:$MC$200=W$3)*('GMW - Zero_net'!$MB$2:$MB$200=W$4),0),$E83-1973)</f>
        <v>32.9</v>
      </c>
      <c r="X83" cm="1">
        <f t="array" ref="X83">INDEX('GMW - Zero_net'!$A$2:$MC$200,MATCH(1,('GMW - Zero_net'!$MC$2:$MC$200=X$3)*('GMW - Zero_net'!$MB$2:$MB$200=X$4),0),$E83-1973)</f>
        <v>373129.6</v>
      </c>
      <c r="Y83" cm="1">
        <f t="array" ref="Y83">INDEX('GMW - Zero_net'!$A$2:$MC$200,MATCH(1,('GMW - Zero_net'!$MC$2:$MC$200=Y$3)*('GMW - Zero_net'!$MB$2:$MB$200=Y$4),0),$E83-1973)</f>
        <v>38069.9</v>
      </c>
      <c r="Z83" cm="1">
        <f t="array" ref="Z83">INDEX('GMW - Zero_net'!$A$2:$MC$200,MATCH(1,('GMW - Zero_net'!$MC$2:$MC$200=Z$3)*('GMW - Zero_net'!$MB$2:$MB$200=Z$4),0),$E83-1973)</f>
        <v>1881000</v>
      </c>
      <c r="AA83" cm="1">
        <f t="array" ref="AA83">INDEX('GMW - Zero_net'!$A$2:$MC$200,MATCH(1,('GMW - Zero_net'!$MC$2:$MC$200=AA$3)*('GMW - Zero_net'!$MB$2:$MB$200=AA$4),0),$E83-1973)</f>
        <v>-1.6224499999999999</v>
      </c>
      <c r="AB83" cm="1">
        <f t="array" ref="AB83">INDEX('GMW - Zero_net'!$A$2:$MC$200,MATCH(1,('GMW - Zero_net'!$MC$2:$MC$200=AB$3)*('GMW - Zero_net'!$MB$2:$MB$200=AB$4),0),$E83-1973)</f>
        <v>90943</v>
      </c>
      <c r="AC83" cm="1">
        <f t="array" ref="AC83">INDEX('GMW - Zero_net'!$A$2:$MC$200,MATCH(1,('GMW - Zero_net'!$MC$2:$MC$200=AC$3)*('GMW - Zero_net'!$MB$2:$MB$200=AC$4),0),$E83-1973)</f>
        <v>98831</v>
      </c>
      <c r="AD83" cm="1">
        <f t="array" ref="AD83">INDEX('GMW - Zero_net'!$A$2:$MC$200,MATCH(1,('GMW - Zero_net'!$MC$2:$MC$200=AD$3)*('GMW - Zero_net'!$MB$2:$MB$200=AD$4),0),$E83-1973)</f>
        <v>58631.75</v>
      </c>
      <c r="AE83" cm="1">
        <f t="array" ref="AE83">INDEX('GMW - Zero_net'!$A$2:$MC$200,MATCH(1,('GMW - Zero_net'!$MC$2:$MC$200=AE$3)*('GMW - Zero_net'!$MB$2:$MB$200=AE$4),0),$E83-1973)</f>
        <v>25.850020000000001</v>
      </c>
    </row>
    <row r="84" spans="1:31" x14ac:dyDescent="0.2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Zero_net'!$A$2:$MC$200,MATCH(1,('GMW - Zero_net'!$MC$2:$MC$200=F$3)*('GMW - Zero_net'!$MB$2:$MB$200=F$4),0),$E84-1973)</f>
        <v>458710</v>
      </c>
      <c r="G84" cm="1">
        <f t="array" ref="G84">INDEX('GMW - Zero_net'!$A$2:$MC$200,MATCH(1,('GMW - Zero_net'!$MC$2:$MC$200=G$3)*('GMW - Zero_net'!$MB$2:$MB$200=G$4),0),$E84-1973)</f>
        <v>275407</v>
      </c>
      <c r="H84" cm="1">
        <f t="array" ref="H84">INDEX('GMW - Zero_net'!$A$2:$MC$200,MATCH(1,('GMW - Zero_net'!$MC$2:$MC$200=H$3)*('GMW - Zero_net'!$MB$2:$MB$200=H$4),0),$E84-1973)</f>
        <v>285370</v>
      </c>
      <c r="I84" cm="1">
        <f t="array" ref="I84">INDEX('GMW - Zero_net'!$A$2:$MC$200,MATCH(1,('GMW - Zero_net'!$MC$2:$MC$200=I$3)*('GMW - Zero_net'!$MB$2:$MB$200=I$4),0),$E84-1973)</f>
        <v>72.3</v>
      </c>
      <c r="J84" cm="1">
        <f t="array" ref="J84">INDEX('GMW - Zero_net'!$A$2:$MC$200,MATCH(1,('GMW - Zero_net'!$MC$2:$MC$200=J$3)*('GMW - Zero_net'!$MB$2:$MB$200=J$4),0),$E84-1973)</f>
        <v>5.211538</v>
      </c>
      <c r="K84" cm="1">
        <f t="array" ref="K84">INDEX('GMW - Zero_net'!$A$2:$MC$200,MATCH(1,('GMW - Zero_net'!$MC$2:$MC$200=K$3)*('GMW - Zero_net'!$MB$2:$MB$200=K$4),0),$E84-1973)</f>
        <v>4.7855740000000004</v>
      </c>
      <c r="L84" cm="1">
        <f t="array" ref="L84">INDEX('GMW - Zero_net'!$A$2:$MC$200,MATCH(1,('GMW - Zero_net'!$MC$2:$MC$200=L$3)*('GMW - Zero_net'!$MB$2:$MB$200=L$4),0),$E84-1973)</f>
        <v>27095</v>
      </c>
      <c r="M84" cm="1">
        <f t="array" ref="M84">INDEX('GMW - Zero_net'!$A$2:$MC$200,MATCH(1,('GMW - Zero_net'!$MC$2:$MC$200=M$3)*('GMW - Zero_net'!$MB$2:$MB$200=M$4),0),$E84-1973)</f>
        <v>1743</v>
      </c>
      <c r="N84" cm="1">
        <f t="array" ref="N84">INDEX('GMW - Zero_net'!$A$2:$MC$200,MATCH(1,('GMW - Zero_net'!$MC$2:$MC$200=N$3)*('GMW - Zero_net'!$MB$2:$MB$200=N$4),0),$E84-1973)</f>
        <v>28838</v>
      </c>
      <c r="O84" cm="1">
        <f t="array" ref="O84">INDEX('GMW - Zero_net'!$A$2:$MC$200,MATCH(1,('GMW - Zero_net'!$MC$2:$MC$200=O$3)*('GMW - Zero_net'!$MB$2:$MB$200=O$4),0),$E84-1973)</f>
        <v>6</v>
      </c>
      <c r="P84" cm="1">
        <f t="array" ref="P84">INDEX('GMW - Zero_net'!$A$2:$MC$200,MATCH(1,('GMW - Zero_net'!$MC$2:$MC$200=P$3)*('GMW - Zero_net'!$MB$2:$MB$200=P$4),0),$E84-1973)</f>
        <v>35928.06</v>
      </c>
      <c r="Q84" cm="1">
        <f t="array" ref="Q84">INDEX('GMW - Zero_net'!$A$2:$MC$200,MATCH(1,('GMW - Zero_net'!$MC$2:$MC$200=Q$3)*('GMW - Zero_net'!$MB$2:$MB$200=Q$4),0),$E84-1973)</f>
        <v>-6073</v>
      </c>
      <c r="R84" cm="1">
        <f t="array" ref="R84">INDEX('GMW - Zero_net'!$A$2:$MC$200,MATCH(1,('GMW - Zero_net'!$MC$2:$MC$200=R$3)*('GMW - Zero_net'!$MB$2:$MB$200=R$4),0),$E84-1973)</f>
        <v>331576</v>
      </c>
      <c r="S84" cm="1">
        <f t="array" ref="S84">INDEX('GMW - Zero_net'!$A$2:$MC$200,MATCH(1,('GMW - Zero_net'!$MC$2:$MC$200=S$3)*('GMW - Zero_net'!$MB$2:$MB$200=S$4),0),$E84-1973)</f>
        <v>258836</v>
      </c>
      <c r="T84" cm="1">
        <f t="array" ref="T84">INDEX('GMW - Zero_net'!$A$2:$MC$200,MATCH(1,('GMW - Zero_net'!$MC$2:$MC$200=T$3)*('GMW - Zero_net'!$MB$2:$MB$200=T$4),0),$E84-1973)</f>
        <v>0.84457400000000005</v>
      </c>
      <c r="U84" cm="1">
        <f t="array" ref="U84">INDEX('GMW - Zero_net'!$A$2:$MC$200,MATCH(1,('GMW - Zero_net'!$MC$2:$MC$200=U$3)*('GMW - Zero_net'!$MB$2:$MB$200=U$4),0),$E84-1973)</f>
        <v>454852.4</v>
      </c>
      <c r="V84" cm="1">
        <f t="array" ref="V84">INDEX('GMW - Zero_net'!$A$2:$MC$200,MATCH(1,('GMW - Zero_net'!$MC$2:$MC$200=V$3)*('GMW - Zero_net'!$MB$2:$MB$200=V$4),0),$E84-1973)</f>
        <v>27165.4</v>
      </c>
      <c r="W84" cm="1">
        <f t="array" ref="W84">INDEX('GMW - Zero_net'!$A$2:$MC$200,MATCH(1,('GMW - Zero_net'!$MC$2:$MC$200=W$3)*('GMW - Zero_net'!$MB$2:$MB$200=W$4),0),$E84-1973)</f>
        <v>32.9</v>
      </c>
      <c r="X84" cm="1">
        <f t="array" ref="X84">INDEX('GMW - Zero_net'!$A$2:$MC$200,MATCH(1,('GMW - Zero_net'!$MC$2:$MC$200=X$3)*('GMW - Zero_net'!$MB$2:$MB$200=X$4),0),$E84-1973)</f>
        <v>374054.2</v>
      </c>
      <c r="Y84" cm="1">
        <f t="array" ref="Y84">INDEX('GMW - Zero_net'!$A$2:$MC$200,MATCH(1,('GMW - Zero_net'!$MC$2:$MC$200=Y$3)*('GMW - Zero_net'!$MB$2:$MB$200=Y$4),0),$E84-1973)</f>
        <v>38121.9</v>
      </c>
      <c r="Z84" cm="1">
        <f t="array" ref="Z84">INDEX('GMW - Zero_net'!$A$2:$MC$200,MATCH(1,('GMW - Zero_net'!$MC$2:$MC$200=Z$3)*('GMW - Zero_net'!$MB$2:$MB$200=Z$4),0),$E84-1973)</f>
        <v>1895000</v>
      </c>
      <c r="AA84" cm="1">
        <f t="array" ref="AA84">INDEX('GMW - Zero_net'!$A$2:$MC$200,MATCH(1,('GMW - Zero_net'!$MC$2:$MC$200=AA$3)*('GMW - Zero_net'!$MB$2:$MB$200=AA$4),0),$E84-1973)</f>
        <v>-1.6209769999999999</v>
      </c>
      <c r="AB84" cm="1">
        <f t="array" ref="AB84">INDEX('GMW - Zero_net'!$A$2:$MC$200,MATCH(1,('GMW - Zero_net'!$MC$2:$MC$200=AB$3)*('GMW - Zero_net'!$MB$2:$MB$200=AB$4),0),$E84-1973)</f>
        <v>88359</v>
      </c>
      <c r="AC84" cm="1">
        <f t="array" ref="AC84">INDEX('GMW - Zero_net'!$A$2:$MC$200,MATCH(1,('GMW - Zero_net'!$MC$2:$MC$200=AC$3)*('GMW - Zero_net'!$MB$2:$MB$200=AC$4),0),$E84-1973)</f>
        <v>82131</v>
      </c>
      <c r="AD84" cm="1">
        <f t="array" ref="AD84">INDEX('GMW - Zero_net'!$A$2:$MC$200,MATCH(1,('GMW - Zero_net'!$MC$2:$MC$200=AD$3)*('GMW - Zero_net'!$MB$2:$MB$200=AD$4),0),$E84-1973)</f>
        <v>58684</v>
      </c>
      <c r="AE84" cm="1">
        <f t="array" ref="AE84">INDEX('GMW - Zero_net'!$A$2:$MC$200,MATCH(1,('GMW - Zero_net'!$MC$2:$MC$200=AE$3)*('GMW - Zero_net'!$MB$2:$MB$200=AE$4),0),$E84-1973)</f>
        <v>25.82245</v>
      </c>
    </row>
    <row r="85" spans="1:31" x14ac:dyDescent="0.2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Zero_net'!$A$2:$MC$200,MATCH(1,('GMW - Zero_net'!$MC$2:$MC$200=F$3)*('GMW - Zero_net'!$MB$2:$MB$200=F$4),0),$E85-1973)</f>
        <v>466387</v>
      </c>
      <c r="G85" cm="1">
        <f t="array" ref="G85">INDEX('GMW - Zero_net'!$A$2:$MC$200,MATCH(1,('GMW - Zero_net'!$MC$2:$MC$200=G$3)*('GMW - Zero_net'!$MB$2:$MB$200=G$4),0),$E85-1973)</f>
        <v>278331</v>
      </c>
      <c r="H85" cm="1">
        <f t="array" ref="H85">INDEX('GMW - Zero_net'!$A$2:$MC$200,MATCH(1,('GMW - Zero_net'!$MC$2:$MC$200=H$3)*('GMW - Zero_net'!$MB$2:$MB$200=H$4),0),$E85-1973)</f>
        <v>286641</v>
      </c>
      <c r="I85" cm="1">
        <f t="array" ref="I85">INDEX('GMW - Zero_net'!$A$2:$MC$200,MATCH(1,('GMW - Zero_net'!$MC$2:$MC$200=I$3)*('GMW - Zero_net'!$MB$2:$MB$200=I$4),0),$E85-1973)</f>
        <v>72.133330000000001</v>
      </c>
      <c r="J85" cm="1">
        <f t="array" ref="J85">INDEX('GMW - Zero_net'!$A$2:$MC$200,MATCH(1,('GMW - Zero_net'!$MC$2:$MC$200=J$3)*('GMW - Zero_net'!$MB$2:$MB$200=J$4),0),$E85-1973)</f>
        <v>5.0643940000000001</v>
      </c>
      <c r="K85" cm="1">
        <f t="array" ref="K85">INDEX('GMW - Zero_net'!$A$2:$MC$200,MATCH(1,('GMW - Zero_net'!$MC$2:$MC$200=K$3)*('GMW - Zero_net'!$MB$2:$MB$200=K$4),0),$E85-1973)</f>
        <v>5.3296919999999997</v>
      </c>
      <c r="L85" cm="1">
        <f t="array" ref="L85">INDEX('GMW - Zero_net'!$A$2:$MC$200,MATCH(1,('GMW - Zero_net'!$MC$2:$MC$200=L$3)*('GMW - Zero_net'!$MB$2:$MB$200=L$4),0),$E85-1973)</f>
        <v>27218</v>
      </c>
      <c r="M85" cm="1">
        <f t="array" ref="M85">INDEX('GMW - Zero_net'!$A$2:$MC$200,MATCH(1,('GMW - Zero_net'!$MC$2:$MC$200=M$3)*('GMW - Zero_net'!$MB$2:$MB$200=M$4),0),$E85-1973)</f>
        <v>1702</v>
      </c>
      <c r="N85" cm="1">
        <f t="array" ref="N85">INDEX('GMW - Zero_net'!$A$2:$MC$200,MATCH(1,('GMW - Zero_net'!$MC$2:$MC$200=N$3)*('GMW - Zero_net'!$MB$2:$MB$200=N$4),0),$E85-1973)</f>
        <v>28920</v>
      </c>
      <c r="O85" cm="1">
        <f t="array" ref="O85">INDEX('GMW - Zero_net'!$A$2:$MC$200,MATCH(1,('GMW - Zero_net'!$MC$2:$MC$200=O$3)*('GMW - Zero_net'!$MB$2:$MB$200=O$4),0),$E85-1973)</f>
        <v>5.9</v>
      </c>
      <c r="P85" cm="1">
        <f t="array" ref="P85">INDEX('GMW - Zero_net'!$A$2:$MC$200,MATCH(1,('GMW - Zero_net'!$MC$2:$MC$200=P$3)*('GMW - Zero_net'!$MB$2:$MB$200=P$4),0),$E85-1973)</f>
        <v>35980.61</v>
      </c>
      <c r="Q85" cm="1">
        <f t="array" ref="Q85">INDEX('GMW - Zero_net'!$A$2:$MC$200,MATCH(1,('GMW - Zero_net'!$MC$2:$MC$200=Q$3)*('GMW - Zero_net'!$MB$2:$MB$200=Q$4),0),$E85-1973)</f>
        <v>2723</v>
      </c>
      <c r="R85" cm="1">
        <f t="array" ref="R85">INDEX('GMW - Zero_net'!$A$2:$MC$200,MATCH(1,('GMW - Zero_net'!$MC$2:$MC$200=R$3)*('GMW - Zero_net'!$MB$2:$MB$200=R$4),0),$E85-1973)</f>
        <v>319806</v>
      </c>
      <c r="S85" cm="1">
        <f t="array" ref="S85">INDEX('GMW - Zero_net'!$A$2:$MC$200,MATCH(1,('GMW - Zero_net'!$MC$2:$MC$200=S$3)*('GMW - Zero_net'!$MB$2:$MB$200=S$4),0),$E85-1973)</f>
        <v>262328</v>
      </c>
      <c r="T85" cm="1">
        <f t="array" ref="T85">INDEX('GMW - Zero_net'!$A$2:$MC$200,MATCH(1,('GMW - Zero_net'!$MC$2:$MC$200=T$3)*('GMW - Zero_net'!$MB$2:$MB$200=T$4),0),$E85-1973)</f>
        <v>1.764297</v>
      </c>
      <c r="U85" cm="1">
        <f t="array" ref="U85">INDEX('GMW - Zero_net'!$A$2:$MC$200,MATCH(1,('GMW - Zero_net'!$MC$2:$MC$200=U$3)*('GMW - Zero_net'!$MB$2:$MB$200=U$4),0),$E85-1973)</f>
        <v>458230.6</v>
      </c>
      <c r="V85" cm="1">
        <f t="array" ref="V85">INDEX('GMW - Zero_net'!$A$2:$MC$200,MATCH(1,('GMW - Zero_net'!$MC$2:$MC$200=V$3)*('GMW - Zero_net'!$MB$2:$MB$200=V$4),0),$E85-1973)</f>
        <v>27271.56</v>
      </c>
      <c r="W85" cm="1">
        <f t="array" ref="W85">INDEX('GMW - Zero_net'!$A$2:$MC$200,MATCH(1,('GMW - Zero_net'!$MC$2:$MC$200=W$3)*('GMW - Zero_net'!$MB$2:$MB$200=W$4),0),$E85-1973)</f>
        <v>32.9</v>
      </c>
      <c r="X85" cm="1">
        <f t="array" ref="X85">INDEX('GMW - Zero_net'!$A$2:$MC$200,MATCH(1,('GMW - Zero_net'!$MC$2:$MC$200=X$3)*('GMW - Zero_net'!$MB$2:$MB$200=X$4),0),$E85-1973)</f>
        <v>375671.4</v>
      </c>
      <c r="Y85" cm="1">
        <f t="array" ref="Y85">INDEX('GMW - Zero_net'!$A$2:$MC$200,MATCH(1,('GMW - Zero_net'!$MC$2:$MC$200=Y$3)*('GMW - Zero_net'!$MB$2:$MB$200=Y$4),0),$E85-1973)</f>
        <v>38185.07</v>
      </c>
      <c r="Z85" cm="1">
        <f t="array" ref="Z85">INDEX('GMW - Zero_net'!$A$2:$MC$200,MATCH(1,('GMW - Zero_net'!$MC$2:$MC$200=Z$3)*('GMW - Zero_net'!$MB$2:$MB$200=Z$4),0),$E85-1973)</f>
        <v>1909000</v>
      </c>
      <c r="AA85" cm="1">
        <f t="array" ref="AA85">INDEX('GMW - Zero_net'!$A$2:$MC$200,MATCH(1,('GMW - Zero_net'!$MC$2:$MC$200=AA$3)*('GMW - Zero_net'!$MB$2:$MB$200=AA$4),0),$E85-1973)</f>
        <v>-1.6195059999999999</v>
      </c>
      <c r="AB85" cm="1">
        <f t="array" ref="AB85">INDEX('GMW - Zero_net'!$A$2:$MC$200,MATCH(1,('GMW - Zero_net'!$MC$2:$MC$200=AB$3)*('GMW - Zero_net'!$MB$2:$MB$200=AB$4),0),$E85-1973)</f>
        <v>91456</v>
      </c>
      <c r="AC85" cm="1">
        <f t="array" ref="AC85">INDEX('GMW - Zero_net'!$A$2:$MC$200,MATCH(1,('GMW - Zero_net'!$MC$2:$MC$200=AC$3)*('GMW - Zero_net'!$MB$2:$MB$200=AC$4),0),$E85-1973)</f>
        <v>93286</v>
      </c>
      <c r="AD85" cm="1">
        <f t="array" ref="AD85">INDEX('GMW - Zero_net'!$A$2:$MC$200,MATCH(1,('GMW - Zero_net'!$MC$2:$MC$200=AD$3)*('GMW - Zero_net'!$MB$2:$MB$200=AD$4),0),$E85-1973)</f>
        <v>58734.5</v>
      </c>
      <c r="AE85" cm="1">
        <f t="array" ref="AE85">INDEX('GMW - Zero_net'!$A$2:$MC$200,MATCH(1,('GMW - Zero_net'!$MC$2:$MC$200=AE$3)*('GMW - Zero_net'!$MB$2:$MB$200=AE$4),0),$E85-1973)</f>
        <v>25.805779999999999</v>
      </c>
    </row>
    <row r="86" spans="1:31" x14ac:dyDescent="0.2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Zero_net'!$A$2:$MC$200,MATCH(1,('GMW - Zero_net'!$MC$2:$MC$200=F$3)*('GMW - Zero_net'!$MB$2:$MB$200=F$4),0),$E86-1973)</f>
        <v>473892</v>
      </c>
      <c r="G86" cm="1">
        <f t="array" ref="G86">INDEX('GMW - Zero_net'!$A$2:$MC$200,MATCH(1,('GMW - Zero_net'!$MC$2:$MC$200=G$3)*('GMW - Zero_net'!$MB$2:$MB$200=G$4),0),$E86-1973)</f>
        <v>280651</v>
      </c>
      <c r="H86" cm="1">
        <f t="array" ref="H86">INDEX('GMW - Zero_net'!$A$2:$MC$200,MATCH(1,('GMW - Zero_net'!$MC$2:$MC$200=H$3)*('GMW - Zero_net'!$MB$2:$MB$200=H$4),0),$E86-1973)</f>
        <v>293772</v>
      </c>
      <c r="I86" cm="1">
        <f t="array" ref="I86">INDEX('GMW - Zero_net'!$A$2:$MC$200,MATCH(1,('GMW - Zero_net'!$MC$2:$MC$200=I$3)*('GMW - Zero_net'!$MB$2:$MB$200=I$4),0),$E86-1973)</f>
        <v>72.433329999999998</v>
      </c>
      <c r="J86" cm="1">
        <f t="array" ref="J86">INDEX('GMW - Zero_net'!$A$2:$MC$200,MATCH(1,('GMW - Zero_net'!$MC$2:$MC$200=J$3)*('GMW - Zero_net'!$MB$2:$MB$200=J$4),0),$E86-1973)</f>
        <v>5.4090910000000001</v>
      </c>
      <c r="K86" cm="1">
        <f t="array" ref="K86">INDEX('GMW - Zero_net'!$A$2:$MC$200,MATCH(1,('GMW - Zero_net'!$MC$2:$MC$200=K$3)*('GMW - Zero_net'!$MB$2:$MB$200=K$4),0),$E86-1973)</f>
        <v>5.3963070000000002</v>
      </c>
      <c r="L86" cm="1">
        <f t="array" ref="L86">INDEX('GMW - Zero_net'!$A$2:$MC$200,MATCH(1,('GMW - Zero_net'!$MC$2:$MC$200=L$3)*('GMW - Zero_net'!$MB$2:$MB$200=L$4),0),$E86-1973)</f>
        <v>27322</v>
      </c>
      <c r="M86" cm="1">
        <f t="array" ref="M86">INDEX('GMW - Zero_net'!$A$2:$MC$200,MATCH(1,('GMW - Zero_net'!$MC$2:$MC$200=M$3)*('GMW - Zero_net'!$MB$2:$MB$200=M$4),0),$E86-1973)</f>
        <v>1684</v>
      </c>
      <c r="N86" cm="1">
        <f t="array" ref="N86">INDEX('GMW - Zero_net'!$A$2:$MC$200,MATCH(1,('GMW - Zero_net'!$MC$2:$MC$200=N$3)*('GMW - Zero_net'!$MB$2:$MB$200=N$4),0),$E86-1973)</f>
        <v>29006</v>
      </c>
      <c r="O86" cm="1">
        <f t="array" ref="O86">INDEX('GMW - Zero_net'!$A$2:$MC$200,MATCH(1,('GMW - Zero_net'!$MC$2:$MC$200=O$3)*('GMW - Zero_net'!$MB$2:$MB$200=O$4),0),$E86-1973)</f>
        <v>5.8</v>
      </c>
      <c r="P86" cm="1">
        <f t="array" ref="P86">INDEX('GMW - Zero_net'!$A$2:$MC$200,MATCH(1,('GMW - Zero_net'!$MC$2:$MC$200=P$3)*('GMW - Zero_net'!$MB$2:$MB$200=P$4),0),$E86-1973)</f>
        <v>36033.17</v>
      </c>
      <c r="Q86" cm="1">
        <f t="array" ref="Q86">INDEX('GMW - Zero_net'!$A$2:$MC$200,MATCH(1,('GMW - Zero_net'!$MC$2:$MC$200=Q$3)*('GMW - Zero_net'!$MB$2:$MB$200=Q$4),0),$E86-1973)</f>
        <v>5239</v>
      </c>
      <c r="R86" cm="1">
        <f t="array" ref="R86">INDEX('GMW - Zero_net'!$A$2:$MC$200,MATCH(1,('GMW - Zero_net'!$MC$2:$MC$200=R$3)*('GMW - Zero_net'!$MB$2:$MB$200=R$4),0),$E86-1973)</f>
        <v>319700</v>
      </c>
      <c r="S86" cm="1">
        <f t="array" ref="S86">INDEX('GMW - Zero_net'!$A$2:$MC$200,MATCH(1,('GMW - Zero_net'!$MC$2:$MC$200=S$3)*('GMW - Zero_net'!$MB$2:$MB$200=S$4),0),$E86-1973)</f>
        <v>268448</v>
      </c>
      <c r="T86" cm="1">
        <f t="array" ref="T86">INDEX('GMW - Zero_net'!$A$2:$MC$200,MATCH(1,('GMW - Zero_net'!$MC$2:$MC$200=T$3)*('GMW - Zero_net'!$MB$2:$MB$200=T$4),0),$E86-1973)</f>
        <v>2.5680540000000001</v>
      </c>
      <c r="U86" cm="1">
        <f t="array" ref="U86">INDEX('GMW - Zero_net'!$A$2:$MC$200,MATCH(1,('GMW - Zero_net'!$MC$2:$MC$200=U$3)*('GMW - Zero_net'!$MB$2:$MB$200=U$4),0),$E86-1973)</f>
        <v>461877.2</v>
      </c>
      <c r="V86" cm="1">
        <f t="array" ref="V86">INDEX('GMW - Zero_net'!$A$2:$MC$200,MATCH(1,('GMW - Zero_net'!$MC$2:$MC$200=V$3)*('GMW - Zero_net'!$MB$2:$MB$200=V$4),0),$E86-1973)</f>
        <v>27381.66</v>
      </c>
      <c r="W86" cm="1">
        <f t="array" ref="W86">INDEX('GMW - Zero_net'!$A$2:$MC$200,MATCH(1,('GMW - Zero_net'!$MC$2:$MC$200=W$3)*('GMW - Zero_net'!$MB$2:$MB$200=W$4),0),$E86-1973)</f>
        <v>32.9</v>
      </c>
      <c r="X86" cm="1">
        <f t="array" ref="X86">INDEX('GMW - Zero_net'!$A$2:$MC$200,MATCH(1,('GMW - Zero_net'!$MC$2:$MC$200=X$3)*('GMW - Zero_net'!$MB$2:$MB$200=X$4),0),$E86-1973)</f>
        <v>377878.1</v>
      </c>
      <c r="Y86" cm="1">
        <f t="array" ref="Y86">INDEX('GMW - Zero_net'!$A$2:$MC$200,MATCH(1,('GMW - Zero_net'!$MC$2:$MC$200=Y$3)*('GMW - Zero_net'!$MB$2:$MB$200=Y$4),0),$E86-1973)</f>
        <v>38248.25</v>
      </c>
      <c r="Z86" cm="1">
        <f t="array" ref="Z86">INDEX('GMW - Zero_net'!$A$2:$MC$200,MATCH(1,('GMW - Zero_net'!$MC$2:$MC$200=Z$3)*('GMW - Zero_net'!$MB$2:$MB$200=Z$4),0),$E86-1973)</f>
        <v>1923000</v>
      </c>
      <c r="AA86" cm="1">
        <f t="array" ref="AA86">INDEX('GMW - Zero_net'!$A$2:$MC$200,MATCH(1,('GMW - Zero_net'!$MC$2:$MC$200=AA$3)*('GMW - Zero_net'!$MB$2:$MB$200=AA$4),0),$E86-1973)</f>
        <v>-1.6180349999999999</v>
      </c>
      <c r="AB86" cm="1">
        <f t="array" ref="AB86">INDEX('GMW - Zero_net'!$A$2:$MC$200,MATCH(1,('GMW - Zero_net'!$MC$2:$MC$200=AB$3)*('GMW - Zero_net'!$MB$2:$MB$200=AB$4),0),$E86-1973)</f>
        <v>92833</v>
      </c>
      <c r="AC86" cm="1">
        <f t="array" ref="AC86">INDEX('GMW - Zero_net'!$A$2:$MC$200,MATCH(1,('GMW - Zero_net'!$MC$2:$MC$200=AC$3)*('GMW - Zero_net'!$MB$2:$MB$200=AC$4),0),$E86-1973)</f>
        <v>96997</v>
      </c>
      <c r="AD86" cm="1">
        <f t="array" ref="AD86">INDEX('GMW - Zero_net'!$A$2:$MC$200,MATCH(1,('GMW - Zero_net'!$MC$2:$MC$200=AD$3)*('GMW - Zero_net'!$MB$2:$MB$200=AD$4),0),$E86-1973)</f>
        <v>58785</v>
      </c>
      <c r="AE86" cm="1">
        <f t="array" ref="AE86">INDEX('GMW - Zero_net'!$A$2:$MC$200,MATCH(1,('GMW - Zero_net'!$MC$2:$MC$200=AE$3)*('GMW - Zero_net'!$MB$2:$MB$200=AE$4),0),$E86-1973)</f>
        <v>25.789159999999999</v>
      </c>
    </row>
    <row r="87" spans="1:31" x14ac:dyDescent="0.2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Zero_net'!$A$2:$MC$200,MATCH(1,('GMW - Zero_net'!$MC$2:$MC$200=F$3)*('GMW - Zero_net'!$MB$2:$MB$200=F$4),0),$E87-1973)</f>
        <v>480212</v>
      </c>
      <c r="G87" cm="1">
        <f t="array" ref="G87">INDEX('GMW - Zero_net'!$A$2:$MC$200,MATCH(1,('GMW - Zero_net'!$MC$2:$MC$200=G$3)*('GMW - Zero_net'!$MB$2:$MB$200=G$4),0),$E87-1973)</f>
        <v>284274</v>
      </c>
      <c r="H87" cm="1">
        <f t="array" ref="H87">INDEX('GMW - Zero_net'!$A$2:$MC$200,MATCH(1,('GMW - Zero_net'!$MC$2:$MC$200=H$3)*('GMW - Zero_net'!$MB$2:$MB$200=H$4),0),$E87-1973)</f>
        <v>294146</v>
      </c>
      <c r="I87" cm="1">
        <f t="array" ref="I87">INDEX('GMW - Zero_net'!$A$2:$MC$200,MATCH(1,('GMW - Zero_net'!$MC$2:$MC$200=I$3)*('GMW - Zero_net'!$MB$2:$MB$200=I$4),0),$E87-1973)</f>
        <v>72.133330000000001</v>
      </c>
      <c r="J87" cm="1">
        <f t="array" ref="J87">INDEX('GMW - Zero_net'!$A$2:$MC$200,MATCH(1,('GMW - Zero_net'!$MC$2:$MC$200=J$3)*('GMW - Zero_net'!$MB$2:$MB$200=J$4),0),$E87-1973)</f>
        <v>5.8615380000000004</v>
      </c>
      <c r="K87" cm="1">
        <f t="array" ref="K87">INDEX('GMW - Zero_net'!$A$2:$MC$200,MATCH(1,('GMW - Zero_net'!$MC$2:$MC$200=K$3)*('GMW - Zero_net'!$MB$2:$MB$200=K$4),0),$E87-1973)</f>
        <v>5.5264059999999997</v>
      </c>
      <c r="L87" cm="1">
        <f t="array" ref="L87">INDEX('GMW - Zero_net'!$A$2:$MC$200,MATCH(1,('GMW - Zero_net'!$MC$2:$MC$200=L$3)*('GMW - Zero_net'!$MB$2:$MB$200=L$4),0),$E87-1973)</f>
        <v>27362</v>
      </c>
      <c r="M87" cm="1">
        <f t="array" ref="M87">INDEX('GMW - Zero_net'!$A$2:$MC$200,MATCH(1,('GMW - Zero_net'!$MC$2:$MC$200=M$3)*('GMW - Zero_net'!$MB$2:$MB$200=M$4),0),$E87-1973)</f>
        <v>1682</v>
      </c>
      <c r="N87" cm="1">
        <f t="array" ref="N87">INDEX('GMW - Zero_net'!$A$2:$MC$200,MATCH(1,('GMW - Zero_net'!$MC$2:$MC$200=N$3)*('GMW - Zero_net'!$MB$2:$MB$200=N$4),0),$E87-1973)</f>
        <v>29044</v>
      </c>
      <c r="O87" cm="1">
        <f t="array" ref="O87">INDEX('GMW - Zero_net'!$A$2:$MC$200,MATCH(1,('GMW - Zero_net'!$MC$2:$MC$200=O$3)*('GMW - Zero_net'!$MB$2:$MB$200=O$4),0),$E87-1973)</f>
        <v>5.8</v>
      </c>
      <c r="P87" cm="1">
        <f t="array" ref="P87">INDEX('GMW - Zero_net'!$A$2:$MC$200,MATCH(1,('GMW - Zero_net'!$MC$2:$MC$200=P$3)*('GMW - Zero_net'!$MB$2:$MB$200=P$4),0),$E87-1973)</f>
        <v>36085.72</v>
      </c>
      <c r="Q87" cm="1">
        <f t="array" ref="Q87">INDEX('GMW - Zero_net'!$A$2:$MC$200,MATCH(1,('GMW - Zero_net'!$MC$2:$MC$200=Q$3)*('GMW - Zero_net'!$MB$2:$MB$200=Q$4),0),$E87-1973)</f>
        <v>15484</v>
      </c>
      <c r="R87" cm="1">
        <f t="array" ref="R87">INDEX('GMW - Zero_net'!$A$2:$MC$200,MATCH(1,('GMW - Zero_net'!$MC$2:$MC$200=R$3)*('GMW - Zero_net'!$MB$2:$MB$200=R$4),0),$E87-1973)</f>
        <v>299659</v>
      </c>
      <c r="S87" cm="1">
        <f t="array" ref="S87">INDEX('GMW - Zero_net'!$A$2:$MC$200,MATCH(1,('GMW - Zero_net'!$MC$2:$MC$200=S$3)*('GMW - Zero_net'!$MB$2:$MB$200=S$4),0),$E87-1973)</f>
        <v>273551</v>
      </c>
      <c r="T87" cm="1">
        <f t="array" ref="T87">INDEX('GMW - Zero_net'!$A$2:$MC$200,MATCH(1,('GMW - Zero_net'!$MC$2:$MC$200=T$3)*('GMW - Zero_net'!$MB$2:$MB$200=T$4),0),$E87-1973)</f>
        <v>4.2326930000000003</v>
      </c>
      <c r="U87" cm="1">
        <f t="array" ref="U87">INDEX('GMW - Zero_net'!$A$2:$MC$200,MATCH(1,('GMW - Zero_net'!$MC$2:$MC$200=U$3)*('GMW - Zero_net'!$MB$2:$MB$200=U$4),0),$E87-1973)</f>
        <v>460310.3</v>
      </c>
      <c r="V87" cm="1">
        <f t="array" ref="V87">INDEX('GMW - Zero_net'!$A$2:$MC$200,MATCH(1,('GMW - Zero_net'!$MC$2:$MC$200=V$3)*('GMW - Zero_net'!$MB$2:$MB$200=V$4),0),$E87-1973)</f>
        <v>27446.58</v>
      </c>
      <c r="W87" cm="1">
        <f t="array" ref="W87">INDEX('GMW - Zero_net'!$A$2:$MC$200,MATCH(1,('GMW - Zero_net'!$MC$2:$MC$200=W$3)*('GMW - Zero_net'!$MB$2:$MB$200=W$4),0),$E87-1973)</f>
        <v>32.4</v>
      </c>
      <c r="X87" cm="1">
        <f t="array" ref="X87">INDEX('GMW - Zero_net'!$A$2:$MC$200,MATCH(1,('GMW - Zero_net'!$MC$2:$MC$200=X$3)*('GMW - Zero_net'!$MB$2:$MB$200=X$4),0),$E87-1973)</f>
        <v>379754.2</v>
      </c>
      <c r="Y87" cm="1">
        <f t="array" ref="Y87">INDEX('GMW - Zero_net'!$A$2:$MC$200,MATCH(1,('GMW - Zero_net'!$MC$2:$MC$200=Y$3)*('GMW - Zero_net'!$MB$2:$MB$200=Y$4),0),$E87-1973)</f>
        <v>38311.42</v>
      </c>
      <c r="Z87" cm="1">
        <f t="array" ref="Z87">INDEX('GMW - Zero_net'!$A$2:$MC$200,MATCH(1,('GMW - Zero_net'!$MC$2:$MC$200=Z$3)*('GMW - Zero_net'!$MB$2:$MB$200=Z$4),0),$E87-1973)</f>
        <v>1938000</v>
      </c>
      <c r="AA87" cm="1">
        <f t="array" ref="AA87">INDEX('GMW - Zero_net'!$A$2:$MC$200,MATCH(1,('GMW - Zero_net'!$MC$2:$MC$200=AA$3)*('GMW - Zero_net'!$MB$2:$MB$200=AA$4),0),$E87-1973)</f>
        <v>-1.6165670000000001</v>
      </c>
      <c r="AB87" cm="1">
        <f t="array" ref="AB87">INDEX('GMW - Zero_net'!$A$2:$MC$200,MATCH(1,('GMW - Zero_net'!$MC$2:$MC$200=AB$3)*('GMW - Zero_net'!$MB$2:$MB$200=AB$4),0),$E87-1973)</f>
        <v>94464</v>
      </c>
      <c r="AC87" cm="1">
        <f t="array" ref="AC87">INDEX('GMW - Zero_net'!$A$2:$MC$200,MATCH(1,('GMW - Zero_net'!$MC$2:$MC$200=AC$3)*('GMW - Zero_net'!$MB$2:$MB$200=AC$4),0),$E87-1973)</f>
        <v>106101</v>
      </c>
      <c r="AD87" cm="1">
        <f t="array" ref="AD87">INDEX('GMW - Zero_net'!$A$2:$MC$200,MATCH(1,('GMW - Zero_net'!$MC$2:$MC$200=AD$3)*('GMW - Zero_net'!$MB$2:$MB$200=AD$4),0),$E87-1973)</f>
        <v>58835.5</v>
      </c>
      <c r="AE87" cm="1">
        <f t="array" ref="AE87">INDEX('GMW - Zero_net'!$A$2:$MC$200,MATCH(1,('GMW - Zero_net'!$MC$2:$MC$200=AE$3)*('GMW - Zero_net'!$MB$2:$MB$200=AE$4),0),$E87-1973)</f>
        <v>25.772580000000001</v>
      </c>
    </row>
    <row r="88" spans="1:31" x14ac:dyDescent="0.2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Zero_net'!$A$2:$MC$200,MATCH(1,('GMW - Zero_net'!$MC$2:$MC$200=F$3)*('GMW - Zero_net'!$MB$2:$MB$200=F$4),0),$E88-1973)</f>
        <v>483672</v>
      </c>
      <c r="G88" cm="1">
        <f t="array" ref="G88">INDEX('GMW - Zero_net'!$A$2:$MC$200,MATCH(1,('GMW - Zero_net'!$MC$2:$MC$200=G$3)*('GMW - Zero_net'!$MB$2:$MB$200=G$4),0),$E88-1973)</f>
        <v>287388</v>
      </c>
      <c r="H88" cm="1">
        <f t="array" ref="H88">INDEX('GMW - Zero_net'!$A$2:$MC$200,MATCH(1,('GMW - Zero_net'!$MC$2:$MC$200=H$3)*('GMW - Zero_net'!$MB$2:$MB$200=H$4),0),$E88-1973)</f>
        <v>297165</v>
      </c>
      <c r="I88" cm="1">
        <f t="array" ref="I88">INDEX('GMW - Zero_net'!$A$2:$MC$200,MATCH(1,('GMW - Zero_net'!$MC$2:$MC$200=I$3)*('GMW - Zero_net'!$MB$2:$MB$200=I$4),0),$E88-1973)</f>
        <v>72.766670000000005</v>
      </c>
      <c r="J88" cm="1">
        <f t="array" ref="J88">INDEX('GMW - Zero_net'!$A$2:$MC$200,MATCH(1,('GMW - Zero_net'!$MC$2:$MC$200=J$3)*('GMW - Zero_net'!$MB$2:$MB$200=J$4),0),$E88-1973)</f>
        <v>6</v>
      </c>
      <c r="K88" cm="1">
        <f t="array" ref="K88">INDEX('GMW - Zero_net'!$A$2:$MC$200,MATCH(1,('GMW - Zero_net'!$MC$2:$MC$200=K$3)*('GMW - Zero_net'!$MB$2:$MB$200=K$4),0),$E88-1973)</f>
        <v>5.24918</v>
      </c>
      <c r="L88" cm="1">
        <f t="array" ref="L88">INDEX('GMW - Zero_net'!$A$2:$MC$200,MATCH(1,('GMW - Zero_net'!$MC$2:$MC$200=L$3)*('GMW - Zero_net'!$MB$2:$MB$200=L$4),0),$E88-1973)</f>
        <v>27468</v>
      </c>
      <c r="M88" cm="1">
        <f t="array" ref="M88">INDEX('GMW - Zero_net'!$A$2:$MC$200,MATCH(1,('GMW - Zero_net'!$MC$2:$MC$200=M$3)*('GMW - Zero_net'!$MB$2:$MB$200=M$4),0),$E88-1973)</f>
        <v>1599</v>
      </c>
      <c r="N88" cm="1">
        <f t="array" ref="N88">INDEX('GMW - Zero_net'!$A$2:$MC$200,MATCH(1,('GMW - Zero_net'!$MC$2:$MC$200=N$3)*('GMW - Zero_net'!$MB$2:$MB$200=N$4),0),$E88-1973)</f>
        <v>29067</v>
      </c>
      <c r="O88" cm="1">
        <f t="array" ref="O88">INDEX('GMW - Zero_net'!$A$2:$MC$200,MATCH(1,('GMW - Zero_net'!$MC$2:$MC$200=O$3)*('GMW - Zero_net'!$MB$2:$MB$200=O$4),0),$E88-1973)</f>
        <v>5.5</v>
      </c>
      <c r="P88" cm="1">
        <f t="array" ref="P88">INDEX('GMW - Zero_net'!$A$2:$MC$200,MATCH(1,('GMW - Zero_net'!$MC$2:$MC$200=P$3)*('GMW - Zero_net'!$MB$2:$MB$200=P$4),0),$E88-1973)</f>
        <v>36138.28</v>
      </c>
      <c r="Q88" cm="1">
        <f t="array" ref="Q88">INDEX('GMW - Zero_net'!$A$2:$MC$200,MATCH(1,('GMW - Zero_net'!$MC$2:$MC$200=Q$3)*('GMW - Zero_net'!$MB$2:$MB$200=Q$4),0),$E88-1973)</f>
        <v>3583</v>
      </c>
      <c r="R88" cm="1">
        <f t="array" ref="R88">INDEX('GMW - Zero_net'!$A$2:$MC$200,MATCH(1,('GMW - Zero_net'!$MC$2:$MC$200=R$3)*('GMW - Zero_net'!$MB$2:$MB$200=R$4),0),$E88-1973)</f>
        <v>302504</v>
      </c>
      <c r="S88" cm="1">
        <f t="array" ref="S88">INDEX('GMW - Zero_net'!$A$2:$MC$200,MATCH(1,('GMW - Zero_net'!$MC$2:$MC$200=S$3)*('GMW - Zero_net'!$MB$2:$MB$200=S$4),0),$E88-1973)</f>
        <v>275103</v>
      </c>
      <c r="T88" cm="1">
        <f t="array" ref="T88">INDEX('GMW - Zero_net'!$A$2:$MC$200,MATCH(1,('GMW - Zero_net'!$MC$2:$MC$200=T$3)*('GMW - Zero_net'!$MB$2:$MB$200=T$4),0),$E88-1973)</f>
        <v>3.9310459999999998</v>
      </c>
      <c r="U88" cm="1">
        <f t="array" ref="U88">INDEX('GMW - Zero_net'!$A$2:$MC$200,MATCH(1,('GMW - Zero_net'!$MC$2:$MC$200=U$3)*('GMW - Zero_net'!$MB$2:$MB$200=U$4),0),$E88-1973)</f>
        <v>465027.2</v>
      </c>
      <c r="V88" cm="1">
        <f t="array" ref="V88">INDEX('GMW - Zero_net'!$A$2:$MC$200,MATCH(1,('GMW - Zero_net'!$MC$2:$MC$200=V$3)*('GMW - Zero_net'!$MB$2:$MB$200=V$4),0),$E88-1973)</f>
        <v>27497.38</v>
      </c>
      <c r="W88" cm="1">
        <f t="array" ref="W88">INDEX('GMW - Zero_net'!$A$2:$MC$200,MATCH(1,('GMW - Zero_net'!$MC$2:$MC$200=W$3)*('GMW - Zero_net'!$MB$2:$MB$200=W$4),0),$E88-1973)</f>
        <v>32.6</v>
      </c>
      <c r="X88" cm="1">
        <f t="array" ref="X88">INDEX('GMW - Zero_net'!$A$2:$MC$200,MATCH(1,('GMW - Zero_net'!$MC$2:$MC$200=X$3)*('GMW - Zero_net'!$MB$2:$MB$200=X$4),0),$E88-1973)</f>
        <v>381403.9</v>
      </c>
      <c r="Y88" cm="1">
        <f t="array" ref="Y88">INDEX('GMW - Zero_net'!$A$2:$MC$200,MATCH(1,('GMW - Zero_net'!$MC$2:$MC$200=Y$3)*('GMW - Zero_net'!$MB$2:$MB$200=Y$4),0),$E88-1973)</f>
        <v>38374.589999999997</v>
      </c>
      <c r="Z88" cm="1">
        <f t="array" ref="Z88">INDEX('GMW - Zero_net'!$A$2:$MC$200,MATCH(1,('GMW - Zero_net'!$MC$2:$MC$200=Z$3)*('GMW - Zero_net'!$MB$2:$MB$200=Z$4),0),$E88-1973)</f>
        <v>1953000</v>
      </c>
      <c r="AA88" cm="1">
        <f t="array" ref="AA88">INDEX('GMW - Zero_net'!$A$2:$MC$200,MATCH(1,('GMW - Zero_net'!$MC$2:$MC$200=AA$3)*('GMW - Zero_net'!$MB$2:$MB$200=AA$4),0),$E88-1973)</f>
        <v>-1.6150990000000001</v>
      </c>
      <c r="AB88" cm="1">
        <f t="array" ref="AB88">INDEX('GMW - Zero_net'!$A$2:$MC$200,MATCH(1,('GMW - Zero_net'!$MC$2:$MC$200=AB$3)*('GMW - Zero_net'!$MB$2:$MB$200=AB$4),0),$E88-1973)</f>
        <v>93312</v>
      </c>
      <c r="AC88" cm="1">
        <f t="array" ref="AC88">INDEX('GMW - Zero_net'!$A$2:$MC$200,MATCH(1,('GMW - Zero_net'!$MC$2:$MC$200=AC$3)*('GMW - Zero_net'!$MB$2:$MB$200=AC$4),0),$E88-1973)</f>
        <v>97108</v>
      </c>
      <c r="AD88" cm="1">
        <f t="array" ref="AD88">INDEX('GMW - Zero_net'!$A$2:$MC$200,MATCH(1,('GMW - Zero_net'!$MC$2:$MC$200=AD$3)*('GMW - Zero_net'!$MB$2:$MB$200=AD$4),0),$E88-1973)</f>
        <v>58886</v>
      </c>
      <c r="AE88" cm="1">
        <f t="array" ref="AE88">INDEX('GMW - Zero_net'!$A$2:$MC$200,MATCH(1,('GMW - Zero_net'!$MC$2:$MC$200=AE$3)*('GMW - Zero_net'!$MB$2:$MB$200=AE$4),0),$E88-1973)</f>
        <v>25.756060000000002</v>
      </c>
    </row>
    <row r="89" spans="1:31" x14ac:dyDescent="0.2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Zero_net'!$A$2:$MC$200,MATCH(1,('GMW - Zero_net'!$MC$2:$MC$200=F$3)*('GMW - Zero_net'!$MB$2:$MB$200=F$4),0),$E89-1973)</f>
        <v>486617</v>
      </c>
      <c r="G89" cm="1">
        <f t="array" ref="G89">INDEX('GMW - Zero_net'!$A$2:$MC$200,MATCH(1,('GMW - Zero_net'!$MC$2:$MC$200=G$3)*('GMW - Zero_net'!$MB$2:$MB$200=G$4),0),$E89-1973)</f>
        <v>290894</v>
      </c>
      <c r="H89" cm="1">
        <f t="array" ref="H89">INDEX('GMW - Zero_net'!$A$2:$MC$200,MATCH(1,('GMW - Zero_net'!$MC$2:$MC$200=H$3)*('GMW - Zero_net'!$MB$2:$MB$200=H$4),0),$E89-1973)</f>
        <v>302947</v>
      </c>
      <c r="I89" cm="1">
        <f t="array" ref="I89">INDEX('GMW - Zero_net'!$A$2:$MC$200,MATCH(1,('GMW - Zero_net'!$MC$2:$MC$200=I$3)*('GMW - Zero_net'!$MB$2:$MB$200=I$4),0),$E89-1973)</f>
        <v>72.7</v>
      </c>
      <c r="J89" cm="1">
        <f t="array" ref="J89">INDEX('GMW - Zero_net'!$A$2:$MC$200,MATCH(1,('GMW - Zero_net'!$MC$2:$MC$200=J$3)*('GMW - Zero_net'!$MB$2:$MB$200=J$4),0),$E89-1973)</f>
        <v>6</v>
      </c>
      <c r="K89" cm="1">
        <f t="array" ref="K89">INDEX('GMW - Zero_net'!$A$2:$MC$200,MATCH(1,('GMW - Zero_net'!$MC$2:$MC$200=K$3)*('GMW - Zero_net'!$MB$2:$MB$200=K$4),0),$E89-1973)</f>
        <v>5.2590620000000001</v>
      </c>
      <c r="L89" cm="1">
        <f t="array" ref="L89">INDEX('GMW - Zero_net'!$A$2:$MC$200,MATCH(1,('GMW - Zero_net'!$MC$2:$MC$200=L$3)*('GMW - Zero_net'!$MB$2:$MB$200=L$4),0),$E89-1973)</f>
        <v>27555</v>
      </c>
      <c r="M89" cm="1">
        <f t="array" ref="M89">INDEX('GMW - Zero_net'!$A$2:$MC$200,MATCH(1,('GMW - Zero_net'!$MC$2:$MC$200=M$3)*('GMW - Zero_net'!$MB$2:$MB$200=M$4),0),$E89-1973)</f>
        <v>1548</v>
      </c>
      <c r="N89" cm="1">
        <f t="array" ref="N89">INDEX('GMW - Zero_net'!$A$2:$MC$200,MATCH(1,('GMW - Zero_net'!$MC$2:$MC$200=N$3)*('GMW - Zero_net'!$MB$2:$MB$200=N$4),0),$E89-1973)</f>
        <v>29103</v>
      </c>
      <c r="O89" cm="1">
        <f t="array" ref="O89">INDEX('GMW - Zero_net'!$A$2:$MC$200,MATCH(1,('GMW - Zero_net'!$MC$2:$MC$200=O$3)*('GMW - Zero_net'!$MB$2:$MB$200=O$4),0),$E89-1973)</f>
        <v>5.3</v>
      </c>
      <c r="P89" cm="1">
        <f t="array" ref="P89">INDEX('GMW - Zero_net'!$A$2:$MC$200,MATCH(1,('GMW - Zero_net'!$MC$2:$MC$200=P$3)*('GMW - Zero_net'!$MB$2:$MB$200=P$4),0),$E89-1973)</f>
        <v>36204.839999999997</v>
      </c>
      <c r="Q89" cm="1">
        <f t="array" ref="Q89">INDEX('GMW - Zero_net'!$A$2:$MC$200,MATCH(1,('GMW - Zero_net'!$MC$2:$MC$200=Q$3)*('GMW - Zero_net'!$MB$2:$MB$200=Q$4),0),$E89-1973)</f>
        <v>5062</v>
      </c>
      <c r="R89" cm="1">
        <f t="array" ref="R89">INDEX('GMW - Zero_net'!$A$2:$MC$200,MATCH(1,('GMW - Zero_net'!$MC$2:$MC$200=R$3)*('GMW - Zero_net'!$MB$2:$MB$200=R$4),0),$E89-1973)</f>
        <v>299193</v>
      </c>
      <c r="S89" cm="1">
        <f t="array" ref="S89">INDEX('GMW - Zero_net'!$A$2:$MC$200,MATCH(1,('GMW - Zero_net'!$MC$2:$MC$200=S$3)*('GMW - Zero_net'!$MB$2:$MB$200=S$4),0),$E89-1973)</f>
        <v>277076</v>
      </c>
      <c r="T89" cm="1">
        <f t="array" ref="T89">INDEX('GMW - Zero_net'!$A$2:$MC$200,MATCH(1,('GMW - Zero_net'!$MC$2:$MC$200=T$3)*('GMW - Zero_net'!$MB$2:$MB$200=T$4),0),$E89-1973)</f>
        <v>3.8260459999999998</v>
      </c>
      <c r="U89" cm="1">
        <f t="array" ref="U89">INDEX('GMW - Zero_net'!$A$2:$MC$200,MATCH(1,('GMW - Zero_net'!$MC$2:$MC$200=U$3)*('GMW - Zero_net'!$MB$2:$MB$200=U$4),0),$E89-1973)</f>
        <v>468350.5</v>
      </c>
      <c r="V89" cm="1">
        <f t="array" ref="V89">INDEX('GMW - Zero_net'!$A$2:$MC$200,MATCH(1,('GMW - Zero_net'!$MC$2:$MC$200=V$3)*('GMW - Zero_net'!$MB$2:$MB$200=V$4),0),$E89-1973)</f>
        <v>27560.54</v>
      </c>
      <c r="W89" cm="1">
        <f t="array" ref="W89">INDEX('GMW - Zero_net'!$A$2:$MC$200,MATCH(1,('GMW - Zero_net'!$MC$2:$MC$200=W$3)*('GMW - Zero_net'!$MB$2:$MB$200=W$4),0),$E89-1973)</f>
        <v>32.6</v>
      </c>
      <c r="X89" cm="1">
        <f t="array" ref="X89">INDEX('GMW - Zero_net'!$A$2:$MC$200,MATCH(1,('GMW - Zero_net'!$MC$2:$MC$200=X$3)*('GMW - Zero_net'!$MB$2:$MB$200=X$4),0),$E89-1973)</f>
        <v>383917.8</v>
      </c>
      <c r="Y89" cm="1">
        <f t="array" ref="Y89">INDEX('GMW - Zero_net'!$A$2:$MC$200,MATCH(1,('GMW - Zero_net'!$MC$2:$MC$200=Y$3)*('GMW - Zero_net'!$MB$2:$MB$200=Y$4),0),$E89-1973)</f>
        <v>38439.32</v>
      </c>
      <c r="Z89" cm="1">
        <f t="array" ref="Z89">INDEX('GMW - Zero_net'!$A$2:$MC$200,MATCH(1,('GMW - Zero_net'!$MC$2:$MC$200=Z$3)*('GMW - Zero_net'!$MB$2:$MB$200=Z$4),0),$E89-1973)</f>
        <v>1968000</v>
      </c>
      <c r="AA89" cm="1">
        <f t="array" ref="AA89">INDEX('GMW - Zero_net'!$A$2:$MC$200,MATCH(1,('GMW - Zero_net'!$MC$2:$MC$200=AA$3)*('GMW - Zero_net'!$MB$2:$MB$200=AA$4),0),$E89-1973)</f>
        <v>-1.6136330000000001</v>
      </c>
      <c r="AB89" cm="1">
        <f t="array" ref="AB89">INDEX('GMW - Zero_net'!$A$2:$MC$200,MATCH(1,('GMW - Zero_net'!$MC$2:$MC$200=AB$3)*('GMW - Zero_net'!$MB$2:$MB$200=AB$4),0),$E89-1973)</f>
        <v>96786</v>
      </c>
      <c r="AC89" cm="1">
        <f t="array" ref="AC89">INDEX('GMW - Zero_net'!$A$2:$MC$200,MATCH(1,('GMW - Zero_net'!$MC$2:$MC$200=AC$3)*('GMW - Zero_net'!$MB$2:$MB$200=AC$4),0),$E89-1973)</f>
        <v>101376</v>
      </c>
      <c r="AD89" cm="1">
        <f t="array" ref="AD89">INDEX('GMW - Zero_net'!$A$2:$MC$200,MATCH(1,('GMW - Zero_net'!$MC$2:$MC$200=AD$3)*('GMW - Zero_net'!$MB$2:$MB$200=AD$4),0),$E89-1973)</f>
        <v>58942.75</v>
      </c>
      <c r="AE89" cm="1">
        <f t="array" ref="AE89">INDEX('GMW - Zero_net'!$A$2:$MC$200,MATCH(1,('GMW - Zero_net'!$MC$2:$MC$200=AE$3)*('GMW - Zero_net'!$MB$2:$MB$200=AE$4),0),$E89-1973)</f>
        <v>25.753620000000002</v>
      </c>
    </row>
    <row r="90" spans="1:31" x14ac:dyDescent="0.2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Zero_net'!$A$2:$MC$200,MATCH(1,('GMW - Zero_net'!$MC$2:$MC$200=F$3)*('GMW - Zero_net'!$MB$2:$MB$200=F$4),0),$E90-1973)</f>
        <v>489506</v>
      </c>
      <c r="G90" cm="1">
        <f t="array" ref="G90">INDEX('GMW - Zero_net'!$A$2:$MC$200,MATCH(1,('GMW - Zero_net'!$MC$2:$MC$200=G$3)*('GMW - Zero_net'!$MB$2:$MB$200=G$4),0),$E90-1973)</f>
        <v>293325</v>
      </c>
      <c r="H90" cm="1">
        <f t="array" ref="H90">INDEX('GMW - Zero_net'!$A$2:$MC$200,MATCH(1,('GMW - Zero_net'!$MC$2:$MC$200=H$3)*('GMW - Zero_net'!$MB$2:$MB$200=H$4),0),$E90-1973)</f>
        <v>308156</v>
      </c>
      <c r="I90" cm="1">
        <f t="array" ref="I90">INDEX('GMW - Zero_net'!$A$2:$MC$200,MATCH(1,('GMW - Zero_net'!$MC$2:$MC$200=I$3)*('GMW - Zero_net'!$MB$2:$MB$200=I$4),0),$E90-1973)</f>
        <v>73.166659999999993</v>
      </c>
      <c r="J90" cm="1">
        <f t="array" ref="J90">INDEX('GMW - Zero_net'!$A$2:$MC$200,MATCH(1,('GMW - Zero_net'!$MC$2:$MC$200=J$3)*('GMW - Zero_net'!$MB$2:$MB$200=J$4),0),$E90-1973)</f>
        <v>6</v>
      </c>
      <c r="K90" cm="1">
        <f t="array" ref="K90">INDEX('GMW - Zero_net'!$A$2:$MC$200,MATCH(1,('GMW - Zero_net'!$MC$2:$MC$200=K$3)*('GMW - Zero_net'!$MB$2:$MB$200=K$4),0),$E90-1973)</f>
        <v>5.0440630000000004</v>
      </c>
      <c r="L90" cm="1">
        <f t="array" ref="L90">INDEX('GMW - Zero_net'!$A$2:$MC$200,MATCH(1,('GMW - Zero_net'!$MC$2:$MC$200=L$3)*('GMW - Zero_net'!$MB$2:$MB$200=L$4),0),$E90-1973)</f>
        <v>27549</v>
      </c>
      <c r="M90" cm="1">
        <f t="array" ref="M90">INDEX('GMW - Zero_net'!$A$2:$MC$200,MATCH(1,('GMW - Zero_net'!$MC$2:$MC$200=M$3)*('GMW - Zero_net'!$MB$2:$MB$200=M$4),0),$E90-1973)</f>
        <v>1520</v>
      </c>
      <c r="N90" cm="1">
        <f t="array" ref="N90">INDEX('GMW - Zero_net'!$A$2:$MC$200,MATCH(1,('GMW - Zero_net'!$MC$2:$MC$200=N$3)*('GMW - Zero_net'!$MB$2:$MB$200=N$4),0),$E90-1973)</f>
        <v>29069</v>
      </c>
      <c r="O90" cm="1">
        <f t="array" ref="O90">INDEX('GMW - Zero_net'!$A$2:$MC$200,MATCH(1,('GMW - Zero_net'!$MC$2:$MC$200=O$3)*('GMW - Zero_net'!$MB$2:$MB$200=O$4),0),$E90-1973)</f>
        <v>5.2</v>
      </c>
      <c r="P90" cm="1">
        <f t="array" ref="P90">INDEX('GMW - Zero_net'!$A$2:$MC$200,MATCH(1,('GMW - Zero_net'!$MC$2:$MC$200=P$3)*('GMW - Zero_net'!$MB$2:$MB$200=P$4),0),$E90-1973)</f>
        <v>36271.4</v>
      </c>
      <c r="Q90" cm="1">
        <f t="array" ref="Q90">INDEX('GMW - Zero_net'!$A$2:$MC$200,MATCH(1,('GMW - Zero_net'!$MC$2:$MC$200=Q$3)*('GMW - Zero_net'!$MB$2:$MB$200=Q$4),0),$E90-1973)</f>
        <v>-2312</v>
      </c>
      <c r="R90" cm="1">
        <f t="array" ref="R90">INDEX('GMW - Zero_net'!$A$2:$MC$200,MATCH(1,('GMW - Zero_net'!$MC$2:$MC$200=R$3)*('GMW - Zero_net'!$MB$2:$MB$200=R$4),0),$E90-1973)</f>
        <v>314399</v>
      </c>
      <c r="S90" cm="1">
        <f t="array" ref="S90">INDEX('GMW - Zero_net'!$A$2:$MC$200,MATCH(1,('GMW - Zero_net'!$MC$2:$MC$200=S$3)*('GMW - Zero_net'!$MB$2:$MB$200=S$4),0),$E90-1973)</f>
        <v>279029</v>
      </c>
      <c r="T90" cm="1">
        <f t="array" ref="T90">INDEX('GMW - Zero_net'!$A$2:$MC$200,MATCH(1,('GMW - Zero_net'!$MC$2:$MC$200=T$3)*('GMW - Zero_net'!$MB$2:$MB$200=T$4),0),$E90-1973)</f>
        <v>3.4022329999999998</v>
      </c>
      <c r="U90" cm="1">
        <f t="array" ref="U90">INDEX('GMW - Zero_net'!$A$2:$MC$200,MATCH(1,('GMW - Zero_net'!$MC$2:$MC$200=U$3)*('GMW - Zero_net'!$MB$2:$MB$200=U$4),0),$E90-1973)</f>
        <v>473132.4</v>
      </c>
      <c r="V90" cm="1">
        <f t="array" ref="V90">INDEX('GMW - Zero_net'!$A$2:$MC$200,MATCH(1,('GMW - Zero_net'!$MC$2:$MC$200=V$3)*('GMW - Zero_net'!$MB$2:$MB$200=V$4),0),$E90-1973)</f>
        <v>27557.41</v>
      </c>
      <c r="W90" cm="1">
        <f t="array" ref="W90">INDEX('GMW - Zero_net'!$A$2:$MC$200,MATCH(1,('GMW - Zero_net'!$MC$2:$MC$200=W$3)*('GMW - Zero_net'!$MB$2:$MB$200=W$4),0),$E90-1973)</f>
        <v>32.799999999999997</v>
      </c>
      <c r="X90" cm="1">
        <f t="array" ref="X90">INDEX('GMW - Zero_net'!$A$2:$MC$200,MATCH(1,('GMW - Zero_net'!$MC$2:$MC$200=X$3)*('GMW - Zero_net'!$MB$2:$MB$200=X$4),0),$E90-1973)</f>
        <v>387283.8</v>
      </c>
      <c r="Y90" cm="1">
        <f t="array" ref="Y90">INDEX('GMW - Zero_net'!$A$2:$MC$200,MATCH(1,('GMW - Zero_net'!$MC$2:$MC$200=Y$3)*('GMW - Zero_net'!$MB$2:$MB$200=Y$4),0),$E90-1973)</f>
        <v>38504.06</v>
      </c>
      <c r="Z90" cm="1">
        <f t="array" ref="Z90">INDEX('GMW - Zero_net'!$A$2:$MC$200,MATCH(1,('GMW - Zero_net'!$MC$2:$MC$200=Z$3)*('GMW - Zero_net'!$MB$2:$MB$200=Z$4),0),$E90-1973)</f>
        <v>1983000</v>
      </c>
      <c r="AA90" cm="1">
        <f t="array" ref="AA90">INDEX('GMW - Zero_net'!$A$2:$MC$200,MATCH(1,('GMW - Zero_net'!$MC$2:$MC$200=AA$3)*('GMW - Zero_net'!$MB$2:$MB$200=AA$4),0),$E90-1973)</f>
        <v>-1.612169</v>
      </c>
      <c r="AB90" cm="1">
        <f t="array" ref="AB90">INDEX('GMW - Zero_net'!$A$2:$MC$200,MATCH(1,('GMW - Zero_net'!$MC$2:$MC$200=AB$3)*('GMW - Zero_net'!$MB$2:$MB$200=AB$4),0),$E90-1973)</f>
        <v>99203</v>
      </c>
      <c r="AC90" cm="1">
        <f t="array" ref="AC90">INDEX('GMW - Zero_net'!$A$2:$MC$200,MATCH(1,('GMW - Zero_net'!$MC$2:$MC$200=AC$3)*('GMW - Zero_net'!$MB$2:$MB$200=AC$4),0),$E90-1973)</f>
        <v>95606</v>
      </c>
      <c r="AD90" cm="1">
        <f t="array" ref="AD90">INDEX('GMW - Zero_net'!$A$2:$MC$200,MATCH(1,('GMW - Zero_net'!$MC$2:$MC$200=AD$3)*('GMW - Zero_net'!$MB$2:$MB$200=AD$4),0),$E90-1973)</f>
        <v>58999.5</v>
      </c>
      <c r="AE90" cm="1">
        <f t="array" ref="AE90">INDEX('GMW - Zero_net'!$A$2:$MC$200,MATCH(1,('GMW - Zero_net'!$MC$2:$MC$200=AE$3)*('GMW - Zero_net'!$MB$2:$MB$200=AE$4),0),$E90-1973)</f>
        <v>25.751190000000001</v>
      </c>
    </row>
    <row r="91" spans="1:31" x14ac:dyDescent="0.2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Zero_net'!$A$2:$MC$200,MATCH(1,('GMW - Zero_net'!$MC$2:$MC$200=F$3)*('GMW - Zero_net'!$MB$2:$MB$200=F$4),0),$E91-1973)</f>
        <v>493575</v>
      </c>
      <c r="G91" cm="1">
        <f t="array" ref="G91">INDEX('GMW - Zero_net'!$A$2:$MC$200,MATCH(1,('GMW - Zero_net'!$MC$2:$MC$200=G$3)*('GMW - Zero_net'!$MB$2:$MB$200=G$4),0),$E91-1973)</f>
        <v>294155</v>
      </c>
      <c r="H91" cm="1">
        <f t="array" ref="H91">INDEX('GMW - Zero_net'!$A$2:$MC$200,MATCH(1,('GMW - Zero_net'!$MC$2:$MC$200=H$3)*('GMW - Zero_net'!$MB$2:$MB$200=H$4),0),$E91-1973)</f>
        <v>310316</v>
      </c>
      <c r="I91" cm="1">
        <f t="array" ref="I91">INDEX('GMW - Zero_net'!$A$2:$MC$200,MATCH(1,('GMW - Zero_net'!$MC$2:$MC$200=I$3)*('GMW - Zero_net'!$MB$2:$MB$200=I$4),0),$E91-1973)</f>
        <v>72.766670000000005</v>
      </c>
      <c r="J91" cm="1">
        <f t="array" ref="J91">INDEX('GMW - Zero_net'!$A$2:$MC$200,MATCH(1,('GMW - Zero_net'!$MC$2:$MC$200=J$3)*('GMW - Zero_net'!$MB$2:$MB$200=J$4),0),$E91-1973)</f>
        <v>5.8576920000000001</v>
      </c>
      <c r="K91" cm="1">
        <f t="array" ref="K91">INDEX('GMW - Zero_net'!$A$2:$MC$200,MATCH(1,('GMW - Zero_net'!$MC$2:$MC$200=K$3)*('GMW - Zero_net'!$MB$2:$MB$200=K$4),0),$E91-1973)</f>
        <v>4.8572309999999996</v>
      </c>
      <c r="L91" cm="1">
        <f t="array" ref="L91">INDEX('GMW - Zero_net'!$A$2:$MC$200,MATCH(1,('GMW - Zero_net'!$MC$2:$MC$200=L$3)*('GMW - Zero_net'!$MB$2:$MB$200=L$4),0),$E91-1973)</f>
        <v>27623</v>
      </c>
      <c r="M91" cm="1">
        <f t="array" ref="M91">INDEX('GMW - Zero_net'!$A$2:$MC$200,MATCH(1,('GMW - Zero_net'!$MC$2:$MC$200=M$3)*('GMW - Zero_net'!$MB$2:$MB$200=M$4),0),$E91-1973)</f>
        <v>1481</v>
      </c>
      <c r="N91" cm="1">
        <f t="array" ref="N91">INDEX('GMW - Zero_net'!$A$2:$MC$200,MATCH(1,('GMW - Zero_net'!$MC$2:$MC$200=N$3)*('GMW - Zero_net'!$MB$2:$MB$200=N$4),0),$E91-1973)</f>
        <v>29104</v>
      </c>
      <c r="O91" cm="1">
        <f t="array" ref="O91">INDEX('GMW - Zero_net'!$A$2:$MC$200,MATCH(1,('GMW - Zero_net'!$MC$2:$MC$200=O$3)*('GMW - Zero_net'!$MB$2:$MB$200=O$4),0),$E91-1973)</f>
        <v>5.0999999999999996</v>
      </c>
      <c r="P91" cm="1">
        <f t="array" ref="P91">INDEX('GMW - Zero_net'!$A$2:$MC$200,MATCH(1,('GMW - Zero_net'!$MC$2:$MC$200=P$3)*('GMW - Zero_net'!$MB$2:$MB$200=P$4),0),$E91-1973)</f>
        <v>36337.96</v>
      </c>
      <c r="Q91" cm="1">
        <f t="array" ref="Q91">INDEX('GMW - Zero_net'!$A$2:$MC$200,MATCH(1,('GMW - Zero_net'!$MC$2:$MC$200=Q$3)*('GMW - Zero_net'!$MB$2:$MB$200=Q$4),0),$E91-1973)</f>
        <v>15523</v>
      </c>
      <c r="R91" cm="1">
        <f t="array" ref="R91">INDEX('GMW - Zero_net'!$A$2:$MC$200,MATCH(1,('GMW - Zero_net'!$MC$2:$MC$200=R$3)*('GMW - Zero_net'!$MB$2:$MB$200=R$4),0),$E91-1973)</f>
        <v>306701</v>
      </c>
      <c r="S91" cm="1">
        <f t="array" ref="S91">INDEX('GMW - Zero_net'!$A$2:$MC$200,MATCH(1,('GMW - Zero_net'!$MC$2:$MC$200=S$3)*('GMW - Zero_net'!$MB$2:$MB$200=S$4),0),$E91-1973)</f>
        <v>283724</v>
      </c>
      <c r="T91" cm="1">
        <f t="array" ref="T91">INDEX('GMW - Zero_net'!$A$2:$MC$200,MATCH(1,('GMW - Zero_net'!$MC$2:$MC$200=T$3)*('GMW - Zero_net'!$MB$2:$MB$200=T$4),0),$E91-1973)</f>
        <v>3.6799430000000002</v>
      </c>
      <c r="U91" cm="1">
        <f t="array" ref="U91">INDEX('GMW - Zero_net'!$A$2:$MC$200,MATCH(1,('GMW - Zero_net'!$MC$2:$MC$200=U$3)*('GMW - Zero_net'!$MB$2:$MB$200=U$4),0),$E91-1973)</f>
        <v>475741.8</v>
      </c>
      <c r="V91" cm="1">
        <f t="array" ref="V91">INDEX('GMW - Zero_net'!$A$2:$MC$200,MATCH(1,('GMW - Zero_net'!$MC$2:$MC$200=V$3)*('GMW - Zero_net'!$MB$2:$MB$200=V$4),0),$E91-1973)</f>
        <v>27619.7</v>
      </c>
      <c r="W91" cm="1">
        <f t="array" ref="W91">INDEX('GMW - Zero_net'!$A$2:$MC$200,MATCH(1,('GMW - Zero_net'!$MC$2:$MC$200=W$3)*('GMW - Zero_net'!$MB$2:$MB$200=W$4),0),$E91-1973)</f>
        <v>32.700000000000003</v>
      </c>
      <c r="X91" cm="1">
        <f t="array" ref="X91">INDEX('GMW - Zero_net'!$A$2:$MC$200,MATCH(1,('GMW - Zero_net'!$MC$2:$MC$200=X$3)*('GMW - Zero_net'!$MB$2:$MB$200=X$4),0),$E91-1973)</f>
        <v>390395</v>
      </c>
      <c r="Y91" cm="1">
        <f t="array" ref="Y91">INDEX('GMW - Zero_net'!$A$2:$MC$200,MATCH(1,('GMW - Zero_net'!$MC$2:$MC$200=Y$3)*('GMW - Zero_net'!$MB$2:$MB$200=Y$4),0),$E91-1973)</f>
        <v>38568.79</v>
      </c>
      <c r="Z91" cm="1">
        <f t="array" ref="Z91">INDEX('GMW - Zero_net'!$A$2:$MC$200,MATCH(1,('GMW - Zero_net'!$MC$2:$MC$200=Z$3)*('GMW - Zero_net'!$MB$2:$MB$200=Z$4),0),$E91-1973)</f>
        <v>1996750</v>
      </c>
      <c r="AA91" cm="1">
        <f t="array" ref="AA91">INDEX('GMW - Zero_net'!$A$2:$MC$200,MATCH(1,('GMW - Zero_net'!$MC$2:$MC$200=AA$3)*('GMW - Zero_net'!$MB$2:$MB$200=AA$4),0),$E91-1973)</f>
        <v>-1.6107050000000001</v>
      </c>
      <c r="AB91" cm="1">
        <f t="array" ref="AB91">INDEX('GMW - Zero_net'!$A$2:$MC$200,MATCH(1,('GMW - Zero_net'!$MC$2:$MC$200=AB$3)*('GMW - Zero_net'!$MB$2:$MB$200=AB$4),0),$E91-1973)</f>
        <v>100817</v>
      </c>
      <c r="AC91" cm="1">
        <f t="array" ref="AC91">INDEX('GMW - Zero_net'!$A$2:$MC$200,MATCH(1,('GMW - Zero_net'!$MC$2:$MC$200=AC$3)*('GMW - Zero_net'!$MB$2:$MB$200=AC$4),0),$E91-1973)</f>
        <v>112322</v>
      </c>
      <c r="AD91" cm="1">
        <f t="array" ref="AD91">INDEX('GMW - Zero_net'!$A$2:$MC$200,MATCH(1,('GMW - Zero_net'!$MC$2:$MC$200=AD$3)*('GMW - Zero_net'!$MB$2:$MB$200=AD$4),0),$E91-1973)</f>
        <v>59056.25</v>
      </c>
      <c r="AE91" cm="1">
        <f t="array" ref="AE91">INDEX('GMW - Zero_net'!$A$2:$MC$200,MATCH(1,('GMW - Zero_net'!$MC$2:$MC$200=AE$3)*('GMW - Zero_net'!$MB$2:$MB$200=AE$4),0),$E91-1973)</f>
        <v>25.74877</v>
      </c>
    </row>
    <row r="92" spans="1:31" x14ac:dyDescent="0.2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Zero_net'!$A$2:$MC$200,MATCH(1,('GMW - Zero_net'!$MC$2:$MC$200=F$3)*('GMW - Zero_net'!$MB$2:$MB$200=F$4),0),$E92-1973)</f>
        <v>495602</v>
      </c>
      <c r="G92" cm="1">
        <f t="array" ref="G92">INDEX('GMW - Zero_net'!$A$2:$MC$200,MATCH(1,('GMW - Zero_net'!$MC$2:$MC$200=G$3)*('GMW - Zero_net'!$MB$2:$MB$200=G$4),0),$E92-1973)</f>
        <v>296378</v>
      </c>
      <c r="H92" cm="1">
        <f t="array" ref="H92">INDEX('GMW - Zero_net'!$A$2:$MC$200,MATCH(1,('GMW - Zero_net'!$MC$2:$MC$200=H$3)*('GMW - Zero_net'!$MB$2:$MB$200=H$4),0),$E92-1973)</f>
        <v>308874</v>
      </c>
      <c r="I92" cm="1">
        <f t="array" ref="I92">INDEX('GMW - Zero_net'!$A$2:$MC$200,MATCH(1,('GMW - Zero_net'!$MC$2:$MC$200=I$3)*('GMW - Zero_net'!$MB$2:$MB$200=I$4),0),$E92-1973)</f>
        <v>73.833340000000007</v>
      </c>
      <c r="J92" cm="1">
        <f t="array" ref="J92">INDEX('GMW - Zero_net'!$A$2:$MC$200,MATCH(1,('GMW - Zero_net'!$MC$2:$MC$200=J$3)*('GMW - Zero_net'!$MB$2:$MB$200=J$4),0),$E92-1973)</f>
        <v>5.3692310000000001</v>
      </c>
      <c r="K92" cm="1">
        <f t="array" ref="K92">INDEX('GMW - Zero_net'!$A$2:$MC$200,MATCH(1,('GMW - Zero_net'!$MC$2:$MC$200=K$3)*('GMW - Zero_net'!$MB$2:$MB$200=K$4),0),$E92-1973)</f>
        <v>5.0754840000000003</v>
      </c>
      <c r="L92" cm="1">
        <f t="array" ref="L92">INDEX('GMW - Zero_net'!$A$2:$MC$200,MATCH(1,('GMW - Zero_net'!$MC$2:$MC$200=L$3)*('GMW - Zero_net'!$MB$2:$MB$200=L$4),0),$E92-1973)</f>
        <v>27707</v>
      </c>
      <c r="M92" cm="1">
        <f t="array" ref="M92">INDEX('GMW - Zero_net'!$A$2:$MC$200,MATCH(1,('GMW - Zero_net'!$MC$2:$MC$200=M$3)*('GMW - Zero_net'!$MB$2:$MB$200=M$4),0),$E92-1973)</f>
        <v>1468</v>
      </c>
      <c r="N92" cm="1">
        <f t="array" ref="N92">INDEX('GMW - Zero_net'!$A$2:$MC$200,MATCH(1,('GMW - Zero_net'!$MC$2:$MC$200=N$3)*('GMW - Zero_net'!$MB$2:$MB$200=N$4),0),$E92-1973)</f>
        <v>29175</v>
      </c>
      <c r="O92" cm="1">
        <f t="array" ref="O92">INDEX('GMW - Zero_net'!$A$2:$MC$200,MATCH(1,('GMW - Zero_net'!$MC$2:$MC$200=O$3)*('GMW - Zero_net'!$MB$2:$MB$200=O$4),0),$E92-1973)</f>
        <v>5</v>
      </c>
      <c r="P92" cm="1">
        <f t="array" ref="P92">INDEX('GMW - Zero_net'!$A$2:$MC$200,MATCH(1,('GMW - Zero_net'!$MC$2:$MC$200=P$3)*('GMW - Zero_net'!$MB$2:$MB$200=P$4),0),$E92-1973)</f>
        <v>36404.519999999997</v>
      </c>
      <c r="Q92" cm="1">
        <f t="array" ref="Q92">INDEX('GMW - Zero_net'!$A$2:$MC$200,MATCH(1,('GMW - Zero_net'!$MC$2:$MC$200=Q$3)*('GMW - Zero_net'!$MB$2:$MB$200=Q$4),0),$E92-1973)</f>
        <v>1345</v>
      </c>
      <c r="R92" cm="1">
        <f t="array" ref="R92">INDEX('GMW - Zero_net'!$A$2:$MC$200,MATCH(1,('GMW - Zero_net'!$MC$2:$MC$200=R$3)*('GMW - Zero_net'!$MB$2:$MB$200=R$4),0),$E92-1973)</f>
        <v>316188</v>
      </c>
      <c r="S92" cm="1">
        <f t="array" ref="S92">INDEX('GMW - Zero_net'!$A$2:$MC$200,MATCH(1,('GMW - Zero_net'!$MC$2:$MC$200=S$3)*('GMW - Zero_net'!$MB$2:$MB$200=S$4),0),$E92-1973)</f>
        <v>287603</v>
      </c>
      <c r="T92" cm="1">
        <f t="array" ref="T92">INDEX('GMW - Zero_net'!$A$2:$MC$200,MATCH(1,('GMW - Zero_net'!$MC$2:$MC$200=T$3)*('GMW - Zero_net'!$MB$2:$MB$200=T$4),0),$E92-1973)</f>
        <v>3.1136509999999999</v>
      </c>
      <c r="U92" cm="1">
        <f t="array" ref="U92">INDEX('GMW - Zero_net'!$A$2:$MC$200,MATCH(1,('GMW - Zero_net'!$MC$2:$MC$200=U$3)*('GMW - Zero_net'!$MB$2:$MB$200=U$4),0),$E92-1973)</f>
        <v>480408.2</v>
      </c>
      <c r="V92" cm="1">
        <f t="array" ref="V92">INDEX('GMW - Zero_net'!$A$2:$MC$200,MATCH(1,('GMW - Zero_net'!$MC$2:$MC$200=V$3)*('GMW - Zero_net'!$MB$2:$MB$200=V$4),0),$E92-1973)</f>
        <v>27716.25</v>
      </c>
      <c r="W92" cm="1">
        <f t="array" ref="W92">INDEX('GMW - Zero_net'!$A$2:$MC$200,MATCH(1,('GMW - Zero_net'!$MC$2:$MC$200=W$3)*('GMW - Zero_net'!$MB$2:$MB$200=W$4),0),$E92-1973)</f>
        <v>32.799999999999997</v>
      </c>
      <c r="X92" cm="1">
        <f t="array" ref="X92">INDEX('GMW - Zero_net'!$A$2:$MC$200,MATCH(1,('GMW - Zero_net'!$MC$2:$MC$200=X$3)*('GMW - Zero_net'!$MB$2:$MB$200=X$4),0),$E92-1973)</f>
        <v>393176.9</v>
      </c>
      <c r="Y92" cm="1">
        <f t="array" ref="Y92">INDEX('GMW - Zero_net'!$A$2:$MC$200,MATCH(1,('GMW - Zero_net'!$MC$2:$MC$200=Y$3)*('GMW - Zero_net'!$MB$2:$MB$200=Y$4),0),$E92-1973)</f>
        <v>38633.53</v>
      </c>
      <c r="Z92" cm="1">
        <f t="array" ref="Z92">INDEX('GMW - Zero_net'!$A$2:$MC$200,MATCH(1,('GMW - Zero_net'!$MC$2:$MC$200=Z$3)*('GMW - Zero_net'!$MB$2:$MB$200=Z$4),0),$E92-1973)</f>
        <v>2010500</v>
      </c>
      <c r="AA92" cm="1">
        <f t="array" ref="AA92">INDEX('GMW - Zero_net'!$A$2:$MC$200,MATCH(1,('GMW - Zero_net'!$MC$2:$MC$200=AA$3)*('GMW - Zero_net'!$MB$2:$MB$200=AA$4),0),$E92-1973)</f>
        <v>-1.609243</v>
      </c>
      <c r="AB92" cm="1">
        <f t="array" ref="AB92">INDEX('GMW - Zero_net'!$A$2:$MC$200,MATCH(1,('GMW - Zero_net'!$MC$2:$MC$200=AB$3)*('GMW - Zero_net'!$MB$2:$MB$200=AB$4),0),$E92-1973)</f>
        <v>100509</v>
      </c>
      <c r="AC92" cm="1">
        <f t="array" ref="AC92">INDEX('GMW - Zero_net'!$A$2:$MC$200,MATCH(1,('GMW - Zero_net'!$MC$2:$MC$200=AC$3)*('GMW - Zero_net'!$MB$2:$MB$200=AC$4),0),$E92-1973)</f>
        <v>99956</v>
      </c>
      <c r="AD92" cm="1">
        <f t="array" ref="AD92">INDEX('GMW - Zero_net'!$A$2:$MC$200,MATCH(1,('GMW - Zero_net'!$MC$2:$MC$200=AD$3)*('GMW - Zero_net'!$MB$2:$MB$200=AD$4),0),$E92-1973)</f>
        <v>59113</v>
      </c>
      <c r="AE92" cm="1">
        <f t="array" ref="AE92">INDEX('GMW - Zero_net'!$A$2:$MC$200,MATCH(1,('GMW - Zero_net'!$MC$2:$MC$200=AE$3)*('GMW - Zero_net'!$MB$2:$MB$200=AE$4),0),$E92-1973)</f>
        <v>25.746359999999999</v>
      </c>
    </row>
    <row r="93" spans="1:31" x14ac:dyDescent="0.2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Zero_net'!$A$2:$MC$200,MATCH(1,('GMW - Zero_net'!$MC$2:$MC$200=F$3)*('GMW - Zero_net'!$MB$2:$MB$200=F$4),0),$E93-1973)</f>
        <v>497938</v>
      </c>
      <c r="G93" cm="1">
        <f t="array" ref="G93">INDEX('GMW - Zero_net'!$A$2:$MC$200,MATCH(1,('GMW - Zero_net'!$MC$2:$MC$200=G$3)*('GMW - Zero_net'!$MB$2:$MB$200=G$4),0),$E93-1973)</f>
        <v>300827</v>
      </c>
      <c r="H93" cm="1">
        <f t="array" ref="H93">INDEX('GMW - Zero_net'!$A$2:$MC$200,MATCH(1,('GMW - Zero_net'!$MC$2:$MC$200=H$3)*('GMW - Zero_net'!$MB$2:$MB$200=H$4),0),$E93-1973)</f>
        <v>310774</v>
      </c>
      <c r="I93" cm="1">
        <f t="array" ref="I93">INDEX('GMW - Zero_net'!$A$2:$MC$200,MATCH(1,('GMW - Zero_net'!$MC$2:$MC$200=I$3)*('GMW - Zero_net'!$MB$2:$MB$200=I$4),0),$E93-1973)</f>
        <v>73.866669999999999</v>
      </c>
      <c r="J93" cm="1">
        <f t="array" ref="J93">INDEX('GMW - Zero_net'!$A$2:$MC$200,MATCH(1,('GMW - Zero_net'!$MC$2:$MC$200=J$3)*('GMW - Zero_net'!$MB$2:$MB$200=J$4),0),$E93-1973)</f>
        <v>5.0538460000000001</v>
      </c>
      <c r="K93" cm="1">
        <f t="array" ref="K93">INDEX('GMW - Zero_net'!$A$2:$MC$200,MATCH(1,('GMW - Zero_net'!$MC$2:$MC$200=K$3)*('GMW - Zero_net'!$MB$2:$MB$200=K$4),0),$E93-1973)</f>
        <v>4.9793839999999996</v>
      </c>
      <c r="L93" cm="1">
        <f t="array" ref="L93">INDEX('GMW - Zero_net'!$A$2:$MC$200,MATCH(1,('GMW - Zero_net'!$MC$2:$MC$200=L$3)*('GMW - Zero_net'!$MB$2:$MB$200=L$4),0),$E93-1973)</f>
        <v>27715</v>
      </c>
      <c r="M93" cm="1">
        <f t="array" ref="M93">INDEX('GMW - Zero_net'!$A$2:$MC$200,MATCH(1,('GMW - Zero_net'!$MC$2:$MC$200=M$3)*('GMW - Zero_net'!$MB$2:$MB$200=M$4),0),$E93-1973)</f>
        <v>1487</v>
      </c>
      <c r="N93" cm="1">
        <f t="array" ref="N93">INDEX('GMW - Zero_net'!$A$2:$MC$200,MATCH(1,('GMW - Zero_net'!$MC$2:$MC$200=N$3)*('GMW - Zero_net'!$MB$2:$MB$200=N$4),0),$E93-1973)</f>
        <v>29202</v>
      </c>
      <c r="O93" cm="1">
        <f t="array" ref="O93">INDEX('GMW - Zero_net'!$A$2:$MC$200,MATCH(1,('GMW - Zero_net'!$MC$2:$MC$200=O$3)*('GMW - Zero_net'!$MB$2:$MB$200=O$4),0),$E93-1973)</f>
        <v>5.0999999999999996</v>
      </c>
      <c r="P93" cm="1">
        <f t="array" ref="P93">INDEX('GMW - Zero_net'!$A$2:$MC$200,MATCH(1,('GMW - Zero_net'!$MC$2:$MC$200=P$3)*('GMW - Zero_net'!$MB$2:$MB$200=P$4),0),$E93-1973)</f>
        <v>36468.300000000003</v>
      </c>
      <c r="Q93" cm="1">
        <f t="array" ref="Q93">INDEX('GMW - Zero_net'!$A$2:$MC$200,MATCH(1,('GMW - Zero_net'!$MC$2:$MC$200=Q$3)*('GMW - Zero_net'!$MB$2:$MB$200=Q$4),0),$E93-1973)</f>
        <v>4329</v>
      </c>
      <c r="R93" cm="1">
        <f t="array" ref="R93">INDEX('GMW - Zero_net'!$A$2:$MC$200,MATCH(1,('GMW - Zero_net'!$MC$2:$MC$200=R$3)*('GMW - Zero_net'!$MB$2:$MB$200=R$4),0),$E93-1973)</f>
        <v>313842</v>
      </c>
      <c r="S93" cm="1">
        <f t="array" ref="S93">INDEX('GMW - Zero_net'!$A$2:$MC$200,MATCH(1,('GMW - Zero_net'!$MC$2:$MC$200=S$3)*('GMW - Zero_net'!$MB$2:$MB$200=S$4),0),$E93-1973)</f>
        <v>289333</v>
      </c>
      <c r="T93" cm="1">
        <f t="array" ref="T93">INDEX('GMW - Zero_net'!$A$2:$MC$200,MATCH(1,('GMW - Zero_net'!$MC$2:$MC$200=T$3)*('GMW - Zero_net'!$MB$2:$MB$200=T$4),0),$E93-1973)</f>
        <v>3.1232829999999998</v>
      </c>
      <c r="U93" cm="1">
        <f t="array" ref="U93">INDEX('GMW - Zero_net'!$A$2:$MC$200,MATCH(1,('GMW - Zero_net'!$MC$2:$MC$200=U$3)*('GMW - Zero_net'!$MB$2:$MB$200=U$4),0),$E93-1973)</f>
        <v>482626.2</v>
      </c>
      <c r="V93" cm="1">
        <f t="array" ref="V93">INDEX('GMW - Zero_net'!$A$2:$MC$200,MATCH(1,('GMW - Zero_net'!$MC$2:$MC$200=V$3)*('GMW - Zero_net'!$MB$2:$MB$200=V$4),0),$E93-1973)</f>
        <v>27741.9</v>
      </c>
      <c r="W93" cm="1">
        <f t="array" ref="W93">INDEX('GMW - Zero_net'!$A$2:$MC$200,MATCH(1,('GMW - Zero_net'!$MC$2:$MC$200=W$3)*('GMW - Zero_net'!$MB$2:$MB$200=W$4),0),$E93-1973)</f>
        <v>32.700000000000003</v>
      </c>
      <c r="X93" cm="1">
        <f t="array" ref="X93">INDEX('GMW - Zero_net'!$A$2:$MC$200,MATCH(1,('GMW - Zero_net'!$MC$2:$MC$200=X$3)*('GMW - Zero_net'!$MB$2:$MB$200=X$4),0),$E93-1973)</f>
        <v>396657.2</v>
      </c>
      <c r="Y93" cm="1">
        <f t="array" ref="Y93">INDEX('GMW - Zero_net'!$A$2:$MC$200,MATCH(1,('GMW - Zero_net'!$MC$2:$MC$200=Y$3)*('GMW - Zero_net'!$MB$2:$MB$200=Y$4),0),$E93-1973)</f>
        <v>38700.120000000003</v>
      </c>
      <c r="Z93" cm="1">
        <f t="array" ref="Z93">INDEX('GMW - Zero_net'!$A$2:$MC$200,MATCH(1,('GMW - Zero_net'!$MC$2:$MC$200=Z$3)*('GMW - Zero_net'!$MB$2:$MB$200=Z$4),0),$E93-1973)</f>
        <v>2024250</v>
      </c>
      <c r="AA93" cm="1">
        <f t="array" ref="AA93">INDEX('GMW - Zero_net'!$A$2:$MC$200,MATCH(1,('GMW - Zero_net'!$MC$2:$MC$200=AA$3)*('GMW - Zero_net'!$MB$2:$MB$200=AA$4),0),$E93-1973)</f>
        <v>-1.607782</v>
      </c>
      <c r="AB93" cm="1">
        <f t="array" ref="AB93">INDEX('GMW - Zero_net'!$A$2:$MC$200,MATCH(1,('GMW - Zero_net'!$MC$2:$MC$200=AB$3)*('GMW - Zero_net'!$MB$2:$MB$200=AB$4),0),$E93-1973)</f>
        <v>102125</v>
      </c>
      <c r="AC93" cm="1">
        <f t="array" ref="AC93">INDEX('GMW - Zero_net'!$A$2:$MC$200,MATCH(1,('GMW - Zero_net'!$MC$2:$MC$200=AC$3)*('GMW - Zero_net'!$MB$2:$MB$200=AC$4),0),$E93-1973)</f>
        <v>103742</v>
      </c>
      <c r="AD93" cm="1">
        <f t="array" ref="AD93">INDEX('GMW - Zero_net'!$A$2:$MC$200,MATCH(1,('GMW - Zero_net'!$MC$2:$MC$200=AD$3)*('GMW - Zero_net'!$MB$2:$MB$200=AD$4),0),$E93-1973)</f>
        <v>59176.25</v>
      </c>
      <c r="AE93" cm="1">
        <f t="array" ref="AE93">INDEX('GMW - Zero_net'!$A$2:$MC$200,MATCH(1,('GMW - Zero_net'!$MC$2:$MC$200=AE$3)*('GMW - Zero_net'!$MB$2:$MB$200=AE$4),0),$E93-1973)</f>
        <v>25.740400000000001</v>
      </c>
    </row>
    <row r="94" spans="1:31" x14ac:dyDescent="0.2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Zero_net'!$A$2:$MC$200,MATCH(1,('GMW - Zero_net'!$MC$2:$MC$200=F$3)*('GMW - Zero_net'!$MB$2:$MB$200=F$4),0),$E94-1973)</f>
        <v>499278</v>
      </c>
      <c r="G94" cm="1">
        <f t="array" ref="G94">INDEX('GMW - Zero_net'!$A$2:$MC$200,MATCH(1,('GMW - Zero_net'!$MC$2:$MC$200=G$3)*('GMW - Zero_net'!$MB$2:$MB$200=G$4),0),$E94-1973)</f>
        <v>303055</v>
      </c>
      <c r="H94" cm="1">
        <f t="array" ref="H94">INDEX('GMW - Zero_net'!$A$2:$MC$200,MATCH(1,('GMW - Zero_net'!$MC$2:$MC$200=H$3)*('GMW - Zero_net'!$MB$2:$MB$200=H$4),0),$E94-1973)</f>
        <v>315904</v>
      </c>
      <c r="I94" cm="1">
        <f t="array" ref="I94">INDEX('GMW - Zero_net'!$A$2:$MC$200,MATCH(1,('GMW - Zero_net'!$MC$2:$MC$200=I$3)*('GMW - Zero_net'!$MB$2:$MB$200=I$4),0),$E94-1973)</f>
        <v>73.900000000000006</v>
      </c>
      <c r="J94" cm="1">
        <f t="array" ref="J94">INDEX('GMW - Zero_net'!$A$2:$MC$200,MATCH(1,('GMW - Zero_net'!$MC$2:$MC$200=J$3)*('GMW - Zero_net'!$MB$2:$MB$200=J$4),0),$E94-1973)</f>
        <v>4.2234850000000002</v>
      </c>
      <c r="K94" cm="1">
        <f t="array" ref="K94">INDEX('GMW - Zero_net'!$A$2:$MC$200,MATCH(1,('GMW - Zero_net'!$MC$2:$MC$200=K$3)*('GMW - Zero_net'!$MB$2:$MB$200=K$4),0),$E94-1973)</f>
        <v>4.7353839999999998</v>
      </c>
      <c r="L94" cm="1">
        <f t="array" ref="L94">INDEX('GMW - Zero_net'!$A$2:$MC$200,MATCH(1,('GMW - Zero_net'!$MC$2:$MC$200=L$3)*('GMW - Zero_net'!$MB$2:$MB$200=L$4),0),$E94-1973)</f>
        <v>27803</v>
      </c>
      <c r="M94" cm="1">
        <f t="array" ref="M94">INDEX('GMW - Zero_net'!$A$2:$MC$200,MATCH(1,('GMW - Zero_net'!$MC$2:$MC$200=M$3)*('GMW - Zero_net'!$MB$2:$MB$200=M$4),0),$E94-1973)</f>
        <v>1520</v>
      </c>
      <c r="N94" cm="1">
        <f t="array" ref="N94">INDEX('GMW - Zero_net'!$A$2:$MC$200,MATCH(1,('GMW - Zero_net'!$MC$2:$MC$200=N$3)*('GMW - Zero_net'!$MB$2:$MB$200=N$4),0),$E94-1973)</f>
        <v>29323</v>
      </c>
      <c r="O94" cm="1">
        <f t="array" ref="O94">INDEX('GMW - Zero_net'!$A$2:$MC$200,MATCH(1,('GMW - Zero_net'!$MC$2:$MC$200=O$3)*('GMW - Zero_net'!$MB$2:$MB$200=O$4),0),$E94-1973)</f>
        <v>5.2</v>
      </c>
      <c r="P94" cm="1">
        <f t="array" ref="P94">INDEX('GMW - Zero_net'!$A$2:$MC$200,MATCH(1,('GMW - Zero_net'!$MC$2:$MC$200=P$3)*('GMW - Zero_net'!$MB$2:$MB$200=P$4),0),$E94-1973)</f>
        <v>36532.089999999997</v>
      </c>
      <c r="Q94" cm="1">
        <f t="array" ref="Q94">INDEX('GMW - Zero_net'!$A$2:$MC$200,MATCH(1,('GMW - Zero_net'!$MC$2:$MC$200=Q$3)*('GMW - Zero_net'!$MB$2:$MB$200=Q$4),0),$E94-1973)</f>
        <v>-6058</v>
      </c>
      <c r="R94" cm="1">
        <f t="array" ref="R94">INDEX('GMW - Zero_net'!$A$2:$MC$200,MATCH(1,('GMW - Zero_net'!$MC$2:$MC$200=R$3)*('GMW - Zero_net'!$MB$2:$MB$200=R$4),0),$E94-1973)</f>
        <v>334237</v>
      </c>
      <c r="S94" cm="1">
        <f t="array" ref="S94">INDEX('GMW - Zero_net'!$A$2:$MC$200,MATCH(1,('GMW - Zero_net'!$MC$2:$MC$200=S$3)*('GMW - Zero_net'!$MB$2:$MB$200=S$4),0),$E94-1973)</f>
        <v>289882</v>
      </c>
      <c r="T94" cm="1">
        <f t="array" ref="T94">INDEX('GMW - Zero_net'!$A$2:$MC$200,MATCH(1,('GMW - Zero_net'!$MC$2:$MC$200=T$3)*('GMW - Zero_net'!$MB$2:$MB$200=T$4),0),$E94-1973)</f>
        <v>2.8759000000000001</v>
      </c>
      <c r="U94" cm="1">
        <f t="array" ref="U94">INDEX('GMW - Zero_net'!$A$2:$MC$200,MATCH(1,('GMW - Zero_net'!$MC$2:$MC$200=U$3)*('GMW - Zero_net'!$MB$2:$MB$200=U$4),0),$E94-1973)</f>
        <v>485123.9</v>
      </c>
      <c r="V94" cm="1">
        <f t="array" ref="V94">INDEX('GMW - Zero_net'!$A$2:$MC$200,MATCH(1,('GMW - Zero_net'!$MC$2:$MC$200=V$3)*('GMW - Zero_net'!$MB$2:$MB$200=V$4),0),$E94-1973)</f>
        <v>27856.85</v>
      </c>
      <c r="W94" cm="1">
        <f t="array" ref="W94">INDEX('GMW - Zero_net'!$A$2:$MC$200,MATCH(1,('GMW - Zero_net'!$MC$2:$MC$200=W$3)*('GMW - Zero_net'!$MB$2:$MB$200=W$4),0),$E94-1973)</f>
        <v>32.5</v>
      </c>
      <c r="X94" cm="1">
        <f t="array" ref="X94">INDEX('GMW - Zero_net'!$A$2:$MC$200,MATCH(1,('GMW - Zero_net'!$MC$2:$MC$200=X$3)*('GMW - Zero_net'!$MB$2:$MB$200=X$4),0),$E94-1973)</f>
        <v>400820.9</v>
      </c>
      <c r="Y94" cm="1">
        <f t="array" ref="Y94">INDEX('GMW - Zero_net'!$A$2:$MC$200,MATCH(1,('GMW - Zero_net'!$MC$2:$MC$200=Y$3)*('GMW - Zero_net'!$MB$2:$MB$200=Y$4),0),$E94-1973)</f>
        <v>38766.71</v>
      </c>
      <c r="Z94" cm="1">
        <f t="array" ref="Z94">INDEX('GMW - Zero_net'!$A$2:$MC$200,MATCH(1,('GMW - Zero_net'!$MC$2:$MC$200=Z$3)*('GMW - Zero_net'!$MB$2:$MB$200=Z$4),0),$E94-1973)</f>
        <v>2038000</v>
      </c>
      <c r="AA94" cm="1">
        <f t="array" ref="AA94">INDEX('GMW - Zero_net'!$A$2:$MC$200,MATCH(1,('GMW - Zero_net'!$MC$2:$MC$200=AA$3)*('GMW - Zero_net'!$MB$2:$MB$200=AA$4),0),$E94-1973)</f>
        <v>-1.6063229999999999</v>
      </c>
      <c r="AB94" cm="1">
        <f t="array" ref="AB94">INDEX('GMW - Zero_net'!$A$2:$MC$200,MATCH(1,('GMW - Zero_net'!$MC$2:$MC$200=AB$3)*('GMW - Zero_net'!$MB$2:$MB$200=AB$4),0),$E94-1973)</f>
        <v>106433</v>
      </c>
      <c r="AC94" cm="1">
        <f t="array" ref="AC94">INDEX('GMW - Zero_net'!$A$2:$MC$200,MATCH(1,('GMW - Zero_net'!$MC$2:$MC$200=AC$3)*('GMW - Zero_net'!$MB$2:$MB$200=AC$4),0),$E94-1973)</f>
        <v>96971</v>
      </c>
      <c r="AD94" cm="1">
        <f t="array" ref="AD94">INDEX('GMW - Zero_net'!$A$2:$MC$200,MATCH(1,('GMW - Zero_net'!$MC$2:$MC$200=AD$3)*('GMW - Zero_net'!$MB$2:$MB$200=AD$4),0),$E94-1973)</f>
        <v>59239.5</v>
      </c>
      <c r="AE94" cm="1">
        <f t="array" ref="AE94">INDEX('GMW - Zero_net'!$A$2:$MC$200,MATCH(1,('GMW - Zero_net'!$MC$2:$MC$200=AE$3)*('GMW - Zero_net'!$MB$2:$MB$200=AE$4),0),$E94-1973)</f>
        <v>25.734459999999999</v>
      </c>
    </row>
    <row r="95" spans="1:31" x14ac:dyDescent="0.2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Zero_net'!$A$2:$MC$200,MATCH(1,('GMW - Zero_net'!$MC$2:$MC$200=F$3)*('GMW - Zero_net'!$MB$2:$MB$200=F$4),0),$E95-1973)</f>
        <v>500794</v>
      </c>
      <c r="G95" cm="1">
        <f t="array" ref="G95">INDEX('GMW - Zero_net'!$A$2:$MC$200,MATCH(1,('GMW - Zero_net'!$MC$2:$MC$200=G$3)*('GMW - Zero_net'!$MB$2:$MB$200=G$4),0),$E95-1973)</f>
        <v>303450</v>
      </c>
      <c r="H95" cm="1">
        <f t="array" ref="H95">INDEX('GMW - Zero_net'!$A$2:$MC$200,MATCH(1,('GMW - Zero_net'!$MC$2:$MC$200=H$3)*('GMW - Zero_net'!$MB$2:$MB$200=H$4),0),$E95-1973)</f>
        <v>317400</v>
      </c>
      <c r="I95" cm="1">
        <f t="array" ref="I95">INDEX('GMW - Zero_net'!$A$2:$MC$200,MATCH(1,('GMW - Zero_net'!$MC$2:$MC$200=I$3)*('GMW - Zero_net'!$MB$2:$MB$200=I$4),0),$E95-1973)</f>
        <v>73.866669999999999</v>
      </c>
      <c r="J95" cm="1">
        <f t="array" ref="J95">INDEX('GMW - Zero_net'!$A$2:$MC$200,MATCH(1,('GMW - Zero_net'!$MC$2:$MC$200=J$3)*('GMW - Zero_net'!$MB$2:$MB$200=J$4),0),$E95-1973)</f>
        <v>4</v>
      </c>
      <c r="K95" cm="1">
        <f t="array" ref="K95">INDEX('GMW - Zero_net'!$A$2:$MC$200,MATCH(1,('GMW - Zero_net'!$MC$2:$MC$200=K$3)*('GMW - Zero_net'!$MB$2:$MB$200=K$4),0),$E95-1973)</f>
        <v>5.0267739999999996</v>
      </c>
      <c r="L95" cm="1">
        <f t="array" ref="L95">INDEX('GMW - Zero_net'!$A$2:$MC$200,MATCH(1,('GMW - Zero_net'!$MC$2:$MC$200=L$3)*('GMW - Zero_net'!$MB$2:$MB$200=L$4),0),$E95-1973)</f>
        <v>27797</v>
      </c>
      <c r="M95" cm="1">
        <f t="array" ref="M95">INDEX('GMW - Zero_net'!$A$2:$MC$200,MATCH(1,('GMW - Zero_net'!$MC$2:$MC$200=M$3)*('GMW - Zero_net'!$MB$2:$MB$200=M$4),0),$E95-1973)</f>
        <v>1515</v>
      </c>
      <c r="N95" cm="1">
        <f t="array" ref="N95">INDEX('GMW - Zero_net'!$A$2:$MC$200,MATCH(1,('GMW - Zero_net'!$MC$2:$MC$200=N$3)*('GMW - Zero_net'!$MB$2:$MB$200=N$4),0),$E95-1973)</f>
        <v>29312</v>
      </c>
      <c r="O95" cm="1">
        <f t="array" ref="O95">INDEX('GMW - Zero_net'!$A$2:$MC$200,MATCH(1,('GMW - Zero_net'!$MC$2:$MC$200=O$3)*('GMW - Zero_net'!$MB$2:$MB$200=O$4),0),$E95-1973)</f>
        <v>5.2</v>
      </c>
      <c r="P95" cm="1">
        <f t="array" ref="P95">INDEX('GMW - Zero_net'!$A$2:$MC$200,MATCH(1,('GMW - Zero_net'!$MC$2:$MC$200=P$3)*('GMW - Zero_net'!$MB$2:$MB$200=P$4),0),$E95-1973)</f>
        <v>36595.879999999997</v>
      </c>
      <c r="Q95" cm="1">
        <f t="array" ref="Q95">INDEX('GMW - Zero_net'!$A$2:$MC$200,MATCH(1,('GMW - Zero_net'!$MC$2:$MC$200=Q$3)*('GMW - Zero_net'!$MB$2:$MB$200=Q$4),0),$E95-1973)</f>
        <v>8187</v>
      </c>
      <c r="R95" cm="1">
        <f t="array" ref="R95">INDEX('GMW - Zero_net'!$A$2:$MC$200,MATCH(1,('GMW - Zero_net'!$MC$2:$MC$200=R$3)*('GMW - Zero_net'!$MB$2:$MB$200=R$4),0),$E95-1973)</f>
        <v>333739</v>
      </c>
      <c r="S95" cm="1">
        <f t="array" ref="S95">INDEX('GMW - Zero_net'!$A$2:$MC$200,MATCH(1,('GMW - Zero_net'!$MC$2:$MC$200=S$3)*('GMW - Zero_net'!$MB$2:$MB$200=S$4),0),$E95-1973)</f>
        <v>293878</v>
      </c>
      <c r="T95" cm="1">
        <f t="array" ref="T95">INDEX('GMW - Zero_net'!$A$2:$MC$200,MATCH(1,('GMW - Zero_net'!$MC$2:$MC$200=T$3)*('GMW - Zero_net'!$MB$2:$MB$200=T$4),0),$E95-1973)</f>
        <v>2.5694849999999998</v>
      </c>
      <c r="U95" cm="1">
        <f t="array" ref="U95">INDEX('GMW - Zero_net'!$A$2:$MC$200,MATCH(1,('GMW - Zero_net'!$MC$2:$MC$200=U$3)*('GMW - Zero_net'!$MB$2:$MB$200=U$4),0),$E95-1973)</f>
        <v>488090.2</v>
      </c>
      <c r="V95" cm="1">
        <f t="array" ref="V95">INDEX('GMW - Zero_net'!$A$2:$MC$200,MATCH(1,('GMW - Zero_net'!$MC$2:$MC$200=V$3)*('GMW - Zero_net'!$MB$2:$MB$200=V$4),0),$E95-1973)</f>
        <v>27846.400000000001</v>
      </c>
      <c r="W95" cm="1">
        <f t="array" ref="W95">INDEX('GMW - Zero_net'!$A$2:$MC$200,MATCH(1,('GMW - Zero_net'!$MC$2:$MC$200=W$3)*('GMW - Zero_net'!$MB$2:$MB$200=W$4),0),$E95-1973)</f>
        <v>32.5</v>
      </c>
      <c r="X95" cm="1">
        <f t="array" ref="X95">INDEX('GMW - Zero_net'!$A$2:$MC$200,MATCH(1,('GMW - Zero_net'!$MC$2:$MC$200=X$3)*('GMW - Zero_net'!$MB$2:$MB$200=X$4),0),$E95-1973)</f>
        <v>404886</v>
      </c>
      <c r="Y95" cm="1">
        <f t="array" ref="Y95">INDEX('GMW - Zero_net'!$A$2:$MC$200,MATCH(1,('GMW - Zero_net'!$MC$2:$MC$200=Y$3)*('GMW - Zero_net'!$MB$2:$MB$200=Y$4),0),$E95-1973)</f>
        <v>38833.300000000003</v>
      </c>
      <c r="Z95" cm="1">
        <f t="array" ref="Z95">INDEX('GMW - Zero_net'!$A$2:$MC$200,MATCH(1,('GMW - Zero_net'!$MC$2:$MC$200=Z$3)*('GMW - Zero_net'!$MB$2:$MB$200=Z$4),0),$E95-1973)</f>
        <v>2048750</v>
      </c>
      <c r="AA95" cm="1">
        <f t="array" ref="AA95">INDEX('GMW - Zero_net'!$A$2:$MC$200,MATCH(1,('GMW - Zero_net'!$MC$2:$MC$200=AA$3)*('GMW - Zero_net'!$MB$2:$MB$200=AA$4),0),$E95-1973)</f>
        <v>-1.604865</v>
      </c>
      <c r="AB95" cm="1">
        <f t="array" ref="AB95">INDEX('GMW - Zero_net'!$A$2:$MC$200,MATCH(1,('GMW - Zero_net'!$MC$2:$MC$200=AB$3)*('GMW - Zero_net'!$MB$2:$MB$200=AB$4),0),$E95-1973)</f>
        <v>108980</v>
      </c>
      <c r="AC95" cm="1">
        <f t="array" ref="AC95">INDEX('GMW - Zero_net'!$A$2:$MC$200,MATCH(1,('GMW - Zero_net'!$MC$2:$MC$200=AC$3)*('GMW - Zero_net'!$MB$2:$MB$200=AC$4),0),$E95-1973)</f>
        <v>111742</v>
      </c>
      <c r="AD95" cm="1">
        <f t="array" ref="AD95">INDEX('GMW - Zero_net'!$A$2:$MC$200,MATCH(1,('GMW - Zero_net'!$MC$2:$MC$200=AD$3)*('GMW - Zero_net'!$MB$2:$MB$200=AD$4),0),$E95-1973)</f>
        <v>59302.75</v>
      </c>
      <c r="AE95" cm="1">
        <f t="array" ref="AE95">INDEX('GMW - Zero_net'!$A$2:$MC$200,MATCH(1,('GMW - Zero_net'!$MC$2:$MC$200=AE$3)*('GMW - Zero_net'!$MB$2:$MB$200=AE$4),0),$E95-1973)</f>
        <v>25.728539999999999</v>
      </c>
    </row>
    <row r="96" spans="1:31" x14ac:dyDescent="0.2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Zero_net'!$A$2:$MC$200,MATCH(1,('GMW - Zero_net'!$MC$2:$MC$200=F$3)*('GMW - Zero_net'!$MB$2:$MB$200=F$4),0),$E96-1973)</f>
        <v>503433</v>
      </c>
      <c r="G96" cm="1">
        <f t="array" ref="G96">INDEX('GMW - Zero_net'!$A$2:$MC$200,MATCH(1,('GMW - Zero_net'!$MC$2:$MC$200=G$3)*('GMW - Zero_net'!$MB$2:$MB$200=G$4),0),$E96-1973)</f>
        <v>304764</v>
      </c>
      <c r="H96" cm="1">
        <f t="array" ref="H96">INDEX('GMW - Zero_net'!$A$2:$MC$200,MATCH(1,('GMW - Zero_net'!$MC$2:$MC$200=H$3)*('GMW - Zero_net'!$MB$2:$MB$200=H$4),0),$E96-1973)</f>
        <v>319633</v>
      </c>
      <c r="I96" cm="1">
        <f t="array" ref="I96">INDEX('GMW - Zero_net'!$A$2:$MC$200,MATCH(1,('GMW - Zero_net'!$MC$2:$MC$200=I$3)*('GMW - Zero_net'!$MB$2:$MB$200=I$4),0),$E96-1973)</f>
        <v>74.533330000000007</v>
      </c>
      <c r="J96" cm="1">
        <f t="array" ref="J96">INDEX('GMW - Zero_net'!$A$2:$MC$200,MATCH(1,('GMW - Zero_net'!$MC$2:$MC$200=J$3)*('GMW - Zero_net'!$MB$2:$MB$200=J$4),0),$E96-1973)</f>
        <v>4</v>
      </c>
      <c r="K96" cm="1">
        <f t="array" ref="K96">INDEX('GMW - Zero_net'!$A$2:$MC$200,MATCH(1,('GMW - Zero_net'!$MC$2:$MC$200=K$3)*('GMW - Zero_net'!$MB$2:$MB$200=K$4),0),$E96-1973)</f>
        <v>5.1941269999999999</v>
      </c>
      <c r="L96" cm="1">
        <f t="array" ref="L96">INDEX('GMW - Zero_net'!$A$2:$MC$200,MATCH(1,('GMW - Zero_net'!$MC$2:$MC$200=L$3)*('GMW - Zero_net'!$MB$2:$MB$200=L$4),0),$E96-1973)</f>
        <v>27933</v>
      </c>
      <c r="M96" cm="1">
        <f t="array" ref="M96">INDEX('GMW - Zero_net'!$A$2:$MC$200,MATCH(1,('GMW - Zero_net'!$MC$2:$MC$200=M$3)*('GMW - Zero_net'!$MB$2:$MB$200=M$4),0),$E96-1973)</f>
        <v>1520</v>
      </c>
      <c r="N96" cm="1">
        <f t="array" ref="N96">INDEX('GMW - Zero_net'!$A$2:$MC$200,MATCH(1,('GMW - Zero_net'!$MC$2:$MC$200=N$3)*('GMW - Zero_net'!$MB$2:$MB$200=N$4),0),$E96-1973)</f>
        <v>29453</v>
      </c>
      <c r="O96" cm="1">
        <f t="array" ref="O96">INDEX('GMW - Zero_net'!$A$2:$MC$200,MATCH(1,('GMW - Zero_net'!$MC$2:$MC$200=O$3)*('GMW - Zero_net'!$MB$2:$MB$200=O$4),0),$E96-1973)</f>
        <v>5.2</v>
      </c>
      <c r="P96" cm="1">
        <f t="array" ref="P96">INDEX('GMW - Zero_net'!$A$2:$MC$200,MATCH(1,('GMW - Zero_net'!$MC$2:$MC$200=P$3)*('GMW - Zero_net'!$MB$2:$MB$200=P$4),0),$E96-1973)</f>
        <v>36659.67</v>
      </c>
      <c r="Q96" cm="1">
        <f t="array" ref="Q96">INDEX('GMW - Zero_net'!$A$2:$MC$200,MATCH(1,('GMW - Zero_net'!$MC$2:$MC$200=Q$3)*('GMW - Zero_net'!$MB$2:$MB$200=Q$4),0),$E96-1973)</f>
        <v>-7615</v>
      </c>
      <c r="R96" cm="1">
        <f t="array" ref="R96">INDEX('GMW - Zero_net'!$A$2:$MC$200,MATCH(1,('GMW - Zero_net'!$MC$2:$MC$200=R$3)*('GMW - Zero_net'!$MB$2:$MB$200=R$4),0),$E96-1973)</f>
        <v>348042</v>
      </c>
      <c r="S96" cm="1">
        <f t="array" ref="S96">INDEX('GMW - Zero_net'!$A$2:$MC$200,MATCH(1,('GMW - Zero_net'!$MC$2:$MC$200=S$3)*('GMW - Zero_net'!$MB$2:$MB$200=S$4),0),$E96-1973)</f>
        <v>297001</v>
      </c>
      <c r="T96" cm="1">
        <f t="array" ref="T96">INDEX('GMW - Zero_net'!$A$2:$MC$200,MATCH(1,('GMW - Zero_net'!$MC$2:$MC$200=T$3)*('GMW - Zero_net'!$MB$2:$MB$200=T$4),0),$E96-1973)</f>
        <v>2.8267859999999998</v>
      </c>
      <c r="U96" cm="1">
        <f t="array" ref="U96">INDEX('GMW - Zero_net'!$A$2:$MC$200,MATCH(1,('GMW - Zero_net'!$MC$2:$MC$200=U$3)*('GMW - Zero_net'!$MB$2:$MB$200=U$4),0),$E96-1973)</f>
        <v>489401</v>
      </c>
      <c r="V96" cm="1">
        <f t="array" ref="V96">INDEX('GMW - Zero_net'!$A$2:$MC$200,MATCH(1,('GMW - Zero_net'!$MC$2:$MC$200=V$3)*('GMW - Zero_net'!$MB$2:$MB$200=V$4),0),$E96-1973)</f>
        <v>27980.35</v>
      </c>
      <c r="W96" cm="1">
        <f t="array" ref="W96">INDEX('GMW - Zero_net'!$A$2:$MC$200,MATCH(1,('GMW - Zero_net'!$MC$2:$MC$200=W$3)*('GMW - Zero_net'!$MB$2:$MB$200=W$4),0),$E96-1973)</f>
        <v>32.200000000000003</v>
      </c>
      <c r="X96" cm="1">
        <f t="array" ref="X96">INDEX('GMW - Zero_net'!$A$2:$MC$200,MATCH(1,('GMW - Zero_net'!$MC$2:$MC$200=X$3)*('GMW - Zero_net'!$MB$2:$MB$200=X$4),0),$E96-1973)</f>
        <v>408691.4</v>
      </c>
      <c r="Y96" cm="1">
        <f t="array" ref="Y96">INDEX('GMW - Zero_net'!$A$2:$MC$200,MATCH(1,('GMW - Zero_net'!$MC$2:$MC$200=Y$3)*('GMW - Zero_net'!$MB$2:$MB$200=Y$4),0),$E96-1973)</f>
        <v>38899.89</v>
      </c>
      <c r="Z96" cm="1">
        <f t="array" ref="Z96">INDEX('GMW - Zero_net'!$A$2:$MC$200,MATCH(1,('GMW - Zero_net'!$MC$2:$MC$200=Z$3)*('GMW - Zero_net'!$MB$2:$MB$200=Z$4),0),$E96-1973)</f>
        <v>2059500</v>
      </c>
      <c r="AA96" cm="1">
        <f t="array" ref="AA96">INDEX('GMW - Zero_net'!$A$2:$MC$200,MATCH(1,('GMW - Zero_net'!$MC$2:$MC$200=AA$3)*('GMW - Zero_net'!$MB$2:$MB$200=AA$4),0),$E96-1973)</f>
        <v>-1.6034079999999999</v>
      </c>
      <c r="AB96" cm="1">
        <f t="array" ref="AB96">INDEX('GMW - Zero_net'!$A$2:$MC$200,MATCH(1,('GMW - Zero_net'!$MC$2:$MC$200=AB$3)*('GMW - Zero_net'!$MB$2:$MB$200=AB$4),0),$E96-1973)</f>
        <v>108924</v>
      </c>
      <c r="AC96" cm="1">
        <f t="array" ref="AC96">INDEX('GMW - Zero_net'!$A$2:$MC$200,MATCH(1,('GMW - Zero_net'!$MC$2:$MC$200=AC$3)*('GMW - Zero_net'!$MB$2:$MB$200=AC$4),0),$E96-1973)</f>
        <v>99718</v>
      </c>
      <c r="AD96" cm="1">
        <f t="array" ref="AD96">INDEX('GMW - Zero_net'!$A$2:$MC$200,MATCH(1,('GMW - Zero_net'!$MC$2:$MC$200=AD$3)*('GMW - Zero_net'!$MB$2:$MB$200=AD$4),0),$E96-1973)</f>
        <v>59366</v>
      </c>
      <c r="AE96" cm="1">
        <f t="array" ref="AE96">INDEX('GMW - Zero_net'!$A$2:$MC$200,MATCH(1,('GMW - Zero_net'!$MC$2:$MC$200=AE$3)*('GMW - Zero_net'!$MB$2:$MB$200=AE$4),0),$E96-1973)</f>
        <v>25.722639999999998</v>
      </c>
    </row>
    <row r="97" spans="1:31" x14ac:dyDescent="0.2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Zero_net'!$A$2:$MC$200,MATCH(1,('GMW - Zero_net'!$MC$2:$MC$200=F$3)*('GMW - Zero_net'!$MB$2:$MB$200=F$4),0),$E97-1973)</f>
        <v>506386</v>
      </c>
      <c r="G97" cm="1">
        <f t="array" ref="G97">INDEX('GMW - Zero_net'!$A$2:$MC$200,MATCH(1,('GMW - Zero_net'!$MC$2:$MC$200=G$3)*('GMW - Zero_net'!$MB$2:$MB$200=G$4),0),$E97-1973)</f>
        <v>307772</v>
      </c>
      <c r="H97" cm="1">
        <f t="array" ref="H97">INDEX('GMW - Zero_net'!$A$2:$MC$200,MATCH(1,('GMW - Zero_net'!$MC$2:$MC$200=H$3)*('GMW - Zero_net'!$MB$2:$MB$200=H$4),0),$E97-1973)</f>
        <v>318567</v>
      </c>
      <c r="I97" cm="1">
        <f t="array" ref="I97">INDEX('GMW - Zero_net'!$A$2:$MC$200,MATCH(1,('GMW - Zero_net'!$MC$2:$MC$200=I$3)*('GMW - Zero_net'!$MB$2:$MB$200=I$4),0),$E97-1973)</f>
        <v>74.599999999999994</v>
      </c>
      <c r="J97" cm="1">
        <f t="array" ref="J97">INDEX('GMW - Zero_net'!$A$2:$MC$200,MATCH(1,('GMW - Zero_net'!$MC$2:$MC$200=J$3)*('GMW - Zero_net'!$MB$2:$MB$200=J$4),0),$E97-1973)</f>
        <v>4</v>
      </c>
      <c r="K97" cm="1">
        <f t="array" ref="K97">INDEX('GMW - Zero_net'!$A$2:$MC$200,MATCH(1,('GMW - Zero_net'!$MC$2:$MC$200=K$3)*('GMW - Zero_net'!$MB$2:$MB$200=K$4),0),$E97-1973)</f>
        <v>4.7033329999999998</v>
      </c>
      <c r="L97" cm="1">
        <f t="array" ref="L97">INDEX('GMW - Zero_net'!$A$2:$MC$200,MATCH(1,('GMW - Zero_net'!$MC$2:$MC$200=L$3)*('GMW - Zero_net'!$MB$2:$MB$200=L$4),0),$E97-1973)</f>
        <v>27935</v>
      </c>
      <c r="M97" cm="1">
        <f t="array" ref="M97">INDEX('GMW - Zero_net'!$A$2:$MC$200,MATCH(1,('GMW - Zero_net'!$MC$2:$MC$200=M$3)*('GMW - Zero_net'!$MB$2:$MB$200=M$4),0),$E97-1973)</f>
        <v>1566</v>
      </c>
      <c r="N97" cm="1">
        <f t="array" ref="N97">INDEX('GMW - Zero_net'!$A$2:$MC$200,MATCH(1,('GMW - Zero_net'!$MC$2:$MC$200=N$3)*('GMW - Zero_net'!$MB$2:$MB$200=N$4),0),$E97-1973)</f>
        <v>29501</v>
      </c>
      <c r="O97" cm="1">
        <f t="array" ref="O97">INDEX('GMW - Zero_net'!$A$2:$MC$200,MATCH(1,('GMW - Zero_net'!$MC$2:$MC$200=O$3)*('GMW - Zero_net'!$MB$2:$MB$200=O$4),0),$E97-1973)</f>
        <v>5.3</v>
      </c>
      <c r="P97" cm="1">
        <f t="array" ref="P97">INDEX('GMW - Zero_net'!$A$2:$MC$200,MATCH(1,('GMW - Zero_net'!$MC$2:$MC$200=P$3)*('GMW - Zero_net'!$MB$2:$MB$200=P$4),0),$E97-1973)</f>
        <v>36715.11</v>
      </c>
      <c r="Q97" cm="1">
        <f t="array" ref="Q97">INDEX('GMW - Zero_net'!$A$2:$MC$200,MATCH(1,('GMW - Zero_net'!$MC$2:$MC$200=Q$3)*('GMW - Zero_net'!$MB$2:$MB$200=Q$4),0),$E97-1973)</f>
        <v>-2609</v>
      </c>
      <c r="R97" cm="1">
        <f t="array" ref="R97">INDEX('GMW - Zero_net'!$A$2:$MC$200,MATCH(1,('GMW - Zero_net'!$MC$2:$MC$200=R$3)*('GMW - Zero_net'!$MB$2:$MB$200=R$4),0),$E97-1973)</f>
        <v>353746</v>
      </c>
      <c r="S97" cm="1">
        <f t="array" ref="S97">INDEX('GMW - Zero_net'!$A$2:$MC$200,MATCH(1,('GMW - Zero_net'!$MC$2:$MC$200=S$3)*('GMW - Zero_net'!$MB$2:$MB$200=S$4),0),$E97-1973)</f>
        <v>299863</v>
      </c>
      <c r="T97" cm="1">
        <f t="array" ref="T97">INDEX('GMW - Zero_net'!$A$2:$MC$200,MATCH(1,('GMW - Zero_net'!$MC$2:$MC$200=T$3)*('GMW - Zero_net'!$MB$2:$MB$200=T$4),0),$E97-1973)</f>
        <v>2.3262019999999999</v>
      </c>
      <c r="U97" cm="1">
        <f t="array" ref="U97">INDEX('GMW - Zero_net'!$A$2:$MC$200,MATCH(1,('GMW - Zero_net'!$MC$2:$MC$200=U$3)*('GMW - Zero_net'!$MB$2:$MB$200=U$4),0),$E97-1973)</f>
        <v>494742.6</v>
      </c>
      <c r="V97" cm="1">
        <f t="array" ref="V97">INDEX('GMW - Zero_net'!$A$2:$MC$200,MATCH(1,('GMW - Zero_net'!$MC$2:$MC$200=V$3)*('GMW - Zero_net'!$MB$2:$MB$200=V$4),0),$E97-1973)</f>
        <v>28025.95</v>
      </c>
      <c r="W97" cm="1">
        <f t="array" ref="W97">INDEX('GMW - Zero_net'!$A$2:$MC$200,MATCH(1,('GMW - Zero_net'!$MC$2:$MC$200=W$3)*('GMW - Zero_net'!$MB$2:$MB$200=W$4),0),$E97-1973)</f>
        <v>32.4</v>
      </c>
      <c r="X97" cm="1">
        <f t="array" ref="X97">INDEX('GMW - Zero_net'!$A$2:$MC$200,MATCH(1,('GMW - Zero_net'!$MC$2:$MC$200=X$3)*('GMW - Zero_net'!$MB$2:$MB$200=X$4),0),$E97-1973)</f>
        <v>412809</v>
      </c>
      <c r="Y97" cm="1">
        <f t="array" ref="Y97">INDEX('GMW - Zero_net'!$A$2:$MC$200,MATCH(1,('GMW - Zero_net'!$MC$2:$MC$200=Y$3)*('GMW - Zero_net'!$MB$2:$MB$200=Y$4),0),$E97-1973)</f>
        <v>38967.660000000003</v>
      </c>
      <c r="Z97" cm="1">
        <f t="array" ref="Z97">INDEX('GMW - Zero_net'!$A$2:$MC$200,MATCH(1,('GMW - Zero_net'!$MC$2:$MC$200=Z$3)*('GMW - Zero_net'!$MB$2:$MB$200=Z$4),0),$E97-1973)</f>
        <v>2070250</v>
      </c>
      <c r="AA97" cm="1">
        <f t="array" ref="AA97">INDEX('GMW - Zero_net'!$A$2:$MC$200,MATCH(1,('GMW - Zero_net'!$MC$2:$MC$200=AA$3)*('GMW - Zero_net'!$MB$2:$MB$200=AA$4),0),$E97-1973)</f>
        <v>-1.601953</v>
      </c>
      <c r="AB97" cm="1">
        <f t="array" ref="AB97">INDEX('GMW - Zero_net'!$A$2:$MC$200,MATCH(1,('GMW - Zero_net'!$MC$2:$MC$200=AB$3)*('GMW - Zero_net'!$MB$2:$MB$200=AB$4),0),$E97-1973)</f>
        <v>110952</v>
      </c>
      <c r="AC97" cm="1">
        <f t="array" ref="AC97">INDEX('GMW - Zero_net'!$A$2:$MC$200,MATCH(1,('GMW - Zero_net'!$MC$2:$MC$200=AC$3)*('GMW - Zero_net'!$MB$2:$MB$200=AC$4),0),$E97-1973)</f>
        <v>105076</v>
      </c>
      <c r="AD97" cm="1">
        <f t="array" ref="AD97">INDEX('GMW - Zero_net'!$A$2:$MC$200,MATCH(1,('GMW - Zero_net'!$MC$2:$MC$200=AD$3)*('GMW - Zero_net'!$MB$2:$MB$200=AD$4),0),$E97-1973)</f>
        <v>59433.75</v>
      </c>
      <c r="AE97" cm="1">
        <f t="array" ref="AE97">INDEX('GMW - Zero_net'!$A$2:$MC$200,MATCH(1,('GMW - Zero_net'!$MC$2:$MC$200=AE$3)*('GMW - Zero_net'!$MB$2:$MB$200=AE$4),0),$E97-1973)</f>
        <v>25.724419999999999</v>
      </c>
    </row>
    <row r="98" spans="1:31" x14ac:dyDescent="0.2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Zero_net'!$A$2:$MC$200,MATCH(1,('GMW - Zero_net'!$MC$2:$MC$200=F$3)*('GMW - Zero_net'!$MB$2:$MB$200=F$4),0),$E98-1973)</f>
        <v>509728</v>
      </c>
      <c r="G98" cm="1">
        <f t="array" ref="G98">INDEX('GMW - Zero_net'!$A$2:$MC$200,MATCH(1,('GMW - Zero_net'!$MC$2:$MC$200=G$3)*('GMW - Zero_net'!$MB$2:$MB$200=G$4),0),$E98-1973)</f>
        <v>310517</v>
      </c>
      <c r="H98" cm="1">
        <f t="array" ref="H98">INDEX('GMW - Zero_net'!$A$2:$MC$200,MATCH(1,('GMW - Zero_net'!$MC$2:$MC$200=H$3)*('GMW - Zero_net'!$MB$2:$MB$200=H$4),0),$E98-1973)</f>
        <v>319628</v>
      </c>
      <c r="I98" cm="1">
        <f t="array" ref="I98">INDEX('GMW - Zero_net'!$A$2:$MC$200,MATCH(1,('GMW - Zero_net'!$MC$2:$MC$200=I$3)*('GMW - Zero_net'!$MB$2:$MB$200=I$4),0),$E98-1973)</f>
        <v>75</v>
      </c>
      <c r="J98" cm="1">
        <f t="array" ref="J98">INDEX('GMW - Zero_net'!$A$2:$MC$200,MATCH(1,('GMW - Zero_net'!$MC$2:$MC$200=J$3)*('GMW - Zero_net'!$MB$2:$MB$200=J$4),0),$E98-1973)</f>
        <v>4</v>
      </c>
      <c r="K98" cm="1">
        <f t="array" ref="K98">INDEX('GMW - Zero_net'!$A$2:$MC$200,MATCH(1,('GMW - Zero_net'!$MC$2:$MC$200=K$3)*('GMW - Zero_net'!$MB$2:$MB$200=K$4),0),$E98-1973)</f>
        <v>4.5743749999999999</v>
      </c>
      <c r="L98" cm="1">
        <f t="array" ref="L98">INDEX('GMW - Zero_net'!$A$2:$MC$200,MATCH(1,('GMW - Zero_net'!$MC$2:$MC$200=L$3)*('GMW - Zero_net'!$MB$2:$MB$200=L$4),0),$E98-1973)</f>
        <v>28110</v>
      </c>
      <c r="M98" cm="1">
        <f t="array" ref="M98">INDEX('GMW - Zero_net'!$A$2:$MC$200,MATCH(1,('GMW - Zero_net'!$MC$2:$MC$200=M$3)*('GMW - Zero_net'!$MB$2:$MB$200=M$4),0),$E98-1973)</f>
        <v>1516</v>
      </c>
      <c r="N98" cm="1">
        <f t="array" ref="N98">INDEX('GMW - Zero_net'!$A$2:$MC$200,MATCH(1,('GMW - Zero_net'!$MC$2:$MC$200=N$3)*('GMW - Zero_net'!$MB$2:$MB$200=N$4),0),$E98-1973)</f>
        <v>29626</v>
      </c>
      <c r="O98" cm="1">
        <f t="array" ref="O98">INDEX('GMW - Zero_net'!$A$2:$MC$200,MATCH(1,('GMW - Zero_net'!$MC$2:$MC$200=O$3)*('GMW - Zero_net'!$MB$2:$MB$200=O$4),0),$E98-1973)</f>
        <v>5.0999999999999996</v>
      </c>
      <c r="P98" cm="1">
        <f t="array" ref="P98">INDEX('GMW - Zero_net'!$A$2:$MC$200,MATCH(1,('GMW - Zero_net'!$MC$2:$MC$200=P$3)*('GMW - Zero_net'!$MB$2:$MB$200=P$4),0),$E98-1973)</f>
        <v>36770.550000000003</v>
      </c>
      <c r="Q98" cm="1">
        <f t="array" ref="Q98">INDEX('GMW - Zero_net'!$A$2:$MC$200,MATCH(1,('GMW - Zero_net'!$MC$2:$MC$200=Q$3)*('GMW - Zero_net'!$MB$2:$MB$200=Q$4),0),$E98-1973)</f>
        <v>-9612</v>
      </c>
      <c r="R98" cm="1">
        <f t="array" ref="R98">INDEX('GMW - Zero_net'!$A$2:$MC$200,MATCH(1,('GMW - Zero_net'!$MC$2:$MC$200=R$3)*('GMW - Zero_net'!$MB$2:$MB$200=R$4),0),$E98-1973)</f>
        <v>385431</v>
      </c>
      <c r="S98" cm="1">
        <f t="array" ref="S98">INDEX('GMW - Zero_net'!$A$2:$MC$200,MATCH(1,('GMW - Zero_net'!$MC$2:$MC$200=S$3)*('GMW - Zero_net'!$MB$2:$MB$200=S$4),0),$E98-1973)</f>
        <v>303904</v>
      </c>
      <c r="T98" cm="1">
        <f t="array" ref="T98">INDEX('GMW - Zero_net'!$A$2:$MC$200,MATCH(1,('GMW - Zero_net'!$MC$2:$MC$200=T$3)*('GMW - Zero_net'!$MB$2:$MB$200=T$4),0),$E98-1973)</f>
        <v>2.516651</v>
      </c>
      <c r="U98" cm="1">
        <f t="array" ref="U98">INDEX('GMW - Zero_net'!$A$2:$MC$200,MATCH(1,('GMW - Zero_net'!$MC$2:$MC$200=U$3)*('GMW - Zero_net'!$MB$2:$MB$200=U$4),0),$E98-1973)</f>
        <v>497059.9</v>
      </c>
      <c r="V98" cm="1">
        <f t="array" ref="V98">INDEX('GMW - Zero_net'!$A$2:$MC$200,MATCH(1,('GMW - Zero_net'!$MC$2:$MC$200=V$3)*('GMW - Zero_net'!$MB$2:$MB$200=V$4),0),$E98-1973)</f>
        <v>28144.7</v>
      </c>
      <c r="W98" cm="1">
        <f t="array" ref="W98">INDEX('GMW - Zero_net'!$A$2:$MC$200,MATCH(1,('GMW - Zero_net'!$MC$2:$MC$200=W$3)*('GMW - Zero_net'!$MB$2:$MB$200=W$4),0),$E98-1973)</f>
        <v>32.200000000000003</v>
      </c>
      <c r="X98" cm="1">
        <f t="array" ref="X98">INDEX('GMW - Zero_net'!$A$2:$MC$200,MATCH(1,('GMW - Zero_net'!$MC$2:$MC$200=X$3)*('GMW - Zero_net'!$MB$2:$MB$200=X$4),0),$E98-1973)</f>
        <v>417228.1</v>
      </c>
      <c r="Y98" cm="1">
        <f t="array" ref="Y98">INDEX('GMW - Zero_net'!$A$2:$MC$200,MATCH(1,('GMW - Zero_net'!$MC$2:$MC$200=Y$3)*('GMW - Zero_net'!$MB$2:$MB$200=Y$4),0),$E98-1973)</f>
        <v>39035.449999999997</v>
      </c>
      <c r="Z98" cm="1">
        <f t="array" ref="Z98">INDEX('GMW - Zero_net'!$A$2:$MC$200,MATCH(1,('GMW - Zero_net'!$MC$2:$MC$200=Z$3)*('GMW - Zero_net'!$MB$2:$MB$200=Z$4),0),$E98-1973)</f>
        <v>2081000</v>
      </c>
      <c r="AA98" cm="1">
        <f t="array" ref="AA98">INDEX('GMW - Zero_net'!$A$2:$MC$200,MATCH(1,('GMW - Zero_net'!$MC$2:$MC$200=AA$3)*('GMW - Zero_net'!$MB$2:$MB$200=AA$4),0),$E98-1973)</f>
        <v>-1.6004989999999999</v>
      </c>
      <c r="AB98" cm="1">
        <f t="array" ref="AB98">INDEX('GMW - Zero_net'!$A$2:$MC$200,MATCH(1,('GMW - Zero_net'!$MC$2:$MC$200=AB$3)*('GMW - Zero_net'!$MB$2:$MB$200=AB$4),0),$E98-1973)</f>
        <v>113671</v>
      </c>
      <c r="AC98" cm="1">
        <f t="array" ref="AC98">INDEX('GMW - Zero_net'!$A$2:$MC$200,MATCH(1,('GMW - Zero_net'!$MC$2:$MC$200=AC$3)*('GMW - Zero_net'!$MB$2:$MB$200=AC$4),0),$E98-1973)</f>
        <v>99790</v>
      </c>
      <c r="AD98" cm="1">
        <f t="array" ref="AD98">INDEX('GMW - Zero_net'!$A$2:$MC$200,MATCH(1,('GMW - Zero_net'!$MC$2:$MC$200=AD$3)*('GMW - Zero_net'!$MB$2:$MB$200=AD$4),0),$E98-1973)</f>
        <v>59501.5</v>
      </c>
      <c r="AE98" cm="1">
        <f t="array" ref="AE98">INDEX('GMW - Zero_net'!$A$2:$MC$200,MATCH(1,('GMW - Zero_net'!$MC$2:$MC$200=AE$3)*('GMW - Zero_net'!$MB$2:$MB$200=AE$4),0),$E98-1973)</f>
        <v>25.726199999999999</v>
      </c>
    </row>
    <row r="99" spans="1:31" x14ac:dyDescent="0.2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Zero_net'!$A$2:$MC$200,MATCH(1,('GMW - Zero_net'!$MC$2:$MC$200=F$3)*('GMW - Zero_net'!$MB$2:$MB$200=F$4),0),$E99-1973)</f>
        <v>514031</v>
      </c>
      <c r="G99" cm="1">
        <f t="array" ref="G99">INDEX('GMW - Zero_net'!$A$2:$MC$200,MATCH(1,('GMW - Zero_net'!$MC$2:$MC$200=G$3)*('GMW - Zero_net'!$MB$2:$MB$200=G$4),0),$E99-1973)</f>
        <v>312554</v>
      </c>
      <c r="H99" cm="1">
        <f t="array" ref="H99">INDEX('GMW - Zero_net'!$A$2:$MC$200,MATCH(1,('GMW - Zero_net'!$MC$2:$MC$200=H$3)*('GMW - Zero_net'!$MB$2:$MB$200=H$4),0),$E99-1973)</f>
        <v>322376</v>
      </c>
      <c r="I99" cm="1">
        <f t="array" ref="I99">INDEX('GMW - Zero_net'!$A$2:$MC$200,MATCH(1,('GMW - Zero_net'!$MC$2:$MC$200=I$3)*('GMW - Zero_net'!$MB$2:$MB$200=I$4),0),$E99-1973)</f>
        <v>75</v>
      </c>
      <c r="J99" cm="1">
        <f t="array" ref="J99">INDEX('GMW - Zero_net'!$A$2:$MC$200,MATCH(1,('GMW - Zero_net'!$MC$2:$MC$200=J$3)*('GMW - Zero_net'!$MB$2:$MB$200=J$4),0),$E99-1973)</f>
        <v>3.8515630000000001</v>
      </c>
      <c r="K99" cm="1">
        <f t="array" ref="K99">INDEX('GMW - Zero_net'!$A$2:$MC$200,MATCH(1,('GMW - Zero_net'!$MC$2:$MC$200=K$3)*('GMW - Zero_net'!$MB$2:$MB$200=K$4),0),$E99-1973)</f>
        <v>4.2925000000000004</v>
      </c>
      <c r="L99" cm="1">
        <f t="array" ref="L99">INDEX('GMW - Zero_net'!$A$2:$MC$200,MATCH(1,('GMW - Zero_net'!$MC$2:$MC$200=L$3)*('GMW - Zero_net'!$MB$2:$MB$200=L$4),0),$E99-1973)</f>
        <v>28099</v>
      </c>
      <c r="M99" cm="1">
        <f t="array" ref="M99">INDEX('GMW - Zero_net'!$A$2:$MC$200,MATCH(1,('GMW - Zero_net'!$MC$2:$MC$200=M$3)*('GMW - Zero_net'!$MB$2:$MB$200=M$4),0),$E99-1973)</f>
        <v>1531</v>
      </c>
      <c r="N99" cm="1">
        <f t="array" ref="N99">INDEX('GMW - Zero_net'!$A$2:$MC$200,MATCH(1,('GMW - Zero_net'!$MC$2:$MC$200=N$3)*('GMW - Zero_net'!$MB$2:$MB$200=N$4),0),$E99-1973)</f>
        <v>29630</v>
      </c>
      <c r="O99" cm="1">
        <f t="array" ref="O99">INDEX('GMW - Zero_net'!$A$2:$MC$200,MATCH(1,('GMW - Zero_net'!$MC$2:$MC$200=O$3)*('GMW - Zero_net'!$MB$2:$MB$200=O$4),0),$E99-1973)</f>
        <v>5.2</v>
      </c>
      <c r="P99" cm="1">
        <f t="array" ref="P99">INDEX('GMW - Zero_net'!$A$2:$MC$200,MATCH(1,('GMW - Zero_net'!$MC$2:$MC$200=P$3)*('GMW - Zero_net'!$MB$2:$MB$200=P$4),0),$E99-1973)</f>
        <v>36826</v>
      </c>
      <c r="Q99" cm="1">
        <f t="array" ref="Q99">INDEX('GMW - Zero_net'!$A$2:$MC$200,MATCH(1,('GMW - Zero_net'!$MC$2:$MC$200=Q$3)*('GMW - Zero_net'!$MB$2:$MB$200=Q$4),0),$E99-1973)</f>
        <v>3280</v>
      </c>
      <c r="R99" cm="1">
        <f t="array" ref="R99">INDEX('GMW - Zero_net'!$A$2:$MC$200,MATCH(1,('GMW - Zero_net'!$MC$2:$MC$200=R$3)*('GMW - Zero_net'!$MB$2:$MB$200=R$4),0),$E99-1973)</f>
        <v>388404</v>
      </c>
      <c r="S99" cm="1">
        <f t="array" ref="S99">INDEX('GMW - Zero_net'!$A$2:$MC$200,MATCH(1,('GMW - Zero_net'!$MC$2:$MC$200=S$3)*('GMW - Zero_net'!$MB$2:$MB$200=S$4),0),$E99-1973)</f>
        <v>307576</v>
      </c>
      <c r="T99" cm="1">
        <f t="array" ref="T99">INDEX('GMW - Zero_net'!$A$2:$MC$200,MATCH(1,('GMW - Zero_net'!$MC$2:$MC$200=T$3)*('GMW - Zero_net'!$MB$2:$MB$200=T$4),0),$E99-1973)</f>
        <v>2.7539250000000002</v>
      </c>
      <c r="U99" cm="1">
        <f t="array" ref="U99">INDEX('GMW - Zero_net'!$A$2:$MC$200,MATCH(1,('GMW - Zero_net'!$MC$2:$MC$200=U$3)*('GMW - Zero_net'!$MB$2:$MB$200=U$4),0),$E99-1973)</f>
        <v>500067.9</v>
      </c>
      <c r="V99" cm="1">
        <f t="array" ref="V99">INDEX('GMW - Zero_net'!$A$2:$MC$200,MATCH(1,('GMW - Zero_net'!$MC$2:$MC$200=V$3)*('GMW - Zero_net'!$MB$2:$MB$200=V$4),0),$E99-1973)</f>
        <v>28148.5</v>
      </c>
      <c r="W99" cm="1">
        <f t="array" ref="W99">INDEX('GMW - Zero_net'!$A$2:$MC$200,MATCH(1,('GMW - Zero_net'!$MC$2:$MC$200=W$3)*('GMW - Zero_net'!$MB$2:$MB$200=W$4),0),$E99-1973)</f>
        <v>32.200000000000003</v>
      </c>
      <c r="X99" cm="1">
        <f t="array" ref="X99">INDEX('GMW - Zero_net'!$A$2:$MC$200,MATCH(1,('GMW - Zero_net'!$MC$2:$MC$200=X$3)*('GMW - Zero_net'!$MB$2:$MB$200=X$4),0),$E99-1973)</f>
        <v>421703</v>
      </c>
      <c r="Y99" cm="1">
        <f t="array" ref="Y99">INDEX('GMW - Zero_net'!$A$2:$MC$200,MATCH(1,('GMW - Zero_net'!$MC$2:$MC$200=Y$3)*('GMW - Zero_net'!$MB$2:$MB$200=Y$4),0),$E99-1973)</f>
        <v>39103.230000000003</v>
      </c>
      <c r="Z99" cm="1">
        <f t="array" ref="Z99">INDEX('GMW - Zero_net'!$A$2:$MC$200,MATCH(1,('GMW - Zero_net'!$MC$2:$MC$200=Z$3)*('GMW - Zero_net'!$MB$2:$MB$200=Z$4),0),$E99-1973)</f>
        <v>2090250</v>
      </c>
      <c r="AA99" cm="1">
        <f t="array" ref="AA99">INDEX('GMW - Zero_net'!$A$2:$MC$200,MATCH(1,('GMW - Zero_net'!$MC$2:$MC$200=AA$3)*('GMW - Zero_net'!$MB$2:$MB$200=AA$4),0),$E99-1973)</f>
        <v>-1.599046</v>
      </c>
      <c r="AB99" cm="1">
        <f t="array" ref="AB99">INDEX('GMW - Zero_net'!$A$2:$MC$200,MATCH(1,('GMW - Zero_net'!$MC$2:$MC$200=AB$3)*('GMW - Zero_net'!$MB$2:$MB$200=AB$4),0),$E99-1973)</f>
        <v>119251</v>
      </c>
      <c r="AC99" cm="1">
        <f t="array" ref="AC99">INDEX('GMW - Zero_net'!$A$2:$MC$200,MATCH(1,('GMW - Zero_net'!$MC$2:$MC$200=AC$3)*('GMW - Zero_net'!$MB$2:$MB$200=AC$4),0),$E99-1973)</f>
        <v>113199</v>
      </c>
      <c r="AD99" cm="1">
        <f t="array" ref="AD99">INDEX('GMW - Zero_net'!$A$2:$MC$200,MATCH(1,('GMW - Zero_net'!$MC$2:$MC$200=AD$3)*('GMW - Zero_net'!$MB$2:$MB$200=AD$4),0),$E99-1973)</f>
        <v>59569.25</v>
      </c>
      <c r="AE99" cm="1">
        <f t="array" ref="AE99">INDEX('GMW - Zero_net'!$A$2:$MC$200,MATCH(1,('GMW - Zero_net'!$MC$2:$MC$200=AE$3)*('GMW - Zero_net'!$MB$2:$MB$200=AE$4),0),$E99-1973)</f>
        <v>25.727969999999999</v>
      </c>
    </row>
    <row r="100" spans="1:31" x14ac:dyDescent="0.2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Zero_net'!$A$2:$MC$200,MATCH(1,('GMW - Zero_net'!$MC$2:$MC$200=F$3)*('GMW - Zero_net'!$MB$2:$MB$200=F$4),0),$E100-1973)</f>
        <v>518802</v>
      </c>
      <c r="G100" cm="1">
        <f t="array" ref="G100">INDEX('GMW - Zero_net'!$A$2:$MC$200,MATCH(1,('GMW - Zero_net'!$MC$2:$MC$200=G$3)*('GMW - Zero_net'!$MB$2:$MB$200=G$4),0),$E100-1973)</f>
        <v>316413</v>
      </c>
      <c r="H100" cm="1">
        <f t="array" ref="H100">INDEX('GMW - Zero_net'!$A$2:$MC$200,MATCH(1,('GMW - Zero_net'!$MC$2:$MC$200=H$3)*('GMW - Zero_net'!$MB$2:$MB$200=H$4),0),$E100-1973)</f>
        <v>324322</v>
      </c>
      <c r="I100" cm="1">
        <f t="array" ref="I100">INDEX('GMW - Zero_net'!$A$2:$MC$200,MATCH(1,('GMW - Zero_net'!$MC$2:$MC$200=I$3)*('GMW - Zero_net'!$MB$2:$MB$200=I$4),0),$E100-1973)</f>
        <v>75.466669999999993</v>
      </c>
      <c r="J100" cm="1">
        <f t="array" ref="J100">INDEX('GMW - Zero_net'!$A$2:$MC$200,MATCH(1,('GMW - Zero_net'!$MC$2:$MC$200=J$3)*('GMW - Zero_net'!$MB$2:$MB$200=J$4),0),$E100-1973)</f>
        <v>3.75</v>
      </c>
      <c r="K100" cm="1">
        <f t="array" ref="K100">INDEX('GMW - Zero_net'!$A$2:$MC$200,MATCH(1,('GMW - Zero_net'!$MC$2:$MC$200=K$3)*('GMW - Zero_net'!$MB$2:$MB$200=K$4),0),$E100-1973)</f>
        <v>4.2169840000000001</v>
      </c>
      <c r="L100" cm="1">
        <f t="array" ref="L100">INDEX('GMW - Zero_net'!$A$2:$MC$200,MATCH(1,('GMW - Zero_net'!$MC$2:$MC$200=L$3)*('GMW - Zero_net'!$MB$2:$MB$200=L$4),0),$E100-1973)</f>
        <v>28226</v>
      </c>
      <c r="M100" cm="1">
        <f t="array" ref="M100">INDEX('GMW - Zero_net'!$A$2:$MC$200,MATCH(1,('GMW - Zero_net'!$MC$2:$MC$200=M$3)*('GMW - Zero_net'!$MB$2:$MB$200=M$4),0),$E100-1973)</f>
        <v>1467</v>
      </c>
      <c r="N100" cm="1">
        <f t="array" ref="N100">INDEX('GMW - Zero_net'!$A$2:$MC$200,MATCH(1,('GMW - Zero_net'!$MC$2:$MC$200=N$3)*('GMW - Zero_net'!$MB$2:$MB$200=N$4),0),$E100-1973)</f>
        <v>29693</v>
      </c>
      <c r="O100" cm="1">
        <f t="array" ref="O100">INDEX('GMW - Zero_net'!$A$2:$MC$200,MATCH(1,('GMW - Zero_net'!$MC$2:$MC$200=O$3)*('GMW - Zero_net'!$MB$2:$MB$200=O$4),0),$E100-1973)</f>
        <v>4.9000000000000004</v>
      </c>
      <c r="P100" cm="1">
        <f t="array" ref="P100">INDEX('GMW - Zero_net'!$A$2:$MC$200,MATCH(1,('GMW - Zero_net'!$MC$2:$MC$200=P$3)*('GMW - Zero_net'!$MB$2:$MB$200=P$4),0),$E100-1973)</f>
        <v>36881.440000000002</v>
      </c>
      <c r="Q100" cm="1">
        <f t="array" ref="Q100">INDEX('GMW - Zero_net'!$A$2:$MC$200,MATCH(1,('GMW - Zero_net'!$MC$2:$MC$200=Q$3)*('GMW - Zero_net'!$MB$2:$MB$200=Q$4),0),$E100-1973)</f>
        <v>-10315</v>
      </c>
      <c r="R100" cm="1">
        <f t="array" ref="R100">INDEX('GMW - Zero_net'!$A$2:$MC$200,MATCH(1,('GMW - Zero_net'!$MC$2:$MC$200=R$3)*('GMW - Zero_net'!$MB$2:$MB$200=R$4),0),$E100-1973)</f>
        <v>388568</v>
      </c>
      <c r="S100" cm="1">
        <f t="array" ref="S100">INDEX('GMW - Zero_net'!$A$2:$MC$200,MATCH(1,('GMW - Zero_net'!$MC$2:$MC$200=S$3)*('GMW - Zero_net'!$MB$2:$MB$200=S$4),0),$E100-1973)</f>
        <v>313623</v>
      </c>
      <c r="T100" cm="1">
        <f t="array" ref="T100">INDEX('GMW - Zero_net'!$A$2:$MC$200,MATCH(1,('GMW - Zero_net'!$MC$2:$MC$200=T$3)*('GMW - Zero_net'!$MB$2:$MB$200=T$4),0),$E100-1973)</f>
        <v>2.9821399999999998</v>
      </c>
      <c r="U100" cm="1">
        <f t="array" ref="U100">INDEX('GMW - Zero_net'!$A$2:$MC$200,MATCH(1,('GMW - Zero_net'!$MC$2:$MC$200=U$3)*('GMW - Zero_net'!$MB$2:$MB$200=U$4),0),$E100-1973)</f>
        <v>503559</v>
      </c>
      <c r="V100" cm="1">
        <f t="array" ref="V100">INDEX('GMW - Zero_net'!$A$2:$MC$200,MATCH(1,('GMW - Zero_net'!$MC$2:$MC$200=V$3)*('GMW - Zero_net'!$MB$2:$MB$200=V$4),0),$E100-1973)</f>
        <v>28208.35</v>
      </c>
      <c r="W100" cm="1">
        <f t="array" ref="W100">INDEX('GMW - Zero_net'!$A$2:$MC$200,MATCH(1,('GMW - Zero_net'!$MC$2:$MC$200=W$3)*('GMW - Zero_net'!$MB$2:$MB$200=W$4),0),$E100-1973)</f>
        <v>32.200000000000003</v>
      </c>
      <c r="X100" cm="1">
        <f t="array" ref="X100">INDEX('GMW - Zero_net'!$A$2:$MC$200,MATCH(1,('GMW - Zero_net'!$MC$2:$MC$200=X$3)*('GMW - Zero_net'!$MB$2:$MB$200=X$4),0),$E100-1973)</f>
        <v>426072.3</v>
      </c>
      <c r="Y100" cm="1">
        <f t="array" ref="Y100">INDEX('GMW - Zero_net'!$A$2:$MC$200,MATCH(1,('GMW - Zero_net'!$MC$2:$MC$200=Y$3)*('GMW - Zero_net'!$MB$2:$MB$200=Y$4),0),$E100-1973)</f>
        <v>39171</v>
      </c>
      <c r="Z100" cm="1">
        <f t="array" ref="Z100">INDEX('GMW - Zero_net'!$A$2:$MC$200,MATCH(1,('GMW - Zero_net'!$MC$2:$MC$200=Z$3)*('GMW - Zero_net'!$MB$2:$MB$200=Z$4),0),$E100-1973)</f>
        <v>2099500</v>
      </c>
      <c r="AA100" cm="1">
        <f t="array" ref="AA100">INDEX('GMW - Zero_net'!$A$2:$MC$200,MATCH(1,('GMW - Zero_net'!$MC$2:$MC$200=AA$3)*('GMW - Zero_net'!$MB$2:$MB$200=AA$4),0),$E100-1973)</f>
        <v>-1.597594</v>
      </c>
      <c r="AB100" cm="1">
        <f t="array" ref="AB100">INDEX('GMW - Zero_net'!$A$2:$MC$200,MATCH(1,('GMW - Zero_net'!$MC$2:$MC$200=AB$3)*('GMW - Zero_net'!$MB$2:$MB$200=AB$4),0),$E100-1973)</f>
        <v>120403</v>
      </c>
      <c r="AC100" cm="1">
        <f t="array" ref="AC100">INDEX('GMW - Zero_net'!$A$2:$MC$200,MATCH(1,('GMW - Zero_net'!$MC$2:$MC$200=AC$3)*('GMW - Zero_net'!$MB$2:$MB$200=AC$4),0),$E100-1973)</f>
        <v>106726</v>
      </c>
      <c r="AD100" cm="1">
        <f t="array" ref="AD100">INDEX('GMW - Zero_net'!$A$2:$MC$200,MATCH(1,('GMW - Zero_net'!$MC$2:$MC$200=AD$3)*('GMW - Zero_net'!$MB$2:$MB$200=AD$4),0),$E100-1973)</f>
        <v>59637</v>
      </c>
      <c r="AE100" cm="1">
        <f t="array" ref="AE100">INDEX('GMW - Zero_net'!$A$2:$MC$200,MATCH(1,('GMW - Zero_net'!$MC$2:$MC$200=AE$3)*('GMW - Zero_net'!$MB$2:$MB$200=AE$4),0),$E100-1973)</f>
        <v>25.72973</v>
      </c>
    </row>
    <row r="101" spans="1:31" x14ac:dyDescent="0.2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Zero_net'!$A$2:$MC$200,MATCH(1,('GMW - Zero_net'!$MC$2:$MC$200=F$3)*('GMW - Zero_net'!$MB$2:$MB$200=F$4),0),$E101-1973)</f>
        <v>524213</v>
      </c>
      <c r="G101" cm="1">
        <f t="array" ref="G101">INDEX('GMW - Zero_net'!$A$2:$MC$200,MATCH(1,('GMW - Zero_net'!$MC$2:$MC$200=G$3)*('GMW - Zero_net'!$MB$2:$MB$200=G$4),0),$E101-1973)</f>
        <v>318762</v>
      </c>
      <c r="H101" cm="1">
        <f t="array" ref="H101">INDEX('GMW - Zero_net'!$A$2:$MC$200,MATCH(1,('GMW - Zero_net'!$MC$2:$MC$200=H$3)*('GMW - Zero_net'!$MB$2:$MB$200=H$4),0),$E101-1973)</f>
        <v>326287</v>
      </c>
      <c r="I101" cm="1">
        <f t="array" ref="I101">INDEX('GMW - Zero_net'!$A$2:$MC$200,MATCH(1,('GMW - Zero_net'!$MC$2:$MC$200=I$3)*('GMW - Zero_net'!$MB$2:$MB$200=I$4),0),$E101-1973)</f>
        <v>75.599999999999994</v>
      </c>
      <c r="J101" cm="1">
        <f t="array" ref="J101">INDEX('GMW - Zero_net'!$A$2:$MC$200,MATCH(1,('GMW - Zero_net'!$MC$2:$MC$200=J$3)*('GMW - Zero_net'!$MB$2:$MB$200=J$4),0),$E101-1973)</f>
        <v>3.5265149999999998</v>
      </c>
      <c r="K101" cm="1">
        <f t="array" ref="K101">INDEX('GMW - Zero_net'!$A$2:$MC$200,MATCH(1,('GMW - Zero_net'!$MC$2:$MC$200=K$3)*('GMW - Zero_net'!$MB$2:$MB$200=K$4),0),$E101-1973)</f>
        <v>4.5018180000000001</v>
      </c>
      <c r="L101" cm="1">
        <f t="array" ref="L101">INDEX('GMW - Zero_net'!$A$2:$MC$200,MATCH(1,('GMW - Zero_net'!$MC$2:$MC$200=L$3)*('GMW - Zero_net'!$MB$2:$MB$200=L$4),0),$E101-1973)</f>
        <v>28256</v>
      </c>
      <c r="M101" cm="1">
        <f t="array" ref="M101">INDEX('GMW - Zero_net'!$A$2:$MC$200,MATCH(1,('GMW - Zero_net'!$MC$2:$MC$200=M$3)*('GMW - Zero_net'!$MB$2:$MB$200=M$4),0),$E101-1973)</f>
        <v>1502</v>
      </c>
      <c r="N101" cm="1">
        <f t="array" ref="N101">INDEX('GMW - Zero_net'!$A$2:$MC$200,MATCH(1,('GMW - Zero_net'!$MC$2:$MC$200=N$3)*('GMW - Zero_net'!$MB$2:$MB$200=N$4),0),$E101-1973)</f>
        <v>29758</v>
      </c>
      <c r="O101" cm="1">
        <f t="array" ref="O101">INDEX('GMW - Zero_net'!$A$2:$MC$200,MATCH(1,('GMW - Zero_net'!$MC$2:$MC$200=O$3)*('GMW - Zero_net'!$MB$2:$MB$200=O$4),0),$E101-1973)</f>
        <v>5</v>
      </c>
      <c r="P101" cm="1">
        <f t="array" ref="P101">INDEX('GMW - Zero_net'!$A$2:$MC$200,MATCH(1,('GMW - Zero_net'!$MC$2:$MC$200=P$3)*('GMW - Zero_net'!$MB$2:$MB$200=P$4),0),$E101-1973)</f>
        <v>36946.639999999999</v>
      </c>
      <c r="Q101" cm="1">
        <f t="array" ref="Q101">INDEX('GMW - Zero_net'!$A$2:$MC$200,MATCH(1,('GMW - Zero_net'!$MC$2:$MC$200=Q$3)*('GMW - Zero_net'!$MB$2:$MB$200=Q$4),0),$E101-1973)</f>
        <v>-7300</v>
      </c>
      <c r="R101" cm="1">
        <f t="array" ref="R101">INDEX('GMW - Zero_net'!$A$2:$MC$200,MATCH(1,('GMW - Zero_net'!$MC$2:$MC$200=R$3)*('GMW - Zero_net'!$MB$2:$MB$200=R$4),0),$E101-1973)</f>
        <v>390972</v>
      </c>
      <c r="S101" cm="1">
        <f t="array" ref="S101">INDEX('GMW - Zero_net'!$A$2:$MC$200,MATCH(1,('GMW - Zero_net'!$MC$2:$MC$200=S$3)*('GMW - Zero_net'!$MB$2:$MB$200=S$4),0),$E101-1973)</f>
        <v>318875</v>
      </c>
      <c r="T101" cm="1">
        <f t="array" ref="T101">INDEX('GMW - Zero_net'!$A$2:$MC$200,MATCH(1,('GMW - Zero_net'!$MC$2:$MC$200=T$3)*('GMW - Zero_net'!$MB$2:$MB$200=T$4),0),$E101-1973)</f>
        <v>3.3298489999999998</v>
      </c>
      <c r="U101" cm="1">
        <f t="array" ref="U101">INDEX('GMW - Zero_net'!$A$2:$MC$200,MATCH(1,('GMW - Zero_net'!$MC$2:$MC$200=U$3)*('GMW - Zero_net'!$MB$2:$MB$200=U$4),0),$E101-1973)</f>
        <v>507044.6</v>
      </c>
      <c r="V101" cm="1">
        <f t="array" ref="V101">INDEX('GMW - Zero_net'!$A$2:$MC$200,MATCH(1,('GMW - Zero_net'!$MC$2:$MC$200=V$3)*('GMW - Zero_net'!$MB$2:$MB$200=V$4),0),$E101-1973)</f>
        <v>28270.1</v>
      </c>
      <c r="W101" cm="1">
        <f t="array" ref="W101">INDEX('GMW - Zero_net'!$A$2:$MC$200,MATCH(1,('GMW - Zero_net'!$MC$2:$MC$200=W$3)*('GMW - Zero_net'!$MB$2:$MB$200=W$4),0),$E101-1973)</f>
        <v>32.200000000000003</v>
      </c>
      <c r="X101" cm="1">
        <f t="array" ref="X101">INDEX('GMW - Zero_net'!$A$2:$MC$200,MATCH(1,('GMW - Zero_net'!$MC$2:$MC$200=X$3)*('GMW - Zero_net'!$MB$2:$MB$200=X$4),0),$E101-1973)</f>
        <v>430408.7</v>
      </c>
      <c r="Y101" cm="1">
        <f t="array" ref="Y101">INDEX('GMW - Zero_net'!$A$2:$MC$200,MATCH(1,('GMW - Zero_net'!$MC$2:$MC$200=Y$3)*('GMW - Zero_net'!$MB$2:$MB$200=Y$4),0),$E101-1973)</f>
        <v>39243.78</v>
      </c>
      <c r="Z101" cm="1">
        <f t="array" ref="Z101">INDEX('GMW - Zero_net'!$A$2:$MC$200,MATCH(1,('GMW - Zero_net'!$MC$2:$MC$200=Z$3)*('GMW - Zero_net'!$MB$2:$MB$200=Z$4),0),$E101-1973)</f>
        <v>2108750</v>
      </c>
      <c r="AA101" cm="1">
        <f t="array" ref="AA101">INDEX('GMW - Zero_net'!$A$2:$MC$200,MATCH(1,('GMW - Zero_net'!$MC$2:$MC$200=AA$3)*('GMW - Zero_net'!$MB$2:$MB$200=AA$4),0),$E101-1973)</f>
        <v>-1.596144</v>
      </c>
      <c r="AB101" cm="1">
        <f t="array" ref="AB101">INDEX('GMW - Zero_net'!$A$2:$MC$200,MATCH(1,('GMW - Zero_net'!$MC$2:$MC$200=AB$3)*('GMW - Zero_net'!$MB$2:$MB$200=AB$4),0),$E101-1973)</f>
        <v>122627</v>
      </c>
      <c r="AC101" cm="1">
        <f t="array" ref="AC101">INDEX('GMW - Zero_net'!$A$2:$MC$200,MATCH(1,('GMW - Zero_net'!$MC$2:$MC$200=AC$3)*('GMW - Zero_net'!$MB$2:$MB$200=AC$4),0),$E101-1973)</f>
        <v>110923</v>
      </c>
      <c r="AD101" cm="1">
        <f t="array" ref="AD101">INDEX('GMW - Zero_net'!$A$2:$MC$200,MATCH(1,('GMW - Zero_net'!$MC$2:$MC$200=AD$3)*('GMW - Zero_net'!$MB$2:$MB$200=AD$4),0),$E101-1973)</f>
        <v>59715.25</v>
      </c>
      <c r="AE101" cm="1">
        <f t="array" ref="AE101">INDEX('GMW - Zero_net'!$A$2:$MC$200,MATCH(1,('GMW - Zero_net'!$MC$2:$MC$200=AE$3)*('GMW - Zero_net'!$MB$2:$MB$200=AE$4),0),$E101-1973)</f>
        <v>25.725010000000001</v>
      </c>
    </row>
    <row r="102" spans="1:31" x14ac:dyDescent="0.2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Zero_net'!$A$2:$MC$200,MATCH(1,('GMW - Zero_net'!$MC$2:$MC$200=F$3)*('GMW - Zero_net'!$MB$2:$MB$200=F$4),0),$E102-1973)</f>
        <v>528320</v>
      </c>
      <c r="G102" cm="1">
        <f t="array" ref="G102">INDEX('GMW - Zero_net'!$A$2:$MC$200,MATCH(1,('GMW - Zero_net'!$MC$2:$MC$200=G$3)*('GMW - Zero_net'!$MB$2:$MB$200=G$4),0),$E102-1973)</f>
        <v>320529</v>
      </c>
      <c r="H102" cm="1">
        <f t="array" ref="H102">INDEX('GMW - Zero_net'!$A$2:$MC$200,MATCH(1,('GMW - Zero_net'!$MC$2:$MC$200=H$3)*('GMW - Zero_net'!$MB$2:$MB$200=H$4),0),$E102-1973)</f>
        <v>330659</v>
      </c>
      <c r="I102" cm="1">
        <f t="array" ref="I102">INDEX('GMW - Zero_net'!$A$2:$MC$200,MATCH(1,('GMW - Zero_net'!$MC$2:$MC$200=I$3)*('GMW - Zero_net'!$MB$2:$MB$200=I$4),0),$E102-1973)</f>
        <v>76.033330000000007</v>
      </c>
      <c r="J102" cm="1">
        <f t="array" ref="J102">INDEX('GMW - Zero_net'!$A$2:$MC$200,MATCH(1,('GMW - Zero_net'!$MC$2:$MC$200=J$3)*('GMW - Zero_net'!$MB$2:$MB$200=J$4),0),$E102-1973)</f>
        <v>3.6515149999999998</v>
      </c>
      <c r="K102" cm="1">
        <f t="array" ref="K102">INDEX('GMW - Zero_net'!$A$2:$MC$200,MATCH(1,('GMW - Zero_net'!$MC$2:$MC$200=K$3)*('GMW - Zero_net'!$MB$2:$MB$200=K$4),0),$E102-1973)</f>
        <v>4.9118750000000002</v>
      </c>
      <c r="L102" cm="1">
        <f t="array" ref="L102">INDEX('GMW - Zero_net'!$A$2:$MC$200,MATCH(1,('GMW - Zero_net'!$MC$2:$MC$200=L$3)*('GMW - Zero_net'!$MB$2:$MB$200=L$4),0),$E102-1973)</f>
        <v>28304</v>
      </c>
      <c r="M102" cm="1">
        <f t="array" ref="M102">INDEX('GMW - Zero_net'!$A$2:$MC$200,MATCH(1,('GMW - Zero_net'!$MC$2:$MC$200=M$3)*('GMW - Zero_net'!$MB$2:$MB$200=M$4),0),$E102-1973)</f>
        <v>1457</v>
      </c>
      <c r="N102" cm="1">
        <f t="array" ref="N102">INDEX('GMW - Zero_net'!$A$2:$MC$200,MATCH(1,('GMW - Zero_net'!$MC$2:$MC$200=N$3)*('GMW - Zero_net'!$MB$2:$MB$200=N$4),0),$E102-1973)</f>
        <v>29761</v>
      </c>
      <c r="O102" cm="1">
        <f t="array" ref="O102">INDEX('GMW - Zero_net'!$A$2:$MC$200,MATCH(1,('GMW - Zero_net'!$MC$2:$MC$200=O$3)*('GMW - Zero_net'!$MB$2:$MB$200=O$4),0),$E102-1973)</f>
        <v>4.9000000000000004</v>
      </c>
      <c r="P102" cm="1">
        <f t="array" ref="P102">INDEX('GMW - Zero_net'!$A$2:$MC$200,MATCH(1,('GMW - Zero_net'!$MC$2:$MC$200=P$3)*('GMW - Zero_net'!$MB$2:$MB$200=P$4),0),$E102-1973)</f>
        <v>37011.85</v>
      </c>
      <c r="Q102" cm="1">
        <f t="array" ref="Q102">INDEX('GMW - Zero_net'!$A$2:$MC$200,MATCH(1,('GMW - Zero_net'!$MC$2:$MC$200=Q$3)*('GMW - Zero_net'!$MB$2:$MB$200=Q$4),0),$E102-1973)</f>
        <v>-10269</v>
      </c>
      <c r="R102" cm="1">
        <f t="array" ref="R102">INDEX('GMW - Zero_net'!$A$2:$MC$200,MATCH(1,('GMW - Zero_net'!$MC$2:$MC$200=R$3)*('GMW - Zero_net'!$MB$2:$MB$200=R$4),0),$E102-1973)</f>
        <v>410236</v>
      </c>
      <c r="S102" cm="1">
        <f t="array" ref="S102">INDEX('GMW - Zero_net'!$A$2:$MC$200,MATCH(1,('GMW - Zero_net'!$MC$2:$MC$200=S$3)*('GMW - Zero_net'!$MB$2:$MB$200=S$4),0),$E102-1973)</f>
        <v>322428</v>
      </c>
      <c r="T102" cm="1">
        <f t="array" ref="T102">INDEX('GMW - Zero_net'!$A$2:$MC$200,MATCH(1,('GMW - Zero_net'!$MC$2:$MC$200=T$3)*('GMW - Zero_net'!$MB$2:$MB$200=T$4),0),$E102-1973)</f>
        <v>3.9708139999999998</v>
      </c>
      <c r="U102" cm="1">
        <f t="array" ref="U102">INDEX('GMW - Zero_net'!$A$2:$MC$200,MATCH(1,('GMW - Zero_net'!$MC$2:$MC$200=U$3)*('GMW - Zero_net'!$MB$2:$MB$200=U$4),0),$E102-1973)</f>
        <v>507752.4</v>
      </c>
      <c r="V102" cm="1">
        <f t="array" ref="V102">INDEX('GMW - Zero_net'!$A$2:$MC$200,MATCH(1,('GMW - Zero_net'!$MC$2:$MC$200=V$3)*('GMW - Zero_net'!$MB$2:$MB$200=V$4),0),$E102-1973)</f>
        <v>28272.95</v>
      </c>
      <c r="W102" cm="1">
        <f t="array" ref="W102">INDEX('GMW - Zero_net'!$A$2:$MC$200,MATCH(1,('GMW - Zero_net'!$MC$2:$MC$200=W$3)*('GMW - Zero_net'!$MB$2:$MB$200=W$4),0),$E102-1973)</f>
        <v>32</v>
      </c>
      <c r="X102" cm="1">
        <f t="array" ref="X102">INDEX('GMW - Zero_net'!$A$2:$MC$200,MATCH(1,('GMW - Zero_net'!$MC$2:$MC$200=X$3)*('GMW - Zero_net'!$MB$2:$MB$200=X$4),0),$E102-1973)</f>
        <v>434658.5</v>
      </c>
      <c r="Y102" cm="1">
        <f t="array" ref="Y102">INDEX('GMW - Zero_net'!$A$2:$MC$200,MATCH(1,('GMW - Zero_net'!$MC$2:$MC$200=Y$3)*('GMW - Zero_net'!$MB$2:$MB$200=Y$4),0),$E102-1973)</f>
        <v>39316.550000000003</v>
      </c>
      <c r="Z102" cm="1">
        <f t="array" ref="Z102">INDEX('GMW - Zero_net'!$A$2:$MC$200,MATCH(1,('GMW - Zero_net'!$MC$2:$MC$200=Z$3)*('GMW - Zero_net'!$MB$2:$MB$200=Z$4),0),$E102-1973)</f>
        <v>2118000</v>
      </c>
      <c r="AA102" cm="1">
        <f t="array" ref="AA102">INDEX('GMW - Zero_net'!$A$2:$MC$200,MATCH(1,('GMW - Zero_net'!$MC$2:$MC$200=AA$3)*('GMW - Zero_net'!$MB$2:$MB$200=AA$4),0),$E102-1973)</f>
        <v>-1.594695</v>
      </c>
      <c r="AB102" cm="1">
        <f t="array" ref="AB102">INDEX('GMW - Zero_net'!$A$2:$MC$200,MATCH(1,('GMW - Zero_net'!$MC$2:$MC$200=AB$3)*('GMW - Zero_net'!$MB$2:$MB$200=AB$4),0),$E102-1973)</f>
        <v>123426</v>
      </c>
      <c r="AC102" cm="1">
        <f t="array" ref="AC102">INDEX('GMW - Zero_net'!$A$2:$MC$200,MATCH(1,('GMW - Zero_net'!$MC$2:$MC$200=AC$3)*('GMW - Zero_net'!$MB$2:$MB$200=AC$4),0),$E102-1973)</f>
        <v>108465</v>
      </c>
      <c r="AD102" cm="1">
        <f t="array" ref="AD102">INDEX('GMW - Zero_net'!$A$2:$MC$200,MATCH(1,('GMW - Zero_net'!$MC$2:$MC$200=AD$3)*('GMW - Zero_net'!$MB$2:$MB$200=AD$4),0),$E102-1973)</f>
        <v>59793.5</v>
      </c>
      <c r="AE102" cm="1">
        <f t="array" ref="AE102">INDEX('GMW - Zero_net'!$A$2:$MC$200,MATCH(1,('GMW - Zero_net'!$MC$2:$MC$200=AE$3)*('GMW - Zero_net'!$MB$2:$MB$200=AE$4),0),$E102-1973)</f>
        <v>25.720310000000001</v>
      </c>
    </row>
    <row r="103" spans="1:31" x14ac:dyDescent="0.2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Zero_net'!$A$2:$MC$200,MATCH(1,('GMW - Zero_net'!$MC$2:$MC$200=F$3)*('GMW - Zero_net'!$MB$2:$MB$200=F$4),0),$E103-1973)</f>
        <v>529996</v>
      </c>
      <c r="G103" cm="1">
        <f t="array" ref="G103">INDEX('GMW - Zero_net'!$A$2:$MC$200,MATCH(1,('GMW - Zero_net'!$MC$2:$MC$200=G$3)*('GMW - Zero_net'!$MB$2:$MB$200=G$4),0),$E103-1973)</f>
        <v>322150</v>
      </c>
      <c r="H103" cm="1">
        <f t="array" ref="H103">INDEX('GMW - Zero_net'!$A$2:$MC$200,MATCH(1,('GMW - Zero_net'!$MC$2:$MC$200=H$3)*('GMW - Zero_net'!$MB$2:$MB$200=H$4),0),$E103-1973)</f>
        <v>331294</v>
      </c>
      <c r="I103" cm="1">
        <f t="array" ref="I103">INDEX('GMW - Zero_net'!$A$2:$MC$200,MATCH(1,('GMW - Zero_net'!$MC$2:$MC$200=I$3)*('GMW - Zero_net'!$MB$2:$MB$200=I$4),0),$E103-1973)</f>
        <v>75.966669999999993</v>
      </c>
      <c r="J103" cm="1">
        <f t="array" ref="J103">INDEX('GMW - Zero_net'!$A$2:$MC$200,MATCH(1,('GMW - Zero_net'!$MC$2:$MC$200=J$3)*('GMW - Zero_net'!$MB$2:$MB$200=J$4),0),$E103-1973)</f>
        <v>3.9038460000000001</v>
      </c>
      <c r="K103" cm="1">
        <f t="array" ref="K103">INDEX('GMW - Zero_net'!$A$2:$MC$200,MATCH(1,('GMW - Zero_net'!$MC$2:$MC$200=K$3)*('GMW - Zero_net'!$MB$2:$MB$200=K$4),0),$E103-1973)</f>
        <v>4.7628130000000004</v>
      </c>
      <c r="L103" cm="1">
        <f t="array" ref="L103">INDEX('GMW - Zero_net'!$A$2:$MC$200,MATCH(1,('GMW - Zero_net'!$MC$2:$MC$200=L$3)*('GMW - Zero_net'!$MB$2:$MB$200=L$4),0),$E103-1973)</f>
        <v>28459</v>
      </c>
      <c r="M103" cm="1">
        <f t="array" ref="M103">INDEX('GMW - Zero_net'!$A$2:$MC$200,MATCH(1,('GMW - Zero_net'!$MC$2:$MC$200=M$3)*('GMW - Zero_net'!$MB$2:$MB$200=M$4),0),$E103-1973)</f>
        <v>1434</v>
      </c>
      <c r="N103" cm="1">
        <f t="array" ref="N103">INDEX('GMW - Zero_net'!$A$2:$MC$200,MATCH(1,('GMW - Zero_net'!$MC$2:$MC$200=N$3)*('GMW - Zero_net'!$MB$2:$MB$200=N$4),0),$E103-1973)</f>
        <v>29893</v>
      </c>
      <c r="O103" cm="1">
        <f t="array" ref="O103">INDEX('GMW - Zero_net'!$A$2:$MC$200,MATCH(1,('GMW - Zero_net'!$MC$2:$MC$200=O$3)*('GMW - Zero_net'!$MB$2:$MB$200=O$4),0),$E103-1973)</f>
        <v>4.8</v>
      </c>
      <c r="P103" cm="1">
        <f t="array" ref="P103">INDEX('GMW - Zero_net'!$A$2:$MC$200,MATCH(1,('GMW - Zero_net'!$MC$2:$MC$200=P$3)*('GMW - Zero_net'!$MB$2:$MB$200=P$4),0),$E103-1973)</f>
        <v>37077.050000000003</v>
      </c>
      <c r="Q103" cm="1">
        <f t="array" ref="Q103">INDEX('GMW - Zero_net'!$A$2:$MC$200,MATCH(1,('GMW - Zero_net'!$MC$2:$MC$200=Q$3)*('GMW - Zero_net'!$MB$2:$MB$200=Q$4),0),$E103-1973)</f>
        <v>6059</v>
      </c>
      <c r="R103" cm="1">
        <f t="array" ref="R103">INDEX('GMW - Zero_net'!$A$2:$MC$200,MATCH(1,('GMW - Zero_net'!$MC$2:$MC$200=R$3)*('GMW - Zero_net'!$MB$2:$MB$200=R$4),0),$E103-1973)</f>
        <v>409014</v>
      </c>
      <c r="S103" cm="1">
        <f t="array" ref="S103">INDEX('GMW - Zero_net'!$A$2:$MC$200,MATCH(1,('GMW - Zero_net'!$MC$2:$MC$200=S$3)*('GMW - Zero_net'!$MB$2:$MB$200=S$4),0),$E103-1973)</f>
        <v>324300</v>
      </c>
      <c r="T103" cm="1">
        <f t="array" ref="T103">INDEX('GMW - Zero_net'!$A$2:$MC$200,MATCH(1,('GMW - Zero_net'!$MC$2:$MC$200=T$3)*('GMW - Zero_net'!$MB$2:$MB$200=T$4),0),$E103-1973)</f>
        <v>3.24831</v>
      </c>
      <c r="U103" cm="1">
        <f t="array" ref="U103">INDEX('GMW - Zero_net'!$A$2:$MC$200,MATCH(1,('GMW - Zero_net'!$MC$2:$MC$200=U$3)*('GMW - Zero_net'!$MB$2:$MB$200=U$4),0),$E103-1973)</f>
        <v>513056.8</v>
      </c>
      <c r="V103" cm="1">
        <f t="array" ref="V103">INDEX('GMW - Zero_net'!$A$2:$MC$200,MATCH(1,('GMW - Zero_net'!$MC$2:$MC$200=V$3)*('GMW - Zero_net'!$MB$2:$MB$200=V$4),0),$E103-1973)</f>
        <v>28398.35</v>
      </c>
      <c r="W103" cm="1">
        <f t="array" ref="W103">INDEX('GMW - Zero_net'!$A$2:$MC$200,MATCH(1,('GMW - Zero_net'!$MC$2:$MC$200=W$3)*('GMW - Zero_net'!$MB$2:$MB$200=W$4),0),$E103-1973)</f>
        <v>32.1</v>
      </c>
      <c r="X103" cm="1">
        <f t="array" ref="X103">INDEX('GMW - Zero_net'!$A$2:$MC$200,MATCH(1,('GMW - Zero_net'!$MC$2:$MC$200=X$3)*('GMW - Zero_net'!$MB$2:$MB$200=X$4),0),$E103-1973)</f>
        <v>439119.6</v>
      </c>
      <c r="Y103" cm="1">
        <f t="array" ref="Y103">INDEX('GMW - Zero_net'!$A$2:$MC$200,MATCH(1,('GMW - Zero_net'!$MC$2:$MC$200=Y$3)*('GMW - Zero_net'!$MB$2:$MB$200=Y$4),0),$E103-1973)</f>
        <v>39389.32</v>
      </c>
      <c r="Z103" cm="1">
        <f t="array" ref="Z103">INDEX('GMW - Zero_net'!$A$2:$MC$200,MATCH(1,('GMW - Zero_net'!$MC$2:$MC$200=Z$3)*('GMW - Zero_net'!$MB$2:$MB$200=Z$4),0),$E103-1973)</f>
        <v>2125750</v>
      </c>
      <c r="AA103" cm="1">
        <f t="array" ref="AA103">INDEX('GMW - Zero_net'!$A$2:$MC$200,MATCH(1,('GMW - Zero_net'!$MC$2:$MC$200=AA$3)*('GMW - Zero_net'!$MB$2:$MB$200=AA$4),0),$E103-1973)</f>
        <v>-1.593248</v>
      </c>
      <c r="AB103" cm="1">
        <f t="array" ref="AB103">INDEX('GMW - Zero_net'!$A$2:$MC$200,MATCH(1,('GMW - Zero_net'!$MC$2:$MC$200=AB$3)*('GMW - Zero_net'!$MB$2:$MB$200=AB$4),0),$E103-1973)</f>
        <v>127942</v>
      </c>
      <c r="AC103" cm="1">
        <f t="array" ref="AC103">INDEX('GMW - Zero_net'!$A$2:$MC$200,MATCH(1,('GMW - Zero_net'!$MC$2:$MC$200=AC$3)*('GMW - Zero_net'!$MB$2:$MB$200=AC$4),0),$E103-1973)</f>
        <v>124761</v>
      </c>
      <c r="AD103" cm="1">
        <f t="array" ref="AD103">INDEX('GMW - Zero_net'!$A$2:$MC$200,MATCH(1,('GMW - Zero_net'!$MC$2:$MC$200=AD$3)*('GMW - Zero_net'!$MB$2:$MB$200=AD$4),0),$E103-1973)</f>
        <v>59871.75</v>
      </c>
      <c r="AE103" cm="1">
        <f t="array" ref="AE103">INDEX('GMW - Zero_net'!$A$2:$MC$200,MATCH(1,('GMW - Zero_net'!$MC$2:$MC$200=AE$3)*('GMW - Zero_net'!$MB$2:$MB$200=AE$4),0),$E103-1973)</f>
        <v>25.715620000000001</v>
      </c>
    </row>
    <row r="104" spans="1:31" x14ac:dyDescent="0.2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Zero_net'!$A$2:$MC$200,MATCH(1,('GMW - Zero_net'!$MC$2:$MC$200=F$3)*('GMW - Zero_net'!$MB$2:$MB$200=F$4),0),$E104-1973)</f>
        <v>532543</v>
      </c>
      <c r="G104" cm="1">
        <f t="array" ref="G104">INDEX('GMW - Zero_net'!$A$2:$MC$200,MATCH(1,('GMW - Zero_net'!$MC$2:$MC$200=G$3)*('GMW - Zero_net'!$MB$2:$MB$200=G$4),0),$E104-1973)</f>
        <v>325157</v>
      </c>
      <c r="H104" cm="1">
        <f t="array" ref="H104">INDEX('GMW - Zero_net'!$A$2:$MC$200,MATCH(1,('GMW - Zero_net'!$MC$2:$MC$200=H$3)*('GMW - Zero_net'!$MB$2:$MB$200=H$4),0),$E104-1973)</f>
        <v>334310</v>
      </c>
      <c r="I104" cm="1">
        <f t="array" ref="I104">INDEX('GMW - Zero_net'!$A$2:$MC$200,MATCH(1,('GMW - Zero_net'!$MC$2:$MC$200=I$3)*('GMW - Zero_net'!$MB$2:$MB$200=I$4),0),$E104-1973)</f>
        <v>76.533330000000007</v>
      </c>
      <c r="J104" cm="1">
        <f t="array" ref="J104">INDEX('GMW - Zero_net'!$A$2:$MC$200,MATCH(1,('GMW - Zero_net'!$MC$2:$MC$200=J$3)*('GMW - Zero_net'!$MB$2:$MB$200=J$4),0),$E104-1973)</f>
        <v>4.211538</v>
      </c>
      <c r="K104" cm="1">
        <f t="array" ref="K104">INDEX('GMW - Zero_net'!$A$2:$MC$200,MATCH(1,('GMW - Zero_net'!$MC$2:$MC$200=K$3)*('GMW - Zero_net'!$MB$2:$MB$200=K$4),0),$E104-1973)</f>
        <v>5.0760940000000003</v>
      </c>
      <c r="L104" cm="1">
        <f t="array" ref="L104">INDEX('GMW - Zero_net'!$A$2:$MC$200,MATCH(1,('GMW - Zero_net'!$MC$2:$MC$200=L$3)*('GMW - Zero_net'!$MB$2:$MB$200=L$4),0),$E104-1973)</f>
        <v>28470</v>
      </c>
      <c r="M104" cm="1">
        <f t="array" ref="M104">INDEX('GMW - Zero_net'!$A$2:$MC$200,MATCH(1,('GMW - Zero_net'!$MC$2:$MC$200=M$3)*('GMW - Zero_net'!$MB$2:$MB$200=M$4),0),$E104-1973)</f>
        <v>1437</v>
      </c>
      <c r="N104" cm="1">
        <f t="array" ref="N104">INDEX('GMW - Zero_net'!$A$2:$MC$200,MATCH(1,('GMW - Zero_net'!$MC$2:$MC$200=N$3)*('GMW - Zero_net'!$MB$2:$MB$200=N$4),0),$E104-1973)</f>
        <v>29907</v>
      </c>
      <c r="O104" cm="1">
        <f t="array" ref="O104">INDEX('GMW - Zero_net'!$A$2:$MC$200,MATCH(1,('GMW - Zero_net'!$MC$2:$MC$200=O$3)*('GMW - Zero_net'!$MB$2:$MB$200=O$4),0),$E104-1973)</f>
        <v>4.8</v>
      </c>
      <c r="P104" cm="1">
        <f t="array" ref="P104">INDEX('GMW - Zero_net'!$A$2:$MC$200,MATCH(1,('GMW - Zero_net'!$MC$2:$MC$200=P$3)*('GMW - Zero_net'!$MB$2:$MB$200=P$4),0),$E104-1973)</f>
        <v>37142.26</v>
      </c>
      <c r="Q104" cm="1">
        <f t="array" ref="Q104">INDEX('GMW - Zero_net'!$A$2:$MC$200,MATCH(1,('GMW - Zero_net'!$MC$2:$MC$200=Q$3)*('GMW - Zero_net'!$MB$2:$MB$200=Q$4),0),$E104-1973)</f>
        <v>-11544</v>
      </c>
      <c r="R104" cm="1">
        <f t="array" ref="R104">INDEX('GMW - Zero_net'!$A$2:$MC$200,MATCH(1,('GMW - Zero_net'!$MC$2:$MC$200=R$3)*('GMW - Zero_net'!$MB$2:$MB$200=R$4),0),$E104-1973)</f>
        <v>434999</v>
      </c>
      <c r="S104" cm="1">
        <f t="array" ref="S104">INDEX('GMW - Zero_net'!$A$2:$MC$200,MATCH(1,('GMW - Zero_net'!$MC$2:$MC$200=S$3)*('GMW - Zero_net'!$MB$2:$MB$200=S$4),0),$E104-1973)</f>
        <v>331067</v>
      </c>
      <c r="T104" cm="1">
        <f t="array" ref="T104">INDEX('GMW - Zero_net'!$A$2:$MC$200,MATCH(1,('GMW - Zero_net'!$MC$2:$MC$200=T$3)*('GMW - Zero_net'!$MB$2:$MB$200=T$4),0),$E104-1973)</f>
        <v>3.3763890000000001</v>
      </c>
      <c r="U104" cm="1">
        <f t="array" ref="U104">INDEX('GMW - Zero_net'!$A$2:$MC$200,MATCH(1,('GMW - Zero_net'!$MC$2:$MC$200=U$3)*('GMW - Zero_net'!$MB$2:$MB$200=U$4),0),$E104-1973)</f>
        <v>514862.4</v>
      </c>
      <c r="V104" cm="1">
        <f t="array" ref="V104">INDEX('GMW - Zero_net'!$A$2:$MC$200,MATCH(1,('GMW - Zero_net'!$MC$2:$MC$200=V$3)*('GMW - Zero_net'!$MB$2:$MB$200=V$4),0),$E104-1973)</f>
        <v>28411.65</v>
      </c>
      <c r="W104" cm="1">
        <f t="array" ref="W104">INDEX('GMW - Zero_net'!$A$2:$MC$200,MATCH(1,('GMW - Zero_net'!$MC$2:$MC$200=W$3)*('GMW - Zero_net'!$MB$2:$MB$200=W$4),0),$E104-1973)</f>
        <v>32</v>
      </c>
      <c r="X104" cm="1">
        <f t="array" ref="X104">INDEX('GMW - Zero_net'!$A$2:$MC$200,MATCH(1,('GMW - Zero_net'!$MC$2:$MC$200=X$3)*('GMW - Zero_net'!$MB$2:$MB$200=X$4),0),$E104-1973)</f>
        <v>443630.4</v>
      </c>
      <c r="Y104" cm="1">
        <f t="array" ref="Y104">INDEX('GMW - Zero_net'!$A$2:$MC$200,MATCH(1,('GMW - Zero_net'!$MC$2:$MC$200=Y$3)*('GMW - Zero_net'!$MB$2:$MB$200=Y$4),0),$E104-1973)</f>
        <v>39462.089999999997</v>
      </c>
      <c r="Z104" cm="1">
        <f t="array" ref="Z104">INDEX('GMW - Zero_net'!$A$2:$MC$200,MATCH(1,('GMW - Zero_net'!$MC$2:$MC$200=Z$3)*('GMW - Zero_net'!$MB$2:$MB$200=Z$4),0),$E104-1973)</f>
        <v>2133500</v>
      </c>
      <c r="AA104" cm="1">
        <f t="array" ref="AA104">INDEX('GMW - Zero_net'!$A$2:$MC$200,MATCH(1,('GMW - Zero_net'!$MC$2:$MC$200=AA$3)*('GMW - Zero_net'!$MB$2:$MB$200=AA$4),0),$E104-1973)</f>
        <v>-1.5918019999999999</v>
      </c>
      <c r="AB104" cm="1">
        <f t="array" ref="AB104">INDEX('GMW - Zero_net'!$A$2:$MC$200,MATCH(1,('GMW - Zero_net'!$MC$2:$MC$200=AB$3)*('GMW - Zero_net'!$MB$2:$MB$200=AB$4),0),$E104-1973)</f>
        <v>128088</v>
      </c>
      <c r="AC104" cm="1">
        <f t="array" ref="AC104">INDEX('GMW - Zero_net'!$A$2:$MC$200,MATCH(1,('GMW - Zero_net'!$MC$2:$MC$200=AC$3)*('GMW - Zero_net'!$MB$2:$MB$200=AC$4),0),$E104-1973)</f>
        <v>112132</v>
      </c>
      <c r="AD104" cm="1">
        <f t="array" ref="AD104">INDEX('GMW - Zero_net'!$A$2:$MC$200,MATCH(1,('GMW - Zero_net'!$MC$2:$MC$200=AD$3)*('GMW - Zero_net'!$MB$2:$MB$200=AD$4),0),$E104-1973)</f>
        <v>59950</v>
      </c>
      <c r="AE104" cm="1">
        <f t="array" ref="AE104">INDEX('GMW - Zero_net'!$A$2:$MC$200,MATCH(1,('GMW - Zero_net'!$MC$2:$MC$200=AE$3)*('GMW - Zero_net'!$MB$2:$MB$200=AE$4),0),$E104-1973)</f>
        <v>25.71095</v>
      </c>
    </row>
    <row r="105" spans="1:31" x14ac:dyDescent="0.2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Zero_net'!$A$2:$MC$200,MATCH(1,('GMW - Zero_net'!$MC$2:$MC$200=F$3)*('GMW - Zero_net'!$MB$2:$MB$200=F$4),0),$E105-1973)</f>
        <v>534447</v>
      </c>
      <c r="G105" cm="1">
        <f t="array" ref="G105">INDEX('GMW - Zero_net'!$A$2:$MC$200,MATCH(1,('GMW - Zero_net'!$MC$2:$MC$200=G$3)*('GMW - Zero_net'!$MB$2:$MB$200=G$4),0),$E105-1973)</f>
        <v>326983</v>
      </c>
      <c r="H105" cm="1">
        <f t="array" ref="H105">INDEX('GMW - Zero_net'!$A$2:$MC$200,MATCH(1,('GMW - Zero_net'!$MC$2:$MC$200=H$3)*('GMW - Zero_net'!$MB$2:$MB$200=H$4),0),$E105-1973)</f>
        <v>337100</v>
      </c>
      <c r="I105" cm="1">
        <f t="array" ref="I105">INDEX('GMW - Zero_net'!$A$2:$MC$200,MATCH(1,('GMW - Zero_net'!$MC$2:$MC$200=I$3)*('GMW - Zero_net'!$MB$2:$MB$200=I$4),0),$E105-1973)</f>
        <v>76.566670000000002</v>
      </c>
      <c r="J105" cm="1">
        <f t="array" ref="J105">INDEX('GMW - Zero_net'!$A$2:$MC$200,MATCH(1,('GMW - Zero_net'!$MC$2:$MC$200=J$3)*('GMW - Zero_net'!$MB$2:$MB$200=J$4),0),$E105-1973)</f>
        <v>4.655303</v>
      </c>
      <c r="K105" cm="1">
        <f t="array" ref="K105">INDEX('GMW - Zero_net'!$A$2:$MC$200,MATCH(1,('GMW - Zero_net'!$MC$2:$MC$200=K$3)*('GMW - Zero_net'!$MB$2:$MB$200=K$4),0),$E105-1973)</f>
        <v>4.9870770000000002</v>
      </c>
      <c r="L105" cm="1">
        <f t="array" ref="L105">INDEX('GMW - Zero_net'!$A$2:$MC$200,MATCH(1,('GMW - Zero_net'!$MC$2:$MC$200=L$3)*('GMW - Zero_net'!$MB$2:$MB$200=L$4),0),$E105-1973)</f>
        <v>28518</v>
      </c>
      <c r="M105" cm="1">
        <f t="array" ref="M105">INDEX('GMW - Zero_net'!$A$2:$MC$200,MATCH(1,('GMW - Zero_net'!$MC$2:$MC$200=M$3)*('GMW - Zero_net'!$MB$2:$MB$200=M$4),0),$E105-1973)</f>
        <v>1401</v>
      </c>
      <c r="N105" cm="1">
        <f t="array" ref="N105">INDEX('GMW - Zero_net'!$A$2:$MC$200,MATCH(1,('GMW - Zero_net'!$MC$2:$MC$200=N$3)*('GMW - Zero_net'!$MB$2:$MB$200=N$4),0),$E105-1973)</f>
        <v>29919</v>
      </c>
      <c r="O105" cm="1">
        <f t="array" ref="O105">INDEX('GMW - Zero_net'!$A$2:$MC$200,MATCH(1,('GMW - Zero_net'!$MC$2:$MC$200=O$3)*('GMW - Zero_net'!$MB$2:$MB$200=O$4),0),$E105-1973)</f>
        <v>4.7</v>
      </c>
      <c r="P105" cm="1">
        <f t="array" ref="P105">INDEX('GMW - Zero_net'!$A$2:$MC$200,MATCH(1,('GMW - Zero_net'!$MC$2:$MC$200=P$3)*('GMW - Zero_net'!$MB$2:$MB$200=P$4),0),$E105-1973)</f>
        <v>37236.980000000003</v>
      </c>
      <c r="Q105" cm="1">
        <f t="array" ref="Q105">INDEX('GMW - Zero_net'!$A$2:$MC$200,MATCH(1,('GMW - Zero_net'!$MC$2:$MC$200=Q$3)*('GMW - Zero_net'!$MB$2:$MB$200=Q$4),0),$E105-1973)</f>
        <v>-7862</v>
      </c>
      <c r="R105" cm="1">
        <f t="array" ref="R105">INDEX('GMW - Zero_net'!$A$2:$MC$200,MATCH(1,('GMW - Zero_net'!$MC$2:$MC$200=R$3)*('GMW - Zero_net'!$MB$2:$MB$200=R$4),0),$E105-1973)</f>
        <v>441417</v>
      </c>
      <c r="S105" cm="1">
        <f t="array" ref="S105">INDEX('GMW - Zero_net'!$A$2:$MC$200,MATCH(1,('GMW - Zero_net'!$MC$2:$MC$200=S$3)*('GMW - Zero_net'!$MB$2:$MB$200=S$4),0),$E105-1973)</f>
        <v>332518</v>
      </c>
      <c r="T105" cm="1">
        <f t="array" ref="T105">INDEX('GMW - Zero_net'!$A$2:$MC$200,MATCH(1,('GMW - Zero_net'!$MC$2:$MC$200=T$3)*('GMW - Zero_net'!$MB$2:$MB$200=T$4),0),$E105-1973)</f>
        <v>3.2193179999999999</v>
      </c>
      <c r="U105" cm="1">
        <f t="array" ref="U105">INDEX('GMW - Zero_net'!$A$2:$MC$200,MATCH(1,('GMW - Zero_net'!$MC$2:$MC$200=U$3)*('GMW - Zero_net'!$MB$2:$MB$200=U$4),0),$E105-1973)</f>
        <v>517515.3</v>
      </c>
      <c r="V105" cm="1">
        <f t="array" ref="V105">INDEX('GMW - Zero_net'!$A$2:$MC$200,MATCH(1,('GMW - Zero_net'!$MC$2:$MC$200=V$3)*('GMW - Zero_net'!$MB$2:$MB$200=V$4),0),$E105-1973)</f>
        <v>28423.05</v>
      </c>
      <c r="W105" cm="1">
        <f t="array" ref="W105">INDEX('GMW - Zero_net'!$A$2:$MC$200,MATCH(1,('GMW - Zero_net'!$MC$2:$MC$200=W$3)*('GMW - Zero_net'!$MB$2:$MB$200=W$4),0),$E105-1973)</f>
        <v>32</v>
      </c>
      <c r="X105" cm="1">
        <f t="array" ref="X105">INDEX('GMW - Zero_net'!$A$2:$MC$200,MATCH(1,('GMW - Zero_net'!$MC$2:$MC$200=X$3)*('GMW - Zero_net'!$MB$2:$MB$200=X$4),0),$E105-1973)</f>
        <v>448052.4</v>
      </c>
      <c r="Y105" cm="1">
        <f t="array" ref="Y105">INDEX('GMW - Zero_net'!$A$2:$MC$200,MATCH(1,('GMW - Zero_net'!$MC$2:$MC$200=Y$3)*('GMW - Zero_net'!$MB$2:$MB$200=Y$4),0),$E105-1973)</f>
        <v>39569.49</v>
      </c>
      <c r="Z105" cm="1">
        <f t="array" ref="Z105">INDEX('GMW - Zero_net'!$A$2:$MC$200,MATCH(1,('GMW - Zero_net'!$MC$2:$MC$200=Z$3)*('GMW - Zero_net'!$MB$2:$MB$200=Z$4),0),$E105-1973)</f>
        <v>2141250</v>
      </c>
      <c r="AA105" cm="1">
        <f t="array" ref="AA105">INDEX('GMW - Zero_net'!$A$2:$MC$200,MATCH(1,('GMW - Zero_net'!$MC$2:$MC$200=AA$3)*('GMW - Zero_net'!$MB$2:$MB$200=AA$4),0),$E105-1973)</f>
        <v>-1.590357</v>
      </c>
      <c r="AB105" cm="1">
        <f t="array" ref="AB105">INDEX('GMW - Zero_net'!$A$2:$MC$200,MATCH(1,('GMW - Zero_net'!$MC$2:$MC$200=AB$3)*('GMW - Zero_net'!$MB$2:$MB$200=AB$4),0),$E105-1973)</f>
        <v>132427</v>
      </c>
      <c r="AC105" cm="1">
        <f t="array" ref="AC105">INDEX('GMW - Zero_net'!$A$2:$MC$200,MATCH(1,('GMW - Zero_net'!$MC$2:$MC$200=AC$3)*('GMW - Zero_net'!$MB$2:$MB$200=AC$4),0),$E105-1973)</f>
        <v>119468</v>
      </c>
      <c r="AD105" cm="1">
        <f t="array" ref="AD105">INDEX('GMW - Zero_net'!$A$2:$MC$200,MATCH(1,('GMW - Zero_net'!$MC$2:$MC$200=AD$3)*('GMW - Zero_net'!$MB$2:$MB$200=AD$4),0),$E105-1973)</f>
        <v>60065.75</v>
      </c>
      <c r="AE105" cm="1">
        <f t="array" ref="AE105">INDEX('GMW - Zero_net'!$A$2:$MC$200,MATCH(1,('GMW - Zero_net'!$MC$2:$MC$200=AE$3)*('GMW - Zero_net'!$MB$2:$MB$200=AE$4),0),$E105-1973)</f>
        <v>25.689419999999998</v>
      </c>
    </row>
    <row r="106" spans="1:31" x14ac:dyDescent="0.2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Zero_net'!$A$2:$MC$200,MATCH(1,('GMW - Zero_net'!$MC$2:$MC$200=F$3)*('GMW - Zero_net'!$MB$2:$MB$200=F$4),0),$E106-1973)</f>
        <v>536886</v>
      </c>
      <c r="G106" cm="1">
        <f t="array" ref="G106">INDEX('GMW - Zero_net'!$A$2:$MC$200,MATCH(1,('GMW - Zero_net'!$MC$2:$MC$200=G$3)*('GMW - Zero_net'!$MB$2:$MB$200=G$4),0),$E106-1973)</f>
        <v>329186</v>
      </c>
      <c r="H106" cm="1">
        <f t="array" ref="H106">INDEX('GMW - Zero_net'!$A$2:$MC$200,MATCH(1,('GMW - Zero_net'!$MC$2:$MC$200=H$3)*('GMW - Zero_net'!$MB$2:$MB$200=H$4),0),$E106-1973)</f>
        <v>337499</v>
      </c>
      <c r="I106" cm="1">
        <f t="array" ref="I106">INDEX('GMW - Zero_net'!$A$2:$MC$200,MATCH(1,('GMW - Zero_net'!$MC$2:$MC$200=I$3)*('GMW - Zero_net'!$MB$2:$MB$200=I$4),0),$E106-1973)</f>
        <v>77.099999999999994</v>
      </c>
      <c r="J106" cm="1">
        <f t="array" ref="J106">INDEX('GMW - Zero_net'!$A$2:$MC$200,MATCH(1,('GMW - Zero_net'!$MC$2:$MC$200=J$3)*('GMW - Zero_net'!$MB$2:$MB$200=J$4),0),$E106-1973)</f>
        <v>4.75</v>
      </c>
      <c r="K106" cm="1">
        <f t="array" ref="K106">INDEX('GMW - Zero_net'!$A$2:$MC$200,MATCH(1,('GMW - Zero_net'!$MC$2:$MC$200=K$3)*('GMW - Zero_net'!$MB$2:$MB$200=K$4),0),$E106-1973)</f>
        <v>4.6563080000000001</v>
      </c>
      <c r="L106" cm="1">
        <f t="array" ref="L106">INDEX('GMW - Zero_net'!$A$2:$MC$200,MATCH(1,('GMW - Zero_net'!$MC$2:$MC$200=L$3)*('GMW - Zero_net'!$MB$2:$MB$200=L$4),0),$E106-1973)</f>
        <v>28673</v>
      </c>
      <c r="M106" cm="1">
        <f t="array" ref="M106">INDEX('GMW - Zero_net'!$A$2:$MC$200,MATCH(1,('GMW - Zero_net'!$MC$2:$MC$200=M$3)*('GMW - Zero_net'!$MB$2:$MB$200=M$4),0),$E106-1973)</f>
        <v>1423</v>
      </c>
      <c r="N106" cm="1">
        <f t="array" ref="N106">INDEX('GMW - Zero_net'!$A$2:$MC$200,MATCH(1,('GMW - Zero_net'!$MC$2:$MC$200=N$3)*('GMW - Zero_net'!$MB$2:$MB$200=N$4),0),$E106-1973)</f>
        <v>30096</v>
      </c>
      <c r="O106" cm="1">
        <f t="array" ref="O106">INDEX('GMW - Zero_net'!$A$2:$MC$200,MATCH(1,('GMW - Zero_net'!$MC$2:$MC$200=O$3)*('GMW - Zero_net'!$MB$2:$MB$200=O$4),0),$E106-1973)</f>
        <v>4.7</v>
      </c>
      <c r="P106" cm="1">
        <f t="array" ref="P106">INDEX('GMW - Zero_net'!$A$2:$MC$200,MATCH(1,('GMW - Zero_net'!$MC$2:$MC$200=P$3)*('GMW - Zero_net'!$MB$2:$MB$200=P$4),0),$E106-1973)</f>
        <v>37331.699999999997</v>
      </c>
      <c r="Q106" cm="1">
        <f t="array" ref="Q106">INDEX('GMW - Zero_net'!$A$2:$MC$200,MATCH(1,('GMW - Zero_net'!$MC$2:$MC$200=Q$3)*('GMW - Zero_net'!$MB$2:$MB$200=Q$4),0),$E106-1973)</f>
        <v>-10460</v>
      </c>
      <c r="R106" cm="1">
        <f t="array" ref="R106">INDEX('GMW - Zero_net'!$A$2:$MC$200,MATCH(1,('GMW - Zero_net'!$MC$2:$MC$200=R$3)*('GMW - Zero_net'!$MB$2:$MB$200=R$4),0),$E106-1973)</f>
        <v>460437</v>
      </c>
      <c r="S106" cm="1">
        <f t="array" ref="S106">INDEX('GMW - Zero_net'!$A$2:$MC$200,MATCH(1,('GMW - Zero_net'!$MC$2:$MC$200=S$3)*('GMW - Zero_net'!$MB$2:$MB$200=S$4),0),$E106-1973)</f>
        <v>339258</v>
      </c>
      <c r="T106" cm="1">
        <f t="array" ref="T106">INDEX('GMW - Zero_net'!$A$2:$MC$200,MATCH(1,('GMW - Zero_net'!$MC$2:$MC$200=T$3)*('GMW - Zero_net'!$MB$2:$MB$200=T$4),0),$E106-1973)</f>
        <v>2.4334910000000001</v>
      </c>
      <c r="U106" cm="1">
        <f t="array" ref="U106">INDEX('GMW - Zero_net'!$A$2:$MC$200,MATCH(1,('GMW - Zero_net'!$MC$2:$MC$200=U$3)*('GMW - Zero_net'!$MB$2:$MB$200=U$4),0),$E106-1973)</f>
        <v>523978.8</v>
      </c>
      <c r="V106" cm="1">
        <f t="array" ref="V106">INDEX('GMW - Zero_net'!$A$2:$MC$200,MATCH(1,('GMW - Zero_net'!$MC$2:$MC$200=V$3)*('GMW - Zero_net'!$MB$2:$MB$200=V$4),0),$E106-1973)</f>
        <v>28591.200000000001</v>
      </c>
      <c r="W106" cm="1">
        <f t="array" ref="W106">INDEX('GMW - Zero_net'!$A$2:$MC$200,MATCH(1,('GMW - Zero_net'!$MC$2:$MC$200=W$3)*('GMW - Zero_net'!$MB$2:$MB$200=W$4),0),$E106-1973)</f>
        <v>32.200000000000003</v>
      </c>
      <c r="X106" cm="1">
        <f t="array" ref="X106">INDEX('GMW - Zero_net'!$A$2:$MC$200,MATCH(1,('GMW - Zero_net'!$MC$2:$MC$200=X$3)*('GMW - Zero_net'!$MB$2:$MB$200=X$4),0),$E106-1973)</f>
        <v>451995.5</v>
      </c>
      <c r="Y106" cm="1">
        <f t="array" ref="Y106">INDEX('GMW - Zero_net'!$A$2:$MC$200,MATCH(1,('GMW - Zero_net'!$MC$2:$MC$200=Y$3)*('GMW - Zero_net'!$MB$2:$MB$200=Y$4),0),$E106-1973)</f>
        <v>39676.89</v>
      </c>
      <c r="Z106" cm="1">
        <f t="array" ref="Z106">INDEX('GMW - Zero_net'!$A$2:$MC$200,MATCH(1,('GMW - Zero_net'!$MC$2:$MC$200=Z$3)*('GMW - Zero_net'!$MB$2:$MB$200=Z$4),0),$E106-1973)</f>
        <v>2149000</v>
      </c>
      <c r="AA106" cm="1">
        <f t="array" ref="AA106">INDEX('GMW - Zero_net'!$A$2:$MC$200,MATCH(1,('GMW - Zero_net'!$MC$2:$MC$200=AA$3)*('GMW - Zero_net'!$MB$2:$MB$200=AA$4),0),$E106-1973)</f>
        <v>-1.588913</v>
      </c>
      <c r="AB106" cm="1">
        <f t="array" ref="AB106">INDEX('GMW - Zero_net'!$A$2:$MC$200,MATCH(1,('GMW - Zero_net'!$MC$2:$MC$200=AB$3)*('GMW - Zero_net'!$MB$2:$MB$200=AB$4),0),$E106-1973)</f>
        <v>133968</v>
      </c>
      <c r="AC106" cm="1">
        <f t="array" ref="AC106">INDEX('GMW - Zero_net'!$A$2:$MC$200,MATCH(1,('GMW - Zero_net'!$MC$2:$MC$200=AC$3)*('GMW - Zero_net'!$MB$2:$MB$200=AC$4),0),$E106-1973)</f>
        <v>117490</v>
      </c>
      <c r="AD106" cm="1">
        <f t="array" ref="AD106">INDEX('GMW - Zero_net'!$A$2:$MC$200,MATCH(1,('GMW - Zero_net'!$MC$2:$MC$200=AD$3)*('GMW - Zero_net'!$MB$2:$MB$200=AD$4),0),$E106-1973)</f>
        <v>60181.5</v>
      </c>
      <c r="AE106" cm="1">
        <f t="array" ref="AE106">INDEX('GMW - Zero_net'!$A$2:$MC$200,MATCH(1,('GMW - Zero_net'!$MC$2:$MC$200=AE$3)*('GMW - Zero_net'!$MB$2:$MB$200=AE$4),0),$E106-1973)</f>
        <v>25.668009999999999</v>
      </c>
    </row>
    <row r="107" spans="1:31" x14ac:dyDescent="0.2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Zero_net'!$A$2:$MC$200,MATCH(1,('GMW - Zero_net'!$MC$2:$MC$200=F$3)*('GMW - Zero_net'!$MB$2:$MB$200=F$4),0),$E107-1973)</f>
        <v>541028</v>
      </c>
      <c r="G107" cm="1">
        <f t="array" ref="G107">INDEX('GMW - Zero_net'!$A$2:$MC$200,MATCH(1,('GMW - Zero_net'!$MC$2:$MC$200=G$3)*('GMW - Zero_net'!$MB$2:$MB$200=G$4),0),$E107-1973)</f>
        <v>332385</v>
      </c>
      <c r="H107" cm="1">
        <f t="array" ref="H107">INDEX('GMW - Zero_net'!$A$2:$MC$200,MATCH(1,('GMW - Zero_net'!$MC$2:$MC$200=H$3)*('GMW - Zero_net'!$MB$2:$MB$200=H$4),0),$E107-1973)</f>
        <v>339102</v>
      </c>
      <c r="I107" cm="1">
        <f t="array" ref="I107">INDEX('GMW - Zero_net'!$A$2:$MC$200,MATCH(1,('GMW - Zero_net'!$MC$2:$MC$200=I$3)*('GMW - Zero_net'!$MB$2:$MB$200=I$4),0),$E107-1973)</f>
        <v>77.233329999999995</v>
      </c>
      <c r="J107" cm="1">
        <f t="array" ref="J107">INDEX('GMW - Zero_net'!$A$2:$MC$200,MATCH(1,('GMW - Zero_net'!$MC$2:$MC$200=J$3)*('GMW - Zero_net'!$MB$2:$MB$200=J$4),0),$E107-1973)</f>
        <v>4.75</v>
      </c>
      <c r="K107" cm="1">
        <f t="array" ref="K107">INDEX('GMW - Zero_net'!$A$2:$MC$200,MATCH(1,('GMW - Zero_net'!$MC$2:$MC$200=K$3)*('GMW - Zero_net'!$MB$2:$MB$200=K$4),0),$E107-1973)</f>
        <v>4.6653229999999999</v>
      </c>
      <c r="L107" cm="1">
        <f t="array" ref="L107">INDEX('GMW - Zero_net'!$A$2:$MC$200,MATCH(1,('GMW - Zero_net'!$MC$2:$MC$200=L$3)*('GMW - Zero_net'!$MB$2:$MB$200=L$4),0),$E107-1973)</f>
        <v>28789</v>
      </c>
      <c r="M107" cm="1">
        <f t="array" ref="M107">INDEX('GMW - Zero_net'!$A$2:$MC$200,MATCH(1,('GMW - Zero_net'!$MC$2:$MC$200=M$3)*('GMW - Zero_net'!$MB$2:$MB$200=M$4),0),$E107-1973)</f>
        <v>1416</v>
      </c>
      <c r="N107" cm="1">
        <f t="array" ref="N107">INDEX('GMW - Zero_net'!$A$2:$MC$200,MATCH(1,('GMW - Zero_net'!$MC$2:$MC$200=N$3)*('GMW - Zero_net'!$MB$2:$MB$200=N$4),0),$E107-1973)</f>
        <v>30205</v>
      </c>
      <c r="O107" cm="1">
        <f t="array" ref="O107">INDEX('GMW - Zero_net'!$A$2:$MC$200,MATCH(1,('GMW - Zero_net'!$MC$2:$MC$200=O$3)*('GMW - Zero_net'!$MB$2:$MB$200=O$4),0),$E107-1973)</f>
        <v>4.7</v>
      </c>
      <c r="P107" cm="1">
        <f t="array" ref="P107">INDEX('GMW - Zero_net'!$A$2:$MC$200,MATCH(1,('GMW - Zero_net'!$MC$2:$MC$200=P$3)*('GMW - Zero_net'!$MB$2:$MB$200=P$4),0),$E107-1973)</f>
        <v>37426.43</v>
      </c>
      <c r="Q107" cm="1">
        <f t="array" ref="Q107">INDEX('GMW - Zero_net'!$A$2:$MC$200,MATCH(1,('GMW - Zero_net'!$MC$2:$MC$200=Q$3)*('GMW - Zero_net'!$MB$2:$MB$200=Q$4),0),$E107-1973)</f>
        <v>5706</v>
      </c>
      <c r="R107" cm="1">
        <f t="array" ref="R107">INDEX('GMW - Zero_net'!$A$2:$MC$200,MATCH(1,('GMW - Zero_net'!$MC$2:$MC$200=R$3)*('GMW - Zero_net'!$MB$2:$MB$200=R$4),0),$E107-1973)</f>
        <v>459695</v>
      </c>
      <c r="S107" cm="1">
        <f t="array" ref="S107">INDEX('GMW - Zero_net'!$A$2:$MC$200,MATCH(1,('GMW - Zero_net'!$MC$2:$MC$200=S$3)*('GMW - Zero_net'!$MB$2:$MB$200=S$4),0),$E107-1973)</f>
        <v>341839</v>
      </c>
      <c r="T107" cm="1">
        <f t="array" ref="T107">INDEX('GMW - Zero_net'!$A$2:$MC$200,MATCH(1,('GMW - Zero_net'!$MC$2:$MC$200=T$3)*('GMW - Zero_net'!$MB$2:$MB$200=T$4),0),$E107-1973)</f>
        <v>2.5034900000000002</v>
      </c>
      <c r="U107" cm="1">
        <f t="array" ref="U107">INDEX('GMW - Zero_net'!$A$2:$MC$200,MATCH(1,('GMW - Zero_net'!$MC$2:$MC$200=U$3)*('GMW - Zero_net'!$MB$2:$MB$200=U$4),0),$E107-1973)</f>
        <v>527651.30000000005</v>
      </c>
      <c r="V107" cm="1">
        <f t="array" ref="V107">INDEX('GMW - Zero_net'!$A$2:$MC$200,MATCH(1,('GMW - Zero_net'!$MC$2:$MC$200=V$3)*('GMW - Zero_net'!$MB$2:$MB$200=V$4),0),$E107-1973)</f>
        <v>28694.75</v>
      </c>
      <c r="W107" cm="1">
        <f t="array" ref="W107">INDEX('GMW - Zero_net'!$A$2:$MC$200,MATCH(1,('GMW - Zero_net'!$MC$2:$MC$200=W$3)*('GMW - Zero_net'!$MB$2:$MB$200=W$4),0),$E107-1973)</f>
        <v>32.200000000000003</v>
      </c>
      <c r="X107" cm="1">
        <f t="array" ref="X107">INDEX('GMW - Zero_net'!$A$2:$MC$200,MATCH(1,('GMW - Zero_net'!$MC$2:$MC$200=X$3)*('GMW - Zero_net'!$MB$2:$MB$200=X$4),0),$E107-1973)</f>
        <v>456140.6</v>
      </c>
      <c r="Y107" cm="1">
        <f t="array" ref="Y107">INDEX('GMW - Zero_net'!$A$2:$MC$200,MATCH(1,('GMW - Zero_net'!$MC$2:$MC$200=Y$3)*('GMW - Zero_net'!$MB$2:$MB$200=Y$4),0),$E107-1973)</f>
        <v>39784.29</v>
      </c>
      <c r="Z107" cm="1">
        <f t="array" ref="Z107">INDEX('GMW - Zero_net'!$A$2:$MC$200,MATCH(1,('GMW - Zero_net'!$MC$2:$MC$200=Z$3)*('GMW - Zero_net'!$MB$2:$MB$200=Z$4),0),$E107-1973)</f>
        <v>2160000</v>
      </c>
      <c r="AA107" cm="1">
        <f t="array" ref="AA107">INDEX('GMW - Zero_net'!$A$2:$MC$200,MATCH(1,('GMW - Zero_net'!$MC$2:$MC$200=AA$3)*('GMW - Zero_net'!$MB$2:$MB$200=AA$4),0),$E107-1973)</f>
        <v>-1.5874710000000001</v>
      </c>
      <c r="AB107" cm="1">
        <f t="array" ref="AB107">INDEX('GMW - Zero_net'!$A$2:$MC$200,MATCH(1,('GMW - Zero_net'!$MC$2:$MC$200=AB$3)*('GMW - Zero_net'!$MB$2:$MB$200=AB$4),0),$E107-1973)</f>
        <v>140394</v>
      </c>
      <c r="AC107" cm="1">
        <f t="array" ref="AC107">INDEX('GMW - Zero_net'!$A$2:$MC$200,MATCH(1,('GMW - Zero_net'!$MC$2:$MC$200=AC$3)*('GMW - Zero_net'!$MB$2:$MB$200=AC$4),0),$E107-1973)</f>
        <v>134125</v>
      </c>
      <c r="AD107" cm="1">
        <f t="array" ref="AD107">INDEX('GMW - Zero_net'!$A$2:$MC$200,MATCH(1,('GMW - Zero_net'!$MC$2:$MC$200=AD$3)*('GMW - Zero_net'!$MB$2:$MB$200=AD$4),0),$E107-1973)</f>
        <v>60297.25</v>
      </c>
      <c r="AE107" cm="1">
        <f t="array" ref="AE107">INDEX('GMW - Zero_net'!$A$2:$MC$200,MATCH(1,('GMW - Zero_net'!$MC$2:$MC$200=AE$3)*('GMW - Zero_net'!$MB$2:$MB$200=AE$4),0),$E107-1973)</f>
        <v>25.646699999999999</v>
      </c>
    </row>
    <row r="108" spans="1:31" x14ac:dyDescent="0.2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Zero_net'!$A$2:$MC$200,MATCH(1,('GMW - Zero_net'!$MC$2:$MC$200=F$3)*('GMW - Zero_net'!$MB$2:$MB$200=F$4),0),$E108-1973)</f>
        <v>545530</v>
      </c>
      <c r="G108" cm="1">
        <f t="array" ref="G108">INDEX('GMW - Zero_net'!$A$2:$MC$200,MATCH(1,('GMW - Zero_net'!$MC$2:$MC$200=G$3)*('GMW - Zero_net'!$MB$2:$MB$200=G$4),0),$E108-1973)</f>
        <v>333357</v>
      </c>
      <c r="H108" cm="1">
        <f t="array" ref="H108">INDEX('GMW - Zero_net'!$A$2:$MC$200,MATCH(1,('GMW - Zero_net'!$MC$2:$MC$200=H$3)*('GMW - Zero_net'!$MB$2:$MB$200=H$4),0),$E108-1973)</f>
        <v>343314</v>
      </c>
      <c r="I108" cm="1">
        <f t="array" ref="I108">INDEX('GMW - Zero_net'!$A$2:$MC$200,MATCH(1,('GMW - Zero_net'!$MC$2:$MC$200=I$3)*('GMW - Zero_net'!$MB$2:$MB$200=I$4),0),$E108-1973)</f>
        <v>78</v>
      </c>
      <c r="J108" cm="1">
        <f t="array" ref="J108">INDEX('GMW - Zero_net'!$A$2:$MC$200,MATCH(1,('GMW - Zero_net'!$MC$2:$MC$200=J$3)*('GMW - Zero_net'!$MB$2:$MB$200=J$4),0),$E108-1973)</f>
        <v>4.75</v>
      </c>
      <c r="K108" cm="1">
        <f t="array" ref="K108">INDEX('GMW - Zero_net'!$A$2:$MC$200,MATCH(1,('GMW - Zero_net'!$MC$2:$MC$200=K$3)*('GMW - Zero_net'!$MB$2:$MB$200=K$4),0),$E108-1973)</f>
        <v>4.4376920000000002</v>
      </c>
      <c r="L108" cm="1">
        <f t="array" ref="L108">INDEX('GMW - Zero_net'!$A$2:$MC$200,MATCH(1,('GMW - Zero_net'!$MC$2:$MC$200=L$3)*('GMW - Zero_net'!$MB$2:$MB$200=L$4),0),$E108-1973)</f>
        <v>28802</v>
      </c>
      <c r="M108" cm="1">
        <f t="array" ref="M108">INDEX('GMW - Zero_net'!$A$2:$MC$200,MATCH(1,('GMW - Zero_net'!$MC$2:$MC$200=M$3)*('GMW - Zero_net'!$MB$2:$MB$200=M$4),0),$E108-1973)</f>
        <v>1437</v>
      </c>
      <c r="N108" cm="1">
        <f t="array" ref="N108">INDEX('GMW - Zero_net'!$A$2:$MC$200,MATCH(1,('GMW - Zero_net'!$MC$2:$MC$200=N$3)*('GMW - Zero_net'!$MB$2:$MB$200=N$4),0),$E108-1973)</f>
        <v>30239</v>
      </c>
      <c r="O108" cm="1">
        <f t="array" ref="O108">INDEX('GMW - Zero_net'!$A$2:$MC$200,MATCH(1,('GMW - Zero_net'!$MC$2:$MC$200=O$3)*('GMW - Zero_net'!$MB$2:$MB$200=O$4),0),$E108-1973)</f>
        <v>4.8</v>
      </c>
      <c r="P108" cm="1">
        <f t="array" ref="P108">INDEX('GMW - Zero_net'!$A$2:$MC$200,MATCH(1,('GMW - Zero_net'!$MC$2:$MC$200=P$3)*('GMW - Zero_net'!$MB$2:$MB$200=P$4),0),$E108-1973)</f>
        <v>37521.15</v>
      </c>
      <c r="Q108" cm="1">
        <f t="array" ref="Q108">INDEX('GMW - Zero_net'!$A$2:$MC$200,MATCH(1,('GMW - Zero_net'!$MC$2:$MC$200=Q$3)*('GMW - Zero_net'!$MB$2:$MB$200=Q$4),0),$E108-1973)</f>
        <v>-10101</v>
      </c>
      <c r="R108" cm="1">
        <f t="array" ref="R108">INDEX('GMW - Zero_net'!$A$2:$MC$200,MATCH(1,('GMW - Zero_net'!$MC$2:$MC$200=R$3)*('GMW - Zero_net'!$MB$2:$MB$200=R$4),0),$E108-1973)</f>
        <v>466266</v>
      </c>
      <c r="S108" cm="1">
        <f t="array" ref="S108">INDEX('GMW - Zero_net'!$A$2:$MC$200,MATCH(1,('GMW - Zero_net'!$MC$2:$MC$200=S$3)*('GMW - Zero_net'!$MB$2:$MB$200=S$4),0),$E108-1973)</f>
        <v>349602</v>
      </c>
      <c r="T108" cm="1">
        <f t="array" ref="T108">INDEX('GMW - Zero_net'!$A$2:$MC$200,MATCH(1,('GMW - Zero_net'!$MC$2:$MC$200=T$3)*('GMW - Zero_net'!$MB$2:$MB$200=T$4),0),$E108-1973)</f>
        <v>2.9339789999999999</v>
      </c>
      <c r="U108" cm="1">
        <f t="array" ref="U108">INDEX('GMW - Zero_net'!$A$2:$MC$200,MATCH(1,('GMW - Zero_net'!$MC$2:$MC$200=U$3)*('GMW - Zero_net'!$MB$2:$MB$200=U$4),0),$E108-1973)</f>
        <v>529756.6</v>
      </c>
      <c r="V108" cm="1">
        <f t="array" ref="V108">INDEX('GMW - Zero_net'!$A$2:$MC$200,MATCH(1,('GMW - Zero_net'!$MC$2:$MC$200=V$3)*('GMW - Zero_net'!$MB$2:$MB$200=V$4),0),$E108-1973)</f>
        <v>28727.05</v>
      </c>
      <c r="W108" cm="1">
        <f t="array" ref="W108">INDEX('GMW - Zero_net'!$A$2:$MC$200,MATCH(1,('GMW - Zero_net'!$MC$2:$MC$200=W$3)*('GMW - Zero_net'!$MB$2:$MB$200=W$4),0),$E108-1973)</f>
        <v>32.1</v>
      </c>
      <c r="X108" cm="1">
        <f t="array" ref="X108">INDEX('GMW - Zero_net'!$A$2:$MC$200,MATCH(1,('GMW - Zero_net'!$MC$2:$MC$200=X$3)*('GMW - Zero_net'!$MB$2:$MB$200=X$4),0),$E108-1973)</f>
        <v>460499.9</v>
      </c>
      <c r="Y108" cm="1">
        <f t="array" ref="Y108">INDEX('GMW - Zero_net'!$A$2:$MC$200,MATCH(1,('GMW - Zero_net'!$MC$2:$MC$200=Y$3)*('GMW - Zero_net'!$MB$2:$MB$200=Y$4),0),$E108-1973)</f>
        <v>39891.69</v>
      </c>
      <c r="Z108" cm="1">
        <f t="array" ref="Z108">INDEX('GMW - Zero_net'!$A$2:$MC$200,MATCH(1,('GMW - Zero_net'!$MC$2:$MC$200=Z$3)*('GMW - Zero_net'!$MB$2:$MB$200=Z$4),0),$E108-1973)</f>
        <v>2171000</v>
      </c>
      <c r="AA108" cm="1">
        <f t="array" ref="AA108">INDEX('GMW - Zero_net'!$A$2:$MC$200,MATCH(1,('GMW - Zero_net'!$MC$2:$MC$200=AA$3)*('GMW - Zero_net'!$MB$2:$MB$200=AA$4),0),$E108-1973)</f>
        <v>-1.5860300000000001</v>
      </c>
      <c r="AB108" cm="1">
        <f t="array" ref="AB108">INDEX('GMW - Zero_net'!$A$2:$MC$200,MATCH(1,('GMW - Zero_net'!$MC$2:$MC$200=AB$3)*('GMW - Zero_net'!$MB$2:$MB$200=AB$4),0),$E108-1973)</f>
        <v>133608</v>
      </c>
      <c r="AC108" cm="1">
        <f t="array" ref="AC108">INDEX('GMW - Zero_net'!$A$2:$MC$200,MATCH(1,('GMW - Zero_net'!$MC$2:$MC$200=AC$3)*('GMW - Zero_net'!$MB$2:$MB$200=AC$4),0),$E108-1973)</f>
        <v>120296</v>
      </c>
      <c r="AD108" cm="1">
        <f t="array" ref="AD108">INDEX('GMW - Zero_net'!$A$2:$MC$200,MATCH(1,('GMW - Zero_net'!$MC$2:$MC$200=AD$3)*('GMW - Zero_net'!$MB$2:$MB$200=AD$4),0),$E108-1973)</f>
        <v>60413</v>
      </c>
      <c r="AE108" cm="1">
        <f t="array" ref="AE108">INDEX('GMW - Zero_net'!$A$2:$MC$200,MATCH(1,('GMW - Zero_net'!$MC$2:$MC$200=AE$3)*('GMW - Zero_net'!$MB$2:$MB$200=AE$4),0),$E108-1973)</f>
        <v>25.625509999999998</v>
      </c>
    </row>
    <row r="109" spans="1:31" x14ac:dyDescent="0.2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Zero_net'!$A$2:$MC$200,MATCH(1,('GMW - Zero_net'!$MC$2:$MC$200=F$3)*('GMW - Zero_net'!$MB$2:$MB$200=F$4),0),$E109-1973)</f>
        <v>550552</v>
      </c>
      <c r="G109" cm="1">
        <f t="array" ref="G109">INDEX('GMW - Zero_net'!$A$2:$MC$200,MATCH(1,('GMW - Zero_net'!$MC$2:$MC$200=G$3)*('GMW - Zero_net'!$MB$2:$MB$200=G$4),0),$E109-1973)</f>
        <v>335900</v>
      </c>
      <c r="H109" cm="1">
        <f t="array" ref="H109">INDEX('GMW - Zero_net'!$A$2:$MC$200,MATCH(1,('GMW - Zero_net'!$MC$2:$MC$200=H$3)*('GMW - Zero_net'!$MB$2:$MB$200=H$4),0),$E109-1973)</f>
        <v>345623</v>
      </c>
      <c r="I109" cm="1">
        <f t="array" ref="I109">INDEX('GMW - Zero_net'!$A$2:$MC$200,MATCH(1,('GMW - Zero_net'!$MC$2:$MC$200=I$3)*('GMW - Zero_net'!$MB$2:$MB$200=I$4),0),$E109-1973)</f>
        <v>78.400000000000006</v>
      </c>
      <c r="J109" cm="1">
        <f t="array" ref="J109">INDEX('GMW - Zero_net'!$A$2:$MC$200,MATCH(1,('GMW - Zero_net'!$MC$2:$MC$200=J$3)*('GMW - Zero_net'!$MB$2:$MB$200=J$4),0),$E109-1973)</f>
        <v>4.5909089999999999</v>
      </c>
      <c r="K109" cm="1">
        <f t="array" ref="K109">INDEX('GMW - Zero_net'!$A$2:$MC$200,MATCH(1,('GMW - Zero_net'!$MC$2:$MC$200=K$3)*('GMW - Zero_net'!$MB$2:$MB$200=K$4),0),$E109-1973)</f>
        <v>4.2680300000000004</v>
      </c>
      <c r="L109" cm="1">
        <f t="array" ref="L109">INDEX('GMW - Zero_net'!$A$2:$MC$200,MATCH(1,('GMW - Zero_net'!$MC$2:$MC$200=L$3)*('GMW - Zero_net'!$MB$2:$MB$200=L$4),0),$E109-1973)</f>
        <v>28928</v>
      </c>
      <c r="M109" cm="1">
        <f t="array" ref="M109">INDEX('GMW - Zero_net'!$A$2:$MC$200,MATCH(1,('GMW - Zero_net'!$MC$2:$MC$200=M$3)*('GMW - Zero_net'!$MB$2:$MB$200=M$4),0),$E109-1973)</f>
        <v>1437</v>
      </c>
      <c r="N109" cm="1">
        <f t="array" ref="N109">INDEX('GMW - Zero_net'!$A$2:$MC$200,MATCH(1,('GMW - Zero_net'!$MC$2:$MC$200=N$3)*('GMW - Zero_net'!$MB$2:$MB$200=N$4),0),$E109-1973)</f>
        <v>30365</v>
      </c>
      <c r="O109" cm="1">
        <f t="array" ref="O109">INDEX('GMW - Zero_net'!$A$2:$MC$200,MATCH(1,('GMW - Zero_net'!$MC$2:$MC$200=O$3)*('GMW - Zero_net'!$MB$2:$MB$200=O$4),0),$E109-1973)</f>
        <v>4.7</v>
      </c>
      <c r="P109" cm="1">
        <f t="array" ref="P109">INDEX('GMW - Zero_net'!$A$2:$MC$200,MATCH(1,('GMW - Zero_net'!$MC$2:$MC$200=P$3)*('GMW - Zero_net'!$MB$2:$MB$200=P$4),0),$E109-1973)</f>
        <v>37602.980000000003</v>
      </c>
      <c r="Q109" cm="1">
        <f t="array" ref="Q109">INDEX('GMW - Zero_net'!$A$2:$MC$200,MATCH(1,('GMW - Zero_net'!$MC$2:$MC$200=Q$3)*('GMW - Zero_net'!$MB$2:$MB$200=Q$4),0),$E109-1973)</f>
        <v>-5475</v>
      </c>
      <c r="R109" cm="1">
        <f t="array" ref="R109">INDEX('GMW - Zero_net'!$A$2:$MC$200,MATCH(1,('GMW - Zero_net'!$MC$2:$MC$200=R$3)*('GMW - Zero_net'!$MB$2:$MB$200=R$4),0),$E109-1973)</f>
        <v>464606</v>
      </c>
      <c r="S109" cm="1">
        <f t="array" ref="S109">INDEX('GMW - Zero_net'!$A$2:$MC$200,MATCH(1,('GMW - Zero_net'!$MC$2:$MC$200=S$3)*('GMW - Zero_net'!$MB$2:$MB$200=S$4),0),$E109-1973)</f>
        <v>353424</v>
      </c>
      <c r="T109" cm="1">
        <f t="array" ref="T109">INDEX('GMW - Zero_net'!$A$2:$MC$200,MATCH(1,('GMW - Zero_net'!$MC$2:$MC$200=T$3)*('GMW - Zero_net'!$MB$2:$MB$200=T$4),0),$E109-1973)</f>
        <v>2.8838159999999999</v>
      </c>
      <c r="U109" cm="1">
        <f t="array" ref="U109">INDEX('GMW - Zero_net'!$A$2:$MC$200,MATCH(1,('GMW - Zero_net'!$MC$2:$MC$200=U$3)*('GMW - Zero_net'!$MB$2:$MB$200=U$4),0),$E109-1973)</f>
        <v>534901.6</v>
      </c>
      <c r="V109" cm="1">
        <f t="array" ref="V109">INDEX('GMW - Zero_net'!$A$2:$MC$200,MATCH(1,('GMW - Zero_net'!$MC$2:$MC$200=V$3)*('GMW - Zero_net'!$MB$2:$MB$200=V$4),0),$E109-1973)</f>
        <v>28846.75</v>
      </c>
      <c r="W109" cm="1">
        <f t="array" ref="W109">INDEX('GMW - Zero_net'!$A$2:$MC$200,MATCH(1,('GMW - Zero_net'!$MC$2:$MC$200=W$3)*('GMW - Zero_net'!$MB$2:$MB$200=W$4),0),$E109-1973)</f>
        <v>32.200000000000003</v>
      </c>
      <c r="X109" cm="1">
        <f t="array" ref="X109">INDEX('GMW - Zero_net'!$A$2:$MC$200,MATCH(1,('GMW - Zero_net'!$MC$2:$MC$200=X$3)*('GMW - Zero_net'!$MB$2:$MB$200=X$4),0),$E109-1973)</f>
        <v>464348.4</v>
      </c>
      <c r="Y109" cm="1">
        <f t="array" ref="Y109">INDEX('GMW - Zero_net'!$A$2:$MC$200,MATCH(1,('GMW - Zero_net'!$MC$2:$MC$200=Y$3)*('GMW - Zero_net'!$MB$2:$MB$200=Y$4),0),$E109-1973)</f>
        <v>39994.71</v>
      </c>
      <c r="Z109" cm="1">
        <f t="array" ref="Z109">INDEX('GMW - Zero_net'!$A$2:$MC$200,MATCH(1,('GMW - Zero_net'!$MC$2:$MC$200=Z$3)*('GMW - Zero_net'!$MB$2:$MB$200=Z$4),0),$E109-1973)</f>
        <v>2182000</v>
      </c>
      <c r="AA109" cm="1">
        <f t="array" ref="AA109">INDEX('GMW - Zero_net'!$A$2:$MC$200,MATCH(1,('GMW - Zero_net'!$MC$2:$MC$200=AA$3)*('GMW - Zero_net'!$MB$2:$MB$200=AA$4),0),$E109-1973)</f>
        <v>-1.5845899999999999</v>
      </c>
      <c r="AB109" cm="1">
        <f t="array" ref="AB109">INDEX('GMW - Zero_net'!$A$2:$MC$200,MATCH(1,('GMW - Zero_net'!$MC$2:$MC$200=AB$3)*('GMW - Zero_net'!$MB$2:$MB$200=AB$4),0),$E109-1973)</f>
        <v>140278</v>
      </c>
      <c r="AC109" cm="1">
        <f t="array" ref="AC109">INDEX('GMW - Zero_net'!$A$2:$MC$200,MATCH(1,('GMW - Zero_net'!$MC$2:$MC$200=AC$3)*('GMW - Zero_net'!$MB$2:$MB$200=AC$4),0),$E109-1973)</f>
        <v>129579</v>
      </c>
      <c r="AD109" cm="1">
        <f t="array" ref="AD109">INDEX('GMW - Zero_net'!$A$2:$MC$200,MATCH(1,('GMW - Zero_net'!$MC$2:$MC$200=AD$3)*('GMW - Zero_net'!$MB$2:$MB$200=AD$4),0),$E109-1973)</f>
        <v>60516.5</v>
      </c>
      <c r="AE109" cm="1">
        <f t="array" ref="AE109">INDEX('GMW - Zero_net'!$A$2:$MC$200,MATCH(1,('GMW - Zero_net'!$MC$2:$MC$200=AE$3)*('GMW - Zero_net'!$MB$2:$MB$200=AE$4),0),$E109-1973)</f>
        <v>25.595849999999999</v>
      </c>
    </row>
    <row r="110" spans="1:31" x14ac:dyDescent="0.2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Zero_net'!$A$2:$MC$200,MATCH(1,('GMW - Zero_net'!$MC$2:$MC$200=F$3)*('GMW - Zero_net'!$MB$2:$MB$200=F$4),0),$E110-1973)</f>
        <v>556311</v>
      </c>
      <c r="G110" cm="1">
        <f t="array" ref="G110">INDEX('GMW - Zero_net'!$A$2:$MC$200,MATCH(1,('GMW - Zero_net'!$MC$2:$MC$200=G$3)*('GMW - Zero_net'!$MB$2:$MB$200=G$4),0),$E110-1973)</f>
        <v>336830</v>
      </c>
      <c r="H110" cm="1">
        <f t="array" ref="H110">INDEX('GMW - Zero_net'!$A$2:$MC$200,MATCH(1,('GMW - Zero_net'!$MC$2:$MC$200=H$3)*('GMW - Zero_net'!$MB$2:$MB$200=H$4),0),$E110-1973)</f>
        <v>345769</v>
      </c>
      <c r="I110" cm="1">
        <f t="array" ref="I110">INDEX('GMW - Zero_net'!$A$2:$MC$200,MATCH(1,('GMW - Zero_net'!$MC$2:$MC$200=I$3)*('GMW - Zero_net'!$MB$2:$MB$200=I$4),0),$E110-1973)</f>
        <v>78.766670000000005</v>
      </c>
      <c r="J110" cm="1">
        <f t="array" ref="J110">INDEX('GMW - Zero_net'!$A$2:$MC$200,MATCH(1,('GMW - Zero_net'!$MC$2:$MC$200=J$3)*('GMW - Zero_net'!$MB$2:$MB$200=J$4),0),$E110-1973)</f>
        <v>4.5</v>
      </c>
      <c r="K110" cm="1">
        <f t="array" ref="K110">INDEX('GMW - Zero_net'!$A$2:$MC$200,MATCH(1,('GMW - Zero_net'!$MC$2:$MC$200=K$3)*('GMW - Zero_net'!$MB$2:$MB$200=K$4),0),$E110-1973)</f>
        <v>4.2895380000000003</v>
      </c>
      <c r="L110" cm="1">
        <f t="array" ref="L110">INDEX('GMW - Zero_net'!$A$2:$MC$200,MATCH(1,('GMW - Zero_net'!$MC$2:$MC$200=L$3)*('GMW - Zero_net'!$MB$2:$MB$200=L$4),0),$E110-1973)</f>
        <v>28880</v>
      </c>
      <c r="M110" cm="1">
        <f t="array" ref="M110">INDEX('GMW - Zero_net'!$A$2:$MC$200,MATCH(1,('GMW - Zero_net'!$MC$2:$MC$200=M$3)*('GMW - Zero_net'!$MB$2:$MB$200=M$4),0),$E110-1973)</f>
        <v>1567</v>
      </c>
      <c r="N110" cm="1">
        <f t="array" ref="N110">INDEX('GMW - Zero_net'!$A$2:$MC$200,MATCH(1,('GMW - Zero_net'!$MC$2:$MC$200=N$3)*('GMW - Zero_net'!$MB$2:$MB$200=N$4),0),$E110-1973)</f>
        <v>30447</v>
      </c>
      <c r="O110" cm="1">
        <f t="array" ref="O110">INDEX('GMW - Zero_net'!$A$2:$MC$200,MATCH(1,('GMW - Zero_net'!$MC$2:$MC$200=O$3)*('GMW - Zero_net'!$MB$2:$MB$200=O$4),0),$E110-1973)</f>
        <v>5.0999999999999996</v>
      </c>
      <c r="P110" cm="1">
        <f t="array" ref="P110">INDEX('GMW - Zero_net'!$A$2:$MC$200,MATCH(1,('GMW - Zero_net'!$MC$2:$MC$200=P$3)*('GMW - Zero_net'!$MB$2:$MB$200=P$4),0),$E110-1973)</f>
        <v>37684.81</v>
      </c>
      <c r="Q110" cm="1">
        <f t="array" ref="Q110">INDEX('GMW - Zero_net'!$A$2:$MC$200,MATCH(1,('GMW - Zero_net'!$MC$2:$MC$200=Q$3)*('GMW - Zero_net'!$MB$2:$MB$200=Q$4),0),$E110-1973)</f>
        <v>-11155</v>
      </c>
      <c r="R110" cm="1">
        <f t="array" ref="R110">INDEX('GMW - Zero_net'!$A$2:$MC$200,MATCH(1,('GMW - Zero_net'!$MC$2:$MC$200=R$3)*('GMW - Zero_net'!$MB$2:$MB$200=R$4),0),$E110-1973)</f>
        <v>479331</v>
      </c>
      <c r="S110" cm="1">
        <f t="array" ref="S110">INDEX('GMW - Zero_net'!$A$2:$MC$200,MATCH(1,('GMW - Zero_net'!$MC$2:$MC$200=S$3)*('GMW - Zero_net'!$MB$2:$MB$200=S$4),0),$E110-1973)</f>
        <v>358384</v>
      </c>
      <c r="T110" cm="1">
        <f t="array" ref="T110">INDEX('GMW - Zero_net'!$A$2:$MC$200,MATCH(1,('GMW - Zero_net'!$MC$2:$MC$200=T$3)*('GMW - Zero_net'!$MB$2:$MB$200=T$4),0),$E110-1973)</f>
        <v>3.287792</v>
      </c>
      <c r="U110" cm="1">
        <f t="array" ref="U110">INDEX('GMW - Zero_net'!$A$2:$MC$200,MATCH(1,('GMW - Zero_net'!$MC$2:$MC$200=U$3)*('GMW - Zero_net'!$MB$2:$MB$200=U$4),0),$E110-1973)</f>
        <v>538318.19999999995</v>
      </c>
      <c r="V110" cm="1">
        <f t="array" ref="V110">INDEX('GMW - Zero_net'!$A$2:$MC$200,MATCH(1,('GMW - Zero_net'!$MC$2:$MC$200=V$3)*('GMW - Zero_net'!$MB$2:$MB$200=V$4),0),$E110-1973)</f>
        <v>28924.65</v>
      </c>
      <c r="W110" cm="1">
        <f t="array" ref="W110">INDEX('GMW - Zero_net'!$A$2:$MC$200,MATCH(1,('GMW - Zero_net'!$MC$2:$MC$200=W$3)*('GMW - Zero_net'!$MB$2:$MB$200=W$4),0),$E110-1973)</f>
        <v>32.200000000000003</v>
      </c>
      <c r="X110" cm="1">
        <f t="array" ref="X110">INDEX('GMW - Zero_net'!$A$2:$MC$200,MATCH(1,('GMW - Zero_net'!$MC$2:$MC$200=X$3)*('GMW - Zero_net'!$MB$2:$MB$200=X$4),0),$E110-1973)</f>
        <v>467732.7</v>
      </c>
      <c r="Y110" cm="1">
        <f t="array" ref="Y110">INDEX('GMW - Zero_net'!$A$2:$MC$200,MATCH(1,('GMW - Zero_net'!$MC$2:$MC$200=Y$3)*('GMW - Zero_net'!$MB$2:$MB$200=Y$4),0),$E110-1973)</f>
        <v>40097.72</v>
      </c>
      <c r="Z110" cm="1">
        <f t="array" ref="Z110">INDEX('GMW - Zero_net'!$A$2:$MC$200,MATCH(1,('GMW - Zero_net'!$MC$2:$MC$200=Z$3)*('GMW - Zero_net'!$MB$2:$MB$200=Z$4),0),$E110-1973)</f>
        <v>2193000</v>
      </c>
      <c r="AA110" cm="1">
        <f t="array" ref="AA110">INDEX('GMW - Zero_net'!$A$2:$MC$200,MATCH(1,('GMW - Zero_net'!$MC$2:$MC$200=AA$3)*('GMW - Zero_net'!$MB$2:$MB$200=AA$4),0),$E110-1973)</f>
        <v>-1.5831519999999999</v>
      </c>
      <c r="AB110" cm="1">
        <f t="array" ref="AB110">INDEX('GMW - Zero_net'!$A$2:$MC$200,MATCH(1,('GMW - Zero_net'!$MC$2:$MC$200=AB$3)*('GMW - Zero_net'!$MB$2:$MB$200=AB$4),0),$E110-1973)</f>
        <v>143119</v>
      </c>
      <c r="AC110" cm="1">
        <f t="array" ref="AC110">INDEX('GMW - Zero_net'!$A$2:$MC$200,MATCH(1,('GMW - Zero_net'!$MC$2:$MC$200=AC$3)*('GMW - Zero_net'!$MB$2:$MB$200=AC$4),0),$E110-1973)</f>
        <v>124953</v>
      </c>
      <c r="AD110" cm="1">
        <f t="array" ref="AD110">INDEX('GMW - Zero_net'!$A$2:$MC$200,MATCH(1,('GMW - Zero_net'!$MC$2:$MC$200=AD$3)*('GMW - Zero_net'!$MB$2:$MB$200=AD$4),0),$E110-1973)</f>
        <v>60620</v>
      </c>
      <c r="AE110" cm="1">
        <f t="array" ref="AE110">INDEX('GMW - Zero_net'!$A$2:$MC$200,MATCH(1,('GMW - Zero_net'!$MC$2:$MC$200=AE$3)*('GMW - Zero_net'!$MB$2:$MB$200=AE$4),0),$E110-1973)</f>
        <v>25.566310000000001</v>
      </c>
    </row>
    <row r="111" spans="1:31" x14ac:dyDescent="0.2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Zero_net'!$A$2:$MC$200,MATCH(1,('GMW - Zero_net'!$MC$2:$MC$200=F$3)*('GMW - Zero_net'!$MB$2:$MB$200=F$4),0),$E111-1973)</f>
        <v>558314</v>
      </c>
      <c r="G111" cm="1">
        <f t="array" ref="G111">INDEX('GMW - Zero_net'!$A$2:$MC$200,MATCH(1,('GMW - Zero_net'!$MC$2:$MC$200=G$3)*('GMW - Zero_net'!$MB$2:$MB$200=G$4),0),$E111-1973)</f>
        <v>335359</v>
      </c>
      <c r="H111" cm="1">
        <f t="array" ref="H111">INDEX('GMW - Zero_net'!$A$2:$MC$200,MATCH(1,('GMW - Zero_net'!$MC$2:$MC$200=H$3)*('GMW - Zero_net'!$MB$2:$MB$200=H$4),0),$E111-1973)</f>
        <v>348051</v>
      </c>
      <c r="I111" cm="1">
        <f t="array" ref="I111">INDEX('GMW - Zero_net'!$A$2:$MC$200,MATCH(1,('GMW - Zero_net'!$MC$2:$MC$200=I$3)*('GMW - Zero_net'!$MB$2:$MB$200=I$4),0),$E111-1973)</f>
        <v>78.733329999999995</v>
      </c>
      <c r="J111" cm="1">
        <f t="array" ref="J111">INDEX('GMW - Zero_net'!$A$2:$MC$200,MATCH(1,('GMW - Zero_net'!$MC$2:$MC$200=J$3)*('GMW - Zero_net'!$MB$2:$MB$200=J$4),0),$E111-1973)</f>
        <v>4.5</v>
      </c>
      <c r="K111" cm="1">
        <f t="array" ref="K111">INDEX('GMW - Zero_net'!$A$2:$MC$200,MATCH(1,('GMW - Zero_net'!$MC$2:$MC$200=K$3)*('GMW - Zero_net'!$MB$2:$MB$200=K$4),0),$E111-1973)</f>
        <v>4.1924609999999998</v>
      </c>
      <c r="L111" cm="1">
        <f t="array" ref="L111">INDEX('GMW - Zero_net'!$A$2:$MC$200,MATCH(1,('GMW - Zero_net'!$MC$2:$MC$200=L$3)*('GMW - Zero_net'!$MB$2:$MB$200=L$4),0),$E111-1973)</f>
        <v>29048</v>
      </c>
      <c r="M111" cm="1">
        <f t="array" ref="M111">INDEX('GMW - Zero_net'!$A$2:$MC$200,MATCH(1,('GMW - Zero_net'!$MC$2:$MC$200=M$3)*('GMW - Zero_net'!$MB$2:$MB$200=M$4),0),$E111-1973)</f>
        <v>1604</v>
      </c>
      <c r="N111" cm="1">
        <f t="array" ref="N111">INDEX('GMW - Zero_net'!$A$2:$MC$200,MATCH(1,('GMW - Zero_net'!$MC$2:$MC$200=N$3)*('GMW - Zero_net'!$MB$2:$MB$200=N$4),0),$E111-1973)</f>
        <v>30652</v>
      </c>
      <c r="O111" cm="1">
        <f t="array" ref="O111">INDEX('GMW - Zero_net'!$A$2:$MC$200,MATCH(1,('GMW - Zero_net'!$MC$2:$MC$200=O$3)*('GMW - Zero_net'!$MB$2:$MB$200=O$4),0),$E111-1973)</f>
        <v>5.2</v>
      </c>
      <c r="P111" cm="1">
        <f t="array" ref="P111">INDEX('GMW - Zero_net'!$A$2:$MC$200,MATCH(1,('GMW - Zero_net'!$MC$2:$MC$200=P$3)*('GMW - Zero_net'!$MB$2:$MB$200=P$4),0),$E111-1973)</f>
        <v>37766.639999999999</v>
      </c>
      <c r="Q111" cm="1">
        <f t="array" ref="Q111">INDEX('GMW - Zero_net'!$A$2:$MC$200,MATCH(1,('GMW - Zero_net'!$MC$2:$MC$200=Q$3)*('GMW - Zero_net'!$MB$2:$MB$200=Q$4),0),$E111-1973)</f>
        <v>7754</v>
      </c>
      <c r="R111" cm="1">
        <f t="array" ref="R111">INDEX('GMW - Zero_net'!$A$2:$MC$200,MATCH(1,('GMW - Zero_net'!$MC$2:$MC$200=R$3)*('GMW - Zero_net'!$MB$2:$MB$200=R$4),0),$E111-1973)</f>
        <v>471421</v>
      </c>
      <c r="S111" cm="1">
        <f t="array" ref="S111">INDEX('GMW - Zero_net'!$A$2:$MC$200,MATCH(1,('GMW - Zero_net'!$MC$2:$MC$200=S$3)*('GMW - Zero_net'!$MB$2:$MB$200=S$4),0),$E111-1973)</f>
        <v>362595</v>
      </c>
      <c r="T111" cm="1">
        <f t="array" ref="T111">INDEX('GMW - Zero_net'!$A$2:$MC$200,MATCH(1,('GMW - Zero_net'!$MC$2:$MC$200=T$3)*('GMW - Zero_net'!$MB$2:$MB$200=T$4),0),$E111-1973)</f>
        <v>2.9481890000000002</v>
      </c>
      <c r="U111" cm="1">
        <f t="array" ref="U111">INDEX('GMW - Zero_net'!$A$2:$MC$200,MATCH(1,('GMW - Zero_net'!$MC$2:$MC$200=U$3)*('GMW - Zero_net'!$MB$2:$MB$200=U$4),0),$E111-1973)</f>
        <v>542093.80000000005</v>
      </c>
      <c r="V111" cm="1">
        <f t="array" ref="V111">INDEX('GMW - Zero_net'!$A$2:$MC$200,MATCH(1,('GMW - Zero_net'!$MC$2:$MC$200=V$3)*('GMW - Zero_net'!$MB$2:$MB$200=V$4),0),$E111-1973)</f>
        <v>29119.4</v>
      </c>
      <c r="W111" cm="1">
        <f t="array" ref="W111">INDEX('GMW - Zero_net'!$A$2:$MC$200,MATCH(1,('GMW - Zero_net'!$MC$2:$MC$200=W$3)*('GMW - Zero_net'!$MB$2:$MB$200=W$4),0),$E111-1973)</f>
        <v>32.1</v>
      </c>
      <c r="X111" cm="1">
        <f t="array" ref="X111">INDEX('GMW - Zero_net'!$A$2:$MC$200,MATCH(1,('GMW - Zero_net'!$MC$2:$MC$200=X$3)*('GMW - Zero_net'!$MB$2:$MB$200=X$4),0),$E111-1973)</f>
        <v>471209.7</v>
      </c>
      <c r="Y111" cm="1">
        <f t="array" ref="Y111">INDEX('GMW - Zero_net'!$A$2:$MC$200,MATCH(1,('GMW - Zero_net'!$MC$2:$MC$200=Y$3)*('GMW - Zero_net'!$MB$2:$MB$200=Y$4),0),$E111-1973)</f>
        <v>40200.74</v>
      </c>
      <c r="Z111" cm="1">
        <f t="array" ref="Z111">INDEX('GMW - Zero_net'!$A$2:$MC$200,MATCH(1,('GMW - Zero_net'!$MC$2:$MC$200=Z$3)*('GMW - Zero_net'!$MB$2:$MB$200=Z$4),0),$E111-1973)</f>
        <v>2204500</v>
      </c>
      <c r="AA111" cm="1">
        <f t="array" ref="AA111">INDEX('GMW - Zero_net'!$A$2:$MC$200,MATCH(1,('GMW - Zero_net'!$MC$2:$MC$200=AA$3)*('GMW - Zero_net'!$MB$2:$MB$200=AA$4),0),$E111-1973)</f>
        <v>-1.581715</v>
      </c>
      <c r="AB111" cm="1">
        <f t="array" ref="AB111">INDEX('GMW - Zero_net'!$A$2:$MC$200,MATCH(1,('GMW - Zero_net'!$MC$2:$MC$200=AB$3)*('GMW - Zero_net'!$MB$2:$MB$200=AB$4),0),$E111-1973)</f>
        <v>148096</v>
      </c>
      <c r="AC111" cm="1">
        <f t="array" ref="AC111">INDEX('GMW - Zero_net'!$A$2:$MC$200,MATCH(1,('GMW - Zero_net'!$MC$2:$MC$200=AC$3)*('GMW - Zero_net'!$MB$2:$MB$200=AC$4),0),$E111-1973)</f>
        <v>144900</v>
      </c>
      <c r="AD111" cm="1">
        <f t="array" ref="AD111">INDEX('GMW - Zero_net'!$A$2:$MC$200,MATCH(1,('GMW - Zero_net'!$MC$2:$MC$200=AD$3)*('GMW - Zero_net'!$MB$2:$MB$200=AD$4),0),$E111-1973)</f>
        <v>60723.5</v>
      </c>
      <c r="AE111" cm="1">
        <f t="array" ref="AE111">INDEX('GMW - Zero_net'!$A$2:$MC$200,MATCH(1,('GMW - Zero_net'!$MC$2:$MC$200=AE$3)*('GMW - Zero_net'!$MB$2:$MB$200=AE$4),0),$E111-1973)</f>
        <v>25.536909999999999</v>
      </c>
    </row>
    <row r="112" spans="1:31" x14ac:dyDescent="0.2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Zero_net'!$A$2:$MC$200,MATCH(1,('GMW - Zero_net'!$MC$2:$MC$200=F$3)*('GMW - Zero_net'!$MB$2:$MB$200=F$4),0),$E112-1973)</f>
        <v>559795</v>
      </c>
      <c r="G112" cm="1">
        <f t="array" ref="G112">INDEX('GMW - Zero_net'!$A$2:$MC$200,MATCH(1,('GMW - Zero_net'!$MC$2:$MC$200=G$3)*('GMW - Zero_net'!$MB$2:$MB$200=G$4),0),$E112-1973)</f>
        <v>335833</v>
      </c>
      <c r="H112" cm="1">
        <f t="array" ref="H112">INDEX('GMW - Zero_net'!$A$2:$MC$200,MATCH(1,('GMW - Zero_net'!$MC$2:$MC$200=H$3)*('GMW - Zero_net'!$MB$2:$MB$200=H$4),0),$E112-1973)</f>
        <v>347539</v>
      </c>
      <c r="I112" cm="1">
        <f t="array" ref="I112">INDEX('GMW - Zero_net'!$A$2:$MC$200,MATCH(1,('GMW - Zero_net'!$MC$2:$MC$200=I$3)*('GMW - Zero_net'!$MB$2:$MB$200=I$4),0),$E112-1973)</f>
        <v>79.8</v>
      </c>
      <c r="J112" cm="1">
        <f t="array" ref="J112">INDEX('GMW - Zero_net'!$A$2:$MC$200,MATCH(1,('GMW - Zero_net'!$MC$2:$MC$200=J$3)*('GMW - Zero_net'!$MB$2:$MB$200=J$4),0),$E112-1973)</f>
        <v>4.5</v>
      </c>
      <c r="K112" cm="1">
        <f t="array" ref="K112">INDEX('GMW - Zero_net'!$A$2:$MC$200,MATCH(1,('GMW - Zero_net'!$MC$2:$MC$200=K$3)*('GMW - Zero_net'!$MB$2:$MB$200=K$4),0),$E112-1973)</f>
        <v>4.6093440000000001</v>
      </c>
      <c r="L112" cm="1">
        <f t="array" ref="L112">INDEX('GMW - Zero_net'!$A$2:$MC$200,MATCH(1,('GMW - Zero_net'!$MC$2:$MC$200=L$3)*('GMW - Zero_net'!$MB$2:$MB$200=L$4),0),$E112-1973)</f>
        <v>29106</v>
      </c>
      <c r="M112" cm="1">
        <f t="array" ref="M112">INDEX('GMW - Zero_net'!$A$2:$MC$200,MATCH(1,('GMW - Zero_net'!$MC$2:$MC$200=M$3)*('GMW - Zero_net'!$MB$2:$MB$200=M$4),0),$E112-1973)</f>
        <v>1685</v>
      </c>
      <c r="N112" cm="1">
        <f t="array" ref="N112">INDEX('GMW - Zero_net'!$A$2:$MC$200,MATCH(1,('GMW - Zero_net'!$MC$2:$MC$200=N$3)*('GMW - Zero_net'!$MB$2:$MB$200=N$4),0),$E112-1973)</f>
        <v>30791</v>
      </c>
      <c r="O112" cm="1">
        <f t="array" ref="O112">INDEX('GMW - Zero_net'!$A$2:$MC$200,MATCH(1,('GMW - Zero_net'!$MC$2:$MC$200=O$3)*('GMW - Zero_net'!$MB$2:$MB$200=O$4),0),$E112-1973)</f>
        <v>5.5</v>
      </c>
      <c r="P112" cm="1">
        <f t="array" ref="P112">INDEX('GMW - Zero_net'!$A$2:$MC$200,MATCH(1,('GMW - Zero_net'!$MC$2:$MC$200=P$3)*('GMW - Zero_net'!$MB$2:$MB$200=P$4),0),$E112-1973)</f>
        <v>37848.46</v>
      </c>
      <c r="Q112" cm="1">
        <f t="array" ref="Q112">INDEX('GMW - Zero_net'!$A$2:$MC$200,MATCH(1,('GMW - Zero_net'!$MC$2:$MC$200=Q$3)*('GMW - Zero_net'!$MB$2:$MB$200=Q$4),0),$E112-1973)</f>
        <v>-9060.9989999999998</v>
      </c>
      <c r="R112" cm="1">
        <f t="array" ref="R112">INDEX('GMW - Zero_net'!$A$2:$MC$200,MATCH(1,('GMW - Zero_net'!$MC$2:$MC$200=R$3)*('GMW - Zero_net'!$MB$2:$MB$200=R$4),0),$E112-1973)</f>
        <v>483758</v>
      </c>
      <c r="S112" cm="1">
        <f t="array" ref="S112">INDEX('GMW - Zero_net'!$A$2:$MC$200,MATCH(1,('GMW - Zero_net'!$MC$2:$MC$200=S$3)*('GMW - Zero_net'!$MB$2:$MB$200=S$4),0),$E112-1973)</f>
        <v>368522</v>
      </c>
      <c r="T112" cm="1">
        <f t="array" ref="T112">INDEX('GMW - Zero_net'!$A$2:$MC$200,MATCH(1,('GMW - Zero_net'!$MC$2:$MC$200=T$3)*('GMW - Zero_net'!$MB$2:$MB$200=T$4),0),$E112-1973)</f>
        <v>2.638531</v>
      </c>
      <c r="U112" cm="1">
        <f t="array" ref="U112">INDEX('GMW - Zero_net'!$A$2:$MC$200,MATCH(1,('GMW - Zero_net'!$MC$2:$MC$200=U$3)*('GMW - Zero_net'!$MB$2:$MB$200=U$4),0),$E112-1973)</f>
        <v>545217.69999999995</v>
      </c>
      <c r="V112" cm="1">
        <f t="array" ref="V112">INDEX('GMW - Zero_net'!$A$2:$MC$200,MATCH(1,('GMW - Zero_net'!$MC$2:$MC$200=V$3)*('GMW - Zero_net'!$MB$2:$MB$200=V$4),0),$E112-1973)</f>
        <v>29251.45</v>
      </c>
      <c r="W112" cm="1">
        <f t="array" ref="W112">INDEX('GMW - Zero_net'!$A$2:$MC$200,MATCH(1,('GMW - Zero_net'!$MC$2:$MC$200=W$3)*('GMW - Zero_net'!$MB$2:$MB$200=W$4),0),$E112-1973)</f>
        <v>32</v>
      </c>
      <c r="X112" cm="1">
        <f t="array" ref="X112">INDEX('GMW - Zero_net'!$A$2:$MC$200,MATCH(1,('GMW - Zero_net'!$MC$2:$MC$200=X$3)*('GMW - Zero_net'!$MB$2:$MB$200=X$4),0),$E112-1973)</f>
        <v>474891.1</v>
      </c>
      <c r="Y112" cm="1">
        <f t="array" ref="Y112">INDEX('GMW - Zero_net'!$A$2:$MC$200,MATCH(1,('GMW - Zero_net'!$MC$2:$MC$200=Y$3)*('GMW - Zero_net'!$MB$2:$MB$200=Y$4),0),$E112-1973)</f>
        <v>40303.760000000002</v>
      </c>
      <c r="Z112" cm="1">
        <f t="array" ref="Z112">INDEX('GMW - Zero_net'!$A$2:$MC$200,MATCH(1,('GMW - Zero_net'!$MC$2:$MC$200=Z$3)*('GMW - Zero_net'!$MB$2:$MB$200=Z$4),0),$E112-1973)</f>
        <v>2216000</v>
      </c>
      <c r="AA112" cm="1">
        <f t="array" ref="AA112">INDEX('GMW - Zero_net'!$A$2:$MC$200,MATCH(1,('GMW - Zero_net'!$MC$2:$MC$200=AA$3)*('GMW - Zero_net'!$MB$2:$MB$200=AA$4),0),$E112-1973)</f>
        <v>-1.580279</v>
      </c>
      <c r="AB112" cm="1">
        <f t="array" ref="AB112">INDEX('GMW - Zero_net'!$A$2:$MC$200,MATCH(1,('GMW - Zero_net'!$MC$2:$MC$200=AB$3)*('GMW - Zero_net'!$MB$2:$MB$200=AB$4),0),$E112-1973)</f>
        <v>141476</v>
      </c>
      <c r="AC112" cm="1">
        <f t="array" ref="AC112">INDEX('GMW - Zero_net'!$A$2:$MC$200,MATCH(1,('GMW - Zero_net'!$MC$2:$MC$200=AC$3)*('GMW - Zero_net'!$MB$2:$MB$200=AC$4),0),$E112-1973)</f>
        <v>128312</v>
      </c>
      <c r="AD112" cm="1">
        <f t="array" ref="AD112">INDEX('GMW - Zero_net'!$A$2:$MC$200,MATCH(1,('GMW - Zero_net'!$MC$2:$MC$200=AD$3)*('GMW - Zero_net'!$MB$2:$MB$200=AD$4),0),$E112-1973)</f>
        <v>60827</v>
      </c>
      <c r="AE112" cm="1">
        <f t="array" ref="AE112">INDEX('GMW - Zero_net'!$A$2:$MC$200,MATCH(1,('GMW - Zero_net'!$MC$2:$MC$200=AE$3)*('GMW - Zero_net'!$MB$2:$MB$200=AE$4),0),$E112-1973)</f>
        <v>25.507629999999999</v>
      </c>
    </row>
    <row r="113" spans="1:31" x14ac:dyDescent="0.2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Zero_net'!$A$2:$MC$200,MATCH(1,('GMW - Zero_net'!$MC$2:$MC$200=F$3)*('GMW - Zero_net'!$MB$2:$MB$200=F$4),0),$E113-1973)</f>
        <v>560675</v>
      </c>
      <c r="G113" cm="1">
        <f t="array" ref="G113">INDEX('GMW - Zero_net'!$A$2:$MC$200,MATCH(1,('GMW - Zero_net'!$MC$2:$MC$200=G$3)*('GMW - Zero_net'!$MB$2:$MB$200=G$4),0),$E113-1973)</f>
        <v>338624</v>
      </c>
      <c r="H113" cm="1">
        <f t="array" ref="H113">INDEX('GMW - Zero_net'!$A$2:$MC$200,MATCH(1,('GMW - Zero_net'!$MC$2:$MC$200=H$3)*('GMW - Zero_net'!$MB$2:$MB$200=H$4),0),$E113-1973)</f>
        <v>351063</v>
      </c>
      <c r="I113" cm="1">
        <f t="array" ref="I113">INDEX('GMW - Zero_net'!$A$2:$MC$200,MATCH(1,('GMW - Zero_net'!$MC$2:$MC$200=I$3)*('GMW - Zero_net'!$MB$2:$MB$200=I$4),0),$E113-1973)</f>
        <v>80.3</v>
      </c>
      <c r="J113" cm="1">
        <f t="array" ref="J113">INDEX('GMW - Zero_net'!$A$2:$MC$200,MATCH(1,('GMW - Zero_net'!$MC$2:$MC$200=J$3)*('GMW - Zero_net'!$MB$2:$MB$200=J$4),0),$E113-1973)</f>
        <v>4.6615390000000003</v>
      </c>
      <c r="K113" cm="1">
        <f t="array" ref="K113">INDEX('GMW - Zero_net'!$A$2:$MC$200,MATCH(1,('GMW - Zero_net'!$MC$2:$MC$200=K$3)*('GMW - Zero_net'!$MB$2:$MB$200=K$4),0),$E113-1973)</f>
        <v>4.6126560000000003</v>
      </c>
      <c r="L113" cm="1">
        <f t="array" ref="L113">INDEX('GMW - Zero_net'!$A$2:$MC$200,MATCH(1,('GMW - Zero_net'!$MC$2:$MC$200=L$3)*('GMW - Zero_net'!$MB$2:$MB$200=L$4),0),$E113-1973)</f>
        <v>29183</v>
      </c>
      <c r="M113" cm="1">
        <f t="array" ref="M113">INDEX('GMW - Zero_net'!$A$2:$MC$200,MATCH(1,('GMW - Zero_net'!$MC$2:$MC$200=M$3)*('GMW - Zero_net'!$MB$2:$MB$200=M$4),0),$E113-1973)</f>
        <v>1693</v>
      </c>
      <c r="N113" cm="1">
        <f t="array" ref="N113">INDEX('GMW - Zero_net'!$A$2:$MC$200,MATCH(1,('GMW - Zero_net'!$MC$2:$MC$200=N$3)*('GMW - Zero_net'!$MB$2:$MB$200=N$4),0),$E113-1973)</f>
        <v>30876</v>
      </c>
      <c r="O113" cm="1">
        <f t="array" ref="O113">INDEX('GMW - Zero_net'!$A$2:$MC$200,MATCH(1,('GMW - Zero_net'!$MC$2:$MC$200=O$3)*('GMW - Zero_net'!$MB$2:$MB$200=O$4),0),$E113-1973)</f>
        <v>5.5</v>
      </c>
      <c r="P113" cm="1">
        <f t="array" ref="P113">INDEX('GMW - Zero_net'!$A$2:$MC$200,MATCH(1,('GMW - Zero_net'!$MC$2:$MC$200=P$3)*('GMW - Zero_net'!$MB$2:$MB$200=P$4),0),$E113-1973)</f>
        <v>37914.589999999997</v>
      </c>
      <c r="Q113" cm="1">
        <f t="array" ref="Q113">INDEX('GMW - Zero_net'!$A$2:$MC$200,MATCH(1,('GMW - Zero_net'!$MC$2:$MC$200=Q$3)*('GMW - Zero_net'!$MB$2:$MB$200=Q$4),0),$E113-1973)</f>
        <v>-6421</v>
      </c>
      <c r="R113" cm="1">
        <f t="array" ref="R113">INDEX('GMW - Zero_net'!$A$2:$MC$200,MATCH(1,('GMW - Zero_net'!$MC$2:$MC$200=R$3)*('GMW - Zero_net'!$MB$2:$MB$200=R$4),0),$E113-1973)</f>
        <v>487884</v>
      </c>
      <c r="S113" cm="1">
        <f t="array" ref="S113">INDEX('GMW - Zero_net'!$A$2:$MC$200,MATCH(1,('GMW - Zero_net'!$MC$2:$MC$200=S$3)*('GMW - Zero_net'!$MB$2:$MB$200=S$4),0),$E113-1973)</f>
        <v>372582</v>
      </c>
      <c r="T113" cm="1">
        <f t="array" ref="T113">INDEX('GMW - Zero_net'!$A$2:$MC$200,MATCH(1,('GMW - Zero_net'!$MC$2:$MC$200=T$3)*('GMW - Zero_net'!$MB$2:$MB$200=T$4),0),$E113-1973)</f>
        <v>2.148342</v>
      </c>
      <c r="U113" cm="1">
        <f t="array" ref="U113">INDEX('GMW - Zero_net'!$A$2:$MC$200,MATCH(1,('GMW - Zero_net'!$MC$2:$MC$200=U$3)*('GMW - Zero_net'!$MB$2:$MB$200=U$4),0),$E113-1973)</f>
        <v>548758.1</v>
      </c>
      <c r="V113" cm="1">
        <f t="array" ref="V113">INDEX('GMW - Zero_net'!$A$2:$MC$200,MATCH(1,('GMW - Zero_net'!$MC$2:$MC$200=V$3)*('GMW - Zero_net'!$MB$2:$MB$200=V$4),0),$E113-1973)</f>
        <v>29332.2</v>
      </c>
      <c r="W113" cm="1">
        <f t="array" ref="W113">INDEX('GMW - Zero_net'!$A$2:$MC$200,MATCH(1,('GMW - Zero_net'!$MC$2:$MC$200=W$3)*('GMW - Zero_net'!$MB$2:$MB$200=W$4),0),$E113-1973)</f>
        <v>32</v>
      </c>
      <c r="X113" cm="1">
        <f t="array" ref="X113">INDEX('GMW - Zero_net'!$A$2:$MC$200,MATCH(1,('GMW - Zero_net'!$MC$2:$MC$200=X$3)*('GMW - Zero_net'!$MB$2:$MB$200=X$4),0),$E113-1973)</f>
        <v>478299.1</v>
      </c>
      <c r="Y113" cm="1">
        <f t="array" ref="Y113">INDEX('GMW - Zero_net'!$A$2:$MC$200,MATCH(1,('GMW - Zero_net'!$MC$2:$MC$200=Y$3)*('GMW - Zero_net'!$MB$2:$MB$200=Y$4),0),$E113-1973)</f>
        <v>40400.61</v>
      </c>
      <c r="Z113" cm="1">
        <f t="array" ref="Z113">INDEX('GMW - Zero_net'!$A$2:$MC$200,MATCH(1,('GMW - Zero_net'!$MC$2:$MC$200=Z$3)*('GMW - Zero_net'!$MB$2:$MB$200=Z$4),0),$E113-1973)</f>
        <v>2227500</v>
      </c>
      <c r="AA113" cm="1">
        <f t="array" ref="AA113">INDEX('GMW - Zero_net'!$A$2:$MC$200,MATCH(1,('GMW - Zero_net'!$MC$2:$MC$200=AA$3)*('GMW - Zero_net'!$MB$2:$MB$200=AA$4),0),$E113-1973)</f>
        <v>-1.5788450000000001</v>
      </c>
      <c r="AB113" cm="1">
        <f t="array" ref="AB113">INDEX('GMW - Zero_net'!$A$2:$MC$200,MATCH(1,('GMW - Zero_net'!$MC$2:$MC$200=AB$3)*('GMW - Zero_net'!$MB$2:$MB$200=AB$4),0),$E113-1973)</f>
        <v>147751</v>
      </c>
      <c r="AC113" cm="1">
        <f t="array" ref="AC113">INDEX('GMW - Zero_net'!$A$2:$MC$200,MATCH(1,('GMW - Zero_net'!$MC$2:$MC$200=AC$3)*('GMW - Zero_net'!$MB$2:$MB$200=AC$4),0),$E113-1973)</f>
        <v>136232</v>
      </c>
      <c r="AD113" cm="1">
        <f t="array" ref="AD113">INDEX('GMW - Zero_net'!$A$2:$MC$200,MATCH(1,('GMW - Zero_net'!$MC$2:$MC$200=AD$3)*('GMW - Zero_net'!$MB$2:$MB$200=AD$4),0),$E113-1973)</f>
        <v>60950</v>
      </c>
      <c r="AE113" cm="1">
        <f t="array" ref="AE113">INDEX('GMW - Zero_net'!$A$2:$MC$200,MATCH(1,('GMW - Zero_net'!$MC$2:$MC$200=AE$3)*('GMW - Zero_net'!$MB$2:$MB$200=AE$4),0),$E113-1973)</f>
        <v>25.52167</v>
      </c>
    </row>
    <row r="114" spans="1:31" x14ac:dyDescent="0.2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Zero_net'!$A$2:$MC$200,MATCH(1,('GMW - Zero_net'!$MC$2:$MC$200=F$3)*('GMW - Zero_net'!$MB$2:$MB$200=F$4),0),$E114-1973)</f>
        <v>562669</v>
      </c>
      <c r="G114" cm="1">
        <f t="array" ref="G114">INDEX('GMW - Zero_net'!$A$2:$MC$200,MATCH(1,('GMW - Zero_net'!$MC$2:$MC$200=G$3)*('GMW - Zero_net'!$MB$2:$MB$200=G$4),0),$E114-1973)</f>
        <v>339339</v>
      </c>
      <c r="H114" cm="1">
        <f t="array" ref="H114">INDEX('GMW - Zero_net'!$A$2:$MC$200,MATCH(1,('GMW - Zero_net'!$MC$2:$MC$200=H$3)*('GMW - Zero_net'!$MB$2:$MB$200=H$4),0),$E114-1973)</f>
        <v>352202</v>
      </c>
      <c r="I114" cm="1">
        <f t="array" ref="I114">INDEX('GMW - Zero_net'!$A$2:$MC$200,MATCH(1,('GMW - Zero_net'!$MC$2:$MC$200=I$3)*('GMW - Zero_net'!$MB$2:$MB$200=I$4),0),$E114-1973)</f>
        <v>80.900000000000006</v>
      </c>
      <c r="J114" cm="1">
        <f t="array" ref="J114">INDEX('GMW - Zero_net'!$A$2:$MC$200,MATCH(1,('GMW - Zero_net'!$MC$2:$MC$200=J$3)*('GMW - Zero_net'!$MB$2:$MB$200=J$4),0),$E114-1973)</f>
        <v>4.8923079999999999</v>
      </c>
      <c r="K114" cm="1">
        <f t="array" ref="K114">INDEX('GMW - Zero_net'!$A$2:$MC$200,MATCH(1,('GMW - Zero_net'!$MC$2:$MC$200=K$3)*('GMW - Zero_net'!$MB$2:$MB$200=K$4),0),$E114-1973)</f>
        <v>4.6011110000000004</v>
      </c>
      <c r="L114" cm="1">
        <f t="array" ref="L114">INDEX('GMW - Zero_net'!$A$2:$MC$200,MATCH(1,('GMW - Zero_net'!$MC$2:$MC$200=L$3)*('GMW - Zero_net'!$MB$2:$MB$200=L$4),0),$E114-1973)</f>
        <v>29214</v>
      </c>
      <c r="M114" cm="1">
        <f t="array" ref="M114">INDEX('GMW - Zero_net'!$A$2:$MC$200,MATCH(1,('GMW - Zero_net'!$MC$2:$MC$200=M$3)*('GMW - Zero_net'!$MB$2:$MB$200=M$4),0),$E114-1973)</f>
        <v>1701</v>
      </c>
      <c r="N114" cm="1">
        <f t="array" ref="N114">INDEX('GMW - Zero_net'!$A$2:$MC$200,MATCH(1,('GMW - Zero_net'!$MC$2:$MC$200=N$3)*('GMW - Zero_net'!$MB$2:$MB$200=N$4),0),$E114-1973)</f>
        <v>30915</v>
      </c>
      <c r="O114" cm="1">
        <f t="array" ref="O114">INDEX('GMW - Zero_net'!$A$2:$MC$200,MATCH(1,('GMW - Zero_net'!$MC$2:$MC$200=O$3)*('GMW - Zero_net'!$MB$2:$MB$200=O$4),0),$E114-1973)</f>
        <v>5.5</v>
      </c>
      <c r="P114" cm="1">
        <f t="array" ref="P114">INDEX('GMW - Zero_net'!$A$2:$MC$200,MATCH(1,('GMW - Zero_net'!$MC$2:$MC$200=P$3)*('GMW - Zero_net'!$MB$2:$MB$200=P$4),0),$E114-1973)</f>
        <v>37980.71</v>
      </c>
      <c r="Q114" cm="1">
        <f t="array" ref="Q114">INDEX('GMW - Zero_net'!$A$2:$MC$200,MATCH(1,('GMW - Zero_net'!$MC$2:$MC$200=Q$3)*('GMW - Zero_net'!$MB$2:$MB$200=Q$4),0),$E114-1973)</f>
        <v>-10254</v>
      </c>
      <c r="R114" cm="1">
        <f t="array" ref="R114">INDEX('GMW - Zero_net'!$A$2:$MC$200,MATCH(1,('GMW - Zero_net'!$MC$2:$MC$200=R$3)*('GMW - Zero_net'!$MB$2:$MB$200=R$4),0),$E114-1973)</f>
        <v>502323</v>
      </c>
      <c r="S114" cm="1">
        <f t="array" ref="S114">INDEX('GMW - Zero_net'!$A$2:$MC$200,MATCH(1,('GMW - Zero_net'!$MC$2:$MC$200=S$3)*('GMW - Zero_net'!$MB$2:$MB$200=S$4),0),$E114-1973)</f>
        <v>374381</v>
      </c>
      <c r="T114" cm="1">
        <f t="array" ref="T114">INDEX('GMW - Zero_net'!$A$2:$MC$200,MATCH(1,('GMW - Zero_net'!$MC$2:$MC$200=T$3)*('GMW - Zero_net'!$MB$2:$MB$200=T$4),0),$E114-1973)</f>
        <v>1.7655369999999999</v>
      </c>
      <c r="U114" cm="1">
        <f t="array" ref="U114">INDEX('GMW - Zero_net'!$A$2:$MC$200,MATCH(1,('GMW - Zero_net'!$MC$2:$MC$200=U$3)*('GMW - Zero_net'!$MB$2:$MB$200=U$4),0),$E114-1973)</f>
        <v>552822.30000000005</v>
      </c>
      <c r="V114" cm="1">
        <f t="array" ref="V114">INDEX('GMW - Zero_net'!$A$2:$MC$200,MATCH(1,('GMW - Zero_net'!$MC$2:$MC$200=V$3)*('GMW - Zero_net'!$MB$2:$MB$200=V$4),0),$E114-1973)</f>
        <v>29369.25</v>
      </c>
      <c r="W114" cm="1">
        <f t="array" ref="W114">INDEX('GMW - Zero_net'!$A$2:$MC$200,MATCH(1,('GMW - Zero_net'!$MC$2:$MC$200=W$3)*('GMW - Zero_net'!$MB$2:$MB$200=W$4),0),$E114-1973)</f>
        <v>32.1</v>
      </c>
      <c r="X114" cm="1">
        <f t="array" ref="X114">INDEX('GMW - Zero_net'!$A$2:$MC$200,MATCH(1,('GMW - Zero_net'!$MC$2:$MC$200=X$3)*('GMW - Zero_net'!$MB$2:$MB$200=X$4),0),$E114-1973)</f>
        <v>481504.5</v>
      </c>
      <c r="Y114" cm="1">
        <f t="array" ref="Y114">INDEX('GMW - Zero_net'!$A$2:$MC$200,MATCH(1,('GMW - Zero_net'!$MC$2:$MC$200=Y$3)*('GMW - Zero_net'!$MB$2:$MB$200=Y$4),0),$E114-1973)</f>
        <v>40497.449999999997</v>
      </c>
      <c r="Z114" cm="1">
        <f t="array" ref="Z114">INDEX('GMW - Zero_net'!$A$2:$MC$200,MATCH(1,('GMW - Zero_net'!$MC$2:$MC$200=Z$3)*('GMW - Zero_net'!$MB$2:$MB$200=Z$4),0),$E114-1973)</f>
        <v>2239000</v>
      </c>
      <c r="AA114" cm="1">
        <f t="array" ref="AA114">INDEX('GMW - Zero_net'!$A$2:$MC$200,MATCH(1,('GMW - Zero_net'!$MC$2:$MC$200=AA$3)*('GMW - Zero_net'!$MB$2:$MB$200=AA$4),0),$E114-1973)</f>
        <v>-1.5774109999999999</v>
      </c>
      <c r="AB114" cm="1">
        <f t="array" ref="AB114">INDEX('GMW - Zero_net'!$A$2:$MC$200,MATCH(1,('GMW - Zero_net'!$MC$2:$MC$200=AB$3)*('GMW - Zero_net'!$MB$2:$MB$200=AB$4),0),$E114-1973)</f>
        <v>147493</v>
      </c>
      <c r="AC114" cm="1">
        <f t="array" ref="AC114">INDEX('GMW - Zero_net'!$A$2:$MC$200,MATCH(1,('GMW - Zero_net'!$MC$2:$MC$200=AC$3)*('GMW - Zero_net'!$MB$2:$MB$200=AC$4),0),$E114-1973)</f>
        <v>131759</v>
      </c>
      <c r="AD114" cm="1">
        <f t="array" ref="AD114">INDEX('GMW - Zero_net'!$A$2:$MC$200,MATCH(1,('GMW - Zero_net'!$MC$2:$MC$200=AD$3)*('GMW - Zero_net'!$MB$2:$MB$200=AD$4),0),$E114-1973)</f>
        <v>61073</v>
      </c>
      <c r="AE114" cm="1">
        <f t="array" ref="AE114">INDEX('GMW - Zero_net'!$A$2:$MC$200,MATCH(1,('GMW - Zero_net'!$MC$2:$MC$200=AE$3)*('GMW - Zero_net'!$MB$2:$MB$200=AE$4),0),$E114-1973)</f>
        <v>25.53566</v>
      </c>
    </row>
    <row r="115" spans="1:31" x14ac:dyDescent="0.2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Zero_net'!$A$2:$MC$200,MATCH(1,('GMW - Zero_net'!$MC$2:$MC$200=F$3)*('GMW - Zero_net'!$MB$2:$MB$200=F$4),0),$E115-1973)</f>
        <v>568845</v>
      </c>
      <c r="G115" cm="1">
        <f t="array" ref="G115">INDEX('GMW - Zero_net'!$A$2:$MC$200,MATCH(1,('GMW - Zero_net'!$MC$2:$MC$200=G$3)*('GMW - Zero_net'!$MB$2:$MB$200=G$4),0),$E115-1973)</f>
        <v>343169</v>
      </c>
      <c r="H115" cm="1">
        <f t="array" ref="H115">INDEX('GMW - Zero_net'!$A$2:$MC$200,MATCH(1,('GMW - Zero_net'!$MC$2:$MC$200=H$3)*('GMW - Zero_net'!$MB$2:$MB$200=H$4),0),$E115-1973)</f>
        <v>363344</v>
      </c>
      <c r="I115" cm="1">
        <f t="array" ref="I115">INDEX('GMW - Zero_net'!$A$2:$MC$200,MATCH(1,('GMW - Zero_net'!$MC$2:$MC$200=I$3)*('GMW - Zero_net'!$MB$2:$MB$200=I$4),0),$E115-1973)</f>
        <v>81</v>
      </c>
      <c r="J115" cm="1">
        <f t="array" ref="J115">INDEX('GMW - Zero_net'!$A$2:$MC$200,MATCH(1,('GMW - Zero_net'!$MC$2:$MC$200=J$3)*('GMW - Zero_net'!$MB$2:$MB$200=J$4),0),$E115-1973)</f>
        <v>5.2192309999999997</v>
      </c>
      <c r="K115" cm="1">
        <f t="array" ref="K115">INDEX('GMW - Zero_net'!$A$2:$MC$200,MATCH(1,('GMW - Zero_net'!$MC$2:$MC$200=K$3)*('GMW - Zero_net'!$MB$2:$MB$200=K$4),0),$E115-1973)</f>
        <v>4.870781</v>
      </c>
      <c r="L115" cm="1">
        <f t="array" ref="L115">INDEX('GMW - Zero_net'!$A$2:$MC$200,MATCH(1,('GMW - Zero_net'!$MC$2:$MC$200=L$3)*('GMW - Zero_net'!$MB$2:$MB$200=L$4),0),$E115-1973)</f>
        <v>29194</v>
      </c>
      <c r="M115" cm="1">
        <f t="array" ref="M115">INDEX('GMW - Zero_net'!$A$2:$MC$200,MATCH(1,('GMW - Zero_net'!$MC$2:$MC$200=M$3)*('GMW - Zero_net'!$MB$2:$MB$200=M$4),0),$E115-1973)</f>
        <v>1704</v>
      </c>
      <c r="N115" cm="1">
        <f t="array" ref="N115">INDEX('GMW - Zero_net'!$A$2:$MC$200,MATCH(1,('GMW - Zero_net'!$MC$2:$MC$200=N$3)*('GMW - Zero_net'!$MB$2:$MB$200=N$4),0),$E115-1973)</f>
        <v>30898</v>
      </c>
      <c r="O115" cm="1">
        <f t="array" ref="O115">INDEX('GMW - Zero_net'!$A$2:$MC$200,MATCH(1,('GMW - Zero_net'!$MC$2:$MC$200=O$3)*('GMW - Zero_net'!$MB$2:$MB$200=O$4),0),$E115-1973)</f>
        <v>5.5</v>
      </c>
      <c r="P115" cm="1">
        <f t="array" ref="P115">INDEX('GMW - Zero_net'!$A$2:$MC$200,MATCH(1,('GMW - Zero_net'!$MC$2:$MC$200=P$3)*('GMW - Zero_net'!$MB$2:$MB$200=P$4),0),$E115-1973)</f>
        <v>38046.83</v>
      </c>
      <c r="Q115" cm="1">
        <f t="array" ref="Q115">INDEX('GMW - Zero_net'!$A$2:$MC$200,MATCH(1,('GMW - Zero_net'!$MC$2:$MC$200=Q$3)*('GMW - Zero_net'!$MB$2:$MB$200=Q$4),0),$E115-1973)</f>
        <v>11876</v>
      </c>
      <c r="R115" cm="1">
        <f t="array" ref="R115">INDEX('GMW - Zero_net'!$A$2:$MC$200,MATCH(1,('GMW - Zero_net'!$MC$2:$MC$200=R$3)*('GMW - Zero_net'!$MB$2:$MB$200=R$4),0),$E115-1973)</f>
        <v>494652</v>
      </c>
      <c r="S115" cm="1">
        <f t="array" ref="S115">INDEX('GMW - Zero_net'!$A$2:$MC$200,MATCH(1,('GMW - Zero_net'!$MC$2:$MC$200=S$3)*('GMW - Zero_net'!$MB$2:$MB$200=S$4),0),$E115-1973)</f>
        <v>378672</v>
      </c>
      <c r="T115" cm="1">
        <f t="array" ref="T115">INDEX('GMW - Zero_net'!$A$2:$MC$200,MATCH(1,('GMW - Zero_net'!$MC$2:$MC$200=T$3)*('GMW - Zero_net'!$MB$2:$MB$200=T$4),0),$E115-1973)</f>
        <v>2.5627140000000002</v>
      </c>
      <c r="U115" cm="1">
        <f t="array" ref="U115">INDEX('GMW - Zero_net'!$A$2:$MC$200,MATCH(1,('GMW - Zero_net'!$MC$2:$MC$200=U$3)*('GMW - Zero_net'!$MB$2:$MB$200=U$4),0),$E115-1973)</f>
        <v>554452.30000000005</v>
      </c>
      <c r="V115" cm="1">
        <f t="array" ref="V115">INDEX('GMW - Zero_net'!$A$2:$MC$200,MATCH(1,('GMW - Zero_net'!$MC$2:$MC$200=V$3)*('GMW - Zero_net'!$MB$2:$MB$200=V$4),0),$E115-1973)</f>
        <v>29353.1</v>
      </c>
      <c r="W115" cm="1">
        <f t="array" ref="W115">INDEX('GMW - Zero_net'!$A$2:$MC$200,MATCH(1,('GMW - Zero_net'!$MC$2:$MC$200=W$3)*('GMW - Zero_net'!$MB$2:$MB$200=W$4),0),$E115-1973)</f>
        <v>32.1</v>
      </c>
      <c r="X115" cm="1">
        <f t="array" ref="X115">INDEX('GMW - Zero_net'!$A$2:$MC$200,MATCH(1,('GMW - Zero_net'!$MC$2:$MC$200=X$3)*('GMW - Zero_net'!$MB$2:$MB$200=X$4),0),$E115-1973)</f>
        <v>484819.3</v>
      </c>
      <c r="Y115" cm="1">
        <f t="array" ref="Y115">INDEX('GMW - Zero_net'!$A$2:$MC$200,MATCH(1,('GMW - Zero_net'!$MC$2:$MC$200=Y$3)*('GMW - Zero_net'!$MB$2:$MB$200=Y$4),0),$E115-1973)</f>
        <v>40594.300000000003</v>
      </c>
      <c r="Z115" cm="1">
        <f t="array" ref="Z115">INDEX('GMW - Zero_net'!$A$2:$MC$200,MATCH(1,('GMW - Zero_net'!$MC$2:$MC$200=Z$3)*('GMW - Zero_net'!$MB$2:$MB$200=Z$4),0),$E115-1973)</f>
        <v>2255250</v>
      </c>
      <c r="AA115" cm="1">
        <f t="array" ref="AA115">INDEX('GMW - Zero_net'!$A$2:$MC$200,MATCH(1,('GMW - Zero_net'!$MC$2:$MC$200=AA$3)*('GMW - Zero_net'!$MB$2:$MB$200=AA$4),0),$E115-1973)</f>
        <v>-1.5772539999999999</v>
      </c>
      <c r="AB115" cm="1">
        <f t="array" ref="AB115">INDEX('GMW - Zero_net'!$A$2:$MC$200,MATCH(1,('GMW - Zero_net'!$MC$2:$MC$200=AB$3)*('GMW - Zero_net'!$MB$2:$MB$200=AB$4),0),$E115-1973)</f>
        <v>155719</v>
      </c>
      <c r="AC115" cm="1">
        <f t="array" ref="AC115">INDEX('GMW - Zero_net'!$A$2:$MC$200,MATCH(1,('GMW - Zero_net'!$MC$2:$MC$200=AC$3)*('GMW - Zero_net'!$MB$2:$MB$200=AC$4),0),$E115-1973)</f>
        <v>155198</v>
      </c>
      <c r="AD115" cm="1">
        <f t="array" ref="AD115">INDEX('GMW - Zero_net'!$A$2:$MC$200,MATCH(1,('GMW - Zero_net'!$MC$2:$MC$200=AD$3)*('GMW - Zero_net'!$MB$2:$MB$200=AD$4),0),$E115-1973)</f>
        <v>61196</v>
      </c>
      <c r="AE115" cm="1">
        <f t="array" ref="AE115">INDEX('GMW - Zero_net'!$A$2:$MC$200,MATCH(1,('GMW - Zero_net'!$MC$2:$MC$200=AE$3)*('GMW - Zero_net'!$MB$2:$MB$200=AE$4),0),$E115-1973)</f>
        <v>25.549589999999998</v>
      </c>
    </row>
    <row r="116" spans="1:31" x14ac:dyDescent="0.2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Zero_net'!$A$2:$MC$200,MATCH(1,('GMW - Zero_net'!$MC$2:$MC$200=F$3)*('GMW - Zero_net'!$MB$2:$MB$200=F$4),0),$E116-1973)</f>
        <v>574194</v>
      </c>
      <c r="G116" cm="1">
        <f t="array" ref="G116">INDEX('GMW - Zero_net'!$A$2:$MC$200,MATCH(1,('GMW - Zero_net'!$MC$2:$MC$200=G$3)*('GMW - Zero_net'!$MB$2:$MB$200=G$4),0),$E116-1973)</f>
        <v>347001</v>
      </c>
      <c r="H116" cm="1">
        <f t="array" ref="H116">INDEX('GMW - Zero_net'!$A$2:$MC$200,MATCH(1,('GMW - Zero_net'!$MC$2:$MC$200=H$3)*('GMW - Zero_net'!$MB$2:$MB$200=H$4),0),$E116-1973)</f>
        <v>360676</v>
      </c>
      <c r="I116" cm="1">
        <f t="array" ref="I116">INDEX('GMW - Zero_net'!$A$2:$MC$200,MATCH(1,('GMW - Zero_net'!$MC$2:$MC$200=I$3)*('GMW - Zero_net'!$MB$2:$MB$200=I$4),0),$E116-1973)</f>
        <v>81.8</v>
      </c>
      <c r="J116" cm="1">
        <f t="array" ref="J116">INDEX('GMW - Zero_net'!$A$2:$MC$200,MATCH(1,('GMW - Zero_net'!$MC$2:$MC$200=J$3)*('GMW - Zero_net'!$MB$2:$MB$200=J$4),0),$E116-1973)</f>
        <v>5.3923079999999999</v>
      </c>
      <c r="K116" cm="1">
        <f t="array" ref="K116">INDEX('GMW - Zero_net'!$A$2:$MC$200,MATCH(1,('GMW - Zero_net'!$MC$2:$MC$200=K$3)*('GMW - Zero_net'!$MB$2:$MB$200=K$4),0),$E116-1973)</f>
        <v>5.21082</v>
      </c>
      <c r="L116" cm="1">
        <f t="array" ref="L116">INDEX('GMW - Zero_net'!$A$2:$MC$200,MATCH(1,('GMW - Zero_net'!$MC$2:$MC$200=L$3)*('GMW - Zero_net'!$MB$2:$MB$200=L$4),0),$E116-1973)</f>
        <v>29322</v>
      </c>
      <c r="M116" cm="1">
        <f t="array" ref="M116">INDEX('GMW - Zero_net'!$A$2:$MC$200,MATCH(1,('GMW - Zero_net'!$MC$2:$MC$200=M$3)*('GMW - Zero_net'!$MB$2:$MB$200=M$4),0),$E116-1973)</f>
        <v>1658</v>
      </c>
      <c r="N116" cm="1">
        <f t="array" ref="N116">INDEX('GMW - Zero_net'!$A$2:$MC$200,MATCH(1,('GMW - Zero_net'!$MC$2:$MC$200=N$3)*('GMW - Zero_net'!$MB$2:$MB$200=N$4),0),$E116-1973)</f>
        <v>30980</v>
      </c>
      <c r="O116" cm="1">
        <f t="array" ref="O116">INDEX('GMW - Zero_net'!$A$2:$MC$200,MATCH(1,('GMW - Zero_net'!$MC$2:$MC$200=O$3)*('GMW - Zero_net'!$MB$2:$MB$200=O$4),0),$E116-1973)</f>
        <v>5.4</v>
      </c>
      <c r="P116" cm="1">
        <f t="array" ref="P116">INDEX('GMW - Zero_net'!$A$2:$MC$200,MATCH(1,('GMW - Zero_net'!$MC$2:$MC$200=P$3)*('GMW - Zero_net'!$MB$2:$MB$200=P$4),0),$E116-1973)</f>
        <v>38112.959999999999</v>
      </c>
      <c r="Q116" cm="1">
        <f t="array" ref="Q116">INDEX('GMW - Zero_net'!$A$2:$MC$200,MATCH(1,('GMW - Zero_net'!$MC$2:$MC$200=Q$3)*('GMW - Zero_net'!$MB$2:$MB$200=Q$4),0),$E116-1973)</f>
        <v>-10313</v>
      </c>
      <c r="R116" cm="1">
        <f t="array" ref="R116">INDEX('GMW - Zero_net'!$A$2:$MC$200,MATCH(1,('GMW - Zero_net'!$MC$2:$MC$200=R$3)*('GMW - Zero_net'!$MB$2:$MB$200=R$4),0),$E116-1973)</f>
        <v>515874</v>
      </c>
      <c r="S116" cm="1">
        <f t="array" ref="S116">INDEX('GMW - Zero_net'!$A$2:$MC$200,MATCH(1,('GMW - Zero_net'!$MC$2:$MC$200=S$3)*('GMW - Zero_net'!$MB$2:$MB$200=S$4),0),$E116-1973)</f>
        <v>387949</v>
      </c>
      <c r="T116" cm="1">
        <f t="array" ref="T116">INDEX('GMW - Zero_net'!$A$2:$MC$200,MATCH(1,('GMW - Zero_net'!$MC$2:$MC$200=T$3)*('GMW - Zero_net'!$MB$2:$MB$200=T$4),0),$E116-1973)</f>
        <v>2.7165409999999999</v>
      </c>
      <c r="U116" cm="1">
        <f t="array" ref="U116">INDEX('GMW - Zero_net'!$A$2:$MC$200,MATCH(1,('GMW - Zero_net'!$MC$2:$MC$200=U$3)*('GMW - Zero_net'!$MB$2:$MB$200=U$4),0),$E116-1973)</f>
        <v>558805.6</v>
      </c>
      <c r="V116" cm="1">
        <f t="array" ref="V116">INDEX('GMW - Zero_net'!$A$2:$MC$200,MATCH(1,('GMW - Zero_net'!$MC$2:$MC$200=V$3)*('GMW - Zero_net'!$MB$2:$MB$200=V$4),0),$E116-1973)</f>
        <v>29431</v>
      </c>
      <c r="W116" cm="1">
        <f t="array" ref="W116">INDEX('GMW - Zero_net'!$A$2:$MC$200,MATCH(1,('GMW - Zero_net'!$MC$2:$MC$200=W$3)*('GMW - Zero_net'!$MB$2:$MB$200=W$4),0),$E116-1973)</f>
        <v>32.200000000000003</v>
      </c>
      <c r="X116" cm="1">
        <f t="array" ref="X116">INDEX('GMW - Zero_net'!$A$2:$MC$200,MATCH(1,('GMW - Zero_net'!$MC$2:$MC$200=X$3)*('GMW - Zero_net'!$MB$2:$MB$200=X$4),0),$E116-1973)</f>
        <v>488229</v>
      </c>
      <c r="Y116" cm="1">
        <f t="array" ref="Y116">INDEX('GMW - Zero_net'!$A$2:$MC$200,MATCH(1,('GMW - Zero_net'!$MC$2:$MC$200=Y$3)*('GMW - Zero_net'!$MB$2:$MB$200=Y$4),0),$E116-1973)</f>
        <v>40691.14</v>
      </c>
      <c r="Z116" cm="1">
        <f t="array" ref="Z116">INDEX('GMW - Zero_net'!$A$2:$MC$200,MATCH(1,('GMW - Zero_net'!$MC$2:$MC$200=Z$3)*('GMW - Zero_net'!$MB$2:$MB$200=Z$4),0),$E116-1973)</f>
        <v>2271500</v>
      </c>
      <c r="AA116" cm="1">
        <f t="array" ref="AA116">INDEX('GMW - Zero_net'!$A$2:$MC$200,MATCH(1,('GMW - Zero_net'!$MC$2:$MC$200=AA$3)*('GMW - Zero_net'!$MB$2:$MB$200=AA$4),0),$E116-1973)</f>
        <v>-1.5770960000000001</v>
      </c>
      <c r="AB116" cm="1">
        <f t="array" ref="AB116">INDEX('GMW - Zero_net'!$A$2:$MC$200,MATCH(1,('GMW - Zero_net'!$MC$2:$MC$200=AB$3)*('GMW - Zero_net'!$MB$2:$MB$200=AB$4),0),$E116-1973)</f>
        <v>147438</v>
      </c>
      <c r="AC116" cm="1">
        <f t="array" ref="AC116">INDEX('GMW - Zero_net'!$A$2:$MC$200,MATCH(1,('GMW - Zero_net'!$MC$2:$MC$200=AC$3)*('GMW - Zero_net'!$MB$2:$MB$200=AC$4),0),$E116-1973)</f>
        <v>135241</v>
      </c>
      <c r="AD116" cm="1">
        <f t="array" ref="AD116">INDEX('GMW - Zero_net'!$A$2:$MC$200,MATCH(1,('GMW - Zero_net'!$MC$2:$MC$200=AD$3)*('GMW - Zero_net'!$MB$2:$MB$200=AD$4),0),$E116-1973)</f>
        <v>61319</v>
      </c>
      <c r="AE116" cm="1">
        <f t="array" ref="AE116">INDEX('GMW - Zero_net'!$A$2:$MC$200,MATCH(1,('GMW - Zero_net'!$MC$2:$MC$200=AE$3)*('GMW - Zero_net'!$MB$2:$MB$200=AE$4),0),$E116-1973)</f>
        <v>25.563479999999998</v>
      </c>
    </row>
    <row r="117" spans="1:31" x14ac:dyDescent="0.2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Zero_net'!$A$2:$MC$200,MATCH(1,('GMW - Zero_net'!$MC$2:$MC$200=F$3)*('GMW - Zero_net'!$MB$2:$MB$200=F$4),0),$E117-1973)</f>
        <v>579605</v>
      </c>
      <c r="G117" cm="1">
        <f t="array" ref="G117">INDEX('GMW - Zero_net'!$A$2:$MC$200,MATCH(1,('GMW - Zero_net'!$MC$2:$MC$200=G$3)*('GMW - Zero_net'!$MB$2:$MB$200=G$4),0),$E117-1973)</f>
        <v>353872</v>
      </c>
      <c r="H117" cm="1">
        <f t="array" ref="H117">INDEX('GMW - Zero_net'!$A$2:$MC$200,MATCH(1,('GMW - Zero_net'!$MC$2:$MC$200=H$3)*('GMW - Zero_net'!$MB$2:$MB$200=H$4),0),$E117-1973)</f>
        <v>365843</v>
      </c>
      <c r="I117" cm="1">
        <f t="array" ref="I117">INDEX('GMW - Zero_net'!$A$2:$MC$200,MATCH(1,('GMW - Zero_net'!$MC$2:$MC$200=I$3)*('GMW - Zero_net'!$MB$2:$MB$200=I$4),0),$E117-1973)</f>
        <v>81.733329999999995</v>
      </c>
      <c r="J117" cm="1">
        <f t="array" ref="J117">INDEX('GMW - Zero_net'!$A$2:$MC$200,MATCH(1,('GMW - Zero_net'!$MC$2:$MC$200=J$3)*('GMW - Zero_net'!$MB$2:$MB$200=J$4),0),$E117-1973)</f>
        <v>5.738461</v>
      </c>
      <c r="K117" cm="1">
        <f t="array" ref="K117">INDEX('GMW - Zero_net'!$A$2:$MC$200,MATCH(1,('GMW - Zero_net'!$MC$2:$MC$200=K$3)*('GMW - Zero_net'!$MB$2:$MB$200=K$4),0),$E117-1973)</f>
        <v>5.1907810000000003</v>
      </c>
      <c r="L117" cm="1">
        <f t="array" ref="L117">INDEX('GMW - Zero_net'!$A$2:$MC$200,MATCH(1,('GMW - Zero_net'!$MC$2:$MC$200=L$3)*('GMW - Zero_net'!$MB$2:$MB$200=L$4),0),$E117-1973)</f>
        <v>29420</v>
      </c>
      <c r="M117" cm="1">
        <f t="array" ref="M117">INDEX('GMW - Zero_net'!$A$2:$MC$200,MATCH(1,('GMW - Zero_net'!$MC$2:$MC$200=M$3)*('GMW - Zero_net'!$MB$2:$MB$200=M$4),0),$E117-1973)</f>
        <v>1650</v>
      </c>
      <c r="N117" cm="1">
        <f t="array" ref="N117">INDEX('GMW - Zero_net'!$A$2:$MC$200,MATCH(1,('GMW - Zero_net'!$MC$2:$MC$200=N$3)*('GMW - Zero_net'!$MB$2:$MB$200=N$4),0),$E117-1973)</f>
        <v>31070</v>
      </c>
      <c r="O117" cm="1">
        <f t="array" ref="O117">INDEX('GMW - Zero_net'!$A$2:$MC$200,MATCH(1,('GMW - Zero_net'!$MC$2:$MC$200=O$3)*('GMW - Zero_net'!$MB$2:$MB$200=O$4),0),$E117-1973)</f>
        <v>5.3</v>
      </c>
      <c r="P117" cm="1">
        <f t="array" ref="P117">INDEX('GMW - Zero_net'!$A$2:$MC$200,MATCH(1,('GMW - Zero_net'!$MC$2:$MC$200=P$3)*('GMW - Zero_net'!$MB$2:$MB$200=P$4),0),$E117-1973)</f>
        <v>38173.57</v>
      </c>
      <c r="Q117" cm="1">
        <f t="array" ref="Q117">INDEX('GMW - Zero_net'!$A$2:$MC$200,MATCH(1,('GMW - Zero_net'!$MC$2:$MC$200=Q$3)*('GMW - Zero_net'!$MB$2:$MB$200=Q$4),0),$E117-1973)</f>
        <v>-6032.9989999999998</v>
      </c>
      <c r="R117" cm="1">
        <f t="array" ref="R117">INDEX('GMW - Zero_net'!$A$2:$MC$200,MATCH(1,('GMW - Zero_net'!$MC$2:$MC$200=R$3)*('GMW - Zero_net'!$MB$2:$MB$200=R$4),0),$E117-1973)</f>
        <v>519856</v>
      </c>
      <c r="S117" cm="1">
        <f t="array" ref="S117">INDEX('GMW - Zero_net'!$A$2:$MC$200,MATCH(1,('GMW - Zero_net'!$MC$2:$MC$200=S$3)*('GMW - Zero_net'!$MB$2:$MB$200=S$4),0),$E117-1973)</f>
        <v>390894</v>
      </c>
      <c r="T117" cm="1">
        <f t="array" ref="T117">INDEX('GMW - Zero_net'!$A$2:$MC$200,MATCH(1,('GMW - Zero_net'!$MC$2:$MC$200=T$3)*('GMW - Zero_net'!$MB$2:$MB$200=T$4),0),$E117-1973)</f>
        <v>3.2783509999999998</v>
      </c>
      <c r="U117" cm="1">
        <f t="array" ref="U117">INDEX('GMW - Zero_net'!$A$2:$MC$200,MATCH(1,('GMW - Zero_net'!$MC$2:$MC$200=U$3)*('GMW - Zero_net'!$MB$2:$MB$200=U$4),0),$E117-1973)</f>
        <v>560911.80000000005</v>
      </c>
      <c r="V117" cm="1">
        <f t="array" ref="V117">INDEX('GMW - Zero_net'!$A$2:$MC$200,MATCH(1,('GMW - Zero_net'!$MC$2:$MC$200=V$3)*('GMW - Zero_net'!$MB$2:$MB$200=V$4),0),$E117-1973)</f>
        <v>29516.5</v>
      </c>
      <c r="W117" cm="1">
        <f t="array" ref="W117">INDEX('GMW - Zero_net'!$A$2:$MC$200,MATCH(1,('GMW - Zero_net'!$MC$2:$MC$200=W$3)*('GMW - Zero_net'!$MB$2:$MB$200=W$4),0),$E117-1973)</f>
        <v>32.1</v>
      </c>
      <c r="X117" cm="1">
        <f t="array" ref="X117">INDEX('GMW - Zero_net'!$A$2:$MC$200,MATCH(1,('GMW - Zero_net'!$MC$2:$MC$200=X$3)*('GMW - Zero_net'!$MB$2:$MB$200=X$4),0),$E117-1973)</f>
        <v>491140.7</v>
      </c>
      <c r="Y117" cm="1">
        <f t="array" ref="Y117">INDEX('GMW - Zero_net'!$A$2:$MC$200,MATCH(1,('GMW - Zero_net'!$MC$2:$MC$200=Y$3)*('GMW - Zero_net'!$MB$2:$MB$200=Y$4),0),$E117-1973)</f>
        <v>40766.639999999999</v>
      </c>
      <c r="Z117" cm="1">
        <f t="array" ref="Z117">INDEX('GMW - Zero_net'!$A$2:$MC$200,MATCH(1,('GMW - Zero_net'!$MC$2:$MC$200=Z$3)*('GMW - Zero_net'!$MB$2:$MB$200=Z$4),0),$E117-1973)</f>
        <v>2287750</v>
      </c>
      <c r="AA117" cm="1">
        <f t="array" ref="AA117">INDEX('GMW - Zero_net'!$A$2:$MC$200,MATCH(1,('GMW - Zero_net'!$MC$2:$MC$200=AA$3)*('GMW - Zero_net'!$MB$2:$MB$200=AA$4),0),$E117-1973)</f>
        <v>-1.576938</v>
      </c>
      <c r="AB117" cm="1">
        <f t="array" ref="AB117">INDEX('GMW - Zero_net'!$A$2:$MC$200,MATCH(1,('GMW - Zero_net'!$MC$2:$MC$200=AB$3)*('GMW - Zero_net'!$MB$2:$MB$200=AB$4),0),$E117-1973)</f>
        <v>155629</v>
      </c>
      <c r="AC117" cm="1">
        <f t="array" ref="AC117">INDEX('GMW - Zero_net'!$A$2:$MC$200,MATCH(1,('GMW - Zero_net'!$MC$2:$MC$200=AC$3)*('GMW - Zero_net'!$MB$2:$MB$200=AC$4),0),$E117-1973)</f>
        <v>144396</v>
      </c>
      <c r="AD117" cm="1">
        <f t="array" ref="AD117">INDEX('GMW - Zero_net'!$A$2:$MC$200,MATCH(1,('GMW - Zero_net'!$MC$2:$MC$200=AD$3)*('GMW - Zero_net'!$MB$2:$MB$200=AD$4),0),$E117-1973)</f>
        <v>61445.25</v>
      </c>
      <c r="AE117" cm="1">
        <f t="array" ref="AE117">INDEX('GMW - Zero_net'!$A$2:$MC$200,MATCH(1,('GMW - Zero_net'!$MC$2:$MC$200=AE$3)*('GMW - Zero_net'!$MB$2:$MB$200=AE$4),0),$E117-1973)</f>
        <v>25.621549999999999</v>
      </c>
    </row>
    <row r="118" spans="1:31" x14ac:dyDescent="0.2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Zero_net'!$A$2:$MC$200,MATCH(1,('GMW - Zero_net'!$MC$2:$MC$200=F$3)*('GMW - Zero_net'!$MB$2:$MB$200=F$4),0),$E118-1973)</f>
        <v>584504</v>
      </c>
      <c r="G118" cm="1">
        <f t="array" ref="G118">INDEX('GMW - Zero_net'!$A$2:$MC$200,MATCH(1,('GMW - Zero_net'!$MC$2:$MC$200=G$3)*('GMW - Zero_net'!$MB$2:$MB$200=G$4),0),$E118-1973)</f>
        <v>353402</v>
      </c>
      <c r="H118" cm="1">
        <f t="array" ref="H118">INDEX('GMW - Zero_net'!$A$2:$MC$200,MATCH(1,('GMW - Zero_net'!$MC$2:$MC$200=H$3)*('GMW - Zero_net'!$MB$2:$MB$200=H$4),0),$E118-1973)</f>
        <v>365871</v>
      </c>
      <c r="I118" cm="1">
        <f t="array" ref="I118">INDEX('GMW - Zero_net'!$A$2:$MC$200,MATCH(1,('GMW - Zero_net'!$MC$2:$MC$200=I$3)*('GMW - Zero_net'!$MB$2:$MB$200=I$4),0),$E118-1973)</f>
        <v>82.6</v>
      </c>
      <c r="J118" cm="1">
        <f t="array" ref="J118">INDEX('GMW - Zero_net'!$A$2:$MC$200,MATCH(1,('GMW - Zero_net'!$MC$2:$MC$200=J$3)*('GMW - Zero_net'!$MB$2:$MB$200=J$4),0),$E118-1973)</f>
        <v>5.6818179999999998</v>
      </c>
      <c r="K118" cm="1">
        <f t="array" ref="K118">INDEX('GMW - Zero_net'!$A$2:$MC$200,MATCH(1,('GMW - Zero_net'!$MC$2:$MC$200=K$3)*('GMW - Zero_net'!$MB$2:$MB$200=K$4),0),$E118-1973)</f>
        <v>4.8209379999999999</v>
      </c>
      <c r="L118" cm="1">
        <f t="array" ref="L118">INDEX('GMW - Zero_net'!$A$2:$MC$200,MATCH(1,('GMW - Zero_net'!$MC$2:$MC$200=L$3)*('GMW - Zero_net'!$MB$2:$MB$200=L$4),0),$E118-1973)</f>
        <v>29576</v>
      </c>
      <c r="M118" cm="1">
        <f t="array" ref="M118">INDEX('GMW - Zero_net'!$A$2:$MC$200,MATCH(1,('GMW - Zero_net'!$MC$2:$MC$200=M$3)*('GMW - Zero_net'!$MB$2:$MB$200=M$4),0),$E118-1973)</f>
        <v>1608</v>
      </c>
      <c r="N118" cm="1">
        <f t="array" ref="N118">INDEX('GMW - Zero_net'!$A$2:$MC$200,MATCH(1,('GMW - Zero_net'!$MC$2:$MC$200=N$3)*('GMW - Zero_net'!$MB$2:$MB$200=N$4),0),$E118-1973)</f>
        <v>31184</v>
      </c>
      <c r="O118" cm="1">
        <f t="array" ref="O118">INDEX('GMW - Zero_net'!$A$2:$MC$200,MATCH(1,('GMW - Zero_net'!$MC$2:$MC$200=O$3)*('GMW - Zero_net'!$MB$2:$MB$200=O$4),0),$E118-1973)</f>
        <v>5.2</v>
      </c>
      <c r="P118" cm="1">
        <f t="array" ref="P118">INDEX('GMW - Zero_net'!$A$2:$MC$200,MATCH(1,('GMW - Zero_net'!$MC$2:$MC$200=P$3)*('GMW - Zero_net'!$MB$2:$MB$200=P$4),0),$E118-1973)</f>
        <v>38234.18</v>
      </c>
      <c r="Q118" cm="1">
        <f t="array" ref="Q118">INDEX('GMW - Zero_net'!$A$2:$MC$200,MATCH(1,('GMW - Zero_net'!$MC$2:$MC$200=Q$3)*('GMW - Zero_net'!$MB$2:$MB$200=Q$4),0),$E118-1973)</f>
        <v>-11680</v>
      </c>
      <c r="R118" cm="1">
        <f t="array" ref="R118">INDEX('GMW - Zero_net'!$A$2:$MC$200,MATCH(1,('GMW - Zero_net'!$MC$2:$MC$200=R$3)*('GMW - Zero_net'!$MB$2:$MB$200=R$4),0),$E118-1973)</f>
        <v>550373</v>
      </c>
      <c r="S118" cm="1">
        <f t="array" ref="S118">INDEX('GMW - Zero_net'!$A$2:$MC$200,MATCH(1,('GMW - Zero_net'!$MC$2:$MC$200=S$3)*('GMW - Zero_net'!$MB$2:$MB$200=S$4),0),$E118-1973)</f>
        <v>394214</v>
      </c>
      <c r="T118" cm="1">
        <f t="array" ref="T118">INDEX('GMW - Zero_net'!$A$2:$MC$200,MATCH(1,('GMW - Zero_net'!$MC$2:$MC$200=T$3)*('GMW - Zero_net'!$MB$2:$MB$200=T$4),0),$E118-1973)</f>
        <v>3.9158819999999999</v>
      </c>
      <c r="U118" cm="1">
        <f t="array" ref="U118">INDEX('GMW - Zero_net'!$A$2:$MC$200,MATCH(1,('GMW - Zero_net'!$MC$2:$MC$200=U$3)*('GMW - Zero_net'!$MB$2:$MB$200=U$4),0),$E118-1973)</f>
        <v>562057.5</v>
      </c>
      <c r="V118" cm="1">
        <f t="array" ref="V118">INDEX('GMW - Zero_net'!$A$2:$MC$200,MATCH(1,('GMW - Zero_net'!$MC$2:$MC$200=V$3)*('GMW - Zero_net'!$MB$2:$MB$200=V$4),0),$E118-1973)</f>
        <v>29624.799999999999</v>
      </c>
      <c r="W118" cm="1">
        <f t="array" ref="W118">INDEX('GMW - Zero_net'!$A$2:$MC$200,MATCH(1,('GMW - Zero_net'!$MC$2:$MC$200=W$3)*('GMW - Zero_net'!$MB$2:$MB$200=W$4),0),$E118-1973)</f>
        <v>31.9</v>
      </c>
      <c r="X118" cm="1">
        <f t="array" ref="X118">INDEX('GMW - Zero_net'!$A$2:$MC$200,MATCH(1,('GMW - Zero_net'!$MC$2:$MC$200=X$3)*('GMW - Zero_net'!$MB$2:$MB$200=X$4),0),$E118-1973)</f>
        <v>493808</v>
      </c>
      <c r="Y118" cm="1">
        <f t="array" ref="Y118">INDEX('GMW - Zero_net'!$A$2:$MC$200,MATCH(1,('GMW - Zero_net'!$MC$2:$MC$200=Y$3)*('GMW - Zero_net'!$MB$2:$MB$200=Y$4),0),$E118-1973)</f>
        <v>40842.14</v>
      </c>
      <c r="Z118" cm="1">
        <f t="array" ref="Z118">INDEX('GMW - Zero_net'!$A$2:$MC$200,MATCH(1,('GMW - Zero_net'!$MC$2:$MC$200=Z$3)*('GMW - Zero_net'!$MB$2:$MB$200=Z$4),0),$E118-1973)</f>
        <v>2304000</v>
      </c>
      <c r="AA118" cm="1">
        <f t="array" ref="AA118">INDEX('GMW - Zero_net'!$A$2:$MC$200,MATCH(1,('GMW - Zero_net'!$MC$2:$MC$200=AA$3)*('GMW - Zero_net'!$MB$2:$MB$200=AA$4),0),$E118-1973)</f>
        <v>-1.576781</v>
      </c>
      <c r="AB118" cm="1">
        <f t="array" ref="AB118">INDEX('GMW - Zero_net'!$A$2:$MC$200,MATCH(1,('GMW - Zero_net'!$MC$2:$MC$200=AB$3)*('GMW - Zero_net'!$MB$2:$MB$200=AB$4),0),$E118-1973)</f>
        <v>157147</v>
      </c>
      <c r="AC118" cm="1">
        <f t="array" ref="AC118">INDEX('GMW - Zero_net'!$A$2:$MC$200,MATCH(1,('GMW - Zero_net'!$MC$2:$MC$200=AC$3)*('GMW - Zero_net'!$MB$2:$MB$200=AC$4),0),$E118-1973)</f>
        <v>139285</v>
      </c>
      <c r="AD118" cm="1">
        <f t="array" ref="AD118">INDEX('GMW - Zero_net'!$A$2:$MC$200,MATCH(1,('GMW - Zero_net'!$MC$2:$MC$200=AD$3)*('GMW - Zero_net'!$MB$2:$MB$200=AD$4),0),$E118-1973)</f>
        <v>61571.5</v>
      </c>
      <c r="AE118" cm="1">
        <f t="array" ref="AE118">INDEX('GMW - Zero_net'!$A$2:$MC$200,MATCH(1,('GMW - Zero_net'!$MC$2:$MC$200=AE$3)*('GMW - Zero_net'!$MB$2:$MB$200=AE$4),0),$E118-1973)</f>
        <v>25.67943</v>
      </c>
    </row>
    <row r="119" spans="1:31" x14ac:dyDescent="0.2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Zero_net'!$A$2:$MC$200,MATCH(1,('GMW - Zero_net'!$MC$2:$MC$200=F$3)*('GMW - Zero_net'!$MB$2:$MB$200=F$4),0),$E119-1973)</f>
        <v>586690</v>
      </c>
      <c r="G119" cm="1">
        <f t="array" ref="G119">INDEX('GMW - Zero_net'!$A$2:$MC$200,MATCH(1,('GMW - Zero_net'!$MC$2:$MC$200=G$3)*('GMW - Zero_net'!$MB$2:$MB$200=G$4),0),$E119-1973)</f>
        <v>355059</v>
      </c>
      <c r="H119" cm="1">
        <f t="array" ref="H119">INDEX('GMW - Zero_net'!$A$2:$MC$200,MATCH(1,('GMW - Zero_net'!$MC$2:$MC$200=H$3)*('GMW - Zero_net'!$MB$2:$MB$200=H$4),0),$E119-1973)</f>
        <v>360622</v>
      </c>
      <c r="I119" cm="1">
        <f t="array" ref="I119">INDEX('GMW - Zero_net'!$A$2:$MC$200,MATCH(1,('GMW - Zero_net'!$MC$2:$MC$200=I$3)*('GMW - Zero_net'!$MB$2:$MB$200=I$4),0),$E119-1973)</f>
        <v>82.933329999999998</v>
      </c>
      <c r="J119" cm="1">
        <f t="array" ref="J119">INDEX('GMW - Zero_net'!$A$2:$MC$200,MATCH(1,('GMW - Zero_net'!$MC$2:$MC$200=J$3)*('GMW - Zero_net'!$MB$2:$MB$200=J$4),0),$E119-1973)</f>
        <v>5.3538459999999999</v>
      </c>
      <c r="K119" cm="1">
        <f t="array" ref="K119">INDEX('GMW - Zero_net'!$A$2:$MC$200,MATCH(1,('GMW - Zero_net'!$MC$2:$MC$200=K$3)*('GMW - Zero_net'!$MB$2:$MB$200=K$4),0),$E119-1973)</f>
        <v>4.5039680000000004</v>
      </c>
      <c r="L119" cm="1">
        <f t="array" ref="L119">INDEX('GMW - Zero_net'!$A$2:$MC$200,MATCH(1,('GMW - Zero_net'!$MC$2:$MC$200=L$3)*('GMW - Zero_net'!$MB$2:$MB$200=L$4),0),$E119-1973)</f>
        <v>29684</v>
      </c>
      <c r="M119" cm="1">
        <f t="array" ref="M119">INDEX('GMW - Zero_net'!$A$2:$MC$200,MATCH(1,('GMW - Zero_net'!$MC$2:$MC$200=M$3)*('GMW - Zero_net'!$MB$2:$MB$200=M$4),0),$E119-1973)</f>
        <v>1622</v>
      </c>
      <c r="N119" cm="1">
        <f t="array" ref="N119">INDEX('GMW - Zero_net'!$A$2:$MC$200,MATCH(1,('GMW - Zero_net'!$MC$2:$MC$200=N$3)*('GMW - Zero_net'!$MB$2:$MB$200=N$4),0),$E119-1973)</f>
        <v>31306</v>
      </c>
      <c r="O119" cm="1">
        <f t="array" ref="O119">INDEX('GMW - Zero_net'!$A$2:$MC$200,MATCH(1,('GMW - Zero_net'!$MC$2:$MC$200=O$3)*('GMW - Zero_net'!$MB$2:$MB$200=O$4),0),$E119-1973)</f>
        <v>5.2</v>
      </c>
      <c r="P119" cm="1">
        <f t="array" ref="P119">INDEX('GMW - Zero_net'!$A$2:$MC$200,MATCH(1,('GMW - Zero_net'!$MC$2:$MC$200=P$3)*('GMW - Zero_net'!$MB$2:$MB$200=P$4),0),$E119-1973)</f>
        <v>38294.800000000003</v>
      </c>
      <c r="Q119" cm="1">
        <f t="array" ref="Q119">INDEX('GMW - Zero_net'!$A$2:$MC$200,MATCH(1,('GMW - Zero_net'!$MC$2:$MC$200=Q$3)*('GMW - Zero_net'!$MB$2:$MB$200=Q$4),0),$E119-1973)</f>
        <v>11602</v>
      </c>
      <c r="R119" cm="1">
        <f t="array" ref="R119">INDEX('GMW - Zero_net'!$A$2:$MC$200,MATCH(1,('GMW - Zero_net'!$MC$2:$MC$200=R$3)*('GMW - Zero_net'!$MB$2:$MB$200=R$4),0),$E119-1973)</f>
        <v>544843</v>
      </c>
      <c r="S119" cm="1">
        <f t="array" ref="S119">INDEX('GMW - Zero_net'!$A$2:$MC$200,MATCH(1,('GMW - Zero_net'!$MC$2:$MC$200=S$3)*('GMW - Zero_net'!$MB$2:$MB$200=S$4),0),$E119-1973)</f>
        <v>399716</v>
      </c>
      <c r="T119" cm="1">
        <f t="array" ref="T119">INDEX('GMW - Zero_net'!$A$2:$MC$200,MATCH(1,('GMW - Zero_net'!$MC$2:$MC$200=T$3)*('GMW - Zero_net'!$MB$2:$MB$200=T$4),0),$E119-1973)</f>
        <v>3.0657770000000002</v>
      </c>
      <c r="U119" cm="1">
        <f t="array" ref="U119">INDEX('GMW - Zero_net'!$A$2:$MC$200,MATCH(1,('GMW - Zero_net'!$MC$2:$MC$200=U$3)*('GMW - Zero_net'!$MB$2:$MB$200=U$4),0),$E119-1973)</f>
        <v>568976.4</v>
      </c>
      <c r="V119" cm="1">
        <f t="array" ref="V119">INDEX('GMW - Zero_net'!$A$2:$MC$200,MATCH(1,('GMW - Zero_net'!$MC$2:$MC$200=V$3)*('GMW - Zero_net'!$MB$2:$MB$200=V$4),0),$E119-1973)</f>
        <v>29740.7</v>
      </c>
      <c r="W119" cm="1">
        <f t="array" ref="W119">INDEX('GMW - Zero_net'!$A$2:$MC$200,MATCH(1,('GMW - Zero_net'!$MC$2:$MC$200=W$3)*('GMW - Zero_net'!$MB$2:$MB$200=W$4),0),$E119-1973)</f>
        <v>32.200000000000003</v>
      </c>
      <c r="X119" cm="1">
        <f t="array" ref="X119">INDEX('GMW - Zero_net'!$A$2:$MC$200,MATCH(1,('GMW - Zero_net'!$MC$2:$MC$200=X$3)*('GMW - Zero_net'!$MB$2:$MB$200=X$4),0),$E119-1973)</f>
        <v>496596.4</v>
      </c>
      <c r="Y119" cm="1">
        <f t="array" ref="Y119">INDEX('GMW - Zero_net'!$A$2:$MC$200,MATCH(1,('GMW - Zero_net'!$MC$2:$MC$200=Y$3)*('GMW - Zero_net'!$MB$2:$MB$200=Y$4),0),$E119-1973)</f>
        <v>40917.64</v>
      </c>
      <c r="Z119" cm="1">
        <f t="array" ref="Z119">INDEX('GMW - Zero_net'!$A$2:$MC$200,MATCH(1,('GMW - Zero_net'!$MC$2:$MC$200=Z$3)*('GMW - Zero_net'!$MB$2:$MB$200=Z$4),0),$E119-1973)</f>
        <v>2320500</v>
      </c>
      <c r="AA119" cm="1">
        <f t="array" ref="AA119">INDEX('GMW - Zero_net'!$A$2:$MC$200,MATCH(1,('GMW - Zero_net'!$MC$2:$MC$200=AA$3)*('GMW - Zero_net'!$MB$2:$MB$200=AA$4),0),$E119-1973)</f>
        <v>-1.576781</v>
      </c>
      <c r="AB119" cm="1">
        <f t="array" ref="AB119">INDEX('GMW - Zero_net'!$A$2:$MC$200,MATCH(1,('GMW - Zero_net'!$MC$2:$MC$200=AB$3)*('GMW - Zero_net'!$MB$2:$MB$200=AB$4),0),$E119-1973)</f>
        <v>168986</v>
      </c>
      <c r="AC119" cm="1">
        <f t="array" ref="AC119">INDEX('GMW - Zero_net'!$A$2:$MC$200,MATCH(1,('GMW - Zero_net'!$MC$2:$MC$200=AC$3)*('GMW - Zero_net'!$MB$2:$MB$200=AC$4),0),$E119-1973)</f>
        <v>165224</v>
      </c>
      <c r="AD119" cm="1">
        <f t="array" ref="AD119">INDEX('GMW - Zero_net'!$A$2:$MC$200,MATCH(1,('GMW - Zero_net'!$MC$2:$MC$200=AD$3)*('GMW - Zero_net'!$MB$2:$MB$200=AD$4),0),$E119-1973)</f>
        <v>61697.75</v>
      </c>
      <c r="AE119" cm="1">
        <f t="array" ref="AE119">INDEX('GMW - Zero_net'!$A$2:$MC$200,MATCH(1,('GMW - Zero_net'!$MC$2:$MC$200=AE$3)*('GMW - Zero_net'!$MB$2:$MB$200=AE$4),0),$E119-1973)</f>
        <v>25.737130000000001</v>
      </c>
    </row>
    <row r="120" spans="1:31" x14ac:dyDescent="0.2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Zero_net'!$A$2:$MC$200,MATCH(1,('GMW - Zero_net'!$MC$2:$MC$200=F$3)*('GMW - Zero_net'!$MB$2:$MB$200=F$4),0),$E120-1973)</f>
        <v>583541</v>
      </c>
      <c r="G120" cm="1">
        <f t="array" ref="G120">INDEX('GMW - Zero_net'!$A$2:$MC$200,MATCH(1,('GMW - Zero_net'!$MC$2:$MC$200=G$3)*('GMW - Zero_net'!$MB$2:$MB$200=G$4),0),$E120-1973)</f>
        <v>350021</v>
      </c>
      <c r="H120" cm="1">
        <f t="array" ref="H120">INDEX('GMW - Zero_net'!$A$2:$MC$200,MATCH(1,('GMW - Zero_net'!$MC$2:$MC$200=H$3)*('GMW - Zero_net'!$MB$2:$MB$200=H$4),0),$E120-1973)</f>
        <v>364267</v>
      </c>
      <c r="I120" cm="1">
        <f t="array" ref="I120">INDEX('GMW - Zero_net'!$A$2:$MC$200,MATCH(1,('GMW - Zero_net'!$MC$2:$MC$200=I$3)*('GMW - Zero_net'!$MB$2:$MB$200=I$4),0),$E120-1973)</f>
        <v>84.6</v>
      </c>
      <c r="J120" cm="1">
        <f t="array" ref="J120">INDEX('GMW - Zero_net'!$A$2:$MC$200,MATCH(1,('GMW - Zero_net'!$MC$2:$MC$200=J$3)*('GMW - Zero_net'!$MB$2:$MB$200=J$4),0),$E120-1973)</f>
        <v>5.026923</v>
      </c>
      <c r="K120" cm="1">
        <f t="array" ref="K120">INDEX('GMW - Zero_net'!$A$2:$MC$200,MATCH(1,('GMW - Zero_net'!$MC$2:$MC$200=K$3)*('GMW - Zero_net'!$MB$2:$MB$200=K$4),0),$E120-1973)</f>
        <v>4.827693</v>
      </c>
      <c r="L120" cm="1">
        <f t="array" ref="L120">INDEX('GMW - Zero_net'!$A$2:$MC$200,MATCH(1,('GMW - Zero_net'!$MC$2:$MC$200=L$3)*('GMW - Zero_net'!$MB$2:$MB$200=L$4),0),$E120-1973)</f>
        <v>29722</v>
      </c>
      <c r="M120" cm="1">
        <f t="array" ref="M120">INDEX('GMW - Zero_net'!$A$2:$MC$200,MATCH(1,('GMW - Zero_net'!$MC$2:$MC$200=M$3)*('GMW - Zero_net'!$MB$2:$MB$200=M$4),0),$E120-1973)</f>
        <v>1680</v>
      </c>
      <c r="N120" cm="1">
        <f t="array" ref="N120">INDEX('GMW - Zero_net'!$A$2:$MC$200,MATCH(1,('GMW - Zero_net'!$MC$2:$MC$200=N$3)*('GMW - Zero_net'!$MB$2:$MB$200=N$4),0),$E120-1973)</f>
        <v>31402</v>
      </c>
      <c r="O120" cm="1">
        <f t="array" ref="O120">INDEX('GMW - Zero_net'!$A$2:$MC$200,MATCH(1,('GMW - Zero_net'!$MC$2:$MC$200=O$3)*('GMW - Zero_net'!$MB$2:$MB$200=O$4),0),$E120-1973)</f>
        <v>5.4</v>
      </c>
      <c r="P120" cm="1">
        <f t="array" ref="P120">INDEX('GMW - Zero_net'!$A$2:$MC$200,MATCH(1,('GMW - Zero_net'!$MC$2:$MC$200=P$3)*('GMW - Zero_net'!$MB$2:$MB$200=P$4),0),$E120-1973)</f>
        <v>38355.410000000003</v>
      </c>
      <c r="Q120" cm="1">
        <f t="array" ref="Q120">INDEX('GMW - Zero_net'!$A$2:$MC$200,MATCH(1,('GMW - Zero_net'!$MC$2:$MC$200=Q$3)*('GMW - Zero_net'!$MB$2:$MB$200=Q$4),0),$E120-1973)</f>
        <v>-16131</v>
      </c>
      <c r="R120" cm="1">
        <f t="array" ref="R120">INDEX('GMW - Zero_net'!$A$2:$MC$200,MATCH(1,('GMW - Zero_net'!$MC$2:$MC$200=R$3)*('GMW - Zero_net'!$MB$2:$MB$200=R$4),0),$E120-1973)</f>
        <v>594890</v>
      </c>
      <c r="S120" cm="1">
        <f t="array" ref="S120">INDEX('GMW - Zero_net'!$A$2:$MC$200,MATCH(1,('GMW - Zero_net'!$MC$2:$MC$200=S$3)*('GMW - Zero_net'!$MB$2:$MB$200=S$4),0),$E120-1973)</f>
        <v>402687</v>
      </c>
      <c r="T120" cm="1">
        <f t="array" ref="T120">INDEX('GMW - Zero_net'!$A$2:$MC$200,MATCH(1,('GMW - Zero_net'!$MC$2:$MC$200=T$3)*('GMW - Zero_net'!$MB$2:$MB$200=T$4),0),$E120-1973)</f>
        <v>2.7879710000000002</v>
      </c>
      <c r="U120" cm="1">
        <f t="array" ref="U120">INDEX('GMW - Zero_net'!$A$2:$MC$200,MATCH(1,('GMW - Zero_net'!$MC$2:$MC$200=U$3)*('GMW - Zero_net'!$MB$2:$MB$200=U$4),0),$E120-1973)</f>
        <v>567496.6</v>
      </c>
      <c r="V120" cm="1">
        <f t="array" ref="V120">INDEX('GMW - Zero_net'!$A$2:$MC$200,MATCH(1,('GMW - Zero_net'!$MC$2:$MC$200=V$3)*('GMW - Zero_net'!$MB$2:$MB$200=V$4),0),$E120-1973)</f>
        <v>29831.9</v>
      </c>
      <c r="W120" cm="1">
        <f t="array" ref="W120">INDEX('GMW - Zero_net'!$A$2:$MC$200,MATCH(1,('GMW - Zero_net'!$MC$2:$MC$200=W$3)*('GMW - Zero_net'!$MB$2:$MB$200=W$4),0),$E120-1973)</f>
        <v>31.8</v>
      </c>
      <c r="X120" cm="1">
        <f t="array" ref="X120">INDEX('GMW - Zero_net'!$A$2:$MC$200,MATCH(1,('GMW - Zero_net'!$MC$2:$MC$200=X$3)*('GMW - Zero_net'!$MB$2:$MB$200=X$4),0),$E120-1973)</f>
        <v>499491.2</v>
      </c>
      <c r="Y120" cm="1">
        <f t="array" ref="Y120">INDEX('GMW - Zero_net'!$A$2:$MC$200,MATCH(1,('GMW - Zero_net'!$MC$2:$MC$200=Y$3)*('GMW - Zero_net'!$MB$2:$MB$200=Y$4),0),$E120-1973)</f>
        <v>40993.14</v>
      </c>
      <c r="Z120" cm="1">
        <f t="array" ref="Z120">INDEX('GMW - Zero_net'!$A$2:$MC$200,MATCH(1,('GMW - Zero_net'!$MC$2:$MC$200=Z$3)*('GMW - Zero_net'!$MB$2:$MB$200=Z$4),0),$E120-1973)</f>
        <v>2337000</v>
      </c>
      <c r="AA120" cm="1">
        <f t="array" ref="AA120">INDEX('GMW - Zero_net'!$A$2:$MC$200,MATCH(1,('GMW - Zero_net'!$MC$2:$MC$200=AA$3)*('GMW - Zero_net'!$MB$2:$MB$200=AA$4),0),$E120-1973)</f>
        <v>-1.576938</v>
      </c>
      <c r="AB120" cm="1">
        <f t="array" ref="AB120">INDEX('GMW - Zero_net'!$A$2:$MC$200,MATCH(1,('GMW - Zero_net'!$MC$2:$MC$200=AB$3)*('GMW - Zero_net'!$MB$2:$MB$200=AB$4),0),$E120-1973)</f>
        <v>159043</v>
      </c>
      <c r="AC120" cm="1">
        <f t="array" ref="AC120">INDEX('GMW - Zero_net'!$A$2:$MC$200,MATCH(1,('GMW - Zero_net'!$MC$2:$MC$200=AC$3)*('GMW - Zero_net'!$MB$2:$MB$200=AC$4),0),$E120-1973)</f>
        <v>138373</v>
      </c>
      <c r="AD120" cm="1">
        <f t="array" ref="AD120">INDEX('GMW - Zero_net'!$A$2:$MC$200,MATCH(1,('GMW - Zero_net'!$MC$2:$MC$200=AD$3)*('GMW - Zero_net'!$MB$2:$MB$200=AD$4),0),$E120-1973)</f>
        <v>61824</v>
      </c>
      <c r="AE120" cm="1">
        <f t="array" ref="AE120">INDEX('GMW - Zero_net'!$A$2:$MC$200,MATCH(1,('GMW - Zero_net'!$MC$2:$MC$200=AE$3)*('GMW - Zero_net'!$MB$2:$MB$200=AE$4),0),$E120-1973)</f>
        <v>25.794650000000001</v>
      </c>
    </row>
    <row r="121" spans="1:31" x14ac:dyDescent="0.2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Zero_net'!$A$2:$MC$200,MATCH(1,('GMW - Zero_net'!$MC$2:$MC$200=F$3)*('GMW - Zero_net'!$MB$2:$MB$200=F$4),0),$E121-1973)</f>
        <v>573961</v>
      </c>
      <c r="G121" cm="1">
        <f t="array" ref="G121">INDEX('GMW - Zero_net'!$A$2:$MC$200,MATCH(1,('GMW - Zero_net'!$MC$2:$MC$200=G$3)*('GMW - Zero_net'!$MB$2:$MB$200=G$4),0),$E121-1973)</f>
        <v>344231</v>
      </c>
      <c r="H121" cm="1">
        <f t="array" ref="H121">INDEX('GMW - Zero_net'!$A$2:$MC$200,MATCH(1,('GMW - Zero_net'!$MC$2:$MC$200=H$3)*('GMW - Zero_net'!$MB$2:$MB$200=H$4),0),$E121-1973)</f>
        <v>358375</v>
      </c>
      <c r="I121" cm="1">
        <f t="array" ref="I121">INDEX('GMW - Zero_net'!$A$2:$MC$200,MATCH(1,('GMW - Zero_net'!$MC$2:$MC$200=I$3)*('GMW - Zero_net'!$MB$2:$MB$200=I$4),0),$E121-1973)</f>
        <v>85.633330000000001</v>
      </c>
      <c r="J121" cm="1">
        <f t="array" ref="J121">INDEX('GMW - Zero_net'!$A$2:$MC$200,MATCH(1,('GMW - Zero_net'!$MC$2:$MC$200=J$3)*('GMW - Zero_net'!$MB$2:$MB$200=J$4),0),$E121-1973)</f>
        <v>5</v>
      </c>
      <c r="K121" cm="1">
        <f t="array" ref="K121">INDEX('GMW - Zero_net'!$A$2:$MC$200,MATCH(1,('GMW - Zero_net'!$MC$2:$MC$200=K$3)*('GMW - Zero_net'!$MB$2:$MB$200=K$4),0),$E121-1973)</f>
        <v>4.6980300000000002</v>
      </c>
      <c r="L121" cm="1">
        <f t="array" ref="L121">INDEX('GMW - Zero_net'!$A$2:$MC$200,MATCH(1,('GMW - Zero_net'!$MC$2:$MC$200=L$3)*('GMW - Zero_net'!$MB$2:$MB$200=L$4),0),$E121-1973)</f>
        <v>29580</v>
      </c>
      <c r="M121" cm="1">
        <f t="array" ref="M121">INDEX('GMW - Zero_net'!$A$2:$MC$200,MATCH(1,('GMW - Zero_net'!$MC$2:$MC$200=M$3)*('GMW - Zero_net'!$MB$2:$MB$200=M$4),0),$E121-1973)</f>
        <v>1840</v>
      </c>
      <c r="N121" cm="1">
        <f t="array" ref="N121">INDEX('GMW - Zero_net'!$A$2:$MC$200,MATCH(1,('GMW - Zero_net'!$MC$2:$MC$200=N$3)*('GMW - Zero_net'!$MB$2:$MB$200=N$4),0),$E121-1973)</f>
        <v>31420</v>
      </c>
      <c r="O121" cm="1">
        <f t="array" ref="O121">INDEX('GMW - Zero_net'!$A$2:$MC$200,MATCH(1,('GMW - Zero_net'!$MC$2:$MC$200=O$3)*('GMW - Zero_net'!$MB$2:$MB$200=O$4),0),$E121-1973)</f>
        <v>5.9</v>
      </c>
      <c r="P121" cm="1">
        <f t="array" ref="P121">INDEX('GMW - Zero_net'!$A$2:$MC$200,MATCH(1,('GMW - Zero_net'!$MC$2:$MC$200=P$3)*('GMW - Zero_net'!$MB$2:$MB$200=P$4),0),$E121-1973)</f>
        <v>38398.92</v>
      </c>
      <c r="Q121" cm="1">
        <f t="array" ref="Q121">INDEX('GMW - Zero_net'!$A$2:$MC$200,MATCH(1,('GMW - Zero_net'!$MC$2:$MC$200=Q$3)*('GMW - Zero_net'!$MB$2:$MB$200=Q$4),0),$E121-1973)</f>
        <v>-14227</v>
      </c>
      <c r="R121" cm="1">
        <f t="array" ref="R121">INDEX('GMW - Zero_net'!$A$2:$MC$200,MATCH(1,('GMW - Zero_net'!$MC$2:$MC$200=R$3)*('GMW - Zero_net'!$MB$2:$MB$200=R$4),0),$E121-1973)</f>
        <v>650308</v>
      </c>
      <c r="S121" cm="1">
        <f t="array" ref="S121">INDEX('GMW - Zero_net'!$A$2:$MC$200,MATCH(1,('GMW - Zero_net'!$MC$2:$MC$200=S$3)*('GMW - Zero_net'!$MB$2:$MB$200=S$4),0),$E121-1973)</f>
        <v>402137</v>
      </c>
      <c r="T121" cm="1">
        <f t="array" ref="T121">INDEX('GMW - Zero_net'!$A$2:$MC$200,MATCH(1,('GMW - Zero_net'!$MC$2:$MC$200=T$3)*('GMW - Zero_net'!$MB$2:$MB$200=T$4),0),$E121-1973)</f>
        <v>0.37012099999999998</v>
      </c>
      <c r="U121" cm="1">
        <f t="array" ref="U121">INDEX('GMW - Zero_net'!$A$2:$MC$200,MATCH(1,('GMW - Zero_net'!$MC$2:$MC$200=U$3)*('GMW - Zero_net'!$MB$2:$MB$200=U$4),0),$E121-1973)</f>
        <v>571840.4</v>
      </c>
      <c r="V121" cm="1">
        <f t="array" ref="V121">INDEX('GMW - Zero_net'!$A$2:$MC$200,MATCH(1,('GMW - Zero_net'!$MC$2:$MC$200=V$3)*('GMW - Zero_net'!$MB$2:$MB$200=V$4),0),$E121-1973)</f>
        <v>29849</v>
      </c>
      <c r="W121" cm="1">
        <f t="array" ref="W121">INDEX('GMW - Zero_net'!$A$2:$MC$200,MATCH(1,('GMW - Zero_net'!$MC$2:$MC$200=W$3)*('GMW - Zero_net'!$MB$2:$MB$200=W$4),0),$E121-1973)</f>
        <v>32</v>
      </c>
      <c r="X121" cm="1">
        <f t="array" ref="X121">INDEX('GMW - Zero_net'!$A$2:$MC$200,MATCH(1,('GMW - Zero_net'!$MC$2:$MC$200=X$3)*('GMW - Zero_net'!$MB$2:$MB$200=X$4),0),$E121-1973)</f>
        <v>501833.9</v>
      </c>
      <c r="Y121" cm="1">
        <f t="array" ref="Y121">INDEX('GMW - Zero_net'!$A$2:$MC$200,MATCH(1,('GMW - Zero_net'!$MC$2:$MC$200=Y$3)*('GMW - Zero_net'!$MB$2:$MB$200=Y$4),0),$E121-1973)</f>
        <v>41046.550000000003</v>
      </c>
      <c r="Z121" cm="1">
        <f t="array" ref="Z121">INDEX('GMW - Zero_net'!$A$2:$MC$200,MATCH(1,('GMW - Zero_net'!$MC$2:$MC$200=Z$3)*('GMW - Zero_net'!$MB$2:$MB$200=Z$4),0),$E121-1973)</f>
        <v>2353500</v>
      </c>
      <c r="AA121" cm="1">
        <f t="array" ref="AA121">INDEX('GMW - Zero_net'!$A$2:$MC$200,MATCH(1,('GMW - Zero_net'!$MC$2:$MC$200=AA$3)*('GMW - Zero_net'!$MB$2:$MB$200=AA$4),0),$E121-1973)</f>
        <v>-1.5772539999999999</v>
      </c>
      <c r="AB121" cm="1">
        <f t="array" ref="AB121">INDEX('GMW - Zero_net'!$A$2:$MC$200,MATCH(1,('GMW - Zero_net'!$MC$2:$MC$200=AB$3)*('GMW - Zero_net'!$MB$2:$MB$200=AB$4),0),$E121-1973)</f>
        <v>170844</v>
      </c>
      <c r="AC121" cm="1">
        <f t="array" ref="AC121">INDEX('GMW - Zero_net'!$A$2:$MC$200,MATCH(1,('GMW - Zero_net'!$MC$2:$MC$200=AC$3)*('GMW - Zero_net'!$MB$2:$MB$200=AC$4),0),$E121-1973)</f>
        <v>145701</v>
      </c>
      <c r="AD121" cm="1">
        <f t="array" ref="AD121">INDEX('GMW - Zero_net'!$A$2:$MC$200,MATCH(1,('GMW - Zero_net'!$MC$2:$MC$200=AD$3)*('GMW - Zero_net'!$MB$2:$MB$200=AD$4),0),$E121-1973)</f>
        <v>61933.25</v>
      </c>
      <c r="AE121" cm="1">
        <f t="array" ref="AE121">INDEX('GMW - Zero_net'!$A$2:$MC$200,MATCH(1,('GMW - Zero_net'!$MC$2:$MC$200=AE$3)*('GMW - Zero_net'!$MB$2:$MB$200=AE$4),0),$E121-1973)</f>
        <v>25.881430000000002</v>
      </c>
    </row>
    <row r="122" spans="1:31" x14ac:dyDescent="0.2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Zero_net'!$A$2:$MC$200,MATCH(1,('GMW - Zero_net'!$MC$2:$MC$200=F$3)*('GMW - Zero_net'!$MB$2:$MB$200=F$4),0),$E122-1973)</f>
        <v>561816</v>
      </c>
      <c r="G122" cm="1">
        <f t="array" ref="G122">INDEX('GMW - Zero_net'!$A$2:$MC$200,MATCH(1,('GMW - Zero_net'!$MC$2:$MC$200=G$3)*('GMW - Zero_net'!$MB$2:$MB$200=G$4),0),$E122-1973)</f>
        <v>335303</v>
      </c>
      <c r="H122" cm="1">
        <f t="array" ref="H122">INDEX('GMW - Zero_net'!$A$2:$MC$200,MATCH(1,('GMW - Zero_net'!$MC$2:$MC$200=H$3)*('GMW - Zero_net'!$MB$2:$MB$200=H$4),0),$E122-1973)</f>
        <v>365113</v>
      </c>
      <c r="I122" cm="1">
        <f t="array" ref="I122">INDEX('GMW - Zero_net'!$A$2:$MC$200,MATCH(1,('GMW - Zero_net'!$MC$2:$MC$200=I$3)*('GMW - Zero_net'!$MB$2:$MB$200=I$4),0),$E122-1973)</f>
        <v>85.733329999999995</v>
      </c>
      <c r="J122" cm="1">
        <f t="array" ref="J122">INDEX('GMW - Zero_net'!$A$2:$MC$200,MATCH(1,('GMW - Zero_net'!$MC$2:$MC$200=J$3)*('GMW - Zero_net'!$MB$2:$MB$200=J$4),0),$E122-1973)</f>
        <v>3.325758</v>
      </c>
      <c r="K122" cm="1">
        <f t="array" ref="K122">INDEX('GMW - Zero_net'!$A$2:$MC$200,MATCH(1,('GMW - Zero_net'!$MC$2:$MC$200=K$3)*('GMW - Zero_net'!$MB$2:$MB$200=K$4),0),$E122-1973)</f>
        <v>3.9856250000000002</v>
      </c>
      <c r="L122" cm="1">
        <f t="array" ref="L122">INDEX('GMW - Zero_net'!$A$2:$MC$200,MATCH(1,('GMW - Zero_net'!$MC$2:$MC$200=L$3)*('GMW - Zero_net'!$MB$2:$MB$200=L$4),0),$E122-1973)</f>
        <v>29528</v>
      </c>
      <c r="M122" cm="1">
        <f t="array" ref="M122">INDEX('GMW - Zero_net'!$A$2:$MC$200,MATCH(1,('GMW - Zero_net'!$MC$2:$MC$200=M$3)*('GMW - Zero_net'!$MB$2:$MB$200=M$4),0),$E122-1973)</f>
        <v>2003</v>
      </c>
      <c r="N122" cm="1">
        <f t="array" ref="N122">INDEX('GMW - Zero_net'!$A$2:$MC$200,MATCH(1,('GMW - Zero_net'!$MC$2:$MC$200=N$3)*('GMW - Zero_net'!$MB$2:$MB$200=N$4),0),$E122-1973)</f>
        <v>31531</v>
      </c>
      <c r="O122" cm="1">
        <f t="array" ref="O122">INDEX('GMW - Zero_net'!$A$2:$MC$200,MATCH(1,('GMW - Zero_net'!$MC$2:$MC$200=O$3)*('GMW - Zero_net'!$MB$2:$MB$200=O$4),0),$E122-1973)</f>
        <v>6.4</v>
      </c>
      <c r="P122" cm="1">
        <f t="array" ref="P122">INDEX('GMW - Zero_net'!$A$2:$MC$200,MATCH(1,('GMW - Zero_net'!$MC$2:$MC$200=P$3)*('GMW - Zero_net'!$MB$2:$MB$200=P$4),0),$E122-1973)</f>
        <v>38442.42</v>
      </c>
      <c r="Q122" cm="1">
        <f t="array" ref="Q122">INDEX('GMW - Zero_net'!$A$2:$MC$200,MATCH(1,('GMW - Zero_net'!$MC$2:$MC$200=Q$3)*('GMW - Zero_net'!$MB$2:$MB$200=Q$4),0),$E122-1973)</f>
        <v>-26174</v>
      </c>
      <c r="R122" cm="1">
        <f t="array" ref="R122">INDEX('GMW - Zero_net'!$A$2:$MC$200,MATCH(1,('GMW - Zero_net'!$MC$2:$MC$200=R$3)*('GMW - Zero_net'!$MB$2:$MB$200=R$4),0),$E122-1973)</f>
        <v>705371</v>
      </c>
      <c r="S122" cm="1">
        <f t="array" ref="S122">INDEX('GMW - Zero_net'!$A$2:$MC$200,MATCH(1,('GMW - Zero_net'!$MC$2:$MC$200=S$3)*('GMW - Zero_net'!$MB$2:$MB$200=S$4),0),$E122-1973)</f>
        <v>397677</v>
      </c>
      <c r="T122" cm="1">
        <f t="array" ref="T122">INDEX('GMW - Zero_net'!$A$2:$MC$200,MATCH(1,('GMW - Zero_net'!$MC$2:$MC$200=T$3)*('GMW - Zero_net'!$MB$2:$MB$200=T$4),0),$E122-1973)</f>
        <v>-2.092743</v>
      </c>
      <c r="U122" cm="1">
        <f t="array" ref="U122">INDEX('GMW - Zero_net'!$A$2:$MC$200,MATCH(1,('GMW - Zero_net'!$MC$2:$MC$200=U$3)*('GMW - Zero_net'!$MB$2:$MB$200=U$4),0),$E122-1973)</f>
        <v>573697.30000000005</v>
      </c>
      <c r="V122" cm="1">
        <f t="array" ref="V122">INDEX('GMW - Zero_net'!$A$2:$MC$200,MATCH(1,('GMW - Zero_net'!$MC$2:$MC$200=V$3)*('GMW - Zero_net'!$MB$2:$MB$200=V$4),0),$E122-1973)</f>
        <v>29954.45</v>
      </c>
      <c r="W122" cm="1">
        <f t="array" ref="W122">INDEX('GMW - Zero_net'!$A$2:$MC$200,MATCH(1,('GMW - Zero_net'!$MC$2:$MC$200=W$3)*('GMW - Zero_net'!$MB$2:$MB$200=W$4),0),$E122-1973)</f>
        <v>31.9</v>
      </c>
      <c r="X122" cm="1">
        <f t="array" ref="X122">INDEX('GMW - Zero_net'!$A$2:$MC$200,MATCH(1,('GMW - Zero_net'!$MC$2:$MC$200=X$3)*('GMW - Zero_net'!$MB$2:$MB$200=X$4),0),$E122-1973)</f>
        <v>503890.9</v>
      </c>
      <c r="Y122" cm="1">
        <f t="array" ref="Y122">INDEX('GMW - Zero_net'!$A$2:$MC$200,MATCH(1,('GMW - Zero_net'!$MC$2:$MC$200=Y$3)*('GMW - Zero_net'!$MB$2:$MB$200=Y$4),0),$E122-1973)</f>
        <v>41099.949999999997</v>
      </c>
      <c r="Z122" cm="1">
        <f t="array" ref="Z122">INDEX('GMW - Zero_net'!$A$2:$MC$200,MATCH(1,('GMW - Zero_net'!$MC$2:$MC$200=Z$3)*('GMW - Zero_net'!$MB$2:$MB$200=Z$4),0),$E122-1973)</f>
        <v>2370000</v>
      </c>
      <c r="AA122" cm="1">
        <f t="array" ref="AA122">INDEX('GMW - Zero_net'!$A$2:$MC$200,MATCH(1,('GMW - Zero_net'!$MC$2:$MC$200=AA$3)*('GMW - Zero_net'!$MB$2:$MB$200=AA$4),0),$E122-1973)</f>
        <v>-1.577569</v>
      </c>
      <c r="AB122" cm="1">
        <f t="array" ref="AB122">INDEX('GMW - Zero_net'!$A$2:$MC$200,MATCH(1,('GMW - Zero_net'!$MC$2:$MC$200=AB$3)*('GMW - Zero_net'!$MB$2:$MB$200=AB$4),0),$E122-1973)</f>
        <v>172673</v>
      </c>
      <c r="AC122" cm="1">
        <f t="array" ref="AC122">INDEX('GMW - Zero_net'!$A$2:$MC$200,MATCH(1,('GMW - Zero_net'!$MC$2:$MC$200=AC$3)*('GMW - Zero_net'!$MB$2:$MB$200=AC$4),0),$E122-1973)</f>
        <v>134269</v>
      </c>
      <c r="AD122" cm="1">
        <f t="array" ref="AD122">INDEX('GMW - Zero_net'!$A$2:$MC$200,MATCH(1,('GMW - Zero_net'!$MC$2:$MC$200=AD$3)*('GMW - Zero_net'!$MB$2:$MB$200=AD$4),0),$E122-1973)</f>
        <v>62042.5</v>
      </c>
      <c r="AE122" cm="1">
        <f t="array" ref="AE122">INDEX('GMW - Zero_net'!$A$2:$MC$200,MATCH(1,('GMW - Zero_net'!$MC$2:$MC$200=AE$3)*('GMW - Zero_net'!$MB$2:$MB$200=AE$4),0),$E122-1973)</f>
        <v>25.968019999999999</v>
      </c>
    </row>
    <row r="123" spans="1:31" x14ac:dyDescent="0.2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Zero_net'!$A$2:$MC$200,MATCH(1,('GMW - Zero_net'!$MC$2:$MC$200=F$3)*('GMW - Zero_net'!$MB$2:$MB$200=F$4),0),$E123-1973)</f>
        <v>550451</v>
      </c>
      <c r="G123" cm="1">
        <f t="array" ref="G123">INDEX('GMW - Zero_net'!$A$2:$MC$200,MATCH(1,('GMW - Zero_net'!$MC$2:$MC$200=G$3)*('GMW - Zero_net'!$MB$2:$MB$200=G$4),0),$E123-1973)</f>
        <v>333667</v>
      </c>
      <c r="H123" cm="1">
        <f t="array" ref="H123">INDEX('GMW - Zero_net'!$A$2:$MC$200,MATCH(1,('GMW - Zero_net'!$MC$2:$MC$200=H$3)*('GMW - Zero_net'!$MB$2:$MB$200=H$4),0),$E123-1973)</f>
        <v>361034</v>
      </c>
      <c r="I123" cm="1">
        <f t="array" ref="I123">INDEX('GMW - Zero_net'!$A$2:$MC$200,MATCH(1,('GMW - Zero_net'!$MC$2:$MC$200=I$3)*('GMW - Zero_net'!$MB$2:$MB$200=I$4),0),$E123-1973)</f>
        <v>85.433329999999998</v>
      </c>
      <c r="J123" cm="1">
        <f t="array" ref="J123">INDEX('GMW - Zero_net'!$A$2:$MC$200,MATCH(1,('GMW - Zero_net'!$MC$2:$MC$200=J$3)*('GMW - Zero_net'!$MB$2:$MB$200=J$4),0),$E123-1973)</f>
        <v>1.0859380000000001</v>
      </c>
      <c r="K123" cm="1">
        <f t="array" ref="K123">INDEX('GMW - Zero_net'!$A$2:$MC$200,MATCH(1,('GMW - Zero_net'!$MC$2:$MC$200=K$3)*('GMW - Zero_net'!$MB$2:$MB$200=K$4),0),$E123-1973)</f>
        <v>3.374603</v>
      </c>
      <c r="L123" cm="1">
        <f t="array" ref="L123">INDEX('GMW - Zero_net'!$A$2:$MC$200,MATCH(1,('GMW - Zero_net'!$MC$2:$MC$200=L$3)*('GMW - Zero_net'!$MB$2:$MB$200=L$4),0),$E123-1973)</f>
        <v>29366</v>
      </c>
      <c r="M123" cm="1">
        <f t="array" ref="M123">INDEX('GMW - Zero_net'!$A$2:$MC$200,MATCH(1,('GMW - Zero_net'!$MC$2:$MC$200=M$3)*('GMW - Zero_net'!$MB$2:$MB$200=M$4),0),$E123-1973)</f>
        <v>2235</v>
      </c>
      <c r="N123" cm="1">
        <f t="array" ref="N123">INDEX('GMW - Zero_net'!$A$2:$MC$200,MATCH(1,('GMW - Zero_net'!$MC$2:$MC$200=N$3)*('GMW - Zero_net'!$MB$2:$MB$200=N$4),0),$E123-1973)</f>
        <v>31601</v>
      </c>
      <c r="O123" cm="1">
        <f t="array" ref="O123">INDEX('GMW - Zero_net'!$A$2:$MC$200,MATCH(1,('GMW - Zero_net'!$MC$2:$MC$200=O$3)*('GMW - Zero_net'!$MB$2:$MB$200=O$4),0),$E123-1973)</f>
        <v>7.1</v>
      </c>
      <c r="P123" cm="1">
        <f t="array" ref="P123">INDEX('GMW - Zero_net'!$A$2:$MC$200,MATCH(1,('GMW - Zero_net'!$MC$2:$MC$200=P$3)*('GMW - Zero_net'!$MB$2:$MB$200=P$4),0),$E123-1973)</f>
        <v>38485.93</v>
      </c>
      <c r="Q123" cm="1">
        <f t="array" ref="Q123">INDEX('GMW - Zero_net'!$A$2:$MC$200,MATCH(1,('GMW - Zero_net'!$MC$2:$MC$200=Q$3)*('GMW - Zero_net'!$MB$2:$MB$200=Q$4),0),$E123-1973)</f>
        <v>-11205</v>
      </c>
      <c r="R123" cm="1">
        <f t="array" ref="R123">INDEX('GMW - Zero_net'!$A$2:$MC$200,MATCH(1,('GMW - Zero_net'!$MC$2:$MC$200=R$3)*('GMW - Zero_net'!$MB$2:$MB$200=R$4),0),$E123-1973)</f>
        <v>739660</v>
      </c>
      <c r="S123" cm="1">
        <f t="array" ref="S123">INDEX('GMW - Zero_net'!$A$2:$MC$200,MATCH(1,('GMW - Zero_net'!$MC$2:$MC$200=S$3)*('GMW - Zero_net'!$MB$2:$MB$200=S$4),0),$E123-1973)</f>
        <v>389775</v>
      </c>
      <c r="T123" cm="1">
        <f t="array" ref="T123">INDEX('GMW - Zero_net'!$A$2:$MC$200,MATCH(1,('GMW - Zero_net'!$MC$2:$MC$200=T$3)*('GMW - Zero_net'!$MB$2:$MB$200=T$4),0),$E123-1973)</f>
        <v>-3.772354</v>
      </c>
      <c r="U123" cm="1">
        <f t="array" ref="U123">INDEX('GMW - Zero_net'!$A$2:$MC$200,MATCH(1,('GMW - Zero_net'!$MC$2:$MC$200=U$3)*('GMW - Zero_net'!$MB$2:$MB$200=U$4),0),$E123-1973)</f>
        <v>571612.69999999995</v>
      </c>
      <c r="V123" cm="1">
        <f t="array" ref="V123">INDEX('GMW - Zero_net'!$A$2:$MC$200,MATCH(1,('GMW - Zero_net'!$MC$2:$MC$200=V$3)*('GMW - Zero_net'!$MB$2:$MB$200=V$4),0),$E123-1973)</f>
        <v>30020.95</v>
      </c>
      <c r="W123" cm="1">
        <f t="array" ref="W123">INDEX('GMW - Zero_net'!$A$2:$MC$200,MATCH(1,('GMW - Zero_net'!$MC$2:$MC$200=W$3)*('GMW - Zero_net'!$MB$2:$MB$200=W$4),0),$E123-1973)</f>
        <v>31.5</v>
      </c>
      <c r="X123" cm="1">
        <f t="array" ref="X123">INDEX('GMW - Zero_net'!$A$2:$MC$200,MATCH(1,('GMW - Zero_net'!$MC$2:$MC$200=X$3)*('GMW - Zero_net'!$MB$2:$MB$200=X$4),0),$E123-1973)</f>
        <v>506081.4</v>
      </c>
      <c r="Y123" cm="1">
        <f t="array" ref="Y123">INDEX('GMW - Zero_net'!$A$2:$MC$200,MATCH(1,('GMW - Zero_net'!$MC$2:$MC$200=Y$3)*('GMW - Zero_net'!$MB$2:$MB$200=Y$4),0),$E123-1973)</f>
        <v>41153.360000000001</v>
      </c>
      <c r="Z123" cm="1">
        <f t="array" ref="Z123">INDEX('GMW - Zero_net'!$A$2:$MC$200,MATCH(1,('GMW - Zero_net'!$MC$2:$MC$200=Z$3)*('GMW - Zero_net'!$MB$2:$MB$200=Z$4),0),$E123-1973)</f>
        <v>2377750</v>
      </c>
      <c r="AA123" cm="1">
        <f t="array" ref="AA123">INDEX('GMW - Zero_net'!$A$2:$MC$200,MATCH(1,('GMW - Zero_net'!$MC$2:$MC$200=AA$3)*('GMW - Zero_net'!$MB$2:$MB$200=AA$4),0),$E123-1973)</f>
        <v>-1.577806</v>
      </c>
      <c r="AB123" cm="1">
        <f t="array" ref="AB123">INDEX('GMW - Zero_net'!$A$2:$MC$200,MATCH(1,('GMW - Zero_net'!$MC$2:$MC$200=AB$3)*('GMW - Zero_net'!$MB$2:$MB$200=AB$4),0),$E123-1973)</f>
        <v>183213</v>
      </c>
      <c r="AC123" cm="1">
        <f t="array" ref="AC123">INDEX('GMW - Zero_net'!$A$2:$MC$200,MATCH(1,('GMW - Zero_net'!$MC$2:$MC$200=AC$3)*('GMW - Zero_net'!$MB$2:$MB$200=AC$4),0),$E123-1973)</f>
        <v>151137</v>
      </c>
      <c r="AD123" cm="1">
        <f t="array" ref="AD123">INDEX('GMW - Zero_net'!$A$2:$MC$200,MATCH(1,('GMW - Zero_net'!$MC$2:$MC$200=AD$3)*('GMW - Zero_net'!$MB$2:$MB$200=AD$4),0),$E123-1973)</f>
        <v>62151.75</v>
      </c>
      <c r="AE123" cm="1">
        <f t="array" ref="AE123">INDEX('GMW - Zero_net'!$A$2:$MC$200,MATCH(1,('GMW - Zero_net'!$MC$2:$MC$200=AE$3)*('GMW - Zero_net'!$MB$2:$MB$200=AE$4),0),$E123-1973)</f>
        <v>26.054410000000001</v>
      </c>
    </row>
    <row r="124" spans="1:31" x14ac:dyDescent="0.2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Zero_net'!$A$2:$MC$200,MATCH(1,('GMW - Zero_net'!$MC$2:$MC$200=F$3)*('GMW - Zero_net'!$MB$2:$MB$200=F$4),0),$E124-1973)</f>
        <v>548859</v>
      </c>
      <c r="G124" cm="1">
        <f t="array" ref="G124">INDEX('GMW - Zero_net'!$A$2:$MC$200,MATCH(1,('GMW - Zero_net'!$MC$2:$MC$200=G$3)*('GMW - Zero_net'!$MB$2:$MB$200=G$4),0),$E124-1973)</f>
        <v>332958</v>
      </c>
      <c r="H124" cm="1">
        <f t="array" ref="H124">INDEX('GMW - Zero_net'!$A$2:$MC$200,MATCH(1,('GMW - Zero_net'!$MC$2:$MC$200=H$3)*('GMW - Zero_net'!$MB$2:$MB$200=H$4),0),$E124-1973)</f>
        <v>370431</v>
      </c>
      <c r="I124" cm="1">
        <f t="array" ref="I124">INDEX('GMW - Zero_net'!$A$2:$MC$200,MATCH(1,('GMW - Zero_net'!$MC$2:$MC$200=I$3)*('GMW - Zero_net'!$MB$2:$MB$200=I$4),0),$E124-1973)</f>
        <v>86.366669999999999</v>
      </c>
      <c r="J124" cm="1">
        <f t="array" ref="J124">INDEX('GMW - Zero_net'!$A$2:$MC$200,MATCH(1,('GMW - Zero_net'!$MC$2:$MC$200=J$3)*('GMW - Zero_net'!$MB$2:$MB$200=J$4),0),$E124-1973)</f>
        <v>0.5</v>
      </c>
      <c r="K124" cm="1">
        <f t="array" ref="K124">INDEX('GMW - Zero_net'!$A$2:$MC$200,MATCH(1,('GMW - Zero_net'!$MC$2:$MC$200=K$3)*('GMW - Zero_net'!$MB$2:$MB$200=K$4),0),$E124-1973)</f>
        <v>3.6088520000000002</v>
      </c>
      <c r="L124" cm="1">
        <f t="array" ref="L124">INDEX('GMW - Zero_net'!$A$2:$MC$200,MATCH(1,('GMW - Zero_net'!$MC$2:$MC$200=L$3)*('GMW - Zero_net'!$MB$2:$MB$200=L$4),0),$E124-1973)</f>
        <v>29087</v>
      </c>
      <c r="M124" cm="1">
        <f t="array" ref="M124">INDEX('GMW - Zero_net'!$A$2:$MC$200,MATCH(1,('GMW - Zero_net'!$MC$2:$MC$200=M$3)*('GMW - Zero_net'!$MB$2:$MB$200=M$4),0),$E124-1973)</f>
        <v>2448</v>
      </c>
      <c r="N124" cm="1">
        <f t="array" ref="N124">INDEX('GMW - Zero_net'!$A$2:$MC$200,MATCH(1,('GMW - Zero_net'!$MC$2:$MC$200=N$3)*('GMW - Zero_net'!$MB$2:$MB$200=N$4),0),$E124-1973)</f>
        <v>31535</v>
      </c>
      <c r="O124" cm="1">
        <f t="array" ref="O124">INDEX('GMW - Zero_net'!$A$2:$MC$200,MATCH(1,('GMW - Zero_net'!$MC$2:$MC$200=O$3)*('GMW - Zero_net'!$MB$2:$MB$200=O$4),0),$E124-1973)</f>
        <v>7.8</v>
      </c>
      <c r="P124" cm="1">
        <f t="array" ref="P124">INDEX('GMW - Zero_net'!$A$2:$MC$200,MATCH(1,('GMW - Zero_net'!$MC$2:$MC$200=P$3)*('GMW - Zero_net'!$MB$2:$MB$200=P$4),0),$E124-1973)</f>
        <v>38529.43</v>
      </c>
      <c r="Q124" cm="1">
        <f t="array" ref="Q124">INDEX('GMW - Zero_net'!$A$2:$MC$200,MATCH(1,('GMW - Zero_net'!$MC$2:$MC$200=Q$3)*('GMW - Zero_net'!$MB$2:$MB$200=Q$4),0),$E124-1973)</f>
        <v>-34905</v>
      </c>
      <c r="R124" cm="1">
        <f t="array" ref="R124">INDEX('GMW - Zero_net'!$A$2:$MC$200,MATCH(1,('GMW - Zero_net'!$MC$2:$MC$200=R$3)*('GMW - Zero_net'!$MB$2:$MB$200=R$4),0),$E124-1973)</f>
        <v>784655</v>
      </c>
      <c r="S124" cm="1">
        <f t="array" ref="S124">INDEX('GMW - Zero_net'!$A$2:$MC$200,MATCH(1,('GMW - Zero_net'!$MC$2:$MC$200=S$3)*('GMW - Zero_net'!$MB$2:$MB$200=S$4),0),$E124-1973)</f>
        <v>389151</v>
      </c>
      <c r="T124" cm="1">
        <f t="array" ref="T124">INDEX('GMW - Zero_net'!$A$2:$MC$200,MATCH(1,('GMW - Zero_net'!$MC$2:$MC$200=T$3)*('GMW - Zero_net'!$MB$2:$MB$200=T$4),0),$E124-1973)</f>
        <v>-4.5339580000000002</v>
      </c>
      <c r="U124" cm="1">
        <f t="array" ref="U124">INDEX('GMW - Zero_net'!$A$2:$MC$200,MATCH(1,('GMW - Zero_net'!$MC$2:$MC$200=U$3)*('GMW - Zero_net'!$MB$2:$MB$200=U$4),0),$E124-1973)</f>
        <v>574317</v>
      </c>
      <c r="V124" cm="1">
        <f t="array" ref="V124">INDEX('GMW - Zero_net'!$A$2:$MC$200,MATCH(1,('GMW - Zero_net'!$MC$2:$MC$200=V$3)*('GMW - Zero_net'!$MB$2:$MB$200=V$4),0),$E124-1973)</f>
        <v>29958.25</v>
      </c>
      <c r="W124" cm="1">
        <f t="array" ref="W124">INDEX('GMW - Zero_net'!$A$2:$MC$200,MATCH(1,('GMW - Zero_net'!$MC$2:$MC$200=W$3)*('GMW - Zero_net'!$MB$2:$MB$200=W$4),0),$E124-1973)</f>
        <v>31.7</v>
      </c>
      <c r="X124" cm="1">
        <f t="array" ref="X124">INDEX('GMW - Zero_net'!$A$2:$MC$200,MATCH(1,('GMW - Zero_net'!$MC$2:$MC$200=X$3)*('GMW - Zero_net'!$MB$2:$MB$200=X$4),0),$E124-1973)</f>
        <v>508390.9</v>
      </c>
      <c r="Y124" cm="1">
        <f t="array" ref="Y124">INDEX('GMW - Zero_net'!$A$2:$MC$200,MATCH(1,('GMW - Zero_net'!$MC$2:$MC$200=Y$3)*('GMW - Zero_net'!$MB$2:$MB$200=Y$4),0),$E124-1973)</f>
        <v>41206.769999999997</v>
      </c>
      <c r="Z124" cm="1">
        <f t="array" ref="Z124">INDEX('GMW - Zero_net'!$A$2:$MC$200,MATCH(1,('GMW - Zero_net'!$MC$2:$MC$200=Z$3)*('GMW - Zero_net'!$MB$2:$MB$200=Z$4),0),$E124-1973)</f>
        <v>2385500</v>
      </c>
      <c r="AA124" cm="1">
        <f t="array" ref="AA124">INDEX('GMW - Zero_net'!$A$2:$MC$200,MATCH(1,('GMW - Zero_net'!$MC$2:$MC$200=AA$3)*('GMW - Zero_net'!$MB$2:$MB$200=AA$4),0),$E124-1973)</f>
        <v>-1.57796</v>
      </c>
      <c r="AB124" cm="1">
        <f t="array" ref="AB124">INDEX('GMW - Zero_net'!$A$2:$MC$200,MATCH(1,('GMW - Zero_net'!$MC$2:$MC$200=AB$3)*('GMW - Zero_net'!$MB$2:$MB$200=AB$4),0),$E124-1973)</f>
        <v>170962</v>
      </c>
      <c r="AC124" cm="1">
        <f t="array" ref="AC124">INDEX('GMW - Zero_net'!$A$2:$MC$200,MATCH(1,('GMW - Zero_net'!$MC$2:$MC$200=AC$3)*('GMW - Zero_net'!$MB$2:$MB$200=AC$4),0),$E124-1973)</f>
        <v>129988</v>
      </c>
      <c r="AD124" cm="1">
        <f t="array" ref="AD124">INDEX('GMW - Zero_net'!$A$2:$MC$200,MATCH(1,('GMW - Zero_net'!$MC$2:$MC$200=AD$3)*('GMW - Zero_net'!$MB$2:$MB$200=AD$4),0),$E124-1973)</f>
        <v>62261</v>
      </c>
      <c r="AE124" cm="1">
        <f t="array" ref="AE124">INDEX('GMW - Zero_net'!$A$2:$MC$200,MATCH(1,('GMW - Zero_net'!$MC$2:$MC$200=AE$3)*('GMW - Zero_net'!$MB$2:$MB$200=AE$4),0),$E124-1973)</f>
        <v>26.140609999999999</v>
      </c>
    </row>
    <row r="125" spans="1:31" x14ac:dyDescent="0.2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Zero_net'!$A$2:$MC$200,MATCH(1,('GMW - Zero_net'!$MC$2:$MC$200=F$3)*('GMW - Zero_net'!$MB$2:$MB$200=F$4),0),$E125-1973)</f>
        <v>549540</v>
      </c>
      <c r="G125" cm="1">
        <f t="array" ref="G125">INDEX('GMW - Zero_net'!$A$2:$MC$200,MATCH(1,('GMW - Zero_net'!$MC$2:$MC$200=G$3)*('GMW - Zero_net'!$MB$2:$MB$200=G$4),0),$E125-1973)</f>
        <v>333656</v>
      </c>
      <c r="H125" cm="1">
        <f t="array" ref="H125">INDEX('GMW - Zero_net'!$A$2:$MC$200,MATCH(1,('GMW - Zero_net'!$MC$2:$MC$200=H$3)*('GMW - Zero_net'!$MB$2:$MB$200=H$4),0),$E125-1973)</f>
        <v>368165</v>
      </c>
      <c r="I125" cm="1">
        <f t="array" ref="I125">INDEX('GMW - Zero_net'!$A$2:$MC$200,MATCH(1,('GMW - Zero_net'!$MC$2:$MC$200=I$3)*('GMW - Zero_net'!$MB$2:$MB$200=I$4),0),$E125-1973)</f>
        <v>86.933329999999998</v>
      </c>
      <c r="J125" cm="1">
        <f t="array" ref="J125">INDEX('GMW - Zero_net'!$A$2:$MC$200,MATCH(1,('GMW - Zero_net'!$MC$2:$MC$200=J$3)*('GMW - Zero_net'!$MB$2:$MB$200=J$4),0),$E125-1973)</f>
        <v>0.5</v>
      </c>
      <c r="K125" cm="1">
        <f t="array" ref="K125">INDEX('GMW - Zero_net'!$A$2:$MC$200,MATCH(1,('GMW - Zero_net'!$MC$2:$MC$200=K$3)*('GMW - Zero_net'!$MB$2:$MB$200=K$4),0),$E125-1973)</f>
        <v>3.719077</v>
      </c>
      <c r="L125" cm="1">
        <f t="array" ref="L125">INDEX('GMW - Zero_net'!$A$2:$MC$200,MATCH(1,('GMW - Zero_net'!$MC$2:$MC$200=L$3)*('GMW - Zero_net'!$MB$2:$MB$200=L$4),0),$E125-1973)</f>
        <v>29069</v>
      </c>
      <c r="M125" cm="1">
        <f t="array" ref="M125">INDEX('GMW - Zero_net'!$A$2:$MC$200,MATCH(1,('GMW - Zero_net'!$MC$2:$MC$200=M$3)*('GMW - Zero_net'!$MB$2:$MB$200=M$4),0),$E125-1973)</f>
        <v>2475</v>
      </c>
      <c r="N125" cm="1">
        <f t="array" ref="N125">INDEX('GMW - Zero_net'!$A$2:$MC$200,MATCH(1,('GMW - Zero_net'!$MC$2:$MC$200=N$3)*('GMW - Zero_net'!$MB$2:$MB$200=N$4),0),$E125-1973)</f>
        <v>31544</v>
      </c>
      <c r="O125" cm="1">
        <f t="array" ref="O125">INDEX('GMW - Zero_net'!$A$2:$MC$200,MATCH(1,('GMW - Zero_net'!$MC$2:$MC$200=O$3)*('GMW - Zero_net'!$MB$2:$MB$200=O$4),0),$E125-1973)</f>
        <v>7.8</v>
      </c>
      <c r="P125" cm="1">
        <f t="array" ref="P125">INDEX('GMW - Zero_net'!$A$2:$MC$200,MATCH(1,('GMW - Zero_net'!$MC$2:$MC$200=P$3)*('GMW - Zero_net'!$MB$2:$MB$200=P$4),0),$E125-1973)</f>
        <v>38600.79</v>
      </c>
      <c r="Q125" cm="1">
        <f t="array" ref="Q125">INDEX('GMW - Zero_net'!$A$2:$MC$200,MATCH(1,('GMW - Zero_net'!$MC$2:$MC$200=Q$3)*('GMW - Zero_net'!$MB$2:$MB$200=Q$4),0),$E125-1973)</f>
        <v>-28268</v>
      </c>
      <c r="R125" cm="1">
        <f t="array" ref="R125">INDEX('GMW - Zero_net'!$A$2:$MC$200,MATCH(1,('GMW - Zero_net'!$MC$2:$MC$200=R$3)*('GMW - Zero_net'!$MB$2:$MB$200=R$4),0),$E125-1973)</f>
        <v>799817</v>
      </c>
      <c r="S125" cm="1">
        <f t="array" ref="S125">INDEX('GMW - Zero_net'!$A$2:$MC$200,MATCH(1,('GMW - Zero_net'!$MC$2:$MC$200=S$3)*('GMW - Zero_net'!$MB$2:$MB$200=S$4),0),$E125-1973)</f>
        <v>391179</v>
      </c>
      <c r="T125" cm="1">
        <f t="array" ref="T125">INDEX('GMW - Zero_net'!$A$2:$MC$200,MATCH(1,('GMW - Zero_net'!$MC$2:$MC$200=T$3)*('GMW - Zero_net'!$MB$2:$MB$200=T$4),0),$E125-1973)</f>
        <v>-4.2052269999999998</v>
      </c>
      <c r="U125" cm="1">
        <f t="array" ref="U125">INDEX('GMW - Zero_net'!$A$2:$MC$200,MATCH(1,('GMW - Zero_net'!$MC$2:$MC$200=U$3)*('GMW - Zero_net'!$MB$2:$MB$200=U$4),0),$E125-1973)</f>
        <v>573142.1</v>
      </c>
      <c r="V125" cm="1">
        <f t="array" ref="V125">INDEX('GMW - Zero_net'!$A$2:$MC$200,MATCH(1,('GMW - Zero_net'!$MC$2:$MC$200=V$3)*('GMW - Zero_net'!$MB$2:$MB$200=V$4),0),$E125-1973)</f>
        <v>29966.799999999999</v>
      </c>
      <c r="W125" cm="1">
        <f t="array" ref="W125">INDEX('GMW - Zero_net'!$A$2:$MC$200,MATCH(1,('GMW - Zero_net'!$MC$2:$MC$200=W$3)*('GMW - Zero_net'!$MB$2:$MB$200=W$4),0),$E125-1973)</f>
        <v>31.5</v>
      </c>
      <c r="X125" cm="1">
        <f t="array" ref="X125">INDEX('GMW - Zero_net'!$A$2:$MC$200,MATCH(1,('GMW - Zero_net'!$MC$2:$MC$200=X$3)*('GMW - Zero_net'!$MB$2:$MB$200=X$4),0),$E125-1973)</f>
        <v>510449.5</v>
      </c>
      <c r="Y125" cm="1">
        <f t="array" ref="Y125">INDEX('GMW - Zero_net'!$A$2:$MC$200,MATCH(1,('GMW - Zero_net'!$MC$2:$MC$200=Y$3)*('GMW - Zero_net'!$MB$2:$MB$200=Y$4),0),$E125-1973)</f>
        <v>41266.04</v>
      </c>
      <c r="Z125" cm="1">
        <f t="array" ref="Z125">INDEX('GMW - Zero_net'!$A$2:$MC$200,MATCH(1,('GMW - Zero_net'!$MC$2:$MC$200=Z$3)*('GMW - Zero_net'!$MB$2:$MB$200=Z$4),0),$E125-1973)</f>
        <v>2393250</v>
      </c>
      <c r="AA125" cm="1">
        <f t="array" ref="AA125">INDEX('GMW - Zero_net'!$A$2:$MC$200,MATCH(1,('GMW - Zero_net'!$MC$2:$MC$200=AA$3)*('GMW - Zero_net'!$MB$2:$MB$200=AA$4),0),$E125-1973)</f>
        <v>-1.5780000000000001</v>
      </c>
      <c r="AB125" cm="1">
        <f t="array" ref="AB125">INDEX('GMW - Zero_net'!$A$2:$MC$200,MATCH(1,('GMW - Zero_net'!$MC$2:$MC$200=AB$3)*('GMW - Zero_net'!$MB$2:$MB$200=AB$4),0),$E125-1973)</f>
        <v>175569</v>
      </c>
      <c r="AC125" cm="1">
        <f t="array" ref="AC125">INDEX('GMW - Zero_net'!$A$2:$MC$200,MATCH(1,('GMW - Zero_net'!$MC$2:$MC$200=AC$3)*('GMW - Zero_net'!$MB$2:$MB$200=AC$4),0),$E125-1973)</f>
        <v>137911</v>
      </c>
      <c r="AD125" cm="1">
        <f t="array" ref="AD125">INDEX('GMW - Zero_net'!$A$2:$MC$200,MATCH(1,('GMW - Zero_net'!$MC$2:$MC$200=AD$3)*('GMW - Zero_net'!$MB$2:$MB$200=AD$4),0),$E125-1973)</f>
        <v>62385.75</v>
      </c>
      <c r="AE125" cm="1">
        <f t="array" ref="AE125">INDEX('GMW - Zero_net'!$A$2:$MC$200,MATCH(1,('GMW - Zero_net'!$MC$2:$MC$200=AE$3)*('GMW - Zero_net'!$MB$2:$MB$200=AE$4),0),$E125-1973)</f>
        <v>26.215920000000001</v>
      </c>
    </row>
    <row r="126" spans="1:31" x14ac:dyDescent="0.2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Zero_net'!$A$2:$MC$200,MATCH(1,('GMW - Zero_net'!$MC$2:$MC$200=F$3)*('GMW - Zero_net'!$MB$2:$MB$200=F$4),0),$E126-1973)</f>
        <v>551372</v>
      </c>
      <c r="G126" cm="1">
        <f t="array" ref="G126">INDEX('GMW - Zero_net'!$A$2:$MC$200,MATCH(1,('GMW - Zero_net'!$MC$2:$MC$200=G$3)*('GMW - Zero_net'!$MB$2:$MB$200=G$4),0),$E126-1973)</f>
        <v>336375</v>
      </c>
      <c r="H126" cm="1">
        <f t="array" ref="H126">INDEX('GMW - Zero_net'!$A$2:$MC$200,MATCH(1,('GMW - Zero_net'!$MC$2:$MC$200=H$3)*('GMW - Zero_net'!$MB$2:$MB$200=H$4),0),$E126-1973)</f>
        <v>372103</v>
      </c>
      <c r="I126" cm="1">
        <f t="array" ref="I126">INDEX('GMW - Zero_net'!$A$2:$MC$200,MATCH(1,('GMW - Zero_net'!$MC$2:$MC$200=I$3)*('GMW - Zero_net'!$MB$2:$MB$200=I$4),0),$E126-1973)</f>
        <v>87.566670000000002</v>
      </c>
      <c r="J126" cm="1">
        <f t="array" ref="J126">INDEX('GMW - Zero_net'!$A$2:$MC$200,MATCH(1,('GMW - Zero_net'!$MC$2:$MC$200=J$3)*('GMW - Zero_net'!$MB$2:$MB$200=J$4),0),$E126-1973)</f>
        <v>0.5</v>
      </c>
      <c r="K126" cm="1">
        <f t="array" ref="K126">INDEX('GMW - Zero_net'!$A$2:$MC$200,MATCH(1,('GMW - Zero_net'!$MC$2:$MC$200=K$3)*('GMW - Zero_net'!$MB$2:$MB$200=K$4),0),$E126-1973)</f>
        <v>3.6916920000000002</v>
      </c>
      <c r="L126" cm="1">
        <f t="array" ref="L126">INDEX('GMW - Zero_net'!$A$2:$MC$200,MATCH(1,('GMW - Zero_net'!$MC$2:$MC$200=L$3)*('GMW - Zero_net'!$MB$2:$MB$200=L$4),0),$E126-1973)</f>
        <v>29102</v>
      </c>
      <c r="M126" cm="1">
        <f t="array" ref="M126">INDEX('GMW - Zero_net'!$A$2:$MC$200,MATCH(1,('GMW - Zero_net'!$MC$2:$MC$200=M$3)*('GMW - Zero_net'!$MB$2:$MB$200=M$4),0),$E126-1973)</f>
        <v>2453</v>
      </c>
      <c r="N126" cm="1">
        <f t="array" ref="N126">INDEX('GMW - Zero_net'!$A$2:$MC$200,MATCH(1,('GMW - Zero_net'!$MC$2:$MC$200=N$3)*('GMW - Zero_net'!$MB$2:$MB$200=N$4),0),$E126-1973)</f>
        <v>31555</v>
      </c>
      <c r="O126" cm="1">
        <f t="array" ref="O126">INDEX('GMW - Zero_net'!$A$2:$MC$200,MATCH(1,('GMW - Zero_net'!$MC$2:$MC$200=O$3)*('GMW - Zero_net'!$MB$2:$MB$200=O$4),0),$E126-1973)</f>
        <v>7.8</v>
      </c>
      <c r="P126" cm="1">
        <f t="array" ref="P126">INDEX('GMW - Zero_net'!$A$2:$MC$200,MATCH(1,('GMW - Zero_net'!$MC$2:$MC$200=P$3)*('GMW - Zero_net'!$MB$2:$MB$200=P$4),0),$E126-1973)</f>
        <v>38672.15</v>
      </c>
      <c r="Q126" cm="1">
        <f t="array" ref="Q126">INDEX('GMW - Zero_net'!$A$2:$MC$200,MATCH(1,('GMW - Zero_net'!$MC$2:$MC$200=Q$3)*('GMW - Zero_net'!$MB$2:$MB$200=Q$4),0),$E126-1973)</f>
        <v>-35818</v>
      </c>
      <c r="R126" cm="1">
        <f t="array" ref="R126">INDEX('GMW - Zero_net'!$A$2:$MC$200,MATCH(1,('GMW - Zero_net'!$MC$2:$MC$200=R$3)*('GMW - Zero_net'!$MB$2:$MB$200=R$4),0),$E126-1973)</f>
        <v>872322</v>
      </c>
      <c r="S126" cm="1">
        <f t="array" ref="S126">INDEX('GMW - Zero_net'!$A$2:$MC$200,MATCH(1,('GMW - Zero_net'!$MC$2:$MC$200=S$3)*('GMW - Zero_net'!$MB$2:$MB$200=S$4),0),$E126-1973)</f>
        <v>389300</v>
      </c>
      <c r="T126" cm="1">
        <f t="array" ref="T126">INDEX('GMW - Zero_net'!$A$2:$MC$200,MATCH(1,('GMW - Zero_net'!$MC$2:$MC$200=T$3)*('GMW - Zero_net'!$MB$2:$MB$200=T$4),0),$E126-1973)</f>
        <v>-4.0672300000000003</v>
      </c>
      <c r="U126" cm="1">
        <f t="array" ref="U126">INDEX('GMW - Zero_net'!$A$2:$MC$200,MATCH(1,('GMW - Zero_net'!$MC$2:$MC$200=U$3)*('GMW - Zero_net'!$MB$2:$MB$200=U$4),0),$E126-1973)</f>
        <v>574259.9</v>
      </c>
      <c r="V126" cm="1">
        <f t="array" ref="V126">INDEX('GMW - Zero_net'!$A$2:$MC$200,MATCH(1,('GMW - Zero_net'!$MC$2:$MC$200=V$3)*('GMW - Zero_net'!$MB$2:$MB$200=V$4),0),$E126-1973)</f>
        <v>29977.25</v>
      </c>
      <c r="W126" cm="1">
        <f t="array" ref="W126">INDEX('GMW - Zero_net'!$A$2:$MC$200,MATCH(1,('GMW - Zero_net'!$MC$2:$MC$200=W$3)*('GMW - Zero_net'!$MB$2:$MB$200=W$4),0),$E126-1973)</f>
        <v>31.5</v>
      </c>
      <c r="X126" cm="1">
        <f t="array" ref="X126">INDEX('GMW - Zero_net'!$A$2:$MC$200,MATCH(1,('GMW - Zero_net'!$MC$2:$MC$200=X$3)*('GMW - Zero_net'!$MB$2:$MB$200=X$4),0),$E126-1973)</f>
        <v>512183.2</v>
      </c>
      <c r="Y126" cm="1">
        <f t="array" ref="Y126">INDEX('GMW - Zero_net'!$A$2:$MC$200,MATCH(1,('GMW - Zero_net'!$MC$2:$MC$200=Y$3)*('GMW - Zero_net'!$MB$2:$MB$200=Y$4),0),$E126-1973)</f>
        <v>41325.32</v>
      </c>
      <c r="Z126" cm="1">
        <f t="array" ref="Z126">INDEX('GMW - Zero_net'!$A$2:$MC$200,MATCH(1,('GMW - Zero_net'!$MC$2:$MC$200=Z$3)*('GMW - Zero_net'!$MB$2:$MB$200=Z$4),0),$E126-1973)</f>
        <v>2401000</v>
      </c>
      <c r="AA126" cm="1">
        <f t="array" ref="AA126">INDEX('GMW - Zero_net'!$A$2:$MC$200,MATCH(1,('GMW - Zero_net'!$MC$2:$MC$200=AA$3)*('GMW - Zero_net'!$MB$2:$MB$200=AA$4),0),$E126-1973)</f>
        <v>-1.5780000000000001</v>
      </c>
      <c r="AB126" cm="1">
        <f t="array" ref="AB126">INDEX('GMW - Zero_net'!$A$2:$MC$200,MATCH(1,('GMW - Zero_net'!$MC$2:$MC$200=AB$3)*('GMW - Zero_net'!$MB$2:$MB$200=AB$4),0),$E126-1973)</f>
        <v>183065</v>
      </c>
      <c r="AC126" cm="1">
        <f t="array" ref="AC126">INDEX('GMW - Zero_net'!$A$2:$MC$200,MATCH(1,('GMW - Zero_net'!$MC$2:$MC$200=AC$3)*('GMW - Zero_net'!$MB$2:$MB$200=AC$4),0),$E126-1973)</f>
        <v>132753</v>
      </c>
      <c r="AD126" cm="1">
        <f t="array" ref="AD126">INDEX('GMW - Zero_net'!$A$2:$MC$200,MATCH(1,('GMW - Zero_net'!$MC$2:$MC$200=AD$3)*('GMW - Zero_net'!$MB$2:$MB$200=AD$4),0),$E126-1973)</f>
        <v>62510.5</v>
      </c>
      <c r="AE126" cm="1">
        <f t="array" ref="AE126">INDEX('GMW - Zero_net'!$A$2:$MC$200,MATCH(1,('GMW - Zero_net'!$MC$2:$MC$200=AE$3)*('GMW - Zero_net'!$MB$2:$MB$200=AE$4),0),$E126-1973)</f>
        <v>26.290949999999999</v>
      </c>
    </row>
    <row r="127" spans="1:31" x14ac:dyDescent="0.2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Zero_net'!$A$2:$MC$200,MATCH(1,('GMW - Zero_net'!$MC$2:$MC$200=F$3)*('GMW - Zero_net'!$MB$2:$MB$200=F$4),0),$E127-1973)</f>
        <v>556002</v>
      </c>
      <c r="G127" cm="1">
        <f t="array" ref="G127">INDEX('GMW - Zero_net'!$A$2:$MC$200,MATCH(1,('GMW - Zero_net'!$MC$2:$MC$200=G$3)*('GMW - Zero_net'!$MB$2:$MB$200=G$4),0),$E127-1973)</f>
        <v>335932</v>
      </c>
      <c r="H127" cm="1">
        <f t="array" ref="H127">INDEX('GMW - Zero_net'!$A$2:$MC$200,MATCH(1,('GMW - Zero_net'!$MC$2:$MC$200=H$3)*('GMW - Zero_net'!$MB$2:$MB$200=H$4),0),$E127-1973)</f>
        <v>371943</v>
      </c>
      <c r="I127" cm="1">
        <f t="array" ref="I127">INDEX('GMW - Zero_net'!$A$2:$MC$200,MATCH(1,('GMW - Zero_net'!$MC$2:$MC$200=I$3)*('GMW - Zero_net'!$MB$2:$MB$200=I$4),0),$E127-1973)</f>
        <v>88.233329999999995</v>
      </c>
      <c r="J127" cm="1">
        <f t="array" ref="J127">INDEX('GMW - Zero_net'!$A$2:$MC$200,MATCH(1,('GMW - Zero_net'!$MC$2:$MC$200=J$3)*('GMW - Zero_net'!$MB$2:$MB$200=J$4),0),$E127-1973)</f>
        <v>0.5</v>
      </c>
      <c r="K127" cm="1">
        <f t="array" ref="K127">INDEX('GMW - Zero_net'!$A$2:$MC$200,MATCH(1,('GMW - Zero_net'!$MC$2:$MC$200=K$3)*('GMW - Zero_net'!$MB$2:$MB$200=K$4),0),$E127-1973)</f>
        <v>4.0069840000000001</v>
      </c>
      <c r="L127" cm="1">
        <f t="array" ref="L127">INDEX('GMW - Zero_net'!$A$2:$MC$200,MATCH(1,('GMW - Zero_net'!$MC$2:$MC$200=L$3)*('GMW - Zero_net'!$MB$2:$MB$200=L$4),0),$E127-1973)</f>
        <v>29013</v>
      </c>
      <c r="M127" cm="1">
        <f t="array" ref="M127">INDEX('GMW - Zero_net'!$A$2:$MC$200,MATCH(1,('GMW - Zero_net'!$MC$2:$MC$200=M$3)*('GMW - Zero_net'!$MB$2:$MB$200=M$4),0),$E127-1973)</f>
        <v>2526</v>
      </c>
      <c r="N127" cm="1">
        <f t="array" ref="N127">INDEX('GMW - Zero_net'!$A$2:$MC$200,MATCH(1,('GMW - Zero_net'!$MC$2:$MC$200=N$3)*('GMW - Zero_net'!$MB$2:$MB$200=N$4),0),$E127-1973)</f>
        <v>31539</v>
      </c>
      <c r="O127" cm="1">
        <f t="array" ref="O127">INDEX('GMW - Zero_net'!$A$2:$MC$200,MATCH(1,('GMW - Zero_net'!$MC$2:$MC$200=O$3)*('GMW - Zero_net'!$MB$2:$MB$200=O$4),0),$E127-1973)</f>
        <v>8</v>
      </c>
      <c r="P127" cm="1">
        <f t="array" ref="P127">INDEX('GMW - Zero_net'!$A$2:$MC$200,MATCH(1,('GMW - Zero_net'!$MC$2:$MC$200=P$3)*('GMW - Zero_net'!$MB$2:$MB$200=P$4),0),$E127-1973)</f>
        <v>38743.51</v>
      </c>
      <c r="Q127" cm="1">
        <f t="array" ref="Q127">INDEX('GMW - Zero_net'!$A$2:$MC$200,MATCH(1,('GMW - Zero_net'!$MC$2:$MC$200=Q$3)*('GMW - Zero_net'!$MB$2:$MB$200=Q$4),0),$E127-1973)</f>
        <v>-12945</v>
      </c>
      <c r="R127" cm="1">
        <f t="array" ref="R127">INDEX('GMW - Zero_net'!$A$2:$MC$200,MATCH(1,('GMW - Zero_net'!$MC$2:$MC$200=R$3)*('GMW - Zero_net'!$MB$2:$MB$200=R$4),0),$E127-1973)</f>
        <v>867406</v>
      </c>
      <c r="S127" cm="1">
        <f t="array" ref="S127">INDEX('GMW - Zero_net'!$A$2:$MC$200,MATCH(1,('GMW - Zero_net'!$MC$2:$MC$200=S$3)*('GMW - Zero_net'!$MB$2:$MB$200=S$4),0),$E127-1973)</f>
        <v>398126</v>
      </c>
      <c r="T127" cm="1">
        <f t="array" ref="T127">INDEX('GMW - Zero_net'!$A$2:$MC$200,MATCH(1,('GMW - Zero_net'!$MC$2:$MC$200=T$3)*('GMW - Zero_net'!$MB$2:$MB$200=T$4),0),$E127-1973)</f>
        <v>-3.5228730000000001</v>
      </c>
      <c r="U127" cm="1">
        <f t="array" ref="U127">INDEX('GMW - Zero_net'!$A$2:$MC$200,MATCH(1,('GMW - Zero_net'!$MC$2:$MC$200=U$3)*('GMW - Zero_net'!$MB$2:$MB$200=U$4),0),$E127-1973)</f>
        <v>575938.4</v>
      </c>
      <c r="V127" cm="1">
        <f t="array" ref="V127">INDEX('GMW - Zero_net'!$A$2:$MC$200,MATCH(1,('GMW - Zero_net'!$MC$2:$MC$200=V$3)*('GMW - Zero_net'!$MB$2:$MB$200=V$4),0),$E127-1973)</f>
        <v>29946.28</v>
      </c>
      <c r="W127" cm="1">
        <f t="array" ref="W127">INDEX('GMW - Zero_net'!$A$2:$MC$200,MATCH(1,('GMW - Zero_net'!$MC$2:$MC$200=W$3)*('GMW - Zero_net'!$MB$2:$MB$200=W$4),0),$E127-1973)</f>
        <v>31.6</v>
      </c>
      <c r="X127" cm="1">
        <f t="array" ref="X127">INDEX('GMW - Zero_net'!$A$2:$MC$200,MATCH(1,('GMW - Zero_net'!$MC$2:$MC$200=X$3)*('GMW - Zero_net'!$MB$2:$MB$200=X$4),0),$E127-1973)</f>
        <v>513913.4</v>
      </c>
      <c r="Y127" cm="1">
        <f t="array" ref="Y127">INDEX('GMW - Zero_net'!$A$2:$MC$200,MATCH(1,('GMW - Zero_net'!$MC$2:$MC$200=Y$3)*('GMW - Zero_net'!$MB$2:$MB$200=Y$4),0),$E127-1973)</f>
        <v>41384.6</v>
      </c>
      <c r="Z127" cm="1">
        <f t="array" ref="Z127">INDEX('GMW - Zero_net'!$A$2:$MC$200,MATCH(1,('GMW - Zero_net'!$MC$2:$MC$200=Z$3)*('GMW - Zero_net'!$MB$2:$MB$200=Z$4),0),$E127-1973)</f>
        <v>2409500</v>
      </c>
      <c r="AA127" cm="1">
        <f t="array" ref="AA127">INDEX('GMW - Zero_net'!$A$2:$MC$200,MATCH(1,('GMW - Zero_net'!$MC$2:$MC$200=AA$3)*('GMW - Zero_net'!$MB$2:$MB$200=AA$4),0),$E127-1973)</f>
        <v>-1.5781829999999999</v>
      </c>
      <c r="AB127" cm="1">
        <f t="array" ref="AB127">INDEX('GMW - Zero_net'!$A$2:$MC$200,MATCH(1,('GMW - Zero_net'!$MC$2:$MC$200=AB$3)*('GMW - Zero_net'!$MB$2:$MB$200=AB$4),0),$E127-1973)</f>
        <v>190746</v>
      </c>
      <c r="AC127" cm="1">
        <f t="array" ref="AC127">INDEX('GMW - Zero_net'!$A$2:$MC$200,MATCH(1,('GMW - Zero_net'!$MC$2:$MC$200=AC$3)*('GMW - Zero_net'!$MB$2:$MB$200=AC$4),0),$E127-1973)</f>
        <v>160046</v>
      </c>
      <c r="AD127" cm="1">
        <f t="array" ref="AD127">INDEX('GMW - Zero_net'!$A$2:$MC$200,MATCH(1,('GMW - Zero_net'!$MC$2:$MC$200=AD$3)*('GMW - Zero_net'!$MB$2:$MB$200=AD$4),0),$E127-1973)</f>
        <v>62635.25</v>
      </c>
      <c r="AE127" cm="1">
        <f t="array" ref="AE127">INDEX('GMW - Zero_net'!$A$2:$MC$200,MATCH(1,('GMW - Zero_net'!$MC$2:$MC$200=AE$3)*('GMW - Zero_net'!$MB$2:$MB$200=AE$4),0),$E127-1973)</f>
        <v>26.36571</v>
      </c>
    </row>
    <row r="128" spans="1:31" x14ac:dyDescent="0.2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Zero_net'!$A$2:$MC$200,MATCH(1,('GMW - Zero_net'!$MC$2:$MC$200=F$3)*('GMW - Zero_net'!$MB$2:$MB$200=F$4),0),$E128-1973)</f>
        <v>562353</v>
      </c>
      <c r="G128" cm="1">
        <f t="array" ref="G128">INDEX('GMW - Zero_net'!$A$2:$MC$200,MATCH(1,('GMW - Zero_net'!$MC$2:$MC$200=G$3)*('GMW - Zero_net'!$MB$2:$MB$200=G$4),0),$E128-1973)</f>
        <v>345407</v>
      </c>
      <c r="H128" cm="1">
        <f t="array" ref="H128">INDEX('GMW - Zero_net'!$A$2:$MC$200,MATCH(1,('GMW - Zero_net'!$MC$2:$MC$200=H$3)*('GMW - Zero_net'!$MB$2:$MB$200=H$4),0),$E128-1973)</f>
        <v>373833</v>
      </c>
      <c r="I128" cm="1">
        <f t="array" ref="I128">INDEX('GMW - Zero_net'!$A$2:$MC$200,MATCH(1,('GMW - Zero_net'!$MC$2:$MC$200=I$3)*('GMW - Zero_net'!$MB$2:$MB$200=I$4),0),$E128-1973)</f>
        <v>89.366669999999999</v>
      </c>
      <c r="J128" cm="1">
        <f t="array" ref="J128">INDEX('GMW - Zero_net'!$A$2:$MC$200,MATCH(1,('GMW - Zero_net'!$MC$2:$MC$200=J$3)*('GMW - Zero_net'!$MB$2:$MB$200=J$4),0),$E128-1973)</f>
        <v>0.5</v>
      </c>
      <c r="K128" cm="1">
        <f t="array" ref="K128">INDEX('GMW - Zero_net'!$A$2:$MC$200,MATCH(1,('GMW - Zero_net'!$MC$2:$MC$200=K$3)*('GMW - Zero_net'!$MB$2:$MB$200=K$4),0),$E128-1973)</f>
        <v>3.732923</v>
      </c>
      <c r="L128" cm="1">
        <f t="array" ref="L128">INDEX('GMW - Zero_net'!$A$2:$MC$200,MATCH(1,('GMW - Zero_net'!$MC$2:$MC$200=L$3)*('GMW - Zero_net'!$MB$2:$MB$200=L$4),0),$E128-1973)</f>
        <v>29192</v>
      </c>
      <c r="M128" cm="1">
        <f t="array" ref="M128">INDEX('GMW - Zero_net'!$A$2:$MC$200,MATCH(1,('GMW - Zero_net'!$MC$2:$MC$200=M$3)*('GMW - Zero_net'!$MB$2:$MB$200=M$4),0),$E128-1973)</f>
        <v>2488</v>
      </c>
      <c r="N128" cm="1">
        <f t="array" ref="N128">INDEX('GMW - Zero_net'!$A$2:$MC$200,MATCH(1,('GMW - Zero_net'!$MC$2:$MC$200=N$3)*('GMW - Zero_net'!$MB$2:$MB$200=N$4),0),$E128-1973)</f>
        <v>31680</v>
      </c>
      <c r="O128" cm="1">
        <f t="array" ref="O128">INDEX('GMW - Zero_net'!$A$2:$MC$200,MATCH(1,('GMW - Zero_net'!$MC$2:$MC$200=O$3)*('GMW - Zero_net'!$MB$2:$MB$200=O$4),0),$E128-1973)</f>
        <v>7.9</v>
      </c>
      <c r="P128" cm="1">
        <f t="array" ref="P128">INDEX('GMW - Zero_net'!$A$2:$MC$200,MATCH(1,('GMW - Zero_net'!$MC$2:$MC$200=P$3)*('GMW - Zero_net'!$MB$2:$MB$200=P$4),0),$E128-1973)</f>
        <v>38814.870000000003</v>
      </c>
      <c r="Q128" cm="1">
        <f t="array" ref="Q128">INDEX('GMW - Zero_net'!$A$2:$MC$200,MATCH(1,('GMW - Zero_net'!$MC$2:$MC$200=Q$3)*('GMW - Zero_net'!$MB$2:$MB$200=Q$4),0),$E128-1973)</f>
        <v>-28648</v>
      </c>
      <c r="R128" cm="1">
        <f t="array" ref="R128">INDEX('GMW - Zero_net'!$A$2:$MC$200,MATCH(1,('GMW - Zero_net'!$MC$2:$MC$200=R$3)*('GMW - Zero_net'!$MB$2:$MB$200=R$4),0),$E128-1973)</f>
        <v>907094</v>
      </c>
      <c r="S128" cm="1">
        <f t="array" ref="S128">INDEX('GMW - Zero_net'!$A$2:$MC$200,MATCH(1,('GMW - Zero_net'!$MC$2:$MC$200=S$3)*('GMW - Zero_net'!$MB$2:$MB$200=S$4),0),$E128-1973)</f>
        <v>402937</v>
      </c>
      <c r="T128" cm="1">
        <f t="array" ref="T128">INDEX('GMW - Zero_net'!$A$2:$MC$200,MATCH(1,('GMW - Zero_net'!$MC$2:$MC$200=T$3)*('GMW - Zero_net'!$MB$2:$MB$200=T$4),0),$E128-1973)</f>
        <v>-2.8140070000000001</v>
      </c>
      <c r="U128" cm="1">
        <f t="array" ref="U128">INDEX('GMW - Zero_net'!$A$2:$MC$200,MATCH(1,('GMW - Zero_net'!$MC$2:$MC$200=U$3)*('GMW - Zero_net'!$MB$2:$MB$200=U$4),0),$E128-1973)</f>
        <v>578402.5</v>
      </c>
      <c r="V128" cm="1">
        <f t="array" ref="V128">INDEX('GMW - Zero_net'!$A$2:$MC$200,MATCH(1,('GMW - Zero_net'!$MC$2:$MC$200=V$3)*('GMW - Zero_net'!$MB$2:$MB$200=V$4),0),$E128-1973)</f>
        <v>30064.32</v>
      </c>
      <c r="W128" cm="1">
        <f t="array" ref="W128">INDEX('GMW - Zero_net'!$A$2:$MC$200,MATCH(1,('GMW - Zero_net'!$MC$2:$MC$200=W$3)*('GMW - Zero_net'!$MB$2:$MB$200=W$4),0),$E128-1973)</f>
        <v>31.6</v>
      </c>
      <c r="X128" cm="1">
        <f t="array" ref="X128">INDEX('GMW - Zero_net'!$A$2:$MC$200,MATCH(1,('GMW - Zero_net'!$MC$2:$MC$200=X$3)*('GMW - Zero_net'!$MB$2:$MB$200=X$4),0),$E128-1973)</f>
        <v>515780.1</v>
      </c>
      <c r="Y128" cm="1">
        <f t="array" ref="Y128">INDEX('GMW - Zero_net'!$A$2:$MC$200,MATCH(1,('GMW - Zero_net'!$MC$2:$MC$200=Y$3)*('GMW - Zero_net'!$MB$2:$MB$200=Y$4),0),$E128-1973)</f>
        <v>41443.879999999997</v>
      </c>
      <c r="Z128" cm="1">
        <f t="array" ref="Z128">INDEX('GMW - Zero_net'!$A$2:$MC$200,MATCH(1,('GMW - Zero_net'!$MC$2:$MC$200=Z$3)*('GMW - Zero_net'!$MB$2:$MB$200=Z$4),0),$E128-1973)</f>
        <v>2418000</v>
      </c>
      <c r="AA128" cm="1">
        <f t="array" ref="AA128">INDEX('GMW - Zero_net'!$A$2:$MC$200,MATCH(1,('GMW - Zero_net'!$MC$2:$MC$200=AA$3)*('GMW - Zero_net'!$MB$2:$MB$200=AA$4),0),$E128-1973)</f>
        <v>-1.5783659999999999</v>
      </c>
      <c r="AB128" cm="1">
        <f t="array" ref="AB128">INDEX('GMW - Zero_net'!$A$2:$MC$200,MATCH(1,('GMW - Zero_net'!$MC$2:$MC$200=AB$3)*('GMW - Zero_net'!$MB$2:$MB$200=AB$4),0),$E128-1973)</f>
        <v>178262</v>
      </c>
      <c r="AC128" cm="1">
        <f t="array" ref="AC128">INDEX('GMW - Zero_net'!$A$2:$MC$200,MATCH(1,('GMW - Zero_net'!$MC$2:$MC$200=AC$3)*('GMW - Zero_net'!$MB$2:$MB$200=AC$4),0),$E128-1973)</f>
        <v>143595</v>
      </c>
      <c r="AD128" cm="1">
        <f t="array" ref="AD128">INDEX('GMW - Zero_net'!$A$2:$MC$200,MATCH(1,('GMW - Zero_net'!$MC$2:$MC$200=AD$3)*('GMW - Zero_net'!$MB$2:$MB$200=AD$4),0),$E128-1973)</f>
        <v>62760</v>
      </c>
      <c r="AE128" cm="1">
        <f t="array" ref="AE128">INDEX('GMW - Zero_net'!$A$2:$MC$200,MATCH(1,('GMW - Zero_net'!$MC$2:$MC$200=AE$3)*('GMW - Zero_net'!$MB$2:$MB$200=AE$4),0),$E128-1973)</f>
        <v>26.440200000000001</v>
      </c>
    </row>
    <row r="129" spans="1:31" x14ac:dyDescent="0.2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Zero_net'!$A$2:$MC$200,MATCH(1,('GMW - Zero_net'!$MC$2:$MC$200=F$3)*('GMW - Zero_net'!$MB$2:$MB$200=F$4),0),$E129-1973)</f>
        <v>565659</v>
      </c>
      <c r="G129" cm="1">
        <f t="array" ref="G129">INDEX('GMW - Zero_net'!$A$2:$MC$200,MATCH(1,('GMW - Zero_net'!$MC$2:$MC$200=G$3)*('GMW - Zero_net'!$MB$2:$MB$200=G$4),0),$E129-1973)</f>
        <v>346142</v>
      </c>
      <c r="H129" cm="1">
        <f t="array" ref="H129">INDEX('GMW - Zero_net'!$A$2:$MC$200,MATCH(1,('GMW - Zero_net'!$MC$2:$MC$200=H$3)*('GMW - Zero_net'!$MB$2:$MB$200=H$4),0),$E129-1973)</f>
        <v>371858</v>
      </c>
      <c r="I129" cm="1">
        <f t="array" ref="I129">INDEX('GMW - Zero_net'!$A$2:$MC$200,MATCH(1,('GMW - Zero_net'!$MC$2:$MC$200=I$3)*('GMW - Zero_net'!$MB$2:$MB$200=I$4),0),$E129-1973)</f>
        <v>89.633330000000001</v>
      </c>
      <c r="J129" cm="1">
        <f t="array" ref="J129">INDEX('GMW - Zero_net'!$A$2:$MC$200,MATCH(1,('GMW - Zero_net'!$MC$2:$MC$200=J$3)*('GMW - Zero_net'!$MB$2:$MB$200=J$4),0),$E129-1973)</f>
        <v>0.5</v>
      </c>
      <c r="K129" cm="1">
        <f t="array" ref="K129">INDEX('GMW - Zero_net'!$A$2:$MC$200,MATCH(1,('GMW - Zero_net'!$MC$2:$MC$200=K$3)*('GMW - Zero_net'!$MB$2:$MB$200=K$4),0),$E129-1973)</f>
        <v>3.157727</v>
      </c>
      <c r="L129" cm="1">
        <f t="array" ref="L129">INDEX('GMW - Zero_net'!$A$2:$MC$200,MATCH(1,('GMW - Zero_net'!$MC$2:$MC$200=L$3)*('GMW - Zero_net'!$MB$2:$MB$200=L$4),0),$E129-1973)</f>
        <v>29385</v>
      </c>
      <c r="M129" cm="1">
        <f t="array" ref="M129">INDEX('GMW - Zero_net'!$A$2:$MC$200,MATCH(1,('GMW - Zero_net'!$MC$2:$MC$200=M$3)*('GMW - Zero_net'!$MB$2:$MB$200=M$4),0),$E129-1973)</f>
        <v>2470</v>
      </c>
      <c r="N129" cm="1">
        <f t="array" ref="N129">INDEX('GMW - Zero_net'!$A$2:$MC$200,MATCH(1,('GMW - Zero_net'!$MC$2:$MC$200=N$3)*('GMW - Zero_net'!$MB$2:$MB$200=N$4),0),$E129-1973)</f>
        <v>31855</v>
      </c>
      <c r="O129" cm="1">
        <f t="array" ref="O129">INDEX('GMW - Zero_net'!$A$2:$MC$200,MATCH(1,('GMW - Zero_net'!$MC$2:$MC$200=O$3)*('GMW - Zero_net'!$MB$2:$MB$200=O$4),0),$E129-1973)</f>
        <v>7.8</v>
      </c>
      <c r="P129" cm="1">
        <f t="array" ref="P129">INDEX('GMW - Zero_net'!$A$2:$MC$200,MATCH(1,('GMW - Zero_net'!$MC$2:$MC$200=P$3)*('GMW - Zero_net'!$MB$2:$MB$200=P$4),0),$E129-1973)</f>
        <v>38937.79</v>
      </c>
      <c r="Q129" cm="1">
        <f t="array" ref="Q129">INDEX('GMW - Zero_net'!$A$2:$MC$200,MATCH(1,('GMW - Zero_net'!$MC$2:$MC$200=Q$3)*('GMW - Zero_net'!$MB$2:$MB$200=Q$4),0),$E129-1973)</f>
        <v>-27408</v>
      </c>
      <c r="R129" cm="1">
        <f t="array" ref="R129">INDEX('GMW - Zero_net'!$A$2:$MC$200,MATCH(1,('GMW - Zero_net'!$MC$2:$MC$200=R$3)*('GMW - Zero_net'!$MB$2:$MB$200=R$4),0),$E129-1973)</f>
        <v>907995</v>
      </c>
      <c r="S129" cm="1">
        <f t="array" ref="S129">INDEX('GMW - Zero_net'!$A$2:$MC$200,MATCH(1,('GMW - Zero_net'!$MC$2:$MC$200=S$3)*('GMW - Zero_net'!$MB$2:$MB$200=S$4),0),$E129-1973)</f>
        <v>406177</v>
      </c>
      <c r="T129" cm="1">
        <f t="array" ref="T129">INDEX('GMW - Zero_net'!$A$2:$MC$200,MATCH(1,('GMW - Zero_net'!$MC$2:$MC$200=T$3)*('GMW - Zero_net'!$MB$2:$MB$200=T$4),0),$E129-1973)</f>
        <v>-2.722836</v>
      </c>
      <c r="U129" cm="1">
        <f t="array" ref="U129">INDEX('GMW - Zero_net'!$A$2:$MC$200,MATCH(1,('GMW - Zero_net'!$MC$2:$MC$200=U$3)*('GMW - Zero_net'!$MB$2:$MB$200=U$4),0),$E129-1973)</f>
        <v>581272.30000000005</v>
      </c>
      <c r="V129" cm="1">
        <f t="array" ref="V129">INDEX('GMW - Zero_net'!$A$2:$MC$200,MATCH(1,('GMW - Zero_net'!$MC$2:$MC$200=V$3)*('GMW - Zero_net'!$MB$2:$MB$200=V$4),0),$E129-1973)</f>
        <v>30214.47</v>
      </c>
      <c r="W129" cm="1">
        <f t="array" ref="W129">INDEX('GMW - Zero_net'!$A$2:$MC$200,MATCH(1,('GMW - Zero_net'!$MC$2:$MC$200=W$3)*('GMW - Zero_net'!$MB$2:$MB$200=W$4),0),$E129-1973)</f>
        <v>31.6</v>
      </c>
      <c r="X129" cm="1">
        <f t="array" ref="X129">INDEX('GMW - Zero_net'!$A$2:$MC$200,MATCH(1,('GMW - Zero_net'!$MC$2:$MC$200=X$3)*('GMW - Zero_net'!$MB$2:$MB$200=X$4),0),$E129-1973)</f>
        <v>517750.8</v>
      </c>
      <c r="Y129" cm="1">
        <f t="array" ref="Y129">INDEX('GMW - Zero_net'!$A$2:$MC$200,MATCH(1,('GMW - Zero_net'!$MC$2:$MC$200=Y$3)*('GMW - Zero_net'!$MB$2:$MB$200=Y$4),0),$E129-1973)</f>
        <v>41510.57</v>
      </c>
      <c r="Z129" cm="1">
        <f t="array" ref="Z129">INDEX('GMW - Zero_net'!$A$2:$MC$200,MATCH(1,('GMW - Zero_net'!$MC$2:$MC$200=Z$3)*('GMW - Zero_net'!$MB$2:$MB$200=Z$4),0),$E129-1973)</f>
        <v>2426500</v>
      </c>
      <c r="AA129" cm="1">
        <f t="array" ref="AA129">INDEX('GMW - Zero_net'!$A$2:$MC$200,MATCH(1,('GMW - Zero_net'!$MC$2:$MC$200=AA$3)*('GMW - Zero_net'!$MB$2:$MB$200=AA$4),0),$E129-1973)</f>
        <v>-1.578549</v>
      </c>
      <c r="AB129" cm="1">
        <f t="array" ref="AB129">INDEX('GMW - Zero_net'!$A$2:$MC$200,MATCH(1,('GMW - Zero_net'!$MC$2:$MC$200=AB$3)*('GMW - Zero_net'!$MB$2:$MB$200=AB$4),0),$E129-1973)</f>
        <v>184495</v>
      </c>
      <c r="AC129" cm="1">
        <f t="array" ref="AC129">INDEX('GMW - Zero_net'!$A$2:$MC$200,MATCH(1,('GMW - Zero_net'!$MC$2:$MC$200=AC$3)*('GMW - Zero_net'!$MB$2:$MB$200=AC$4),0),$E129-1973)</f>
        <v>147461</v>
      </c>
      <c r="AD129" cm="1">
        <f t="array" ref="AD129">INDEX('GMW - Zero_net'!$A$2:$MC$200,MATCH(1,('GMW - Zero_net'!$MC$2:$MC$200=AD$3)*('GMW - Zero_net'!$MB$2:$MB$200=AD$4),0),$E129-1973)</f>
        <v>62891.25</v>
      </c>
      <c r="AE129" cm="1">
        <f t="array" ref="AE129">INDEX('GMW - Zero_net'!$A$2:$MC$200,MATCH(1,('GMW - Zero_net'!$MC$2:$MC$200=AE$3)*('GMW - Zero_net'!$MB$2:$MB$200=AE$4),0),$E129-1973)</f>
        <v>26.482230000000001</v>
      </c>
    </row>
    <row r="130" spans="1:31" x14ac:dyDescent="0.2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Zero_net'!$A$2:$MC$200,MATCH(1,('GMW - Zero_net'!$MC$2:$MC$200=F$3)*('GMW - Zero_net'!$MB$2:$MB$200=F$4),0),$E130-1973)</f>
        <v>565945</v>
      </c>
      <c r="G130" cm="1">
        <f t="array" ref="G130">INDEX('GMW - Zero_net'!$A$2:$MC$200,MATCH(1,('GMW - Zero_net'!$MC$2:$MC$200=G$3)*('GMW - Zero_net'!$MB$2:$MB$200=G$4),0),$E130-1973)</f>
        <v>345426</v>
      </c>
      <c r="H130" cm="1">
        <f t="array" ref="H130">INDEX('GMW - Zero_net'!$A$2:$MC$200,MATCH(1,('GMW - Zero_net'!$MC$2:$MC$200=H$3)*('GMW - Zero_net'!$MB$2:$MB$200=H$4),0),$E130-1973)</f>
        <v>368624</v>
      </c>
      <c r="I130" cm="1">
        <f t="array" ref="I130">INDEX('GMW - Zero_net'!$A$2:$MC$200,MATCH(1,('GMW - Zero_net'!$MC$2:$MC$200=I$3)*('GMW - Zero_net'!$MB$2:$MB$200=I$4),0),$E130-1973)</f>
        <v>90.5</v>
      </c>
      <c r="J130" cm="1">
        <f t="array" ref="J130">INDEX('GMW - Zero_net'!$A$2:$MC$200,MATCH(1,('GMW - Zero_net'!$MC$2:$MC$200=J$3)*('GMW - Zero_net'!$MB$2:$MB$200=J$4),0),$E130-1973)</f>
        <v>0.5</v>
      </c>
      <c r="K130" cm="1">
        <f t="array" ref="K130">INDEX('GMW - Zero_net'!$A$2:$MC$200,MATCH(1,('GMW - Zero_net'!$MC$2:$MC$200=K$3)*('GMW - Zero_net'!$MB$2:$MB$200=K$4),0),$E130-1973)</f>
        <v>3.2244619999999999</v>
      </c>
      <c r="L130" cm="1">
        <f t="array" ref="L130">INDEX('GMW - Zero_net'!$A$2:$MC$200,MATCH(1,('GMW - Zero_net'!$MC$2:$MC$200=L$3)*('GMW - Zero_net'!$MB$2:$MB$200=L$4),0),$E130-1973)</f>
        <v>29324</v>
      </c>
      <c r="M130" cm="1">
        <f t="array" ref="M130">INDEX('GMW - Zero_net'!$A$2:$MC$200,MATCH(1,('GMW - Zero_net'!$MC$2:$MC$200=M$3)*('GMW - Zero_net'!$MB$2:$MB$200=M$4),0),$E130-1973)</f>
        <v>2503</v>
      </c>
      <c r="N130" cm="1">
        <f t="array" ref="N130">INDEX('GMW - Zero_net'!$A$2:$MC$200,MATCH(1,('GMW - Zero_net'!$MC$2:$MC$200=N$3)*('GMW - Zero_net'!$MB$2:$MB$200=N$4),0),$E130-1973)</f>
        <v>31827</v>
      </c>
      <c r="O130" cm="1">
        <f t="array" ref="O130">INDEX('GMW - Zero_net'!$A$2:$MC$200,MATCH(1,('GMW - Zero_net'!$MC$2:$MC$200=O$3)*('GMW - Zero_net'!$MB$2:$MB$200=O$4),0),$E130-1973)</f>
        <v>7.9</v>
      </c>
      <c r="P130" cm="1">
        <f t="array" ref="P130">INDEX('GMW - Zero_net'!$A$2:$MC$200,MATCH(1,('GMW - Zero_net'!$MC$2:$MC$200=P$3)*('GMW - Zero_net'!$MB$2:$MB$200=P$4),0),$E130-1973)</f>
        <v>39060.699999999997</v>
      </c>
      <c r="Q130" cm="1">
        <f t="array" ref="Q130">INDEX('GMW - Zero_net'!$A$2:$MC$200,MATCH(1,('GMW - Zero_net'!$MC$2:$MC$200=Q$3)*('GMW - Zero_net'!$MB$2:$MB$200=Q$4),0),$E130-1973)</f>
        <v>-36832</v>
      </c>
      <c r="R130" cm="1">
        <f t="array" ref="R130">INDEX('GMW - Zero_net'!$A$2:$MC$200,MATCH(1,('GMW - Zero_net'!$MC$2:$MC$200=R$3)*('GMW - Zero_net'!$MB$2:$MB$200=R$4),0),$E130-1973)</f>
        <v>963180</v>
      </c>
      <c r="S130" cm="1">
        <f t="array" ref="S130">INDEX('GMW - Zero_net'!$A$2:$MC$200,MATCH(1,('GMW - Zero_net'!$MC$2:$MC$200=S$3)*('GMW - Zero_net'!$MB$2:$MB$200=S$4),0),$E130-1973)</f>
        <v>408599</v>
      </c>
      <c r="T130" cm="1">
        <f t="array" ref="T130">INDEX('GMW - Zero_net'!$A$2:$MC$200,MATCH(1,('GMW - Zero_net'!$MC$2:$MC$200=T$3)*('GMW - Zero_net'!$MB$2:$MB$200=T$4),0),$E130-1973)</f>
        <v>-3.1619069999999998</v>
      </c>
      <c r="U130" cm="1">
        <f t="array" ref="U130">INDEX('GMW - Zero_net'!$A$2:$MC$200,MATCH(1,('GMW - Zero_net'!$MC$2:$MC$200=U$3)*('GMW - Zero_net'!$MB$2:$MB$200=U$4),0),$E130-1973)</f>
        <v>584125.69999999995</v>
      </c>
      <c r="V130" cm="1">
        <f t="array" ref="V130">INDEX('GMW - Zero_net'!$A$2:$MC$200,MATCH(1,('GMW - Zero_net'!$MC$2:$MC$200=V$3)*('GMW - Zero_net'!$MB$2:$MB$200=V$4),0),$E130-1973)</f>
        <v>30172</v>
      </c>
      <c r="W130" cm="1">
        <f t="array" ref="W130">INDEX('GMW - Zero_net'!$A$2:$MC$200,MATCH(1,('GMW - Zero_net'!$MC$2:$MC$200=W$3)*('GMW - Zero_net'!$MB$2:$MB$200=W$4),0),$E130-1973)</f>
        <v>31.8</v>
      </c>
      <c r="X130" cm="1">
        <f t="array" ref="X130">INDEX('GMW - Zero_net'!$A$2:$MC$200,MATCH(1,('GMW - Zero_net'!$MC$2:$MC$200=X$3)*('GMW - Zero_net'!$MB$2:$MB$200=X$4),0),$E130-1973)</f>
        <v>519733.6</v>
      </c>
      <c r="Y130" cm="1">
        <f t="array" ref="Y130">INDEX('GMW - Zero_net'!$A$2:$MC$200,MATCH(1,('GMW - Zero_net'!$MC$2:$MC$200=Y$3)*('GMW - Zero_net'!$MB$2:$MB$200=Y$4),0),$E130-1973)</f>
        <v>41577.269999999997</v>
      </c>
      <c r="Z130" cm="1">
        <f t="array" ref="Z130">INDEX('GMW - Zero_net'!$A$2:$MC$200,MATCH(1,('GMW - Zero_net'!$MC$2:$MC$200=Z$3)*('GMW - Zero_net'!$MB$2:$MB$200=Z$4),0),$E130-1973)</f>
        <v>2435000</v>
      </c>
      <c r="AA130" cm="1">
        <f t="array" ref="AA130">INDEX('GMW - Zero_net'!$A$2:$MC$200,MATCH(1,('GMW - Zero_net'!$MC$2:$MC$200=AA$3)*('GMW - Zero_net'!$MB$2:$MB$200=AA$4),0),$E130-1973)</f>
        <v>-1.578732</v>
      </c>
      <c r="AB130" cm="1">
        <f t="array" ref="AB130">INDEX('GMW - Zero_net'!$A$2:$MC$200,MATCH(1,('GMW - Zero_net'!$MC$2:$MC$200=AB$3)*('GMW - Zero_net'!$MB$2:$MB$200=AB$4),0),$E130-1973)</f>
        <v>186879</v>
      </c>
      <c r="AC130" cm="1">
        <f t="array" ref="AC130">INDEX('GMW - Zero_net'!$A$2:$MC$200,MATCH(1,('GMW - Zero_net'!$MC$2:$MC$200=AC$3)*('GMW - Zero_net'!$MB$2:$MB$200=AC$4),0),$E130-1973)</f>
        <v>140658</v>
      </c>
      <c r="AD130" cm="1">
        <f t="array" ref="AD130">INDEX('GMW - Zero_net'!$A$2:$MC$200,MATCH(1,('GMW - Zero_net'!$MC$2:$MC$200=AD$3)*('GMW - Zero_net'!$MB$2:$MB$200=AD$4),0),$E130-1973)</f>
        <v>63022.5</v>
      </c>
      <c r="AE130" cm="1">
        <f t="array" ref="AE130">INDEX('GMW - Zero_net'!$A$2:$MC$200,MATCH(1,('GMW - Zero_net'!$MC$2:$MC$200=AE$3)*('GMW - Zero_net'!$MB$2:$MB$200=AE$4),0),$E130-1973)</f>
        <v>26.523990000000001</v>
      </c>
    </row>
    <row r="131" spans="1:31" x14ac:dyDescent="0.2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Zero_net'!$A$2:$MC$200,MATCH(1,('GMW - Zero_net'!$MC$2:$MC$200=F$3)*('GMW - Zero_net'!$MB$2:$MB$200=F$4),0),$E131-1973)</f>
        <v>566873</v>
      </c>
      <c r="G131" cm="1">
        <f t="array" ref="G131">INDEX('GMW - Zero_net'!$A$2:$MC$200,MATCH(1,('GMW - Zero_net'!$MC$2:$MC$200=G$3)*('GMW - Zero_net'!$MB$2:$MB$200=G$4),0),$E131-1973)</f>
        <v>342009</v>
      </c>
      <c r="H131" cm="1">
        <f t="array" ref="H131">INDEX('GMW - Zero_net'!$A$2:$MC$200,MATCH(1,('GMW - Zero_net'!$MC$2:$MC$200=H$3)*('GMW - Zero_net'!$MB$2:$MB$200=H$4),0),$E131-1973)</f>
        <v>358648</v>
      </c>
      <c r="I131" cm="1">
        <f t="array" ref="I131">INDEX('GMW - Zero_net'!$A$2:$MC$200,MATCH(1,('GMW - Zero_net'!$MC$2:$MC$200=I$3)*('GMW - Zero_net'!$MB$2:$MB$200=I$4),0),$E131-1973)</f>
        <v>91.833340000000007</v>
      </c>
      <c r="J131" cm="1">
        <f t="array" ref="J131">INDEX('GMW - Zero_net'!$A$2:$MC$200,MATCH(1,('GMW - Zero_net'!$MC$2:$MC$200=J$3)*('GMW - Zero_net'!$MB$2:$MB$200=J$4),0),$E131-1973)</f>
        <v>0.5</v>
      </c>
      <c r="K131" cm="1">
        <f t="array" ref="K131">INDEX('GMW - Zero_net'!$A$2:$MC$200,MATCH(1,('GMW - Zero_net'!$MC$2:$MC$200=K$3)*('GMW - Zero_net'!$MB$2:$MB$200=K$4),0),$E131-1973)</f>
        <v>3.6715620000000002</v>
      </c>
      <c r="L131" cm="1">
        <f t="array" ref="L131">INDEX('GMW - Zero_net'!$A$2:$MC$200,MATCH(1,('GMW - Zero_net'!$MC$2:$MC$200=L$3)*('GMW - Zero_net'!$MB$2:$MB$200=L$4),0),$E131-1973)</f>
        <v>29441</v>
      </c>
      <c r="M131" cm="1">
        <f t="array" ref="M131">INDEX('GMW - Zero_net'!$A$2:$MC$200,MATCH(1,('GMW - Zero_net'!$MC$2:$MC$200=M$3)*('GMW - Zero_net'!$MB$2:$MB$200=M$4),0),$E131-1973)</f>
        <v>2483</v>
      </c>
      <c r="N131" cm="1">
        <f t="array" ref="N131">INDEX('GMW - Zero_net'!$A$2:$MC$200,MATCH(1,('GMW - Zero_net'!$MC$2:$MC$200=N$3)*('GMW - Zero_net'!$MB$2:$MB$200=N$4),0),$E131-1973)</f>
        <v>31924</v>
      </c>
      <c r="O131" cm="1">
        <f t="array" ref="O131">INDEX('GMW - Zero_net'!$A$2:$MC$200,MATCH(1,('GMW - Zero_net'!$MC$2:$MC$200=O$3)*('GMW - Zero_net'!$MB$2:$MB$200=O$4),0),$E131-1973)</f>
        <v>7.8</v>
      </c>
      <c r="P131" cm="1">
        <f t="array" ref="P131">INDEX('GMW - Zero_net'!$A$2:$MC$200,MATCH(1,('GMW - Zero_net'!$MC$2:$MC$200=P$3)*('GMW - Zero_net'!$MB$2:$MB$200=P$4),0),$E131-1973)</f>
        <v>39183.61</v>
      </c>
      <c r="Q131" cm="1">
        <f t="array" ref="Q131">INDEX('GMW - Zero_net'!$A$2:$MC$200,MATCH(1,('GMW - Zero_net'!$MC$2:$MC$200=Q$3)*('GMW - Zero_net'!$MB$2:$MB$200=Q$4),0),$E131-1973)</f>
        <v>-8180</v>
      </c>
      <c r="R131" cm="1">
        <f t="array" ref="R131">INDEX('GMW - Zero_net'!$A$2:$MC$200,MATCH(1,('GMW - Zero_net'!$MC$2:$MC$200=R$3)*('GMW - Zero_net'!$MB$2:$MB$200=R$4),0),$E131-1973)</f>
        <v>970167</v>
      </c>
      <c r="S131" cm="1">
        <f t="array" ref="S131">INDEX('GMW - Zero_net'!$A$2:$MC$200,MATCH(1,('GMW - Zero_net'!$MC$2:$MC$200=S$3)*('GMW - Zero_net'!$MB$2:$MB$200=S$4),0),$E131-1973)</f>
        <v>416521</v>
      </c>
      <c r="T131" cm="1">
        <f t="array" ref="T131">INDEX('GMW - Zero_net'!$A$2:$MC$200,MATCH(1,('GMW - Zero_net'!$MC$2:$MC$200=T$3)*('GMW - Zero_net'!$MB$2:$MB$200=T$4),0),$E131-1973)</f>
        <v>-3.1270030000000002</v>
      </c>
      <c r="U131" cm="1">
        <f t="array" ref="U131">INDEX('GMW - Zero_net'!$A$2:$MC$200,MATCH(1,('GMW - Zero_net'!$MC$2:$MC$200=U$3)*('GMW - Zero_net'!$MB$2:$MB$200=U$4),0),$E131-1973)</f>
        <v>584879.1</v>
      </c>
      <c r="V131" cm="1">
        <f t="array" ref="V131">INDEX('GMW - Zero_net'!$A$2:$MC$200,MATCH(1,('GMW - Zero_net'!$MC$2:$MC$200=V$3)*('GMW - Zero_net'!$MB$2:$MB$200=V$4),0),$E131-1973)</f>
        <v>30247.99</v>
      </c>
      <c r="W131" cm="1">
        <f t="array" ref="W131">INDEX('GMW - Zero_net'!$A$2:$MC$200,MATCH(1,('GMW - Zero_net'!$MC$2:$MC$200=W$3)*('GMW - Zero_net'!$MB$2:$MB$200=W$4),0),$E131-1973)</f>
        <v>31.7</v>
      </c>
      <c r="X131" cm="1">
        <f t="array" ref="X131">INDEX('GMW - Zero_net'!$A$2:$MC$200,MATCH(1,('GMW - Zero_net'!$MC$2:$MC$200=X$3)*('GMW - Zero_net'!$MB$2:$MB$200=X$4),0),$E131-1973)</f>
        <v>521714.2</v>
      </c>
      <c r="Y131" cm="1">
        <f t="array" ref="Y131">INDEX('GMW - Zero_net'!$A$2:$MC$200,MATCH(1,('GMW - Zero_net'!$MC$2:$MC$200=Y$3)*('GMW - Zero_net'!$MB$2:$MB$200=Y$4),0),$E131-1973)</f>
        <v>41643.96</v>
      </c>
      <c r="Z131" cm="1">
        <f t="array" ref="Z131">INDEX('GMW - Zero_net'!$A$2:$MC$200,MATCH(1,('GMW - Zero_net'!$MC$2:$MC$200=Z$3)*('GMW - Zero_net'!$MB$2:$MB$200=Z$4),0),$E131-1973)</f>
        <v>2442500</v>
      </c>
      <c r="AA131" cm="1">
        <f t="array" ref="AA131">INDEX('GMW - Zero_net'!$A$2:$MC$200,MATCH(1,('GMW - Zero_net'!$MC$2:$MC$200=AA$3)*('GMW - Zero_net'!$MB$2:$MB$200=AA$4),0),$E131-1973)</f>
        <v>-1.5789150000000001</v>
      </c>
      <c r="AB131" cm="1">
        <f t="array" ref="AB131">INDEX('GMW - Zero_net'!$A$2:$MC$200,MATCH(1,('GMW - Zero_net'!$MC$2:$MC$200=AB$3)*('GMW - Zero_net'!$MB$2:$MB$200=AB$4),0),$E131-1973)</f>
        <v>193382</v>
      </c>
      <c r="AC131" cm="1">
        <f t="array" ref="AC131">INDEX('GMW - Zero_net'!$A$2:$MC$200,MATCH(1,('GMW - Zero_net'!$MC$2:$MC$200=AC$3)*('GMW - Zero_net'!$MB$2:$MB$200=AC$4),0),$E131-1973)</f>
        <v>169323</v>
      </c>
      <c r="AD131" cm="1">
        <f t="array" ref="AD131">INDEX('GMW - Zero_net'!$A$2:$MC$200,MATCH(1,('GMW - Zero_net'!$MC$2:$MC$200=AD$3)*('GMW - Zero_net'!$MB$2:$MB$200=AD$4),0),$E131-1973)</f>
        <v>63153.75</v>
      </c>
      <c r="AE131" cm="1">
        <f t="array" ref="AE131">INDEX('GMW - Zero_net'!$A$2:$MC$200,MATCH(1,('GMW - Zero_net'!$MC$2:$MC$200=AE$3)*('GMW - Zero_net'!$MB$2:$MB$200=AE$4),0),$E131-1973)</f>
        <v>26.5655</v>
      </c>
    </row>
    <row r="132" spans="1:31" x14ac:dyDescent="0.2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Zero_net'!$A$2:$MC$200,MATCH(1,('GMW - Zero_net'!$MC$2:$MC$200=F$3)*('GMW - Zero_net'!$MB$2:$MB$200=F$4),0),$E132-1973)</f>
        <v>566601</v>
      </c>
      <c r="G132" cm="1">
        <f t="array" ref="G132">INDEX('GMW - Zero_net'!$A$2:$MC$200,MATCH(1,('GMW - Zero_net'!$MC$2:$MC$200=G$3)*('GMW - Zero_net'!$MB$2:$MB$200=G$4),0),$E132-1973)</f>
        <v>340153</v>
      </c>
      <c r="H132" cm="1">
        <f t="array" ref="H132">INDEX('GMW - Zero_net'!$A$2:$MC$200,MATCH(1,('GMW - Zero_net'!$MC$2:$MC$200=H$3)*('GMW - Zero_net'!$MB$2:$MB$200=H$4),0),$E132-1973)</f>
        <v>364926</v>
      </c>
      <c r="I132" cm="1">
        <f t="array" ref="I132">INDEX('GMW - Zero_net'!$A$2:$MC$200,MATCH(1,('GMW - Zero_net'!$MC$2:$MC$200=I$3)*('GMW - Zero_net'!$MB$2:$MB$200=I$4),0),$E132-1973)</f>
        <v>93.3</v>
      </c>
      <c r="J132" cm="1">
        <f t="array" ref="J132">INDEX('GMW - Zero_net'!$A$2:$MC$200,MATCH(1,('GMW - Zero_net'!$MC$2:$MC$200=J$3)*('GMW - Zero_net'!$MB$2:$MB$200=J$4),0),$E132-1973)</f>
        <v>0.5</v>
      </c>
      <c r="K132" cm="1">
        <f t="array" ref="K132">INDEX('GMW - Zero_net'!$A$2:$MC$200,MATCH(1,('GMW - Zero_net'!$MC$2:$MC$200=K$3)*('GMW - Zero_net'!$MB$2:$MB$200=K$4),0),$E132-1973)</f>
        <v>3.4112499999999999</v>
      </c>
      <c r="L132" cm="1">
        <f t="array" ref="L132">INDEX('GMW - Zero_net'!$A$2:$MC$200,MATCH(1,('GMW - Zero_net'!$MC$2:$MC$200=L$3)*('GMW - Zero_net'!$MB$2:$MB$200=L$4),0),$E132-1973)</f>
        <v>29447</v>
      </c>
      <c r="M132" cm="1">
        <f t="array" ref="M132">INDEX('GMW - Zero_net'!$A$2:$MC$200,MATCH(1,('GMW - Zero_net'!$MC$2:$MC$200=M$3)*('GMW - Zero_net'!$MB$2:$MB$200=M$4),0),$E132-1973)</f>
        <v>2540</v>
      </c>
      <c r="N132" cm="1">
        <f t="array" ref="N132">INDEX('GMW - Zero_net'!$A$2:$MC$200,MATCH(1,('GMW - Zero_net'!$MC$2:$MC$200=N$3)*('GMW - Zero_net'!$MB$2:$MB$200=N$4),0),$E132-1973)</f>
        <v>31987</v>
      </c>
      <c r="O132" cm="1">
        <f t="array" ref="O132">INDEX('GMW - Zero_net'!$A$2:$MC$200,MATCH(1,('GMW - Zero_net'!$MC$2:$MC$200=O$3)*('GMW - Zero_net'!$MB$2:$MB$200=O$4),0),$E132-1973)</f>
        <v>7.9</v>
      </c>
      <c r="P132" cm="1">
        <f t="array" ref="P132">INDEX('GMW - Zero_net'!$A$2:$MC$200,MATCH(1,('GMW - Zero_net'!$MC$2:$MC$200=P$3)*('GMW - Zero_net'!$MB$2:$MB$200=P$4),0),$E132-1973)</f>
        <v>39306.53</v>
      </c>
      <c r="Q132" cm="1">
        <f t="array" ref="Q132">INDEX('GMW - Zero_net'!$A$2:$MC$200,MATCH(1,('GMW - Zero_net'!$MC$2:$MC$200=Q$3)*('GMW - Zero_net'!$MB$2:$MB$200=Q$4),0),$E132-1973)</f>
        <v>-27081</v>
      </c>
      <c r="R132" cm="1">
        <f t="array" ref="R132">INDEX('GMW - Zero_net'!$A$2:$MC$200,MATCH(1,('GMW - Zero_net'!$MC$2:$MC$200=R$3)*('GMW - Zero_net'!$MB$2:$MB$200=R$4),0),$E132-1973)</f>
        <v>1014713</v>
      </c>
      <c r="S132" cm="1">
        <f t="array" ref="S132">INDEX('GMW - Zero_net'!$A$2:$MC$200,MATCH(1,('GMW - Zero_net'!$MC$2:$MC$200=S$3)*('GMW - Zero_net'!$MB$2:$MB$200=S$4),0),$E132-1973)</f>
        <v>414040</v>
      </c>
      <c r="T132" cm="1">
        <f t="array" ref="T132">INDEX('GMW - Zero_net'!$A$2:$MC$200,MATCH(1,('GMW - Zero_net'!$MC$2:$MC$200=T$3)*('GMW - Zero_net'!$MB$2:$MB$200=T$4),0),$E132-1973)</f>
        <v>-2.5982859999999999</v>
      </c>
      <c r="U132" cm="1">
        <f t="array" ref="U132">INDEX('GMW - Zero_net'!$A$2:$MC$200,MATCH(1,('GMW - Zero_net'!$MC$2:$MC$200=U$3)*('GMW - Zero_net'!$MB$2:$MB$200=U$4),0),$E132-1973)</f>
        <v>581516</v>
      </c>
      <c r="V132" cm="1">
        <f t="array" ref="V132">INDEX('GMW - Zero_net'!$A$2:$MC$200,MATCH(1,('GMW - Zero_net'!$MC$2:$MC$200=V$3)*('GMW - Zero_net'!$MB$2:$MB$200=V$4),0),$E132-1973)</f>
        <v>30291.69</v>
      </c>
      <c r="W132" cm="1">
        <f t="array" ref="W132">INDEX('GMW - Zero_net'!$A$2:$MC$200,MATCH(1,('GMW - Zero_net'!$MC$2:$MC$200=W$3)*('GMW - Zero_net'!$MB$2:$MB$200=W$4),0),$E132-1973)</f>
        <v>31.3</v>
      </c>
      <c r="X132" cm="1">
        <f t="array" ref="X132">INDEX('GMW - Zero_net'!$A$2:$MC$200,MATCH(1,('GMW - Zero_net'!$MC$2:$MC$200=X$3)*('GMW - Zero_net'!$MB$2:$MB$200=X$4),0),$E132-1973)</f>
        <v>523693.2</v>
      </c>
      <c r="Y132" cm="1">
        <f t="array" ref="Y132">INDEX('GMW - Zero_net'!$A$2:$MC$200,MATCH(1,('GMW - Zero_net'!$MC$2:$MC$200=Y$3)*('GMW - Zero_net'!$MB$2:$MB$200=Y$4),0),$E132-1973)</f>
        <v>41710.660000000003</v>
      </c>
      <c r="Z132" cm="1">
        <f t="array" ref="Z132">INDEX('GMW - Zero_net'!$A$2:$MC$200,MATCH(1,('GMW - Zero_net'!$MC$2:$MC$200=Z$3)*('GMW - Zero_net'!$MB$2:$MB$200=Z$4),0),$E132-1973)</f>
        <v>2450000</v>
      </c>
      <c r="AA132" cm="1">
        <f t="array" ref="AA132">INDEX('GMW - Zero_net'!$A$2:$MC$200,MATCH(1,('GMW - Zero_net'!$MC$2:$MC$200=AA$3)*('GMW - Zero_net'!$MB$2:$MB$200=AA$4),0),$E132-1973)</f>
        <v>-1.5790979999999999</v>
      </c>
      <c r="AB132" cm="1">
        <f t="array" ref="AB132">INDEX('GMW - Zero_net'!$A$2:$MC$200,MATCH(1,('GMW - Zero_net'!$MC$2:$MC$200=AB$3)*('GMW - Zero_net'!$MB$2:$MB$200=AB$4),0),$E132-1973)</f>
        <v>179815</v>
      </c>
      <c r="AC132" cm="1">
        <f t="array" ref="AC132">INDEX('GMW - Zero_net'!$A$2:$MC$200,MATCH(1,('GMW - Zero_net'!$MC$2:$MC$200=AC$3)*('GMW - Zero_net'!$MB$2:$MB$200=AC$4),0),$E132-1973)</f>
        <v>148321</v>
      </c>
      <c r="AD132" cm="1">
        <f t="array" ref="AD132">INDEX('GMW - Zero_net'!$A$2:$MC$200,MATCH(1,('GMW - Zero_net'!$MC$2:$MC$200=AD$3)*('GMW - Zero_net'!$MB$2:$MB$200=AD$4),0),$E132-1973)</f>
        <v>63285</v>
      </c>
      <c r="AE132" cm="1">
        <f t="array" ref="AE132">INDEX('GMW - Zero_net'!$A$2:$MC$200,MATCH(1,('GMW - Zero_net'!$MC$2:$MC$200=AE$3)*('GMW - Zero_net'!$MB$2:$MB$200=AE$4),0),$E132-1973)</f>
        <v>26.606739999999999</v>
      </c>
    </row>
    <row r="133" spans="1:31" x14ac:dyDescent="0.2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Zero_net'!$A$2:$MC$200,MATCH(1,('GMW - Zero_net'!$MC$2:$MC$200=F$3)*('GMW - Zero_net'!$MB$2:$MB$200=F$4),0),$E133-1973)</f>
        <v>567586</v>
      </c>
      <c r="G133" cm="1">
        <f t="array" ref="G133">INDEX('GMW - Zero_net'!$A$2:$MC$200,MATCH(1,('GMW - Zero_net'!$MC$2:$MC$200=G$3)*('GMW - Zero_net'!$MB$2:$MB$200=G$4),0),$E133-1973)</f>
        <v>340755</v>
      </c>
      <c r="H133" cm="1">
        <f t="array" ref="H133">INDEX('GMW - Zero_net'!$A$2:$MC$200,MATCH(1,('GMW - Zero_net'!$MC$2:$MC$200=H$3)*('GMW - Zero_net'!$MB$2:$MB$200=H$4),0),$E133-1973)</f>
        <v>364753</v>
      </c>
      <c r="I133" cm="1">
        <f t="array" ref="I133">INDEX('GMW - Zero_net'!$A$2:$MC$200,MATCH(1,('GMW - Zero_net'!$MC$2:$MC$200=I$3)*('GMW - Zero_net'!$MB$2:$MB$200=I$4),0),$E133-1973)</f>
        <v>93.833340000000007</v>
      </c>
      <c r="J133" cm="1">
        <f t="array" ref="J133">INDEX('GMW - Zero_net'!$A$2:$MC$200,MATCH(1,('GMW - Zero_net'!$MC$2:$MC$200=J$3)*('GMW - Zero_net'!$MB$2:$MB$200=J$4),0),$E133-1973)</f>
        <v>0.5</v>
      </c>
      <c r="K133" cm="1">
        <f t="array" ref="K133">INDEX('GMW - Zero_net'!$A$2:$MC$200,MATCH(1,('GMW - Zero_net'!$MC$2:$MC$200=K$3)*('GMW - Zero_net'!$MB$2:$MB$200=K$4),0),$E133-1973)</f>
        <v>2.6853030000000002</v>
      </c>
      <c r="L133" cm="1">
        <f t="array" ref="L133">INDEX('GMW - Zero_net'!$A$2:$MC$200,MATCH(1,('GMW - Zero_net'!$MC$2:$MC$200=L$3)*('GMW - Zero_net'!$MB$2:$MB$200=L$4),0),$E133-1973)</f>
        <v>29284</v>
      </c>
      <c r="M133" cm="1">
        <f t="array" ref="M133">INDEX('GMW - Zero_net'!$A$2:$MC$200,MATCH(1,('GMW - Zero_net'!$MC$2:$MC$200=M$3)*('GMW - Zero_net'!$MB$2:$MB$200=M$4),0),$E133-1973)</f>
        <v>2661</v>
      </c>
      <c r="N133" cm="1">
        <f t="array" ref="N133">INDEX('GMW - Zero_net'!$A$2:$MC$200,MATCH(1,('GMW - Zero_net'!$MC$2:$MC$200=N$3)*('GMW - Zero_net'!$MB$2:$MB$200=N$4),0),$E133-1973)</f>
        <v>31945</v>
      </c>
      <c r="O133" cm="1">
        <f t="array" ref="O133">INDEX('GMW - Zero_net'!$A$2:$MC$200,MATCH(1,('GMW - Zero_net'!$MC$2:$MC$200=O$3)*('GMW - Zero_net'!$MB$2:$MB$200=O$4),0),$E133-1973)</f>
        <v>8.3000000000000007</v>
      </c>
      <c r="P133" cm="1">
        <f t="array" ref="P133">INDEX('GMW - Zero_net'!$A$2:$MC$200,MATCH(1,('GMW - Zero_net'!$MC$2:$MC$200=P$3)*('GMW - Zero_net'!$MB$2:$MB$200=P$4),0),$E133-1973)</f>
        <v>39363.51</v>
      </c>
      <c r="Q133" cm="1">
        <f t="array" ref="Q133">INDEX('GMW - Zero_net'!$A$2:$MC$200,MATCH(1,('GMW - Zero_net'!$MC$2:$MC$200=Q$3)*('GMW - Zero_net'!$MB$2:$MB$200=Q$4),0),$E133-1973)</f>
        <v>-21773</v>
      </c>
      <c r="R133" cm="1">
        <f t="array" ref="R133">INDEX('GMW - Zero_net'!$A$2:$MC$200,MATCH(1,('GMW - Zero_net'!$MC$2:$MC$200=R$3)*('GMW - Zero_net'!$MB$2:$MB$200=R$4),0),$E133-1973)</f>
        <v>1050997</v>
      </c>
      <c r="S133" cm="1">
        <f t="array" ref="S133">INDEX('GMW - Zero_net'!$A$2:$MC$200,MATCH(1,('GMW - Zero_net'!$MC$2:$MC$200=S$3)*('GMW - Zero_net'!$MB$2:$MB$200=S$4),0),$E133-1973)</f>
        <v>418119</v>
      </c>
      <c r="T133" cm="1">
        <f t="array" ref="T133">INDEX('GMW - Zero_net'!$A$2:$MC$200,MATCH(1,('GMW - Zero_net'!$MC$2:$MC$200=T$3)*('GMW - Zero_net'!$MB$2:$MB$200=T$4),0),$E133-1973)</f>
        <v>-3.3185959999999999</v>
      </c>
      <c r="U133" cm="1">
        <f t="array" ref="U133">INDEX('GMW - Zero_net'!$A$2:$MC$200,MATCH(1,('GMW - Zero_net'!$MC$2:$MC$200=U$3)*('GMW - Zero_net'!$MB$2:$MB$200=U$4),0),$E133-1973)</f>
        <v>586737.9</v>
      </c>
      <c r="V133" cm="1">
        <f t="array" ref="V133">INDEX('GMW - Zero_net'!$A$2:$MC$200,MATCH(1,('GMW - Zero_net'!$MC$2:$MC$200=V$3)*('GMW - Zero_net'!$MB$2:$MB$200=V$4),0),$E133-1973)</f>
        <v>30251.91</v>
      </c>
      <c r="W133" cm="1">
        <f t="array" ref="W133">INDEX('GMW - Zero_net'!$A$2:$MC$200,MATCH(1,('GMW - Zero_net'!$MC$2:$MC$200=W$3)*('GMW - Zero_net'!$MB$2:$MB$200=W$4),0),$E133-1973)</f>
        <v>31.7</v>
      </c>
      <c r="X133" cm="1">
        <f t="array" ref="X133">INDEX('GMW - Zero_net'!$A$2:$MC$200,MATCH(1,('GMW - Zero_net'!$MC$2:$MC$200=X$3)*('GMW - Zero_net'!$MB$2:$MB$200=X$4),0),$E133-1973)</f>
        <v>524746.9</v>
      </c>
      <c r="Y133" cm="1">
        <f t="array" ref="Y133">INDEX('GMW - Zero_net'!$A$2:$MC$200,MATCH(1,('GMW - Zero_net'!$MC$2:$MC$200=Y$3)*('GMW - Zero_net'!$MB$2:$MB$200=Y$4),0),$E133-1973)</f>
        <v>41704.160000000003</v>
      </c>
      <c r="Z133" cm="1">
        <f t="array" ref="Z133">INDEX('GMW - Zero_net'!$A$2:$MC$200,MATCH(1,('GMW - Zero_net'!$MC$2:$MC$200=Z$3)*('GMW - Zero_net'!$MB$2:$MB$200=Z$4),0),$E133-1973)</f>
        <v>2457500</v>
      </c>
      <c r="AA133" cm="1">
        <f t="array" ref="AA133">INDEX('GMW - Zero_net'!$A$2:$MC$200,MATCH(1,('GMW - Zero_net'!$MC$2:$MC$200=AA$3)*('GMW - Zero_net'!$MB$2:$MB$200=AA$4),0),$E133-1973)</f>
        <v>-1.5792809999999999</v>
      </c>
      <c r="AB133" cm="1">
        <f t="array" ref="AB133">INDEX('GMW - Zero_net'!$A$2:$MC$200,MATCH(1,('GMW - Zero_net'!$MC$2:$MC$200=AB$3)*('GMW - Zero_net'!$MB$2:$MB$200=AB$4),0),$E133-1973)</f>
        <v>184578</v>
      </c>
      <c r="AC133" cm="1">
        <f t="array" ref="AC133">INDEX('GMW - Zero_net'!$A$2:$MC$200,MATCH(1,('GMW - Zero_net'!$MC$2:$MC$200=AC$3)*('GMW - Zero_net'!$MB$2:$MB$200=AC$4),0),$E133-1973)</f>
        <v>156209</v>
      </c>
      <c r="AD133" cm="1">
        <f t="array" ref="AD133">INDEX('GMW - Zero_net'!$A$2:$MC$200,MATCH(1,('GMW - Zero_net'!$MC$2:$MC$200=AD$3)*('GMW - Zero_net'!$MB$2:$MB$200=AD$4),0),$E133-1973)</f>
        <v>63391.5</v>
      </c>
      <c r="AE133" cm="1">
        <f t="array" ref="AE133">INDEX('GMW - Zero_net'!$A$2:$MC$200,MATCH(1,('GMW - Zero_net'!$MC$2:$MC$200=AE$3)*('GMW - Zero_net'!$MB$2:$MB$200=AE$4),0),$E133-1973)</f>
        <v>26.805040000000002</v>
      </c>
    </row>
    <row r="134" spans="1:31" x14ac:dyDescent="0.2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Zero_net'!$A$2:$MC$200,MATCH(1,('GMW - Zero_net'!$MC$2:$MC$200=F$3)*('GMW - Zero_net'!$MB$2:$MB$200=F$4),0),$E134-1973)</f>
        <v>568056</v>
      </c>
      <c r="G134" cm="1">
        <f t="array" ref="G134">INDEX('GMW - Zero_net'!$A$2:$MC$200,MATCH(1,('GMW - Zero_net'!$MC$2:$MC$200=G$3)*('GMW - Zero_net'!$MB$2:$MB$200=G$4),0),$E134-1973)</f>
        <v>341255</v>
      </c>
      <c r="H134" cm="1">
        <f t="array" ref="H134">INDEX('GMW - Zero_net'!$A$2:$MC$200,MATCH(1,('GMW - Zero_net'!$MC$2:$MC$200=H$3)*('GMW - Zero_net'!$MB$2:$MB$200=H$4),0),$E134-1973)</f>
        <v>362191</v>
      </c>
      <c r="I134" cm="1">
        <f t="array" ref="I134">INDEX('GMW - Zero_net'!$A$2:$MC$200,MATCH(1,('GMW - Zero_net'!$MC$2:$MC$200=I$3)*('GMW - Zero_net'!$MB$2:$MB$200=I$4),0),$E134-1973)</f>
        <v>94.733329999999995</v>
      </c>
      <c r="J134" cm="1">
        <f t="array" ref="J134">INDEX('GMW - Zero_net'!$A$2:$MC$200,MATCH(1,('GMW - Zero_net'!$MC$2:$MC$200=J$3)*('GMW - Zero_net'!$MB$2:$MB$200=J$4),0),$E134-1973)</f>
        <v>0.5</v>
      </c>
      <c r="K134" cm="1">
        <f t="array" ref="K134">INDEX('GMW - Zero_net'!$A$2:$MC$200,MATCH(1,('GMW - Zero_net'!$MC$2:$MC$200=K$3)*('GMW - Zero_net'!$MB$2:$MB$200=K$4),0),$E134-1973)</f>
        <v>2.2835939999999999</v>
      </c>
      <c r="L134" cm="1">
        <f t="array" ref="L134">INDEX('GMW - Zero_net'!$A$2:$MC$200,MATCH(1,('GMW - Zero_net'!$MC$2:$MC$200=L$3)*('GMW - Zero_net'!$MB$2:$MB$200=L$4),0),$E134-1973)</f>
        <v>29352</v>
      </c>
      <c r="M134" cm="1">
        <f t="array" ref="M134">INDEX('GMW - Zero_net'!$A$2:$MC$200,MATCH(1,('GMW - Zero_net'!$MC$2:$MC$200=M$3)*('GMW - Zero_net'!$MB$2:$MB$200=M$4),0),$E134-1973)</f>
        <v>2688</v>
      </c>
      <c r="N134" cm="1">
        <f t="array" ref="N134">INDEX('GMW - Zero_net'!$A$2:$MC$200,MATCH(1,('GMW - Zero_net'!$MC$2:$MC$200=N$3)*('GMW - Zero_net'!$MB$2:$MB$200=N$4),0),$E134-1973)</f>
        <v>32040</v>
      </c>
      <c r="O134" cm="1">
        <f t="array" ref="O134">INDEX('GMW - Zero_net'!$A$2:$MC$200,MATCH(1,('GMW - Zero_net'!$MC$2:$MC$200=O$3)*('GMW - Zero_net'!$MB$2:$MB$200=O$4),0),$E134-1973)</f>
        <v>8.4</v>
      </c>
      <c r="P134" cm="1">
        <f t="array" ref="P134">INDEX('GMW - Zero_net'!$A$2:$MC$200,MATCH(1,('GMW - Zero_net'!$MC$2:$MC$200=P$3)*('GMW - Zero_net'!$MB$2:$MB$200=P$4),0),$E134-1973)</f>
        <v>39420.49</v>
      </c>
      <c r="Q134" cm="1">
        <f t="array" ref="Q134">INDEX('GMW - Zero_net'!$A$2:$MC$200,MATCH(1,('GMW - Zero_net'!$MC$2:$MC$200=Q$3)*('GMW - Zero_net'!$MB$2:$MB$200=Q$4),0),$E134-1973)</f>
        <v>-31275</v>
      </c>
      <c r="R134" cm="1">
        <f t="array" ref="R134">INDEX('GMW - Zero_net'!$A$2:$MC$200,MATCH(1,('GMW - Zero_net'!$MC$2:$MC$200=R$3)*('GMW - Zero_net'!$MB$2:$MB$200=R$4),0),$E134-1973)</f>
        <v>1096805</v>
      </c>
      <c r="S134" cm="1">
        <f t="array" ref="S134">INDEX('GMW - Zero_net'!$A$2:$MC$200,MATCH(1,('GMW - Zero_net'!$MC$2:$MC$200=S$3)*('GMW - Zero_net'!$MB$2:$MB$200=S$4),0),$E134-1973)</f>
        <v>421265</v>
      </c>
      <c r="T134" cm="1">
        <f t="array" ref="T134">INDEX('GMW - Zero_net'!$A$2:$MC$200,MATCH(1,('GMW - Zero_net'!$MC$2:$MC$200=T$3)*('GMW - Zero_net'!$MB$2:$MB$200=T$4),0),$E134-1973)</f>
        <v>-3.376484</v>
      </c>
      <c r="U134" cm="1">
        <f t="array" ref="U134">INDEX('GMW - Zero_net'!$A$2:$MC$200,MATCH(1,('GMW - Zero_net'!$MC$2:$MC$200=U$3)*('GMW - Zero_net'!$MB$2:$MB$200=U$4),0),$E134-1973)</f>
        <v>587564</v>
      </c>
      <c r="V134" cm="1">
        <f t="array" ref="V134">INDEX('GMW - Zero_net'!$A$2:$MC$200,MATCH(1,('GMW - Zero_net'!$MC$2:$MC$200=V$3)*('GMW - Zero_net'!$MB$2:$MB$200=V$4),0),$E134-1973)</f>
        <v>30341.88</v>
      </c>
      <c r="W134" cm="1">
        <f t="array" ref="W134">INDEX('GMW - Zero_net'!$A$2:$MC$200,MATCH(1,('GMW - Zero_net'!$MC$2:$MC$200=W$3)*('GMW - Zero_net'!$MB$2:$MB$200=W$4),0),$E134-1973)</f>
        <v>31.6</v>
      </c>
      <c r="X134" cm="1">
        <f t="array" ref="X134">INDEX('GMW - Zero_net'!$A$2:$MC$200,MATCH(1,('GMW - Zero_net'!$MC$2:$MC$200=X$3)*('GMW - Zero_net'!$MB$2:$MB$200=X$4),0),$E134-1973)</f>
        <v>525792.19999999995</v>
      </c>
      <c r="Y134" cm="1">
        <f t="array" ref="Y134">INDEX('GMW - Zero_net'!$A$2:$MC$200,MATCH(1,('GMW - Zero_net'!$MC$2:$MC$200=Y$3)*('GMW - Zero_net'!$MB$2:$MB$200=Y$4),0),$E134-1973)</f>
        <v>41697.660000000003</v>
      </c>
      <c r="Z134" cm="1">
        <f t="array" ref="Z134">INDEX('GMW - Zero_net'!$A$2:$MC$200,MATCH(1,('GMW - Zero_net'!$MC$2:$MC$200=Z$3)*('GMW - Zero_net'!$MB$2:$MB$200=Z$4),0),$E134-1973)</f>
        <v>2465000</v>
      </c>
      <c r="AA134" cm="1">
        <f t="array" ref="AA134">INDEX('GMW - Zero_net'!$A$2:$MC$200,MATCH(1,('GMW - Zero_net'!$MC$2:$MC$200=AA$3)*('GMW - Zero_net'!$MB$2:$MB$200=AA$4),0),$E134-1973)</f>
        <v>-1.579464</v>
      </c>
      <c r="AB134" cm="1">
        <f t="array" ref="AB134">INDEX('GMW - Zero_net'!$A$2:$MC$200,MATCH(1,('GMW - Zero_net'!$MC$2:$MC$200=AB$3)*('GMW - Zero_net'!$MB$2:$MB$200=AB$4),0),$E134-1973)</f>
        <v>186762</v>
      </c>
      <c r="AC134" cm="1">
        <f t="array" ref="AC134">INDEX('GMW - Zero_net'!$A$2:$MC$200,MATCH(1,('GMW - Zero_net'!$MC$2:$MC$200=AC$3)*('GMW - Zero_net'!$MB$2:$MB$200=AC$4),0),$E134-1973)</f>
        <v>148520</v>
      </c>
      <c r="AD134" cm="1">
        <f t="array" ref="AD134">INDEX('GMW - Zero_net'!$A$2:$MC$200,MATCH(1,('GMW - Zero_net'!$MC$2:$MC$200=AD$3)*('GMW - Zero_net'!$MB$2:$MB$200=AD$4),0),$E134-1973)</f>
        <v>63498</v>
      </c>
      <c r="AE134" cm="1">
        <f t="array" ref="AE134">INDEX('GMW - Zero_net'!$A$2:$MC$200,MATCH(1,('GMW - Zero_net'!$MC$2:$MC$200=AE$3)*('GMW - Zero_net'!$MB$2:$MB$200=AE$4),0),$E134-1973)</f>
        <v>27.002759999999999</v>
      </c>
    </row>
    <row r="135" spans="1:31" x14ac:dyDescent="0.2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Zero_net'!$A$2:$MC$200,MATCH(1,('GMW - Zero_net'!$MC$2:$MC$200=F$3)*('GMW - Zero_net'!$MB$2:$MB$200=F$4),0),$E135-1973)</f>
        <v>573416</v>
      </c>
      <c r="G135" cm="1">
        <f t="array" ref="G135">INDEX('GMW - Zero_net'!$A$2:$MC$200,MATCH(1,('GMW - Zero_net'!$MC$2:$MC$200=G$3)*('GMW - Zero_net'!$MB$2:$MB$200=G$4),0),$E135-1973)</f>
        <v>341708</v>
      </c>
      <c r="H135" cm="1">
        <f t="array" ref="H135">INDEX('GMW - Zero_net'!$A$2:$MC$200,MATCH(1,('GMW - Zero_net'!$MC$2:$MC$200=H$3)*('GMW - Zero_net'!$MB$2:$MB$200=H$4),0),$E135-1973)</f>
        <v>368997</v>
      </c>
      <c r="I135" cm="1">
        <f t="array" ref="I135">INDEX('GMW - Zero_net'!$A$2:$MC$200,MATCH(1,('GMW - Zero_net'!$MC$2:$MC$200=I$3)*('GMW - Zero_net'!$MB$2:$MB$200=I$4),0),$E135-1973)</f>
        <v>95.033330000000007</v>
      </c>
      <c r="J135" cm="1">
        <f t="array" ref="J135">INDEX('GMW - Zero_net'!$A$2:$MC$200,MATCH(1,('GMW - Zero_net'!$MC$2:$MC$200=J$3)*('GMW - Zero_net'!$MB$2:$MB$200=J$4),0),$E135-1973)</f>
        <v>0.5</v>
      </c>
      <c r="K135" cm="1">
        <f t="array" ref="K135">INDEX('GMW - Zero_net'!$A$2:$MC$200,MATCH(1,('GMW - Zero_net'!$MC$2:$MC$200=K$3)*('GMW - Zero_net'!$MB$2:$MB$200=K$4),0),$E135-1973)</f>
        <v>2.1456249999999999</v>
      </c>
      <c r="L135" cm="1">
        <f t="array" ref="L135">INDEX('GMW - Zero_net'!$A$2:$MC$200,MATCH(1,('GMW - Zero_net'!$MC$2:$MC$200=L$3)*('GMW - Zero_net'!$MB$2:$MB$200=L$4),0),$E135-1973)</f>
        <v>29470</v>
      </c>
      <c r="M135" cm="1">
        <f t="array" ref="M135">INDEX('GMW - Zero_net'!$A$2:$MC$200,MATCH(1,('GMW - Zero_net'!$MC$2:$MC$200=M$3)*('GMW - Zero_net'!$MB$2:$MB$200=M$4),0),$E135-1973)</f>
        <v>2633</v>
      </c>
      <c r="N135" cm="1">
        <f t="array" ref="N135">INDEX('GMW - Zero_net'!$A$2:$MC$200,MATCH(1,('GMW - Zero_net'!$MC$2:$MC$200=N$3)*('GMW - Zero_net'!$MB$2:$MB$200=N$4),0),$E135-1973)</f>
        <v>32103</v>
      </c>
      <c r="O135" cm="1">
        <f t="array" ref="O135">INDEX('GMW - Zero_net'!$A$2:$MC$200,MATCH(1,('GMW - Zero_net'!$MC$2:$MC$200=O$3)*('GMW - Zero_net'!$MB$2:$MB$200=O$4),0),$E135-1973)</f>
        <v>8.1999999999999993</v>
      </c>
      <c r="P135" cm="1">
        <f t="array" ref="P135">INDEX('GMW - Zero_net'!$A$2:$MC$200,MATCH(1,('GMW - Zero_net'!$MC$2:$MC$200=P$3)*('GMW - Zero_net'!$MB$2:$MB$200=P$4),0),$E135-1973)</f>
        <v>39477.46</v>
      </c>
      <c r="Q135" cm="1">
        <f t="array" ref="Q135">INDEX('GMW - Zero_net'!$A$2:$MC$200,MATCH(1,('GMW - Zero_net'!$MC$2:$MC$200=Q$3)*('GMW - Zero_net'!$MB$2:$MB$200=Q$4),0),$E135-1973)</f>
        <v>-10482</v>
      </c>
      <c r="R135" cm="1">
        <f t="array" ref="R135">INDEX('GMW - Zero_net'!$A$2:$MC$200,MATCH(1,('GMW - Zero_net'!$MC$2:$MC$200=R$3)*('GMW - Zero_net'!$MB$2:$MB$200=R$4),0),$E135-1973)</f>
        <v>1101987</v>
      </c>
      <c r="S135" cm="1">
        <f t="array" ref="S135">INDEX('GMW - Zero_net'!$A$2:$MC$200,MATCH(1,('GMW - Zero_net'!$MC$2:$MC$200=S$3)*('GMW - Zero_net'!$MB$2:$MB$200=S$4),0),$E135-1973)</f>
        <v>426653</v>
      </c>
      <c r="T135" cm="1">
        <f t="array" ref="T135">INDEX('GMW - Zero_net'!$A$2:$MC$200,MATCH(1,('GMW - Zero_net'!$MC$2:$MC$200=T$3)*('GMW - Zero_net'!$MB$2:$MB$200=T$4),0),$E135-1973)</f>
        <v>-2.9225349999999999</v>
      </c>
      <c r="U135" cm="1">
        <f t="array" ref="U135">INDEX('GMW - Zero_net'!$A$2:$MC$200,MATCH(1,('GMW - Zero_net'!$MC$2:$MC$200=U$3)*('GMW - Zero_net'!$MB$2:$MB$200=U$4),0),$E135-1973)</f>
        <v>590421.6</v>
      </c>
      <c r="V135" cm="1">
        <f t="array" ref="V135">INDEX('GMW - Zero_net'!$A$2:$MC$200,MATCH(1,('GMW - Zero_net'!$MC$2:$MC$200=V$3)*('GMW - Zero_net'!$MB$2:$MB$200=V$4),0),$E135-1973)</f>
        <v>30401.54</v>
      </c>
      <c r="W135" cm="1">
        <f t="array" ref="W135">INDEX('GMW - Zero_net'!$A$2:$MC$200,MATCH(1,('GMW - Zero_net'!$MC$2:$MC$200=W$3)*('GMW - Zero_net'!$MB$2:$MB$200=W$4),0),$E135-1973)</f>
        <v>31.7</v>
      </c>
      <c r="X135" cm="1">
        <f t="array" ref="X135">INDEX('GMW - Zero_net'!$A$2:$MC$200,MATCH(1,('GMW - Zero_net'!$MC$2:$MC$200=X$3)*('GMW - Zero_net'!$MB$2:$MB$200=X$4),0),$E135-1973)</f>
        <v>526829.1</v>
      </c>
      <c r="Y135" cm="1">
        <f t="array" ref="Y135">INDEX('GMW - Zero_net'!$A$2:$MC$200,MATCH(1,('GMW - Zero_net'!$MC$2:$MC$200=Y$3)*('GMW - Zero_net'!$MB$2:$MB$200=Y$4),0),$E135-1973)</f>
        <v>41691.160000000003</v>
      </c>
      <c r="Z135" cm="1">
        <f t="array" ref="Z135">INDEX('GMW - Zero_net'!$A$2:$MC$200,MATCH(1,('GMW - Zero_net'!$MC$2:$MC$200=Z$3)*('GMW - Zero_net'!$MB$2:$MB$200=Z$4),0),$E135-1973)</f>
        <v>2472500</v>
      </c>
      <c r="AA135" cm="1">
        <f t="array" ref="AA135">INDEX('GMW - Zero_net'!$A$2:$MC$200,MATCH(1,('GMW - Zero_net'!$MC$2:$MC$200=AA$3)*('GMW - Zero_net'!$MB$2:$MB$200=AA$4),0),$E135-1973)</f>
        <v>-1.579647</v>
      </c>
      <c r="AB135" cm="1">
        <f t="array" ref="AB135">INDEX('GMW - Zero_net'!$A$2:$MC$200,MATCH(1,('GMW - Zero_net'!$MC$2:$MC$200=AB$3)*('GMW - Zero_net'!$MB$2:$MB$200=AB$4),0),$E135-1973)</f>
        <v>194348</v>
      </c>
      <c r="AC135" cm="1">
        <f t="array" ref="AC135">INDEX('GMW - Zero_net'!$A$2:$MC$200,MATCH(1,('GMW - Zero_net'!$MC$2:$MC$200=AC$3)*('GMW - Zero_net'!$MB$2:$MB$200=AC$4),0),$E135-1973)</f>
        <v>170401</v>
      </c>
      <c r="AD135" cm="1">
        <f t="array" ref="AD135">INDEX('GMW - Zero_net'!$A$2:$MC$200,MATCH(1,('GMW - Zero_net'!$MC$2:$MC$200=AD$3)*('GMW - Zero_net'!$MB$2:$MB$200=AD$4),0),$E135-1973)</f>
        <v>63604.5</v>
      </c>
      <c r="AE135" cm="1">
        <f t="array" ref="AE135">INDEX('GMW - Zero_net'!$A$2:$MC$200,MATCH(1,('GMW - Zero_net'!$MC$2:$MC$200=AE$3)*('GMW - Zero_net'!$MB$2:$MB$200=AE$4),0),$E135-1973)</f>
        <v>27.199909999999999</v>
      </c>
    </row>
    <row r="136" spans="1:31" x14ac:dyDescent="0.2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Zero_net'!$A$2:$MC$200,MATCH(1,('GMW - Zero_net'!$MC$2:$MC$200=F$3)*('GMW - Zero_net'!$MB$2:$MB$200=F$4),0),$E136-1973)</f>
        <v>573112</v>
      </c>
      <c r="G136" cm="1">
        <f t="array" ref="G136">INDEX('GMW - Zero_net'!$A$2:$MC$200,MATCH(1,('GMW - Zero_net'!$MC$2:$MC$200=G$3)*('GMW - Zero_net'!$MB$2:$MB$200=G$4),0),$E136-1973)</f>
        <v>345006</v>
      </c>
      <c r="H136" cm="1">
        <f t="array" ref="H136">INDEX('GMW - Zero_net'!$A$2:$MC$200,MATCH(1,('GMW - Zero_net'!$MC$2:$MC$200=H$3)*('GMW - Zero_net'!$MB$2:$MB$200=H$4),0),$E136-1973)</f>
        <v>372527</v>
      </c>
      <c r="I136" cm="1">
        <f t="array" ref="I136">INDEX('GMW - Zero_net'!$A$2:$MC$200,MATCH(1,('GMW - Zero_net'!$MC$2:$MC$200=I$3)*('GMW - Zero_net'!$MB$2:$MB$200=I$4),0),$E136-1973)</f>
        <v>95.8</v>
      </c>
      <c r="J136" cm="1">
        <f t="array" ref="J136">INDEX('GMW - Zero_net'!$A$2:$MC$200,MATCH(1,('GMW - Zero_net'!$MC$2:$MC$200=J$3)*('GMW - Zero_net'!$MB$2:$MB$200=J$4),0),$E136-1973)</f>
        <v>0.5</v>
      </c>
      <c r="K136" cm="1">
        <f t="array" ref="K136">INDEX('GMW - Zero_net'!$A$2:$MC$200,MATCH(1,('GMW - Zero_net'!$MC$2:$MC$200=K$3)*('GMW - Zero_net'!$MB$2:$MB$200=K$4),0),$E136-1973)</f>
        <v>1.890833</v>
      </c>
      <c r="L136" cm="1">
        <f t="array" ref="L136">INDEX('GMW - Zero_net'!$A$2:$MC$200,MATCH(1,('GMW - Zero_net'!$MC$2:$MC$200=L$3)*('GMW - Zero_net'!$MB$2:$MB$200=L$4),0),$E136-1973)</f>
        <v>29689</v>
      </c>
      <c r="M136" cm="1">
        <f t="array" ref="M136">INDEX('GMW - Zero_net'!$A$2:$MC$200,MATCH(1,('GMW - Zero_net'!$MC$2:$MC$200=M$3)*('GMW - Zero_net'!$MB$2:$MB$200=M$4),0),$E136-1973)</f>
        <v>2575</v>
      </c>
      <c r="N136" cm="1">
        <f t="array" ref="N136">INDEX('GMW - Zero_net'!$A$2:$MC$200,MATCH(1,('GMW - Zero_net'!$MC$2:$MC$200=N$3)*('GMW - Zero_net'!$MB$2:$MB$200=N$4),0),$E136-1973)</f>
        <v>32264</v>
      </c>
      <c r="O136" cm="1">
        <f t="array" ref="O136">INDEX('GMW - Zero_net'!$A$2:$MC$200,MATCH(1,('GMW - Zero_net'!$MC$2:$MC$200=O$3)*('GMW - Zero_net'!$MB$2:$MB$200=O$4),0),$E136-1973)</f>
        <v>8</v>
      </c>
      <c r="P136" cm="1">
        <f t="array" ref="P136">INDEX('GMW - Zero_net'!$A$2:$MC$200,MATCH(1,('GMW - Zero_net'!$MC$2:$MC$200=P$3)*('GMW - Zero_net'!$MB$2:$MB$200=P$4),0),$E136-1973)</f>
        <v>39534.449999999997</v>
      </c>
      <c r="Q136" cm="1">
        <f t="array" ref="Q136">INDEX('GMW - Zero_net'!$A$2:$MC$200,MATCH(1,('GMW - Zero_net'!$MC$2:$MC$200=Q$3)*('GMW - Zero_net'!$MB$2:$MB$200=Q$4),0),$E136-1973)</f>
        <v>-30362</v>
      </c>
      <c r="R136" cm="1">
        <f t="array" ref="R136">INDEX('GMW - Zero_net'!$A$2:$MC$200,MATCH(1,('GMW - Zero_net'!$MC$2:$MC$200=R$3)*('GMW - Zero_net'!$MB$2:$MB$200=R$4),0),$E136-1973)</f>
        <v>1166524</v>
      </c>
      <c r="S136" cm="1">
        <f t="array" ref="S136">INDEX('GMW - Zero_net'!$A$2:$MC$200,MATCH(1,('GMW - Zero_net'!$MC$2:$MC$200=S$3)*('GMW - Zero_net'!$MB$2:$MB$200=S$4),0),$E136-1973)</f>
        <v>426698</v>
      </c>
      <c r="T136" cm="1">
        <f t="array" ref="T136">INDEX('GMW - Zero_net'!$A$2:$MC$200,MATCH(1,('GMW - Zero_net'!$MC$2:$MC$200=T$3)*('GMW - Zero_net'!$MB$2:$MB$200=T$4),0),$E136-1973)</f>
        <v>-3.4519199999999999</v>
      </c>
      <c r="U136" cm="1">
        <f t="array" ref="U136">INDEX('GMW - Zero_net'!$A$2:$MC$200,MATCH(1,('GMW - Zero_net'!$MC$2:$MC$200=U$3)*('GMW - Zero_net'!$MB$2:$MB$200=U$4),0),$E136-1973)</f>
        <v>593240.9</v>
      </c>
      <c r="V136" cm="1">
        <f t="array" ref="V136">INDEX('GMW - Zero_net'!$A$2:$MC$200,MATCH(1,('GMW - Zero_net'!$MC$2:$MC$200=V$3)*('GMW - Zero_net'!$MB$2:$MB$200=V$4),0),$E136-1973)</f>
        <v>30554.01</v>
      </c>
      <c r="W136" cm="1">
        <f t="array" ref="W136">INDEX('GMW - Zero_net'!$A$2:$MC$200,MATCH(1,('GMW - Zero_net'!$MC$2:$MC$200=W$3)*('GMW - Zero_net'!$MB$2:$MB$200=W$4),0),$E136-1973)</f>
        <v>31.7</v>
      </c>
      <c r="X136" cm="1">
        <f t="array" ref="X136">INDEX('GMW - Zero_net'!$A$2:$MC$200,MATCH(1,('GMW - Zero_net'!$MC$2:$MC$200=X$3)*('GMW - Zero_net'!$MB$2:$MB$200=X$4),0),$E136-1973)</f>
        <v>527857.6</v>
      </c>
      <c r="Y136" cm="1">
        <f t="array" ref="Y136">INDEX('GMW - Zero_net'!$A$2:$MC$200,MATCH(1,('GMW - Zero_net'!$MC$2:$MC$200=Y$3)*('GMW - Zero_net'!$MB$2:$MB$200=Y$4),0),$E136-1973)</f>
        <v>41684.660000000003</v>
      </c>
      <c r="Z136" cm="1">
        <f t="array" ref="Z136">INDEX('GMW - Zero_net'!$A$2:$MC$200,MATCH(1,('GMW - Zero_net'!$MC$2:$MC$200=Z$3)*('GMW - Zero_net'!$MB$2:$MB$200=Z$4),0),$E136-1973)</f>
        <v>2480000</v>
      </c>
      <c r="AA136" cm="1">
        <f t="array" ref="AA136">INDEX('GMW - Zero_net'!$A$2:$MC$200,MATCH(1,('GMW - Zero_net'!$MC$2:$MC$200=AA$3)*('GMW - Zero_net'!$MB$2:$MB$200=AA$4),0),$E136-1973)</f>
        <v>-1.5798300000000001</v>
      </c>
      <c r="AB136" cm="1">
        <f t="array" ref="AB136">INDEX('GMW - Zero_net'!$A$2:$MC$200,MATCH(1,('GMW - Zero_net'!$MC$2:$MC$200=AB$3)*('GMW - Zero_net'!$MB$2:$MB$200=AB$4),0),$E136-1973)</f>
        <v>193349</v>
      </c>
      <c r="AC136" cm="1">
        <f t="array" ref="AC136">INDEX('GMW - Zero_net'!$A$2:$MC$200,MATCH(1,('GMW - Zero_net'!$MC$2:$MC$200=AC$3)*('GMW - Zero_net'!$MB$2:$MB$200=AC$4),0),$E136-1973)</f>
        <v>150090</v>
      </c>
      <c r="AD136" cm="1">
        <f t="array" ref="AD136">INDEX('GMW - Zero_net'!$A$2:$MC$200,MATCH(1,('GMW - Zero_net'!$MC$2:$MC$200=AD$3)*('GMW - Zero_net'!$MB$2:$MB$200=AD$4),0),$E136-1973)</f>
        <v>63711</v>
      </c>
      <c r="AE136" cm="1">
        <f t="array" ref="AE136">INDEX('GMW - Zero_net'!$A$2:$MC$200,MATCH(1,('GMW - Zero_net'!$MC$2:$MC$200=AE$3)*('GMW - Zero_net'!$MB$2:$MB$200=AE$4),0),$E136-1973)</f>
        <v>27.3965</v>
      </c>
    </row>
    <row r="137" spans="1:31" x14ac:dyDescent="0.2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Zero_net'!$A$2:$MC$200,MATCH(1,('GMW - Zero_net'!$MC$2:$MC$200=F$3)*('GMW - Zero_net'!$MB$2:$MB$200=F$4),0),$E137-1973)</f>
        <v>579051</v>
      </c>
      <c r="G137" cm="1">
        <f t="array" ref="G137">INDEX('GMW - Zero_net'!$A$2:$MC$200,MATCH(1,('GMW - Zero_net'!$MC$2:$MC$200=G$3)*('GMW - Zero_net'!$MB$2:$MB$200=G$4),0),$E137-1973)</f>
        <v>349895</v>
      </c>
      <c r="H137" cm="1">
        <f t="array" ref="H137">INDEX('GMW - Zero_net'!$A$2:$MC$200,MATCH(1,('GMW - Zero_net'!$MC$2:$MC$200=H$3)*('GMW - Zero_net'!$MB$2:$MB$200=H$4),0),$E137-1973)</f>
        <v>372356</v>
      </c>
      <c r="I137" cm="1">
        <f t="array" ref="I137">INDEX('GMW - Zero_net'!$A$2:$MC$200,MATCH(1,('GMW - Zero_net'!$MC$2:$MC$200=I$3)*('GMW - Zero_net'!$MB$2:$MB$200=I$4),0),$E137-1973)</f>
        <v>96.066670000000002</v>
      </c>
      <c r="J137" cm="1">
        <f t="array" ref="J137">INDEX('GMW - Zero_net'!$A$2:$MC$200,MATCH(1,('GMW - Zero_net'!$MC$2:$MC$200=J$3)*('GMW - Zero_net'!$MB$2:$MB$200=J$4),0),$E137-1973)</f>
        <v>0.5</v>
      </c>
      <c r="K137" cm="1">
        <f t="array" ref="K137">INDEX('GMW - Zero_net'!$A$2:$MC$200,MATCH(1,('GMW - Zero_net'!$MC$2:$MC$200=K$3)*('GMW - Zero_net'!$MB$2:$MB$200=K$4),0),$E137-1973)</f>
        <v>1.629688</v>
      </c>
      <c r="L137" cm="1">
        <f t="array" ref="L137">INDEX('GMW - Zero_net'!$A$2:$MC$200,MATCH(1,('GMW - Zero_net'!$MC$2:$MC$200=L$3)*('GMW - Zero_net'!$MB$2:$MB$200=L$4),0),$E137-1973)</f>
        <v>29788</v>
      </c>
      <c r="M137" cm="1">
        <f t="array" ref="M137">INDEX('GMW - Zero_net'!$A$2:$MC$200,MATCH(1,('GMW - Zero_net'!$MC$2:$MC$200=M$3)*('GMW - Zero_net'!$MB$2:$MB$200=M$4),0),$E137-1973)</f>
        <v>2537</v>
      </c>
      <c r="N137" cm="1">
        <f t="array" ref="N137">INDEX('GMW - Zero_net'!$A$2:$MC$200,MATCH(1,('GMW - Zero_net'!$MC$2:$MC$200=N$3)*('GMW - Zero_net'!$MB$2:$MB$200=N$4),0),$E137-1973)</f>
        <v>32325</v>
      </c>
      <c r="O137" cm="1">
        <f t="array" ref="O137">INDEX('GMW - Zero_net'!$A$2:$MC$200,MATCH(1,('GMW - Zero_net'!$MC$2:$MC$200=O$3)*('GMW - Zero_net'!$MB$2:$MB$200=O$4),0),$E137-1973)</f>
        <v>7.8</v>
      </c>
      <c r="P137" cm="1">
        <f t="array" ref="P137">INDEX('GMW - Zero_net'!$A$2:$MC$200,MATCH(1,('GMW - Zero_net'!$MC$2:$MC$200=P$3)*('GMW - Zero_net'!$MB$2:$MB$200=P$4),0),$E137-1973)</f>
        <v>39610.949999999997</v>
      </c>
      <c r="Q137" cm="1">
        <f t="array" ref="Q137">INDEX('GMW - Zero_net'!$A$2:$MC$200,MATCH(1,('GMW - Zero_net'!$MC$2:$MC$200=Q$3)*('GMW - Zero_net'!$MB$2:$MB$200=Q$4),0),$E137-1973)</f>
        <v>-20790</v>
      </c>
      <c r="R137" cm="1">
        <f t="array" ref="R137">INDEX('GMW - Zero_net'!$A$2:$MC$200,MATCH(1,('GMW - Zero_net'!$MC$2:$MC$200=R$3)*('GMW - Zero_net'!$MB$2:$MB$200=R$4),0),$E137-1973)</f>
        <v>1175000</v>
      </c>
      <c r="S137" cm="1">
        <f t="array" ref="S137">INDEX('GMW - Zero_net'!$A$2:$MC$200,MATCH(1,('GMW - Zero_net'!$MC$2:$MC$200=S$3)*('GMW - Zero_net'!$MB$2:$MB$200=S$4),0),$E137-1973)</f>
        <v>433287</v>
      </c>
      <c r="T137" cm="1">
        <f t="array" ref="T137">INDEX('GMW - Zero_net'!$A$2:$MC$200,MATCH(1,('GMW - Zero_net'!$MC$2:$MC$200=T$3)*('GMW - Zero_net'!$MB$2:$MB$200=T$4),0),$E137-1973)</f>
        <v>-3.3063889999999998</v>
      </c>
      <c r="U137" cm="1">
        <f t="array" ref="U137">INDEX('GMW - Zero_net'!$A$2:$MC$200,MATCH(1,('GMW - Zero_net'!$MC$2:$MC$200=U$3)*('GMW - Zero_net'!$MB$2:$MB$200=U$4),0),$E137-1973)</f>
        <v>598516.6</v>
      </c>
      <c r="V137" cm="1">
        <f t="array" ref="V137">INDEX('GMW - Zero_net'!$A$2:$MC$200,MATCH(1,('GMW - Zero_net'!$MC$2:$MC$200=V$3)*('GMW - Zero_net'!$MB$2:$MB$200=V$4),0),$E137-1973)</f>
        <v>30611.78</v>
      </c>
      <c r="W137" cm="1">
        <f t="array" ref="W137">INDEX('GMW - Zero_net'!$A$2:$MC$200,MATCH(1,('GMW - Zero_net'!$MC$2:$MC$200=W$3)*('GMW - Zero_net'!$MB$2:$MB$200=W$4),0),$E137-1973)</f>
        <v>32</v>
      </c>
      <c r="X137" cm="1">
        <f t="array" ref="X137">INDEX('GMW - Zero_net'!$A$2:$MC$200,MATCH(1,('GMW - Zero_net'!$MC$2:$MC$200=X$3)*('GMW - Zero_net'!$MB$2:$MB$200=X$4),0),$E137-1973)</f>
        <v>529169.5</v>
      </c>
      <c r="Y137" cm="1">
        <f t="array" ref="Y137">INDEX('GMW - Zero_net'!$A$2:$MC$200,MATCH(1,('GMW - Zero_net'!$MC$2:$MC$200=Y$3)*('GMW - Zero_net'!$MB$2:$MB$200=Y$4),0),$E137-1973)</f>
        <v>41701.08</v>
      </c>
      <c r="Z137" cm="1">
        <f t="array" ref="Z137">INDEX('GMW - Zero_net'!$A$2:$MC$200,MATCH(1,('GMW - Zero_net'!$MC$2:$MC$200=Z$3)*('GMW - Zero_net'!$MB$2:$MB$200=Z$4),0),$E137-1973)</f>
        <v>2487500</v>
      </c>
      <c r="AA137" cm="1">
        <f t="array" ref="AA137">INDEX('GMW - Zero_net'!$A$2:$MC$200,MATCH(1,('GMW - Zero_net'!$MC$2:$MC$200=AA$3)*('GMW - Zero_net'!$MB$2:$MB$200=AA$4),0),$E137-1973)</f>
        <v>-1.580014</v>
      </c>
      <c r="AB137" cm="1">
        <f t="array" ref="AB137">INDEX('GMW - Zero_net'!$A$2:$MC$200,MATCH(1,('GMW - Zero_net'!$MC$2:$MC$200=AB$3)*('GMW - Zero_net'!$MB$2:$MB$200=AB$4),0),$E137-1973)</f>
        <v>184466</v>
      </c>
      <c r="AC137" cm="1">
        <f t="array" ref="AC137">INDEX('GMW - Zero_net'!$A$2:$MC$200,MATCH(1,('GMW - Zero_net'!$MC$2:$MC$200=AC$3)*('GMW - Zero_net'!$MB$2:$MB$200=AC$4),0),$E137-1973)</f>
        <v>159121</v>
      </c>
      <c r="AD137" cm="1">
        <f t="array" ref="AD137">INDEX('GMW - Zero_net'!$A$2:$MC$200,MATCH(1,('GMW - Zero_net'!$MC$2:$MC$200=AD$3)*('GMW - Zero_net'!$MB$2:$MB$200=AD$4),0),$E137-1973)</f>
        <v>63817.75</v>
      </c>
      <c r="AE137" cm="1">
        <f t="array" ref="AE137">INDEX('GMW - Zero_net'!$A$2:$MC$200,MATCH(1,('GMW - Zero_net'!$MC$2:$MC$200=AE$3)*('GMW - Zero_net'!$MB$2:$MB$200=AE$4),0),$E137-1973)</f>
        <v>27.519839999999999</v>
      </c>
    </row>
    <row r="138" spans="1:31" x14ac:dyDescent="0.2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Zero_net'!$A$2:$MC$200,MATCH(1,('GMW - Zero_net'!$MC$2:$MC$200=F$3)*('GMW - Zero_net'!$MB$2:$MB$200=F$4),0),$E138-1973)</f>
        <v>578215</v>
      </c>
      <c r="G138" cm="1">
        <f t="array" ref="G138">INDEX('GMW - Zero_net'!$A$2:$MC$200,MATCH(1,('GMW - Zero_net'!$MC$2:$MC$200=G$3)*('GMW - Zero_net'!$MB$2:$MB$200=G$4),0),$E138-1973)</f>
        <v>355752</v>
      </c>
      <c r="H138" cm="1">
        <f t="array" ref="H138">INDEX('GMW - Zero_net'!$A$2:$MC$200,MATCH(1,('GMW - Zero_net'!$MC$2:$MC$200=H$3)*('GMW - Zero_net'!$MB$2:$MB$200=H$4),0),$E138-1973)</f>
        <v>372145</v>
      </c>
      <c r="I138" cm="1">
        <f t="array" ref="I138">INDEX('GMW - Zero_net'!$A$2:$MC$200,MATCH(1,('GMW - Zero_net'!$MC$2:$MC$200=I$3)*('GMW - Zero_net'!$MB$2:$MB$200=I$4),0),$E138-1973)</f>
        <v>97.266670000000005</v>
      </c>
      <c r="J138" cm="1">
        <f t="array" ref="J138">INDEX('GMW - Zero_net'!$A$2:$MC$200,MATCH(1,('GMW - Zero_net'!$MC$2:$MC$200=J$3)*('GMW - Zero_net'!$MB$2:$MB$200=J$4),0),$E138-1973)</f>
        <v>0.5</v>
      </c>
      <c r="K138" cm="1">
        <f t="array" ref="K138">INDEX('GMW - Zero_net'!$A$2:$MC$200,MATCH(1,('GMW - Zero_net'!$MC$2:$MC$200=K$3)*('GMW - Zero_net'!$MB$2:$MB$200=K$4),0),$E138-1973)</f>
        <v>1.8129690000000001</v>
      </c>
      <c r="L138" cm="1">
        <f t="array" ref="L138">INDEX('GMW - Zero_net'!$A$2:$MC$200,MATCH(1,('GMW - Zero_net'!$MC$2:$MC$200=L$3)*('GMW - Zero_net'!$MB$2:$MB$200=L$4),0),$E138-1973)</f>
        <v>29945</v>
      </c>
      <c r="M138" cm="1">
        <f t="array" ref="M138">INDEX('GMW - Zero_net'!$A$2:$MC$200,MATCH(1,('GMW - Zero_net'!$MC$2:$MC$200=M$3)*('GMW - Zero_net'!$MB$2:$MB$200=M$4),0),$E138-1973)</f>
        <v>2534</v>
      </c>
      <c r="N138" cm="1">
        <f t="array" ref="N138">INDEX('GMW - Zero_net'!$A$2:$MC$200,MATCH(1,('GMW - Zero_net'!$MC$2:$MC$200=N$3)*('GMW - Zero_net'!$MB$2:$MB$200=N$4),0),$E138-1973)</f>
        <v>32479</v>
      </c>
      <c r="O138" cm="1">
        <f t="array" ref="O138">INDEX('GMW - Zero_net'!$A$2:$MC$200,MATCH(1,('GMW - Zero_net'!$MC$2:$MC$200=O$3)*('GMW - Zero_net'!$MB$2:$MB$200=O$4),0),$E138-1973)</f>
        <v>7.8</v>
      </c>
      <c r="P138" cm="1">
        <f t="array" ref="P138">INDEX('GMW - Zero_net'!$A$2:$MC$200,MATCH(1,('GMW - Zero_net'!$MC$2:$MC$200=P$3)*('GMW - Zero_net'!$MB$2:$MB$200=P$4),0),$E138-1973)</f>
        <v>39687.440000000002</v>
      </c>
      <c r="Q138" cm="1">
        <f t="array" ref="Q138">INDEX('GMW - Zero_net'!$A$2:$MC$200,MATCH(1,('GMW - Zero_net'!$MC$2:$MC$200=Q$3)*('GMW - Zero_net'!$MB$2:$MB$200=Q$4),0),$E138-1973)</f>
        <v>-32173</v>
      </c>
      <c r="R138" cm="1">
        <f t="array" ref="R138">INDEX('GMW - Zero_net'!$A$2:$MC$200,MATCH(1,('GMW - Zero_net'!$MC$2:$MC$200=R$3)*('GMW - Zero_net'!$MB$2:$MB$200=R$4),0),$E138-1973)</f>
        <v>1213320</v>
      </c>
      <c r="S138" cm="1">
        <f t="array" ref="S138">INDEX('GMW - Zero_net'!$A$2:$MC$200,MATCH(1,('GMW - Zero_net'!$MC$2:$MC$200=S$3)*('GMW - Zero_net'!$MB$2:$MB$200=S$4),0),$E138-1973)</f>
        <v>435070</v>
      </c>
      <c r="T138" cm="1">
        <f t="array" ref="T138">INDEX('GMW - Zero_net'!$A$2:$MC$200,MATCH(1,('GMW - Zero_net'!$MC$2:$MC$200=T$3)*('GMW - Zero_net'!$MB$2:$MB$200=T$4),0),$E138-1973)</f>
        <v>-3.7057880000000001</v>
      </c>
      <c r="U138" cm="1">
        <f t="array" ref="U138">INDEX('GMW - Zero_net'!$A$2:$MC$200,MATCH(1,('GMW - Zero_net'!$MC$2:$MC$200=U$3)*('GMW - Zero_net'!$MB$2:$MB$200=U$4),0),$E138-1973)</f>
        <v>600044.69999999995</v>
      </c>
      <c r="V138" cm="1">
        <f t="array" ref="V138">INDEX('GMW - Zero_net'!$A$2:$MC$200,MATCH(1,('GMW - Zero_net'!$MC$2:$MC$200=V$3)*('GMW - Zero_net'!$MB$2:$MB$200=V$4),0),$E138-1973)</f>
        <v>30757.61</v>
      </c>
      <c r="W138" cm="1">
        <f t="array" ref="W138">INDEX('GMW - Zero_net'!$A$2:$MC$200,MATCH(1,('GMW - Zero_net'!$MC$2:$MC$200=W$3)*('GMW - Zero_net'!$MB$2:$MB$200=W$4),0),$E138-1973)</f>
        <v>31.9</v>
      </c>
      <c r="X138" cm="1">
        <f t="array" ref="X138">INDEX('GMW - Zero_net'!$A$2:$MC$200,MATCH(1,('GMW - Zero_net'!$MC$2:$MC$200=X$3)*('GMW - Zero_net'!$MB$2:$MB$200=X$4),0),$E138-1973)</f>
        <v>530475.19999999995</v>
      </c>
      <c r="Y138" cm="1">
        <f t="array" ref="Y138">INDEX('GMW - Zero_net'!$A$2:$MC$200,MATCH(1,('GMW - Zero_net'!$MC$2:$MC$200=Y$3)*('GMW - Zero_net'!$MB$2:$MB$200=Y$4),0),$E138-1973)</f>
        <v>41717.5</v>
      </c>
      <c r="Z138" cm="1">
        <f t="array" ref="Z138">INDEX('GMW - Zero_net'!$A$2:$MC$200,MATCH(1,('GMW - Zero_net'!$MC$2:$MC$200=Z$3)*('GMW - Zero_net'!$MB$2:$MB$200=Z$4),0),$E138-1973)</f>
        <v>2495000</v>
      </c>
      <c r="AA138" cm="1">
        <f t="array" ref="AA138">INDEX('GMW - Zero_net'!$A$2:$MC$200,MATCH(1,('GMW - Zero_net'!$MC$2:$MC$200=AA$3)*('GMW - Zero_net'!$MB$2:$MB$200=AA$4),0),$E138-1973)</f>
        <v>-1.5801970000000001</v>
      </c>
      <c r="AB138" cm="1">
        <f t="array" ref="AB138">INDEX('GMW - Zero_net'!$A$2:$MC$200,MATCH(1,('GMW - Zero_net'!$MC$2:$MC$200=AB$3)*('GMW - Zero_net'!$MB$2:$MB$200=AB$4),0),$E138-1973)</f>
        <v>189959</v>
      </c>
      <c r="AC138" cm="1">
        <f t="array" ref="AC138">INDEX('GMW - Zero_net'!$A$2:$MC$200,MATCH(1,('GMW - Zero_net'!$MC$2:$MC$200=AC$3)*('GMW - Zero_net'!$MB$2:$MB$200=AC$4),0),$E138-1973)</f>
        <v>152007</v>
      </c>
      <c r="AD138" cm="1">
        <f t="array" ref="AD138">INDEX('GMW - Zero_net'!$A$2:$MC$200,MATCH(1,('GMW - Zero_net'!$MC$2:$MC$200=AD$3)*('GMW - Zero_net'!$MB$2:$MB$200=AD$4),0),$E138-1973)</f>
        <v>63924.5</v>
      </c>
      <c r="AE138" cm="1">
        <f t="array" ref="AE138">INDEX('GMW - Zero_net'!$A$2:$MC$200,MATCH(1,('GMW - Zero_net'!$MC$2:$MC$200=AE$3)*('GMW - Zero_net'!$MB$2:$MB$200=AE$4),0),$E138-1973)</f>
        <v>27.642700000000001</v>
      </c>
    </row>
    <row r="139" spans="1:31" x14ac:dyDescent="0.2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Zero_net'!$A$2:$MC$200,MATCH(1,('GMW - Zero_net'!$MC$2:$MC$200=F$3)*('GMW - Zero_net'!$MB$2:$MB$200=F$4),0),$E139-1973)</f>
        <v>579749</v>
      </c>
      <c r="G139" cm="1">
        <f t="array" ref="G139">INDEX('GMW - Zero_net'!$A$2:$MC$200,MATCH(1,('GMW - Zero_net'!$MC$2:$MC$200=G$3)*('GMW - Zero_net'!$MB$2:$MB$200=G$4),0),$E139-1973)</f>
        <v>352851</v>
      </c>
      <c r="H139" cm="1">
        <f t="array" ref="H139">INDEX('GMW - Zero_net'!$A$2:$MC$200,MATCH(1,('GMW - Zero_net'!$MC$2:$MC$200=H$3)*('GMW - Zero_net'!$MB$2:$MB$200=H$4),0),$E139-1973)</f>
        <v>368299</v>
      </c>
      <c r="I139" cm="1">
        <f t="array" ref="I139">INDEX('GMW - Zero_net'!$A$2:$MC$200,MATCH(1,('GMW - Zero_net'!$MC$2:$MC$200=I$3)*('GMW - Zero_net'!$MB$2:$MB$200=I$4),0),$E139-1973)</f>
        <v>97.666659999999993</v>
      </c>
      <c r="J139" cm="1">
        <f t="array" ref="J139">INDEX('GMW - Zero_net'!$A$2:$MC$200,MATCH(1,('GMW - Zero_net'!$MC$2:$MC$200=J$3)*('GMW - Zero_net'!$MB$2:$MB$200=J$4),0),$E139-1973)</f>
        <v>0.5</v>
      </c>
      <c r="K139" cm="1">
        <f t="array" ref="K139">INDEX('GMW - Zero_net'!$A$2:$MC$200,MATCH(1,('GMW - Zero_net'!$MC$2:$MC$200=K$3)*('GMW - Zero_net'!$MB$2:$MB$200=K$4),0),$E139-1973)</f>
        <v>2.0190480000000002</v>
      </c>
      <c r="L139" cm="1">
        <f t="array" ref="L139">INDEX('GMW - Zero_net'!$A$2:$MC$200,MATCH(1,('GMW - Zero_net'!$MC$2:$MC$200=L$3)*('GMW - Zero_net'!$MB$2:$MB$200=L$4),0),$E139-1973)</f>
        <v>29884</v>
      </c>
      <c r="M139" cm="1">
        <f t="array" ref="M139">INDEX('GMW - Zero_net'!$A$2:$MC$200,MATCH(1,('GMW - Zero_net'!$MC$2:$MC$200=M$3)*('GMW - Zero_net'!$MB$2:$MB$200=M$4),0),$E139-1973)</f>
        <v>2540</v>
      </c>
      <c r="N139" cm="1">
        <f t="array" ref="N139">INDEX('GMW - Zero_net'!$A$2:$MC$200,MATCH(1,('GMW - Zero_net'!$MC$2:$MC$200=N$3)*('GMW - Zero_net'!$MB$2:$MB$200=N$4),0),$E139-1973)</f>
        <v>32424</v>
      </c>
      <c r="O139" cm="1">
        <f t="array" ref="O139">INDEX('GMW - Zero_net'!$A$2:$MC$200,MATCH(1,('GMW - Zero_net'!$MC$2:$MC$200=O$3)*('GMW - Zero_net'!$MB$2:$MB$200=O$4),0),$E139-1973)</f>
        <v>7.8</v>
      </c>
      <c r="P139" cm="1">
        <f t="array" ref="P139">INDEX('GMW - Zero_net'!$A$2:$MC$200,MATCH(1,('GMW - Zero_net'!$MC$2:$MC$200=P$3)*('GMW - Zero_net'!$MB$2:$MB$200=P$4),0),$E139-1973)</f>
        <v>39763.94</v>
      </c>
      <c r="Q139" cm="1">
        <f t="array" ref="Q139">INDEX('GMW - Zero_net'!$A$2:$MC$200,MATCH(1,('GMW - Zero_net'!$MC$2:$MC$200=Q$3)*('GMW - Zero_net'!$MB$2:$MB$200=Q$4),0),$E139-1973)</f>
        <v>-7430</v>
      </c>
      <c r="R139" cm="1">
        <f t="array" ref="R139">INDEX('GMW - Zero_net'!$A$2:$MC$200,MATCH(1,('GMW - Zero_net'!$MC$2:$MC$200=R$3)*('GMW - Zero_net'!$MB$2:$MB$200=R$4),0),$E139-1973)</f>
        <v>1227473</v>
      </c>
      <c r="S139" cm="1">
        <f t="array" ref="S139">INDEX('GMW - Zero_net'!$A$2:$MC$200,MATCH(1,('GMW - Zero_net'!$MC$2:$MC$200=S$3)*('GMW - Zero_net'!$MB$2:$MB$200=S$4),0),$E139-1973)</f>
        <v>440038</v>
      </c>
      <c r="T139" cm="1">
        <f t="array" ref="T139">INDEX('GMW - Zero_net'!$A$2:$MC$200,MATCH(1,('GMW - Zero_net'!$MC$2:$MC$200=T$3)*('GMW - Zero_net'!$MB$2:$MB$200=T$4),0),$E139-1973)</f>
        <v>-3.682804</v>
      </c>
      <c r="U139" cm="1">
        <f t="array" ref="U139">INDEX('GMW - Zero_net'!$A$2:$MC$200,MATCH(1,('GMW - Zero_net'!$MC$2:$MC$200=U$3)*('GMW - Zero_net'!$MB$2:$MB$200=U$4),0),$E139-1973)</f>
        <v>601498.1</v>
      </c>
      <c r="V139" cm="1">
        <f t="array" ref="V139">INDEX('GMW - Zero_net'!$A$2:$MC$200,MATCH(1,('GMW - Zero_net'!$MC$2:$MC$200=V$3)*('GMW - Zero_net'!$MB$2:$MB$200=V$4),0),$E139-1973)</f>
        <v>30705.53</v>
      </c>
      <c r="W139" cm="1">
        <f t="array" ref="W139">INDEX('GMW - Zero_net'!$A$2:$MC$200,MATCH(1,('GMW - Zero_net'!$MC$2:$MC$200=W$3)*('GMW - Zero_net'!$MB$2:$MB$200=W$4),0),$E139-1973)</f>
        <v>32</v>
      </c>
      <c r="X139" cm="1">
        <f t="array" ref="X139">INDEX('GMW - Zero_net'!$A$2:$MC$200,MATCH(1,('GMW - Zero_net'!$MC$2:$MC$200=X$3)*('GMW - Zero_net'!$MB$2:$MB$200=X$4),0),$E139-1973)</f>
        <v>531774.9</v>
      </c>
      <c r="Y139" cm="1">
        <f t="array" ref="Y139">INDEX('GMW - Zero_net'!$A$2:$MC$200,MATCH(1,('GMW - Zero_net'!$MC$2:$MC$200=Y$3)*('GMW - Zero_net'!$MB$2:$MB$200=Y$4),0),$E139-1973)</f>
        <v>41733.919999999998</v>
      </c>
      <c r="Z139" cm="1">
        <f t="array" ref="Z139">INDEX('GMW - Zero_net'!$A$2:$MC$200,MATCH(1,('GMW - Zero_net'!$MC$2:$MC$200=Z$3)*('GMW - Zero_net'!$MB$2:$MB$200=Z$4),0),$E139-1973)</f>
        <v>2503000</v>
      </c>
      <c r="AA139" cm="1">
        <f t="array" ref="AA139">INDEX('GMW - Zero_net'!$A$2:$MC$200,MATCH(1,('GMW - Zero_net'!$MC$2:$MC$200=AA$3)*('GMW - Zero_net'!$MB$2:$MB$200=AA$4),0),$E139-1973)</f>
        <v>-1.5803799999999999</v>
      </c>
      <c r="AB139" cm="1">
        <f t="array" ref="AB139">INDEX('GMW - Zero_net'!$A$2:$MC$200,MATCH(1,('GMW - Zero_net'!$MC$2:$MC$200=AB$3)*('GMW - Zero_net'!$MB$2:$MB$200=AB$4),0),$E139-1973)</f>
        <v>191360</v>
      </c>
      <c r="AC139" cm="1">
        <f t="array" ref="AC139">INDEX('GMW - Zero_net'!$A$2:$MC$200,MATCH(1,('GMW - Zero_net'!$MC$2:$MC$200=AC$3)*('GMW - Zero_net'!$MB$2:$MB$200=AC$4),0),$E139-1973)</f>
        <v>174188</v>
      </c>
      <c r="AD139" cm="1">
        <f t="array" ref="AD139">INDEX('GMW - Zero_net'!$A$2:$MC$200,MATCH(1,('GMW - Zero_net'!$MC$2:$MC$200=AD$3)*('GMW - Zero_net'!$MB$2:$MB$200=AD$4),0),$E139-1973)</f>
        <v>64031.25</v>
      </c>
      <c r="AE139" cm="1">
        <f t="array" ref="AE139">INDEX('GMW - Zero_net'!$A$2:$MC$200,MATCH(1,('GMW - Zero_net'!$MC$2:$MC$200=AE$3)*('GMW - Zero_net'!$MB$2:$MB$200=AE$4),0),$E139-1973)</f>
        <v>27.765090000000001</v>
      </c>
    </row>
    <row r="140" spans="1:31" x14ac:dyDescent="0.2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Zero_net'!$A$2:$MC$200,MATCH(1,('GMW - Zero_net'!$MC$2:$MC$200=F$3)*('GMW - Zero_net'!$MB$2:$MB$200=F$4),0),$E140-1973)</f>
        <v>583605</v>
      </c>
      <c r="G140" cm="1">
        <f t="array" ref="G140">INDEX('GMW - Zero_net'!$A$2:$MC$200,MATCH(1,('GMW - Zero_net'!$MC$2:$MC$200=G$3)*('GMW - Zero_net'!$MB$2:$MB$200=G$4),0),$E140-1973)</f>
        <v>355308</v>
      </c>
      <c r="H140" cm="1">
        <f t="array" ref="H140">INDEX('GMW - Zero_net'!$A$2:$MC$200,MATCH(1,('GMW - Zero_net'!$MC$2:$MC$200=H$3)*('GMW - Zero_net'!$MB$2:$MB$200=H$4),0),$E140-1973)</f>
        <v>375885</v>
      </c>
      <c r="I140" cm="1">
        <f t="array" ref="I140">INDEX('GMW - Zero_net'!$A$2:$MC$200,MATCH(1,('GMW - Zero_net'!$MC$2:$MC$200=I$3)*('GMW - Zero_net'!$MB$2:$MB$200=I$4),0),$E140-1973)</f>
        <v>98.366669999999999</v>
      </c>
      <c r="J140" cm="1">
        <f t="array" ref="J140">INDEX('GMW - Zero_net'!$A$2:$MC$200,MATCH(1,('GMW - Zero_net'!$MC$2:$MC$200=J$3)*('GMW - Zero_net'!$MB$2:$MB$200=J$4),0),$E140-1973)</f>
        <v>0.5</v>
      </c>
      <c r="K140" cm="1">
        <f t="array" ref="K140">INDEX('GMW - Zero_net'!$A$2:$MC$200,MATCH(1,('GMW - Zero_net'!$MC$2:$MC$200=K$3)*('GMW - Zero_net'!$MB$2:$MB$200=K$4),0),$E140-1973)</f>
        <v>1.9181539999999999</v>
      </c>
      <c r="L140" cm="1">
        <f t="array" ref="L140">INDEX('GMW - Zero_net'!$A$2:$MC$200,MATCH(1,('GMW - Zero_net'!$MC$2:$MC$200=L$3)*('GMW - Zero_net'!$MB$2:$MB$200=L$4),0),$E140-1973)</f>
        <v>29990</v>
      </c>
      <c r="M140" cm="1">
        <f t="array" ref="M140">INDEX('GMW - Zero_net'!$A$2:$MC$200,MATCH(1,('GMW - Zero_net'!$MC$2:$MC$200=M$3)*('GMW - Zero_net'!$MB$2:$MB$200=M$4),0),$E140-1973)</f>
        <v>2515</v>
      </c>
      <c r="N140" cm="1">
        <f t="array" ref="N140">INDEX('GMW - Zero_net'!$A$2:$MC$200,MATCH(1,('GMW - Zero_net'!$MC$2:$MC$200=N$3)*('GMW - Zero_net'!$MB$2:$MB$200=N$4),0),$E140-1973)</f>
        <v>32505</v>
      </c>
      <c r="O140" cm="1">
        <f t="array" ref="O140">INDEX('GMW - Zero_net'!$A$2:$MC$200,MATCH(1,('GMW - Zero_net'!$MC$2:$MC$200=O$3)*('GMW - Zero_net'!$MB$2:$MB$200=O$4),0),$E140-1973)</f>
        <v>7.7</v>
      </c>
      <c r="P140" cm="1">
        <f t="array" ref="P140">INDEX('GMW - Zero_net'!$A$2:$MC$200,MATCH(1,('GMW - Zero_net'!$MC$2:$MC$200=P$3)*('GMW - Zero_net'!$MB$2:$MB$200=P$4),0),$E140-1973)</f>
        <v>39840.44</v>
      </c>
      <c r="Q140" cm="1">
        <f t="array" ref="Q140">INDEX('GMW - Zero_net'!$A$2:$MC$200,MATCH(1,('GMW - Zero_net'!$MC$2:$MC$200=Q$3)*('GMW - Zero_net'!$MB$2:$MB$200=Q$4),0),$E140-1973)</f>
        <v>-25239</v>
      </c>
      <c r="R140" cm="1">
        <f t="array" ref="R140">INDEX('GMW - Zero_net'!$A$2:$MC$200,MATCH(1,('GMW - Zero_net'!$MC$2:$MC$200=R$3)*('GMW - Zero_net'!$MB$2:$MB$200=R$4),0),$E140-1973)</f>
        <v>1254198</v>
      </c>
      <c r="S140" cm="1">
        <f t="array" ref="S140">INDEX('GMW - Zero_net'!$A$2:$MC$200,MATCH(1,('GMW - Zero_net'!$MC$2:$MC$200=S$3)*('GMW - Zero_net'!$MB$2:$MB$200=S$4),0),$E140-1973)</f>
        <v>443626</v>
      </c>
      <c r="T140" cm="1">
        <f t="array" ref="T140">INDEX('GMW - Zero_net'!$A$2:$MC$200,MATCH(1,('GMW - Zero_net'!$MC$2:$MC$200=T$3)*('GMW - Zero_net'!$MB$2:$MB$200=T$4),0),$E140-1973)</f>
        <v>-3.3369059999999999</v>
      </c>
      <c r="U140" cm="1">
        <f t="array" ref="U140">INDEX('GMW - Zero_net'!$A$2:$MC$200,MATCH(1,('GMW - Zero_net'!$MC$2:$MC$200=U$3)*('GMW - Zero_net'!$MB$2:$MB$200=U$4),0),$E140-1973)</f>
        <v>603407.80000000005</v>
      </c>
      <c r="V140" cm="1">
        <f t="array" ref="V140">INDEX('GMW - Zero_net'!$A$2:$MC$200,MATCH(1,('GMW - Zero_net'!$MC$2:$MC$200=V$3)*('GMW - Zero_net'!$MB$2:$MB$200=V$4),0),$E140-1973)</f>
        <v>30782.23</v>
      </c>
      <c r="W140" cm="1">
        <f t="array" ref="W140">INDEX('GMW - Zero_net'!$A$2:$MC$200,MATCH(1,('GMW - Zero_net'!$MC$2:$MC$200=W$3)*('GMW - Zero_net'!$MB$2:$MB$200=W$4),0),$E140-1973)</f>
        <v>32</v>
      </c>
      <c r="X140" cm="1">
        <f t="array" ref="X140">INDEX('GMW - Zero_net'!$A$2:$MC$200,MATCH(1,('GMW - Zero_net'!$MC$2:$MC$200=X$3)*('GMW - Zero_net'!$MB$2:$MB$200=X$4),0),$E140-1973)</f>
        <v>533068.30000000005</v>
      </c>
      <c r="Y140" cm="1">
        <f t="array" ref="Y140">INDEX('GMW - Zero_net'!$A$2:$MC$200,MATCH(1,('GMW - Zero_net'!$MC$2:$MC$200=Y$3)*('GMW - Zero_net'!$MB$2:$MB$200=Y$4),0),$E140-1973)</f>
        <v>41750.339999999997</v>
      </c>
      <c r="Z140" cm="1">
        <f t="array" ref="Z140">INDEX('GMW - Zero_net'!$A$2:$MC$200,MATCH(1,('GMW - Zero_net'!$MC$2:$MC$200=Z$3)*('GMW - Zero_net'!$MB$2:$MB$200=Z$4),0),$E140-1973)</f>
        <v>2511000</v>
      </c>
      <c r="AA140" cm="1">
        <f t="array" ref="AA140">INDEX('GMW - Zero_net'!$A$2:$MC$200,MATCH(1,('GMW - Zero_net'!$MC$2:$MC$200=AA$3)*('GMW - Zero_net'!$MB$2:$MB$200=AA$4),0),$E140-1973)</f>
        <v>-1.5805629999999999</v>
      </c>
      <c r="AB140" cm="1">
        <f t="array" ref="AB140">INDEX('GMW - Zero_net'!$A$2:$MC$200,MATCH(1,('GMW - Zero_net'!$MC$2:$MC$200=AB$3)*('GMW - Zero_net'!$MB$2:$MB$200=AB$4),0),$E140-1973)</f>
        <v>187572</v>
      </c>
      <c r="AC140" cm="1">
        <f t="array" ref="AC140">INDEX('GMW - Zero_net'!$A$2:$MC$200,MATCH(1,('GMW - Zero_net'!$MC$2:$MC$200=AC$3)*('GMW - Zero_net'!$MB$2:$MB$200=AC$4),0),$E140-1973)</f>
        <v>158856</v>
      </c>
      <c r="AD140" cm="1">
        <f t="array" ref="AD140">INDEX('GMW - Zero_net'!$A$2:$MC$200,MATCH(1,('GMW - Zero_net'!$MC$2:$MC$200=AD$3)*('GMW - Zero_net'!$MB$2:$MB$200=AD$4),0),$E140-1973)</f>
        <v>64138</v>
      </c>
      <c r="AE140" cm="1">
        <f t="array" ref="AE140">INDEX('GMW - Zero_net'!$A$2:$MC$200,MATCH(1,('GMW - Zero_net'!$MC$2:$MC$200=AE$3)*('GMW - Zero_net'!$MB$2:$MB$200=AE$4),0),$E140-1973)</f>
        <v>27.88701</v>
      </c>
    </row>
    <row r="141" spans="1:31" x14ac:dyDescent="0.2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Zero_net'!$A$2:$MC$200,MATCH(1,('GMW - Zero_net'!$MC$2:$MC$200=F$3)*('GMW - Zero_net'!$MB$2:$MB$200=F$4),0),$E141-1973)</f>
        <v>588076</v>
      </c>
      <c r="G141" cm="1">
        <f t="array" ref="G141">INDEX('GMW - Zero_net'!$A$2:$MC$200,MATCH(1,('GMW - Zero_net'!$MC$2:$MC$200=G$3)*('GMW - Zero_net'!$MB$2:$MB$200=G$4),0),$E141-1973)</f>
        <v>359151</v>
      </c>
      <c r="H141" cm="1">
        <f t="array" ref="H141">INDEX('GMW - Zero_net'!$A$2:$MC$200,MATCH(1,('GMW - Zero_net'!$MC$2:$MC$200=H$3)*('GMW - Zero_net'!$MB$2:$MB$200=H$4),0),$E141-1973)</f>
        <v>382986</v>
      </c>
      <c r="I141" cm="1">
        <f t="array" ref="I141">INDEX('GMW - Zero_net'!$A$2:$MC$200,MATCH(1,('GMW - Zero_net'!$MC$2:$MC$200=I$3)*('GMW - Zero_net'!$MB$2:$MB$200=I$4),0),$E141-1973)</f>
        <v>98.7</v>
      </c>
      <c r="J141" cm="1">
        <f t="array" ref="J141">INDEX('GMW - Zero_net'!$A$2:$MC$200,MATCH(1,('GMW - Zero_net'!$MC$2:$MC$200=J$3)*('GMW - Zero_net'!$MB$2:$MB$200=J$4),0),$E141-1973)</f>
        <v>0.5</v>
      </c>
      <c r="K141" cm="1">
        <f t="array" ref="K141">INDEX('GMW - Zero_net'!$A$2:$MC$200,MATCH(1,('GMW - Zero_net'!$MC$2:$MC$200=K$3)*('GMW - Zero_net'!$MB$2:$MB$200=K$4),0),$E141-1973)</f>
        <v>2.6212119999999999</v>
      </c>
      <c r="L141" cm="1">
        <f t="array" ref="L141">INDEX('GMW - Zero_net'!$A$2:$MC$200,MATCH(1,('GMW - Zero_net'!$MC$2:$MC$200=L$3)*('GMW - Zero_net'!$MB$2:$MB$200=L$4),0),$E141-1973)</f>
        <v>30163</v>
      </c>
      <c r="M141" cm="1">
        <f t="array" ref="M141">INDEX('GMW - Zero_net'!$A$2:$MC$200,MATCH(1,('GMW - Zero_net'!$MC$2:$MC$200=M$3)*('GMW - Zero_net'!$MB$2:$MB$200=M$4),0),$E141-1973)</f>
        <v>2483</v>
      </c>
      <c r="N141" cm="1">
        <f t="array" ref="N141">INDEX('GMW - Zero_net'!$A$2:$MC$200,MATCH(1,('GMW - Zero_net'!$MC$2:$MC$200=N$3)*('GMW - Zero_net'!$MB$2:$MB$200=N$4),0),$E141-1973)</f>
        <v>32646</v>
      </c>
      <c r="O141" cm="1">
        <f t="array" ref="O141">INDEX('GMW - Zero_net'!$A$2:$MC$200,MATCH(1,('GMW - Zero_net'!$MC$2:$MC$200=O$3)*('GMW - Zero_net'!$MB$2:$MB$200=O$4),0),$E141-1973)</f>
        <v>7.6</v>
      </c>
      <c r="P141" cm="1">
        <f t="array" ref="P141">INDEX('GMW - Zero_net'!$A$2:$MC$200,MATCH(1,('GMW - Zero_net'!$MC$2:$MC$200=P$3)*('GMW - Zero_net'!$MB$2:$MB$200=P$4),0),$E141-1973)</f>
        <v>39925.370000000003</v>
      </c>
      <c r="Q141" cm="1">
        <f t="array" ref="Q141">INDEX('GMW - Zero_net'!$A$2:$MC$200,MATCH(1,('GMW - Zero_net'!$MC$2:$MC$200=Q$3)*('GMW - Zero_net'!$MB$2:$MB$200=Q$4),0),$E141-1973)</f>
        <v>-19320</v>
      </c>
      <c r="R141" cm="1">
        <f t="array" ref="R141">INDEX('GMW - Zero_net'!$A$2:$MC$200,MATCH(1,('GMW - Zero_net'!$MC$2:$MC$200=R$3)*('GMW - Zero_net'!$MB$2:$MB$200=R$4),0),$E141-1973)</f>
        <v>1260032</v>
      </c>
      <c r="S141" cm="1">
        <f t="array" ref="S141">INDEX('GMW - Zero_net'!$A$2:$MC$200,MATCH(1,('GMW - Zero_net'!$MC$2:$MC$200=S$3)*('GMW - Zero_net'!$MB$2:$MB$200=S$4),0),$E141-1973)</f>
        <v>450725</v>
      </c>
      <c r="T141" cm="1">
        <f t="array" ref="T141">INDEX('GMW - Zero_net'!$A$2:$MC$200,MATCH(1,('GMW - Zero_net'!$MC$2:$MC$200=T$3)*('GMW - Zero_net'!$MB$2:$MB$200=T$4),0),$E141-1973)</f>
        <v>-3.4139629999999999</v>
      </c>
      <c r="U141" cm="1">
        <f t="array" ref="U141">INDEX('GMW - Zero_net'!$A$2:$MC$200,MATCH(1,('GMW - Zero_net'!$MC$2:$MC$200=U$3)*('GMW - Zero_net'!$MB$2:$MB$200=U$4),0),$E141-1973)</f>
        <v>608499.5</v>
      </c>
      <c r="V141" cm="1">
        <f t="array" ref="V141">INDEX('GMW - Zero_net'!$A$2:$MC$200,MATCH(1,('GMW - Zero_net'!$MC$2:$MC$200=V$3)*('GMW - Zero_net'!$MB$2:$MB$200=V$4),0),$E141-1973)</f>
        <v>30915.759999999998</v>
      </c>
      <c r="W141" cm="1">
        <f t="array" ref="W141">INDEX('GMW - Zero_net'!$A$2:$MC$200,MATCH(1,('GMW - Zero_net'!$MC$2:$MC$200=W$3)*('GMW - Zero_net'!$MB$2:$MB$200=W$4),0),$E141-1973)</f>
        <v>32.200000000000003</v>
      </c>
      <c r="X141" cm="1">
        <f t="array" ref="X141">INDEX('GMW - Zero_net'!$A$2:$MC$200,MATCH(1,('GMW - Zero_net'!$MC$2:$MC$200=X$3)*('GMW - Zero_net'!$MB$2:$MB$200=X$4),0),$E141-1973)</f>
        <v>534587.6</v>
      </c>
      <c r="Y141" cm="1">
        <f t="array" ref="Y141">INDEX('GMW - Zero_net'!$A$2:$MC$200,MATCH(1,('GMW - Zero_net'!$MC$2:$MC$200=Y$3)*('GMW - Zero_net'!$MB$2:$MB$200=Y$4),0),$E141-1973)</f>
        <v>41784.839999999997</v>
      </c>
      <c r="Z141" cm="1">
        <f t="array" ref="Z141">INDEX('GMW - Zero_net'!$A$2:$MC$200,MATCH(1,('GMW - Zero_net'!$MC$2:$MC$200=Z$3)*('GMW - Zero_net'!$MB$2:$MB$200=Z$4),0),$E141-1973)</f>
        <v>2519000</v>
      </c>
      <c r="AA141" cm="1">
        <f t="array" ref="AA141">INDEX('GMW - Zero_net'!$A$2:$MC$200,MATCH(1,('GMW - Zero_net'!$MC$2:$MC$200=AA$3)*('GMW - Zero_net'!$MB$2:$MB$200=AA$4),0),$E141-1973)</f>
        <v>-1.580746</v>
      </c>
      <c r="AB141" cm="1">
        <f t="array" ref="AB141">INDEX('GMW - Zero_net'!$A$2:$MC$200,MATCH(1,('GMW - Zero_net'!$MC$2:$MC$200=AB$3)*('GMW - Zero_net'!$MB$2:$MB$200=AB$4),0),$E141-1973)</f>
        <v>187784</v>
      </c>
      <c r="AC141" cm="1">
        <f t="array" ref="AC141">INDEX('GMW - Zero_net'!$A$2:$MC$200,MATCH(1,('GMW - Zero_net'!$MC$2:$MC$200=AC$3)*('GMW - Zero_net'!$MB$2:$MB$200=AC$4),0),$E141-1973)</f>
        <v>163692</v>
      </c>
      <c r="AD141" cm="1">
        <f t="array" ref="AD141">INDEX('GMW - Zero_net'!$A$2:$MC$200,MATCH(1,('GMW - Zero_net'!$MC$2:$MC$200=AD$3)*('GMW - Zero_net'!$MB$2:$MB$200=AD$4),0),$E141-1973)</f>
        <v>64258.25</v>
      </c>
      <c r="AE141" cm="1">
        <f t="array" ref="AE141">INDEX('GMW - Zero_net'!$A$2:$MC$200,MATCH(1,('GMW - Zero_net'!$MC$2:$MC$200=AE$3)*('GMW - Zero_net'!$MB$2:$MB$200=AE$4),0),$E141-1973)</f>
        <v>27.991910000000001</v>
      </c>
    </row>
    <row r="142" spans="1:31" x14ac:dyDescent="0.2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Zero_net'!$A$2:$MC$200,MATCH(1,('GMW - Zero_net'!$MC$2:$MC$200=F$3)*('GMW - Zero_net'!$MB$2:$MB$200=F$4),0),$E142-1973)</f>
        <v>591954</v>
      </c>
      <c r="G142" cm="1">
        <f t="array" ref="G142">INDEX('GMW - Zero_net'!$A$2:$MC$200,MATCH(1,('GMW - Zero_net'!$MC$2:$MC$200=G$3)*('GMW - Zero_net'!$MB$2:$MB$200=G$4),0),$E142-1973)</f>
        <v>360080</v>
      </c>
      <c r="H142" cm="1">
        <f t="array" ref="H142">INDEX('GMW - Zero_net'!$A$2:$MC$200,MATCH(1,('GMW - Zero_net'!$MC$2:$MC$200=H$3)*('GMW - Zero_net'!$MB$2:$MB$200=H$4),0),$E142-1973)</f>
        <v>385793</v>
      </c>
      <c r="I142" cm="1">
        <f t="array" ref="I142">INDEX('GMW - Zero_net'!$A$2:$MC$200,MATCH(1,('GMW - Zero_net'!$MC$2:$MC$200=I$3)*('GMW - Zero_net'!$MB$2:$MB$200=I$4),0),$E142-1973)</f>
        <v>99.3</v>
      </c>
      <c r="J142" cm="1">
        <f t="array" ref="J142">INDEX('GMW - Zero_net'!$A$2:$MC$200,MATCH(1,('GMW - Zero_net'!$MC$2:$MC$200=J$3)*('GMW - Zero_net'!$MB$2:$MB$200=J$4),0),$E142-1973)</f>
        <v>0.5</v>
      </c>
      <c r="K142" cm="1">
        <f t="array" ref="K142">INDEX('GMW - Zero_net'!$A$2:$MC$200,MATCH(1,('GMW - Zero_net'!$MC$2:$MC$200=K$3)*('GMW - Zero_net'!$MB$2:$MB$200=K$4),0),$E142-1973)</f>
        <v>2.787344</v>
      </c>
      <c r="L142" cm="1">
        <f t="array" ref="L142">INDEX('GMW - Zero_net'!$A$2:$MC$200,MATCH(1,('GMW - Zero_net'!$MC$2:$MC$200=L$3)*('GMW - Zero_net'!$MB$2:$MB$200=L$4),0),$E142-1973)</f>
        <v>30350</v>
      </c>
      <c r="M142" cm="1">
        <f t="array" ref="M142">INDEX('GMW - Zero_net'!$A$2:$MC$200,MATCH(1,('GMW - Zero_net'!$MC$2:$MC$200=M$3)*('GMW - Zero_net'!$MB$2:$MB$200=M$4),0),$E142-1973)</f>
        <v>2358</v>
      </c>
      <c r="N142" cm="1">
        <f t="array" ref="N142">INDEX('GMW - Zero_net'!$A$2:$MC$200,MATCH(1,('GMW - Zero_net'!$MC$2:$MC$200=N$3)*('GMW - Zero_net'!$MB$2:$MB$200=N$4),0),$E142-1973)</f>
        <v>32708</v>
      </c>
      <c r="O142" cm="1">
        <f t="array" ref="O142">INDEX('GMW - Zero_net'!$A$2:$MC$200,MATCH(1,('GMW - Zero_net'!$MC$2:$MC$200=O$3)*('GMW - Zero_net'!$MB$2:$MB$200=O$4),0),$E142-1973)</f>
        <v>7.2</v>
      </c>
      <c r="P142" cm="1">
        <f t="array" ref="P142">INDEX('GMW - Zero_net'!$A$2:$MC$200,MATCH(1,('GMW - Zero_net'!$MC$2:$MC$200=P$3)*('GMW - Zero_net'!$MB$2:$MB$200=P$4),0),$E142-1973)</f>
        <v>40010.29</v>
      </c>
      <c r="Q142" cm="1">
        <f t="array" ref="Q142">INDEX('GMW - Zero_net'!$A$2:$MC$200,MATCH(1,('GMW - Zero_net'!$MC$2:$MC$200=Q$3)*('GMW - Zero_net'!$MB$2:$MB$200=Q$4),0),$E142-1973)</f>
        <v>-28033</v>
      </c>
      <c r="R142" cm="1">
        <f t="array" ref="R142">INDEX('GMW - Zero_net'!$A$2:$MC$200,MATCH(1,('GMW - Zero_net'!$MC$2:$MC$200=R$3)*('GMW - Zero_net'!$MB$2:$MB$200=R$4),0),$E142-1973)</f>
        <v>1295371</v>
      </c>
      <c r="S142" cm="1">
        <f t="array" ref="S142">INDEX('GMW - Zero_net'!$A$2:$MC$200,MATCH(1,('GMW - Zero_net'!$MC$2:$MC$200=S$3)*('GMW - Zero_net'!$MB$2:$MB$200=S$4),0),$E142-1973)</f>
        <v>454683</v>
      </c>
      <c r="T142" cm="1">
        <f t="array" ref="T142">INDEX('GMW - Zero_net'!$A$2:$MC$200,MATCH(1,('GMW - Zero_net'!$MC$2:$MC$200=T$3)*('GMW - Zero_net'!$MB$2:$MB$200=T$4),0),$E142-1973)</f>
        <v>-2.628136</v>
      </c>
      <c r="U142" cm="1">
        <f t="array" ref="U142">INDEX('GMW - Zero_net'!$A$2:$MC$200,MATCH(1,('GMW - Zero_net'!$MC$2:$MC$200=U$3)*('GMW - Zero_net'!$MB$2:$MB$200=U$4),0),$E142-1973)</f>
        <v>607717.9</v>
      </c>
      <c r="V142" cm="1">
        <f t="array" ref="V142">INDEX('GMW - Zero_net'!$A$2:$MC$200,MATCH(1,('GMW - Zero_net'!$MC$2:$MC$200=V$3)*('GMW - Zero_net'!$MB$2:$MB$200=V$4),0),$E142-1973)</f>
        <v>30974.48</v>
      </c>
      <c r="W142" cm="1">
        <f t="array" ref="W142">INDEX('GMW - Zero_net'!$A$2:$MC$200,MATCH(1,('GMW - Zero_net'!$MC$2:$MC$200=W$3)*('GMW - Zero_net'!$MB$2:$MB$200=W$4),0),$E142-1973)</f>
        <v>32</v>
      </c>
      <c r="X142" cm="1">
        <f t="array" ref="X142">INDEX('GMW - Zero_net'!$A$2:$MC$200,MATCH(1,('GMW - Zero_net'!$MC$2:$MC$200=X$3)*('GMW - Zero_net'!$MB$2:$MB$200=X$4),0),$E142-1973)</f>
        <v>536102.19999999995</v>
      </c>
      <c r="Y142" cm="1">
        <f t="array" ref="Y142">INDEX('GMW - Zero_net'!$A$2:$MC$200,MATCH(1,('GMW - Zero_net'!$MC$2:$MC$200=Y$3)*('GMW - Zero_net'!$MB$2:$MB$200=Y$4),0),$E142-1973)</f>
        <v>41819.339999999997</v>
      </c>
      <c r="Z142" cm="1">
        <f t="array" ref="Z142">INDEX('GMW - Zero_net'!$A$2:$MC$200,MATCH(1,('GMW - Zero_net'!$MC$2:$MC$200=Z$3)*('GMW - Zero_net'!$MB$2:$MB$200=Z$4),0),$E142-1973)</f>
        <v>2527000</v>
      </c>
      <c r="AA142" cm="1">
        <f t="array" ref="AA142">INDEX('GMW - Zero_net'!$A$2:$MC$200,MATCH(1,('GMW - Zero_net'!$MC$2:$MC$200=AA$3)*('GMW - Zero_net'!$MB$2:$MB$200=AA$4),0),$E142-1973)</f>
        <v>-1.5809299999999999</v>
      </c>
      <c r="AB142" cm="1">
        <f t="array" ref="AB142">INDEX('GMW - Zero_net'!$A$2:$MC$200,MATCH(1,('GMW - Zero_net'!$MC$2:$MC$200=AB$3)*('GMW - Zero_net'!$MB$2:$MB$200=AB$4),0),$E142-1973)</f>
        <v>192064</v>
      </c>
      <c r="AC142" cm="1">
        <f t="array" ref="AC142">INDEX('GMW - Zero_net'!$A$2:$MC$200,MATCH(1,('GMW - Zero_net'!$MC$2:$MC$200=AC$3)*('GMW - Zero_net'!$MB$2:$MB$200=AC$4),0),$E142-1973)</f>
        <v>158433</v>
      </c>
      <c r="AD142" cm="1">
        <f t="array" ref="AD142">INDEX('GMW - Zero_net'!$A$2:$MC$200,MATCH(1,('GMW - Zero_net'!$MC$2:$MC$200=AD$3)*('GMW - Zero_net'!$MB$2:$MB$200=AD$4),0),$E142-1973)</f>
        <v>64378.5</v>
      </c>
      <c r="AE142" cm="1">
        <f t="array" ref="AE142">INDEX('GMW - Zero_net'!$A$2:$MC$200,MATCH(1,('GMW - Zero_net'!$MC$2:$MC$200=AE$3)*('GMW - Zero_net'!$MB$2:$MB$200=AE$4),0),$E142-1973)</f>
        <v>28.096350000000001</v>
      </c>
    </row>
    <row r="143" spans="1:31" x14ac:dyDescent="0.2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Zero_net'!$A$2:$MC$200,MATCH(1,('GMW - Zero_net'!$MC$2:$MC$200=F$3)*('GMW - Zero_net'!$MB$2:$MB$200=F$4),0),$E143-1973)</f>
        <v>596696</v>
      </c>
      <c r="G143" cm="1">
        <f t="array" ref="G143">INDEX('GMW - Zero_net'!$A$2:$MC$200,MATCH(1,('GMW - Zero_net'!$MC$2:$MC$200=G$3)*('GMW - Zero_net'!$MB$2:$MB$200=G$4),0),$E143-1973)</f>
        <v>361463</v>
      </c>
      <c r="H143" cm="1">
        <f t="array" ref="H143">INDEX('GMW - Zero_net'!$A$2:$MC$200,MATCH(1,('GMW - Zero_net'!$MC$2:$MC$200=H$3)*('GMW - Zero_net'!$MB$2:$MB$200=H$4),0),$E143-1973)</f>
        <v>385058</v>
      </c>
      <c r="I143" cm="1">
        <f t="array" ref="I143">INDEX('GMW - Zero_net'!$A$2:$MC$200,MATCH(1,('GMW - Zero_net'!$MC$2:$MC$200=I$3)*('GMW - Zero_net'!$MB$2:$MB$200=I$4),0),$E143-1973)</f>
        <v>99.4</v>
      </c>
      <c r="J143" cm="1">
        <f t="array" ref="J143">INDEX('GMW - Zero_net'!$A$2:$MC$200,MATCH(1,('GMW - Zero_net'!$MC$2:$MC$200=J$3)*('GMW - Zero_net'!$MB$2:$MB$200=J$4),0),$E143-1973)</f>
        <v>0.5</v>
      </c>
      <c r="K143" cm="1">
        <f t="array" ref="K143">INDEX('GMW - Zero_net'!$A$2:$MC$200,MATCH(1,('GMW - Zero_net'!$MC$2:$MC$200=K$3)*('GMW - Zero_net'!$MB$2:$MB$200=K$4),0),$E143-1973)</f>
        <v>2.783906</v>
      </c>
      <c r="L143" cm="1">
        <f t="array" ref="L143">INDEX('GMW - Zero_net'!$A$2:$MC$200,MATCH(1,('GMW - Zero_net'!$MC$2:$MC$200=L$3)*('GMW - Zero_net'!$MB$2:$MB$200=L$4),0),$E143-1973)</f>
        <v>30595</v>
      </c>
      <c r="M143" cm="1">
        <f t="array" ref="M143">INDEX('GMW - Zero_net'!$A$2:$MC$200,MATCH(1,('GMW - Zero_net'!$MC$2:$MC$200=M$3)*('GMW - Zero_net'!$MB$2:$MB$200=M$4),0),$E143-1973)</f>
        <v>2212</v>
      </c>
      <c r="N143" cm="1">
        <f t="array" ref="N143">INDEX('GMW - Zero_net'!$A$2:$MC$200,MATCH(1,('GMW - Zero_net'!$MC$2:$MC$200=N$3)*('GMW - Zero_net'!$MB$2:$MB$200=N$4),0),$E143-1973)</f>
        <v>32807</v>
      </c>
      <c r="O143" cm="1">
        <f t="array" ref="O143">INDEX('GMW - Zero_net'!$A$2:$MC$200,MATCH(1,('GMW - Zero_net'!$MC$2:$MC$200=O$3)*('GMW - Zero_net'!$MB$2:$MB$200=O$4),0),$E143-1973)</f>
        <v>6.7</v>
      </c>
      <c r="P143" cm="1">
        <f t="array" ref="P143">INDEX('GMW - Zero_net'!$A$2:$MC$200,MATCH(1,('GMW - Zero_net'!$MC$2:$MC$200=P$3)*('GMW - Zero_net'!$MB$2:$MB$200=P$4),0),$E143-1973)</f>
        <v>40095.22</v>
      </c>
      <c r="Q143" cm="1">
        <f t="array" ref="Q143">INDEX('GMW - Zero_net'!$A$2:$MC$200,MATCH(1,('GMW - Zero_net'!$MC$2:$MC$200=Q$3)*('GMW - Zero_net'!$MB$2:$MB$200=Q$4),0),$E143-1973)</f>
        <v>-3546</v>
      </c>
      <c r="R143" cm="1">
        <f t="array" ref="R143">INDEX('GMW - Zero_net'!$A$2:$MC$200,MATCH(1,('GMW - Zero_net'!$MC$2:$MC$200=R$3)*('GMW - Zero_net'!$MB$2:$MB$200=R$4),0),$E143-1973)</f>
        <v>1302978</v>
      </c>
      <c r="S143" cm="1">
        <f t="array" ref="S143">INDEX('GMW - Zero_net'!$A$2:$MC$200,MATCH(1,('GMW - Zero_net'!$MC$2:$MC$200=S$3)*('GMW - Zero_net'!$MB$2:$MB$200=S$4),0),$E143-1973)</f>
        <v>460682</v>
      </c>
      <c r="T143" cm="1">
        <f t="array" ref="T143">INDEX('GMW - Zero_net'!$A$2:$MC$200,MATCH(1,('GMW - Zero_net'!$MC$2:$MC$200=T$3)*('GMW - Zero_net'!$MB$2:$MB$200=T$4),0),$E143-1973)</f>
        <v>-2.3818969999999999</v>
      </c>
      <c r="U143" cm="1">
        <f t="array" ref="U143">INDEX('GMW - Zero_net'!$A$2:$MC$200,MATCH(1,('GMW - Zero_net'!$MC$2:$MC$200=U$3)*('GMW - Zero_net'!$MB$2:$MB$200=U$4),0),$E143-1973)</f>
        <v>611079</v>
      </c>
      <c r="V143" cm="1">
        <f t="array" ref="V143">INDEX('GMW - Zero_net'!$A$2:$MC$200,MATCH(1,('GMW - Zero_net'!$MC$2:$MC$200=V$3)*('GMW - Zero_net'!$MB$2:$MB$200=V$4),0),$E143-1973)</f>
        <v>31068.23</v>
      </c>
      <c r="W143" cm="1">
        <f t="array" ref="W143">INDEX('GMW - Zero_net'!$A$2:$MC$200,MATCH(1,('GMW - Zero_net'!$MC$2:$MC$200=W$3)*('GMW - Zero_net'!$MB$2:$MB$200=W$4),0),$E143-1973)</f>
        <v>32.1</v>
      </c>
      <c r="X143" cm="1">
        <f t="array" ref="X143">INDEX('GMW - Zero_net'!$A$2:$MC$200,MATCH(1,('GMW - Zero_net'!$MC$2:$MC$200=X$3)*('GMW - Zero_net'!$MB$2:$MB$200=X$4),0),$E143-1973)</f>
        <v>537612.19999999995</v>
      </c>
      <c r="Y143" cm="1">
        <f t="array" ref="Y143">INDEX('GMW - Zero_net'!$A$2:$MC$200,MATCH(1,('GMW - Zero_net'!$MC$2:$MC$200=Y$3)*('GMW - Zero_net'!$MB$2:$MB$200=Y$4),0),$E143-1973)</f>
        <v>41853.839999999997</v>
      </c>
      <c r="Z143" cm="1">
        <f t="array" ref="Z143">INDEX('GMW - Zero_net'!$A$2:$MC$200,MATCH(1,('GMW - Zero_net'!$MC$2:$MC$200=Z$3)*('GMW - Zero_net'!$MB$2:$MB$200=Z$4),0),$E143-1973)</f>
        <v>2538750</v>
      </c>
      <c r="AA143" cm="1">
        <f t="array" ref="AA143">INDEX('GMW - Zero_net'!$A$2:$MC$200,MATCH(1,('GMW - Zero_net'!$MC$2:$MC$200=AA$3)*('GMW - Zero_net'!$MB$2:$MB$200=AA$4),0),$E143-1973)</f>
        <v>-1.581113</v>
      </c>
      <c r="AB143" cm="1">
        <f t="array" ref="AB143">INDEX('GMW - Zero_net'!$A$2:$MC$200,MATCH(1,('GMW - Zero_net'!$MC$2:$MC$200=AB$3)*('GMW - Zero_net'!$MB$2:$MB$200=AB$4),0),$E143-1973)</f>
        <v>197188</v>
      </c>
      <c r="AC143" cm="1">
        <f t="array" ref="AC143">INDEX('GMW - Zero_net'!$A$2:$MC$200,MATCH(1,('GMW - Zero_net'!$MC$2:$MC$200=AC$3)*('GMW - Zero_net'!$MB$2:$MB$200=AC$4),0),$E143-1973)</f>
        <v>181183</v>
      </c>
      <c r="AD143" cm="1">
        <f t="array" ref="AD143">INDEX('GMW - Zero_net'!$A$2:$MC$200,MATCH(1,('GMW - Zero_net'!$MC$2:$MC$200=AD$3)*('GMW - Zero_net'!$MB$2:$MB$200=AD$4),0),$E143-1973)</f>
        <v>64498.75</v>
      </c>
      <c r="AE143" cm="1">
        <f t="array" ref="AE143">INDEX('GMW - Zero_net'!$A$2:$MC$200,MATCH(1,('GMW - Zero_net'!$MC$2:$MC$200=AE$3)*('GMW - Zero_net'!$MB$2:$MB$200=AE$4),0),$E143-1973)</f>
        <v>28.20036</v>
      </c>
    </row>
    <row r="144" spans="1:31" x14ac:dyDescent="0.2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Zero_net'!$A$2:$MC$200,MATCH(1,('GMW - Zero_net'!$MC$2:$MC$200=F$3)*('GMW - Zero_net'!$MB$2:$MB$200=F$4),0),$E144-1973)</f>
        <v>602310</v>
      </c>
      <c r="G144" cm="1">
        <f t="array" ref="G144">INDEX('GMW - Zero_net'!$A$2:$MC$200,MATCH(1,('GMW - Zero_net'!$MC$2:$MC$200=G$3)*('GMW - Zero_net'!$MB$2:$MB$200=G$4),0),$E144-1973)</f>
        <v>364739</v>
      </c>
      <c r="H144" cm="1">
        <f t="array" ref="H144">INDEX('GMW - Zero_net'!$A$2:$MC$200,MATCH(1,('GMW - Zero_net'!$MC$2:$MC$200=H$3)*('GMW - Zero_net'!$MB$2:$MB$200=H$4),0),$E144-1973)</f>
        <v>386022</v>
      </c>
      <c r="I144" cm="1">
        <f t="array" ref="I144">INDEX('GMW - Zero_net'!$A$2:$MC$200,MATCH(1,('GMW - Zero_net'!$MC$2:$MC$200=I$3)*('GMW - Zero_net'!$MB$2:$MB$200=I$4),0),$E144-1973)</f>
        <v>100.1</v>
      </c>
      <c r="J144" cm="1">
        <f t="array" ref="J144">INDEX('GMW - Zero_net'!$A$2:$MC$200,MATCH(1,('GMW - Zero_net'!$MC$2:$MC$200=J$3)*('GMW - Zero_net'!$MB$2:$MB$200=J$4),0),$E144-1973)</f>
        <v>0.5</v>
      </c>
      <c r="K144" cm="1">
        <f t="array" ref="K144">INDEX('GMW - Zero_net'!$A$2:$MC$200,MATCH(1,('GMW - Zero_net'!$MC$2:$MC$200=K$3)*('GMW - Zero_net'!$MB$2:$MB$200=K$4),0),$E144-1973)</f>
        <v>2.6696770000000001</v>
      </c>
      <c r="L144" cm="1">
        <f t="array" ref="L144">INDEX('GMW - Zero_net'!$A$2:$MC$200,MATCH(1,('GMW - Zero_net'!$MC$2:$MC$200=L$3)*('GMW - Zero_net'!$MB$2:$MB$200=L$4),0),$E144-1973)</f>
        <v>30771</v>
      </c>
      <c r="M144" cm="1">
        <f t="array" ref="M144">INDEX('GMW - Zero_net'!$A$2:$MC$200,MATCH(1,('GMW - Zero_net'!$MC$2:$MC$200=M$3)*('GMW - Zero_net'!$MB$2:$MB$200=M$4),0),$E144-1973)</f>
        <v>2061</v>
      </c>
      <c r="N144" cm="1">
        <f t="array" ref="N144">INDEX('GMW - Zero_net'!$A$2:$MC$200,MATCH(1,('GMW - Zero_net'!$MC$2:$MC$200=N$3)*('GMW - Zero_net'!$MB$2:$MB$200=N$4),0),$E144-1973)</f>
        <v>32832</v>
      </c>
      <c r="O144" cm="1">
        <f t="array" ref="O144">INDEX('GMW - Zero_net'!$A$2:$MC$200,MATCH(1,('GMW - Zero_net'!$MC$2:$MC$200=O$3)*('GMW - Zero_net'!$MB$2:$MB$200=O$4),0),$E144-1973)</f>
        <v>6.3</v>
      </c>
      <c r="P144" cm="1">
        <f t="array" ref="P144">INDEX('GMW - Zero_net'!$A$2:$MC$200,MATCH(1,('GMW - Zero_net'!$MC$2:$MC$200=P$3)*('GMW - Zero_net'!$MB$2:$MB$200=P$4),0),$E144-1973)</f>
        <v>40180.15</v>
      </c>
      <c r="Q144" cm="1">
        <f t="array" ref="Q144">INDEX('GMW - Zero_net'!$A$2:$MC$200,MATCH(1,('GMW - Zero_net'!$MC$2:$MC$200=Q$3)*('GMW - Zero_net'!$MB$2:$MB$200=Q$4),0),$E144-1973)</f>
        <v>-25237</v>
      </c>
      <c r="R144" cm="1">
        <f t="array" ref="R144">INDEX('GMW - Zero_net'!$A$2:$MC$200,MATCH(1,('GMW - Zero_net'!$MC$2:$MC$200=R$3)*('GMW - Zero_net'!$MB$2:$MB$200=R$4),0),$E144-1973)</f>
        <v>1337101</v>
      </c>
      <c r="S144" cm="1">
        <f t="array" ref="S144">INDEX('GMW - Zero_net'!$A$2:$MC$200,MATCH(1,('GMW - Zero_net'!$MC$2:$MC$200=S$3)*('GMW - Zero_net'!$MB$2:$MB$200=S$4),0),$E144-1973)</f>
        <v>464667</v>
      </c>
      <c r="T144" cm="1">
        <f t="array" ref="T144">INDEX('GMW - Zero_net'!$A$2:$MC$200,MATCH(1,('GMW - Zero_net'!$MC$2:$MC$200=T$3)*('GMW - Zero_net'!$MB$2:$MB$200=T$4),0),$E144-1973)</f>
        <v>-1.900291</v>
      </c>
      <c r="U144" cm="1">
        <f t="array" ref="U144">INDEX('GMW - Zero_net'!$A$2:$MC$200,MATCH(1,('GMW - Zero_net'!$MC$2:$MC$200=U$3)*('GMW - Zero_net'!$MB$2:$MB$200=U$4),0),$E144-1973)</f>
        <v>613865.1</v>
      </c>
      <c r="V144" cm="1">
        <f t="array" ref="V144">INDEX('GMW - Zero_net'!$A$2:$MC$200,MATCH(1,('GMW - Zero_net'!$MC$2:$MC$200=V$3)*('GMW - Zero_net'!$MB$2:$MB$200=V$4),0),$E144-1973)</f>
        <v>31091.9</v>
      </c>
      <c r="W144" cm="1">
        <f t="array" ref="W144">INDEX('GMW - Zero_net'!$A$2:$MC$200,MATCH(1,('GMW - Zero_net'!$MC$2:$MC$200=W$3)*('GMW - Zero_net'!$MB$2:$MB$200=W$4),0),$E144-1973)</f>
        <v>32.200000000000003</v>
      </c>
      <c r="X144" cm="1">
        <f t="array" ref="X144">INDEX('GMW - Zero_net'!$A$2:$MC$200,MATCH(1,('GMW - Zero_net'!$MC$2:$MC$200=X$3)*('GMW - Zero_net'!$MB$2:$MB$200=X$4),0),$E144-1973)</f>
        <v>539117.6</v>
      </c>
      <c r="Y144" cm="1">
        <f t="array" ref="Y144">INDEX('GMW - Zero_net'!$A$2:$MC$200,MATCH(1,('GMW - Zero_net'!$MC$2:$MC$200=Y$3)*('GMW - Zero_net'!$MB$2:$MB$200=Y$4),0),$E144-1973)</f>
        <v>41888.339999999997</v>
      </c>
      <c r="Z144" cm="1">
        <f t="array" ref="Z144">INDEX('GMW - Zero_net'!$A$2:$MC$200,MATCH(1,('GMW - Zero_net'!$MC$2:$MC$200=Z$3)*('GMW - Zero_net'!$MB$2:$MB$200=Z$4),0),$E144-1973)</f>
        <v>2550500</v>
      </c>
      <c r="AA144" cm="1">
        <f t="array" ref="AA144">INDEX('GMW - Zero_net'!$A$2:$MC$200,MATCH(1,('GMW - Zero_net'!$MC$2:$MC$200=AA$3)*('GMW - Zero_net'!$MB$2:$MB$200=AA$4),0),$E144-1973)</f>
        <v>-1.581296</v>
      </c>
      <c r="AB144" cm="1">
        <f t="array" ref="AB144">INDEX('GMW - Zero_net'!$A$2:$MC$200,MATCH(1,('GMW - Zero_net'!$MC$2:$MC$200=AB$3)*('GMW - Zero_net'!$MB$2:$MB$200=AB$4),0),$E144-1973)</f>
        <v>191915</v>
      </c>
      <c r="AC144" cm="1">
        <f t="array" ref="AC144">INDEX('GMW - Zero_net'!$A$2:$MC$200,MATCH(1,('GMW - Zero_net'!$MC$2:$MC$200=AC$3)*('GMW - Zero_net'!$MB$2:$MB$200=AC$4),0),$E144-1973)</f>
        <v>161321</v>
      </c>
      <c r="AD144" cm="1">
        <f t="array" ref="AD144">INDEX('GMW - Zero_net'!$A$2:$MC$200,MATCH(1,('GMW - Zero_net'!$MC$2:$MC$200=AD$3)*('GMW - Zero_net'!$MB$2:$MB$200=AD$4),0),$E144-1973)</f>
        <v>64619</v>
      </c>
      <c r="AE144" cm="1">
        <f t="array" ref="AE144">INDEX('GMW - Zero_net'!$A$2:$MC$200,MATCH(1,('GMW - Zero_net'!$MC$2:$MC$200=AE$3)*('GMW - Zero_net'!$MB$2:$MB$200=AE$4),0),$E144-1973)</f>
        <v>28.303920000000002</v>
      </c>
    </row>
    <row r="145" spans="1:31" x14ac:dyDescent="0.2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Zero_net'!$A$2:$MC$200,MATCH(1,('GMW - Zero_net'!$MC$2:$MC$200=F$3)*('GMW - Zero_net'!$MB$2:$MB$200=F$4),0),$E145-1973)</f>
        <v>607213</v>
      </c>
      <c r="G145" cm="1">
        <f t="array" ref="G145">INDEX('GMW - Zero_net'!$A$2:$MC$200,MATCH(1,('GMW - Zero_net'!$MC$2:$MC$200=G$3)*('GMW - Zero_net'!$MB$2:$MB$200=G$4),0),$E145-1973)</f>
        <v>371275</v>
      </c>
      <c r="H145" cm="1">
        <f t="array" ref="H145">INDEX('GMW - Zero_net'!$A$2:$MC$200,MATCH(1,('GMW - Zero_net'!$MC$2:$MC$200=H$3)*('GMW - Zero_net'!$MB$2:$MB$200=H$4),0),$E145-1973)</f>
        <v>385571</v>
      </c>
      <c r="I145" cm="1">
        <f t="array" ref="I145">INDEX('GMW - Zero_net'!$A$2:$MC$200,MATCH(1,('GMW - Zero_net'!$MC$2:$MC$200=I$3)*('GMW - Zero_net'!$MB$2:$MB$200=I$4),0),$E145-1973)</f>
        <v>100.13330000000001</v>
      </c>
      <c r="J145" cm="1">
        <f t="array" ref="J145">INDEX('GMW - Zero_net'!$A$2:$MC$200,MATCH(1,('GMW - Zero_net'!$MC$2:$MC$200=J$3)*('GMW - Zero_net'!$MB$2:$MB$200=J$4),0),$E145-1973)</f>
        <v>0.5</v>
      </c>
      <c r="K145" cm="1">
        <f t="array" ref="K145">INDEX('GMW - Zero_net'!$A$2:$MC$200,MATCH(1,('GMW - Zero_net'!$MC$2:$MC$200=K$3)*('GMW - Zero_net'!$MB$2:$MB$200=K$4),0),$E145-1973)</f>
        <v>2.5277270000000001</v>
      </c>
      <c r="L145" cm="1">
        <f t="array" ref="L145">INDEX('GMW - Zero_net'!$A$2:$MC$200,MATCH(1,('GMW - Zero_net'!$MC$2:$MC$200=L$3)*('GMW - Zero_net'!$MB$2:$MB$200=L$4),0),$E145-1973)</f>
        <v>30899</v>
      </c>
      <c r="M145" cm="1">
        <f t="array" ref="M145">INDEX('GMW - Zero_net'!$A$2:$MC$200,MATCH(1,('GMW - Zero_net'!$MC$2:$MC$200=M$3)*('GMW - Zero_net'!$MB$2:$MB$200=M$4),0),$E145-1973)</f>
        <v>1962</v>
      </c>
      <c r="N145" cm="1">
        <f t="array" ref="N145">INDEX('GMW - Zero_net'!$A$2:$MC$200,MATCH(1,('GMW - Zero_net'!$MC$2:$MC$200=N$3)*('GMW - Zero_net'!$MB$2:$MB$200=N$4),0),$E145-1973)</f>
        <v>32861</v>
      </c>
      <c r="O145" cm="1">
        <f t="array" ref="O145">INDEX('GMW - Zero_net'!$A$2:$MC$200,MATCH(1,('GMW - Zero_net'!$MC$2:$MC$200=O$3)*('GMW - Zero_net'!$MB$2:$MB$200=O$4),0),$E145-1973)</f>
        <v>6</v>
      </c>
      <c r="P145" cm="1">
        <f t="array" ref="P145">INDEX('GMW - Zero_net'!$A$2:$MC$200,MATCH(1,('GMW - Zero_net'!$MC$2:$MC$200=P$3)*('GMW - Zero_net'!$MB$2:$MB$200=P$4),0),$E145-1973)</f>
        <v>40275.86</v>
      </c>
      <c r="Q145" cm="1">
        <f t="array" ref="Q145">INDEX('GMW - Zero_net'!$A$2:$MC$200,MATCH(1,('GMW - Zero_net'!$MC$2:$MC$200=Q$3)*('GMW - Zero_net'!$MB$2:$MB$200=Q$4),0),$E145-1973)</f>
        <v>-17704</v>
      </c>
      <c r="R145" cm="1">
        <f t="array" ref="R145">INDEX('GMW - Zero_net'!$A$2:$MC$200,MATCH(1,('GMW - Zero_net'!$MC$2:$MC$200=R$3)*('GMW - Zero_net'!$MB$2:$MB$200=R$4),0),$E145-1973)</f>
        <v>1344725</v>
      </c>
      <c r="S145" cm="1">
        <f t="array" ref="S145">INDEX('GMW - Zero_net'!$A$2:$MC$200,MATCH(1,('GMW - Zero_net'!$MC$2:$MC$200=S$3)*('GMW - Zero_net'!$MB$2:$MB$200=S$4),0),$E145-1973)</f>
        <v>474115</v>
      </c>
      <c r="T145" cm="1">
        <f t="array" ref="T145">INDEX('GMW - Zero_net'!$A$2:$MC$200,MATCH(1,('GMW - Zero_net'!$MC$2:$MC$200=T$3)*('GMW - Zero_net'!$MB$2:$MB$200=T$4),0),$E145-1973)</f>
        <v>-1.3832089999999999</v>
      </c>
      <c r="U145" cm="1">
        <f t="array" ref="U145">INDEX('GMW - Zero_net'!$A$2:$MC$200,MATCH(1,('GMW - Zero_net'!$MC$2:$MC$200=U$3)*('GMW - Zero_net'!$MB$2:$MB$200=U$4),0),$E145-1973)</f>
        <v>615670.6</v>
      </c>
      <c r="V145" cm="1">
        <f t="array" ref="V145">INDEX('GMW - Zero_net'!$A$2:$MC$200,MATCH(1,('GMW - Zero_net'!$MC$2:$MC$200=V$3)*('GMW - Zero_net'!$MB$2:$MB$200=V$4),0),$E145-1973)</f>
        <v>31135.8</v>
      </c>
      <c r="W145" cm="1">
        <f t="array" ref="W145">INDEX('GMW - Zero_net'!$A$2:$MC$200,MATCH(1,('GMW - Zero_net'!$MC$2:$MC$200=W$3)*('GMW - Zero_net'!$MB$2:$MB$200=W$4),0),$E145-1973)</f>
        <v>32.200000000000003</v>
      </c>
      <c r="X145" cm="1">
        <f t="array" ref="X145">INDEX('GMW - Zero_net'!$A$2:$MC$200,MATCH(1,('GMW - Zero_net'!$MC$2:$MC$200=X$3)*('GMW - Zero_net'!$MB$2:$MB$200=X$4),0),$E145-1973)</f>
        <v>540769.19999999995</v>
      </c>
      <c r="Y145" cm="1">
        <f t="array" ref="Y145">INDEX('GMW - Zero_net'!$A$2:$MC$200,MATCH(1,('GMW - Zero_net'!$MC$2:$MC$200=Y$3)*('GMW - Zero_net'!$MB$2:$MB$200=Y$4),0),$E145-1973)</f>
        <v>41934.519999999997</v>
      </c>
      <c r="Z145" cm="1">
        <f t="array" ref="Z145">INDEX('GMW - Zero_net'!$A$2:$MC$200,MATCH(1,('GMW - Zero_net'!$MC$2:$MC$200=Z$3)*('GMW - Zero_net'!$MB$2:$MB$200=Z$4),0),$E145-1973)</f>
        <v>2562250</v>
      </c>
      <c r="AA145" cm="1">
        <f t="array" ref="AA145">INDEX('GMW - Zero_net'!$A$2:$MC$200,MATCH(1,('GMW - Zero_net'!$MC$2:$MC$200=AA$3)*('GMW - Zero_net'!$MB$2:$MB$200=AA$4),0),$E145-1973)</f>
        <v>-1.58148</v>
      </c>
      <c r="AB145" cm="1">
        <f t="array" ref="AB145">INDEX('GMW - Zero_net'!$A$2:$MC$200,MATCH(1,('GMW - Zero_net'!$MC$2:$MC$200=AB$3)*('GMW - Zero_net'!$MB$2:$MB$200=AB$4),0),$E145-1973)</f>
        <v>195336</v>
      </c>
      <c r="AC145" cm="1">
        <f t="array" ref="AC145">INDEX('GMW - Zero_net'!$A$2:$MC$200,MATCH(1,('GMW - Zero_net'!$MC$2:$MC$200=AC$3)*('GMW - Zero_net'!$MB$2:$MB$200=AC$4),0),$E145-1973)</f>
        <v>170350</v>
      </c>
      <c r="AD145" cm="1">
        <f t="array" ref="AD145">INDEX('GMW - Zero_net'!$A$2:$MC$200,MATCH(1,('GMW - Zero_net'!$MC$2:$MC$200=AD$3)*('GMW - Zero_net'!$MB$2:$MB$200=AD$4),0),$E145-1973)</f>
        <v>64736</v>
      </c>
      <c r="AE145" cm="1">
        <f t="array" ref="AE145">INDEX('GMW - Zero_net'!$A$2:$MC$200,MATCH(1,('GMW - Zero_net'!$MC$2:$MC$200=AE$3)*('GMW - Zero_net'!$MB$2:$MB$200=AE$4),0),$E145-1973)</f>
        <v>28.35239</v>
      </c>
    </row>
    <row r="146" spans="1:31" x14ac:dyDescent="0.2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Zero_net'!$A$2:$MC$200,MATCH(1,('GMW - Zero_net'!$MC$2:$MC$200=F$3)*('GMW - Zero_net'!$MB$2:$MB$200=F$4),0),$E146-1973)</f>
        <v>611220</v>
      </c>
      <c r="G146" cm="1">
        <f t="array" ref="G146">INDEX('GMW - Zero_net'!$A$2:$MC$200,MATCH(1,('GMW - Zero_net'!$MC$2:$MC$200=G$3)*('GMW - Zero_net'!$MB$2:$MB$200=G$4),0),$E146-1973)</f>
        <v>374107</v>
      </c>
      <c r="H146" cm="1">
        <f t="array" ref="H146">INDEX('GMW - Zero_net'!$A$2:$MC$200,MATCH(1,('GMW - Zero_net'!$MC$2:$MC$200=H$3)*('GMW - Zero_net'!$MB$2:$MB$200=H$4),0),$E146-1973)</f>
        <v>391891</v>
      </c>
      <c r="I146" cm="1">
        <f t="array" ref="I146">INDEX('GMW - Zero_net'!$A$2:$MC$200,MATCH(1,('GMW - Zero_net'!$MC$2:$MC$200=I$3)*('GMW - Zero_net'!$MB$2:$MB$200=I$4),0),$E146-1973)</f>
        <v>100.2</v>
      </c>
      <c r="J146" cm="1">
        <f t="array" ref="J146">INDEX('GMW - Zero_net'!$A$2:$MC$200,MATCH(1,('GMW - Zero_net'!$MC$2:$MC$200=J$3)*('GMW - Zero_net'!$MB$2:$MB$200=J$4),0),$E146-1973)</f>
        <v>0.5</v>
      </c>
      <c r="K146" cm="1">
        <f t="array" ref="K146">INDEX('GMW - Zero_net'!$A$2:$MC$200,MATCH(1,('GMW - Zero_net'!$MC$2:$MC$200=K$3)*('GMW - Zero_net'!$MB$2:$MB$200=K$4),0),$E146-1973)</f>
        <v>2.080781</v>
      </c>
      <c r="L146" cm="1">
        <f t="array" ref="L146">INDEX('GMW - Zero_net'!$A$2:$MC$200,MATCH(1,('GMW - Zero_net'!$MC$2:$MC$200=L$3)*('GMW - Zero_net'!$MB$2:$MB$200=L$4),0),$E146-1973)</f>
        <v>31008</v>
      </c>
      <c r="M146" cm="1">
        <f t="array" ref="M146">INDEX('GMW - Zero_net'!$A$2:$MC$200,MATCH(1,('GMW - Zero_net'!$MC$2:$MC$200=M$3)*('GMW - Zero_net'!$MB$2:$MB$200=M$4),0),$E146-1973)</f>
        <v>1870</v>
      </c>
      <c r="N146" cm="1">
        <f t="array" ref="N146">INDEX('GMW - Zero_net'!$A$2:$MC$200,MATCH(1,('GMW - Zero_net'!$MC$2:$MC$200=N$3)*('GMW - Zero_net'!$MB$2:$MB$200=N$4),0),$E146-1973)</f>
        <v>32878</v>
      </c>
      <c r="O146" cm="1">
        <f t="array" ref="O146">INDEX('GMW - Zero_net'!$A$2:$MC$200,MATCH(1,('GMW - Zero_net'!$MC$2:$MC$200=O$3)*('GMW - Zero_net'!$MB$2:$MB$200=O$4),0),$E146-1973)</f>
        <v>5.7</v>
      </c>
      <c r="P146" cm="1">
        <f t="array" ref="P146">INDEX('GMW - Zero_net'!$A$2:$MC$200,MATCH(1,('GMW - Zero_net'!$MC$2:$MC$200=P$3)*('GMW - Zero_net'!$MB$2:$MB$200=P$4),0),$E146-1973)</f>
        <v>40371.57</v>
      </c>
      <c r="Q146" cm="1">
        <f t="array" ref="Q146">INDEX('GMW - Zero_net'!$A$2:$MC$200,MATCH(1,('GMW - Zero_net'!$MC$2:$MC$200=Q$3)*('GMW - Zero_net'!$MB$2:$MB$200=Q$4),0),$E146-1973)</f>
        <v>-23624</v>
      </c>
      <c r="R146" cm="1">
        <f t="array" ref="R146">INDEX('GMW - Zero_net'!$A$2:$MC$200,MATCH(1,('GMW - Zero_net'!$MC$2:$MC$200=R$3)*('GMW - Zero_net'!$MB$2:$MB$200=R$4),0),$E146-1973)</f>
        <v>1381363</v>
      </c>
      <c r="S146" cm="1">
        <f t="array" ref="S146">INDEX('GMW - Zero_net'!$A$2:$MC$200,MATCH(1,('GMW - Zero_net'!$MC$2:$MC$200=S$3)*('GMW - Zero_net'!$MB$2:$MB$200=S$4),0),$E146-1973)</f>
        <v>475602</v>
      </c>
      <c r="T146" cm="1">
        <f t="array" ref="T146">INDEX('GMW - Zero_net'!$A$2:$MC$200,MATCH(1,('GMW - Zero_net'!$MC$2:$MC$200=T$3)*('GMW - Zero_net'!$MB$2:$MB$200=T$4),0),$E146-1973)</f>
        <v>-0.99420549999999996</v>
      </c>
      <c r="U146" cm="1">
        <f t="array" ref="U146">INDEX('GMW - Zero_net'!$A$2:$MC$200,MATCH(1,('GMW - Zero_net'!$MC$2:$MC$200=U$3)*('GMW - Zero_net'!$MB$2:$MB$200=U$4),0),$E146-1973)</f>
        <v>617327.1</v>
      </c>
      <c r="V146" cm="1">
        <f t="array" ref="V146">INDEX('GMW - Zero_net'!$A$2:$MC$200,MATCH(1,('GMW - Zero_net'!$MC$2:$MC$200=V$3)*('GMW - Zero_net'!$MB$2:$MB$200=V$4),0),$E146-1973)</f>
        <v>31168.34</v>
      </c>
      <c r="W146" cm="1">
        <f t="array" ref="W146">INDEX('GMW - Zero_net'!$A$2:$MC$200,MATCH(1,('GMW - Zero_net'!$MC$2:$MC$200=W$3)*('GMW - Zero_net'!$MB$2:$MB$200=W$4),0),$E146-1973)</f>
        <v>32.200000000000003</v>
      </c>
      <c r="X146" cm="1">
        <f t="array" ref="X146">INDEX('GMW - Zero_net'!$A$2:$MC$200,MATCH(1,('GMW - Zero_net'!$MC$2:$MC$200=X$3)*('GMW - Zero_net'!$MB$2:$MB$200=X$4),0),$E146-1973)</f>
        <v>542416.9</v>
      </c>
      <c r="Y146" cm="1">
        <f t="array" ref="Y146">INDEX('GMW - Zero_net'!$A$2:$MC$200,MATCH(1,('GMW - Zero_net'!$MC$2:$MC$200=Y$3)*('GMW - Zero_net'!$MB$2:$MB$200=Y$4),0),$E146-1973)</f>
        <v>41980.7</v>
      </c>
      <c r="Z146" cm="1">
        <f t="array" ref="Z146">INDEX('GMW - Zero_net'!$A$2:$MC$200,MATCH(1,('GMW - Zero_net'!$MC$2:$MC$200=Z$3)*('GMW - Zero_net'!$MB$2:$MB$200=Z$4),0),$E146-1973)</f>
        <v>2574000</v>
      </c>
      <c r="AA146" cm="1">
        <f t="array" ref="AA146">INDEX('GMW - Zero_net'!$A$2:$MC$200,MATCH(1,('GMW - Zero_net'!$MC$2:$MC$200=AA$3)*('GMW - Zero_net'!$MB$2:$MB$200=AA$4),0),$E146-1973)</f>
        <v>-1.581663</v>
      </c>
      <c r="AB146" cm="1">
        <f t="array" ref="AB146">INDEX('GMW - Zero_net'!$A$2:$MC$200,MATCH(1,('GMW - Zero_net'!$MC$2:$MC$200=AB$3)*('GMW - Zero_net'!$MB$2:$MB$200=AB$4),0),$E146-1973)</f>
        <v>199106</v>
      </c>
      <c r="AC146" cm="1">
        <f t="array" ref="AC146">INDEX('GMW - Zero_net'!$A$2:$MC$200,MATCH(1,('GMW - Zero_net'!$MC$2:$MC$200=AC$3)*('GMW - Zero_net'!$MB$2:$MB$200=AC$4),0),$E146-1973)</f>
        <v>166685</v>
      </c>
      <c r="AD146" cm="1">
        <f t="array" ref="AD146">INDEX('GMW - Zero_net'!$A$2:$MC$200,MATCH(1,('GMW - Zero_net'!$MC$2:$MC$200=AD$3)*('GMW - Zero_net'!$MB$2:$MB$200=AD$4),0),$E146-1973)</f>
        <v>64853</v>
      </c>
      <c r="AE146" cm="1">
        <f t="array" ref="AE146">INDEX('GMW - Zero_net'!$A$2:$MC$200,MATCH(1,('GMW - Zero_net'!$MC$2:$MC$200=AE$3)*('GMW - Zero_net'!$MB$2:$MB$200=AE$4),0),$E146-1973)</f>
        <v>28.40062</v>
      </c>
    </row>
    <row r="147" spans="1:31" x14ac:dyDescent="0.2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Zero_net'!$A$2:$MC$200,MATCH(1,('GMW - Zero_net'!$MC$2:$MC$200=F$3)*('GMW - Zero_net'!$MB$2:$MB$200=F$4),0),$E147-1973)</f>
        <v>613076</v>
      </c>
      <c r="G147" cm="1">
        <f t="array" ref="G147">INDEX('GMW - Zero_net'!$A$2:$MC$200,MATCH(1,('GMW - Zero_net'!$MC$2:$MC$200=G$3)*('GMW - Zero_net'!$MB$2:$MB$200=G$4),0),$E147-1973)</f>
        <v>375994</v>
      </c>
      <c r="H147" cm="1">
        <f t="array" ref="H147">INDEX('GMW - Zero_net'!$A$2:$MC$200,MATCH(1,('GMW - Zero_net'!$MC$2:$MC$200=H$3)*('GMW - Zero_net'!$MB$2:$MB$200=H$4),0),$E147-1973)</f>
        <v>399640</v>
      </c>
      <c r="I147" cm="1">
        <f t="array" ref="I147">INDEX('GMW - Zero_net'!$A$2:$MC$200,MATCH(1,('GMW - Zero_net'!$MC$2:$MC$200=I$3)*('GMW - Zero_net'!$MB$2:$MB$200=I$4),0),$E147-1973)</f>
        <v>99.5</v>
      </c>
      <c r="J147" cm="1">
        <f t="array" ref="J147">INDEX('GMW - Zero_net'!$A$2:$MC$200,MATCH(1,('GMW - Zero_net'!$MC$2:$MC$200=J$3)*('GMW - Zero_net'!$MB$2:$MB$200=J$4),0),$E147-1973)</f>
        <v>0.5</v>
      </c>
      <c r="K147" cm="1">
        <f t="array" ref="K147">INDEX('GMW - Zero_net'!$A$2:$MC$200,MATCH(1,('GMW - Zero_net'!$MC$2:$MC$200=K$3)*('GMW - Zero_net'!$MB$2:$MB$200=K$4),0),$E147-1973)</f>
        <v>1.6357139999999999</v>
      </c>
      <c r="L147" cm="1">
        <f t="array" ref="L147">INDEX('GMW - Zero_net'!$A$2:$MC$200,MATCH(1,('GMW - Zero_net'!$MC$2:$MC$200=L$3)*('GMW - Zero_net'!$MB$2:$MB$200=L$4),0),$E147-1973)</f>
        <v>31218</v>
      </c>
      <c r="M147" cm="1">
        <f t="array" ref="M147">INDEX('GMW - Zero_net'!$A$2:$MC$200,MATCH(1,('GMW - Zero_net'!$MC$2:$MC$200=M$3)*('GMW - Zero_net'!$MB$2:$MB$200=M$4),0),$E147-1973)</f>
        <v>1826</v>
      </c>
      <c r="N147" cm="1">
        <f t="array" ref="N147">INDEX('GMW - Zero_net'!$A$2:$MC$200,MATCH(1,('GMW - Zero_net'!$MC$2:$MC$200=N$3)*('GMW - Zero_net'!$MB$2:$MB$200=N$4),0),$E147-1973)</f>
        <v>33044</v>
      </c>
      <c r="O147" cm="1">
        <f t="array" ref="O147">INDEX('GMW - Zero_net'!$A$2:$MC$200,MATCH(1,('GMW - Zero_net'!$MC$2:$MC$200=O$3)*('GMW - Zero_net'!$MB$2:$MB$200=O$4),0),$E147-1973)</f>
        <v>5.5</v>
      </c>
      <c r="P147" cm="1">
        <f t="array" ref="P147">INDEX('GMW - Zero_net'!$A$2:$MC$200,MATCH(1,('GMW - Zero_net'!$MC$2:$MC$200=P$3)*('GMW - Zero_net'!$MB$2:$MB$200=P$4),0),$E147-1973)</f>
        <v>40467.269999999997</v>
      </c>
      <c r="Q147" cm="1">
        <f t="array" ref="Q147">INDEX('GMW - Zero_net'!$A$2:$MC$200,MATCH(1,('GMW - Zero_net'!$MC$2:$MC$200=Q$3)*('GMW - Zero_net'!$MB$2:$MB$200=Q$4),0),$E147-1973)</f>
        <v>5479</v>
      </c>
      <c r="R147" cm="1">
        <f t="array" ref="R147">INDEX('GMW - Zero_net'!$A$2:$MC$200,MATCH(1,('GMW - Zero_net'!$MC$2:$MC$200=R$3)*('GMW - Zero_net'!$MB$2:$MB$200=R$4),0),$E147-1973)</f>
        <v>1384016</v>
      </c>
      <c r="S147" cm="1">
        <f t="array" ref="S147">INDEX('GMW - Zero_net'!$A$2:$MC$200,MATCH(1,('GMW - Zero_net'!$MC$2:$MC$200=S$3)*('GMW - Zero_net'!$MB$2:$MB$200=S$4),0),$E147-1973)</f>
        <v>478016</v>
      </c>
      <c r="T147" cm="1">
        <f t="array" ref="T147">INDEX('GMW - Zero_net'!$A$2:$MC$200,MATCH(1,('GMW - Zero_net'!$MC$2:$MC$200=T$3)*('GMW - Zero_net'!$MB$2:$MB$200=T$4),0),$E147-1973)</f>
        <v>-1.084328</v>
      </c>
      <c r="U147" cm="1">
        <f t="array" ref="U147">INDEX('GMW - Zero_net'!$A$2:$MC$200,MATCH(1,('GMW - Zero_net'!$MC$2:$MC$200=U$3)*('GMW - Zero_net'!$MB$2:$MB$200=U$4),0),$E147-1973)</f>
        <v>619759.80000000005</v>
      </c>
      <c r="V147" cm="1">
        <f t="array" ref="V147">INDEX('GMW - Zero_net'!$A$2:$MC$200,MATCH(1,('GMW - Zero_net'!$MC$2:$MC$200=V$3)*('GMW - Zero_net'!$MB$2:$MB$200=V$4),0),$E147-1973)</f>
        <v>31358.76</v>
      </c>
      <c r="W147" cm="1">
        <f t="array" ref="W147">INDEX('GMW - Zero_net'!$A$2:$MC$200,MATCH(1,('GMW - Zero_net'!$MC$2:$MC$200=W$3)*('GMW - Zero_net'!$MB$2:$MB$200=W$4),0),$E147-1973)</f>
        <v>32.1</v>
      </c>
      <c r="X147" cm="1">
        <f t="array" ref="X147">INDEX('GMW - Zero_net'!$A$2:$MC$200,MATCH(1,('GMW - Zero_net'!$MC$2:$MC$200=X$3)*('GMW - Zero_net'!$MB$2:$MB$200=X$4),0),$E147-1973)</f>
        <v>544060.69999999995</v>
      </c>
      <c r="Y147" cm="1">
        <f t="array" ref="Y147">INDEX('GMW - Zero_net'!$A$2:$MC$200,MATCH(1,('GMW - Zero_net'!$MC$2:$MC$200=Y$3)*('GMW - Zero_net'!$MB$2:$MB$200=Y$4),0),$E147-1973)</f>
        <v>42026.879999999997</v>
      </c>
      <c r="Z147" cm="1">
        <f t="array" ref="Z147">INDEX('GMW - Zero_net'!$A$2:$MC$200,MATCH(1,('GMW - Zero_net'!$MC$2:$MC$200=Z$3)*('GMW - Zero_net'!$MB$2:$MB$200=Z$4),0),$E147-1973)</f>
        <v>2589250</v>
      </c>
      <c r="AA147" cm="1">
        <f t="array" ref="AA147">INDEX('GMW - Zero_net'!$A$2:$MC$200,MATCH(1,('GMW - Zero_net'!$MC$2:$MC$200=AA$3)*('GMW - Zero_net'!$MB$2:$MB$200=AA$4),0),$E147-1973)</f>
        <v>-1.5818460000000001</v>
      </c>
      <c r="AB147" cm="1">
        <f t="array" ref="AB147">INDEX('GMW - Zero_net'!$A$2:$MC$200,MATCH(1,('GMW - Zero_net'!$MC$2:$MC$200=AB$3)*('GMW - Zero_net'!$MB$2:$MB$200=AB$4),0),$E147-1973)</f>
        <v>199779</v>
      </c>
      <c r="AC147" cm="1">
        <f t="array" ref="AC147">INDEX('GMW - Zero_net'!$A$2:$MC$200,MATCH(1,('GMW - Zero_net'!$MC$2:$MC$200=AC$3)*('GMW - Zero_net'!$MB$2:$MB$200=AC$4),0),$E147-1973)</f>
        <v>190313</v>
      </c>
      <c r="AD147" cm="1">
        <f t="array" ref="AD147">INDEX('GMW - Zero_net'!$A$2:$MC$200,MATCH(1,('GMW - Zero_net'!$MC$2:$MC$200=AD$3)*('GMW - Zero_net'!$MB$2:$MB$200=AD$4),0),$E147-1973)</f>
        <v>64970</v>
      </c>
      <c r="AE147" cm="1">
        <f t="array" ref="AE147">INDEX('GMW - Zero_net'!$A$2:$MC$200,MATCH(1,('GMW - Zero_net'!$MC$2:$MC$200=AE$3)*('GMW - Zero_net'!$MB$2:$MB$200=AE$4),0),$E147-1973)</f>
        <v>28.448630000000001</v>
      </c>
    </row>
    <row r="148" spans="1:31" x14ac:dyDescent="0.2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Zero_net'!$A$2:$MC$200,MATCH(1,('GMW - Zero_net'!$MC$2:$MC$200=F$3)*('GMW - Zero_net'!$MB$2:$MB$200=F$4),0),$E148-1973)</f>
        <v>615875</v>
      </c>
      <c r="G148" cm="1">
        <f t="array" ref="G148">INDEX('GMW - Zero_net'!$A$2:$MC$200,MATCH(1,('GMW - Zero_net'!$MC$2:$MC$200=G$3)*('GMW - Zero_net'!$MB$2:$MB$200=G$4),0),$E148-1973)</f>
        <v>377177</v>
      </c>
      <c r="H148" cm="1">
        <f t="array" ref="H148">INDEX('GMW - Zero_net'!$A$2:$MC$200,MATCH(1,('GMW - Zero_net'!$MC$2:$MC$200=H$3)*('GMW - Zero_net'!$MB$2:$MB$200=H$4),0),$E148-1973)</f>
        <v>408822</v>
      </c>
      <c r="I148" cm="1">
        <f t="array" ref="I148">INDEX('GMW - Zero_net'!$A$2:$MC$200,MATCH(1,('GMW - Zero_net'!$MC$2:$MC$200=I$3)*('GMW - Zero_net'!$MB$2:$MB$200=I$4),0),$E148-1973)</f>
        <v>100.0667</v>
      </c>
      <c r="J148" cm="1">
        <f t="array" ref="J148">INDEX('GMW - Zero_net'!$A$2:$MC$200,MATCH(1,('GMW - Zero_net'!$MC$2:$MC$200=J$3)*('GMW - Zero_net'!$MB$2:$MB$200=J$4),0),$E148-1973)</f>
        <v>0.5</v>
      </c>
      <c r="K148" cm="1">
        <f t="array" ref="K148">INDEX('GMW - Zero_net'!$A$2:$MC$200,MATCH(1,('GMW - Zero_net'!$MC$2:$MC$200=K$3)*('GMW - Zero_net'!$MB$2:$MB$200=K$4),0),$E148-1973)</f>
        <v>1.8674599999999999</v>
      </c>
      <c r="L148" cm="1">
        <f t="array" ref="L148">INDEX('GMW - Zero_net'!$A$2:$MC$200,MATCH(1,('GMW - Zero_net'!$MC$2:$MC$200=L$3)*('GMW - Zero_net'!$MB$2:$MB$200=L$4),0),$E148-1973)</f>
        <v>31170</v>
      </c>
      <c r="M148" cm="1">
        <f t="array" ref="M148">INDEX('GMW - Zero_net'!$A$2:$MC$200,MATCH(1,('GMW - Zero_net'!$MC$2:$MC$200=M$3)*('GMW - Zero_net'!$MB$2:$MB$200=M$4),0),$E148-1973)</f>
        <v>1848</v>
      </c>
      <c r="N148" cm="1">
        <f t="array" ref="N148">INDEX('GMW - Zero_net'!$A$2:$MC$200,MATCH(1,('GMW - Zero_net'!$MC$2:$MC$200=N$3)*('GMW - Zero_net'!$MB$2:$MB$200=N$4),0),$E148-1973)</f>
        <v>33018</v>
      </c>
      <c r="O148" cm="1">
        <f t="array" ref="O148">INDEX('GMW - Zero_net'!$A$2:$MC$200,MATCH(1,('GMW - Zero_net'!$MC$2:$MC$200=O$3)*('GMW - Zero_net'!$MB$2:$MB$200=O$4),0),$E148-1973)</f>
        <v>5.6</v>
      </c>
      <c r="P148" cm="1">
        <f t="array" ref="P148">INDEX('GMW - Zero_net'!$A$2:$MC$200,MATCH(1,('GMW - Zero_net'!$MC$2:$MC$200=P$3)*('GMW - Zero_net'!$MB$2:$MB$200=P$4),0),$E148-1973)</f>
        <v>40562.980000000003</v>
      </c>
      <c r="Q148" cm="1">
        <f t="array" ref="Q148">INDEX('GMW - Zero_net'!$A$2:$MC$200,MATCH(1,('GMW - Zero_net'!$MC$2:$MC$200=Q$3)*('GMW - Zero_net'!$MB$2:$MB$200=Q$4),0),$E148-1973)</f>
        <v>-20491</v>
      </c>
      <c r="R148" cm="1">
        <f t="array" ref="R148">INDEX('GMW - Zero_net'!$A$2:$MC$200,MATCH(1,('GMW - Zero_net'!$MC$2:$MC$200=R$3)*('GMW - Zero_net'!$MB$2:$MB$200=R$4),0),$E148-1973)</f>
        <v>1406195</v>
      </c>
      <c r="S148" cm="1">
        <f t="array" ref="S148">INDEX('GMW - Zero_net'!$A$2:$MC$200,MATCH(1,('GMW - Zero_net'!$MC$2:$MC$200=S$3)*('GMW - Zero_net'!$MB$2:$MB$200=S$4),0),$E148-1973)</f>
        <v>479382</v>
      </c>
      <c r="T148" cm="1">
        <f t="array" ref="T148">INDEX('GMW - Zero_net'!$A$2:$MC$200,MATCH(1,('GMW - Zero_net'!$MC$2:$MC$200=T$3)*('GMW - Zero_net'!$MB$2:$MB$200=T$4),0),$E148-1973)</f>
        <v>-0.89187620000000001</v>
      </c>
      <c r="U148" cm="1">
        <f t="array" ref="U148">INDEX('GMW - Zero_net'!$A$2:$MC$200,MATCH(1,('GMW - Zero_net'!$MC$2:$MC$200=U$3)*('GMW - Zero_net'!$MB$2:$MB$200=U$4),0),$E148-1973)</f>
        <v>621392.1</v>
      </c>
      <c r="V148" cm="1">
        <f t="array" ref="V148">INDEX('GMW - Zero_net'!$A$2:$MC$200,MATCH(1,('GMW - Zero_net'!$MC$2:$MC$200=V$3)*('GMW - Zero_net'!$MB$2:$MB$200=V$4),0),$E148-1973)</f>
        <v>31367.1</v>
      </c>
      <c r="W148" cm="1">
        <f t="array" ref="W148">INDEX('GMW - Zero_net'!$A$2:$MC$200,MATCH(1,('GMW - Zero_net'!$MC$2:$MC$200=W$3)*('GMW - Zero_net'!$MB$2:$MB$200=W$4),0),$E148-1973)</f>
        <v>32.1</v>
      </c>
      <c r="X148" cm="1">
        <f t="array" ref="X148">INDEX('GMW - Zero_net'!$A$2:$MC$200,MATCH(1,('GMW - Zero_net'!$MC$2:$MC$200=X$3)*('GMW - Zero_net'!$MB$2:$MB$200=X$4),0),$E148-1973)</f>
        <v>545700.19999999995</v>
      </c>
      <c r="Y148" cm="1">
        <f t="array" ref="Y148">INDEX('GMW - Zero_net'!$A$2:$MC$200,MATCH(1,('GMW - Zero_net'!$MC$2:$MC$200=Y$3)*('GMW - Zero_net'!$MB$2:$MB$200=Y$4),0),$E148-1973)</f>
        <v>42073.05</v>
      </c>
      <c r="Z148" cm="1">
        <f t="array" ref="Z148">INDEX('GMW - Zero_net'!$A$2:$MC$200,MATCH(1,('GMW - Zero_net'!$MC$2:$MC$200=Z$3)*('GMW - Zero_net'!$MB$2:$MB$200=Z$4),0),$E148-1973)</f>
        <v>2604500</v>
      </c>
      <c r="AA148" cm="1">
        <f t="array" ref="AA148">INDEX('GMW - Zero_net'!$A$2:$MC$200,MATCH(1,('GMW - Zero_net'!$MC$2:$MC$200=AA$3)*('GMW - Zero_net'!$MB$2:$MB$200=AA$4),0),$E148-1973)</f>
        <v>-1.58203</v>
      </c>
      <c r="AB148" cm="1">
        <f t="array" ref="AB148">INDEX('GMW - Zero_net'!$A$2:$MC$200,MATCH(1,('GMW - Zero_net'!$MC$2:$MC$200=AB$3)*('GMW - Zero_net'!$MB$2:$MB$200=AB$4),0),$E148-1973)</f>
        <v>195860</v>
      </c>
      <c r="AC148" cm="1">
        <f t="array" ref="AC148">INDEX('GMW - Zero_net'!$A$2:$MC$200,MATCH(1,('GMW - Zero_net'!$MC$2:$MC$200=AC$3)*('GMW - Zero_net'!$MB$2:$MB$200=AC$4),0),$E148-1973)</f>
        <v>168724</v>
      </c>
      <c r="AD148" cm="1">
        <f t="array" ref="AD148">INDEX('GMW - Zero_net'!$A$2:$MC$200,MATCH(1,('GMW - Zero_net'!$MC$2:$MC$200=AD$3)*('GMW - Zero_net'!$MB$2:$MB$200=AD$4),0),$E148-1973)</f>
        <v>65087</v>
      </c>
      <c r="AE148" cm="1">
        <f t="array" ref="AE148">INDEX('GMW - Zero_net'!$A$2:$MC$200,MATCH(1,('GMW - Zero_net'!$MC$2:$MC$200=AE$3)*('GMW - Zero_net'!$MB$2:$MB$200=AE$4),0),$E148-1973)</f>
        <v>28.496400000000001</v>
      </c>
    </row>
    <row r="149" spans="1:31" x14ac:dyDescent="0.2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Zero_net'!$A$2:$MC$200,MATCH(1,('GMW - Zero_net'!$MC$2:$MC$200=F$3)*('GMW - Zero_net'!$MB$2:$MB$200=F$4),0),$E149-1973)</f>
        <v>618263</v>
      </c>
      <c r="G149" cm="1">
        <f t="array" ref="G149">INDEX('GMW - Zero_net'!$A$2:$MC$200,MATCH(1,('GMW - Zero_net'!$MC$2:$MC$200=G$3)*('GMW - Zero_net'!$MB$2:$MB$200=G$4),0),$E149-1973)</f>
        <v>381986</v>
      </c>
      <c r="H149" cm="1">
        <f t="array" ref="H149">INDEX('GMW - Zero_net'!$A$2:$MC$200,MATCH(1,('GMW - Zero_net'!$MC$2:$MC$200=H$3)*('GMW - Zero_net'!$MB$2:$MB$200=H$4),0),$E149-1973)</f>
        <v>416786</v>
      </c>
      <c r="I149" cm="1">
        <f t="array" ref="I149">INDEX('GMW - Zero_net'!$A$2:$MC$200,MATCH(1,('GMW - Zero_net'!$MC$2:$MC$200=I$3)*('GMW - Zero_net'!$MB$2:$MB$200=I$4),0),$E149-1973)</f>
        <v>100.16670000000001</v>
      </c>
      <c r="J149" cm="1">
        <f t="array" ref="J149">INDEX('GMW - Zero_net'!$A$2:$MC$200,MATCH(1,('GMW - Zero_net'!$MC$2:$MC$200=J$3)*('GMW - Zero_net'!$MB$2:$MB$200=J$4),0),$E149-1973)</f>
        <v>0.5</v>
      </c>
      <c r="K149" cm="1">
        <f t="array" ref="K149">INDEX('GMW - Zero_net'!$A$2:$MC$200,MATCH(1,('GMW - Zero_net'!$MC$2:$MC$200=K$3)*('GMW - Zero_net'!$MB$2:$MB$200=K$4),0),$E149-1973)</f>
        <v>1.913538</v>
      </c>
      <c r="L149" cm="1">
        <f t="array" ref="L149">INDEX('GMW - Zero_net'!$A$2:$MC$200,MATCH(1,('GMW - Zero_net'!$MC$2:$MC$200=L$3)*('GMW - Zero_net'!$MB$2:$MB$200=L$4),0),$E149-1973)</f>
        <v>31393</v>
      </c>
      <c r="M149" cm="1">
        <f t="array" ref="M149">INDEX('GMW - Zero_net'!$A$2:$MC$200,MATCH(1,('GMW - Zero_net'!$MC$2:$MC$200=M$3)*('GMW - Zero_net'!$MB$2:$MB$200=M$4),0),$E149-1973)</f>
        <v>1760</v>
      </c>
      <c r="N149" cm="1">
        <f t="array" ref="N149">INDEX('GMW - Zero_net'!$A$2:$MC$200,MATCH(1,('GMW - Zero_net'!$MC$2:$MC$200=N$3)*('GMW - Zero_net'!$MB$2:$MB$200=N$4),0),$E149-1973)</f>
        <v>33153</v>
      </c>
      <c r="O149" cm="1">
        <f t="array" ref="O149">INDEX('GMW - Zero_net'!$A$2:$MC$200,MATCH(1,('GMW - Zero_net'!$MC$2:$MC$200=O$3)*('GMW - Zero_net'!$MB$2:$MB$200=O$4),0),$E149-1973)</f>
        <v>5.3</v>
      </c>
      <c r="P149" cm="1">
        <f t="array" ref="P149">INDEX('GMW - Zero_net'!$A$2:$MC$200,MATCH(1,('GMW - Zero_net'!$MC$2:$MC$200=P$3)*('GMW - Zero_net'!$MB$2:$MB$200=P$4),0),$E149-1973)</f>
        <v>40670.720000000001</v>
      </c>
      <c r="Q149" cm="1">
        <f t="array" ref="Q149">INDEX('GMW - Zero_net'!$A$2:$MC$200,MATCH(1,('GMW - Zero_net'!$MC$2:$MC$200=Q$3)*('GMW - Zero_net'!$MB$2:$MB$200=Q$4),0),$E149-1973)</f>
        <v>-14683</v>
      </c>
      <c r="R149" cm="1">
        <f t="array" ref="R149">INDEX('GMW - Zero_net'!$A$2:$MC$200,MATCH(1,('GMW - Zero_net'!$MC$2:$MC$200=R$3)*('GMW - Zero_net'!$MB$2:$MB$200=R$4),0),$E149-1973)</f>
        <v>1418545</v>
      </c>
      <c r="S149" cm="1">
        <f t="array" ref="S149">INDEX('GMW - Zero_net'!$A$2:$MC$200,MATCH(1,('GMW - Zero_net'!$MC$2:$MC$200=S$3)*('GMW - Zero_net'!$MB$2:$MB$200=S$4),0),$E149-1973)</f>
        <v>482690</v>
      </c>
      <c r="T149" cm="1">
        <f t="array" ref="T149">INDEX('GMW - Zero_net'!$A$2:$MC$200,MATCH(1,('GMW - Zero_net'!$MC$2:$MC$200=T$3)*('GMW - Zero_net'!$MB$2:$MB$200=T$4),0),$E149-1973)</f>
        <v>-0.64210889999999998</v>
      </c>
      <c r="U149" cm="1">
        <f t="array" ref="U149">INDEX('GMW - Zero_net'!$A$2:$MC$200,MATCH(1,('GMW - Zero_net'!$MC$2:$MC$200=U$3)*('GMW - Zero_net'!$MB$2:$MB$200=U$4),0),$E149-1973)</f>
        <v>622245.80000000005</v>
      </c>
      <c r="V149" cm="1">
        <f t="array" ref="V149">INDEX('GMW - Zero_net'!$A$2:$MC$200,MATCH(1,('GMW - Zero_net'!$MC$2:$MC$200=V$3)*('GMW - Zero_net'!$MB$2:$MB$200=V$4),0),$E149-1973)</f>
        <v>31511.93</v>
      </c>
      <c r="W149" cm="1">
        <f t="array" ref="W149">INDEX('GMW - Zero_net'!$A$2:$MC$200,MATCH(1,('GMW - Zero_net'!$MC$2:$MC$200=W$3)*('GMW - Zero_net'!$MB$2:$MB$200=W$4),0),$E149-1973)</f>
        <v>31.9</v>
      </c>
      <c r="X149" cm="1">
        <f t="array" ref="X149">INDEX('GMW - Zero_net'!$A$2:$MC$200,MATCH(1,('GMW - Zero_net'!$MC$2:$MC$200=X$3)*('GMW - Zero_net'!$MB$2:$MB$200=X$4),0),$E149-1973)</f>
        <v>547443.1</v>
      </c>
      <c r="Y149" cm="1">
        <f t="array" ref="Y149">INDEX('GMW - Zero_net'!$A$2:$MC$200,MATCH(1,('GMW - Zero_net'!$MC$2:$MC$200=Y$3)*('GMW - Zero_net'!$MB$2:$MB$200=Y$4),0),$E149-1973)</f>
        <v>42127.41</v>
      </c>
      <c r="Z149" cm="1">
        <f t="array" ref="Z149">INDEX('GMW - Zero_net'!$A$2:$MC$200,MATCH(1,('GMW - Zero_net'!$MC$2:$MC$200=Z$3)*('GMW - Zero_net'!$MB$2:$MB$200=Z$4),0),$E149-1973)</f>
        <v>2619750</v>
      </c>
      <c r="AA149" cm="1">
        <f t="array" ref="AA149">INDEX('GMW - Zero_net'!$A$2:$MC$200,MATCH(1,('GMW - Zero_net'!$MC$2:$MC$200=AA$3)*('GMW - Zero_net'!$MB$2:$MB$200=AA$4),0),$E149-1973)</f>
        <v>-1.5822130000000001</v>
      </c>
      <c r="AB149" cm="1">
        <f t="array" ref="AB149">INDEX('GMW - Zero_net'!$A$2:$MC$200,MATCH(1,('GMW - Zero_net'!$MC$2:$MC$200=AB$3)*('GMW - Zero_net'!$MB$2:$MB$200=AB$4),0),$E149-1973)</f>
        <v>197842</v>
      </c>
      <c r="AC149" cm="1">
        <f t="array" ref="AC149">INDEX('GMW - Zero_net'!$A$2:$MC$200,MATCH(1,('GMW - Zero_net'!$MC$2:$MC$200=AC$3)*('GMW - Zero_net'!$MB$2:$MB$200=AC$4),0),$E149-1973)</f>
        <v>175834</v>
      </c>
      <c r="AD149" cm="1">
        <f t="array" ref="AD149">INDEX('GMW - Zero_net'!$A$2:$MC$200,MATCH(1,('GMW - Zero_net'!$MC$2:$MC$200=AD$3)*('GMW - Zero_net'!$MB$2:$MB$200=AD$4),0),$E149-1973)</f>
        <v>65216.75</v>
      </c>
      <c r="AE149" cm="1">
        <f t="array" ref="AE149">INDEX('GMW - Zero_net'!$A$2:$MC$200,MATCH(1,('GMW - Zero_net'!$MC$2:$MC$200=AE$3)*('GMW - Zero_net'!$MB$2:$MB$200=AE$4),0),$E149-1973)</f>
        <v>28.535399999999999</v>
      </c>
    </row>
    <row r="150" spans="1:31" x14ac:dyDescent="0.2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Zero_net'!$A$2:$MC$200,MATCH(1,('GMW - Zero_net'!$MC$2:$MC$200=F$3)*('GMW - Zero_net'!$MB$2:$MB$200=F$4),0),$E150-1973)</f>
        <v>621968</v>
      </c>
      <c r="G150" cm="1">
        <f t="array" ref="G150">INDEX('GMW - Zero_net'!$A$2:$MC$200,MATCH(1,('GMW - Zero_net'!$MC$2:$MC$200=G$3)*('GMW - Zero_net'!$MB$2:$MB$200=G$4),0),$E150-1973)</f>
        <v>381066</v>
      </c>
      <c r="H150" cm="1">
        <f t="array" ref="H150">INDEX('GMW - Zero_net'!$A$2:$MC$200,MATCH(1,('GMW - Zero_net'!$MC$2:$MC$200=H$3)*('GMW - Zero_net'!$MB$2:$MB$200=H$4),0),$E150-1973)</f>
        <v>416753</v>
      </c>
      <c r="I150" cm="1">
        <f t="array" ref="I150">INDEX('GMW - Zero_net'!$A$2:$MC$200,MATCH(1,('GMW - Zero_net'!$MC$2:$MC$200=I$3)*('GMW - Zero_net'!$MB$2:$MB$200=I$4),0),$E150-1973)</f>
        <v>100.3</v>
      </c>
      <c r="J150" cm="1">
        <f t="array" ref="J150">INDEX('GMW - Zero_net'!$A$2:$MC$200,MATCH(1,('GMW - Zero_net'!$MC$2:$MC$200=J$3)*('GMW - Zero_net'!$MB$2:$MB$200=J$4),0),$E150-1973)</f>
        <v>0.5</v>
      </c>
      <c r="K150" cm="1">
        <f t="array" ref="K150">INDEX('GMW - Zero_net'!$A$2:$MC$200,MATCH(1,('GMW - Zero_net'!$MC$2:$MC$200=K$3)*('GMW - Zero_net'!$MB$2:$MB$200=K$4),0),$E150-1973)</f>
        <v>1.8778459999999999</v>
      </c>
      <c r="L150" cm="1">
        <f t="array" ref="L150">INDEX('GMW - Zero_net'!$A$2:$MC$200,MATCH(1,('GMW - Zero_net'!$MC$2:$MC$200=L$3)*('GMW - Zero_net'!$MB$2:$MB$200=L$4),0),$E150-1973)</f>
        <v>31602</v>
      </c>
      <c r="M150" cm="1">
        <f t="array" ref="M150">INDEX('GMW - Zero_net'!$A$2:$MC$200,MATCH(1,('GMW - Zero_net'!$MC$2:$MC$200=M$3)*('GMW - Zero_net'!$MB$2:$MB$200=M$4),0),$E150-1973)</f>
        <v>1688</v>
      </c>
      <c r="N150" cm="1">
        <f t="array" ref="N150">INDEX('GMW - Zero_net'!$A$2:$MC$200,MATCH(1,('GMW - Zero_net'!$MC$2:$MC$200=N$3)*('GMW - Zero_net'!$MB$2:$MB$200=N$4),0),$E150-1973)</f>
        <v>33290</v>
      </c>
      <c r="O150" cm="1">
        <f t="array" ref="O150">INDEX('GMW - Zero_net'!$A$2:$MC$200,MATCH(1,('GMW - Zero_net'!$MC$2:$MC$200=O$3)*('GMW - Zero_net'!$MB$2:$MB$200=O$4),0),$E150-1973)</f>
        <v>5.0999999999999996</v>
      </c>
      <c r="P150" cm="1">
        <f t="array" ref="P150">INDEX('GMW - Zero_net'!$A$2:$MC$200,MATCH(1,('GMW - Zero_net'!$MC$2:$MC$200=P$3)*('GMW - Zero_net'!$MB$2:$MB$200=P$4),0),$E150-1973)</f>
        <v>40778.46</v>
      </c>
      <c r="Q150" cm="1">
        <f t="array" ref="Q150">INDEX('GMW - Zero_net'!$A$2:$MC$200,MATCH(1,('GMW - Zero_net'!$MC$2:$MC$200=Q$3)*('GMW - Zero_net'!$MB$2:$MB$200=Q$4),0),$E150-1973)</f>
        <v>-20932</v>
      </c>
      <c r="R150" cm="1">
        <f t="array" ref="R150">INDEX('GMW - Zero_net'!$A$2:$MC$200,MATCH(1,('GMW - Zero_net'!$MC$2:$MC$200=R$3)*('GMW - Zero_net'!$MB$2:$MB$200=R$4),0),$E150-1973)</f>
        <v>1455461</v>
      </c>
      <c r="S150" cm="1">
        <f t="array" ref="S150">INDEX('GMW - Zero_net'!$A$2:$MC$200,MATCH(1,('GMW - Zero_net'!$MC$2:$MC$200=S$3)*('GMW - Zero_net'!$MB$2:$MB$200=S$4),0),$E150-1973)</f>
        <v>487928</v>
      </c>
      <c r="T150" cm="1">
        <f t="array" ref="T150">INDEX('GMW - Zero_net'!$A$2:$MC$200,MATCH(1,('GMW - Zero_net'!$MC$2:$MC$200=T$3)*('GMW - Zero_net'!$MB$2:$MB$200=T$4),0),$E150-1973)</f>
        <v>-1.3993260000000001</v>
      </c>
      <c r="U150" cm="1">
        <f t="array" ref="U150">INDEX('GMW - Zero_net'!$A$2:$MC$200,MATCH(1,('GMW - Zero_net'!$MC$2:$MC$200=U$3)*('GMW - Zero_net'!$MB$2:$MB$200=U$4),0),$E150-1973)</f>
        <v>630732.80000000005</v>
      </c>
      <c r="V150" cm="1">
        <f t="array" ref="V150">INDEX('GMW - Zero_net'!$A$2:$MC$200,MATCH(1,('GMW - Zero_net'!$MC$2:$MC$200=V$3)*('GMW - Zero_net'!$MB$2:$MB$200=V$4),0),$E150-1973)</f>
        <v>31658.79</v>
      </c>
      <c r="W150" cm="1">
        <f t="array" ref="W150">INDEX('GMW - Zero_net'!$A$2:$MC$200,MATCH(1,('GMW - Zero_net'!$MC$2:$MC$200=W$3)*('GMW - Zero_net'!$MB$2:$MB$200=W$4),0),$E150-1973)</f>
        <v>32.299999999999997</v>
      </c>
      <c r="X150" cm="1">
        <f t="array" ref="X150">INDEX('GMW - Zero_net'!$A$2:$MC$200,MATCH(1,('GMW - Zero_net'!$MC$2:$MC$200=X$3)*('GMW - Zero_net'!$MB$2:$MB$200=X$4),0),$E150-1973)</f>
        <v>549182.9</v>
      </c>
      <c r="Y150" cm="1">
        <f t="array" ref="Y150">INDEX('GMW - Zero_net'!$A$2:$MC$200,MATCH(1,('GMW - Zero_net'!$MC$2:$MC$200=Y$3)*('GMW - Zero_net'!$MB$2:$MB$200=Y$4),0),$E150-1973)</f>
        <v>42181.77</v>
      </c>
      <c r="Z150" cm="1">
        <f t="array" ref="Z150">INDEX('GMW - Zero_net'!$A$2:$MC$200,MATCH(1,('GMW - Zero_net'!$MC$2:$MC$200=Z$3)*('GMW - Zero_net'!$MB$2:$MB$200=Z$4),0),$E150-1973)</f>
        <v>2635000</v>
      </c>
      <c r="AA150" cm="1">
        <f t="array" ref="AA150">INDEX('GMW - Zero_net'!$A$2:$MC$200,MATCH(1,('GMW - Zero_net'!$MC$2:$MC$200=AA$3)*('GMW - Zero_net'!$MB$2:$MB$200=AA$4),0),$E150-1973)</f>
        <v>-1.5823970000000001</v>
      </c>
      <c r="AB150" cm="1">
        <f t="array" ref="AB150">INDEX('GMW - Zero_net'!$A$2:$MC$200,MATCH(1,('GMW - Zero_net'!$MC$2:$MC$200=AB$3)*('GMW - Zero_net'!$MB$2:$MB$200=AB$4),0),$E150-1973)</f>
        <v>197001</v>
      </c>
      <c r="AC150" cm="1">
        <f t="array" ref="AC150">INDEX('GMW - Zero_net'!$A$2:$MC$200,MATCH(1,('GMW - Zero_net'!$MC$2:$MC$200=AC$3)*('GMW - Zero_net'!$MB$2:$MB$200=AC$4),0),$E150-1973)</f>
        <v>169991</v>
      </c>
      <c r="AD150" cm="1">
        <f t="array" ref="AD150">INDEX('GMW - Zero_net'!$A$2:$MC$200,MATCH(1,('GMW - Zero_net'!$MC$2:$MC$200=AD$3)*('GMW - Zero_net'!$MB$2:$MB$200=AD$4),0),$E150-1973)</f>
        <v>65346.5</v>
      </c>
      <c r="AE150" cm="1">
        <f t="array" ref="AE150">INDEX('GMW - Zero_net'!$A$2:$MC$200,MATCH(1,('GMW - Zero_net'!$MC$2:$MC$200=AE$3)*('GMW - Zero_net'!$MB$2:$MB$200=AE$4),0),$E150-1973)</f>
        <v>28.574190000000002</v>
      </c>
    </row>
    <row r="151" spans="1:31" x14ac:dyDescent="0.2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Zero_net'!$A$2:$MC$200,MATCH(1,('GMW - Zero_net'!$MC$2:$MC$200=F$3)*('GMW - Zero_net'!$MB$2:$MB$200=F$4),0),$E151-1973)</f>
        <v>625099</v>
      </c>
      <c r="G151" cm="1">
        <f t="array" ref="G151">INDEX('GMW - Zero_net'!$A$2:$MC$200,MATCH(1,('GMW - Zero_net'!$MC$2:$MC$200=G$3)*('GMW - Zero_net'!$MB$2:$MB$200=G$4),0),$E151-1973)</f>
        <v>388934</v>
      </c>
      <c r="H151" cm="1">
        <f t="array" ref="H151">INDEX('GMW - Zero_net'!$A$2:$MC$200,MATCH(1,('GMW - Zero_net'!$MC$2:$MC$200=H$3)*('GMW - Zero_net'!$MB$2:$MB$200=H$4),0),$E151-1973)</f>
        <v>414877</v>
      </c>
      <c r="I151" cm="1">
        <f t="array" ref="I151">INDEX('GMW - Zero_net'!$A$2:$MC$200,MATCH(1,('GMW - Zero_net'!$MC$2:$MC$200=I$3)*('GMW - Zero_net'!$MB$2:$MB$200=I$4),0),$E151-1973)</f>
        <v>99.833340000000007</v>
      </c>
      <c r="J151" cm="1">
        <f t="array" ref="J151">INDEX('GMW - Zero_net'!$A$2:$MC$200,MATCH(1,('GMW - Zero_net'!$MC$2:$MC$200=J$3)*('GMW - Zero_net'!$MB$2:$MB$200=J$4),0),$E151-1973)</f>
        <v>0.5</v>
      </c>
      <c r="K151" cm="1">
        <f t="array" ref="K151">INDEX('GMW - Zero_net'!$A$2:$MC$200,MATCH(1,('GMW - Zero_net'!$MC$2:$MC$200=K$3)*('GMW - Zero_net'!$MB$2:$MB$200=K$4),0),$E151-1973)</f>
        <v>1.5526979999999999</v>
      </c>
      <c r="L151" cm="1">
        <f t="array" ref="L151">INDEX('GMW - Zero_net'!$A$2:$MC$200,MATCH(1,('GMW - Zero_net'!$MC$2:$MC$200=L$3)*('GMW - Zero_net'!$MB$2:$MB$200=L$4),0),$E151-1973)</f>
        <v>31636</v>
      </c>
      <c r="M151" cm="1">
        <f t="array" ref="M151">INDEX('GMW - Zero_net'!$A$2:$MC$200,MATCH(1,('GMW - Zero_net'!$MC$2:$MC$200=M$3)*('GMW - Zero_net'!$MB$2:$MB$200=M$4),0),$E151-1973)</f>
        <v>1688</v>
      </c>
      <c r="N151" cm="1">
        <f t="array" ref="N151">INDEX('GMW - Zero_net'!$A$2:$MC$200,MATCH(1,('GMW - Zero_net'!$MC$2:$MC$200=N$3)*('GMW - Zero_net'!$MB$2:$MB$200=N$4),0),$E151-1973)</f>
        <v>33324</v>
      </c>
      <c r="O151" cm="1">
        <f t="array" ref="O151">INDEX('GMW - Zero_net'!$A$2:$MC$200,MATCH(1,('GMW - Zero_net'!$MC$2:$MC$200=O$3)*('GMW - Zero_net'!$MB$2:$MB$200=O$4),0),$E151-1973)</f>
        <v>5.0999999999999996</v>
      </c>
      <c r="P151" cm="1">
        <f t="array" ref="P151">INDEX('GMW - Zero_net'!$A$2:$MC$200,MATCH(1,('GMW - Zero_net'!$MC$2:$MC$200=P$3)*('GMW - Zero_net'!$MB$2:$MB$200=P$4),0),$E151-1973)</f>
        <v>40886.21</v>
      </c>
      <c r="Q151" cm="1">
        <f t="array" ref="Q151">INDEX('GMW - Zero_net'!$A$2:$MC$200,MATCH(1,('GMW - Zero_net'!$MC$2:$MC$200=Q$3)*('GMW - Zero_net'!$MB$2:$MB$200=Q$4),0),$E151-1973)</f>
        <v>7809</v>
      </c>
      <c r="R151" cm="1">
        <f t="array" ref="R151">INDEX('GMW - Zero_net'!$A$2:$MC$200,MATCH(1,('GMW - Zero_net'!$MC$2:$MC$200=R$3)*('GMW - Zero_net'!$MB$2:$MB$200=R$4),0),$E151-1973)</f>
        <v>1448222</v>
      </c>
      <c r="S151" cm="1">
        <f t="array" ref="S151">INDEX('GMW - Zero_net'!$A$2:$MC$200,MATCH(1,('GMW - Zero_net'!$MC$2:$MC$200=S$3)*('GMW - Zero_net'!$MB$2:$MB$200=S$4),0),$E151-1973)</f>
        <v>492644</v>
      </c>
      <c r="T151" cm="1">
        <f t="array" ref="T151">INDEX('GMW - Zero_net'!$A$2:$MC$200,MATCH(1,('GMW - Zero_net'!$MC$2:$MC$200=T$3)*('GMW - Zero_net'!$MB$2:$MB$200=T$4),0),$E151-1973)</f>
        <v>-0.83503720000000003</v>
      </c>
      <c r="U151" cm="1">
        <f t="array" ref="U151">INDEX('GMW - Zero_net'!$A$2:$MC$200,MATCH(1,('GMW - Zero_net'!$MC$2:$MC$200=U$3)*('GMW - Zero_net'!$MB$2:$MB$200=U$4),0),$E151-1973)</f>
        <v>630340.30000000005</v>
      </c>
      <c r="V151" cm="1">
        <f t="array" ref="V151">INDEX('GMW - Zero_net'!$A$2:$MC$200,MATCH(1,('GMW - Zero_net'!$MC$2:$MC$200=V$3)*('GMW - Zero_net'!$MB$2:$MB$200=V$4),0),$E151-1973)</f>
        <v>31707.79</v>
      </c>
      <c r="W151" cm="1">
        <f t="array" ref="W151">INDEX('GMW - Zero_net'!$A$2:$MC$200,MATCH(1,('GMW - Zero_net'!$MC$2:$MC$200=W$3)*('GMW - Zero_net'!$MB$2:$MB$200=W$4),0),$E151-1973)</f>
        <v>32.1</v>
      </c>
      <c r="X151" cm="1">
        <f t="array" ref="X151">INDEX('GMW - Zero_net'!$A$2:$MC$200,MATCH(1,('GMW - Zero_net'!$MC$2:$MC$200=X$3)*('GMW - Zero_net'!$MB$2:$MB$200=X$4),0),$E151-1973)</f>
        <v>550921</v>
      </c>
      <c r="Y151" cm="1">
        <f t="array" ref="Y151">INDEX('GMW - Zero_net'!$A$2:$MC$200,MATCH(1,('GMW - Zero_net'!$MC$2:$MC$200=Y$3)*('GMW - Zero_net'!$MB$2:$MB$200=Y$4),0),$E151-1973)</f>
        <v>42236.14</v>
      </c>
      <c r="Z151" cm="1">
        <f t="array" ref="Z151">INDEX('GMW - Zero_net'!$A$2:$MC$200,MATCH(1,('GMW - Zero_net'!$MC$2:$MC$200=Z$3)*('GMW - Zero_net'!$MB$2:$MB$200=Z$4),0),$E151-1973)</f>
        <v>2652750</v>
      </c>
      <c r="AA151" cm="1">
        <f t="array" ref="AA151">INDEX('GMW - Zero_net'!$A$2:$MC$200,MATCH(1,('GMW - Zero_net'!$MC$2:$MC$200=AA$3)*('GMW - Zero_net'!$MB$2:$MB$200=AA$4),0),$E151-1973)</f>
        <v>-1.5825800000000001</v>
      </c>
      <c r="AB151" cm="1">
        <f t="array" ref="AB151">INDEX('GMW - Zero_net'!$A$2:$MC$200,MATCH(1,('GMW - Zero_net'!$MC$2:$MC$200=AB$3)*('GMW - Zero_net'!$MB$2:$MB$200=AB$4),0),$E151-1973)</f>
        <v>202954</v>
      </c>
      <c r="AC151" cm="1">
        <f t="array" ref="AC151">INDEX('GMW - Zero_net'!$A$2:$MC$200,MATCH(1,('GMW - Zero_net'!$MC$2:$MC$200=AC$3)*('GMW - Zero_net'!$MB$2:$MB$200=AC$4),0),$E151-1973)</f>
        <v>198415</v>
      </c>
      <c r="AD151" cm="1">
        <f t="array" ref="AD151">INDEX('GMW - Zero_net'!$A$2:$MC$200,MATCH(1,('GMW - Zero_net'!$MC$2:$MC$200=AD$3)*('GMW - Zero_net'!$MB$2:$MB$200=AD$4),0),$E151-1973)</f>
        <v>65476.25</v>
      </c>
      <c r="AE151" cm="1">
        <f t="array" ref="AE151">INDEX('GMW - Zero_net'!$A$2:$MC$200,MATCH(1,('GMW - Zero_net'!$MC$2:$MC$200=AE$3)*('GMW - Zero_net'!$MB$2:$MB$200=AE$4),0),$E151-1973)</f>
        <v>28.612780000000001</v>
      </c>
    </row>
    <row r="152" spans="1:31" x14ac:dyDescent="0.2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Zero_net'!$A$2:$MC$200,MATCH(1,('GMW - Zero_net'!$MC$2:$MC$200=F$3)*('GMW - Zero_net'!$MB$2:$MB$200=F$4),0),$E152-1973)</f>
        <v>629697</v>
      </c>
      <c r="G152" cm="1">
        <f t="array" ref="G152">INDEX('GMW - Zero_net'!$A$2:$MC$200,MATCH(1,('GMW - Zero_net'!$MC$2:$MC$200=G$3)*('GMW - Zero_net'!$MB$2:$MB$200=G$4),0),$E152-1973)</f>
        <v>392507</v>
      </c>
      <c r="H152" cm="1">
        <f t="array" ref="H152">INDEX('GMW - Zero_net'!$A$2:$MC$200,MATCH(1,('GMW - Zero_net'!$MC$2:$MC$200=H$3)*('GMW - Zero_net'!$MB$2:$MB$200=H$4),0),$E152-1973)</f>
        <v>415968</v>
      </c>
      <c r="I152" cm="1">
        <f t="array" ref="I152">INDEX('GMW - Zero_net'!$A$2:$MC$200,MATCH(1,('GMW - Zero_net'!$MC$2:$MC$200=I$3)*('GMW - Zero_net'!$MB$2:$MB$200=I$4),0),$E152-1973)</f>
        <v>100.4</v>
      </c>
      <c r="J152" cm="1">
        <f t="array" ref="J152">INDEX('GMW - Zero_net'!$A$2:$MC$200,MATCH(1,('GMW - Zero_net'!$MC$2:$MC$200=J$3)*('GMW - Zero_net'!$MB$2:$MB$200=J$4),0),$E152-1973)</f>
        <v>0.5</v>
      </c>
      <c r="K152" cm="1">
        <f t="array" ref="K152">INDEX('GMW - Zero_net'!$A$2:$MC$200,MATCH(1,('GMW - Zero_net'!$MC$2:$MC$200=K$3)*('GMW - Zero_net'!$MB$2:$MB$200=K$4),0),$E152-1973)</f>
        <v>1.3650789999999999</v>
      </c>
      <c r="L152" cm="1">
        <f t="array" ref="L152">INDEX('GMW - Zero_net'!$A$2:$MC$200,MATCH(1,('GMW - Zero_net'!$MC$2:$MC$200=L$3)*('GMW - Zero_net'!$MB$2:$MB$200=L$4),0),$E152-1973)</f>
        <v>31813</v>
      </c>
      <c r="M152" cm="1">
        <f t="array" ref="M152">INDEX('GMW - Zero_net'!$A$2:$MC$200,MATCH(1,('GMW - Zero_net'!$MC$2:$MC$200=M$3)*('GMW - Zero_net'!$MB$2:$MB$200=M$4),0),$E152-1973)</f>
        <v>1645</v>
      </c>
      <c r="N152" cm="1">
        <f t="array" ref="N152">INDEX('GMW - Zero_net'!$A$2:$MC$200,MATCH(1,('GMW - Zero_net'!$MC$2:$MC$200=N$3)*('GMW - Zero_net'!$MB$2:$MB$200=N$4),0),$E152-1973)</f>
        <v>33458</v>
      </c>
      <c r="O152" cm="1">
        <f t="array" ref="O152">INDEX('GMW - Zero_net'!$A$2:$MC$200,MATCH(1,('GMW - Zero_net'!$MC$2:$MC$200=O$3)*('GMW - Zero_net'!$MB$2:$MB$200=O$4),0),$E152-1973)</f>
        <v>4.9000000000000004</v>
      </c>
      <c r="P152" cm="1">
        <f t="array" ref="P152">INDEX('GMW - Zero_net'!$A$2:$MC$200,MATCH(1,('GMW - Zero_net'!$MC$2:$MC$200=P$3)*('GMW - Zero_net'!$MB$2:$MB$200=P$4),0),$E152-1973)</f>
        <v>40993.949999999997</v>
      </c>
      <c r="Q152" cm="1">
        <f t="array" ref="Q152">INDEX('GMW - Zero_net'!$A$2:$MC$200,MATCH(1,('GMW - Zero_net'!$MC$2:$MC$200=Q$3)*('GMW - Zero_net'!$MB$2:$MB$200=Q$4),0),$E152-1973)</f>
        <v>-17438</v>
      </c>
      <c r="R152" cm="1">
        <f t="array" ref="R152">INDEX('GMW - Zero_net'!$A$2:$MC$200,MATCH(1,('GMW - Zero_net'!$MC$2:$MC$200=R$3)*('GMW - Zero_net'!$MB$2:$MB$200=R$4),0),$E152-1973)</f>
        <v>1481021</v>
      </c>
      <c r="S152" cm="1">
        <f t="array" ref="S152">INDEX('GMW - Zero_net'!$A$2:$MC$200,MATCH(1,('GMW - Zero_net'!$MC$2:$MC$200=S$3)*('GMW - Zero_net'!$MB$2:$MB$200=S$4),0),$E152-1973)</f>
        <v>497056</v>
      </c>
      <c r="T152" cm="1">
        <f t="array" ref="T152">INDEX('GMW - Zero_net'!$A$2:$MC$200,MATCH(1,('GMW - Zero_net'!$MC$2:$MC$200=T$3)*('GMW - Zero_net'!$MB$2:$MB$200=T$4),0),$E152-1973)</f>
        <v>-0.46672819999999998</v>
      </c>
      <c r="U152" cm="1">
        <f t="array" ref="U152">INDEX('GMW - Zero_net'!$A$2:$MC$200,MATCH(1,('GMW - Zero_net'!$MC$2:$MC$200=U$3)*('GMW - Zero_net'!$MB$2:$MB$200=U$4),0),$E152-1973)</f>
        <v>632642.80000000005</v>
      </c>
      <c r="V152" cm="1">
        <f t="array" ref="V152">INDEX('GMW - Zero_net'!$A$2:$MC$200,MATCH(1,('GMW - Zero_net'!$MC$2:$MC$200=V$3)*('GMW - Zero_net'!$MB$2:$MB$200=V$4),0),$E152-1973)</f>
        <v>31852.02</v>
      </c>
      <c r="W152" cm="1">
        <f t="array" ref="W152">INDEX('GMW - Zero_net'!$A$2:$MC$200,MATCH(1,('GMW - Zero_net'!$MC$2:$MC$200=W$3)*('GMW - Zero_net'!$MB$2:$MB$200=W$4),0),$E152-1973)</f>
        <v>32</v>
      </c>
      <c r="X152" cm="1">
        <f t="array" ref="X152">INDEX('GMW - Zero_net'!$A$2:$MC$200,MATCH(1,('GMW - Zero_net'!$MC$2:$MC$200=X$3)*('GMW - Zero_net'!$MB$2:$MB$200=X$4),0),$E152-1973)</f>
        <v>552656.9</v>
      </c>
      <c r="Y152" cm="1">
        <f t="array" ref="Y152">INDEX('GMW - Zero_net'!$A$2:$MC$200,MATCH(1,('GMW - Zero_net'!$MC$2:$MC$200=Y$3)*('GMW - Zero_net'!$MB$2:$MB$200=Y$4),0),$E152-1973)</f>
        <v>42290.5</v>
      </c>
      <c r="Z152" cm="1">
        <f t="array" ref="Z152">INDEX('GMW - Zero_net'!$A$2:$MC$200,MATCH(1,('GMW - Zero_net'!$MC$2:$MC$200=Z$3)*('GMW - Zero_net'!$MB$2:$MB$200=Z$4),0),$E152-1973)</f>
        <v>2670500</v>
      </c>
      <c r="AA152" cm="1">
        <f t="array" ref="AA152">INDEX('GMW - Zero_net'!$A$2:$MC$200,MATCH(1,('GMW - Zero_net'!$MC$2:$MC$200=AA$3)*('GMW - Zero_net'!$MB$2:$MB$200=AA$4),0),$E152-1973)</f>
        <v>-1.5827640000000001</v>
      </c>
      <c r="AB152" cm="1">
        <f t="array" ref="AB152">INDEX('GMW - Zero_net'!$A$2:$MC$200,MATCH(1,('GMW - Zero_net'!$MC$2:$MC$200=AB$3)*('GMW - Zero_net'!$MB$2:$MB$200=AB$4),0),$E152-1973)</f>
        <v>199907</v>
      </c>
      <c r="AC152" cm="1">
        <f t="array" ref="AC152">INDEX('GMW - Zero_net'!$A$2:$MC$200,MATCH(1,('GMW - Zero_net'!$MC$2:$MC$200=AC$3)*('GMW - Zero_net'!$MB$2:$MB$200=AC$4),0),$E152-1973)</f>
        <v>175613</v>
      </c>
      <c r="AD152" cm="1">
        <f t="array" ref="AD152">INDEX('GMW - Zero_net'!$A$2:$MC$200,MATCH(1,('GMW - Zero_net'!$MC$2:$MC$200=AD$3)*('GMW - Zero_net'!$MB$2:$MB$200=AD$4),0),$E152-1973)</f>
        <v>65606</v>
      </c>
      <c r="AE152" cm="1">
        <f t="array" ref="AE152">INDEX('GMW - Zero_net'!$A$2:$MC$200,MATCH(1,('GMW - Zero_net'!$MC$2:$MC$200=AE$3)*('GMW - Zero_net'!$MB$2:$MB$200=AE$4),0),$E152-1973)</f>
        <v>28.65117</v>
      </c>
    </row>
    <row r="153" spans="1:31" x14ac:dyDescent="0.2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Zero_net'!$A$2:$MC$200,MATCH(1,('GMW - Zero_net'!$MC$2:$MC$200=F$3)*('GMW - Zero_net'!$MB$2:$MB$200=F$4),0),$E153-1973)</f>
        <v>632477</v>
      </c>
      <c r="G153" cm="1">
        <f t="array" ref="G153">INDEX('GMW - Zero_net'!$A$2:$MC$200,MATCH(1,('GMW - Zero_net'!$MC$2:$MC$200=G$3)*('GMW - Zero_net'!$MB$2:$MB$200=G$4),0),$E153-1973)</f>
        <v>395501</v>
      </c>
      <c r="H153" cm="1">
        <f t="array" ref="H153">INDEX('GMW - Zero_net'!$A$2:$MC$200,MATCH(1,('GMW - Zero_net'!$MC$2:$MC$200=H$3)*('GMW - Zero_net'!$MB$2:$MB$200=H$4),0),$E153-1973)</f>
        <v>412971</v>
      </c>
      <c r="I153" cm="1">
        <f t="array" ref="I153">INDEX('GMW - Zero_net'!$A$2:$MC$200,MATCH(1,('GMW - Zero_net'!$MC$2:$MC$200=I$3)*('GMW - Zero_net'!$MB$2:$MB$200=I$4),0),$E153-1973)</f>
        <v>100.86669999999999</v>
      </c>
      <c r="J153" cm="1">
        <f t="array" ref="J153">INDEX('GMW - Zero_net'!$A$2:$MC$200,MATCH(1,('GMW - Zero_net'!$MC$2:$MC$200=J$3)*('GMW - Zero_net'!$MB$2:$MB$200=J$4),0),$E153-1973)</f>
        <v>0.34090910000000002</v>
      </c>
      <c r="K153" cm="1">
        <f t="array" ref="K153">INDEX('GMW - Zero_net'!$A$2:$MC$200,MATCH(1,('GMW - Zero_net'!$MC$2:$MC$200=K$3)*('GMW - Zero_net'!$MB$2:$MB$200=K$4),0),$E153-1973)</f>
        <v>0.7212307</v>
      </c>
      <c r="L153" cm="1">
        <f t="array" ref="L153">INDEX('GMW - Zero_net'!$A$2:$MC$200,MATCH(1,('GMW - Zero_net'!$MC$2:$MC$200=L$3)*('GMW - Zero_net'!$MB$2:$MB$200=L$4),0),$E153-1973)</f>
        <v>31878</v>
      </c>
      <c r="M153" cm="1">
        <f t="array" ref="M153">INDEX('GMW - Zero_net'!$A$2:$MC$200,MATCH(1,('GMW - Zero_net'!$MC$2:$MC$200=M$3)*('GMW - Zero_net'!$MB$2:$MB$200=M$4),0),$E153-1973)</f>
        <v>1619</v>
      </c>
      <c r="N153" cm="1">
        <f t="array" ref="N153">INDEX('GMW - Zero_net'!$A$2:$MC$200,MATCH(1,('GMW - Zero_net'!$MC$2:$MC$200=N$3)*('GMW - Zero_net'!$MB$2:$MB$200=N$4),0),$E153-1973)</f>
        <v>33497</v>
      </c>
      <c r="O153" cm="1">
        <f t="array" ref="O153">INDEX('GMW - Zero_net'!$A$2:$MC$200,MATCH(1,('GMW - Zero_net'!$MC$2:$MC$200=O$3)*('GMW - Zero_net'!$MB$2:$MB$200=O$4),0),$E153-1973)</f>
        <v>4.8</v>
      </c>
      <c r="P153" cm="1">
        <f t="array" ref="P153">INDEX('GMW - Zero_net'!$A$2:$MC$200,MATCH(1,('GMW - Zero_net'!$MC$2:$MC$200=P$3)*('GMW - Zero_net'!$MB$2:$MB$200=P$4),0),$E153-1973)</f>
        <v>41086.300000000003</v>
      </c>
      <c r="Q153" cm="1">
        <f t="array" ref="Q153">INDEX('GMW - Zero_net'!$A$2:$MC$200,MATCH(1,('GMW - Zero_net'!$MC$2:$MC$200=Q$3)*('GMW - Zero_net'!$MB$2:$MB$200=Q$4),0),$E153-1973)</f>
        <v>-10309</v>
      </c>
      <c r="R153" cm="1">
        <f t="array" ref="R153">INDEX('GMW - Zero_net'!$A$2:$MC$200,MATCH(1,('GMW - Zero_net'!$MC$2:$MC$200=R$3)*('GMW - Zero_net'!$MB$2:$MB$200=R$4),0),$E153-1973)</f>
        <v>1488299</v>
      </c>
      <c r="S153" cm="1">
        <f t="array" ref="S153">INDEX('GMW - Zero_net'!$A$2:$MC$200,MATCH(1,('GMW - Zero_net'!$MC$2:$MC$200=S$3)*('GMW - Zero_net'!$MB$2:$MB$200=S$4),0),$E153-1973)</f>
        <v>504373</v>
      </c>
      <c r="T153" cm="1">
        <f t="array" ref="T153">INDEX('GMW - Zero_net'!$A$2:$MC$200,MATCH(1,('GMW - Zero_net'!$MC$2:$MC$200=T$3)*('GMW - Zero_net'!$MB$2:$MB$200=T$4),0),$E153-1973)</f>
        <v>-0.40664670000000003</v>
      </c>
      <c r="U153" cm="1">
        <f t="array" ref="U153">INDEX('GMW - Zero_net'!$A$2:$MC$200,MATCH(1,('GMW - Zero_net'!$MC$2:$MC$200=U$3)*('GMW - Zero_net'!$MB$2:$MB$200=U$4),0),$E153-1973)</f>
        <v>635053.9</v>
      </c>
      <c r="V153" cm="1">
        <f t="array" ref="V153">INDEX('GMW - Zero_net'!$A$2:$MC$200,MATCH(1,('GMW - Zero_net'!$MC$2:$MC$200=V$3)*('GMW - Zero_net'!$MB$2:$MB$200=V$4),0),$E153-1973)</f>
        <v>31905.89</v>
      </c>
      <c r="W153" cm="1">
        <f t="array" ref="W153">INDEX('GMW - Zero_net'!$A$2:$MC$200,MATCH(1,('GMW - Zero_net'!$MC$2:$MC$200=W$3)*('GMW - Zero_net'!$MB$2:$MB$200=W$4),0),$E153-1973)</f>
        <v>32</v>
      </c>
      <c r="X153" cm="1">
        <f t="array" ref="X153">INDEX('GMW - Zero_net'!$A$2:$MC$200,MATCH(1,('GMW - Zero_net'!$MC$2:$MC$200=X$3)*('GMW - Zero_net'!$MB$2:$MB$200=X$4),0),$E153-1973)</f>
        <v>554066.6</v>
      </c>
      <c r="Y153" cm="1">
        <f t="array" ref="Y153">INDEX('GMW - Zero_net'!$A$2:$MC$200,MATCH(1,('GMW - Zero_net'!$MC$2:$MC$200=Y$3)*('GMW - Zero_net'!$MB$2:$MB$200=Y$4),0),$E153-1973)</f>
        <v>42320.03</v>
      </c>
      <c r="Z153" cm="1">
        <f t="array" ref="Z153">INDEX('GMW - Zero_net'!$A$2:$MC$200,MATCH(1,('GMW - Zero_net'!$MC$2:$MC$200=Z$3)*('GMW - Zero_net'!$MB$2:$MB$200=Z$4),0),$E153-1973)</f>
        <v>2688250</v>
      </c>
      <c r="AA153" cm="1">
        <f t="array" ref="AA153">INDEX('GMW - Zero_net'!$A$2:$MC$200,MATCH(1,('GMW - Zero_net'!$MC$2:$MC$200=AA$3)*('GMW - Zero_net'!$MB$2:$MB$200=AA$4),0),$E153-1973)</f>
        <v>-1.5829470000000001</v>
      </c>
      <c r="AB153" cm="1">
        <f t="array" ref="AB153">INDEX('GMW - Zero_net'!$A$2:$MC$200,MATCH(1,('GMW - Zero_net'!$MC$2:$MC$200=AB$3)*('GMW - Zero_net'!$MB$2:$MB$200=AB$4),0),$E153-1973)</f>
        <v>204380</v>
      </c>
      <c r="AC153" cm="1">
        <f t="array" ref="AC153">INDEX('GMW - Zero_net'!$A$2:$MC$200,MATCH(1,('GMW - Zero_net'!$MC$2:$MC$200=AC$3)*('GMW - Zero_net'!$MB$2:$MB$200=AC$4),0),$E153-1973)</f>
        <v>185602</v>
      </c>
      <c r="AD153" cm="1">
        <f t="array" ref="AD153">INDEX('GMW - Zero_net'!$A$2:$MC$200,MATCH(1,('GMW - Zero_net'!$MC$2:$MC$200=AD$3)*('GMW - Zero_net'!$MB$2:$MB$200=AD$4),0),$E153-1973)</f>
        <v>65695.5</v>
      </c>
      <c r="AE153" cm="1">
        <f t="array" ref="AE153">INDEX('GMW - Zero_net'!$A$2:$MC$200,MATCH(1,('GMW - Zero_net'!$MC$2:$MC$200=AE$3)*('GMW - Zero_net'!$MB$2:$MB$200=AE$4),0),$E153-1973)</f>
        <v>28.684360000000002</v>
      </c>
    </row>
    <row r="154" spans="1:31" x14ac:dyDescent="0.2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Zero_net'!$A$2:$MC$200,MATCH(1,('GMW - Zero_net'!$MC$2:$MC$200=F$3)*('GMW - Zero_net'!$MB$2:$MB$200=F$4),0),$E154-1973)</f>
        <v>636392</v>
      </c>
      <c r="G154" cm="1">
        <f t="array" ref="G154">INDEX('GMW - Zero_net'!$A$2:$MC$200,MATCH(1,('GMW - Zero_net'!$MC$2:$MC$200=G$3)*('GMW - Zero_net'!$MB$2:$MB$200=G$4),0),$E154-1973)</f>
        <v>395973</v>
      </c>
      <c r="H154" cm="1">
        <f t="array" ref="H154">INDEX('GMW - Zero_net'!$A$2:$MC$200,MATCH(1,('GMW - Zero_net'!$MC$2:$MC$200=H$3)*('GMW - Zero_net'!$MB$2:$MB$200=H$4),0),$E154-1973)</f>
        <v>410163</v>
      </c>
      <c r="I154" cm="1">
        <f t="array" ref="I154">INDEX('GMW - Zero_net'!$A$2:$MC$200,MATCH(1,('GMW - Zero_net'!$MC$2:$MC$200=I$3)*('GMW - Zero_net'!$MB$2:$MB$200=I$4),0),$E154-1973)</f>
        <v>101.5</v>
      </c>
      <c r="J154" cm="1">
        <f t="array" ref="J154">INDEX('GMW - Zero_net'!$A$2:$MC$200,MATCH(1,('GMW - Zero_net'!$MC$2:$MC$200=J$3)*('GMW - Zero_net'!$MB$2:$MB$200=J$4),0),$E154-1973)</f>
        <v>0.25</v>
      </c>
      <c r="K154" cm="1">
        <f t="array" ref="K154">INDEX('GMW - Zero_net'!$A$2:$MC$200,MATCH(1,('GMW - Zero_net'!$MC$2:$MC$200=K$3)*('GMW - Zero_net'!$MB$2:$MB$200=K$4),0),$E154-1973)</f>
        <v>1.2589060000000001</v>
      </c>
      <c r="L154" cm="1">
        <f t="array" ref="L154">INDEX('GMW - Zero_net'!$A$2:$MC$200,MATCH(1,('GMW - Zero_net'!$MC$2:$MC$200=L$3)*('GMW - Zero_net'!$MB$2:$MB$200=L$4),0),$E154-1973)</f>
        <v>31914</v>
      </c>
      <c r="M154" cm="1">
        <f t="array" ref="M154">INDEX('GMW - Zero_net'!$A$2:$MC$200,MATCH(1,('GMW - Zero_net'!$MC$2:$MC$200=M$3)*('GMW - Zero_net'!$MB$2:$MB$200=M$4),0),$E154-1973)</f>
        <v>1587</v>
      </c>
      <c r="N154" cm="1">
        <f t="array" ref="N154">INDEX('GMW - Zero_net'!$A$2:$MC$200,MATCH(1,('GMW - Zero_net'!$MC$2:$MC$200=N$3)*('GMW - Zero_net'!$MB$2:$MB$200=N$4),0),$E154-1973)</f>
        <v>33501</v>
      </c>
      <c r="O154" cm="1">
        <f t="array" ref="O154">INDEX('GMW - Zero_net'!$A$2:$MC$200,MATCH(1,('GMW - Zero_net'!$MC$2:$MC$200=O$3)*('GMW - Zero_net'!$MB$2:$MB$200=O$4),0),$E154-1973)</f>
        <v>4.7</v>
      </c>
      <c r="P154" cm="1">
        <f t="array" ref="P154">INDEX('GMW - Zero_net'!$A$2:$MC$200,MATCH(1,('GMW - Zero_net'!$MC$2:$MC$200=P$3)*('GMW - Zero_net'!$MB$2:$MB$200=P$4),0),$E154-1973)</f>
        <v>41178.660000000003</v>
      </c>
      <c r="Q154" cm="1">
        <f t="array" ref="Q154">INDEX('GMW - Zero_net'!$A$2:$MC$200,MATCH(1,('GMW - Zero_net'!$MC$2:$MC$200=Q$3)*('GMW - Zero_net'!$MB$2:$MB$200=Q$4),0),$E154-1973)</f>
        <v>-13765</v>
      </c>
      <c r="R154" cm="1">
        <f t="array" ref="R154">INDEX('GMW - Zero_net'!$A$2:$MC$200,MATCH(1,('GMW - Zero_net'!$MC$2:$MC$200=R$3)*('GMW - Zero_net'!$MB$2:$MB$200=R$4),0),$E154-1973)</f>
        <v>1529399</v>
      </c>
      <c r="S154" cm="1">
        <f t="array" ref="S154">INDEX('GMW - Zero_net'!$A$2:$MC$200,MATCH(1,('GMW - Zero_net'!$MC$2:$MC$200=S$3)*('GMW - Zero_net'!$MB$2:$MB$200=S$4),0),$E154-1973)</f>
        <v>510682</v>
      </c>
      <c r="T154" cm="1">
        <f t="array" ref="T154">INDEX('GMW - Zero_net'!$A$2:$MC$200,MATCH(1,('GMW - Zero_net'!$MC$2:$MC$200=T$3)*('GMW - Zero_net'!$MB$2:$MB$200=T$4),0),$E154-1973)</f>
        <v>-0.30288700000000002</v>
      </c>
      <c r="U154" cm="1">
        <f t="array" ref="U154">INDEX('GMW - Zero_net'!$A$2:$MC$200,MATCH(1,('GMW - Zero_net'!$MC$2:$MC$200=U$3)*('GMW - Zero_net'!$MB$2:$MB$200=U$4),0),$E154-1973)</f>
        <v>638322.4</v>
      </c>
      <c r="V154" cm="1">
        <f t="array" ref="V154">INDEX('GMW - Zero_net'!$A$2:$MC$200,MATCH(1,('GMW - Zero_net'!$MC$2:$MC$200=V$3)*('GMW - Zero_net'!$MB$2:$MB$200=V$4),0),$E154-1973)</f>
        <v>31926.45</v>
      </c>
      <c r="W154" cm="1">
        <f t="array" ref="W154">INDEX('GMW - Zero_net'!$A$2:$MC$200,MATCH(1,('GMW - Zero_net'!$MC$2:$MC$200=W$3)*('GMW - Zero_net'!$MB$2:$MB$200=W$4),0),$E154-1973)</f>
        <v>32.1</v>
      </c>
      <c r="X154" cm="1">
        <f t="array" ref="X154">INDEX('GMW - Zero_net'!$A$2:$MC$200,MATCH(1,('GMW - Zero_net'!$MC$2:$MC$200=X$3)*('GMW - Zero_net'!$MB$2:$MB$200=X$4),0),$E154-1973)</f>
        <v>555473.9</v>
      </c>
      <c r="Y154" cm="1">
        <f t="array" ref="Y154">INDEX('GMW - Zero_net'!$A$2:$MC$200,MATCH(1,('GMW - Zero_net'!$MC$2:$MC$200=Y$3)*('GMW - Zero_net'!$MB$2:$MB$200=Y$4),0),$E154-1973)</f>
        <v>42349.57</v>
      </c>
      <c r="Z154" cm="1">
        <f t="array" ref="Z154">INDEX('GMW - Zero_net'!$A$2:$MC$200,MATCH(1,('GMW - Zero_net'!$MC$2:$MC$200=Z$3)*('GMW - Zero_net'!$MB$2:$MB$200=Z$4),0),$E154-1973)</f>
        <v>2706000</v>
      </c>
      <c r="AA154" cm="1">
        <f t="array" ref="AA154">INDEX('GMW - Zero_net'!$A$2:$MC$200,MATCH(1,('GMW - Zero_net'!$MC$2:$MC$200=AA$3)*('GMW - Zero_net'!$MB$2:$MB$200=AA$4),0),$E154-1973)</f>
        <v>-1.5831310000000001</v>
      </c>
      <c r="AB154" cm="1">
        <f t="array" ref="AB154">INDEX('GMW - Zero_net'!$A$2:$MC$200,MATCH(1,('GMW - Zero_net'!$MC$2:$MC$200=AB$3)*('GMW - Zero_net'!$MB$2:$MB$200=AB$4),0),$E154-1973)</f>
        <v>199952</v>
      </c>
      <c r="AC154" cm="1">
        <f t="array" ref="AC154">INDEX('GMW - Zero_net'!$A$2:$MC$200,MATCH(1,('GMW - Zero_net'!$MC$2:$MC$200=AC$3)*('GMW - Zero_net'!$MB$2:$MB$200=AC$4),0),$E154-1973)</f>
        <v>179750</v>
      </c>
      <c r="AD154" cm="1">
        <f t="array" ref="AD154">INDEX('GMW - Zero_net'!$A$2:$MC$200,MATCH(1,('GMW - Zero_net'!$MC$2:$MC$200=AD$3)*('GMW - Zero_net'!$MB$2:$MB$200=AD$4),0),$E154-1973)</f>
        <v>65785</v>
      </c>
      <c r="AE154" cm="1">
        <f t="array" ref="AE154">INDEX('GMW - Zero_net'!$A$2:$MC$200,MATCH(1,('GMW - Zero_net'!$MC$2:$MC$200=AE$3)*('GMW - Zero_net'!$MB$2:$MB$200=AE$4),0),$E154-1973)</f>
        <v>28.717410000000001</v>
      </c>
    </row>
    <row r="155" spans="1:31" x14ac:dyDescent="0.2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Zero_net'!$A$2:$MC$200,MATCH(1,('GMW - Zero_net'!$MC$2:$MC$200=F$3)*('GMW - Zero_net'!$MB$2:$MB$200=F$4),0),$E155-1973)</f>
        <v>642463</v>
      </c>
      <c r="G155" cm="1">
        <f t="array" ref="G155">INDEX('GMW - Zero_net'!$A$2:$MC$200,MATCH(1,('GMW - Zero_net'!$MC$2:$MC$200=G$3)*('GMW - Zero_net'!$MB$2:$MB$200=G$4),0),$E155-1973)</f>
        <v>399124</v>
      </c>
      <c r="H155" cm="1">
        <f t="array" ref="H155">INDEX('GMW - Zero_net'!$A$2:$MC$200,MATCH(1,('GMW - Zero_net'!$MC$2:$MC$200=H$3)*('GMW - Zero_net'!$MB$2:$MB$200=H$4),0),$E155-1973)</f>
        <v>408937</v>
      </c>
      <c r="I155" cm="1">
        <f t="array" ref="I155">INDEX('GMW - Zero_net'!$A$2:$MC$200,MATCH(1,('GMW - Zero_net'!$MC$2:$MC$200=I$3)*('GMW - Zero_net'!$MB$2:$MB$200=I$4),0),$E155-1973)</f>
        <v>102</v>
      </c>
      <c r="J155" cm="1">
        <f t="array" ref="J155">INDEX('GMW - Zero_net'!$A$2:$MC$200,MATCH(1,('GMW - Zero_net'!$MC$2:$MC$200=J$3)*('GMW - Zero_net'!$MB$2:$MB$200=J$4),0),$E155-1973)</f>
        <v>0.25</v>
      </c>
      <c r="K155" cm="1">
        <f t="array" ref="K155">INDEX('GMW - Zero_net'!$A$2:$MC$200,MATCH(1,('GMW - Zero_net'!$MC$2:$MC$200=K$3)*('GMW - Zero_net'!$MB$2:$MB$200=K$4),0),$E155-1973)</f>
        <v>1.278594</v>
      </c>
      <c r="L155" cm="1">
        <f t="array" ref="L155">INDEX('GMW - Zero_net'!$A$2:$MC$200,MATCH(1,('GMW - Zero_net'!$MC$2:$MC$200=L$3)*('GMW - Zero_net'!$MB$2:$MB$200=L$4),0),$E155-1973)</f>
        <v>32017</v>
      </c>
      <c r="M155" cm="1">
        <f t="array" ref="M155">INDEX('GMW - Zero_net'!$A$2:$MC$200,MATCH(1,('GMW - Zero_net'!$MC$2:$MC$200=M$3)*('GMW - Zero_net'!$MB$2:$MB$200=M$4),0),$E155-1973)</f>
        <v>1530</v>
      </c>
      <c r="N155" cm="1">
        <f t="array" ref="N155">INDEX('GMW - Zero_net'!$A$2:$MC$200,MATCH(1,('GMW - Zero_net'!$MC$2:$MC$200=N$3)*('GMW - Zero_net'!$MB$2:$MB$200=N$4),0),$E155-1973)</f>
        <v>33547</v>
      </c>
      <c r="O155" cm="1">
        <f t="array" ref="O155">INDEX('GMW - Zero_net'!$A$2:$MC$200,MATCH(1,('GMW - Zero_net'!$MC$2:$MC$200=O$3)*('GMW - Zero_net'!$MB$2:$MB$200=O$4),0),$E155-1973)</f>
        <v>4.5999999999999996</v>
      </c>
      <c r="P155" cm="1">
        <f t="array" ref="P155">INDEX('GMW - Zero_net'!$A$2:$MC$200,MATCH(1,('GMW - Zero_net'!$MC$2:$MC$200=P$3)*('GMW - Zero_net'!$MB$2:$MB$200=P$4),0),$E155-1973)</f>
        <v>41271.01</v>
      </c>
      <c r="Q155" cm="1">
        <f t="array" ref="Q155">INDEX('GMW - Zero_net'!$A$2:$MC$200,MATCH(1,('GMW - Zero_net'!$MC$2:$MC$200=Q$3)*('GMW - Zero_net'!$MB$2:$MB$200=Q$4),0),$E155-1973)</f>
        <v>20877</v>
      </c>
      <c r="R155" cm="1">
        <f t="array" ref="R155">INDEX('GMW - Zero_net'!$A$2:$MC$200,MATCH(1,('GMW - Zero_net'!$MC$2:$MC$200=R$3)*('GMW - Zero_net'!$MB$2:$MB$200=R$4),0),$E155-1973)</f>
        <v>1518974</v>
      </c>
      <c r="S155" cm="1">
        <f t="array" ref="S155">INDEX('GMW - Zero_net'!$A$2:$MC$200,MATCH(1,('GMW - Zero_net'!$MC$2:$MC$200=S$3)*('GMW - Zero_net'!$MB$2:$MB$200=S$4),0),$E155-1973)</f>
        <v>517306</v>
      </c>
      <c r="T155" cm="1">
        <f t="array" ref="T155">INDEX('GMW - Zero_net'!$A$2:$MC$200,MATCH(1,('GMW - Zero_net'!$MC$2:$MC$200=T$3)*('GMW - Zero_net'!$MB$2:$MB$200=T$4),0),$E155-1973)</f>
        <v>5.4264069999999998E-2</v>
      </c>
      <c r="U155" cm="1">
        <f t="array" ref="U155">INDEX('GMW - Zero_net'!$A$2:$MC$200,MATCH(1,('GMW - Zero_net'!$MC$2:$MC$200=U$3)*('GMW - Zero_net'!$MB$2:$MB$200=U$4),0),$E155-1973)</f>
        <v>642114.4</v>
      </c>
      <c r="V155" cm="1">
        <f t="array" ref="V155">INDEX('GMW - Zero_net'!$A$2:$MC$200,MATCH(1,('GMW - Zero_net'!$MC$2:$MC$200=V$3)*('GMW - Zero_net'!$MB$2:$MB$200=V$4),0),$E155-1973)</f>
        <v>31987.06</v>
      </c>
      <c r="W155" cm="1">
        <f t="array" ref="W155">INDEX('GMW - Zero_net'!$A$2:$MC$200,MATCH(1,('GMW - Zero_net'!$MC$2:$MC$200=W$3)*('GMW - Zero_net'!$MB$2:$MB$200=W$4),0),$E155-1973)</f>
        <v>32.200000000000003</v>
      </c>
      <c r="X155" cm="1">
        <f t="array" ref="X155">INDEX('GMW - Zero_net'!$A$2:$MC$200,MATCH(1,('GMW - Zero_net'!$MC$2:$MC$200=X$3)*('GMW - Zero_net'!$MB$2:$MB$200=X$4),0),$E155-1973)</f>
        <v>556878.4</v>
      </c>
      <c r="Y155" cm="1">
        <f t="array" ref="Y155">INDEX('GMW - Zero_net'!$A$2:$MC$200,MATCH(1,('GMW - Zero_net'!$MC$2:$MC$200=Y$3)*('GMW - Zero_net'!$MB$2:$MB$200=Y$4),0),$E155-1973)</f>
        <v>42379.1</v>
      </c>
      <c r="Z155" cm="1">
        <f t="array" ref="Z155">INDEX('GMW - Zero_net'!$A$2:$MC$200,MATCH(1,('GMW - Zero_net'!$MC$2:$MC$200=Z$3)*('GMW - Zero_net'!$MB$2:$MB$200=Z$4),0),$E155-1973)</f>
        <v>2724500</v>
      </c>
      <c r="AA155" cm="1">
        <f t="array" ref="AA155">INDEX('GMW - Zero_net'!$A$2:$MC$200,MATCH(1,('GMW - Zero_net'!$MC$2:$MC$200=AA$3)*('GMW - Zero_net'!$MB$2:$MB$200=AA$4),0),$E155-1973)</f>
        <v>-1.5833140000000001</v>
      </c>
      <c r="AB155" cm="1">
        <f t="array" ref="AB155">INDEX('GMW - Zero_net'!$A$2:$MC$200,MATCH(1,('GMW - Zero_net'!$MC$2:$MC$200=AB$3)*('GMW - Zero_net'!$MB$2:$MB$200=AB$4),0),$E155-1973)</f>
        <v>207164</v>
      </c>
      <c r="AC155" cm="1">
        <f t="array" ref="AC155">INDEX('GMW - Zero_net'!$A$2:$MC$200,MATCH(1,('GMW - Zero_net'!$MC$2:$MC$200=AC$3)*('GMW - Zero_net'!$MB$2:$MB$200=AC$4),0),$E155-1973)</f>
        <v>213274</v>
      </c>
      <c r="AD155" cm="1">
        <f t="array" ref="AD155">INDEX('GMW - Zero_net'!$A$2:$MC$200,MATCH(1,('GMW - Zero_net'!$MC$2:$MC$200=AD$3)*('GMW - Zero_net'!$MB$2:$MB$200=AD$4),0),$E155-1973)</f>
        <v>65874.5</v>
      </c>
      <c r="AE155" cm="1">
        <f t="array" ref="AE155">INDEX('GMW - Zero_net'!$A$2:$MC$200,MATCH(1,('GMW - Zero_net'!$MC$2:$MC$200=AE$3)*('GMW - Zero_net'!$MB$2:$MB$200=AE$4),0),$E155-1973)</f>
        <v>28.750309999999999</v>
      </c>
    </row>
    <row r="156" spans="1:31" x14ac:dyDescent="0.2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Zero_net'!$A$2:$MC$200,MATCH(1,('GMW - Zero_net'!$MC$2:$MC$200=F$3)*('GMW - Zero_net'!$MB$2:$MB$200=F$4),0),$E156-1973)</f>
        <v>647944</v>
      </c>
      <c r="G156" cm="1">
        <f t="array" ref="G156">INDEX('GMW - Zero_net'!$A$2:$MC$200,MATCH(1,('GMW - Zero_net'!$MC$2:$MC$200=G$3)*('GMW - Zero_net'!$MB$2:$MB$200=G$4),0),$E156-1973)</f>
        <v>399139</v>
      </c>
      <c r="H156" cm="1">
        <f t="array" ref="H156">INDEX('GMW - Zero_net'!$A$2:$MC$200,MATCH(1,('GMW - Zero_net'!$MC$2:$MC$200=H$3)*('GMW - Zero_net'!$MB$2:$MB$200=H$4),0),$E156-1973)</f>
        <v>418650</v>
      </c>
      <c r="I156" cm="1">
        <f t="array" ref="I156">INDEX('GMW - Zero_net'!$A$2:$MC$200,MATCH(1,('GMW - Zero_net'!$MC$2:$MC$200=I$3)*('GMW - Zero_net'!$MB$2:$MB$200=I$4),0),$E156-1973)</f>
        <v>103.16670000000001</v>
      </c>
      <c r="J156" cm="1">
        <f t="array" ref="J156">INDEX('GMW - Zero_net'!$A$2:$MC$200,MATCH(1,('GMW - Zero_net'!$MC$2:$MC$200=J$3)*('GMW - Zero_net'!$MB$2:$MB$200=J$4),0),$E156-1973)</f>
        <v>0.25</v>
      </c>
      <c r="K156" cm="1">
        <f t="array" ref="K156">INDEX('GMW - Zero_net'!$A$2:$MC$200,MATCH(1,('GMW - Zero_net'!$MC$2:$MC$200=K$3)*('GMW - Zero_net'!$MB$2:$MB$200=K$4),0),$E156-1973)</f>
        <v>1.0693649999999999</v>
      </c>
      <c r="L156" cm="1">
        <f t="array" ref="L156">INDEX('GMW - Zero_net'!$A$2:$MC$200,MATCH(1,('GMW - Zero_net'!$MC$2:$MC$200=L$3)*('GMW - Zero_net'!$MB$2:$MB$200=L$4),0),$E156-1973)</f>
        <v>32138</v>
      </c>
      <c r="M156" cm="1">
        <f t="array" ref="M156">INDEX('GMW - Zero_net'!$A$2:$MC$200,MATCH(1,('GMW - Zero_net'!$MC$2:$MC$200=M$3)*('GMW - Zero_net'!$MB$2:$MB$200=M$4),0),$E156-1973)</f>
        <v>1488</v>
      </c>
      <c r="N156" cm="1">
        <f t="array" ref="N156">INDEX('GMW - Zero_net'!$A$2:$MC$200,MATCH(1,('GMW - Zero_net'!$MC$2:$MC$200=N$3)*('GMW - Zero_net'!$MB$2:$MB$200=N$4),0),$E156-1973)</f>
        <v>33626</v>
      </c>
      <c r="O156" cm="1">
        <f t="array" ref="O156">INDEX('GMW - Zero_net'!$A$2:$MC$200,MATCH(1,('GMW - Zero_net'!$MC$2:$MC$200=O$3)*('GMW - Zero_net'!$MB$2:$MB$200=O$4),0),$E156-1973)</f>
        <v>4.4000000000000004</v>
      </c>
      <c r="P156" cm="1">
        <f t="array" ref="P156">INDEX('GMW - Zero_net'!$A$2:$MC$200,MATCH(1,('GMW - Zero_net'!$MC$2:$MC$200=P$3)*('GMW - Zero_net'!$MB$2:$MB$200=P$4),0),$E156-1973)</f>
        <v>41363.360000000001</v>
      </c>
      <c r="Q156" cm="1">
        <f t="array" ref="Q156">INDEX('GMW - Zero_net'!$A$2:$MC$200,MATCH(1,('GMW - Zero_net'!$MC$2:$MC$200=Q$3)*('GMW - Zero_net'!$MB$2:$MB$200=Q$4),0),$E156-1973)</f>
        <v>-16314</v>
      </c>
      <c r="R156" cm="1">
        <f t="array" ref="R156">INDEX('GMW - Zero_net'!$A$2:$MC$200,MATCH(1,('GMW - Zero_net'!$MC$2:$MC$200=R$3)*('GMW - Zero_net'!$MB$2:$MB$200=R$4),0),$E156-1973)</f>
        <v>1550608</v>
      </c>
      <c r="S156" cm="1">
        <f t="array" ref="S156">INDEX('GMW - Zero_net'!$A$2:$MC$200,MATCH(1,('GMW - Zero_net'!$MC$2:$MC$200=S$3)*('GMW - Zero_net'!$MB$2:$MB$200=S$4),0),$E156-1973)</f>
        <v>521616</v>
      </c>
      <c r="T156" cm="1">
        <f t="array" ref="T156">INDEX('GMW - Zero_net'!$A$2:$MC$200,MATCH(1,('GMW - Zero_net'!$MC$2:$MC$200=T$3)*('GMW - Zero_net'!$MB$2:$MB$200=T$4),0),$E156-1973)</f>
        <v>0.24061199999999999</v>
      </c>
      <c r="U156" cm="1">
        <f t="array" ref="U156">INDEX('GMW - Zero_net'!$A$2:$MC$200,MATCH(1,('GMW - Zero_net'!$MC$2:$MC$200=U$3)*('GMW - Zero_net'!$MB$2:$MB$200=U$4),0),$E156-1973)</f>
        <v>646386.80000000005</v>
      </c>
      <c r="V156" cm="1">
        <f t="array" ref="V156">INDEX('GMW - Zero_net'!$A$2:$MC$200,MATCH(1,('GMW - Zero_net'!$MC$2:$MC$200=V$3)*('GMW - Zero_net'!$MB$2:$MB$200=V$4),0),$E156-1973)</f>
        <v>32079.200000000001</v>
      </c>
      <c r="W156" cm="1">
        <f t="array" ref="W156">INDEX('GMW - Zero_net'!$A$2:$MC$200,MATCH(1,('GMW - Zero_net'!$MC$2:$MC$200=W$3)*('GMW - Zero_net'!$MB$2:$MB$200=W$4),0),$E156-1973)</f>
        <v>32.299999999999997</v>
      </c>
      <c r="X156" cm="1">
        <f t="array" ref="X156">INDEX('GMW - Zero_net'!$A$2:$MC$200,MATCH(1,('GMW - Zero_net'!$MC$2:$MC$200=X$3)*('GMW - Zero_net'!$MB$2:$MB$200=X$4),0),$E156-1973)</f>
        <v>558280.6</v>
      </c>
      <c r="Y156" cm="1">
        <f t="array" ref="Y156">INDEX('GMW - Zero_net'!$A$2:$MC$200,MATCH(1,('GMW - Zero_net'!$MC$2:$MC$200=Y$3)*('GMW - Zero_net'!$MB$2:$MB$200=Y$4),0),$E156-1973)</f>
        <v>42408.63</v>
      </c>
      <c r="Z156" cm="1">
        <f t="array" ref="Z156">INDEX('GMW - Zero_net'!$A$2:$MC$200,MATCH(1,('GMW - Zero_net'!$MC$2:$MC$200=Z$3)*('GMW - Zero_net'!$MB$2:$MB$200=Z$4),0),$E156-1973)</f>
        <v>2743000</v>
      </c>
      <c r="AA156" cm="1">
        <f t="array" ref="AA156">INDEX('GMW - Zero_net'!$A$2:$MC$200,MATCH(1,('GMW - Zero_net'!$MC$2:$MC$200=AA$3)*('GMW - Zero_net'!$MB$2:$MB$200=AA$4),0),$E156-1973)</f>
        <v>-1.5834980000000001</v>
      </c>
      <c r="AB156" cm="1">
        <f t="array" ref="AB156">INDEX('GMW - Zero_net'!$A$2:$MC$200,MATCH(1,('GMW - Zero_net'!$MC$2:$MC$200=AB$3)*('GMW - Zero_net'!$MB$2:$MB$200=AB$4),0),$E156-1973)</f>
        <v>210134</v>
      </c>
      <c r="AC156" cm="1">
        <f t="array" ref="AC156">INDEX('GMW - Zero_net'!$A$2:$MC$200,MATCH(1,('GMW - Zero_net'!$MC$2:$MC$200=AC$3)*('GMW - Zero_net'!$MB$2:$MB$200=AC$4),0),$E156-1973)</f>
        <v>183906</v>
      </c>
      <c r="AD156" cm="1">
        <f t="array" ref="AD156">INDEX('GMW - Zero_net'!$A$2:$MC$200,MATCH(1,('GMW - Zero_net'!$MC$2:$MC$200=AD$3)*('GMW - Zero_net'!$MB$2:$MB$200=AD$4),0),$E156-1973)</f>
        <v>65964</v>
      </c>
      <c r="AE156" cm="1">
        <f t="array" ref="AE156">INDEX('GMW - Zero_net'!$A$2:$MC$200,MATCH(1,('GMW - Zero_net'!$MC$2:$MC$200=AE$3)*('GMW - Zero_net'!$MB$2:$MB$200=AE$4),0),$E156-1973)</f>
        <v>28.783069999999999</v>
      </c>
    </row>
    <row r="157" spans="1:31" x14ac:dyDescent="0.2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Zero_net'!$A$2:$MC$200,MATCH(1,('GMW - Zero_net'!$MC$2:$MC$200=F$3)*('GMW - Zero_net'!$MB$2:$MB$200=F$4),0),$E157-1973)</f>
        <v>652329</v>
      </c>
      <c r="G157" cm="1">
        <f t="array" ref="G157">INDEX('GMW - Zero_net'!$A$2:$MC$200,MATCH(1,('GMW - Zero_net'!$MC$2:$MC$200=G$3)*('GMW - Zero_net'!$MB$2:$MB$200=G$4),0),$E157-1973)</f>
        <v>401714</v>
      </c>
      <c r="H157" cm="1">
        <f t="array" ref="H157">INDEX('GMW - Zero_net'!$A$2:$MC$200,MATCH(1,('GMW - Zero_net'!$MC$2:$MC$200=H$3)*('GMW - Zero_net'!$MB$2:$MB$200=H$4),0),$E157-1973)</f>
        <v>419990</v>
      </c>
      <c r="I157" cm="1">
        <f t="array" ref="I157">INDEX('GMW - Zero_net'!$A$2:$MC$200,MATCH(1,('GMW - Zero_net'!$MC$2:$MC$200=I$3)*('GMW - Zero_net'!$MB$2:$MB$200=I$4),0),$E157-1973)</f>
        <v>103.7</v>
      </c>
      <c r="J157" cm="1">
        <f t="array" ref="J157">INDEX('GMW - Zero_net'!$A$2:$MC$200,MATCH(1,('GMW - Zero_net'!$MC$2:$MC$200=J$3)*('GMW - Zero_net'!$MB$2:$MB$200=J$4),0),$E157-1973)</f>
        <v>0.25</v>
      </c>
      <c r="K157" cm="1">
        <f t="array" ref="K157">INDEX('GMW - Zero_net'!$A$2:$MC$200,MATCH(1,('GMW - Zero_net'!$MC$2:$MC$200=K$3)*('GMW - Zero_net'!$MB$2:$MB$200=K$4),0),$E157-1973)</f>
        <v>1.185781</v>
      </c>
      <c r="L157" cm="1">
        <f t="array" ref="L157">INDEX('GMW - Zero_net'!$A$2:$MC$200,MATCH(1,('GMW - Zero_net'!$MC$2:$MC$200=L$3)*('GMW - Zero_net'!$MB$2:$MB$200=L$4),0),$E157-1973)</f>
        <v>32134</v>
      </c>
      <c r="M157" cm="1">
        <f t="array" ref="M157">INDEX('GMW - Zero_net'!$A$2:$MC$200,MATCH(1,('GMW - Zero_net'!$MC$2:$MC$200=M$3)*('GMW - Zero_net'!$MB$2:$MB$200=M$4),0),$E157-1973)</f>
        <v>1432</v>
      </c>
      <c r="N157" cm="1">
        <f t="array" ref="N157">INDEX('GMW - Zero_net'!$A$2:$MC$200,MATCH(1,('GMW - Zero_net'!$MC$2:$MC$200=N$3)*('GMW - Zero_net'!$MB$2:$MB$200=N$4),0),$E157-1973)</f>
        <v>33566</v>
      </c>
      <c r="O157" cm="1">
        <f t="array" ref="O157">INDEX('GMW - Zero_net'!$A$2:$MC$200,MATCH(1,('GMW - Zero_net'!$MC$2:$MC$200=O$3)*('GMW - Zero_net'!$MB$2:$MB$200=O$4),0),$E157-1973)</f>
        <v>4.3</v>
      </c>
      <c r="P157" cm="1">
        <f t="array" ref="P157">INDEX('GMW - Zero_net'!$A$2:$MC$200,MATCH(1,('GMW - Zero_net'!$MC$2:$MC$200=P$3)*('GMW - Zero_net'!$MB$2:$MB$200=P$4),0),$E157-1973)</f>
        <v>41454.959999999999</v>
      </c>
      <c r="Q157" cm="1">
        <f t="array" ref="Q157">INDEX('GMW - Zero_net'!$A$2:$MC$200,MATCH(1,('GMW - Zero_net'!$MC$2:$MC$200=Q$3)*('GMW - Zero_net'!$MB$2:$MB$200=Q$4),0),$E157-1973)</f>
        <v>-4937</v>
      </c>
      <c r="R157" cm="1">
        <f t="array" ref="R157">INDEX('GMW - Zero_net'!$A$2:$MC$200,MATCH(1,('GMW - Zero_net'!$MC$2:$MC$200=R$3)*('GMW - Zero_net'!$MB$2:$MB$200=R$4),0),$E157-1973)</f>
        <v>1552855</v>
      </c>
      <c r="S157" cm="1">
        <f t="array" ref="S157">INDEX('GMW - Zero_net'!$A$2:$MC$200,MATCH(1,('GMW - Zero_net'!$MC$2:$MC$200=S$3)*('GMW - Zero_net'!$MB$2:$MB$200=S$4),0),$E157-1973)</f>
        <v>525161</v>
      </c>
      <c r="T157" cm="1">
        <f t="array" ref="T157">INDEX('GMW - Zero_net'!$A$2:$MC$200,MATCH(1,('GMW - Zero_net'!$MC$2:$MC$200=T$3)*('GMW - Zero_net'!$MB$2:$MB$200=T$4),0),$E157-1973)</f>
        <v>1.330948</v>
      </c>
      <c r="U157" cm="1">
        <f t="array" ref="U157">INDEX('GMW - Zero_net'!$A$2:$MC$200,MATCH(1,('GMW - Zero_net'!$MC$2:$MC$200=U$3)*('GMW - Zero_net'!$MB$2:$MB$200=U$4),0),$E157-1973)</f>
        <v>643704.6</v>
      </c>
      <c r="V157" cm="1">
        <f t="array" ref="V157">INDEX('GMW - Zero_net'!$A$2:$MC$200,MATCH(1,('GMW - Zero_net'!$MC$2:$MC$200=V$3)*('GMW - Zero_net'!$MB$2:$MB$200=V$4),0),$E157-1973)</f>
        <v>32038.75</v>
      </c>
      <c r="W157" cm="1">
        <f t="array" ref="W157">INDEX('GMW - Zero_net'!$A$2:$MC$200,MATCH(1,('GMW - Zero_net'!$MC$2:$MC$200=W$3)*('GMW - Zero_net'!$MB$2:$MB$200=W$4),0),$E157-1973)</f>
        <v>32</v>
      </c>
      <c r="X157" cm="1">
        <f t="array" ref="X157">INDEX('GMW - Zero_net'!$A$2:$MC$200,MATCH(1,('GMW - Zero_net'!$MC$2:$MC$200=X$3)*('GMW - Zero_net'!$MB$2:$MB$200=X$4),0),$E157-1973)</f>
        <v>559737.9</v>
      </c>
      <c r="Y157" cm="1">
        <f t="array" ref="Y157">INDEX('GMW - Zero_net'!$A$2:$MC$200,MATCH(1,('GMW - Zero_net'!$MC$2:$MC$200=Y$3)*('GMW - Zero_net'!$MB$2:$MB$200=Y$4),0),$E157-1973)</f>
        <v>42442.52</v>
      </c>
      <c r="Z157" cm="1">
        <f t="array" ref="Z157">INDEX('GMW - Zero_net'!$A$2:$MC$200,MATCH(1,('GMW - Zero_net'!$MC$2:$MC$200=Z$3)*('GMW - Zero_net'!$MB$2:$MB$200=Z$4),0),$E157-1973)</f>
        <v>2761500</v>
      </c>
      <c r="AA157" cm="1">
        <f t="array" ref="AA157">INDEX('GMW - Zero_net'!$A$2:$MC$200,MATCH(1,('GMW - Zero_net'!$MC$2:$MC$200=AA$3)*('GMW - Zero_net'!$MB$2:$MB$200=AA$4),0),$E157-1973)</f>
        <v>-1.5836809999999999</v>
      </c>
      <c r="AB157" cm="1">
        <f t="array" ref="AB157">INDEX('GMW - Zero_net'!$A$2:$MC$200,MATCH(1,('GMW - Zero_net'!$MC$2:$MC$200=AB$3)*('GMW - Zero_net'!$MB$2:$MB$200=AB$4),0),$E157-1973)</f>
        <v>208517</v>
      </c>
      <c r="AC157" cm="1">
        <f t="array" ref="AC157">INDEX('GMW - Zero_net'!$A$2:$MC$200,MATCH(1,('GMW - Zero_net'!$MC$2:$MC$200=AC$3)*('GMW - Zero_net'!$MB$2:$MB$200=AC$4),0),$E157-1973)</f>
        <v>192920</v>
      </c>
      <c r="AD157" cm="1">
        <f t="array" ref="AD157">INDEX('GMW - Zero_net'!$A$2:$MC$200,MATCH(1,('GMW - Zero_net'!$MC$2:$MC$200=AD$3)*('GMW - Zero_net'!$MB$2:$MB$200=AD$4),0),$E157-1973)</f>
        <v>66044.75</v>
      </c>
      <c r="AE157" cm="1">
        <f t="array" ref="AE157">INDEX('GMW - Zero_net'!$A$2:$MC$200,MATCH(1,('GMW - Zero_net'!$MC$2:$MC$200=AE$3)*('GMW - Zero_net'!$MB$2:$MB$200=AE$4),0),$E157-1973)</f>
        <v>28.81485</v>
      </c>
    </row>
    <row r="158" spans="1:31" x14ac:dyDescent="0.2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Zero_net'!$A$2:$MC$200,MATCH(1,('GMW - Zero_net'!$MC$2:$MC$200=F$3)*('GMW - Zero_net'!$MB$2:$MB$200=F$4),0),$E158-1973)</f>
        <v>657225</v>
      </c>
      <c r="G158" cm="1">
        <f t="array" ref="G158">INDEX('GMW - Zero_net'!$A$2:$MC$200,MATCH(1,('GMW - Zero_net'!$MC$2:$MC$200=G$3)*('GMW - Zero_net'!$MB$2:$MB$200=G$4),0),$E158-1973)</f>
        <v>403747</v>
      </c>
      <c r="H158" cm="1">
        <f t="array" ref="H158">INDEX('GMW - Zero_net'!$A$2:$MC$200,MATCH(1,('GMW - Zero_net'!$MC$2:$MC$200=H$3)*('GMW - Zero_net'!$MB$2:$MB$200=H$4),0),$E158-1973)</f>
        <v>421951</v>
      </c>
      <c r="I158" cm="1">
        <f t="array" ref="I158">INDEX('GMW - Zero_net'!$A$2:$MC$200,MATCH(1,('GMW - Zero_net'!$MC$2:$MC$200=I$3)*('GMW - Zero_net'!$MB$2:$MB$200=I$4),0),$E158-1973)</f>
        <v>104.5667</v>
      </c>
      <c r="J158" cm="1">
        <f t="array" ref="J158">INDEX('GMW - Zero_net'!$A$2:$MC$200,MATCH(1,('GMW - Zero_net'!$MC$2:$MC$200=J$3)*('GMW - Zero_net'!$MB$2:$MB$200=J$4),0),$E158-1973)</f>
        <v>0.41153849999999997</v>
      </c>
      <c r="K158" cm="1">
        <f t="array" ref="K158">INDEX('GMW - Zero_net'!$A$2:$MC$200,MATCH(1,('GMW - Zero_net'!$MC$2:$MC$200=K$3)*('GMW - Zero_net'!$MB$2:$MB$200=K$4),0),$E158-1973)</f>
        <v>1.2876559999999999</v>
      </c>
      <c r="L158" cm="1">
        <f t="array" ref="L158">INDEX('GMW - Zero_net'!$A$2:$MC$200,MATCH(1,('GMW - Zero_net'!$MC$2:$MC$200=L$3)*('GMW - Zero_net'!$MB$2:$MB$200=L$4),0),$E158-1973)</f>
        <v>32222</v>
      </c>
      <c r="M158" cm="1">
        <f t="array" ref="M158">INDEX('GMW - Zero_net'!$A$2:$MC$200,MATCH(1,('GMW - Zero_net'!$MC$2:$MC$200=M$3)*('GMW - Zero_net'!$MB$2:$MB$200=M$4),0),$E158-1973)</f>
        <v>1467</v>
      </c>
      <c r="N158" cm="1">
        <f t="array" ref="N158">INDEX('GMW - Zero_net'!$A$2:$MC$200,MATCH(1,('GMW - Zero_net'!$MC$2:$MC$200=N$3)*('GMW - Zero_net'!$MB$2:$MB$200=N$4),0),$E158-1973)</f>
        <v>33689</v>
      </c>
      <c r="O158" cm="1">
        <f t="array" ref="O158">INDEX('GMW - Zero_net'!$A$2:$MC$200,MATCH(1,('GMW - Zero_net'!$MC$2:$MC$200=O$3)*('GMW - Zero_net'!$MB$2:$MB$200=O$4),0),$E158-1973)</f>
        <v>4.4000000000000004</v>
      </c>
      <c r="P158" cm="1">
        <f t="array" ref="P158">INDEX('GMW - Zero_net'!$A$2:$MC$200,MATCH(1,('GMW - Zero_net'!$MC$2:$MC$200=P$3)*('GMW - Zero_net'!$MB$2:$MB$200=P$4),0),$E158-1973)</f>
        <v>41546.550000000003</v>
      </c>
      <c r="Q158" cm="1">
        <f t="array" ref="Q158">INDEX('GMW - Zero_net'!$A$2:$MC$200,MATCH(1,('GMW - Zero_net'!$MC$2:$MC$200=Q$3)*('GMW - Zero_net'!$MB$2:$MB$200=Q$4),0),$E158-1973)</f>
        <v>-8732</v>
      </c>
      <c r="R158" cm="1">
        <f t="array" ref="R158">INDEX('GMW - Zero_net'!$A$2:$MC$200,MATCH(1,('GMW - Zero_net'!$MC$2:$MC$200=R$3)*('GMW - Zero_net'!$MB$2:$MB$200=R$4),0),$E158-1973)</f>
        <v>1501466</v>
      </c>
      <c r="S158" cm="1">
        <f t="array" ref="S158">INDEX('GMW - Zero_net'!$A$2:$MC$200,MATCH(1,('GMW - Zero_net'!$MC$2:$MC$200=S$3)*('GMW - Zero_net'!$MB$2:$MB$200=S$4),0),$E158-1973)</f>
        <v>533139</v>
      </c>
      <c r="T158" cm="1">
        <f t="array" ref="T158">INDEX('GMW - Zero_net'!$A$2:$MC$200,MATCH(1,('GMW - Zero_net'!$MC$2:$MC$200=T$3)*('GMW - Zero_net'!$MB$2:$MB$200=T$4),0),$E158-1973)</f>
        <v>1.7394069999999999</v>
      </c>
      <c r="U158" cm="1">
        <f t="array" ref="U158">INDEX('GMW - Zero_net'!$A$2:$MC$200,MATCH(1,('GMW - Zero_net'!$MC$2:$MC$200=U$3)*('GMW - Zero_net'!$MB$2:$MB$200=U$4),0),$E158-1973)</f>
        <v>645891.69999999995</v>
      </c>
      <c r="V158" cm="1">
        <f t="array" ref="V158">INDEX('GMW - Zero_net'!$A$2:$MC$200,MATCH(1,('GMW - Zero_net'!$MC$2:$MC$200=V$3)*('GMW - Zero_net'!$MB$2:$MB$200=V$4),0),$E158-1973)</f>
        <v>32172.99</v>
      </c>
      <c r="W158" cm="1">
        <f t="array" ref="W158">INDEX('GMW - Zero_net'!$A$2:$MC$200,MATCH(1,('GMW - Zero_net'!$MC$2:$MC$200=W$3)*('GMW - Zero_net'!$MB$2:$MB$200=W$4),0),$E158-1973)</f>
        <v>31.9</v>
      </c>
      <c r="X158" cm="1">
        <f t="array" ref="X158">INDEX('GMW - Zero_net'!$A$2:$MC$200,MATCH(1,('GMW - Zero_net'!$MC$2:$MC$200=X$3)*('GMW - Zero_net'!$MB$2:$MB$200=X$4),0),$E158-1973)</f>
        <v>561193.1</v>
      </c>
      <c r="Y158" cm="1">
        <f t="array" ref="Y158">INDEX('GMW - Zero_net'!$A$2:$MC$200,MATCH(1,('GMW - Zero_net'!$MC$2:$MC$200=Y$3)*('GMW - Zero_net'!$MB$2:$MB$200=Y$4),0),$E158-1973)</f>
        <v>42476.41</v>
      </c>
      <c r="Z158" cm="1">
        <f t="array" ref="Z158">INDEX('GMW - Zero_net'!$A$2:$MC$200,MATCH(1,('GMW - Zero_net'!$MC$2:$MC$200=Z$3)*('GMW - Zero_net'!$MB$2:$MB$200=Z$4),0),$E158-1973)</f>
        <v>2780000</v>
      </c>
      <c r="AA158" cm="1">
        <f t="array" ref="AA158">INDEX('GMW - Zero_net'!$A$2:$MC$200,MATCH(1,('GMW - Zero_net'!$MC$2:$MC$200=AA$3)*('GMW - Zero_net'!$MB$2:$MB$200=AA$4),0),$E158-1973)</f>
        <v>-1.5838650000000001</v>
      </c>
      <c r="AB158" cm="1">
        <f t="array" ref="AB158">INDEX('GMW - Zero_net'!$A$2:$MC$200,MATCH(1,('GMW - Zero_net'!$MC$2:$MC$200=AB$3)*('GMW - Zero_net'!$MB$2:$MB$200=AB$4),0),$E158-1973)</f>
        <v>207311</v>
      </c>
      <c r="AC158" cm="1">
        <f t="array" ref="AC158">INDEX('GMW - Zero_net'!$A$2:$MC$200,MATCH(1,('GMW - Zero_net'!$MC$2:$MC$200=AC$3)*('GMW - Zero_net'!$MB$2:$MB$200=AC$4),0),$E158-1973)</f>
        <v>188405</v>
      </c>
      <c r="AD158" cm="1">
        <f t="array" ref="AD158">INDEX('GMW - Zero_net'!$A$2:$MC$200,MATCH(1,('GMW - Zero_net'!$MC$2:$MC$200=AD$3)*('GMW - Zero_net'!$MB$2:$MB$200=AD$4),0),$E158-1973)</f>
        <v>66125.5</v>
      </c>
      <c r="AE158" cm="1">
        <f t="array" ref="AE158">INDEX('GMW - Zero_net'!$A$2:$MC$200,MATCH(1,('GMW - Zero_net'!$MC$2:$MC$200=AE$3)*('GMW - Zero_net'!$MB$2:$MB$200=AE$4),0),$E158-1973)</f>
        <v>28.84648</v>
      </c>
    </row>
    <row r="159" spans="1:31" x14ac:dyDescent="0.2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Zero_net'!$A$2:$MC$200,MATCH(1,('GMW - Zero_net'!$MC$2:$MC$200=F$3)*('GMW - Zero_net'!$MB$2:$MB$200=F$4),0),$E159-1973)</f>
        <v>657741</v>
      </c>
      <c r="G159" cm="1">
        <f t="array" ref="G159">INDEX('GMW - Zero_net'!$A$2:$MC$200,MATCH(1,('GMW - Zero_net'!$MC$2:$MC$200=G$3)*('GMW - Zero_net'!$MB$2:$MB$200=G$4),0),$E159-1973)</f>
        <v>406073</v>
      </c>
      <c r="H159" cm="1">
        <f t="array" ref="H159">INDEX('GMW - Zero_net'!$A$2:$MC$200,MATCH(1,('GMW - Zero_net'!$MC$2:$MC$200=H$3)*('GMW - Zero_net'!$MB$2:$MB$200=H$4),0),$E159-1973)</f>
        <v>425296</v>
      </c>
      <c r="I159" cm="1">
        <f t="array" ref="I159">INDEX('GMW - Zero_net'!$A$2:$MC$200,MATCH(1,('GMW - Zero_net'!$MC$2:$MC$200=I$3)*('GMW - Zero_net'!$MB$2:$MB$200=I$4),0),$E159-1973)</f>
        <v>104.7667</v>
      </c>
      <c r="J159" cm="1">
        <f t="array" ref="J159">INDEX('GMW - Zero_net'!$A$2:$MC$200,MATCH(1,('GMW - Zero_net'!$MC$2:$MC$200=J$3)*('GMW - Zero_net'!$MB$2:$MB$200=J$4),0),$E159-1973)</f>
        <v>0.5</v>
      </c>
      <c r="K159" cm="1">
        <f t="array" ref="K159">INDEX('GMW - Zero_net'!$A$2:$MC$200,MATCH(1,('GMW - Zero_net'!$MC$2:$MC$200=K$3)*('GMW - Zero_net'!$MB$2:$MB$200=K$4),0),$E159-1973)</f>
        <v>1.4490620000000001</v>
      </c>
      <c r="L159" cm="1">
        <f t="array" ref="L159">INDEX('GMW - Zero_net'!$A$2:$MC$200,MATCH(1,('GMW - Zero_net'!$MC$2:$MC$200=L$3)*('GMW - Zero_net'!$MB$2:$MB$200=L$4),0),$E159-1973)</f>
        <v>32410</v>
      </c>
      <c r="M159" cm="1">
        <f t="array" ref="M159">INDEX('GMW - Zero_net'!$A$2:$MC$200,MATCH(1,('GMW - Zero_net'!$MC$2:$MC$200=M$3)*('GMW - Zero_net'!$MB$2:$MB$200=M$4),0),$E159-1973)</f>
        <v>1422</v>
      </c>
      <c r="N159" cm="1">
        <f t="array" ref="N159">INDEX('GMW - Zero_net'!$A$2:$MC$200,MATCH(1,('GMW - Zero_net'!$MC$2:$MC$200=N$3)*('GMW - Zero_net'!$MB$2:$MB$200=N$4),0),$E159-1973)</f>
        <v>33832</v>
      </c>
      <c r="O159" cm="1">
        <f t="array" ref="O159">INDEX('GMW - Zero_net'!$A$2:$MC$200,MATCH(1,('GMW - Zero_net'!$MC$2:$MC$200=O$3)*('GMW - Zero_net'!$MB$2:$MB$200=O$4),0),$E159-1973)</f>
        <v>4.2</v>
      </c>
      <c r="P159" cm="1">
        <f t="array" ref="P159">INDEX('GMW - Zero_net'!$A$2:$MC$200,MATCH(1,('GMW - Zero_net'!$MC$2:$MC$200=P$3)*('GMW - Zero_net'!$MB$2:$MB$200=P$4),0),$E159-1973)</f>
        <v>41638.14</v>
      </c>
      <c r="Q159" cm="1">
        <f t="array" ref="Q159">INDEX('GMW - Zero_net'!$A$2:$MC$200,MATCH(1,('GMW - Zero_net'!$MC$2:$MC$200=Q$3)*('GMW - Zero_net'!$MB$2:$MB$200=Q$4),0),$E159-1973)</f>
        <v>17020</v>
      </c>
      <c r="R159" cm="1">
        <f t="array" ref="R159">INDEX('GMW - Zero_net'!$A$2:$MC$200,MATCH(1,('GMW - Zero_net'!$MC$2:$MC$200=R$3)*('GMW - Zero_net'!$MB$2:$MB$200=R$4),0),$E159-1973)</f>
        <v>1494319</v>
      </c>
      <c r="S159" cm="1">
        <f t="array" ref="S159">INDEX('GMW - Zero_net'!$A$2:$MC$200,MATCH(1,('GMW - Zero_net'!$MC$2:$MC$200=S$3)*('GMW - Zero_net'!$MB$2:$MB$200=S$4),0),$E159-1973)</f>
        <v>535163</v>
      </c>
      <c r="T159" cm="1">
        <f t="array" ref="T159">INDEX('GMW - Zero_net'!$A$2:$MC$200,MATCH(1,('GMW - Zero_net'!$MC$2:$MC$200=T$3)*('GMW - Zero_net'!$MB$2:$MB$200=T$4),0),$E159-1973)</f>
        <v>1.2395860000000001</v>
      </c>
      <c r="U159" cm="1">
        <f t="array" ref="U159">INDEX('GMW - Zero_net'!$A$2:$MC$200,MATCH(1,('GMW - Zero_net'!$MC$2:$MC$200=U$3)*('GMW - Zero_net'!$MB$2:$MB$200=U$4),0),$E159-1973)</f>
        <v>649637.80000000005</v>
      </c>
      <c r="V159" cm="1">
        <f t="array" ref="V159">INDEX('GMW - Zero_net'!$A$2:$MC$200,MATCH(1,('GMW - Zero_net'!$MC$2:$MC$200=V$3)*('GMW - Zero_net'!$MB$2:$MB$200=V$4),0),$E159-1973)</f>
        <v>32326.48</v>
      </c>
      <c r="W159" cm="1">
        <f t="array" ref="W159">INDEX('GMW - Zero_net'!$A$2:$MC$200,MATCH(1,('GMW - Zero_net'!$MC$2:$MC$200=W$3)*('GMW - Zero_net'!$MB$2:$MB$200=W$4),0),$E159-1973)</f>
        <v>31.9</v>
      </c>
      <c r="X159" cm="1">
        <f t="array" ref="X159">INDEX('GMW - Zero_net'!$A$2:$MC$200,MATCH(1,('GMW - Zero_net'!$MC$2:$MC$200=X$3)*('GMW - Zero_net'!$MB$2:$MB$200=X$4),0),$E159-1973)</f>
        <v>562646.1</v>
      </c>
      <c r="Y159" cm="1">
        <f t="array" ref="Y159">INDEX('GMW - Zero_net'!$A$2:$MC$200,MATCH(1,('GMW - Zero_net'!$MC$2:$MC$200=Y$3)*('GMW - Zero_net'!$MB$2:$MB$200=Y$4),0),$E159-1973)</f>
        <v>42510.3</v>
      </c>
      <c r="Z159" cm="1">
        <f t="array" ref="Z159">INDEX('GMW - Zero_net'!$A$2:$MC$200,MATCH(1,('GMW - Zero_net'!$MC$2:$MC$200=Z$3)*('GMW - Zero_net'!$MB$2:$MB$200=Z$4),0),$E159-1973)</f>
        <v>2794500</v>
      </c>
      <c r="AA159" cm="1">
        <f t="array" ref="AA159">INDEX('GMW - Zero_net'!$A$2:$MC$200,MATCH(1,('GMW - Zero_net'!$MC$2:$MC$200=AA$3)*('GMW - Zero_net'!$MB$2:$MB$200=AA$4),0),$E159-1973)</f>
        <v>-1.584049</v>
      </c>
      <c r="AB159" cm="1">
        <f t="array" ref="AB159">INDEX('GMW - Zero_net'!$A$2:$MC$200,MATCH(1,('GMW - Zero_net'!$MC$2:$MC$200=AB$3)*('GMW - Zero_net'!$MB$2:$MB$200=AB$4),0),$E159-1973)</f>
        <v>212762</v>
      </c>
      <c r="AC159" cm="1">
        <f t="array" ref="AC159">INDEX('GMW - Zero_net'!$A$2:$MC$200,MATCH(1,('GMW - Zero_net'!$MC$2:$MC$200=AC$3)*('GMW - Zero_net'!$MB$2:$MB$200=AC$4),0),$E159-1973)</f>
        <v>214210</v>
      </c>
      <c r="AD159" cm="1">
        <f t="array" ref="AD159">INDEX('GMW - Zero_net'!$A$2:$MC$200,MATCH(1,('GMW - Zero_net'!$MC$2:$MC$200=AD$3)*('GMW - Zero_net'!$MB$2:$MB$200=AD$4),0),$E159-1973)</f>
        <v>66206.25</v>
      </c>
      <c r="AE159" cm="1">
        <f t="array" ref="AE159">INDEX('GMW - Zero_net'!$A$2:$MC$200,MATCH(1,('GMW - Zero_net'!$MC$2:$MC$200=AE$3)*('GMW - Zero_net'!$MB$2:$MB$200=AE$4),0),$E159-1973)</f>
        <v>28.877980000000001</v>
      </c>
    </row>
    <row r="160" spans="1:31" x14ac:dyDescent="0.2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Zero_net'!$A$2:$MC$200,MATCH(1,('GMW - Zero_net'!$MC$2:$MC$200=F$3)*('GMW - Zero_net'!$MB$2:$MB$200=F$4),0),$E160-1973)</f>
        <v>659172</v>
      </c>
      <c r="G160" cm="1">
        <f t="array" ref="G160">INDEX('GMW - Zero_net'!$A$2:$MC$200,MATCH(1,('GMW - Zero_net'!$MC$2:$MC$200=G$3)*('GMW - Zero_net'!$MB$2:$MB$200=G$4),0),$E160-1973)</f>
        <v>404497</v>
      </c>
      <c r="H160" cm="1">
        <f t="array" ref="H160">INDEX('GMW - Zero_net'!$A$2:$MC$200,MATCH(1,('GMW - Zero_net'!$MC$2:$MC$200=H$3)*('GMW - Zero_net'!$MB$2:$MB$200=H$4),0),$E160-1973)</f>
        <v>422540</v>
      </c>
      <c r="I160" cm="1">
        <f t="array" ref="I160">INDEX('GMW - Zero_net'!$A$2:$MC$200,MATCH(1,('GMW - Zero_net'!$MC$2:$MC$200=I$3)*('GMW - Zero_net'!$MB$2:$MB$200=I$4),0),$E160-1973)</f>
        <v>105.66670000000001</v>
      </c>
      <c r="J160" cm="1">
        <f t="array" ref="J160">INDEX('GMW - Zero_net'!$A$2:$MC$200,MATCH(1,('GMW - Zero_net'!$MC$2:$MC$200=J$3)*('GMW - Zero_net'!$MB$2:$MB$200=J$4),0),$E160-1973)</f>
        <v>0.5</v>
      </c>
      <c r="K160" cm="1">
        <f t="array" ref="K160">INDEX('GMW - Zero_net'!$A$2:$MC$200,MATCH(1,('GMW - Zero_net'!$MC$2:$MC$200=K$3)*('GMW - Zero_net'!$MB$2:$MB$200=K$4),0),$E160-1973)</f>
        <v>1.39371</v>
      </c>
      <c r="L160" cm="1">
        <f t="array" ref="L160">INDEX('GMW - Zero_net'!$A$2:$MC$200,MATCH(1,('GMW - Zero_net'!$MC$2:$MC$200=L$3)*('GMW - Zero_net'!$MB$2:$MB$200=L$4),0),$E160-1973)</f>
        <v>32451</v>
      </c>
      <c r="M160" cm="1">
        <f t="array" ref="M160">INDEX('GMW - Zero_net'!$A$2:$MC$200,MATCH(1,('GMW - Zero_net'!$MC$2:$MC$200=M$3)*('GMW - Zero_net'!$MB$2:$MB$200=M$4),0),$E160-1973)</f>
        <v>1367</v>
      </c>
      <c r="N160" cm="1">
        <f t="array" ref="N160">INDEX('GMW - Zero_net'!$A$2:$MC$200,MATCH(1,('GMW - Zero_net'!$MC$2:$MC$200=N$3)*('GMW - Zero_net'!$MB$2:$MB$200=N$4),0),$E160-1973)</f>
        <v>33818</v>
      </c>
      <c r="O160" cm="1">
        <f t="array" ref="O160">INDEX('GMW - Zero_net'!$A$2:$MC$200,MATCH(1,('GMW - Zero_net'!$MC$2:$MC$200=O$3)*('GMW - Zero_net'!$MB$2:$MB$200=O$4),0),$E160-1973)</f>
        <v>4</v>
      </c>
      <c r="P160" cm="1">
        <f t="array" ref="P160">INDEX('GMW - Zero_net'!$A$2:$MC$200,MATCH(1,('GMW - Zero_net'!$MC$2:$MC$200=P$3)*('GMW - Zero_net'!$MB$2:$MB$200=P$4),0),$E160-1973)</f>
        <v>41729.730000000003</v>
      </c>
      <c r="Q160" cm="1">
        <f t="array" ref="Q160">INDEX('GMW - Zero_net'!$A$2:$MC$200,MATCH(1,('GMW - Zero_net'!$MC$2:$MC$200=Q$3)*('GMW - Zero_net'!$MB$2:$MB$200=Q$4),0),$E160-1973)</f>
        <v>-10061</v>
      </c>
      <c r="R160" cm="1">
        <f t="array" ref="R160">INDEX('GMW - Zero_net'!$A$2:$MC$200,MATCH(1,('GMW - Zero_net'!$MC$2:$MC$200=R$3)*('GMW - Zero_net'!$MB$2:$MB$200=R$4),0),$E160-1973)</f>
        <v>1511044</v>
      </c>
      <c r="S160" cm="1">
        <f t="array" ref="S160">INDEX('GMW - Zero_net'!$A$2:$MC$200,MATCH(1,('GMW - Zero_net'!$MC$2:$MC$200=S$3)*('GMW - Zero_net'!$MB$2:$MB$200=S$4),0),$E160-1973)</f>
        <v>540719</v>
      </c>
      <c r="T160" cm="1">
        <f t="array" ref="T160">INDEX('GMW - Zero_net'!$A$2:$MC$200,MATCH(1,('GMW - Zero_net'!$MC$2:$MC$200=T$3)*('GMW - Zero_net'!$MB$2:$MB$200=T$4),0),$E160-1973)</f>
        <v>1.232815</v>
      </c>
      <c r="U160" cm="1">
        <f t="array" ref="U160">INDEX('GMW - Zero_net'!$A$2:$MC$200,MATCH(1,('GMW - Zero_net'!$MC$2:$MC$200=U$3)*('GMW - Zero_net'!$MB$2:$MB$200=U$4),0),$E160-1973)</f>
        <v>651095.80000000005</v>
      </c>
      <c r="V160" cm="1">
        <f t="array" ref="V160">INDEX('GMW - Zero_net'!$A$2:$MC$200,MATCH(1,('GMW - Zero_net'!$MC$2:$MC$200=V$3)*('GMW - Zero_net'!$MB$2:$MB$200=V$4),0),$E160-1973)</f>
        <v>32330.01</v>
      </c>
      <c r="W160" cm="1">
        <f t="array" ref="W160">INDEX('GMW - Zero_net'!$A$2:$MC$200,MATCH(1,('GMW - Zero_net'!$MC$2:$MC$200=W$3)*('GMW - Zero_net'!$MB$2:$MB$200=W$4),0),$E160-1973)</f>
        <v>31.9</v>
      </c>
      <c r="X160" cm="1">
        <f t="array" ref="X160">INDEX('GMW - Zero_net'!$A$2:$MC$200,MATCH(1,('GMW - Zero_net'!$MC$2:$MC$200=X$3)*('GMW - Zero_net'!$MB$2:$MB$200=X$4),0),$E160-1973)</f>
        <v>564097.1</v>
      </c>
      <c r="Y160" cm="1">
        <f t="array" ref="Y160">INDEX('GMW - Zero_net'!$A$2:$MC$200,MATCH(1,('GMW - Zero_net'!$MC$2:$MC$200=Y$3)*('GMW - Zero_net'!$MB$2:$MB$200=Y$4),0),$E160-1973)</f>
        <v>42544.19</v>
      </c>
      <c r="Z160" cm="1">
        <f t="array" ref="Z160">INDEX('GMW - Zero_net'!$A$2:$MC$200,MATCH(1,('GMW - Zero_net'!$MC$2:$MC$200=Z$3)*('GMW - Zero_net'!$MB$2:$MB$200=Z$4),0),$E160-1973)</f>
        <v>2809000</v>
      </c>
      <c r="AA160" cm="1">
        <f t="array" ref="AA160">INDEX('GMW - Zero_net'!$A$2:$MC$200,MATCH(1,('GMW - Zero_net'!$MC$2:$MC$200=AA$3)*('GMW - Zero_net'!$MB$2:$MB$200=AA$4),0),$E160-1973)</f>
        <v>-1.5842320000000001</v>
      </c>
      <c r="AB160" cm="1">
        <f t="array" ref="AB160">INDEX('GMW - Zero_net'!$A$2:$MC$200,MATCH(1,('GMW - Zero_net'!$MC$2:$MC$200=AB$3)*('GMW - Zero_net'!$MB$2:$MB$200=AB$4),0),$E160-1973)</f>
        <v>209071</v>
      </c>
      <c r="AC160" cm="1">
        <f t="array" ref="AC160">INDEX('GMW - Zero_net'!$A$2:$MC$200,MATCH(1,('GMW - Zero_net'!$MC$2:$MC$200=AC$3)*('GMW - Zero_net'!$MB$2:$MB$200=AC$4),0),$E160-1973)</f>
        <v>190444</v>
      </c>
      <c r="AD160" cm="1">
        <f t="array" ref="AD160">INDEX('GMW - Zero_net'!$A$2:$MC$200,MATCH(1,('GMW - Zero_net'!$MC$2:$MC$200=AD$3)*('GMW - Zero_net'!$MB$2:$MB$200=AD$4),0),$E160-1973)</f>
        <v>66287</v>
      </c>
      <c r="AE160" cm="1">
        <f t="array" ref="AE160">INDEX('GMW - Zero_net'!$A$2:$MC$200,MATCH(1,('GMW - Zero_net'!$MC$2:$MC$200=AE$3)*('GMW - Zero_net'!$MB$2:$MB$200=AE$4),0),$E160-1973)</f>
        <v>28.90934</v>
      </c>
    </row>
    <row r="161" spans="1:31" x14ac:dyDescent="0.2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Zero_net'!$A$2:$MC$200,MATCH(1,('GMW - Zero_net'!$MC$2:$MC$200=F$3)*('GMW - Zero_net'!$MB$2:$MB$200=F$4),0),$E161-1973)</f>
        <v>661262</v>
      </c>
      <c r="G161" cm="1">
        <f t="array" ref="G161">INDEX('GMW - Zero_net'!$A$2:$MC$200,MATCH(1,('GMW - Zero_net'!$MC$2:$MC$200=G$3)*('GMW - Zero_net'!$MB$2:$MB$200=G$4),0),$E161-1973)</f>
        <v>408017</v>
      </c>
      <c r="H161" cm="1">
        <f t="array" ref="H161">INDEX('GMW - Zero_net'!$A$2:$MC$200,MATCH(1,('GMW - Zero_net'!$MC$2:$MC$200=H$3)*('GMW - Zero_net'!$MB$2:$MB$200=H$4),0),$E161-1973)</f>
        <v>424071</v>
      </c>
      <c r="I161" cm="1">
        <f t="array" ref="I161">INDEX('GMW - Zero_net'!$A$2:$MC$200,MATCH(1,('GMW - Zero_net'!$MC$2:$MC$200=I$3)*('GMW - Zero_net'!$MB$2:$MB$200=I$4),0),$E161-1973)</f>
        <v>106.3</v>
      </c>
      <c r="J161" cm="1">
        <f t="array" ref="J161">INDEX('GMW - Zero_net'!$A$2:$MC$200,MATCH(1,('GMW - Zero_net'!$MC$2:$MC$200=J$3)*('GMW - Zero_net'!$MB$2:$MB$200=J$4),0),$E161-1973)</f>
        <v>0.66153850000000003</v>
      </c>
      <c r="K161" cm="1">
        <f t="array" ref="K161">INDEX('GMW - Zero_net'!$A$2:$MC$200,MATCH(1,('GMW - Zero_net'!$MC$2:$MC$200=K$3)*('GMW - Zero_net'!$MB$2:$MB$200=K$4),0),$E161-1973)</f>
        <v>1.3650770000000001</v>
      </c>
      <c r="L161" cm="1">
        <f t="array" ref="L161">INDEX('GMW - Zero_net'!$A$2:$MC$200,MATCH(1,('GMW - Zero_net'!$MC$2:$MC$200=L$3)*('GMW - Zero_net'!$MB$2:$MB$200=L$4),0),$E161-1973)</f>
        <v>32497</v>
      </c>
      <c r="M161" cm="1">
        <f t="array" ref="M161">INDEX('GMW - Zero_net'!$A$2:$MC$200,MATCH(1,('GMW - Zero_net'!$MC$2:$MC$200=M$3)*('GMW - Zero_net'!$MB$2:$MB$200=M$4),0),$E161-1973)</f>
        <v>1382</v>
      </c>
      <c r="N161" cm="1">
        <f t="array" ref="N161">INDEX('GMW - Zero_net'!$A$2:$MC$200,MATCH(1,('GMW - Zero_net'!$MC$2:$MC$200=N$3)*('GMW - Zero_net'!$MB$2:$MB$200=N$4),0),$E161-1973)</f>
        <v>33879</v>
      </c>
      <c r="O161" cm="1">
        <f t="array" ref="O161">INDEX('GMW - Zero_net'!$A$2:$MC$200,MATCH(1,('GMW - Zero_net'!$MC$2:$MC$200=O$3)*('GMW - Zero_net'!$MB$2:$MB$200=O$4),0),$E161-1973)</f>
        <v>4.0999999999999996</v>
      </c>
      <c r="P161" cm="1">
        <f t="array" ref="P161">INDEX('GMW - Zero_net'!$A$2:$MC$200,MATCH(1,('GMW - Zero_net'!$MC$2:$MC$200=P$3)*('GMW - Zero_net'!$MB$2:$MB$200=P$4),0),$E161-1973)</f>
        <v>41854.01</v>
      </c>
      <c r="Q161" cm="1">
        <f t="array" ref="Q161">INDEX('GMW - Zero_net'!$A$2:$MC$200,MATCH(1,('GMW - Zero_net'!$MC$2:$MC$200=Q$3)*('GMW - Zero_net'!$MB$2:$MB$200=Q$4),0),$E161-1973)</f>
        <v>-3809</v>
      </c>
      <c r="R161" cm="1">
        <f t="array" ref="R161">INDEX('GMW - Zero_net'!$A$2:$MC$200,MATCH(1,('GMW - Zero_net'!$MC$2:$MC$200=R$3)*('GMW - Zero_net'!$MB$2:$MB$200=R$4),0),$E161-1973)</f>
        <v>1494568</v>
      </c>
      <c r="S161" cm="1">
        <f t="array" ref="S161">INDEX('GMW - Zero_net'!$A$2:$MC$200,MATCH(1,('GMW - Zero_net'!$MC$2:$MC$200=S$3)*('GMW - Zero_net'!$MB$2:$MB$200=S$4),0),$E161-1973)</f>
        <v>545160</v>
      </c>
      <c r="T161" cm="1">
        <f t="array" ref="T161">INDEX('GMW - Zero_net'!$A$2:$MC$200,MATCH(1,('GMW - Zero_net'!$MC$2:$MC$200=T$3)*('GMW - Zero_net'!$MB$2:$MB$200=T$4),0),$E161-1973)</f>
        <v>0.59089659999999999</v>
      </c>
      <c r="U161" cm="1">
        <f t="array" ref="U161">INDEX('GMW - Zero_net'!$A$2:$MC$200,MATCH(1,('GMW - Zero_net'!$MC$2:$MC$200=U$3)*('GMW - Zero_net'!$MB$2:$MB$200=U$4),0),$E161-1973)</f>
        <v>657365.9</v>
      </c>
      <c r="V161" cm="1">
        <f t="array" ref="V161">INDEX('GMW - Zero_net'!$A$2:$MC$200,MATCH(1,('GMW - Zero_net'!$MC$2:$MC$200=V$3)*('GMW - Zero_net'!$MB$2:$MB$200=V$4),0),$E161-1973)</f>
        <v>32396.79</v>
      </c>
      <c r="W161" cm="1">
        <f t="array" ref="W161">INDEX('GMW - Zero_net'!$A$2:$MC$200,MATCH(1,('GMW - Zero_net'!$MC$2:$MC$200=W$3)*('GMW - Zero_net'!$MB$2:$MB$200=W$4),0),$E161-1973)</f>
        <v>32.200000000000003</v>
      </c>
      <c r="X161" cm="1">
        <f t="array" ref="X161">INDEX('GMW - Zero_net'!$A$2:$MC$200,MATCH(1,('GMW - Zero_net'!$MC$2:$MC$200=X$3)*('GMW - Zero_net'!$MB$2:$MB$200=X$4),0),$E161-1973)</f>
        <v>565619.19999999995</v>
      </c>
      <c r="Y161" cm="1">
        <f t="array" ref="Y161">INDEX('GMW - Zero_net'!$A$2:$MC$200,MATCH(1,('GMW - Zero_net'!$MC$2:$MC$200=Y$3)*('GMW - Zero_net'!$MB$2:$MB$200=Y$4),0),$E161-1973)</f>
        <v>42583.59</v>
      </c>
      <c r="Z161" cm="1">
        <f t="array" ref="Z161">INDEX('GMW - Zero_net'!$A$2:$MC$200,MATCH(1,('GMW - Zero_net'!$MC$2:$MC$200=Z$3)*('GMW - Zero_net'!$MB$2:$MB$200=Z$4),0),$E161-1973)</f>
        <v>2823500</v>
      </c>
      <c r="AA161" cm="1">
        <f t="array" ref="AA161">INDEX('GMW - Zero_net'!$A$2:$MC$200,MATCH(1,('GMW - Zero_net'!$MC$2:$MC$200=AA$3)*('GMW - Zero_net'!$MB$2:$MB$200=AA$4),0),$E161-1973)</f>
        <v>-1.584416</v>
      </c>
      <c r="AB161" cm="1">
        <f t="array" ref="AB161">INDEX('GMW - Zero_net'!$A$2:$MC$200,MATCH(1,('GMW - Zero_net'!$MC$2:$MC$200=AB$3)*('GMW - Zero_net'!$MB$2:$MB$200=AB$4),0),$E161-1973)</f>
        <v>212805</v>
      </c>
      <c r="AC161" cm="1">
        <f t="array" ref="AC161">INDEX('GMW - Zero_net'!$A$2:$MC$200,MATCH(1,('GMW - Zero_net'!$MC$2:$MC$200=AC$3)*('GMW - Zero_net'!$MB$2:$MB$200=AC$4),0),$E161-1973)</f>
        <v>199437</v>
      </c>
      <c r="AD161" cm="1">
        <f t="array" ref="AD161">INDEX('GMW - Zero_net'!$A$2:$MC$200,MATCH(1,('GMW - Zero_net'!$MC$2:$MC$200=AD$3)*('GMW - Zero_net'!$MB$2:$MB$200=AD$4),0),$E161-1973)</f>
        <v>66372.25</v>
      </c>
      <c r="AE161" cm="1">
        <f t="array" ref="AE161">INDEX('GMW - Zero_net'!$A$2:$MC$200,MATCH(1,('GMW - Zero_net'!$MC$2:$MC$200=AE$3)*('GMW - Zero_net'!$MB$2:$MB$200=AE$4),0),$E161-1973)</f>
        <v>28.939889999999998</v>
      </c>
    </row>
    <row r="162" spans="1:31" x14ac:dyDescent="0.2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Zero_net'!$A$2:$MC$200,MATCH(1,('GMW - Zero_net'!$MC$2:$MC$200=F$3)*('GMW - Zero_net'!$MB$2:$MB$200=F$4),0),$E162-1973)</f>
        <v>662120</v>
      </c>
      <c r="G162" cm="1">
        <f t="array" ref="G162">INDEX('GMW - Zero_net'!$A$2:$MC$200,MATCH(1,('GMW - Zero_net'!$MC$2:$MC$200=G$3)*('GMW - Zero_net'!$MB$2:$MB$200=G$4),0),$E162-1973)</f>
        <v>412655</v>
      </c>
      <c r="H162" cm="1">
        <f t="array" ref="H162">INDEX('GMW - Zero_net'!$A$2:$MC$200,MATCH(1,('GMW - Zero_net'!$MC$2:$MC$200=H$3)*('GMW - Zero_net'!$MB$2:$MB$200=H$4),0),$E162-1973)</f>
        <v>430293</v>
      </c>
      <c r="I162" cm="1">
        <f t="array" ref="I162">INDEX('GMW - Zero_net'!$A$2:$MC$200,MATCH(1,('GMW - Zero_net'!$MC$2:$MC$200=I$3)*('GMW - Zero_net'!$MB$2:$MB$200=I$4),0),$E162-1973)</f>
        <v>106.9333</v>
      </c>
      <c r="J162" cm="1">
        <f t="array" ref="J162">INDEX('GMW - Zero_net'!$A$2:$MC$200,MATCH(1,('GMW - Zero_net'!$MC$2:$MC$200=J$3)*('GMW - Zero_net'!$MB$2:$MB$200=J$4),0),$E162-1973)</f>
        <v>0.75</v>
      </c>
      <c r="K162" cm="1">
        <f t="array" ref="K162">INDEX('GMW - Zero_net'!$A$2:$MC$200,MATCH(1,('GMW - Zero_net'!$MC$2:$MC$200=K$3)*('GMW - Zero_net'!$MB$2:$MB$200=K$4),0),$E162-1973)</f>
        <v>1.4342189999999999</v>
      </c>
      <c r="L162" cm="1">
        <f t="array" ref="L162">INDEX('GMW - Zero_net'!$A$2:$MC$200,MATCH(1,('GMW - Zero_net'!$MC$2:$MC$200=L$3)*('GMW - Zero_net'!$MB$2:$MB$200=L$4),0),$E162-1973)</f>
        <v>32669</v>
      </c>
      <c r="M162" cm="1">
        <f t="array" ref="M162">INDEX('GMW - Zero_net'!$A$2:$MC$200,MATCH(1,('GMW - Zero_net'!$MC$2:$MC$200=M$3)*('GMW - Zero_net'!$MB$2:$MB$200=M$4),0),$E162-1973)</f>
        <v>1369</v>
      </c>
      <c r="N162" cm="1">
        <f t="array" ref="N162">INDEX('GMW - Zero_net'!$A$2:$MC$200,MATCH(1,('GMW - Zero_net'!$MC$2:$MC$200=N$3)*('GMW - Zero_net'!$MB$2:$MB$200=N$4),0),$E162-1973)</f>
        <v>34038</v>
      </c>
      <c r="O162" cm="1">
        <f t="array" ref="O162">INDEX('GMW - Zero_net'!$A$2:$MC$200,MATCH(1,('GMW - Zero_net'!$MC$2:$MC$200=O$3)*('GMW - Zero_net'!$MB$2:$MB$200=O$4),0),$E162-1973)</f>
        <v>4</v>
      </c>
      <c r="P162" cm="1">
        <f t="array" ref="P162">INDEX('GMW - Zero_net'!$A$2:$MC$200,MATCH(1,('GMW - Zero_net'!$MC$2:$MC$200=P$3)*('GMW - Zero_net'!$MB$2:$MB$200=P$4),0),$E162-1973)</f>
        <v>41978.28</v>
      </c>
      <c r="Q162" cm="1">
        <f t="array" ref="Q162">INDEX('GMW - Zero_net'!$A$2:$MC$200,MATCH(1,('GMW - Zero_net'!$MC$2:$MC$200=Q$3)*('GMW - Zero_net'!$MB$2:$MB$200=Q$4),0),$E162-1973)</f>
        <v>-10578</v>
      </c>
      <c r="R162" cm="1">
        <f t="array" ref="R162">INDEX('GMW - Zero_net'!$A$2:$MC$200,MATCH(1,('GMW - Zero_net'!$MC$2:$MC$200=R$3)*('GMW - Zero_net'!$MB$2:$MB$200=R$4),0),$E162-1973)</f>
        <v>1521760</v>
      </c>
      <c r="S162" cm="1">
        <f t="array" ref="S162">INDEX('GMW - Zero_net'!$A$2:$MC$200,MATCH(1,('GMW - Zero_net'!$MC$2:$MC$200=S$3)*('GMW - Zero_net'!$MB$2:$MB$200=S$4),0),$E162-1973)</f>
        <v>550517</v>
      </c>
      <c r="T162" cm="1">
        <f t="array" ref="T162">INDEX('GMW - Zero_net'!$A$2:$MC$200,MATCH(1,('GMW - Zero_net'!$MC$2:$MC$200=T$3)*('GMW - Zero_net'!$MB$2:$MB$200=T$4),0),$E162-1973)</f>
        <v>0.58965679999999998</v>
      </c>
      <c r="U162" cm="1">
        <f t="array" ref="U162">INDEX('GMW - Zero_net'!$A$2:$MC$200,MATCH(1,('GMW - Zero_net'!$MC$2:$MC$200=U$3)*('GMW - Zero_net'!$MB$2:$MB$200=U$4),0),$E162-1973)</f>
        <v>658227.4</v>
      </c>
      <c r="V162" cm="1">
        <f t="array" ref="V162">INDEX('GMW - Zero_net'!$A$2:$MC$200,MATCH(1,('GMW - Zero_net'!$MC$2:$MC$200=V$3)*('GMW - Zero_net'!$MB$2:$MB$200=V$4),0),$E162-1973)</f>
        <v>32557.35</v>
      </c>
      <c r="W162" cm="1">
        <f t="array" ref="W162">INDEX('GMW - Zero_net'!$A$2:$MC$200,MATCH(1,('GMW - Zero_net'!$MC$2:$MC$200=W$3)*('GMW - Zero_net'!$MB$2:$MB$200=W$4),0),$E162-1973)</f>
        <v>32</v>
      </c>
      <c r="X162" cm="1">
        <f t="array" ref="X162">INDEX('GMW - Zero_net'!$A$2:$MC$200,MATCH(1,('GMW - Zero_net'!$MC$2:$MC$200=X$3)*('GMW - Zero_net'!$MB$2:$MB$200=X$4),0),$E162-1973)</f>
        <v>567139.4</v>
      </c>
      <c r="Y162" cm="1">
        <f t="array" ref="Y162">INDEX('GMW - Zero_net'!$A$2:$MC$200,MATCH(1,('GMW - Zero_net'!$MC$2:$MC$200=Y$3)*('GMW - Zero_net'!$MB$2:$MB$200=Y$4),0),$E162-1973)</f>
        <v>42622.98</v>
      </c>
      <c r="Z162" cm="1">
        <f t="array" ref="Z162">INDEX('GMW - Zero_net'!$A$2:$MC$200,MATCH(1,('GMW - Zero_net'!$MC$2:$MC$200=Z$3)*('GMW - Zero_net'!$MB$2:$MB$200=Z$4),0),$E162-1973)</f>
        <v>2838000</v>
      </c>
      <c r="AA162" cm="1">
        <f t="array" ref="AA162">INDEX('GMW - Zero_net'!$A$2:$MC$200,MATCH(1,('GMW - Zero_net'!$MC$2:$MC$200=AA$3)*('GMW - Zero_net'!$MB$2:$MB$200=AA$4),0),$E162-1973)</f>
        <v>-1.5846</v>
      </c>
      <c r="AB162" cm="1">
        <f t="array" ref="AB162">INDEX('GMW - Zero_net'!$A$2:$MC$200,MATCH(1,('GMW - Zero_net'!$MC$2:$MC$200=AB$3)*('GMW - Zero_net'!$MB$2:$MB$200=AB$4),0),$E162-1973)</f>
        <v>214497</v>
      </c>
      <c r="AC162" cm="1">
        <f t="array" ref="AC162">INDEX('GMW - Zero_net'!$A$2:$MC$200,MATCH(1,('GMW - Zero_net'!$MC$2:$MC$200=AC$3)*('GMW - Zero_net'!$MB$2:$MB$200=AC$4),0),$E162-1973)</f>
        <v>194017</v>
      </c>
      <c r="AD162" cm="1">
        <f t="array" ref="AD162">INDEX('GMW - Zero_net'!$A$2:$MC$200,MATCH(1,('GMW - Zero_net'!$MC$2:$MC$200=AD$3)*('GMW - Zero_net'!$MB$2:$MB$200=AD$4),0),$E162-1973)</f>
        <v>66457.5</v>
      </c>
      <c r="AE162" cm="1">
        <f t="array" ref="AE162">INDEX('GMW - Zero_net'!$A$2:$MC$200,MATCH(1,('GMW - Zero_net'!$MC$2:$MC$200=AE$3)*('GMW - Zero_net'!$MB$2:$MB$200=AE$4),0),$E162-1973)</f>
        <v>28.97025</v>
      </c>
    </row>
    <row r="163" spans="1:31" x14ac:dyDescent="0.2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Zero_net'!$A$2:$MC$200,MATCH(1,('GMW - Zero_net'!$MC$2:$MC$200=F$3)*('GMW - Zero_net'!$MB$2:$MB$200=F$4),0),$E163-1973)</f>
        <v>665456</v>
      </c>
      <c r="G163" cm="1">
        <f t="array" ref="G163">INDEX('GMW - Zero_net'!$A$2:$MC$200,MATCH(1,('GMW - Zero_net'!$MC$2:$MC$200=G$3)*('GMW - Zero_net'!$MB$2:$MB$200=G$4),0),$E163-1973)</f>
        <v>412090</v>
      </c>
      <c r="H163" cm="1">
        <f t="array" ref="H163">INDEX('GMW - Zero_net'!$A$2:$MC$200,MATCH(1,('GMW - Zero_net'!$MC$2:$MC$200=H$3)*('GMW - Zero_net'!$MB$2:$MB$200=H$4),0),$E163-1973)</f>
        <v>429779</v>
      </c>
      <c r="I163" cm="1">
        <f t="array" ref="I163">INDEX('GMW - Zero_net'!$A$2:$MC$200,MATCH(1,('GMW - Zero_net'!$MC$2:$MC$200=I$3)*('GMW - Zero_net'!$MB$2:$MB$200=I$4),0),$E163-1973)</f>
        <v>106.7</v>
      </c>
      <c r="J163" cm="1">
        <f t="array" ref="J163">INDEX('GMW - Zero_net'!$A$2:$MC$200,MATCH(1,('GMW - Zero_net'!$MC$2:$MC$200=J$3)*('GMW - Zero_net'!$MB$2:$MB$200=J$4),0),$E163-1973)</f>
        <v>0.75</v>
      </c>
      <c r="K163" cm="1">
        <f t="array" ref="K163">INDEX('GMW - Zero_net'!$A$2:$MC$200,MATCH(1,('GMW - Zero_net'!$MC$2:$MC$200=K$3)*('GMW - Zero_net'!$MB$2:$MB$200=K$4),0),$E163-1973)</f>
        <v>1.2109380000000001</v>
      </c>
      <c r="L163" cm="1">
        <f t="array" ref="L163">INDEX('GMW - Zero_net'!$A$2:$MC$200,MATCH(1,('GMW - Zero_net'!$MC$2:$MC$200=L$3)*('GMW - Zero_net'!$MB$2:$MB$200=L$4),0),$E163-1973)</f>
        <v>32776</v>
      </c>
      <c r="M163" cm="1">
        <f t="array" ref="M163">INDEX('GMW - Zero_net'!$A$2:$MC$200,MATCH(1,('GMW - Zero_net'!$MC$2:$MC$200=M$3)*('GMW - Zero_net'!$MB$2:$MB$200=M$4),0),$E163-1973)</f>
        <v>1304</v>
      </c>
      <c r="N163" cm="1">
        <f t="array" ref="N163">INDEX('GMW - Zero_net'!$A$2:$MC$200,MATCH(1,('GMW - Zero_net'!$MC$2:$MC$200=N$3)*('GMW - Zero_net'!$MB$2:$MB$200=N$4),0),$E163-1973)</f>
        <v>34080</v>
      </c>
      <c r="O163" cm="1">
        <f t="array" ref="O163">INDEX('GMW - Zero_net'!$A$2:$MC$200,MATCH(1,('GMW - Zero_net'!$MC$2:$MC$200=O$3)*('GMW - Zero_net'!$MB$2:$MB$200=O$4),0),$E163-1973)</f>
        <v>3.8</v>
      </c>
      <c r="P163" cm="1">
        <f t="array" ref="P163">INDEX('GMW - Zero_net'!$A$2:$MC$200,MATCH(1,('GMW - Zero_net'!$MC$2:$MC$200=P$3)*('GMW - Zero_net'!$MB$2:$MB$200=P$4),0),$E163-1973)</f>
        <v>42102.55</v>
      </c>
      <c r="Q163" cm="1">
        <f t="array" ref="Q163">INDEX('GMW - Zero_net'!$A$2:$MC$200,MATCH(1,('GMW - Zero_net'!$MC$2:$MC$200=Q$3)*('GMW - Zero_net'!$MB$2:$MB$200=Q$4),0),$E163-1973)</f>
        <v>25708</v>
      </c>
      <c r="R163" cm="1">
        <f t="array" ref="R163">INDEX('GMW - Zero_net'!$A$2:$MC$200,MATCH(1,('GMW - Zero_net'!$MC$2:$MC$200=R$3)*('GMW - Zero_net'!$MB$2:$MB$200=R$4),0),$E163-1973)</f>
        <v>1477459</v>
      </c>
      <c r="S163" cm="1">
        <f t="array" ref="S163">INDEX('GMW - Zero_net'!$A$2:$MC$200,MATCH(1,('GMW - Zero_net'!$MC$2:$MC$200=S$3)*('GMW - Zero_net'!$MB$2:$MB$200=S$4),0),$E163-1973)</f>
        <v>553984</v>
      </c>
      <c r="T163" cm="1">
        <f t="array" ref="T163">INDEX('GMW - Zero_net'!$A$2:$MC$200,MATCH(1,('GMW - Zero_net'!$MC$2:$MC$200=T$3)*('GMW - Zero_net'!$MB$2:$MB$200=T$4),0),$E163-1973)</f>
        <v>0.17509459999999999</v>
      </c>
      <c r="U163" cm="1">
        <f t="array" ref="U163">INDEX('GMW - Zero_net'!$A$2:$MC$200,MATCH(1,('GMW - Zero_net'!$MC$2:$MC$200=U$3)*('GMW - Zero_net'!$MB$2:$MB$200=U$4),0),$E163-1973)</f>
        <v>664291.80000000005</v>
      </c>
      <c r="V163" cm="1">
        <f t="array" ref="V163">INDEX('GMW - Zero_net'!$A$2:$MC$200,MATCH(1,('GMW - Zero_net'!$MC$2:$MC$200=V$3)*('GMW - Zero_net'!$MB$2:$MB$200=V$4),0),$E163-1973)</f>
        <v>32606.04</v>
      </c>
      <c r="W163" cm="1">
        <f t="array" ref="W163">INDEX('GMW - Zero_net'!$A$2:$MC$200,MATCH(1,('GMW - Zero_net'!$MC$2:$MC$200=W$3)*('GMW - Zero_net'!$MB$2:$MB$200=W$4),0),$E163-1973)</f>
        <v>32.299999999999997</v>
      </c>
      <c r="X163" cm="1">
        <f t="array" ref="X163">INDEX('GMW - Zero_net'!$A$2:$MC$200,MATCH(1,('GMW - Zero_net'!$MC$2:$MC$200=X$3)*('GMW - Zero_net'!$MB$2:$MB$200=X$4),0),$E163-1973)</f>
        <v>568658</v>
      </c>
      <c r="Y163" cm="1">
        <f t="array" ref="Y163">INDEX('GMW - Zero_net'!$A$2:$MC$200,MATCH(1,('GMW - Zero_net'!$MC$2:$MC$200=Y$3)*('GMW - Zero_net'!$MB$2:$MB$200=Y$4),0),$E163-1973)</f>
        <v>42662.37</v>
      </c>
      <c r="Z163" cm="1">
        <f t="array" ref="Z163">INDEX('GMW - Zero_net'!$A$2:$MC$200,MATCH(1,('GMW - Zero_net'!$MC$2:$MC$200=Z$3)*('GMW - Zero_net'!$MB$2:$MB$200=Z$4),0),$E163-1973)</f>
        <v>2851500</v>
      </c>
      <c r="AA163" cm="1">
        <f t="array" ref="AA163">INDEX('GMW - Zero_net'!$A$2:$MC$200,MATCH(1,('GMW - Zero_net'!$MC$2:$MC$200=AA$3)*('GMW - Zero_net'!$MB$2:$MB$200=AA$4),0),$E163-1973)</f>
        <v>-1.5847830000000001</v>
      </c>
      <c r="AB163" cm="1">
        <f t="array" ref="AB163">INDEX('GMW - Zero_net'!$A$2:$MC$200,MATCH(1,('GMW - Zero_net'!$MC$2:$MC$200=AB$3)*('GMW - Zero_net'!$MB$2:$MB$200=AB$4),0),$E163-1973)</f>
        <v>219649</v>
      </c>
      <c r="AC163" cm="1">
        <f t="array" ref="AC163">INDEX('GMW - Zero_net'!$A$2:$MC$200,MATCH(1,('GMW - Zero_net'!$MC$2:$MC$200=AC$3)*('GMW - Zero_net'!$MB$2:$MB$200=AC$4),0),$E163-1973)</f>
        <v>227815</v>
      </c>
      <c r="AD163" cm="1">
        <f t="array" ref="AD163">INDEX('GMW - Zero_net'!$A$2:$MC$200,MATCH(1,('GMW - Zero_net'!$MC$2:$MC$200=AD$3)*('GMW - Zero_net'!$MB$2:$MB$200=AD$4),0),$E163-1973)</f>
        <v>66542.75</v>
      </c>
      <c r="AE163" cm="1">
        <f t="array" ref="AE163">INDEX('GMW - Zero_net'!$A$2:$MC$200,MATCH(1,('GMW - Zero_net'!$MC$2:$MC$200=AE$3)*('GMW - Zero_net'!$MB$2:$MB$200=AE$4),0),$E163-1973)</f>
        <v>29.000440000000001</v>
      </c>
    </row>
    <row r="164" spans="1:31" x14ac:dyDescent="0.2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Zero_net'!$A$2:$MC$200,MATCH(1,('GMW - Zero_net'!$MC$2:$MC$200=F$3)*('GMW - Zero_net'!$MB$2:$MB$200=F$4),0),$E164-1973)</f>
        <v>666875</v>
      </c>
      <c r="G164" cm="1">
        <f t="array" ref="G164">INDEX('GMW - Zero_net'!$A$2:$MC$200,MATCH(1,('GMW - Zero_net'!$MC$2:$MC$200=G$3)*('GMW - Zero_net'!$MB$2:$MB$200=G$4),0),$E164-1973)</f>
        <v>413136</v>
      </c>
      <c r="H164" cm="1">
        <f t="array" ref="H164">INDEX('GMW - Zero_net'!$A$2:$MC$200,MATCH(1,('GMW - Zero_net'!$MC$2:$MC$200=H$3)*('GMW - Zero_net'!$MB$2:$MB$200=H$4),0),$E164-1973)</f>
        <v>435906</v>
      </c>
      <c r="I164" cm="1">
        <f t="array" ref="I164">INDEX('GMW - Zero_net'!$A$2:$MC$200,MATCH(1,('GMW - Zero_net'!$MC$2:$MC$200=I$3)*('GMW - Zero_net'!$MB$2:$MB$200=I$4),0),$E164-1973)</f>
        <v>107.8</v>
      </c>
      <c r="J164" cm="1">
        <f t="array" ref="J164">INDEX('GMW - Zero_net'!$A$2:$MC$200,MATCH(1,('GMW - Zero_net'!$MC$2:$MC$200=J$3)*('GMW - Zero_net'!$MB$2:$MB$200=J$4),0),$E164-1973)</f>
        <v>0.75</v>
      </c>
      <c r="K164" cm="1">
        <f t="array" ref="K164">INDEX('GMW - Zero_net'!$A$2:$MC$200,MATCH(1,('GMW - Zero_net'!$MC$2:$MC$200=K$3)*('GMW - Zero_net'!$MB$2:$MB$200=K$4),0),$E164-1973)</f>
        <v>1.0196879999999999</v>
      </c>
      <c r="L164" cm="1">
        <f t="array" ref="L164">INDEX('GMW - Zero_net'!$A$2:$MC$200,MATCH(1,('GMW - Zero_net'!$MC$2:$MC$200=L$3)*('GMW - Zero_net'!$MB$2:$MB$200=L$4),0),$E164-1973)</f>
        <v>32963</v>
      </c>
      <c r="M164" cm="1">
        <f t="array" ref="M164">INDEX('GMW - Zero_net'!$A$2:$MC$200,MATCH(1,('GMW - Zero_net'!$MC$2:$MC$200=M$3)*('GMW - Zero_net'!$MB$2:$MB$200=M$4),0),$E164-1973)</f>
        <v>1332</v>
      </c>
      <c r="N164" cm="1">
        <f t="array" ref="N164">INDEX('GMW - Zero_net'!$A$2:$MC$200,MATCH(1,('GMW - Zero_net'!$MC$2:$MC$200=N$3)*('GMW - Zero_net'!$MB$2:$MB$200=N$4),0),$E164-1973)</f>
        <v>34295</v>
      </c>
      <c r="O164" cm="1">
        <f t="array" ref="O164">INDEX('GMW - Zero_net'!$A$2:$MC$200,MATCH(1,('GMW - Zero_net'!$MC$2:$MC$200=O$3)*('GMW - Zero_net'!$MB$2:$MB$200=O$4),0),$E164-1973)</f>
        <v>3.9</v>
      </c>
      <c r="P164" cm="1">
        <f t="array" ref="P164">INDEX('GMW - Zero_net'!$A$2:$MC$200,MATCH(1,('GMW - Zero_net'!$MC$2:$MC$200=P$3)*('GMW - Zero_net'!$MB$2:$MB$200=P$4),0),$E164-1973)</f>
        <v>42226.83</v>
      </c>
      <c r="Q164" cm="1">
        <f t="array" ref="Q164">INDEX('GMW - Zero_net'!$A$2:$MC$200,MATCH(1,('GMW - Zero_net'!$MC$2:$MC$200=Q$3)*('GMW - Zero_net'!$MB$2:$MB$200=Q$4),0),$E164-1973)</f>
        <v>-14703</v>
      </c>
      <c r="R164" cm="1">
        <f t="array" ref="R164">INDEX('GMW - Zero_net'!$A$2:$MC$200,MATCH(1,('GMW - Zero_net'!$MC$2:$MC$200=R$3)*('GMW - Zero_net'!$MB$2:$MB$200=R$4),0),$E164-1973)</f>
        <v>1533810</v>
      </c>
      <c r="S164" cm="1">
        <f t="array" ref="S164">INDEX('GMW - Zero_net'!$A$2:$MC$200,MATCH(1,('GMW - Zero_net'!$MC$2:$MC$200=S$3)*('GMW - Zero_net'!$MB$2:$MB$200=S$4),0),$E164-1973)</f>
        <v>560995</v>
      </c>
      <c r="T164" cm="1">
        <f t="array" ref="T164">INDEX('GMW - Zero_net'!$A$2:$MC$200,MATCH(1,('GMW - Zero_net'!$MC$2:$MC$200=T$3)*('GMW - Zero_net'!$MB$2:$MB$200=T$4),0),$E164-1973)</f>
        <v>0.16603470000000001</v>
      </c>
      <c r="U164" cm="1">
        <f t="array" ref="U164">INDEX('GMW - Zero_net'!$A$2:$MC$200,MATCH(1,('GMW - Zero_net'!$MC$2:$MC$200=U$3)*('GMW - Zero_net'!$MB$2:$MB$200=U$4),0),$E164-1973)</f>
        <v>665768.1</v>
      </c>
      <c r="V164" cm="1">
        <f t="array" ref="V164">INDEX('GMW - Zero_net'!$A$2:$MC$200,MATCH(1,('GMW - Zero_net'!$MC$2:$MC$200=V$3)*('GMW - Zero_net'!$MB$2:$MB$200=V$4),0),$E164-1973)</f>
        <v>32820.32</v>
      </c>
      <c r="W164" cm="1">
        <f t="array" ref="W164">INDEX('GMW - Zero_net'!$A$2:$MC$200,MATCH(1,('GMW - Zero_net'!$MC$2:$MC$200=W$3)*('GMW - Zero_net'!$MB$2:$MB$200=W$4),0),$E164-1973)</f>
        <v>32.1</v>
      </c>
      <c r="X164" cm="1">
        <f t="array" ref="X164">INDEX('GMW - Zero_net'!$A$2:$MC$200,MATCH(1,('GMW - Zero_net'!$MC$2:$MC$200=X$3)*('GMW - Zero_net'!$MB$2:$MB$200=X$4),0),$E164-1973)</f>
        <v>570174.9</v>
      </c>
      <c r="Y164" cm="1">
        <f t="array" ref="Y164">INDEX('GMW - Zero_net'!$A$2:$MC$200,MATCH(1,('GMW - Zero_net'!$MC$2:$MC$200=Y$3)*('GMW - Zero_net'!$MB$2:$MB$200=Y$4),0),$E164-1973)</f>
        <v>42701.760000000002</v>
      </c>
      <c r="Z164" cm="1">
        <f t="array" ref="Z164">INDEX('GMW - Zero_net'!$A$2:$MC$200,MATCH(1,('GMW - Zero_net'!$MC$2:$MC$200=Z$3)*('GMW - Zero_net'!$MB$2:$MB$200=Z$4),0),$E164-1973)</f>
        <v>2865000</v>
      </c>
      <c r="AA164" cm="1">
        <f t="array" ref="AA164">INDEX('GMW - Zero_net'!$A$2:$MC$200,MATCH(1,('GMW - Zero_net'!$MC$2:$MC$200=AA$3)*('GMW - Zero_net'!$MB$2:$MB$200=AA$4),0),$E164-1973)</f>
        <v>-1.584967</v>
      </c>
      <c r="AB164" cm="1">
        <f t="array" ref="AB164">INDEX('GMW - Zero_net'!$A$2:$MC$200,MATCH(1,('GMW - Zero_net'!$MC$2:$MC$200=AB$3)*('GMW - Zero_net'!$MB$2:$MB$200=AB$4),0),$E164-1973)</f>
        <v>218263</v>
      </c>
      <c r="AC164" cm="1">
        <f t="array" ref="AC164">INDEX('GMW - Zero_net'!$A$2:$MC$200,MATCH(1,('GMW - Zero_net'!$MC$2:$MC$200=AC$3)*('GMW - Zero_net'!$MB$2:$MB$200=AC$4),0),$E164-1973)</f>
        <v>195664</v>
      </c>
      <c r="AD164" cm="1">
        <f t="array" ref="AD164">INDEX('GMW - Zero_net'!$A$2:$MC$200,MATCH(1,('GMW - Zero_net'!$MC$2:$MC$200=AD$3)*('GMW - Zero_net'!$MB$2:$MB$200=AD$4),0),$E164-1973)</f>
        <v>66628</v>
      </c>
      <c r="AE164" cm="1">
        <f t="array" ref="AE164">INDEX('GMW - Zero_net'!$A$2:$MC$200,MATCH(1,('GMW - Zero_net'!$MC$2:$MC$200=AE$3)*('GMW - Zero_net'!$MB$2:$MB$200=AE$4),0),$E164-1973)</f>
        <v>29.030449999999998</v>
      </c>
    </row>
    <row r="165" spans="1:31" x14ac:dyDescent="0.2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Zero_net'!$A$2:$MC$200,MATCH(1,('GMW - Zero_net'!$MC$2:$MC$200=F$3)*('GMW - Zero_net'!$MB$2:$MB$200=F$4),0),$E165-1973)</f>
        <v>670547</v>
      </c>
      <c r="G165" cm="1">
        <f t="array" ref="G165">INDEX('GMW - Zero_net'!$A$2:$MC$200,MATCH(1,('GMW - Zero_net'!$MC$2:$MC$200=G$3)*('GMW - Zero_net'!$MB$2:$MB$200=G$4),0),$E165-1973)</f>
        <v>412951</v>
      </c>
      <c r="H165" cm="1">
        <f t="array" ref="H165">INDEX('GMW - Zero_net'!$A$2:$MC$200,MATCH(1,('GMW - Zero_net'!$MC$2:$MC$200=H$3)*('GMW - Zero_net'!$MB$2:$MB$200=H$4),0),$E165-1973)</f>
        <v>436856</v>
      </c>
      <c r="I165" cm="1">
        <f t="array" ref="I165">INDEX('GMW - Zero_net'!$A$2:$MC$200,MATCH(1,('GMW - Zero_net'!$MC$2:$MC$200=I$3)*('GMW - Zero_net'!$MB$2:$MB$200=I$4),0),$E165-1973)</f>
        <v>108.2667</v>
      </c>
      <c r="J165" cm="1">
        <f t="array" ref="J165">INDEX('GMW - Zero_net'!$A$2:$MC$200,MATCH(1,('GMW - Zero_net'!$MC$2:$MC$200=J$3)*('GMW - Zero_net'!$MB$2:$MB$200=J$4),0),$E165-1973)</f>
        <v>0.75</v>
      </c>
      <c r="K165" cm="1">
        <f t="array" ref="K165">INDEX('GMW - Zero_net'!$A$2:$MC$200,MATCH(1,('GMW - Zero_net'!$MC$2:$MC$200=K$3)*('GMW - Zero_net'!$MB$2:$MB$200=K$4),0),$E165-1973)</f>
        <v>0.60045459999999995</v>
      </c>
      <c r="L165" cm="1">
        <f t="array" ref="L165">INDEX('GMW - Zero_net'!$A$2:$MC$200,MATCH(1,('GMW - Zero_net'!$MC$2:$MC$200=L$3)*('GMW - Zero_net'!$MB$2:$MB$200=L$4),0),$E165-1973)</f>
        <v>32896</v>
      </c>
      <c r="M165" cm="1">
        <f t="array" ref="M165">INDEX('GMW - Zero_net'!$A$2:$MC$200,MATCH(1,('GMW - Zero_net'!$MC$2:$MC$200=M$3)*('GMW - Zero_net'!$MB$2:$MB$200=M$4),0),$E165-1973)</f>
        <v>1325</v>
      </c>
      <c r="N165" cm="1">
        <f t="array" ref="N165">INDEX('GMW - Zero_net'!$A$2:$MC$200,MATCH(1,('GMW - Zero_net'!$MC$2:$MC$200=N$3)*('GMW - Zero_net'!$MB$2:$MB$200=N$4),0),$E165-1973)</f>
        <v>34221</v>
      </c>
      <c r="O165" cm="1">
        <f t="array" ref="O165">INDEX('GMW - Zero_net'!$A$2:$MC$200,MATCH(1,('GMW - Zero_net'!$MC$2:$MC$200=O$3)*('GMW - Zero_net'!$MB$2:$MB$200=O$4),0),$E165-1973)</f>
        <v>3.9</v>
      </c>
      <c r="P165" cm="1">
        <f t="array" ref="P165">INDEX('GMW - Zero_net'!$A$2:$MC$200,MATCH(1,('GMW - Zero_net'!$MC$2:$MC$200=P$3)*('GMW - Zero_net'!$MB$2:$MB$200=P$4),0),$E165-1973)</f>
        <v>42323.73</v>
      </c>
      <c r="Q165" cm="1">
        <f t="array" ref="Q165">INDEX('GMW - Zero_net'!$A$2:$MC$200,MATCH(1,('GMW - Zero_net'!$MC$2:$MC$200=Q$3)*('GMW - Zero_net'!$MB$2:$MB$200=Q$4),0),$E165-1973)</f>
        <v>-2124</v>
      </c>
      <c r="R165" cm="1">
        <f t="array" ref="R165">INDEX('GMW - Zero_net'!$A$2:$MC$200,MATCH(1,('GMW - Zero_net'!$MC$2:$MC$200=R$3)*('GMW - Zero_net'!$MB$2:$MB$200=R$4),0),$E165-1973)</f>
        <v>1537445</v>
      </c>
      <c r="S165" cm="1">
        <f t="array" ref="S165">INDEX('GMW - Zero_net'!$A$2:$MC$200,MATCH(1,('GMW - Zero_net'!$MC$2:$MC$200=S$3)*('GMW - Zero_net'!$MB$2:$MB$200=S$4),0),$E165-1973)</f>
        <v>567451</v>
      </c>
      <c r="T165" cm="1">
        <f t="array" ref="T165">INDEX('GMW - Zero_net'!$A$2:$MC$200,MATCH(1,('GMW - Zero_net'!$MC$2:$MC$200=T$3)*('GMW - Zero_net'!$MB$2:$MB$200=T$4),0),$E165-1973)</f>
        <v>0.84257130000000002</v>
      </c>
      <c r="U165" cm="1">
        <f t="array" ref="U165">INDEX('GMW - Zero_net'!$A$2:$MC$200,MATCH(1,('GMW - Zero_net'!$MC$2:$MC$200=U$3)*('GMW - Zero_net'!$MB$2:$MB$200=U$4),0),$E165-1973)</f>
        <v>664920.9</v>
      </c>
      <c r="V165" cm="1">
        <f t="array" ref="V165">INDEX('GMW - Zero_net'!$A$2:$MC$200,MATCH(1,('GMW - Zero_net'!$MC$2:$MC$200=V$3)*('GMW - Zero_net'!$MB$2:$MB$200=V$4),0),$E165-1973)</f>
        <v>32758.05</v>
      </c>
      <c r="W165" cm="1">
        <f t="array" ref="W165">INDEX('GMW - Zero_net'!$A$2:$MC$200,MATCH(1,('GMW - Zero_net'!$MC$2:$MC$200=W$3)*('GMW - Zero_net'!$MB$2:$MB$200=W$4),0),$E165-1973)</f>
        <v>32</v>
      </c>
      <c r="X165" cm="1">
        <f t="array" ref="X165">INDEX('GMW - Zero_net'!$A$2:$MC$200,MATCH(1,('GMW - Zero_net'!$MC$2:$MC$200=X$3)*('GMW - Zero_net'!$MB$2:$MB$200=X$4),0),$E165-1973)</f>
        <v>571347.19999999995</v>
      </c>
      <c r="Y165" cm="1">
        <f t="array" ref="Y165">INDEX('GMW - Zero_net'!$A$2:$MC$200,MATCH(1,('GMW - Zero_net'!$MC$2:$MC$200=Y$3)*('GMW - Zero_net'!$MB$2:$MB$200=Y$4),0),$E165-1973)</f>
        <v>42715.49</v>
      </c>
      <c r="Z165" cm="1">
        <f t="array" ref="Z165">INDEX('GMW - Zero_net'!$A$2:$MC$200,MATCH(1,('GMW - Zero_net'!$MC$2:$MC$200=Z$3)*('GMW - Zero_net'!$MB$2:$MB$200=Z$4),0),$E165-1973)</f>
        <v>2878500</v>
      </c>
      <c r="AA165" cm="1">
        <f t="array" ref="AA165">INDEX('GMW - Zero_net'!$A$2:$MC$200,MATCH(1,('GMW - Zero_net'!$MC$2:$MC$200=AA$3)*('GMW - Zero_net'!$MB$2:$MB$200=AA$4),0),$E165-1973)</f>
        <v>-1.585151</v>
      </c>
      <c r="AB165" cm="1">
        <f t="array" ref="AB165">INDEX('GMW - Zero_net'!$A$2:$MC$200,MATCH(1,('GMW - Zero_net'!$MC$2:$MC$200=AB$3)*('GMW - Zero_net'!$MB$2:$MB$200=AB$4),0),$E165-1973)</f>
        <v>219144</v>
      </c>
      <c r="AC165" cm="1">
        <f t="array" ref="AC165">INDEX('GMW - Zero_net'!$A$2:$MC$200,MATCH(1,('GMW - Zero_net'!$MC$2:$MC$200=AC$3)*('GMW - Zero_net'!$MB$2:$MB$200=AC$4),0),$E165-1973)</f>
        <v>206704</v>
      </c>
      <c r="AD165" cm="1">
        <f t="array" ref="AD165">INDEX('GMW - Zero_net'!$A$2:$MC$200,MATCH(1,('GMW - Zero_net'!$MC$2:$MC$200=AD$3)*('GMW - Zero_net'!$MB$2:$MB$200=AD$4),0),$E165-1973)</f>
        <v>66656</v>
      </c>
      <c r="AE165" cm="1">
        <f t="array" ref="AE165">INDEX('GMW - Zero_net'!$A$2:$MC$200,MATCH(1,('GMW - Zero_net'!$MC$2:$MC$200=AE$3)*('GMW - Zero_net'!$MB$2:$MB$200=AE$4),0),$E165-1973)</f>
        <v>29.033159999999999</v>
      </c>
    </row>
    <row r="166" spans="1:31" x14ac:dyDescent="0.2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Zero_net'!$A$2:$MC$200,MATCH(1,('GMW - Zero_net'!$MC$2:$MC$200=F$3)*('GMW - Zero_net'!$MB$2:$MB$200=F$4),0),$E166-1973)</f>
        <v>670587</v>
      </c>
      <c r="G166" cm="1">
        <f t="array" ref="G166">INDEX('GMW - Zero_net'!$A$2:$MC$200,MATCH(1,('GMW - Zero_net'!$MC$2:$MC$200=G$3)*('GMW - Zero_net'!$MB$2:$MB$200=G$4),0),$E166-1973)</f>
        <v>412487</v>
      </c>
      <c r="H166" cm="1">
        <f t="array" ref="H166">INDEX('GMW - Zero_net'!$A$2:$MC$200,MATCH(1,('GMW - Zero_net'!$MC$2:$MC$200=H$3)*('GMW - Zero_net'!$MB$2:$MB$200=H$4),0),$E166-1973)</f>
        <v>440403</v>
      </c>
      <c r="I166" cm="1">
        <f t="array" ref="I166">INDEX('GMW - Zero_net'!$A$2:$MC$200,MATCH(1,('GMW - Zero_net'!$MC$2:$MC$200=I$3)*('GMW - Zero_net'!$MB$2:$MB$200=I$4),0),$E166-1973)</f>
        <v>108.4333</v>
      </c>
      <c r="J166" cm="1">
        <f t="array" ref="J166">INDEX('GMW - Zero_net'!$A$2:$MC$200,MATCH(1,('GMW - Zero_net'!$MC$2:$MC$200=J$3)*('GMW - Zero_net'!$MB$2:$MB$200=J$4),0),$E166-1973)</f>
        <v>0.75</v>
      </c>
      <c r="K166" cm="1">
        <f t="array" ref="K166">INDEX('GMW - Zero_net'!$A$2:$MC$200,MATCH(1,('GMW - Zero_net'!$MC$2:$MC$200=K$3)*('GMW - Zero_net'!$MB$2:$MB$200=K$4),0),$E166-1973)</f>
        <v>0.70562499999999995</v>
      </c>
      <c r="L166" cm="1">
        <f t="array" ref="L166">INDEX('GMW - Zero_net'!$A$2:$MC$200,MATCH(1,('GMW - Zero_net'!$MC$2:$MC$200=L$3)*('GMW - Zero_net'!$MB$2:$MB$200=L$4),0),$E166-1973)</f>
        <v>33057</v>
      </c>
      <c r="M166" cm="1">
        <f t="array" ref="M166">INDEX('GMW - Zero_net'!$A$2:$MC$200,MATCH(1,('GMW - Zero_net'!$MC$2:$MC$200=M$3)*('GMW - Zero_net'!$MB$2:$MB$200=M$4),0),$E166-1973)</f>
        <v>1283</v>
      </c>
      <c r="N166" cm="1">
        <f t="array" ref="N166">INDEX('GMW - Zero_net'!$A$2:$MC$200,MATCH(1,('GMW - Zero_net'!$MC$2:$MC$200=N$3)*('GMW - Zero_net'!$MB$2:$MB$200=N$4),0),$E166-1973)</f>
        <v>34340</v>
      </c>
      <c r="O166" cm="1">
        <f t="array" ref="O166">INDEX('GMW - Zero_net'!$A$2:$MC$200,MATCH(1,('GMW - Zero_net'!$MC$2:$MC$200=O$3)*('GMW - Zero_net'!$MB$2:$MB$200=O$4),0),$E166-1973)</f>
        <v>3.7</v>
      </c>
      <c r="P166" cm="1">
        <f t="array" ref="P166">INDEX('GMW - Zero_net'!$A$2:$MC$200,MATCH(1,('GMW - Zero_net'!$MC$2:$MC$200=P$3)*('GMW - Zero_net'!$MB$2:$MB$200=P$4),0),$E166-1973)</f>
        <v>42420.63</v>
      </c>
      <c r="Q166" cm="1">
        <f t="array" ref="Q166">INDEX('GMW - Zero_net'!$A$2:$MC$200,MATCH(1,('GMW - Zero_net'!$MC$2:$MC$200=Q$3)*('GMW - Zero_net'!$MB$2:$MB$200=Q$4),0),$E166-1973)</f>
        <v>-14664</v>
      </c>
      <c r="R166" cm="1">
        <f t="array" ref="R166">INDEX('GMW - Zero_net'!$A$2:$MC$200,MATCH(1,('GMW - Zero_net'!$MC$2:$MC$200=R$3)*('GMW - Zero_net'!$MB$2:$MB$200=R$4),0),$E166-1973)</f>
        <v>1586116</v>
      </c>
      <c r="S166" cm="1">
        <f t="array" ref="S166">INDEX('GMW - Zero_net'!$A$2:$MC$200,MATCH(1,('GMW - Zero_net'!$MC$2:$MC$200=S$3)*('GMW - Zero_net'!$MB$2:$MB$200=S$4),0),$E166-1973)</f>
        <v>570531</v>
      </c>
      <c r="T166" cm="1">
        <f t="array" ref="T166">INDEX('GMW - Zero_net'!$A$2:$MC$200,MATCH(1,('GMW - Zero_net'!$MC$2:$MC$200=T$3)*('GMW - Zero_net'!$MB$2:$MB$200=T$4),0),$E166-1973)</f>
        <v>0.81558229999999998</v>
      </c>
      <c r="U166" cm="1">
        <f t="array" ref="U166">INDEX('GMW - Zero_net'!$A$2:$MC$200,MATCH(1,('GMW - Zero_net'!$MC$2:$MC$200=U$3)*('GMW - Zero_net'!$MB$2:$MB$200=U$4),0),$E166-1973)</f>
        <v>665140.30000000005</v>
      </c>
      <c r="V166" cm="1">
        <f t="array" ref="V166">INDEX('GMW - Zero_net'!$A$2:$MC$200,MATCH(1,('GMW - Zero_net'!$MC$2:$MC$200=V$3)*('GMW - Zero_net'!$MB$2:$MB$200=V$4),0),$E166-1973)</f>
        <v>32880.550000000003</v>
      </c>
      <c r="W166" cm="1">
        <f t="array" ref="W166">INDEX('GMW - Zero_net'!$A$2:$MC$200,MATCH(1,('GMW - Zero_net'!$MC$2:$MC$200=W$3)*('GMW - Zero_net'!$MB$2:$MB$200=W$4),0),$E166-1973)</f>
        <v>31.8</v>
      </c>
      <c r="X166" cm="1">
        <f t="array" ref="X166">INDEX('GMW - Zero_net'!$A$2:$MC$200,MATCH(1,('GMW - Zero_net'!$MC$2:$MC$200=X$3)*('GMW - Zero_net'!$MB$2:$MB$200=X$4),0),$E166-1973)</f>
        <v>572517.5</v>
      </c>
      <c r="Y166" cm="1">
        <f t="array" ref="Y166">INDEX('GMW - Zero_net'!$A$2:$MC$200,MATCH(1,('GMW - Zero_net'!$MC$2:$MC$200=Y$3)*('GMW - Zero_net'!$MB$2:$MB$200=Y$4),0),$E166-1973)</f>
        <v>42729.22</v>
      </c>
      <c r="Z166" cm="1">
        <f t="array" ref="Z166">INDEX('GMW - Zero_net'!$A$2:$MC$200,MATCH(1,('GMW - Zero_net'!$MC$2:$MC$200=Z$3)*('GMW - Zero_net'!$MB$2:$MB$200=Z$4),0),$E166-1973)</f>
        <v>2892000</v>
      </c>
      <c r="AA166" cm="1">
        <f t="array" ref="AA166">INDEX('GMW - Zero_net'!$A$2:$MC$200,MATCH(1,('GMW - Zero_net'!$MC$2:$MC$200=AA$3)*('GMW - Zero_net'!$MB$2:$MB$200=AA$4),0),$E166-1973)</f>
        <v>-1.5853349999999999</v>
      </c>
      <c r="AB166" cm="1">
        <f t="array" ref="AB166">INDEX('GMW - Zero_net'!$A$2:$MC$200,MATCH(1,('GMW - Zero_net'!$MC$2:$MC$200=AB$3)*('GMW - Zero_net'!$MB$2:$MB$200=AB$4),0),$E166-1973)</f>
        <v>218531</v>
      </c>
      <c r="AC166" cm="1">
        <f t="array" ref="AC166">INDEX('GMW - Zero_net'!$A$2:$MC$200,MATCH(1,('GMW - Zero_net'!$MC$2:$MC$200=AC$3)*('GMW - Zero_net'!$MB$2:$MB$200=AC$4),0),$E166-1973)</f>
        <v>195786</v>
      </c>
      <c r="AD166" cm="1">
        <f t="array" ref="AD166">INDEX('GMW - Zero_net'!$A$2:$MC$200,MATCH(1,('GMW - Zero_net'!$MC$2:$MC$200=AD$3)*('GMW - Zero_net'!$MB$2:$MB$200=AD$4),0),$E166-1973)</f>
        <v>66684</v>
      </c>
      <c r="AE166" cm="1">
        <f t="array" ref="AE166">INDEX('GMW - Zero_net'!$A$2:$MC$200,MATCH(1,('GMW - Zero_net'!$MC$2:$MC$200=AE$3)*('GMW - Zero_net'!$MB$2:$MB$200=AE$4),0),$E166-1973)</f>
        <v>29.03586</v>
      </c>
    </row>
    <row r="167" spans="1:31" x14ac:dyDescent="0.2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Zero_net'!$A$2:$MC$200,MATCH(1,('GMW - Zero_net'!$MC$2:$MC$200=F$3)*('GMW - Zero_net'!$MB$2:$MB$200=F$4),0),$E167-1973)</f>
        <v>652180</v>
      </c>
      <c r="G167" cm="1">
        <f t="array" ref="G167">INDEX('GMW - Zero_net'!$A$2:$MC$200,MATCH(1,('GMW - Zero_net'!$MC$2:$MC$200=G$3)*('GMW - Zero_net'!$MB$2:$MB$200=G$4),0),$E167-1973)</f>
        <v>400748</v>
      </c>
      <c r="H167" cm="1">
        <f t="array" ref="H167">INDEX('GMW - Zero_net'!$A$2:$MC$200,MATCH(1,('GMW - Zero_net'!$MC$2:$MC$200=H$3)*('GMW - Zero_net'!$MB$2:$MB$200=H$4),0),$E167-1973)</f>
        <v>432830</v>
      </c>
      <c r="I167" cm="1">
        <f t="array" ref="I167">INDEX('GMW - Zero_net'!$A$2:$MC$200,MATCH(1,('GMW - Zero_net'!$MC$2:$MC$200=I$3)*('GMW - Zero_net'!$MB$2:$MB$200=I$4),0),$E167-1973)</f>
        <v>108.4667</v>
      </c>
      <c r="J167" cm="1">
        <f t="array" ref="J167">INDEX('GMW - Zero_net'!$A$2:$MC$200,MATCH(1,('GMW - Zero_net'!$MC$2:$MC$200=J$3)*('GMW - Zero_net'!$MB$2:$MB$200=J$4),0),$E167-1973)</f>
        <v>0.61384620000000001</v>
      </c>
      <c r="K167" cm="1">
        <f t="array" ref="K167">INDEX('GMW - Zero_net'!$A$2:$MC$200,MATCH(1,('GMW - Zero_net'!$MC$2:$MC$200=K$3)*('GMW - Zero_net'!$MB$2:$MB$200=K$4),0),$E167-1973)</f>
        <v>0.54578130000000002</v>
      </c>
      <c r="L167" cm="1">
        <f t="array" ref="L167">INDEX('GMW - Zero_net'!$A$2:$MC$200,MATCH(1,('GMW - Zero_net'!$MC$2:$MC$200=L$3)*('GMW - Zero_net'!$MB$2:$MB$200=L$4),0),$E167-1973)</f>
        <v>32976</v>
      </c>
      <c r="M167" cm="1">
        <f t="array" ref="M167">INDEX('GMW - Zero_net'!$A$2:$MC$200,MATCH(1,('GMW - Zero_net'!$MC$2:$MC$200=M$3)*('GMW - Zero_net'!$MB$2:$MB$200=M$4),0),$E167-1973)</f>
        <v>1411</v>
      </c>
      <c r="N167" cm="1">
        <f t="array" ref="N167">INDEX('GMW - Zero_net'!$A$2:$MC$200,MATCH(1,('GMW - Zero_net'!$MC$2:$MC$200=N$3)*('GMW - Zero_net'!$MB$2:$MB$200=N$4),0),$E167-1973)</f>
        <v>34387</v>
      </c>
      <c r="O167" cm="1">
        <f t="array" ref="O167">INDEX('GMW - Zero_net'!$A$2:$MC$200,MATCH(1,('GMW - Zero_net'!$MC$2:$MC$200=O$3)*('GMW - Zero_net'!$MB$2:$MB$200=O$4),0),$E167-1973)</f>
        <v>4.0999999999999996</v>
      </c>
      <c r="P167" cm="1">
        <f t="array" ref="P167">INDEX('GMW - Zero_net'!$A$2:$MC$200,MATCH(1,('GMW - Zero_net'!$MC$2:$MC$200=P$3)*('GMW - Zero_net'!$MB$2:$MB$200=P$4),0),$E167-1973)</f>
        <v>42517.52</v>
      </c>
      <c r="Q167" cm="1">
        <f t="array" ref="Q167">INDEX('GMW - Zero_net'!$A$2:$MC$200,MATCH(1,('GMW - Zero_net'!$MC$2:$MC$200=Q$3)*('GMW - Zero_net'!$MB$2:$MB$200=Q$4),0),$E167-1973)</f>
        <v>15541</v>
      </c>
      <c r="R167" cm="1">
        <f t="array" ref="R167">INDEX('GMW - Zero_net'!$A$2:$MC$200,MATCH(1,('GMW - Zero_net'!$MC$2:$MC$200=R$3)*('GMW - Zero_net'!$MB$2:$MB$200=R$4),0),$E167-1973)</f>
        <v>1585462</v>
      </c>
      <c r="S167" cm="1">
        <f t="array" ref="S167">INDEX('GMW - Zero_net'!$A$2:$MC$200,MATCH(1,('GMW - Zero_net'!$MC$2:$MC$200=S$3)*('GMW - Zero_net'!$MB$2:$MB$200=S$4),0),$E167-1973)</f>
        <v>559365</v>
      </c>
      <c r="T167" cm="1">
        <f t="array" ref="T167">INDEX('GMW - Zero_net'!$A$2:$MC$200,MATCH(1,('GMW - Zero_net'!$MC$2:$MC$200=T$3)*('GMW - Zero_net'!$MB$2:$MB$200=T$4),0),$E167-1973)</f>
        <v>-0.95453259999999995</v>
      </c>
      <c r="U167" cm="1">
        <f t="array" ref="U167">INDEX('GMW - Zero_net'!$A$2:$MC$200,MATCH(1,('GMW - Zero_net'!$MC$2:$MC$200=U$3)*('GMW - Zero_net'!$MB$2:$MB$200=U$4),0),$E167-1973)</f>
        <v>658434.9</v>
      </c>
      <c r="V167" cm="1">
        <f t="array" ref="V167">INDEX('GMW - Zero_net'!$A$2:$MC$200,MATCH(1,('GMW - Zero_net'!$MC$2:$MC$200=V$3)*('GMW - Zero_net'!$MB$2:$MB$200=V$4),0),$E167-1973)</f>
        <v>32925.550000000003</v>
      </c>
      <c r="W167" cm="1">
        <f t="array" ref="W167">INDEX('GMW - Zero_net'!$A$2:$MC$200,MATCH(1,('GMW - Zero_net'!$MC$2:$MC$200=W$3)*('GMW - Zero_net'!$MB$2:$MB$200=W$4),0),$E167-1973)</f>
        <v>31.2</v>
      </c>
      <c r="X167" cm="1">
        <f t="array" ref="X167">INDEX('GMW - Zero_net'!$A$2:$MC$200,MATCH(1,('GMW - Zero_net'!$MC$2:$MC$200=X$3)*('GMW - Zero_net'!$MB$2:$MB$200=X$4),0),$E167-1973)</f>
        <v>573685.6</v>
      </c>
      <c r="Y167" cm="1">
        <f t="array" ref="Y167">INDEX('GMW - Zero_net'!$A$2:$MC$200,MATCH(1,('GMW - Zero_net'!$MC$2:$MC$200=Y$3)*('GMW - Zero_net'!$MB$2:$MB$200=Y$4),0),$E167-1973)</f>
        <v>42742.95</v>
      </c>
      <c r="Z167" cm="1">
        <f t="array" ref="Z167">INDEX('GMW - Zero_net'!$A$2:$MC$200,MATCH(1,('GMW - Zero_net'!$MC$2:$MC$200=Z$3)*('GMW - Zero_net'!$MB$2:$MB$200=Z$4),0),$E167-1973)</f>
        <v>2899000</v>
      </c>
      <c r="AA167" cm="1">
        <f t="array" ref="AA167">INDEX('GMW - Zero_net'!$A$2:$MC$200,MATCH(1,('GMW - Zero_net'!$MC$2:$MC$200=AA$3)*('GMW - Zero_net'!$MB$2:$MB$200=AA$4),0),$E167-1973)</f>
        <v>-1.5861270000000001</v>
      </c>
      <c r="AB167" cm="1">
        <f t="array" ref="AB167">INDEX('GMW - Zero_net'!$A$2:$MC$200,MATCH(1,('GMW - Zero_net'!$MC$2:$MC$200=AB$3)*('GMW - Zero_net'!$MB$2:$MB$200=AB$4),0),$E167-1973)</f>
        <v>228936</v>
      </c>
      <c r="AC167" cm="1">
        <f t="array" ref="AC167">INDEX('GMW - Zero_net'!$A$2:$MC$200,MATCH(1,('GMW - Zero_net'!$MC$2:$MC$200=AC$3)*('GMW - Zero_net'!$MB$2:$MB$200=AC$4),0),$E167-1973)</f>
        <v>228350</v>
      </c>
      <c r="AD167" cm="1">
        <f t="array" ref="AD167">INDEX('GMW - Zero_net'!$A$2:$MC$200,MATCH(1,('GMW - Zero_net'!$MC$2:$MC$200=AD$3)*('GMW - Zero_net'!$MB$2:$MB$200=AD$4),0),$E167-1973)</f>
        <v>66712</v>
      </c>
      <c r="AE167" cm="1">
        <f t="array" ref="AE167">INDEX('GMW - Zero_net'!$A$2:$MC$200,MATCH(1,('GMW - Zero_net'!$MC$2:$MC$200=AE$3)*('GMW - Zero_net'!$MB$2:$MB$200=AE$4),0),$E167-1973)</f>
        <v>29.038540000000001</v>
      </c>
    </row>
    <row r="168" spans="1:31" x14ac:dyDescent="0.2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Zero_net'!$A$2:$MC$200,MATCH(1,('GMW - Zero_net'!$MC$2:$MC$200=F$3)*('GMW - Zero_net'!$MB$2:$MB$200=F$4),0),$E168-1973)</f>
        <v>522356</v>
      </c>
      <c r="G168" cm="1">
        <f t="array" ref="G168">INDEX('GMW - Zero_net'!$A$2:$MC$200,MATCH(1,('GMW - Zero_net'!$MC$2:$MC$200=G$3)*('GMW - Zero_net'!$MB$2:$MB$200=G$4),0),$E168-1973)</f>
        <v>308486</v>
      </c>
      <c r="H168" cm="1">
        <f t="array" ref="H168">INDEX('GMW - Zero_net'!$A$2:$MC$200,MATCH(1,('GMW - Zero_net'!$MC$2:$MC$200=H$3)*('GMW - Zero_net'!$MB$2:$MB$200=H$4),0),$E168-1973)</f>
        <v>425033</v>
      </c>
      <c r="I168" cm="1">
        <f t="array" ref="I168">INDEX('GMW - Zero_net'!$A$2:$MC$200,MATCH(1,('GMW - Zero_net'!$MC$2:$MC$200=I$3)*('GMW - Zero_net'!$MB$2:$MB$200=I$4),0),$E168-1973)</f>
        <v>108.5333</v>
      </c>
      <c r="J168" cm="1">
        <f t="array" ref="J168">INDEX('GMW - Zero_net'!$A$2:$MC$200,MATCH(1,('GMW - Zero_net'!$MC$2:$MC$200=J$3)*('GMW - Zero_net'!$MB$2:$MB$200=J$4),0),$E168-1973)</f>
        <v>0.1</v>
      </c>
      <c r="K168" cm="1">
        <f t="array" ref="K168">INDEX('GMW - Zero_net'!$A$2:$MC$200,MATCH(1,('GMW - Zero_net'!$MC$2:$MC$200=K$3)*('GMW - Zero_net'!$MB$2:$MB$200=K$4),0),$E168-1973)</f>
        <v>0.25615389999999999</v>
      </c>
      <c r="L168" cm="1">
        <f t="array" ref="L168">INDEX('GMW - Zero_net'!$A$2:$MC$200,MATCH(1,('GMW - Zero_net'!$MC$2:$MC$200=L$3)*('GMW - Zero_net'!$MB$2:$MB$200=L$4),0),$E168-1973)</f>
        <v>32634</v>
      </c>
      <c r="M168" cm="1">
        <f t="array" ref="M168">INDEX('GMW - Zero_net'!$A$2:$MC$200,MATCH(1,('GMW - Zero_net'!$MC$2:$MC$200=M$3)*('GMW - Zero_net'!$MB$2:$MB$200=M$4),0),$E168-1973)</f>
        <v>1390</v>
      </c>
      <c r="N168" cm="1">
        <f t="array" ref="N168">INDEX('GMW - Zero_net'!$A$2:$MC$200,MATCH(1,('GMW - Zero_net'!$MC$2:$MC$200=N$3)*('GMW - Zero_net'!$MB$2:$MB$200=N$4),0),$E168-1973)</f>
        <v>34024</v>
      </c>
      <c r="O168" cm="1">
        <f t="array" ref="O168">INDEX('GMW - Zero_net'!$A$2:$MC$200,MATCH(1,('GMW - Zero_net'!$MC$2:$MC$200=O$3)*('GMW - Zero_net'!$MB$2:$MB$200=O$4),0),$E168-1973)</f>
        <v>4.0999999999999996</v>
      </c>
      <c r="P168" cm="1">
        <f t="array" ref="P168">INDEX('GMW - Zero_net'!$A$2:$MC$200,MATCH(1,('GMW - Zero_net'!$MC$2:$MC$200=P$3)*('GMW - Zero_net'!$MB$2:$MB$200=P$4),0),$E168-1973)</f>
        <v>42614.42</v>
      </c>
      <c r="Q168" cm="1">
        <f t="array" ref="Q168">INDEX('GMW - Zero_net'!$A$2:$MC$200,MATCH(1,('GMW - Zero_net'!$MC$2:$MC$200=Q$3)*('GMW - Zero_net'!$MB$2:$MB$200=Q$4),0),$E168-1973)</f>
        <v>-110611</v>
      </c>
      <c r="R168" cm="1">
        <f t="array" ref="R168">INDEX('GMW - Zero_net'!$A$2:$MC$200,MATCH(1,('GMW - Zero_net'!$MC$2:$MC$200=R$3)*('GMW - Zero_net'!$MB$2:$MB$200=R$4),0),$E168-1973)</f>
        <v>1753321</v>
      </c>
      <c r="S168" cm="1">
        <f t="array" ref="S168">INDEX('GMW - Zero_net'!$A$2:$MC$200,MATCH(1,('GMW - Zero_net'!$MC$2:$MC$200=S$3)*('GMW - Zero_net'!$MB$2:$MB$200=S$4),0),$E168-1973)</f>
        <v>481227</v>
      </c>
      <c r="T168" cm="1">
        <f t="array" ref="T168">INDEX('GMW - Zero_net'!$A$2:$MC$200,MATCH(1,('GMW - Zero_net'!$MC$2:$MC$200=T$3)*('GMW - Zero_net'!$MB$2:$MB$200=T$4),0),$E168-1973)</f>
        <v>-10.17914</v>
      </c>
      <c r="U168" cm="1">
        <f t="array" ref="U168">INDEX('GMW - Zero_net'!$A$2:$MC$200,MATCH(1,('GMW - Zero_net'!$MC$2:$MC$200=U$3)*('GMW - Zero_net'!$MB$2:$MB$200=U$4),0),$E168-1973)</f>
        <v>578327.5</v>
      </c>
      <c r="V168" cm="1">
        <f t="array" ref="V168">INDEX('GMW - Zero_net'!$A$2:$MC$200,MATCH(1,('GMW - Zero_net'!$MC$2:$MC$200=V$3)*('GMW - Zero_net'!$MB$2:$MB$200=V$4),0),$E168-1973)</f>
        <v>32577.98</v>
      </c>
      <c r="W168" cm="1">
        <f t="array" ref="W168">INDEX('GMW - Zero_net'!$A$2:$MC$200,MATCH(1,('GMW - Zero_net'!$MC$2:$MC$200=W$3)*('GMW - Zero_net'!$MB$2:$MB$200=W$4),0),$E168-1973)</f>
        <v>25.9</v>
      </c>
      <c r="X168" cm="1">
        <f t="array" ref="X168">INDEX('GMW - Zero_net'!$A$2:$MC$200,MATCH(1,('GMW - Zero_net'!$MC$2:$MC$200=X$3)*('GMW - Zero_net'!$MB$2:$MB$200=X$4),0),$E168-1973)</f>
        <v>574851.5</v>
      </c>
      <c r="Y168" cm="1">
        <f t="array" ref="Y168">INDEX('GMW - Zero_net'!$A$2:$MC$200,MATCH(1,('GMW - Zero_net'!$MC$2:$MC$200=Y$3)*('GMW - Zero_net'!$MB$2:$MB$200=Y$4),0),$E168-1973)</f>
        <v>42756.69</v>
      </c>
      <c r="Z168" cm="1">
        <f t="array" ref="Z168">INDEX('GMW - Zero_net'!$A$2:$MC$200,MATCH(1,('GMW - Zero_net'!$MC$2:$MC$200=Z$3)*('GMW - Zero_net'!$MB$2:$MB$200=Z$4),0),$E168-1973)</f>
        <v>2906000</v>
      </c>
      <c r="AA168" cm="1">
        <f t="array" ref="AA168">INDEX('GMW - Zero_net'!$A$2:$MC$200,MATCH(1,('GMW - Zero_net'!$MC$2:$MC$200=AA$3)*('GMW - Zero_net'!$MB$2:$MB$200=AA$4),0),$E168-1973)</f>
        <v>-1.5892999999999999</v>
      </c>
      <c r="AB168" cm="1">
        <f t="array" ref="AB168">INDEX('GMW - Zero_net'!$A$2:$MC$200,MATCH(1,('GMW - Zero_net'!$MC$2:$MC$200=AB$3)*('GMW - Zero_net'!$MB$2:$MB$200=AB$4),0),$E168-1973)</f>
        <v>300797</v>
      </c>
      <c r="AC168" cm="1">
        <f t="array" ref="AC168">INDEX('GMW - Zero_net'!$A$2:$MC$200,MATCH(1,('GMW - Zero_net'!$MC$2:$MC$200=AC$3)*('GMW - Zero_net'!$MB$2:$MB$200=AC$4),0),$E168-1973)</f>
        <v>168500</v>
      </c>
      <c r="AD168" cm="1">
        <f t="array" ref="AD168">INDEX('GMW - Zero_net'!$A$2:$MC$200,MATCH(1,('GMW - Zero_net'!$MC$2:$MC$200=AD$3)*('GMW - Zero_net'!$MB$2:$MB$200=AD$4),0),$E168-1973)</f>
        <v>66740</v>
      </c>
      <c r="AE168" cm="1">
        <f t="array" ref="AE168">INDEX('GMW - Zero_net'!$A$2:$MC$200,MATCH(1,('GMW - Zero_net'!$MC$2:$MC$200=AE$3)*('GMW - Zero_net'!$MB$2:$MB$200=AE$4),0),$E168-1973)</f>
        <v>29.04121</v>
      </c>
    </row>
    <row r="169" spans="1:31" x14ac:dyDescent="0.2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Zero_net'!$A$2:$MC$200,MATCH(1,('GMW - Zero_net'!$MC$2:$MC$200=F$3)*('GMW - Zero_net'!$MB$2:$MB$200=F$4),0),$E169-1973)</f>
        <v>610972</v>
      </c>
      <c r="G169" cm="1">
        <f t="array" ref="G169">INDEX('GMW - Zero_net'!$A$2:$MC$200,MATCH(1,('GMW - Zero_net'!$MC$2:$MC$200=G$3)*('GMW - Zero_net'!$MB$2:$MB$200=G$4),0),$E169-1973)</f>
        <v>369291</v>
      </c>
      <c r="H169" cm="1">
        <f t="array" ref="H169">INDEX('GMW - Zero_net'!$A$2:$MC$200,MATCH(1,('GMW - Zero_net'!$MC$2:$MC$200=H$3)*('GMW - Zero_net'!$MB$2:$MB$200=H$4),0),$E169-1973)</f>
        <v>436890</v>
      </c>
      <c r="I169" cm="1">
        <f t="array" ref="I169">INDEX('GMW - Zero_net'!$A$2:$MC$200,MATCH(1,('GMW - Zero_net'!$MC$2:$MC$200=I$3)*('GMW - Zero_net'!$MB$2:$MB$200=I$4),0),$E169-1973)</f>
        <v>108.9333</v>
      </c>
      <c r="J169" cm="1">
        <f t="array" ref="J169">INDEX('GMW - Zero_net'!$A$2:$MC$200,MATCH(1,('GMW - Zero_net'!$MC$2:$MC$200=J$3)*('GMW - Zero_net'!$MB$2:$MB$200=J$4),0),$E169-1973)</f>
        <v>0.1</v>
      </c>
      <c r="K169" cm="1">
        <f t="array" ref="K169">INDEX('GMW - Zero_net'!$A$2:$MC$200,MATCH(1,('GMW - Zero_net'!$MC$2:$MC$200=K$3)*('GMW - Zero_net'!$MB$2:$MB$200=K$4),0),$E169-1973)</f>
        <v>0.19318179999999999</v>
      </c>
      <c r="L169" cm="1">
        <f t="array" ref="L169">INDEX('GMW - Zero_net'!$A$2:$MC$200,MATCH(1,('GMW - Zero_net'!$MC$2:$MC$200=L$3)*('GMW - Zero_net'!$MB$2:$MB$200=L$4),0),$E169-1973)</f>
        <v>32357</v>
      </c>
      <c r="M169" cm="1">
        <f t="array" ref="M169">INDEX('GMW - Zero_net'!$A$2:$MC$200,MATCH(1,('GMW - Zero_net'!$MC$2:$MC$200=M$3)*('GMW - Zero_net'!$MB$2:$MB$200=M$4),0),$E169-1973)</f>
        <v>1688</v>
      </c>
      <c r="N169" cm="1">
        <f t="array" ref="N169">INDEX('GMW - Zero_net'!$A$2:$MC$200,MATCH(1,('GMW - Zero_net'!$MC$2:$MC$200=N$3)*('GMW - Zero_net'!$MB$2:$MB$200=N$4),0),$E169-1973)</f>
        <v>34045</v>
      </c>
      <c r="O169" cm="1">
        <f t="array" ref="O169">INDEX('GMW - Zero_net'!$A$2:$MC$200,MATCH(1,('GMW - Zero_net'!$MC$2:$MC$200=O$3)*('GMW - Zero_net'!$MB$2:$MB$200=O$4),0),$E169-1973)</f>
        <v>5</v>
      </c>
      <c r="P169" cm="1">
        <f t="array" ref="P169">INDEX('GMW - Zero_net'!$A$2:$MC$200,MATCH(1,('GMW - Zero_net'!$MC$2:$MC$200=P$3)*('GMW - Zero_net'!$MB$2:$MB$200=P$4),0),$E169-1973)</f>
        <v>42672.160000000003</v>
      </c>
      <c r="Q169" cm="1">
        <f t="array" ref="Q169">INDEX('GMW - Zero_net'!$A$2:$MC$200,MATCH(1,('GMW - Zero_net'!$MC$2:$MC$200=Q$3)*('GMW - Zero_net'!$MB$2:$MB$200=Q$4),0),$E169-1973)</f>
        <v>-57583</v>
      </c>
      <c r="R169" cm="1">
        <f t="array" ref="R169">INDEX('GMW - Zero_net'!$A$2:$MC$200,MATCH(1,('GMW - Zero_net'!$MC$2:$MC$200=R$3)*('GMW - Zero_net'!$MB$2:$MB$200=R$4),0),$E169-1973)</f>
        <v>1770031</v>
      </c>
      <c r="S169" cm="1">
        <f t="array" ref="S169">INDEX('GMW - Zero_net'!$A$2:$MC$200,MATCH(1,('GMW - Zero_net'!$MC$2:$MC$200=S$3)*('GMW - Zero_net'!$MB$2:$MB$200=S$4),0),$E169-1973)</f>
        <v>540319</v>
      </c>
      <c r="T169" cm="1">
        <f t="array" ref="T169">INDEX('GMW - Zero_net'!$A$2:$MC$200,MATCH(1,('GMW - Zero_net'!$MC$2:$MC$200=T$3)*('GMW - Zero_net'!$MB$2:$MB$200=T$4),0),$E169-1973)</f>
        <v>-1.5926360000000001E-2</v>
      </c>
      <c r="U169" cm="1">
        <f t="array" ref="U169">INDEX('GMW - Zero_net'!$A$2:$MC$200,MATCH(1,('GMW - Zero_net'!$MC$2:$MC$200=U$3)*('GMW - Zero_net'!$MB$2:$MB$200=U$4),0),$E169-1973)</f>
        <v>611069.4</v>
      </c>
      <c r="V169" cm="1">
        <f t="array" ref="V169">INDEX('GMW - Zero_net'!$A$2:$MC$200,MATCH(1,('GMW - Zero_net'!$MC$2:$MC$200=V$3)*('GMW - Zero_net'!$MB$2:$MB$200=V$4),0),$E169-1973)</f>
        <v>32598.09</v>
      </c>
      <c r="W169" cm="1">
        <f t="array" ref="W169">INDEX('GMW - Zero_net'!$A$2:$MC$200,MATCH(1,('GMW - Zero_net'!$MC$2:$MC$200=W$3)*('GMW - Zero_net'!$MB$2:$MB$200=W$4),0),$E169-1973)</f>
        <v>28.2</v>
      </c>
      <c r="X169" cm="1">
        <f t="array" ref="X169">INDEX('GMW - Zero_net'!$A$2:$MC$200,MATCH(1,('GMW - Zero_net'!$MC$2:$MC$200=X$3)*('GMW - Zero_net'!$MB$2:$MB$200=X$4),0),$E169-1973)</f>
        <v>576324.9</v>
      </c>
      <c r="Y169" cm="1">
        <f t="array" ref="Y169">INDEX('GMW - Zero_net'!$A$2:$MC$200,MATCH(1,('GMW - Zero_net'!$MC$2:$MC$200=Y$3)*('GMW - Zero_net'!$MB$2:$MB$200=Y$4),0),$E169-1973)</f>
        <v>42793.42</v>
      </c>
      <c r="Z169" cm="1">
        <f t="array" ref="Z169">INDEX('GMW - Zero_net'!$A$2:$MC$200,MATCH(1,('GMW - Zero_net'!$MC$2:$MC$200=Z$3)*('GMW - Zero_net'!$MB$2:$MB$200=Z$4),0),$E169-1973)</f>
        <v>2913000</v>
      </c>
      <c r="AA169" cm="1">
        <f t="array" ref="AA169">INDEX('GMW - Zero_net'!$A$2:$MC$200,MATCH(1,('GMW - Zero_net'!$MC$2:$MC$200=AA$3)*('GMW - Zero_net'!$MB$2:$MB$200=AA$4),0),$E169-1973)</f>
        <v>-1.591286</v>
      </c>
      <c r="AB169" cm="1">
        <f t="array" ref="AB169">INDEX('GMW - Zero_net'!$A$2:$MC$200,MATCH(1,('GMW - Zero_net'!$MC$2:$MC$200=AB$3)*('GMW - Zero_net'!$MB$2:$MB$200=AB$4),0),$E169-1973)</f>
        <v>264260</v>
      </c>
      <c r="AC169" cm="1">
        <f t="array" ref="AC169">INDEX('GMW - Zero_net'!$A$2:$MC$200,MATCH(1,('GMW - Zero_net'!$MC$2:$MC$200=AC$3)*('GMW - Zero_net'!$MB$2:$MB$200=AC$4),0),$E169-1973)</f>
        <v>190412</v>
      </c>
      <c r="AD169" cm="1">
        <f t="array" ref="AD169">INDEX('GMW - Zero_net'!$A$2:$MC$200,MATCH(1,('GMW - Zero_net'!$MC$2:$MC$200=AD$3)*('GMW - Zero_net'!$MB$2:$MB$200=AD$4),0),$E169-1973)</f>
        <v>66799.5</v>
      </c>
      <c r="AE169" cm="1">
        <f t="array" ref="AE169">INDEX('GMW - Zero_net'!$A$2:$MC$200,MATCH(1,('GMW - Zero_net'!$MC$2:$MC$200=AE$3)*('GMW - Zero_net'!$MB$2:$MB$200=AE$4),0),$E169-1973)</f>
        <v>29.10033</v>
      </c>
    </row>
    <row r="170" spans="1:31" x14ac:dyDescent="0.2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Zero_net'!$A$2:$MC$200,MATCH(1,('GMW - Zero_net'!$MC$2:$MC$200=F$3)*('GMW - Zero_net'!$MB$2:$MB$200=F$4),0),$E170-1973)</f>
        <v>619330</v>
      </c>
      <c r="G170" cm="1">
        <f t="array" ref="G170">INDEX('GMW - Zero_net'!$A$2:$MC$200,MATCH(1,('GMW - Zero_net'!$MC$2:$MC$200=G$3)*('GMW - Zero_net'!$MB$2:$MB$200=G$4),0),$E170-1973)</f>
        <v>362708</v>
      </c>
      <c r="H170" cm="1">
        <f t="array" ref="H170">INDEX('GMW - Zero_net'!$A$2:$MC$200,MATCH(1,('GMW - Zero_net'!$MC$2:$MC$200=H$3)*('GMW - Zero_net'!$MB$2:$MB$200=H$4),0),$E170-1973)</f>
        <v>438712</v>
      </c>
      <c r="I170" cm="1">
        <f t="array" ref="I170">INDEX('GMW - Zero_net'!$A$2:$MC$200,MATCH(1,('GMW - Zero_net'!$MC$2:$MC$200=I$3)*('GMW - Zero_net'!$MB$2:$MB$200=I$4),0),$E170-1973)</f>
        <v>109.0667</v>
      </c>
      <c r="J170" cm="1">
        <f t="array" ref="J170">INDEX('GMW - Zero_net'!$A$2:$MC$200,MATCH(1,('GMW - Zero_net'!$MC$2:$MC$200=J$3)*('GMW - Zero_net'!$MB$2:$MB$200=J$4),0),$E170-1973)</f>
        <v>0.1</v>
      </c>
      <c r="K170" cm="1">
        <f t="array" ref="K170">INDEX('GMW - Zero_net'!$A$2:$MC$200,MATCH(1,('GMW - Zero_net'!$MC$2:$MC$200=K$3)*('GMW - Zero_net'!$MB$2:$MB$200=K$4),0),$E170-1973)</f>
        <v>0.27338459999999998</v>
      </c>
      <c r="L170" cm="1">
        <f t="array" ref="L170">INDEX('GMW - Zero_net'!$A$2:$MC$200,MATCH(1,('GMW - Zero_net'!$MC$2:$MC$200=L$3)*('GMW - Zero_net'!$MB$2:$MB$200=L$4),0),$E170-1973)</f>
        <v>32268</v>
      </c>
      <c r="M170" cm="1">
        <f t="array" ref="M170">INDEX('GMW - Zero_net'!$A$2:$MC$200,MATCH(1,('GMW - Zero_net'!$MC$2:$MC$200=M$3)*('GMW - Zero_net'!$MB$2:$MB$200=M$4),0),$E170-1973)</f>
        <v>1791</v>
      </c>
      <c r="N170" cm="1">
        <f t="array" ref="N170">INDEX('GMW - Zero_net'!$A$2:$MC$200,MATCH(1,('GMW - Zero_net'!$MC$2:$MC$200=N$3)*('GMW - Zero_net'!$MB$2:$MB$200=N$4),0),$E170-1973)</f>
        <v>34059</v>
      </c>
      <c r="O170" cm="1">
        <f t="array" ref="O170">INDEX('GMW - Zero_net'!$A$2:$MC$200,MATCH(1,('GMW - Zero_net'!$MC$2:$MC$200=O$3)*('GMW - Zero_net'!$MB$2:$MB$200=O$4),0),$E170-1973)</f>
        <v>5.3</v>
      </c>
      <c r="P170" cm="1">
        <f t="array" ref="P170">INDEX('GMW - Zero_net'!$A$2:$MC$200,MATCH(1,('GMW - Zero_net'!$MC$2:$MC$200=P$3)*('GMW - Zero_net'!$MB$2:$MB$200=P$4),0),$E170-1973)</f>
        <v>42729.91</v>
      </c>
      <c r="Q170" cm="1">
        <f t="array" ref="Q170">INDEX('GMW - Zero_net'!$A$2:$MC$200,MATCH(1,('GMW - Zero_net'!$MC$2:$MC$200=Q$3)*('GMW - Zero_net'!$MB$2:$MB$200=Q$4),0),$E170-1973)</f>
        <v>-50385</v>
      </c>
      <c r="R170" cm="1">
        <f t="array" ref="R170">INDEX('GMW - Zero_net'!$A$2:$MC$200,MATCH(1,('GMW - Zero_net'!$MC$2:$MC$200=R$3)*('GMW - Zero_net'!$MB$2:$MB$200=R$4),0),$E170-1973)</f>
        <v>1837306</v>
      </c>
      <c r="S170" cm="1">
        <f t="array" ref="S170">INDEX('GMW - Zero_net'!$A$2:$MC$200,MATCH(1,('GMW - Zero_net'!$MC$2:$MC$200=S$3)*('GMW - Zero_net'!$MB$2:$MB$200=S$4),0),$E170-1973)</f>
        <v>543809</v>
      </c>
      <c r="T170" cm="1">
        <f t="array" ref="T170">INDEX('GMW - Zero_net'!$A$2:$MC$200,MATCH(1,('GMW - Zero_net'!$MC$2:$MC$200=T$3)*('GMW - Zero_net'!$MB$2:$MB$200=T$4),0),$E170-1973)</f>
        <v>-3.1136509999999999</v>
      </c>
      <c r="U170" cm="1">
        <f t="array" ref="U170">INDEX('GMW - Zero_net'!$A$2:$MC$200,MATCH(1,('GMW - Zero_net'!$MC$2:$MC$200=U$3)*('GMW - Zero_net'!$MB$2:$MB$200=U$4),0),$E170-1973)</f>
        <v>638917.1</v>
      </c>
      <c r="V170" cm="1">
        <f t="array" ref="V170">INDEX('GMW - Zero_net'!$A$2:$MC$200,MATCH(1,('GMW - Zero_net'!$MC$2:$MC$200=V$3)*('GMW - Zero_net'!$MB$2:$MB$200=V$4),0),$E170-1973)</f>
        <v>32611.49</v>
      </c>
      <c r="W170" cm="1">
        <f t="array" ref="W170">INDEX('GMW - Zero_net'!$A$2:$MC$200,MATCH(1,('GMW - Zero_net'!$MC$2:$MC$200=W$3)*('GMW - Zero_net'!$MB$2:$MB$200=W$4),0),$E170-1973)</f>
        <v>30.2</v>
      </c>
      <c r="X170" cm="1">
        <f t="array" ref="X170">INDEX('GMW - Zero_net'!$A$2:$MC$200,MATCH(1,('GMW - Zero_net'!$MC$2:$MC$200=X$3)*('GMW - Zero_net'!$MB$2:$MB$200=X$4),0),$E170-1973)</f>
        <v>577797.30000000005</v>
      </c>
      <c r="Y170" cm="1">
        <f t="array" ref="Y170">INDEX('GMW - Zero_net'!$A$2:$MC$200,MATCH(1,('GMW - Zero_net'!$MC$2:$MC$200=Y$3)*('GMW - Zero_net'!$MB$2:$MB$200=Y$4),0),$E170-1973)</f>
        <v>42830.15</v>
      </c>
      <c r="Z170" cm="1">
        <f t="array" ref="Z170">INDEX('GMW - Zero_net'!$A$2:$MC$200,MATCH(1,('GMW - Zero_net'!$MC$2:$MC$200=Z$3)*('GMW - Zero_net'!$MB$2:$MB$200=Z$4),0),$E170-1973)</f>
        <v>2920000</v>
      </c>
      <c r="AA170" cm="1">
        <f t="array" ref="AA170">INDEX('GMW - Zero_net'!$A$2:$MC$200,MATCH(1,('GMW - Zero_net'!$MC$2:$MC$200=AA$3)*('GMW - Zero_net'!$MB$2:$MB$200=AA$4),0),$E170-1973)</f>
        <v>-1.592878</v>
      </c>
      <c r="AB170" cm="1">
        <f t="array" ref="AB170">INDEX('GMW - Zero_net'!$A$2:$MC$200,MATCH(1,('GMW - Zero_net'!$MC$2:$MC$200=AB$3)*('GMW - Zero_net'!$MB$2:$MB$200=AB$4),0),$E170-1973)</f>
        <v>261686</v>
      </c>
      <c r="AC170" cm="1">
        <f t="array" ref="AC170">INDEX('GMW - Zero_net'!$A$2:$MC$200,MATCH(1,('GMW - Zero_net'!$MC$2:$MC$200=AC$3)*('GMW - Zero_net'!$MB$2:$MB$200=AC$4),0),$E170-1973)</f>
        <v>198426</v>
      </c>
      <c r="AD170" cm="1">
        <f t="array" ref="AD170">INDEX('GMW - Zero_net'!$A$2:$MC$200,MATCH(1,('GMW - Zero_net'!$MC$2:$MC$200=AD$3)*('GMW - Zero_net'!$MB$2:$MB$200=AD$4),0),$E170-1973)</f>
        <v>66859</v>
      </c>
      <c r="AE170" cm="1">
        <f t="array" ref="AE170">INDEX('GMW - Zero_net'!$A$2:$MC$200,MATCH(1,('GMW - Zero_net'!$MC$2:$MC$200=AE$3)*('GMW - Zero_net'!$MB$2:$MB$200=AE$4),0),$E170-1973)</f>
        <v>29.159289999999999</v>
      </c>
    </row>
    <row r="171" spans="1:31" x14ac:dyDescent="0.2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Zero_net'!$A$2:$MC$200,MATCH(1,('GMW - Zero_net'!$MC$2:$MC$200=F$3)*('GMW - Zero_net'!$MB$2:$MB$200=F$4),0),$E171-1973)</f>
        <v>612665</v>
      </c>
      <c r="G171" cm="1">
        <f t="array" ref="G171">INDEX('GMW - Zero_net'!$A$2:$MC$200,MATCH(1,('GMW - Zero_net'!$MC$2:$MC$200=G$3)*('GMW - Zero_net'!$MB$2:$MB$200=G$4),0),$E171-1973)</f>
        <v>349378</v>
      </c>
      <c r="H171" cm="1">
        <f t="array" ref="H171">INDEX('GMW - Zero_net'!$A$2:$MC$200,MATCH(1,('GMW - Zero_net'!$MC$2:$MC$200=H$3)*('GMW - Zero_net'!$MB$2:$MB$200=H$4),0),$E171-1973)</f>
        <v>442878</v>
      </c>
      <c r="I171" cm="1">
        <f t="array" ref="I171">INDEX('GMW - Zero_net'!$A$2:$MC$200,MATCH(1,('GMW - Zero_net'!$MC$2:$MC$200=I$3)*('GMW - Zero_net'!$MB$2:$MB$200=I$4),0),$E171-1973)</f>
        <v>109.16670000000001</v>
      </c>
      <c r="J171" cm="1">
        <f t="array" ref="J171">INDEX('GMW - Zero_net'!$A$2:$MC$200,MATCH(1,('GMW - Zero_net'!$MC$2:$MC$200=J$3)*('GMW - Zero_net'!$MB$2:$MB$200=J$4),0),$E171-1973)</f>
        <v>0.1</v>
      </c>
      <c r="K171" cm="1">
        <f t="array" ref="K171">INDEX('GMW - Zero_net'!$A$2:$MC$200,MATCH(1,('GMW - Zero_net'!$MC$2:$MC$200=K$3)*('GMW - Zero_net'!$MB$2:$MB$200=K$4),0),$E171-1973)</f>
        <v>0.55333330000000003</v>
      </c>
      <c r="L171" cm="1">
        <f t="array" ref="L171">INDEX('GMW - Zero_net'!$A$2:$MC$200,MATCH(1,('GMW - Zero_net'!$MC$2:$MC$200=L$3)*('GMW - Zero_net'!$MB$2:$MB$200=L$4),0),$E171-1973)</f>
        <v>32314</v>
      </c>
      <c r="M171" cm="1">
        <f t="array" ref="M171">INDEX('GMW - Zero_net'!$A$2:$MC$200,MATCH(1,('GMW - Zero_net'!$MC$2:$MC$200=M$3)*('GMW - Zero_net'!$MB$2:$MB$200=M$4),0),$E171-1973)</f>
        <v>1667</v>
      </c>
      <c r="N171" cm="1">
        <f t="array" ref="N171">INDEX('GMW - Zero_net'!$A$2:$MC$200,MATCH(1,('GMW - Zero_net'!$MC$2:$MC$200=N$3)*('GMW - Zero_net'!$MB$2:$MB$200=N$4),0),$E171-1973)</f>
        <v>33981</v>
      </c>
      <c r="O171" cm="1">
        <f t="array" ref="O171">INDEX('GMW - Zero_net'!$A$2:$MC$200,MATCH(1,('GMW - Zero_net'!$MC$2:$MC$200=O$3)*('GMW - Zero_net'!$MB$2:$MB$200=O$4),0),$E171-1973)</f>
        <v>4.9000000000000004</v>
      </c>
      <c r="P171" cm="1">
        <f t="array" ref="P171">INDEX('GMW - Zero_net'!$A$2:$MC$200,MATCH(1,('GMW - Zero_net'!$MC$2:$MC$200=P$3)*('GMW - Zero_net'!$MB$2:$MB$200=P$4),0),$E171-1973)</f>
        <v>42787.66</v>
      </c>
      <c r="Q171" cm="1">
        <f t="array" ref="Q171">INDEX('GMW - Zero_net'!$A$2:$MC$200,MATCH(1,('GMW - Zero_net'!$MC$2:$MC$200=Q$3)*('GMW - Zero_net'!$MB$2:$MB$200=Q$4),0),$E171-1973)</f>
        <v>-20533</v>
      </c>
      <c r="R171" cm="1">
        <f t="array" ref="R171">INDEX('GMW - Zero_net'!$A$2:$MC$200,MATCH(1,('GMW - Zero_net'!$MC$2:$MC$200=R$3)*('GMW - Zero_net'!$MB$2:$MB$200=R$4),0),$E171-1973)</f>
        <v>1849577</v>
      </c>
      <c r="S171" cm="1">
        <f t="array" ref="S171">INDEX('GMW - Zero_net'!$A$2:$MC$200,MATCH(1,('GMW - Zero_net'!$MC$2:$MC$200=S$3)*('GMW - Zero_net'!$MB$2:$MB$200=S$4),0),$E171-1973)</f>
        <v>545116</v>
      </c>
      <c r="T171" cm="1">
        <f t="array" ref="T171">INDEX('GMW - Zero_net'!$A$2:$MC$200,MATCH(1,('GMW - Zero_net'!$MC$2:$MC$200=T$3)*('GMW - Zero_net'!$MB$2:$MB$200=T$4),0),$E171-1973)</f>
        <v>-2.5772089999999999</v>
      </c>
      <c r="U171" cm="1">
        <f t="array" ref="U171">INDEX('GMW - Zero_net'!$A$2:$MC$200,MATCH(1,('GMW - Zero_net'!$MC$2:$MC$200=U$3)*('GMW - Zero_net'!$MB$2:$MB$200=U$4),0),$E171-1973)</f>
        <v>628659.80000000005</v>
      </c>
      <c r="V171" cm="1">
        <f t="array" ref="V171">INDEX('GMW - Zero_net'!$A$2:$MC$200,MATCH(1,('GMW - Zero_net'!$MC$2:$MC$200=V$3)*('GMW - Zero_net'!$MB$2:$MB$200=V$4),0),$E171-1973)</f>
        <v>32536.81</v>
      </c>
      <c r="W171" cm="1">
        <f t="array" ref="W171">INDEX('GMW - Zero_net'!$A$2:$MC$200,MATCH(1,('GMW - Zero_net'!$MC$2:$MC$200=W$3)*('GMW - Zero_net'!$MB$2:$MB$200=W$4),0),$E171-1973)</f>
        <v>29.5</v>
      </c>
      <c r="X171" cm="1">
        <f t="array" ref="X171">INDEX('GMW - Zero_net'!$A$2:$MC$200,MATCH(1,('GMW - Zero_net'!$MC$2:$MC$200=X$3)*('GMW - Zero_net'!$MB$2:$MB$200=X$4),0),$E171-1973)</f>
        <v>579268.80000000005</v>
      </c>
      <c r="Y171" cm="1">
        <f t="array" ref="Y171">INDEX('GMW - Zero_net'!$A$2:$MC$200,MATCH(1,('GMW - Zero_net'!$MC$2:$MC$200=Y$3)*('GMW - Zero_net'!$MB$2:$MB$200=Y$4),0),$E171-1973)</f>
        <v>42866.879999999997</v>
      </c>
      <c r="Z171" cm="1">
        <f t="array" ref="Z171">INDEX('GMW - Zero_net'!$A$2:$MC$200,MATCH(1,('GMW - Zero_net'!$MC$2:$MC$200=Z$3)*('GMW - Zero_net'!$MB$2:$MB$200=Z$4),0),$E171-1973)</f>
        <v>2931750</v>
      </c>
      <c r="AA171" cm="1">
        <f t="array" ref="AA171">INDEX('GMW - Zero_net'!$A$2:$MC$200,MATCH(1,('GMW - Zero_net'!$MC$2:$MC$200=AA$3)*('GMW - Zero_net'!$MB$2:$MB$200=AA$4),0),$E171-1973)</f>
        <v>-1.593674</v>
      </c>
      <c r="AB171" cm="1">
        <f t="array" ref="AB171">INDEX('GMW - Zero_net'!$A$2:$MC$200,MATCH(1,('GMW - Zero_net'!$MC$2:$MC$200=AB$3)*('GMW - Zero_net'!$MB$2:$MB$200=AB$4),0),$E171-1973)</f>
        <v>276118</v>
      </c>
      <c r="AC171" cm="1">
        <f t="array" ref="AC171">INDEX('GMW - Zero_net'!$A$2:$MC$200,MATCH(1,('GMW - Zero_net'!$MC$2:$MC$200=AC$3)*('GMW - Zero_net'!$MB$2:$MB$200=AC$4),0),$E171-1973)</f>
        <v>234549</v>
      </c>
      <c r="AD171" cm="1">
        <f t="array" ref="AD171">INDEX('GMW - Zero_net'!$A$2:$MC$200,MATCH(1,('GMW - Zero_net'!$MC$2:$MC$200=AD$3)*('GMW - Zero_net'!$MB$2:$MB$200=AD$4),0),$E171-1973)</f>
        <v>66918.5</v>
      </c>
      <c r="AE171" cm="1">
        <f t="array" ref="AE171">INDEX('GMW - Zero_net'!$A$2:$MC$200,MATCH(1,('GMW - Zero_net'!$MC$2:$MC$200=AE$3)*('GMW - Zero_net'!$MB$2:$MB$200=AE$4),0),$E171-1973)</f>
        <v>29.21808</v>
      </c>
    </row>
    <row r="172" spans="1:31" x14ac:dyDescent="0.2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Zero_net'!$A$2:$MC$200,MATCH(1,('GMW - Zero_net'!$MC$2:$MC$200=F$3)*('GMW - Zero_net'!$MB$2:$MB$200=F$4),0),$E172-1973)</f>
        <v>655443</v>
      </c>
      <c r="G172" cm="1">
        <f t="array" ref="G172">INDEX('GMW - Zero_net'!$A$2:$MC$200,MATCH(1,('GMW - Zero_net'!$MC$2:$MC$200=G$3)*('GMW - Zero_net'!$MB$2:$MB$200=G$4),0),$E172-1973)</f>
        <v>389324</v>
      </c>
      <c r="H172" cm="1">
        <f t="array" ref="H172">INDEX('GMW - Zero_net'!$A$2:$MC$200,MATCH(1,('GMW - Zero_net'!$MC$2:$MC$200=H$3)*('GMW - Zero_net'!$MB$2:$MB$200=H$4),0),$E172-1973)</f>
        <v>444323</v>
      </c>
      <c r="I172" cm="1">
        <f t="array" ref="I172">INDEX('GMW - Zero_net'!$A$2:$MC$200,MATCH(1,('GMW - Zero_net'!$MC$2:$MC$200=I$3)*('GMW - Zero_net'!$MB$2:$MB$200=I$4),0),$E172-1973)</f>
        <v>110.7333</v>
      </c>
      <c r="J172" cm="1">
        <f t="array" ref="J172">INDEX('GMW - Zero_net'!$A$2:$MC$200,MATCH(1,('GMW - Zero_net'!$MC$2:$MC$200=J$3)*('GMW - Zero_net'!$MB$2:$MB$200=J$4),0),$E172-1973)</f>
        <v>0.1</v>
      </c>
      <c r="K172" cm="1">
        <f t="array" ref="K172">INDEX('GMW - Zero_net'!$A$2:$MC$200,MATCH(1,('GMW - Zero_net'!$MC$2:$MC$200=K$3)*('GMW - Zero_net'!$MB$2:$MB$200=K$4),0),$E172-1973)</f>
        <v>0.78874999999999995</v>
      </c>
      <c r="L172" cm="1">
        <f t="array" ref="L172">INDEX('GMW - Zero_net'!$A$2:$MC$200,MATCH(1,('GMW - Zero_net'!$MC$2:$MC$200=L$3)*('GMW - Zero_net'!$MB$2:$MB$200=L$4),0),$E172-1973)</f>
        <v>32450</v>
      </c>
      <c r="M172" cm="1">
        <f t="array" ref="M172">INDEX('GMW - Zero_net'!$A$2:$MC$200,MATCH(1,('GMW - Zero_net'!$MC$2:$MC$200=M$3)*('GMW - Zero_net'!$MB$2:$MB$200=M$4),0),$E172-1973)</f>
        <v>1589</v>
      </c>
      <c r="N172" cm="1">
        <f t="array" ref="N172">INDEX('GMW - Zero_net'!$A$2:$MC$200,MATCH(1,('GMW - Zero_net'!$MC$2:$MC$200=N$3)*('GMW - Zero_net'!$MB$2:$MB$200=N$4),0),$E172-1973)</f>
        <v>34039</v>
      </c>
      <c r="O172" cm="1">
        <f t="array" ref="O172">INDEX('GMW - Zero_net'!$A$2:$MC$200,MATCH(1,('GMW - Zero_net'!$MC$2:$MC$200=O$3)*('GMW - Zero_net'!$MB$2:$MB$200=O$4),0),$E172-1973)</f>
        <v>4.7</v>
      </c>
      <c r="P172" cm="1">
        <f t="array" ref="P172">INDEX('GMW - Zero_net'!$A$2:$MC$200,MATCH(1,('GMW - Zero_net'!$MC$2:$MC$200=P$3)*('GMW - Zero_net'!$MB$2:$MB$200=P$4),0),$E172-1973)</f>
        <v>42845.41</v>
      </c>
      <c r="Q172" cm="1">
        <f t="array" ref="Q172">INDEX('GMW - Zero_net'!$A$2:$MC$200,MATCH(1,('GMW - Zero_net'!$MC$2:$MC$200=Q$3)*('GMW - Zero_net'!$MB$2:$MB$200=Q$4),0),$E172-1973)</f>
        <v>-47506</v>
      </c>
      <c r="R172" cm="1">
        <f t="array" ref="R172">INDEX('GMW - Zero_net'!$A$2:$MC$200,MATCH(1,('GMW - Zero_net'!$MC$2:$MC$200=R$3)*('GMW - Zero_net'!$MB$2:$MB$200=R$4),0),$E172-1973)</f>
        <v>1901020</v>
      </c>
      <c r="S172" cm="1">
        <f t="array" ref="S172">INDEX('GMW - Zero_net'!$A$2:$MC$200,MATCH(1,('GMW - Zero_net'!$MC$2:$MC$200=S$3)*('GMW - Zero_net'!$MB$2:$MB$200=S$4),0),$E172-1973)</f>
        <v>576525</v>
      </c>
      <c r="T172" cm="1">
        <f t="array" ref="T172">INDEX('GMW - Zero_net'!$A$2:$MC$200,MATCH(1,('GMW - Zero_net'!$MC$2:$MC$200=T$3)*('GMW - Zero_net'!$MB$2:$MB$200=T$4),0),$E172-1973)</f>
        <v>0.65240860000000001</v>
      </c>
      <c r="U172" cm="1">
        <f t="array" ref="U172">INDEX('GMW - Zero_net'!$A$2:$MC$200,MATCH(1,('GMW - Zero_net'!$MC$2:$MC$200=U$3)*('GMW - Zero_net'!$MB$2:$MB$200=U$4),0),$E172-1973)</f>
        <v>651180.6</v>
      </c>
      <c r="V172" cm="1">
        <f t="array" ref="V172">INDEX('GMW - Zero_net'!$A$2:$MC$200,MATCH(1,('GMW - Zero_net'!$MC$2:$MC$200=V$3)*('GMW - Zero_net'!$MB$2:$MB$200=V$4),0),$E172-1973)</f>
        <v>32609.360000000001</v>
      </c>
      <c r="W172" cm="1">
        <f t="array" ref="W172">INDEX('GMW - Zero_net'!$A$2:$MC$200,MATCH(1,('GMW - Zero_net'!$MC$2:$MC$200=W$3)*('GMW - Zero_net'!$MB$2:$MB$200=W$4),0),$E172-1973)</f>
        <v>31</v>
      </c>
      <c r="X172" cm="1">
        <f t="array" ref="X172">INDEX('GMW - Zero_net'!$A$2:$MC$200,MATCH(1,('GMW - Zero_net'!$MC$2:$MC$200=X$3)*('GMW - Zero_net'!$MB$2:$MB$200=X$4),0),$E172-1973)</f>
        <v>580739.6</v>
      </c>
      <c r="Y172" cm="1">
        <f t="array" ref="Y172">INDEX('GMW - Zero_net'!$A$2:$MC$200,MATCH(1,('GMW - Zero_net'!$MC$2:$MC$200=Y$3)*('GMW - Zero_net'!$MB$2:$MB$200=Y$4),0),$E172-1973)</f>
        <v>42903.62</v>
      </c>
      <c r="Z172" cm="1">
        <f t="array" ref="Z172">INDEX('GMW - Zero_net'!$A$2:$MC$200,MATCH(1,('GMW - Zero_net'!$MC$2:$MC$200=Z$3)*('GMW - Zero_net'!$MB$2:$MB$200=Z$4),0),$E172-1973)</f>
        <v>2943500</v>
      </c>
      <c r="AA172" cm="1">
        <f t="array" ref="AA172">INDEX('GMW - Zero_net'!$A$2:$MC$200,MATCH(1,('GMW - Zero_net'!$MC$2:$MC$200=AA$3)*('GMW - Zero_net'!$MB$2:$MB$200=AA$4),0),$E172-1973)</f>
        <v>-1.5940719999999999</v>
      </c>
      <c r="AB172" cm="1">
        <f t="array" ref="AB172">INDEX('GMW - Zero_net'!$A$2:$MC$200,MATCH(1,('GMW - Zero_net'!$MC$2:$MC$200=AB$3)*('GMW - Zero_net'!$MB$2:$MB$200=AB$4),0),$E172-1973)</f>
        <v>263839</v>
      </c>
      <c r="AC172" cm="1">
        <f t="array" ref="AC172">INDEX('GMW - Zero_net'!$A$2:$MC$200,MATCH(1,('GMW - Zero_net'!$MC$2:$MC$200=AC$3)*('GMW - Zero_net'!$MB$2:$MB$200=AC$4),0),$E172-1973)</f>
        <v>204471</v>
      </c>
      <c r="AD172" cm="1">
        <f t="array" ref="AD172">INDEX('GMW - Zero_net'!$A$2:$MC$200,MATCH(1,('GMW - Zero_net'!$MC$2:$MC$200=AD$3)*('GMW - Zero_net'!$MB$2:$MB$200=AD$4),0),$E172-1973)</f>
        <v>66978</v>
      </c>
      <c r="AE172" cm="1">
        <f t="array" ref="AE172">INDEX('GMW - Zero_net'!$A$2:$MC$200,MATCH(1,('GMW - Zero_net'!$MC$2:$MC$200=AE$3)*('GMW - Zero_net'!$MB$2:$MB$200=AE$4),0),$E172-1973)</f>
        <v>29.276720000000001</v>
      </c>
    </row>
    <row r="173" spans="1:31" x14ac:dyDescent="0.2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Zero_net'!$A$2:$MC$200,MATCH(1,('GMW - Zero_net'!$MC$2:$MC$200=F$3)*('GMW - Zero_net'!$MB$2:$MB$200=F$4),0),$E173-1973)</f>
        <v>666498</v>
      </c>
      <c r="G173" cm="1">
        <f t="array" ref="G173">INDEX('GMW - Zero_net'!$A$2:$MC$200,MATCH(1,('GMW - Zero_net'!$MC$2:$MC$200=G$3)*('GMW - Zero_net'!$MB$2:$MB$200=G$4),0),$E173-1973)</f>
        <v>401314</v>
      </c>
      <c r="H173" cm="1">
        <f t="array" ref="H173">INDEX('GMW - Zero_net'!$A$2:$MC$200,MATCH(1,('GMW - Zero_net'!$MC$2:$MC$200=H$3)*('GMW - Zero_net'!$MB$2:$MB$200=H$4),0),$E173-1973)</f>
        <v>441572</v>
      </c>
      <c r="I173" cm="1">
        <f t="array" ref="I173">INDEX('GMW - Zero_net'!$A$2:$MC$200,MATCH(1,('GMW - Zero_net'!$MC$2:$MC$200=I$3)*('GMW - Zero_net'!$MB$2:$MB$200=I$4),0),$E173-1973)</f>
        <v>111.9333</v>
      </c>
      <c r="J173" cm="1">
        <f t="array" ref="J173">INDEX('GMW - Zero_net'!$A$2:$MC$200,MATCH(1,('GMW - Zero_net'!$MC$2:$MC$200=J$3)*('GMW - Zero_net'!$MB$2:$MB$200=J$4),0),$E173-1973)</f>
        <v>0.1</v>
      </c>
      <c r="K173" cm="1">
        <f t="array" ref="K173">INDEX('GMW - Zero_net'!$A$2:$MC$200,MATCH(1,('GMW - Zero_net'!$MC$2:$MC$200=K$3)*('GMW - Zero_net'!$MB$2:$MB$200=K$4),0),$E173-1973)</f>
        <v>0.66666669999999995</v>
      </c>
      <c r="L173" cm="1">
        <f t="array" ref="L173">INDEX('GMW - Zero_net'!$A$2:$MC$200,MATCH(1,('GMW - Zero_net'!$MC$2:$MC$200=L$3)*('GMW - Zero_net'!$MB$2:$MB$200=L$4),0),$E173-1973)</f>
        <v>32724</v>
      </c>
      <c r="M173" cm="1">
        <f t="array" ref="M173">INDEX('GMW - Zero_net'!$A$2:$MC$200,MATCH(1,('GMW - Zero_net'!$MC$2:$MC$200=M$3)*('GMW - Zero_net'!$MB$2:$MB$200=M$4),0),$E173-1973)</f>
        <v>1497</v>
      </c>
      <c r="N173" cm="1">
        <f t="array" ref="N173">INDEX('GMW - Zero_net'!$A$2:$MC$200,MATCH(1,('GMW - Zero_net'!$MC$2:$MC$200=N$3)*('GMW - Zero_net'!$MB$2:$MB$200=N$4),0),$E173-1973)</f>
        <v>34221</v>
      </c>
      <c r="O173" cm="1">
        <f t="array" ref="O173">INDEX('GMW - Zero_net'!$A$2:$MC$200,MATCH(1,('GMW - Zero_net'!$MC$2:$MC$200=O$3)*('GMW - Zero_net'!$MB$2:$MB$200=O$4),0),$E173-1973)</f>
        <v>4.4000000000000004</v>
      </c>
      <c r="P173" cm="1">
        <f t="array" ref="P173">INDEX('GMW - Zero_net'!$A$2:$MC$200,MATCH(1,('GMW - Zero_net'!$MC$2:$MC$200=P$3)*('GMW - Zero_net'!$MB$2:$MB$200=P$4),0),$E173-1973)</f>
        <v>42938.36</v>
      </c>
      <c r="Q173" cm="1">
        <f t="array" ref="Q173">INDEX('GMW - Zero_net'!$A$2:$MC$200,MATCH(1,('GMW - Zero_net'!$MC$2:$MC$200=Q$3)*('GMW - Zero_net'!$MB$2:$MB$200=Q$4),0),$E173-1973)</f>
        <v>-22494</v>
      </c>
      <c r="R173" cm="1">
        <f t="array" ref="R173">INDEX('GMW - Zero_net'!$A$2:$MC$200,MATCH(1,('GMW - Zero_net'!$MC$2:$MC$200=R$3)*('GMW - Zero_net'!$MB$2:$MB$200=R$4),0),$E173-1973)</f>
        <v>1921644</v>
      </c>
      <c r="S173" cm="1">
        <f t="array" ref="S173">INDEX('GMW - Zero_net'!$A$2:$MC$200,MATCH(1,('GMW - Zero_net'!$MC$2:$MC$200=S$3)*('GMW - Zero_net'!$MB$2:$MB$200=S$4),0),$E173-1973)</f>
        <v>592707</v>
      </c>
      <c r="T173" cm="1">
        <f t="array" ref="T173">INDEX('GMW - Zero_net'!$A$2:$MC$200,MATCH(1,('GMW - Zero_net'!$MC$2:$MC$200=T$3)*('GMW - Zero_net'!$MB$2:$MB$200=T$4),0),$E173-1973)</f>
        <v>0.54016109999999995</v>
      </c>
      <c r="U173" cm="1">
        <f t="array" ref="U173">INDEX('GMW - Zero_net'!$A$2:$MC$200,MATCH(1,('GMW - Zero_net'!$MC$2:$MC$200=U$3)*('GMW - Zero_net'!$MB$2:$MB$200=U$4),0),$E173-1973)</f>
        <v>662907.30000000005</v>
      </c>
      <c r="V173" cm="1">
        <f t="array" ref="V173">INDEX('GMW - Zero_net'!$A$2:$MC$200,MATCH(1,('GMW - Zero_net'!$MC$2:$MC$200=V$3)*('GMW - Zero_net'!$MB$2:$MB$200=V$4),0),$E173-1973)</f>
        <v>32800.83</v>
      </c>
      <c r="W173" cm="1">
        <f t="array" ref="W173">INDEX('GMW - Zero_net'!$A$2:$MC$200,MATCH(1,('GMW - Zero_net'!$MC$2:$MC$200=W$3)*('GMW - Zero_net'!$MB$2:$MB$200=W$4),0),$E173-1973)</f>
        <v>31.6</v>
      </c>
      <c r="X173" cm="1">
        <f t="array" ref="X173">INDEX('GMW - Zero_net'!$A$2:$MC$200,MATCH(1,('GMW - Zero_net'!$MC$2:$MC$200=X$3)*('GMW - Zero_net'!$MB$2:$MB$200=X$4),0),$E173-1973)</f>
        <v>582981.6</v>
      </c>
      <c r="Y173" cm="1">
        <f t="array" ref="Y173">INDEX('GMW - Zero_net'!$A$2:$MC$200,MATCH(1,('GMW - Zero_net'!$MC$2:$MC$200=Y$3)*('GMW - Zero_net'!$MB$2:$MB$200=Y$4),0),$E173-1973)</f>
        <v>42997.35</v>
      </c>
      <c r="Z173" cm="1">
        <f t="array" ref="Z173">INDEX('GMW - Zero_net'!$A$2:$MC$200,MATCH(1,('GMW - Zero_net'!$MC$2:$MC$200=Z$3)*('GMW - Zero_net'!$MB$2:$MB$200=Z$4),0),$E173-1973)</f>
        <v>2955250</v>
      </c>
      <c r="AA173" cm="1">
        <f t="array" ref="AA173">INDEX('GMW - Zero_net'!$A$2:$MC$200,MATCH(1,('GMW - Zero_net'!$MC$2:$MC$200=AA$3)*('GMW - Zero_net'!$MB$2:$MB$200=AA$4),0),$E173-1973)</f>
        <v>-1.5943909999999999</v>
      </c>
      <c r="AB173" cm="1">
        <f t="array" ref="AB173">INDEX('GMW - Zero_net'!$A$2:$MC$200,MATCH(1,('GMW - Zero_net'!$MC$2:$MC$200=AB$3)*('GMW - Zero_net'!$MB$2:$MB$200=AB$4),0),$E173-1973)</f>
        <v>256196</v>
      </c>
      <c r="AC173" cm="1">
        <f t="array" ref="AC173">INDEX('GMW - Zero_net'!$A$2:$MC$200,MATCH(1,('GMW - Zero_net'!$MC$2:$MC$200=AC$3)*('GMW - Zero_net'!$MB$2:$MB$200=AC$4),0),$E173-1973)</f>
        <v>221219</v>
      </c>
      <c r="AD173" cm="1">
        <f t="array" ref="AD173">INDEX('GMW - Zero_net'!$A$2:$MC$200,MATCH(1,('GMW - Zero_net'!$MC$2:$MC$200=AD$3)*('GMW - Zero_net'!$MB$2:$MB$200=AD$4),0),$E173-1973)</f>
        <v>67142.5</v>
      </c>
      <c r="AE173" cm="1">
        <f t="array" ref="AE173">INDEX('GMW - Zero_net'!$A$2:$MC$200,MATCH(1,('GMW - Zero_net'!$MC$2:$MC$200=AE$3)*('GMW - Zero_net'!$MB$2:$MB$200=AE$4),0),$E173-1973)</f>
        <v>29.326160000000002</v>
      </c>
    </row>
    <row r="174" spans="1:31" x14ac:dyDescent="0.2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Zero_net'!$A$2:$MC$200,MATCH(1,('GMW - Zero_net'!$MC$2:$MC$200=F$3)*('GMW - Zero_net'!$MB$2:$MB$200=F$4),0),$E174-1973)</f>
        <v>675680</v>
      </c>
      <c r="G174" cm="1">
        <f t="array" ref="G174">INDEX('GMW - Zero_net'!$A$2:$MC$200,MATCH(1,('GMW - Zero_net'!$MC$2:$MC$200=G$3)*('GMW - Zero_net'!$MB$2:$MB$200=G$4),0),$E174-1973)</f>
        <v>402019</v>
      </c>
      <c r="H174" cm="1">
        <f t="array" ref="H174">INDEX('GMW - Zero_net'!$A$2:$MC$200,MATCH(1,('GMW - Zero_net'!$MC$2:$MC$200=H$3)*('GMW - Zero_net'!$MB$2:$MB$200=H$4),0),$E174-1973)</f>
        <v>434088</v>
      </c>
      <c r="I174" cm="1">
        <f t="array" ref="I174">INDEX('GMW - Zero_net'!$A$2:$MC$200,MATCH(1,('GMW - Zero_net'!$MC$2:$MC$200=I$3)*('GMW - Zero_net'!$MB$2:$MB$200=I$4),0),$E174-1973)</f>
        <v>114.4</v>
      </c>
      <c r="J174" cm="1">
        <f t="array" ref="J174">INDEX('GMW - Zero_net'!$A$2:$MC$200,MATCH(1,('GMW - Zero_net'!$MC$2:$MC$200=J$3)*('GMW - Zero_net'!$MB$2:$MB$200=J$4),0),$E174-1973)</f>
        <v>0.12727269999999999</v>
      </c>
      <c r="K174" cm="1">
        <f t="array" ref="K174">INDEX('GMW - Zero_net'!$A$2:$MC$200,MATCH(1,('GMW - Zero_net'!$MC$2:$MC$200=K$3)*('GMW - Zero_net'!$MB$2:$MB$200=K$4),0),$E174-1973)</f>
        <v>0.94876919999999998</v>
      </c>
      <c r="L174" cm="1">
        <f t="array" ref="L174">INDEX('GMW - Zero_net'!$A$2:$MC$200,MATCH(1,('GMW - Zero_net'!$MC$2:$MC$200=L$3)*('GMW - Zero_net'!$MB$2:$MB$200=L$4),0),$E174-1973)</f>
        <v>32732</v>
      </c>
      <c r="M174" cm="1">
        <f t="array" ref="M174">INDEX('GMW - Zero_net'!$A$2:$MC$200,MATCH(1,('GMW - Zero_net'!$MC$2:$MC$200=M$3)*('GMW - Zero_net'!$MB$2:$MB$200=M$4),0),$E174-1973)</f>
        <v>1426</v>
      </c>
      <c r="N174" cm="1">
        <f t="array" ref="N174">INDEX('GMW - Zero_net'!$A$2:$MC$200,MATCH(1,('GMW - Zero_net'!$MC$2:$MC$200=N$3)*('GMW - Zero_net'!$MB$2:$MB$200=N$4),0),$E174-1973)</f>
        <v>34158</v>
      </c>
      <c r="O174" cm="1">
        <f t="array" ref="O174">INDEX('GMW - Zero_net'!$A$2:$MC$200,MATCH(1,('GMW - Zero_net'!$MC$2:$MC$200=O$3)*('GMW - Zero_net'!$MB$2:$MB$200=O$4),0),$E174-1973)</f>
        <v>4.2</v>
      </c>
      <c r="P174" cm="1">
        <f t="array" ref="P174">INDEX('GMW - Zero_net'!$A$2:$MC$200,MATCH(1,('GMW - Zero_net'!$MC$2:$MC$200=P$3)*('GMW - Zero_net'!$MB$2:$MB$200=P$4),0),$E174-1973)</f>
        <v>43031.3</v>
      </c>
      <c r="Q174" cm="1">
        <f t="array" ref="Q174">INDEX('GMW - Zero_net'!$A$2:$MC$200,MATCH(1,('GMW - Zero_net'!$MC$2:$MC$200=Q$3)*('GMW - Zero_net'!$MB$2:$MB$200=Q$4),0),$E174-1973)</f>
        <v>-16129</v>
      </c>
      <c r="R174" cm="1">
        <f t="array" ref="R174">INDEX('GMW - Zero_net'!$A$2:$MC$200,MATCH(1,('GMW - Zero_net'!$MC$2:$MC$200=R$3)*('GMW - Zero_net'!$MB$2:$MB$200=R$4),0),$E174-1973)</f>
        <v>1976975</v>
      </c>
      <c r="S174" cm="1">
        <f t="array" ref="S174">INDEX('GMW - Zero_net'!$A$2:$MC$200,MATCH(1,('GMW - Zero_net'!$MC$2:$MC$200=S$3)*('GMW - Zero_net'!$MB$2:$MB$200=S$4),0),$E174-1973)</f>
        <v>608304</v>
      </c>
      <c r="T174" cm="1">
        <f t="array" ref="T174">INDEX('GMW - Zero_net'!$A$2:$MC$200,MATCH(1,('GMW - Zero_net'!$MC$2:$MC$200=T$3)*('GMW - Zero_net'!$MB$2:$MB$200=T$4),0),$E174-1973)</f>
        <v>1.6156200000000001</v>
      </c>
      <c r="U174" cm="1">
        <f t="array" ref="U174">INDEX('GMW - Zero_net'!$A$2:$MC$200,MATCH(1,('GMW - Zero_net'!$MC$2:$MC$200=U$3)*('GMW - Zero_net'!$MB$2:$MB$200=U$4),0),$E174-1973)</f>
        <v>664851.69999999995</v>
      </c>
      <c r="V174" cm="1">
        <f t="array" ref="V174">INDEX('GMW - Zero_net'!$A$2:$MC$200,MATCH(1,('GMW - Zero_net'!$MC$2:$MC$200=V$3)*('GMW - Zero_net'!$MB$2:$MB$200=V$4),0),$E174-1973)</f>
        <v>32757.52</v>
      </c>
      <c r="W174" cm="1">
        <f t="array" ref="W174">INDEX('GMW - Zero_net'!$A$2:$MC$200,MATCH(1,('GMW - Zero_net'!$MC$2:$MC$200=W$3)*('GMW - Zero_net'!$MB$2:$MB$200=W$4),0),$E174-1973)</f>
        <v>31.7</v>
      </c>
      <c r="X174" cm="1">
        <f t="array" ref="X174">INDEX('GMW - Zero_net'!$A$2:$MC$200,MATCH(1,('GMW - Zero_net'!$MC$2:$MC$200=X$3)*('GMW - Zero_net'!$MB$2:$MB$200=X$4),0),$E174-1973)</f>
        <v>585224.9</v>
      </c>
      <c r="Y174" cm="1">
        <f t="array" ref="Y174">INDEX('GMW - Zero_net'!$A$2:$MC$200,MATCH(1,('GMW - Zero_net'!$MC$2:$MC$200=Y$3)*('GMW - Zero_net'!$MB$2:$MB$200=Y$4),0),$E174-1973)</f>
        <v>43091.07</v>
      </c>
      <c r="Z174" cm="1">
        <f t="array" ref="Z174">INDEX('GMW - Zero_net'!$A$2:$MC$200,MATCH(1,('GMW - Zero_net'!$MC$2:$MC$200=Z$3)*('GMW - Zero_net'!$MB$2:$MB$200=Z$4),0),$E174-1973)</f>
        <v>2967000</v>
      </c>
      <c r="AA174" cm="1">
        <f t="array" ref="AA174">INDEX('GMW - Zero_net'!$A$2:$MC$200,MATCH(1,('GMW - Zero_net'!$MC$2:$MC$200=AA$3)*('GMW - Zero_net'!$MB$2:$MB$200=AA$4),0),$E174-1973)</f>
        <v>-1.5945510000000001</v>
      </c>
      <c r="AB174" cm="1">
        <f t="array" ref="AB174">INDEX('GMW - Zero_net'!$A$2:$MC$200,MATCH(1,('GMW - Zero_net'!$MC$2:$MC$200=AB$3)*('GMW - Zero_net'!$MB$2:$MB$200=AB$4),0),$E174-1973)</f>
        <v>251407</v>
      </c>
      <c r="AC174" cm="1">
        <f t="array" ref="AC174">INDEX('GMW - Zero_net'!$A$2:$MC$200,MATCH(1,('GMW - Zero_net'!$MC$2:$MC$200=AC$3)*('GMW - Zero_net'!$MB$2:$MB$200=AC$4),0),$E174-1973)</f>
        <v>226205</v>
      </c>
      <c r="AD174" cm="1">
        <f t="array" ref="AD174">INDEX('GMW - Zero_net'!$A$2:$MC$200,MATCH(1,('GMW - Zero_net'!$MC$2:$MC$200=AD$3)*('GMW - Zero_net'!$MB$2:$MB$200=AD$4),0),$E174-1973)</f>
        <v>67307</v>
      </c>
      <c r="AE174" cm="1">
        <f t="array" ref="AE174">INDEX('GMW - Zero_net'!$A$2:$MC$200,MATCH(1,('GMW - Zero_net'!$MC$2:$MC$200=AE$3)*('GMW - Zero_net'!$MB$2:$MB$200=AE$4),0),$E174-1973)</f>
        <v>29.37538</v>
      </c>
    </row>
    <row r="175" spans="1:31" x14ac:dyDescent="0.2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Zero_net'!$A$2:$MC$200,MATCH(1,('GMW - Zero_net'!$MC$2:$MC$200=F$3)*('GMW - Zero_net'!$MB$2:$MB$200=F$4),0),$E175-1973)</f>
        <v>682527</v>
      </c>
      <c r="G175" cm="1">
        <f t="array" ref="G175">INDEX('GMW - Zero_net'!$A$2:$MC$200,MATCH(1,('GMW - Zero_net'!$MC$2:$MC$200=G$3)*('GMW - Zero_net'!$MB$2:$MB$200=G$4),0),$E175-1973)</f>
        <v>407981</v>
      </c>
      <c r="H175" cm="1">
        <f t="array" ref="H175">INDEX('GMW - Zero_net'!$A$2:$MC$200,MATCH(1,('GMW - Zero_net'!$MC$2:$MC$200=H$3)*('GMW - Zero_net'!$MB$2:$MB$200=H$4),0),$E175-1973)</f>
        <v>436195</v>
      </c>
      <c r="I175" cm="1">
        <f t="array" ref="I175">INDEX('GMW - Zero_net'!$A$2:$MC$200,MATCH(1,('GMW - Zero_net'!$MC$2:$MC$200=I$3)*('GMW - Zero_net'!$MB$2:$MB$200=I$4),0),$E175-1973)</f>
        <v>115.9333</v>
      </c>
      <c r="J175" cm="1">
        <f t="array" ref="J175">INDEX('GMW - Zero_net'!$A$2:$MC$200,MATCH(1,('GMW - Zero_net'!$MC$2:$MC$200=J$3)*('GMW - Zero_net'!$MB$2:$MB$200=J$4),0),$E175-1973)</f>
        <v>0.453125</v>
      </c>
      <c r="K175" cm="1">
        <f t="array" ref="K175">INDEX('GMW - Zero_net'!$A$2:$MC$200,MATCH(1,('GMW - Zero_net'!$MC$2:$MC$200=K$3)*('GMW - Zero_net'!$MB$2:$MB$200=K$4),0),$E175-1973)</f>
        <v>1.3817189999999999</v>
      </c>
      <c r="L175" cm="1">
        <f t="array" ref="L175">INDEX('GMW - Zero_net'!$A$2:$MC$200,MATCH(1,('GMW - Zero_net'!$MC$2:$MC$200=L$3)*('GMW - Zero_net'!$MB$2:$MB$200=L$4),0),$E175-1973)</f>
        <v>32790</v>
      </c>
      <c r="M175" cm="1">
        <f t="array" ref="M175">INDEX('GMW - Zero_net'!$A$2:$MC$200,MATCH(1,('GMW - Zero_net'!$MC$2:$MC$200=M$3)*('GMW - Zero_net'!$MB$2:$MB$200=M$4),0),$E175-1973)</f>
        <v>1292</v>
      </c>
      <c r="N175" cm="1">
        <f t="array" ref="N175">INDEX('GMW - Zero_net'!$A$2:$MC$200,MATCH(1,('GMW - Zero_net'!$MC$2:$MC$200=N$3)*('GMW - Zero_net'!$MB$2:$MB$200=N$4),0),$E175-1973)</f>
        <v>34082</v>
      </c>
      <c r="O175" cm="1">
        <f t="array" ref="O175">INDEX('GMW - Zero_net'!$A$2:$MC$200,MATCH(1,('GMW - Zero_net'!$MC$2:$MC$200=O$3)*('GMW - Zero_net'!$MB$2:$MB$200=O$4),0),$E175-1973)</f>
        <v>3.8</v>
      </c>
      <c r="P175" cm="1">
        <f t="array" ref="P175">INDEX('GMW - Zero_net'!$A$2:$MC$200,MATCH(1,('GMW - Zero_net'!$MC$2:$MC$200=P$3)*('GMW - Zero_net'!$MB$2:$MB$200=P$4),0),$E175-1973)</f>
        <v>43124.25</v>
      </c>
      <c r="Q175" cm="1">
        <f t="array" ref="Q175">INDEX('GMW - Zero_net'!$A$2:$MC$200,MATCH(1,('GMW - Zero_net'!$MC$2:$MC$200=Q$3)*('GMW - Zero_net'!$MB$2:$MB$200=Q$4),0),$E175-1973)</f>
        <v>18757</v>
      </c>
      <c r="R175" cm="1">
        <f t="array" ref="R175">INDEX('GMW - Zero_net'!$A$2:$MC$200,MATCH(1,('GMW - Zero_net'!$MC$2:$MC$200=R$3)*('GMW - Zero_net'!$MB$2:$MB$200=R$4),0),$E175-1973)</f>
        <v>1982655</v>
      </c>
      <c r="S175" cm="1">
        <f t="array" ref="S175">INDEX('GMW - Zero_net'!$A$2:$MC$200,MATCH(1,('GMW - Zero_net'!$MC$2:$MC$200=S$3)*('GMW - Zero_net'!$MB$2:$MB$200=S$4),0),$E175-1973)</f>
        <v>623014</v>
      </c>
      <c r="T175" cm="1">
        <f t="array" ref="T175">INDEX('GMW - Zero_net'!$A$2:$MC$200,MATCH(1,('GMW - Zero_net'!$MC$2:$MC$200=T$3)*('GMW - Zero_net'!$MB$2:$MB$200=T$4),0),$E175-1973)</f>
        <v>2.3912429999999998</v>
      </c>
      <c r="U175" cm="1">
        <f t="array" ref="U175">INDEX('GMW - Zero_net'!$A$2:$MC$200,MATCH(1,('GMW - Zero_net'!$MC$2:$MC$200=U$3)*('GMW - Zero_net'!$MB$2:$MB$200=U$4),0),$E175-1973)</f>
        <v>666399.5</v>
      </c>
      <c r="V175" cm="1">
        <f t="array" ref="V175">INDEX('GMW - Zero_net'!$A$2:$MC$200,MATCH(1,('GMW - Zero_net'!$MC$2:$MC$200=V$3)*('GMW - Zero_net'!$MB$2:$MB$200=V$4),0),$E175-1973)</f>
        <v>32684.639999999999</v>
      </c>
      <c r="W175" cm="1">
        <f t="array" ref="W175">INDEX('GMW - Zero_net'!$A$2:$MC$200,MATCH(1,('GMW - Zero_net'!$MC$2:$MC$200=W$3)*('GMW - Zero_net'!$MB$2:$MB$200=W$4),0),$E175-1973)</f>
        <v>31.8</v>
      </c>
      <c r="X175" cm="1">
        <f t="array" ref="X175">INDEX('GMW - Zero_net'!$A$2:$MC$200,MATCH(1,('GMW - Zero_net'!$MC$2:$MC$200=X$3)*('GMW - Zero_net'!$MB$2:$MB$200=X$4),0),$E175-1973)</f>
        <v>587469.5</v>
      </c>
      <c r="Y175" cm="1">
        <f t="array" ref="Y175">INDEX('GMW - Zero_net'!$A$2:$MC$200,MATCH(1,('GMW - Zero_net'!$MC$2:$MC$200=Y$3)*('GMW - Zero_net'!$MB$2:$MB$200=Y$4),0),$E175-1973)</f>
        <v>43184.800000000003</v>
      </c>
      <c r="Z175" cm="1">
        <f t="array" ref="Z175">INDEX('GMW - Zero_net'!$A$2:$MC$200,MATCH(1,('GMW - Zero_net'!$MC$2:$MC$200=Z$3)*('GMW - Zero_net'!$MB$2:$MB$200=Z$4),0),$E175-1973)</f>
        <v>2982250</v>
      </c>
      <c r="AA175" cm="1">
        <f t="array" ref="AA175">INDEX('GMW - Zero_net'!$A$2:$MC$200,MATCH(1,('GMW - Zero_net'!$MC$2:$MC$200=AA$3)*('GMW - Zero_net'!$MB$2:$MB$200=AA$4),0),$E175-1973)</f>
        <v>-1.5947100000000001</v>
      </c>
      <c r="AB175" cm="1">
        <f t="array" ref="AB175">INDEX('GMW - Zero_net'!$A$2:$MC$200,MATCH(1,('GMW - Zero_net'!$MC$2:$MC$200=AB$3)*('GMW - Zero_net'!$MB$2:$MB$200=AB$4),0),$E175-1973)</f>
        <v>269427</v>
      </c>
      <c r="AC175" cm="1">
        <f t="array" ref="AC175">INDEX('GMW - Zero_net'!$A$2:$MC$200,MATCH(1,('GMW - Zero_net'!$MC$2:$MC$200=AC$3)*('GMW - Zero_net'!$MB$2:$MB$200=AC$4),0),$E175-1973)</f>
        <v>268754</v>
      </c>
      <c r="AD175" cm="1">
        <f t="array" ref="AD175">INDEX('GMW - Zero_net'!$A$2:$MC$200,MATCH(1,('GMW - Zero_net'!$MC$2:$MC$200=AD$3)*('GMW - Zero_net'!$MB$2:$MB$200=AD$4),0),$E175-1973)</f>
        <v>67471.5</v>
      </c>
      <c r="AE175" cm="1">
        <f t="array" ref="AE175">INDEX('GMW - Zero_net'!$A$2:$MC$200,MATCH(1,('GMW - Zero_net'!$MC$2:$MC$200=AE$3)*('GMW - Zero_net'!$MB$2:$MB$200=AE$4),0),$E175-1973)</f>
        <v>29.424389999999999</v>
      </c>
    </row>
    <row r="176" spans="1:31" x14ac:dyDescent="0.2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Zero_net'!$A$2:$MC$200,MATCH(1,('GMW - Zero_net'!$MC$2:$MC$200=F$3)*('GMW - Zero_net'!$MB$2:$MB$200=F$4),0),$E176-1973)</f>
        <v>686335</v>
      </c>
      <c r="G176" cm="1">
        <f t="array" ref="G176">INDEX('GMW - Zero_net'!$A$2:$MC$200,MATCH(1,('GMW - Zero_net'!$MC$2:$MC$200=G$3)*('GMW - Zero_net'!$MB$2:$MB$200=G$4),0),$E176-1973)</f>
        <v>415833</v>
      </c>
      <c r="H176" cm="1">
        <f t="array" ref="H176">INDEX('GMW - Zero_net'!$A$2:$MC$200,MATCH(1,('GMW - Zero_net'!$MC$2:$MC$200=H$3)*('GMW - Zero_net'!$MB$2:$MB$200=H$4),0),$E176-1973)</f>
        <v>426836</v>
      </c>
      <c r="I176" cm="1">
        <f t="array" ref="I176">INDEX('GMW - Zero_net'!$A$2:$MC$200,MATCH(1,('GMW - Zero_net'!$MC$2:$MC$200=I$3)*('GMW - Zero_net'!$MB$2:$MB$200=I$4),0),$E176-1973)</f>
        <v>120.86669999999999</v>
      </c>
      <c r="J176" cm="1">
        <f t="array" ref="J176">INDEX('GMW - Zero_net'!$A$2:$MC$200,MATCH(1,('GMW - Zero_net'!$MC$2:$MC$200=J$3)*('GMW - Zero_net'!$MB$2:$MB$200=J$4),0),$E176-1973)</f>
        <v>0.95</v>
      </c>
      <c r="K176" cm="1">
        <f t="array" ref="K176">INDEX('GMW - Zero_net'!$A$2:$MC$200,MATCH(1,('GMW - Zero_net'!$MC$2:$MC$200=K$3)*('GMW - Zero_net'!$MB$2:$MB$200=K$4),0),$E176-1973)</f>
        <v>2.0390769999999998</v>
      </c>
      <c r="L176" cm="1">
        <f t="array" ref="L176">INDEX('GMW - Zero_net'!$A$2:$MC$200,MATCH(1,('GMW - Zero_net'!$MC$2:$MC$200=L$3)*('GMW - Zero_net'!$MB$2:$MB$200=L$4),0),$E176-1973)</f>
        <v>33002</v>
      </c>
      <c r="M176" cm="1">
        <f t="array" ref="M176">INDEX('GMW - Zero_net'!$A$2:$MC$200,MATCH(1,('GMW - Zero_net'!$MC$2:$MC$200=M$3)*('GMW - Zero_net'!$MB$2:$MB$200=M$4),0),$E176-1973)</f>
        <v>1298</v>
      </c>
      <c r="N176" cm="1">
        <f t="array" ref="N176">INDEX('GMW - Zero_net'!$A$2:$MC$200,MATCH(1,('GMW - Zero_net'!$MC$2:$MC$200=N$3)*('GMW - Zero_net'!$MB$2:$MB$200=N$4),0),$E176-1973)</f>
        <v>34300</v>
      </c>
      <c r="O176" cm="1">
        <f t="array" ref="O176">INDEX('GMW - Zero_net'!$A$2:$MC$200,MATCH(1,('GMW - Zero_net'!$MC$2:$MC$200=O$3)*('GMW - Zero_net'!$MB$2:$MB$200=O$4),0),$E176-1973)</f>
        <v>3.8</v>
      </c>
      <c r="P176" cm="1">
        <f t="array" ref="P176">INDEX('GMW - Zero_net'!$A$2:$MC$200,MATCH(1,('GMW - Zero_net'!$MC$2:$MC$200=P$3)*('GMW - Zero_net'!$MB$2:$MB$200=P$4),0),$E176-1973)</f>
        <v>43217.2</v>
      </c>
      <c r="Q176" cm="1">
        <f t="array" ref="Q176">INDEX('GMW - Zero_net'!$A$2:$MC$200,MATCH(1,('GMW - Zero_net'!$MC$2:$MC$200=Q$3)*('GMW - Zero_net'!$MB$2:$MB$200=Q$4),0),$E176-1973)</f>
        <v>-33821</v>
      </c>
      <c r="R176" cm="1">
        <f t="array" ref="R176">INDEX('GMW - Zero_net'!$A$2:$MC$200,MATCH(1,('GMW - Zero_net'!$MC$2:$MC$200=R$3)*('GMW - Zero_net'!$MB$2:$MB$200=R$4),0),$E176-1973)</f>
        <v>2023112</v>
      </c>
      <c r="S176" cm="1">
        <f t="array" ref="S176">INDEX('GMW - Zero_net'!$A$2:$MC$200,MATCH(1,('GMW - Zero_net'!$MC$2:$MC$200=S$3)*('GMW - Zero_net'!$MB$2:$MB$200=S$4),0),$E176-1973)</f>
        <v>639293</v>
      </c>
      <c r="T176" cm="1">
        <f t="array" ref="T176">INDEX('GMW - Zero_net'!$A$2:$MC$200,MATCH(1,('GMW - Zero_net'!$MC$2:$MC$200=T$3)*('GMW - Zero_net'!$MB$2:$MB$200=T$4),0),$E176-1973)</f>
        <v>2.5250430000000001</v>
      </c>
      <c r="U176" cm="1">
        <f t="array" ref="U176">INDEX('GMW - Zero_net'!$A$2:$MC$200,MATCH(1,('GMW - Zero_net'!$MC$2:$MC$200=U$3)*('GMW - Zero_net'!$MB$2:$MB$200=U$4),0),$E176-1973)</f>
        <v>669221.9</v>
      </c>
      <c r="V176" cm="1">
        <f t="array" ref="V176">INDEX('GMW - Zero_net'!$A$2:$MC$200,MATCH(1,('GMW - Zero_net'!$MC$2:$MC$200=V$3)*('GMW - Zero_net'!$MB$2:$MB$200=V$4),0),$E176-1973)</f>
        <v>32893.699999999997</v>
      </c>
      <c r="W176" cm="1">
        <f t="array" ref="W176">INDEX('GMW - Zero_net'!$A$2:$MC$200,MATCH(1,('GMW - Zero_net'!$MC$2:$MC$200=W$3)*('GMW - Zero_net'!$MB$2:$MB$200=W$4),0),$E176-1973)</f>
        <v>31.7</v>
      </c>
      <c r="X176" cm="1">
        <f t="array" ref="X176">INDEX('GMW - Zero_net'!$A$2:$MC$200,MATCH(1,('GMW - Zero_net'!$MC$2:$MC$200=X$3)*('GMW - Zero_net'!$MB$2:$MB$200=X$4),0),$E176-1973)</f>
        <v>589715.6</v>
      </c>
      <c r="Y176" cm="1">
        <f t="array" ref="Y176">INDEX('GMW - Zero_net'!$A$2:$MC$200,MATCH(1,('GMW - Zero_net'!$MC$2:$MC$200=Y$3)*('GMW - Zero_net'!$MB$2:$MB$200=Y$4),0),$E176-1973)</f>
        <v>43278.54</v>
      </c>
      <c r="Z176" cm="1">
        <f t="array" ref="Z176">INDEX('GMW - Zero_net'!$A$2:$MC$200,MATCH(1,('GMW - Zero_net'!$MC$2:$MC$200=Z$3)*('GMW - Zero_net'!$MB$2:$MB$200=Z$4),0),$E176-1973)</f>
        <v>2997500</v>
      </c>
      <c r="AA176" cm="1">
        <f t="array" ref="AA176">INDEX('GMW - Zero_net'!$A$2:$MC$200,MATCH(1,('GMW - Zero_net'!$MC$2:$MC$200=AA$3)*('GMW - Zero_net'!$MB$2:$MB$200=AA$4),0),$E176-1973)</f>
        <v>-1.59487</v>
      </c>
      <c r="AB176" cm="1">
        <f t="array" ref="AB176">INDEX('GMW - Zero_net'!$A$2:$MC$200,MATCH(1,('GMW - Zero_net'!$MC$2:$MC$200=AB$3)*('GMW - Zero_net'!$MB$2:$MB$200=AB$4),0),$E176-1973)</f>
        <v>275027</v>
      </c>
      <c r="AC176" cm="1">
        <f t="array" ref="AC176">INDEX('GMW - Zero_net'!$A$2:$MC$200,MATCH(1,('GMW - Zero_net'!$MC$2:$MC$200=AC$3)*('GMW - Zero_net'!$MB$2:$MB$200=AC$4),0),$E176-1973)</f>
        <v>234000</v>
      </c>
      <c r="AD176" cm="1">
        <f t="array" ref="AD176">INDEX('GMW - Zero_net'!$A$2:$MC$200,MATCH(1,('GMW - Zero_net'!$MC$2:$MC$200=AD$3)*('GMW - Zero_net'!$MB$2:$MB$200=AD$4),0),$E176-1973)</f>
        <v>67636</v>
      </c>
      <c r="AE176" cm="1">
        <f t="array" ref="AE176">INDEX('GMW - Zero_net'!$A$2:$MC$200,MATCH(1,('GMW - Zero_net'!$MC$2:$MC$200=AE$3)*('GMW - Zero_net'!$MB$2:$MB$200=AE$4),0),$E176-1973)</f>
        <v>29.473189999999999</v>
      </c>
    </row>
    <row r="177" spans="1:31" x14ac:dyDescent="0.2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Zero_net'!$A$2:$MC$200,MATCH(1,('GMW - Zero_net'!$MC$2:$MC$200=F$3)*('GMW - Zero_net'!$MB$2:$MB$200=F$4),0),$E177-1973)</f>
        <v>687029</v>
      </c>
      <c r="G177" cm="1">
        <f t="array" ref="G177">INDEX('GMW - Zero_net'!$A$2:$MC$200,MATCH(1,('GMW - Zero_net'!$MC$2:$MC$200=G$3)*('GMW - Zero_net'!$MB$2:$MB$200=G$4),0),$E177-1973)</f>
        <v>416076</v>
      </c>
      <c r="H177" cm="1">
        <f t="array" ref="H177">INDEX('GMW - Zero_net'!$A$2:$MC$200,MATCH(1,('GMW - Zero_net'!$MC$2:$MC$200=H$3)*('GMW - Zero_net'!$MB$2:$MB$200=H$4),0),$E177-1973)</f>
        <v>427417</v>
      </c>
      <c r="I177" cm="1">
        <f t="array" ref="I177">INDEX('GMW - Zero_net'!$A$2:$MC$200,MATCH(1,('GMW - Zero_net'!$MC$2:$MC$200=I$3)*('GMW - Zero_net'!$MB$2:$MB$200=I$4),0),$E177-1973)</f>
        <v>123.13330000000001</v>
      </c>
      <c r="J177" cm="1">
        <f t="array" ref="J177">INDEX('GMW - Zero_net'!$A$2:$MC$200,MATCH(1,('GMW - Zero_net'!$MC$2:$MC$200=J$3)*('GMW - Zero_net'!$MB$2:$MB$200=J$4),0),$E177-1973)</f>
        <v>1.6212120000000001</v>
      </c>
      <c r="K177" cm="1">
        <f t="array" ref="K177">INDEX('GMW - Zero_net'!$A$2:$MC$200,MATCH(1,('GMW - Zero_net'!$MC$2:$MC$200=K$3)*('GMW - Zero_net'!$MB$2:$MB$200=K$4),0),$E177-1973)</f>
        <v>2.5759089999999998</v>
      </c>
      <c r="L177" cm="1">
        <f t="array" ref="L177">INDEX('GMW - Zero_net'!$A$2:$MC$200,MATCH(1,('GMW - Zero_net'!$MC$2:$MC$200=L$3)*('GMW - Zero_net'!$MB$2:$MB$200=L$4),0),$E177-1973)</f>
        <v>32921</v>
      </c>
      <c r="M177" cm="1">
        <f t="array" ref="M177">INDEX('GMW - Zero_net'!$A$2:$MC$200,MATCH(1,('GMW - Zero_net'!$MC$2:$MC$200=M$3)*('GMW - Zero_net'!$MB$2:$MB$200=M$4),0),$E177-1973)</f>
        <v>1275</v>
      </c>
      <c r="N177" cm="1">
        <f t="array" ref="N177">INDEX('GMW - Zero_net'!$A$2:$MC$200,MATCH(1,('GMW - Zero_net'!$MC$2:$MC$200=N$3)*('GMW - Zero_net'!$MB$2:$MB$200=N$4),0),$E177-1973)</f>
        <v>34196</v>
      </c>
      <c r="O177" cm="1">
        <f t="array" ref="O177">INDEX('GMW - Zero_net'!$A$2:$MC$200,MATCH(1,('GMW - Zero_net'!$MC$2:$MC$200=O$3)*('GMW - Zero_net'!$MB$2:$MB$200=O$4),0),$E177-1973)</f>
        <v>3.7</v>
      </c>
      <c r="P177" cm="1">
        <f t="array" ref="P177">INDEX('GMW - Zero_net'!$A$2:$MC$200,MATCH(1,('GMW - Zero_net'!$MC$2:$MC$200=P$3)*('GMW - Zero_net'!$MB$2:$MB$200=P$4),0),$E177-1973)</f>
        <v>43366.59</v>
      </c>
      <c r="Q177" cm="1">
        <f t="array" ref="Q177">INDEX('GMW - Zero_net'!$A$2:$MC$200,MATCH(1,('GMW - Zero_net'!$MC$2:$MC$200=Q$3)*('GMW - Zero_net'!$MB$2:$MB$200=Q$4),0),$E177-1973)</f>
        <v>-13212</v>
      </c>
      <c r="R177" cm="1">
        <f t="array" ref="R177">INDEX('GMW - Zero_net'!$A$2:$MC$200,MATCH(1,('GMW - Zero_net'!$MC$2:$MC$200=R$3)*('GMW - Zero_net'!$MB$2:$MB$200=R$4),0),$E177-1973)</f>
        <v>2038348</v>
      </c>
      <c r="S177" cm="1">
        <f t="array" ref="S177">INDEX('GMW - Zero_net'!$A$2:$MC$200,MATCH(1,('GMW - Zero_net'!$MC$2:$MC$200=S$3)*('GMW - Zero_net'!$MB$2:$MB$200=S$4),0),$E177-1973)</f>
        <v>650233</v>
      </c>
      <c r="T177" cm="1">
        <f t="array" ref="T177">INDEX('GMW - Zero_net'!$A$2:$MC$200,MATCH(1,('GMW - Zero_net'!$MC$2:$MC$200=T$3)*('GMW - Zero_net'!$MB$2:$MB$200=T$4),0),$E177-1973)</f>
        <v>2.4070740000000002</v>
      </c>
      <c r="U177" cm="1">
        <f t="array" ref="U177">INDEX('GMW - Zero_net'!$A$2:$MC$200,MATCH(1,('GMW - Zero_net'!$MC$2:$MC$200=U$3)*('GMW - Zero_net'!$MB$2:$MB$200=U$4),0),$E177-1973)</f>
        <v>670689.6</v>
      </c>
      <c r="V177" cm="1">
        <f t="array" ref="V177">INDEX('GMW - Zero_net'!$A$2:$MC$200,MATCH(1,('GMW - Zero_net'!$MC$2:$MC$200=V$3)*('GMW - Zero_net'!$MB$2:$MB$200=V$4),0),$E177-1973)</f>
        <v>32793.96</v>
      </c>
      <c r="W177" cm="1">
        <f t="array" ref="W177">INDEX('GMW - Zero_net'!$A$2:$MC$200,MATCH(1,('GMW - Zero_net'!$MC$2:$MC$200=W$3)*('GMW - Zero_net'!$MB$2:$MB$200=W$4),0),$E177-1973)</f>
        <v>31.8</v>
      </c>
      <c r="X177" cm="1">
        <f t="array" ref="X177">INDEX('GMW - Zero_net'!$A$2:$MC$200,MATCH(1,('GMW - Zero_net'!$MC$2:$MC$200=X$3)*('GMW - Zero_net'!$MB$2:$MB$200=X$4),0),$E177-1973)</f>
        <v>592775.4</v>
      </c>
      <c r="Y177" cm="1">
        <f t="array" ref="Y177">INDEX('GMW - Zero_net'!$A$2:$MC$200,MATCH(1,('GMW - Zero_net'!$MC$2:$MC$200=Y$3)*('GMW - Zero_net'!$MB$2:$MB$200=Y$4),0),$E177-1973)</f>
        <v>43431.86</v>
      </c>
      <c r="Z177" cm="1">
        <f t="array" ref="Z177">INDEX('GMW - Zero_net'!$A$2:$MC$200,MATCH(1,('GMW - Zero_net'!$MC$2:$MC$200=Z$3)*('GMW - Zero_net'!$MB$2:$MB$200=Z$4),0),$E177-1973)</f>
        <v>3012750</v>
      </c>
      <c r="AA177" cm="1">
        <f t="array" ref="AA177">INDEX('GMW - Zero_net'!$A$2:$MC$200,MATCH(1,('GMW - Zero_net'!$MC$2:$MC$200=AA$3)*('GMW - Zero_net'!$MB$2:$MB$200=AA$4),0),$E177-1973)</f>
        <v>-1.595029</v>
      </c>
      <c r="AB177" cm="1">
        <f t="array" ref="AB177">INDEX('GMW - Zero_net'!$A$2:$MC$200,MATCH(1,('GMW - Zero_net'!$MC$2:$MC$200=AB$3)*('GMW - Zero_net'!$MB$2:$MB$200=AB$4),0),$E177-1973)</f>
        <v>276137</v>
      </c>
      <c r="AC177" cm="1">
        <f t="array" ref="AC177">INDEX('GMW - Zero_net'!$A$2:$MC$200,MATCH(1,('GMW - Zero_net'!$MC$2:$MC$200=AC$3)*('GMW - Zero_net'!$MB$2:$MB$200=AC$4),0),$E177-1973)</f>
        <v>252316</v>
      </c>
      <c r="AD177" cm="1">
        <f t="array" ref="AD177">INDEX('GMW - Zero_net'!$A$2:$MC$200,MATCH(1,('GMW - Zero_net'!$MC$2:$MC$200=AD$3)*('GMW - Zero_net'!$MB$2:$MB$200=AD$4),0),$E177-1973)</f>
        <v>67858.5</v>
      </c>
      <c r="AE177" cm="1">
        <f t="array" ref="AE177">INDEX('GMW - Zero_net'!$A$2:$MC$200,MATCH(1,('GMW - Zero_net'!$MC$2:$MC$200=AE$3)*('GMW - Zero_net'!$MB$2:$MB$200=AE$4),0),$E177-1973)</f>
        <v>29.48199</v>
      </c>
    </row>
    <row r="178" spans="1:31" x14ac:dyDescent="0.2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Zero_net'!$A$2:$MC$200,MATCH(1,('GMW - Zero_net'!$MC$2:$MC$200=F$3)*('GMW - Zero_net'!$MB$2:$MB$200=F$4),0),$E178-1973)</f>
        <v>688817</v>
      </c>
      <c r="G178" cm="1">
        <f t="array" ref="G178">INDEX('GMW - Zero_net'!$A$2:$MC$200,MATCH(1,('GMW - Zero_net'!$MC$2:$MC$200=G$3)*('GMW - Zero_net'!$MB$2:$MB$200=G$4),0),$E178-1973)</f>
        <v>417728</v>
      </c>
      <c r="H178" cm="1">
        <f t="array" ref="H178">INDEX('GMW - Zero_net'!$A$2:$MC$200,MATCH(1,('GMW - Zero_net'!$MC$2:$MC$200=H$3)*('GMW - Zero_net'!$MB$2:$MB$200=H$4),0),$E178-1973)</f>
        <v>434778</v>
      </c>
      <c r="I178" cm="1">
        <f t="array" ref="I178">INDEX('GMW - Zero_net'!$A$2:$MC$200,MATCH(1,('GMW - Zero_net'!$MC$2:$MC$200=I$3)*('GMW - Zero_net'!$MB$2:$MB$200=I$4),0),$E178-1973)</f>
        <v>126.7</v>
      </c>
      <c r="J178" cm="1">
        <f t="array" ref="J178">INDEX('GMW - Zero_net'!$A$2:$MC$200,MATCH(1,('GMW - Zero_net'!$MC$2:$MC$200=J$3)*('GMW - Zero_net'!$MB$2:$MB$200=J$4),0),$E178-1973)</f>
        <v>2.8269229999999999</v>
      </c>
      <c r="K178" cm="1">
        <f t="array" ref="K178">INDEX('GMW - Zero_net'!$A$2:$MC$200,MATCH(1,('GMW - Zero_net'!$MC$2:$MC$200=K$3)*('GMW - Zero_net'!$MB$2:$MB$200=K$4),0),$E178-1973)</f>
        <v>3.5372309999999998</v>
      </c>
      <c r="L178" cm="1">
        <f t="array" ref="L178">INDEX('GMW - Zero_net'!$A$2:$MC$200,MATCH(1,('GMW - Zero_net'!$MC$2:$MC$200=L$3)*('GMW - Zero_net'!$MB$2:$MB$200=L$4),0),$E178-1973)</f>
        <v>33116</v>
      </c>
      <c r="M178" cm="1">
        <f t="array" ref="M178">INDEX('GMW - Zero_net'!$A$2:$MC$200,MATCH(1,('GMW - Zero_net'!$MC$2:$MC$200=M$3)*('GMW - Zero_net'!$MB$2:$MB$200=M$4),0),$E178-1973)</f>
        <v>1350</v>
      </c>
      <c r="N178" cm="1">
        <f t="array" ref="N178">INDEX('GMW - Zero_net'!$A$2:$MC$200,MATCH(1,('GMW - Zero_net'!$MC$2:$MC$200=N$3)*('GMW - Zero_net'!$MB$2:$MB$200=N$4),0),$E178-1973)</f>
        <v>34466</v>
      </c>
      <c r="O178" cm="1">
        <f t="array" ref="O178">INDEX('GMW - Zero_net'!$A$2:$MC$200,MATCH(1,('GMW - Zero_net'!$MC$2:$MC$200=O$3)*('GMW - Zero_net'!$MB$2:$MB$200=O$4),0),$E178-1973)</f>
        <v>3.9</v>
      </c>
      <c r="P178" cm="1">
        <f t="array" ref="P178">INDEX('GMW - Zero_net'!$A$2:$MC$200,MATCH(1,('GMW - Zero_net'!$MC$2:$MC$200=P$3)*('GMW - Zero_net'!$MB$2:$MB$200=P$4),0),$E178-1973)</f>
        <v>43515.97</v>
      </c>
      <c r="Q178" cm="1">
        <f t="array" ref="Q178">INDEX('GMW - Zero_net'!$A$2:$MC$200,MATCH(1,('GMW - Zero_net'!$MC$2:$MC$200=Q$3)*('GMW - Zero_net'!$MB$2:$MB$200=Q$4),0),$E178-1973)</f>
        <v>-42642</v>
      </c>
      <c r="R178" cm="1">
        <f t="array" ref="R178">INDEX('GMW - Zero_net'!$A$2:$MC$200,MATCH(1,('GMW - Zero_net'!$MC$2:$MC$200=R$3)*('GMW - Zero_net'!$MB$2:$MB$200=R$4),0),$E178-1973)</f>
        <v>2104197</v>
      </c>
      <c r="S178" cm="1">
        <f t="array" ref="S178">INDEX('GMW - Zero_net'!$A$2:$MC$200,MATCH(1,('GMW - Zero_net'!$MC$2:$MC$200=S$3)*('GMW - Zero_net'!$MB$2:$MB$200=S$4),0),$E178-1973)</f>
        <v>668409</v>
      </c>
      <c r="T178" cm="1">
        <f t="array" ref="T178">INDEX('GMW - Zero_net'!$A$2:$MC$200,MATCH(1,('GMW - Zero_net'!$MC$2:$MC$200=T$3)*('GMW - Zero_net'!$MB$2:$MB$200=T$4),0),$E178-1973)</f>
        <v>2.1498680000000001</v>
      </c>
      <c r="U178" cm="1">
        <f t="array" ref="U178">INDEX('GMW - Zero_net'!$A$2:$MC$200,MATCH(1,('GMW - Zero_net'!$MC$2:$MC$200=U$3)*('GMW - Zero_net'!$MB$2:$MB$200=U$4),0),$E178-1973)</f>
        <v>674166.4</v>
      </c>
      <c r="V178" cm="1">
        <f t="array" ref="V178">INDEX('GMW - Zero_net'!$A$2:$MC$200,MATCH(1,('GMW - Zero_net'!$MC$2:$MC$200=V$3)*('GMW - Zero_net'!$MB$2:$MB$200=V$4),0),$E178-1973)</f>
        <v>33052.89</v>
      </c>
      <c r="W178" cm="1">
        <f t="array" ref="W178">INDEX('GMW - Zero_net'!$A$2:$MC$200,MATCH(1,('GMW - Zero_net'!$MC$2:$MC$200=W$3)*('GMW - Zero_net'!$MB$2:$MB$200=W$4),0),$E178-1973)</f>
        <v>31.7</v>
      </c>
      <c r="X178" cm="1">
        <f t="array" ref="X178">INDEX('GMW - Zero_net'!$A$2:$MC$200,MATCH(1,('GMW - Zero_net'!$MC$2:$MC$200=X$3)*('GMW - Zero_net'!$MB$2:$MB$200=X$4),0),$E178-1973)</f>
        <v>595838.80000000005</v>
      </c>
      <c r="Y178" cm="1">
        <f t="array" ref="Y178">INDEX('GMW - Zero_net'!$A$2:$MC$200,MATCH(1,('GMW - Zero_net'!$MC$2:$MC$200=Y$3)*('GMW - Zero_net'!$MB$2:$MB$200=Y$4),0),$E178-1973)</f>
        <v>43585.19</v>
      </c>
      <c r="Z178" cm="1">
        <f t="array" ref="Z178">INDEX('GMW - Zero_net'!$A$2:$MC$200,MATCH(1,('GMW - Zero_net'!$MC$2:$MC$200=Z$3)*('GMW - Zero_net'!$MB$2:$MB$200=Z$4),0),$E178-1973)</f>
        <v>3028000</v>
      </c>
      <c r="AA178" cm="1">
        <f t="array" ref="AA178">INDEX('GMW - Zero_net'!$A$2:$MC$200,MATCH(1,('GMW - Zero_net'!$MC$2:$MC$200=AA$3)*('GMW - Zero_net'!$MB$2:$MB$200=AA$4),0),$E178-1973)</f>
        <v>-1.595189</v>
      </c>
      <c r="AB178" cm="1">
        <f t="array" ref="AB178">INDEX('GMW - Zero_net'!$A$2:$MC$200,MATCH(1,('GMW - Zero_net'!$MC$2:$MC$200=AB$3)*('GMW - Zero_net'!$MB$2:$MB$200=AB$4),0),$E178-1973)</f>
        <v>292668</v>
      </c>
      <c r="AC178" cm="1">
        <f t="array" ref="AC178">INDEX('GMW - Zero_net'!$A$2:$MC$200,MATCH(1,('GMW - Zero_net'!$MC$2:$MC$200=AC$3)*('GMW - Zero_net'!$MB$2:$MB$200=AC$4),0),$E178-1973)</f>
        <v>250071</v>
      </c>
      <c r="AD178" cm="1">
        <f t="array" ref="AD178">INDEX('GMW - Zero_net'!$A$2:$MC$200,MATCH(1,('GMW - Zero_net'!$MC$2:$MC$200=AD$3)*('GMW - Zero_net'!$MB$2:$MB$200=AD$4),0),$E178-1973)</f>
        <v>68081</v>
      </c>
      <c r="AE178" cm="1">
        <f t="array" ref="AE178">INDEX('GMW - Zero_net'!$A$2:$MC$200,MATCH(1,('GMW - Zero_net'!$MC$2:$MC$200=AE$3)*('GMW - Zero_net'!$MB$2:$MB$200=AE$4),0),$E178-1973)</f>
        <v>29.49072</v>
      </c>
    </row>
    <row r="179" spans="1:31" x14ac:dyDescent="0.2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Zero_net'!$A$2:$MC$200,MATCH(1,('GMW - Zero_net'!$MC$2:$MC$200=F$3)*('GMW - Zero_net'!$MB$2:$MB$200=F$4),0),$E179-1973)</f>
        <v>689206</v>
      </c>
      <c r="G179" cm="1">
        <f t="array" ref="G179">INDEX('GMW - Zero_net'!$A$2:$MC$200,MATCH(1,('GMW - Zero_net'!$MC$2:$MC$200=G$3)*('GMW - Zero_net'!$MB$2:$MB$200=G$4),0),$E179-1973)</f>
        <v>415180</v>
      </c>
      <c r="H179" cm="1">
        <f t="array" ref="H179">INDEX('GMW - Zero_net'!$A$2:$MC$200,MATCH(1,('GMW - Zero_net'!$MC$2:$MC$200=H$3)*('GMW - Zero_net'!$MB$2:$MB$200=H$4),0),$E179-1973)</f>
        <v>430646</v>
      </c>
      <c r="I179" cm="1">
        <f t="array" ref="I179">INDEX('GMW - Zero_net'!$A$2:$MC$200,MATCH(1,('GMW - Zero_net'!$MC$2:$MC$200=I$3)*('GMW - Zero_net'!$MB$2:$MB$200=I$4),0),$E179-1973)</f>
        <v>127.7333</v>
      </c>
      <c r="J179" cm="1">
        <f t="array" ref="J179">INDEX('GMW - Zero_net'!$A$2:$MC$200,MATCH(1,('GMW - Zero_net'!$MC$2:$MC$200=J$3)*('GMW - Zero_net'!$MB$2:$MB$200=J$4),0),$E179-1973)</f>
        <v>3.85</v>
      </c>
      <c r="K179" cm="1">
        <f t="array" ref="K179">INDEX('GMW - Zero_net'!$A$2:$MC$200,MATCH(1,('GMW - Zero_net'!$MC$2:$MC$200=K$3)*('GMW - Zero_net'!$MB$2:$MB$200=K$4),0),$E179-1973)</f>
        <v>3.466923</v>
      </c>
      <c r="L179" cm="1">
        <f t="array" ref="L179">INDEX('GMW - Zero_net'!$A$2:$MC$200,MATCH(1,('GMW - Zero_net'!$MC$2:$MC$200=L$3)*('GMW - Zero_net'!$MB$2:$MB$200=L$4),0),$E179-1973)</f>
        <v>33325</v>
      </c>
      <c r="M179" cm="1">
        <f t="array" ref="M179">INDEX('GMW - Zero_net'!$A$2:$MC$200,MATCH(1,('GMW - Zero_net'!$MC$2:$MC$200=M$3)*('GMW - Zero_net'!$MB$2:$MB$200=M$4),0),$E179-1973)</f>
        <v>1389</v>
      </c>
      <c r="N179" cm="1">
        <f t="array" ref="N179">INDEX('GMW - Zero_net'!$A$2:$MC$200,MATCH(1,('GMW - Zero_net'!$MC$2:$MC$200=N$3)*('GMW - Zero_net'!$MB$2:$MB$200=N$4),0),$E179-1973)</f>
        <v>34714</v>
      </c>
      <c r="O179" cm="1">
        <f t="array" ref="O179">INDEX('GMW - Zero_net'!$A$2:$MC$200,MATCH(1,('GMW - Zero_net'!$MC$2:$MC$200=O$3)*('GMW - Zero_net'!$MB$2:$MB$200=O$4),0),$E179-1973)</f>
        <v>4</v>
      </c>
      <c r="P179" cm="1">
        <f t="array" ref="P179">INDEX('GMW - Zero_net'!$A$2:$MC$200,MATCH(1,('GMW - Zero_net'!$MC$2:$MC$200=P$3)*('GMW - Zero_net'!$MB$2:$MB$200=P$4),0),$E179-1973)</f>
        <v>43665.36</v>
      </c>
      <c r="Q179" cm="1">
        <f t="array" ref="Q179">INDEX('GMW - Zero_net'!$A$2:$MC$200,MATCH(1,('GMW - Zero_net'!$MC$2:$MC$200=Q$3)*('GMW - Zero_net'!$MB$2:$MB$200=Q$4),0),$E179-1973)</f>
        <v>9003</v>
      </c>
      <c r="R179" cm="1">
        <f t="array" ref="R179">INDEX('GMW - Zero_net'!$A$2:$MC$200,MATCH(1,('GMW - Zero_net'!$MC$2:$MC$200=R$3)*('GMW - Zero_net'!$MB$2:$MB$200=R$4),0),$E179-1973)</f>
        <v>2157672</v>
      </c>
      <c r="S179" cm="1">
        <f t="array" ref="S179">INDEX('GMW - Zero_net'!$A$2:$MC$200,MATCH(1,('GMW - Zero_net'!$MC$2:$MC$200=S$3)*('GMW - Zero_net'!$MB$2:$MB$200=S$4),0),$E179-1973)</f>
        <v>679194</v>
      </c>
      <c r="T179" cm="1">
        <f t="array" ref="T179">INDEX('GMW - Zero_net'!$A$2:$MC$200,MATCH(1,('GMW - Zero_net'!$MC$2:$MC$200=T$3)*('GMW - Zero_net'!$MB$2:$MB$200=T$4),0),$E179-1973)</f>
        <v>1.5308379999999999</v>
      </c>
      <c r="U179" cm="1">
        <f t="array" ref="U179">INDEX('GMW - Zero_net'!$A$2:$MC$200,MATCH(1,('GMW - Zero_net'!$MC$2:$MC$200=U$3)*('GMW - Zero_net'!$MB$2:$MB$200=U$4),0),$E179-1973)</f>
        <v>678735.5</v>
      </c>
      <c r="V179" cm="1">
        <f t="array" ref="V179">INDEX('GMW - Zero_net'!$A$2:$MC$200,MATCH(1,('GMW - Zero_net'!$MC$2:$MC$200=V$3)*('GMW - Zero_net'!$MB$2:$MB$200=V$4),0),$E179-1973)</f>
        <v>33290.730000000003</v>
      </c>
      <c r="W179" cm="1">
        <f t="array" ref="W179">INDEX('GMW - Zero_net'!$A$2:$MC$200,MATCH(1,('GMW - Zero_net'!$MC$2:$MC$200=W$3)*('GMW - Zero_net'!$MB$2:$MB$200=W$4),0),$E179-1973)</f>
        <v>31.7</v>
      </c>
      <c r="X179" cm="1">
        <f t="array" ref="X179">INDEX('GMW - Zero_net'!$A$2:$MC$200,MATCH(1,('GMW - Zero_net'!$MC$2:$MC$200=X$3)*('GMW - Zero_net'!$MB$2:$MB$200=X$4),0),$E179-1973)</f>
        <v>598905.30000000005</v>
      </c>
      <c r="Y179" cm="1">
        <f t="array" ref="Y179">INDEX('GMW - Zero_net'!$A$2:$MC$200,MATCH(1,('GMW - Zero_net'!$MC$2:$MC$200=Y$3)*('GMW - Zero_net'!$MB$2:$MB$200=Y$4),0),$E179-1973)</f>
        <v>43738.52</v>
      </c>
      <c r="Z179" cm="1">
        <f t="array" ref="Z179">INDEX('GMW - Zero_net'!$A$2:$MC$200,MATCH(1,('GMW - Zero_net'!$MC$2:$MC$200=Z$3)*('GMW - Zero_net'!$MB$2:$MB$200=Z$4),0),$E179-1973)</f>
        <v>3044750</v>
      </c>
      <c r="AA179" cm="1">
        <f t="array" ref="AA179">INDEX('GMW - Zero_net'!$A$2:$MC$200,MATCH(1,('GMW - Zero_net'!$MC$2:$MC$200=AA$3)*('GMW - Zero_net'!$MB$2:$MB$200=AA$4),0),$E179-1973)</f>
        <v>-1.595348</v>
      </c>
      <c r="AB179" cm="1">
        <f t="array" ref="AB179">INDEX('GMW - Zero_net'!$A$2:$MC$200,MATCH(1,('GMW - Zero_net'!$MC$2:$MC$200=AB$3)*('GMW - Zero_net'!$MB$2:$MB$200=AB$4),0),$E179-1973)</f>
        <v>316842</v>
      </c>
      <c r="AC179" cm="1">
        <f t="array" ref="AC179">INDEX('GMW - Zero_net'!$A$2:$MC$200,MATCH(1,('GMW - Zero_net'!$MC$2:$MC$200=AC$3)*('GMW - Zero_net'!$MB$2:$MB$200=AC$4),0),$E179-1973)</f>
        <v>296927</v>
      </c>
      <c r="AD179" cm="1">
        <f t="array" ref="AD179">INDEX('GMW - Zero_net'!$A$2:$MC$200,MATCH(1,('GMW - Zero_net'!$MC$2:$MC$200=AD$3)*('GMW - Zero_net'!$MB$2:$MB$200=AD$4),0),$E179-1973)</f>
        <v>68303.5</v>
      </c>
      <c r="AE179" cm="1">
        <f t="array" ref="AE179">INDEX('GMW - Zero_net'!$A$2:$MC$200,MATCH(1,('GMW - Zero_net'!$MC$2:$MC$200=AE$3)*('GMW - Zero_net'!$MB$2:$MB$200=AE$4),0),$E179-1973)</f>
        <v>29.499390000000002</v>
      </c>
    </row>
    <row r="180" spans="1:31" x14ac:dyDescent="0.2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Zero_net'!$A$2:$MC$200,MATCH(1,('GMW - Zero_net'!$MC$2:$MC$200=F$3)*('GMW - Zero_net'!$MB$2:$MB$200=F$4),0),$E180-1973)</f>
        <v>689491</v>
      </c>
      <c r="G180" cm="1">
        <f t="array" ref="G180">INDEX('GMW - Zero_net'!$A$2:$MC$200,MATCH(1,('GMW - Zero_net'!$MC$2:$MC$200=G$3)*('GMW - Zero_net'!$MB$2:$MB$200=G$4),0),$E180-1973)</f>
        <v>416034</v>
      </c>
      <c r="H180" cm="1">
        <f t="array" ref="H180">INDEX('GMW - Zero_net'!$A$2:$MC$200,MATCH(1,('GMW - Zero_net'!$MC$2:$MC$200=H$3)*('GMW - Zero_net'!$MB$2:$MB$200=H$4),0),$E180-1973)</f>
        <v>436064</v>
      </c>
      <c r="I180" cm="1">
        <f t="array" ref="I180">INDEX('GMW - Zero_net'!$A$2:$MC$200,MATCH(1,('GMW - Zero_net'!$MC$2:$MC$200=I$3)*('GMW - Zero_net'!$MB$2:$MB$200=I$4),0),$E180-1973)</f>
        <v>131.0667</v>
      </c>
      <c r="J180" cm="1">
        <f t="array" ref="J180">INDEX('GMW - Zero_net'!$A$2:$MC$200,MATCH(1,('GMW - Zero_net'!$MC$2:$MC$200=J$3)*('GMW - Zero_net'!$MB$2:$MB$200=J$4),0),$E180-1973)</f>
        <v>4.4461539999999999</v>
      </c>
      <c r="K180" cm="1">
        <f t="array" ref="K180">INDEX('GMW - Zero_net'!$A$2:$MC$200,MATCH(1,('GMW - Zero_net'!$MC$2:$MC$200=K$3)*('GMW - Zero_net'!$MB$2:$MB$200=K$4),0),$E180-1973)</f>
        <v>3.9911669999999999</v>
      </c>
      <c r="L180" cm="1">
        <f t="array" ref="L180">INDEX('GMW - Zero_net'!$A$2:$MC$200,MATCH(1,('GMW - Zero_net'!$MC$2:$MC$200=L$3)*('GMW - Zero_net'!$MB$2:$MB$200=L$4),0),$E180-1973)</f>
        <v>33350</v>
      </c>
      <c r="M180" cm="1">
        <f t="array" ref="M180">INDEX('GMW - Zero_net'!$A$2:$MC$200,MATCH(1,('GMW - Zero_net'!$MC$2:$MC$200=M$3)*('GMW - Zero_net'!$MB$2:$MB$200=M$4),0),$E180-1973)</f>
        <v>1472</v>
      </c>
      <c r="N180" cm="1">
        <f t="array" ref="N180">INDEX('GMW - Zero_net'!$A$2:$MC$200,MATCH(1,('GMW - Zero_net'!$MC$2:$MC$200=N$3)*('GMW - Zero_net'!$MB$2:$MB$200=N$4),0),$E180-1973)</f>
        <v>34822</v>
      </c>
      <c r="O180" cm="1">
        <f t="array" ref="O180">INDEX('GMW - Zero_net'!$A$2:$MC$200,MATCH(1,('GMW - Zero_net'!$MC$2:$MC$200=O$3)*('GMW - Zero_net'!$MB$2:$MB$200=O$4),0),$E180-1973)</f>
        <v>4.2</v>
      </c>
      <c r="P180" cm="1">
        <f t="array" ref="P180">INDEX('GMW - Zero_net'!$A$2:$MC$200,MATCH(1,('GMW - Zero_net'!$MC$2:$MC$200=P$3)*('GMW - Zero_net'!$MB$2:$MB$200=P$4),0),$E180-1973)</f>
        <v>43814.75</v>
      </c>
      <c r="Q180" cm="1">
        <f t="array" ref="Q180">INDEX('GMW - Zero_net'!$A$2:$MC$200,MATCH(1,('GMW - Zero_net'!$MC$2:$MC$200=Q$3)*('GMW - Zero_net'!$MB$2:$MB$200=Q$4),0),$E180-1973)</f>
        <v>-44482</v>
      </c>
      <c r="R180" cm="1">
        <f t="array" ref="R180">INDEX('GMW - Zero_net'!$A$2:$MC$200,MATCH(1,('GMW - Zero_net'!$MC$2:$MC$200=R$3)*('GMW - Zero_net'!$MB$2:$MB$200=R$4),0),$E180-1973)</f>
        <v>2221600</v>
      </c>
      <c r="S180" cm="1">
        <f t="array" ref="S180">INDEX('GMW - Zero_net'!$A$2:$MC$200,MATCH(1,('GMW - Zero_net'!$MC$2:$MC$200=S$3)*('GMW - Zero_net'!$MB$2:$MB$200=S$4),0),$E180-1973)</f>
        <v>689618</v>
      </c>
      <c r="T180" cm="1">
        <f t="array" ref="T180">INDEX('GMW - Zero_net'!$A$2:$MC$200,MATCH(1,('GMW - Zero_net'!$MC$2:$MC$200=T$3)*('GMW - Zero_net'!$MB$2:$MB$200=T$4),0),$E180-1973)</f>
        <v>1.350212</v>
      </c>
      <c r="U180" cm="1">
        <f t="array" ref="U180">INDEX('GMW - Zero_net'!$A$2:$MC$200,MATCH(1,('GMW - Zero_net'!$MC$2:$MC$200=U$3)*('GMW - Zero_net'!$MB$2:$MB$200=U$4),0),$E180-1973)</f>
        <v>680244.4</v>
      </c>
      <c r="V180" cm="1">
        <f t="array" ref="V180">INDEX('GMW - Zero_net'!$A$2:$MC$200,MATCH(1,('GMW - Zero_net'!$MC$2:$MC$200=V$3)*('GMW - Zero_net'!$MB$2:$MB$200=V$4),0),$E180-1973)</f>
        <v>33394.300000000003</v>
      </c>
      <c r="W180" cm="1">
        <f t="array" ref="W180">INDEX('GMW - Zero_net'!$A$2:$MC$200,MATCH(1,('GMW - Zero_net'!$MC$2:$MC$200=W$3)*('GMW - Zero_net'!$MB$2:$MB$200=W$4),0),$E180-1973)</f>
        <v>31.6</v>
      </c>
      <c r="X180" cm="1">
        <f t="array" ref="X180">INDEX('GMW - Zero_net'!$A$2:$MC$200,MATCH(1,('GMW - Zero_net'!$MC$2:$MC$200=X$3)*('GMW - Zero_net'!$MB$2:$MB$200=X$4),0),$E180-1973)</f>
        <v>601975.19999999995</v>
      </c>
      <c r="Y180" cm="1">
        <f t="array" ref="Y180">INDEX('GMW - Zero_net'!$A$2:$MC$200,MATCH(1,('GMW - Zero_net'!$MC$2:$MC$200=Y$3)*('GMW - Zero_net'!$MB$2:$MB$200=Y$4),0),$E180-1973)</f>
        <v>43891.85</v>
      </c>
      <c r="Z180" cm="1">
        <f t="array" ref="Z180">INDEX('GMW - Zero_net'!$A$2:$MC$200,MATCH(1,('GMW - Zero_net'!$MC$2:$MC$200=Z$3)*('GMW - Zero_net'!$MB$2:$MB$200=Z$4),0),$E180-1973)</f>
        <v>3061500</v>
      </c>
      <c r="AA180" cm="1">
        <f t="array" ref="AA180">INDEX('GMW - Zero_net'!$A$2:$MC$200,MATCH(1,('GMW - Zero_net'!$MC$2:$MC$200=AA$3)*('GMW - Zero_net'!$MB$2:$MB$200=AA$4),0),$E180-1973)</f>
        <v>-1.5955079999999999</v>
      </c>
      <c r="AB180" cm="1">
        <f t="array" ref="AB180">INDEX('GMW - Zero_net'!$A$2:$MC$200,MATCH(1,('GMW - Zero_net'!$MC$2:$MC$200=AB$3)*('GMW - Zero_net'!$MB$2:$MB$200=AB$4),0),$E180-1973)</f>
        <v>308455</v>
      </c>
      <c r="AC180" cm="1">
        <f t="array" ref="AC180">INDEX('GMW - Zero_net'!$A$2:$MC$200,MATCH(1,('GMW - Zero_net'!$MC$2:$MC$200=AC$3)*('GMW - Zero_net'!$MB$2:$MB$200=AC$4),0),$E180-1973)</f>
        <v>254017</v>
      </c>
      <c r="AD180" cm="1">
        <f t="array" ref="AD180">INDEX('GMW - Zero_net'!$A$2:$MC$200,MATCH(1,('GMW - Zero_net'!$MC$2:$MC$200=AD$3)*('GMW - Zero_net'!$MB$2:$MB$200=AD$4),0),$E180-1973)</f>
        <v>68526</v>
      </c>
      <c r="AE180" cm="1">
        <f t="array" ref="AE180">INDEX('GMW - Zero_net'!$A$2:$MC$200,MATCH(1,('GMW - Zero_net'!$MC$2:$MC$200=AE$3)*('GMW - Zero_net'!$MB$2:$MB$200=AE$4),0),$E180-1973)</f>
        <v>29.507999999999999</v>
      </c>
    </row>
    <row r="181" spans="1:31" x14ac:dyDescent="0.2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Zero_net'!$A$2:$MC$200,MATCH(1,('GMW - Zero_net'!$MC$2:$MC$200=F$3)*('GMW - Zero_net'!$MB$2:$MB$200=F$4),0),$E181-1973)</f>
        <v>687839</v>
      </c>
      <c r="G181" cm="1">
        <f t="array" ref="G181">INDEX('GMW - Zero_net'!$A$2:$MC$200,MATCH(1,('GMW - Zero_net'!$MC$2:$MC$200=G$3)*('GMW - Zero_net'!$MB$2:$MB$200=G$4),0),$E181-1973)</f>
        <v>410873</v>
      </c>
      <c r="H181" cm="1">
        <f t="array" ref="H181">INDEX('GMW - Zero_net'!$A$2:$MC$200,MATCH(1,('GMW - Zero_net'!$MC$2:$MC$200=H$3)*('GMW - Zero_net'!$MB$2:$MB$200=H$4),0),$E181-1973)</f>
        <v>435489</v>
      </c>
      <c r="I181" cm="1">
        <f t="array" ref="I181">INDEX('GMW - Zero_net'!$A$2:$MC$200,MATCH(1,('GMW - Zero_net'!$MC$2:$MC$200=I$3)*('GMW - Zero_net'!$MB$2:$MB$200=I$4),0),$E181-1973)</f>
        <v>131.4</v>
      </c>
      <c r="J181" cm="1">
        <f t="array" ref="J181">INDEX('GMW - Zero_net'!$A$2:$MC$200,MATCH(1,('GMW - Zero_net'!$MC$2:$MC$200=J$3)*('GMW - Zero_net'!$MB$2:$MB$200=J$4),0),$E181-1973)</f>
        <v>5.1615390000000003</v>
      </c>
      <c r="K181" cm="1">
        <f t="array" ref="K181">INDEX('GMW - Zero_net'!$A$2:$MC$200,MATCH(1,('GMW - Zero_net'!$MC$2:$MC$200=K$3)*('GMW - Zero_net'!$MB$2:$MB$200=K$4),0),$E181-1973)</f>
        <v>4.4327690000000004</v>
      </c>
      <c r="L181" cm="1">
        <f t="array" ref="L181">INDEX('GMW - Zero_net'!$A$2:$MC$200,MATCH(1,('GMW - Zero_net'!$MC$2:$MC$200=L$3)*('GMW - Zero_net'!$MB$2:$MB$200=L$4),0),$E181-1973)</f>
        <v>33350</v>
      </c>
      <c r="M181" cm="1">
        <f t="array" ref="M181">INDEX('GMW - Zero_net'!$A$2:$MC$200,MATCH(1,('GMW - Zero_net'!$MC$2:$MC$200=M$3)*('GMW - Zero_net'!$MB$2:$MB$200=M$4),0),$E181-1973)</f>
        <v>1428</v>
      </c>
      <c r="N181" cm="1">
        <f t="array" ref="N181">INDEX('GMW - Zero_net'!$A$2:$MC$200,MATCH(1,('GMW - Zero_net'!$MC$2:$MC$200=N$3)*('GMW - Zero_net'!$MB$2:$MB$200=N$4),0),$E181-1973)</f>
        <v>34778</v>
      </c>
      <c r="O181" cm="1">
        <f t="array" ref="O181">INDEX('GMW - Zero_net'!$A$2:$MC$200,MATCH(1,('GMW - Zero_net'!$MC$2:$MC$200=O$3)*('GMW - Zero_net'!$MB$2:$MB$200=O$4),0),$E181-1973)</f>
        <v>4.0999999999999996</v>
      </c>
      <c r="P181" cm="1">
        <f t="array" ref="P181">INDEX('GMW - Zero_net'!$A$2:$MC$200,MATCH(1,('GMW - Zero_net'!$MC$2:$MC$200=P$3)*('GMW - Zero_net'!$MB$2:$MB$200=P$4),0),$E181-1973)</f>
        <v>43935.16</v>
      </c>
      <c r="Q181" cm="1">
        <f t="array" ref="Q181">INDEX('GMW - Zero_net'!$A$2:$MC$200,MATCH(1,('GMW - Zero_net'!$MC$2:$MC$200=Q$3)*('GMW - Zero_net'!$MB$2:$MB$200=Q$4),0),$E181-1973)</f>
        <v>-16417</v>
      </c>
      <c r="R181" cm="1">
        <f t="array" ref="R181">INDEX('GMW - Zero_net'!$A$2:$MC$200,MATCH(1,('GMW - Zero_net'!$MC$2:$MC$200=R$3)*('GMW - Zero_net'!$MB$2:$MB$200=R$4),0),$E181-1973)</f>
        <v>2199638</v>
      </c>
      <c r="S181" cm="1">
        <f t="array" ref="S181">INDEX('GMW - Zero_net'!$A$2:$MC$200,MATCH(1,('GMW - Zero_net'!$MC$2:$MC$200=S$3)*('GMW - Zero_net'!$MB$2:$MB$200=S$4),0),$E181-1973)</f>
        <v>692982</v>
      </c>
      <c r="T181" cm="1">
        <f t="array" ref="T181">INDEX('GMW - Zero_net'!$A$2:$MC$200,MATCH(1,('GMW - Zero_net'!$MC$2:$MC$200=T$3)*('GMW - Zero_net'!$MB$2:$MB$200=T$4),0),$E181-1973)</f>
        <v>1.166248</v>
      </c>
      <c r="U181" cm="1">
        <f t="array" ref="U181">INDEX('GMW - Zero_net'!$A$2:$MC$200,MATCH(1,('GMW - Zero_net'!$MC$2:$MC$200=U$3)*('GMW - Zero_net'!$MB$2:$MB$200=U$4),0),$E181-1973)</f>
        <v>679863.4</v>
      </c>
      <c r="V181" cm="1">
        <f t="array" ref="V181">INDEX('GMW - Zero_net'!$A$2:$MC$200,MATCH(1,('GMW - Zero_net'!$MC$2:$MC$200=V$3)*('GMW - Zero_net'!$MB$2:$MB$200=V$4),0),$E181-1973)</f>
        <v>33352.1</v>
      </c>
      <c r="W181" cm="1">
        <f t="array" ref="W181">INDEX('GMW - Zero_net'!$A$2:$MC$200,MATCH(1,('GMW - Zero_net'!$MC$2:$MC$200=W$3)*('GMW - Zero_net'!$MB$2:$MB$200=W$4),0),$E181-1973)</f>
        <v>31.5</v>
      </c>
      <c r="X181" cm="1">
        <f t="array" ref="X181">INDEX('GMW - Zero_net'!$A$2:$MC$200,MATCH(1,('GMW - Zero_net'!$MC$2:$MC$200=X$3)*('GMW - Zero_net'!$MB$2:$MB$200=X$4),0),$E181-1973)</f>
        <v>604555.6</v>
      </c>
      <c r="Y181" cm="1">
        <f t="array" ref="Y181">INDEX('GMW - Zero_net'!$A$2:$MC$200,MATCH(1,('GMW - Zero_net'!$MC$2:$MC$200=Y$3)*('GMW - Zero_net'!$MB$2:$MB$200=Y$4),0),$E181-1973)</f>
        <v>44009.29</v>
      </c>
      <c r="Z181" cm="1">
        <f t="array" ref="Z181">INDEX('GMW - Zero_net'!$A$2:$MC$200,MATCH(1,('GMW - Zero_net'!$MC$2:$MC$200=Z$3)*('GMW - Zero_net'!$MB$2:$MB$200=Z$4),0),$E181-1973)</f>
        <v>3078250</v>
      </c>
      <c r="AA181" cm="1">
        <f t="array" ref="AA181">INDEX('GMW - Zero_net'!$A$2:$MC$200,MATCH(1,('GMW - Zero_net'!$MC$2:$MC$200=AA$3)*('GMW - Zero_net'!$MB$2:$MB$200=AA$4),0),$E181-1973)</f>
        <v>-1.5955870000000001</v>
      </c>
      <c r="AB181" cm="1">
        <f t="array" ref="AB181">INDEX('GMW - Zero_net'!$A$2:$MC$200,MATCH(1,('GMW - Zero_net'!$MC$2:$MC$200=AB$3)*('GMW - Zero_net'!$MB$2:$MB$200=AB$4),0),$E181-1973)</f>
        <v>297258</v>
      </c>
      <c r="AC181" cm="1">
        <f t="array" ref="AC181">INDEX('GMW - Zero_net'!$A$2:$MC$200,MATCH(1,('GMW - Zero_net'!$MC$2:$MC$200=AC$3)*('GMW - Zero_net'!$MB$2:$MB$200=AC$4),0),$E181-1973)</f>
        <v>267646</v>
      </c>
      <c r="AD181" cm="1">
        <f t="array" ref="AD181">INDEX('GMW - Zero_net'!$A$2:$MC$200,MATCH(1,('GMW - Zero_net'!$MC$2:$MC$200=AD$3)*('GMW - Zero_net'!$MB$2:$MB$200=AD$4),0),$E181-1973)</f>
        <v>68714.75</v>
      </c>
      <c r="AE181" cm="1">
        <f t="array" ref="AE181">INDEX('GMW - Zero_net'!$A$2:$MC$200,MATCH(1,('GMW - Zero_net'!$MC$2:$MC$200=AE$3)*('GMW - Zero_net'!$MB$2:$MB$200=AE$4),0),$E181-1973)</f>
        <v>29.5596</v>
      </c>
    </row>
    <row r="182" spans="1:31" x14ac:dyDescent="0.2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Zero_net'!$A$2:$MC$200,MATCH(1,('GMW - Zero_net'!$MC$2:$MC$200=F$3)*('GMW - Zero_net'!$MB$2:$MB$200=F$4),0),$E182-1973)</f>
        <v>685628</v>
      </c>
      <c r="G182" cm="1">
        <f t="array" ref="G182">INDEX('GMW - Zero_net'!$A$2:$MC$200,MATCH(1,('GMW - Zero_net'!$MC$2:$MC$200=G$3)*('GMW - Zero_net'!$MB$2:$MB$200=G$4),0),$E182-1973)</f>
        <v>410194</v>
      </c>
      <c r="H182" cm="1">
        <f t="array" ref="H182">INDEX('GMW - Zero_net'!$A$2:$MC$200,MATCH(1,('GMW - Zero_net'!$MC$2:$MC$200=H$3)*('GMW - Zero_net'!$MB$2:$MB$200=H$4),0),$E182-1973)</f>
        <v>437951</v>
      </c>
      <c r="I182" cm="1">
        <f t="array" ref="I182">INDEX('GMW - Zero_net'!$A$2:$MC$200,MATCH(1,('GMW - Zero_net'!$MC$2:$MC$200=I$3)*('GMW - Zero_net'!$MB$2:$MB$200=I$4),0),$E182-1973)</f>
        <v>131.9667</v>
      </c>
      <c r="J182" cm="1">
        <f t="array" ref="J182">INDEX('GMW - Zero_net'!$A$2:$MC$200,MATCH(1,('GMW - Zero_net'!$MC$2:$MC$200=J$3)*('GMW - Zero_net'!$MB$2:$MB$200=J$4),0),$E182-1973)</f>
        <v>5.25</v>
      </c>
      <c r="K182" cm="1">
        <f t="array" ref="K182">INDEX('GMW - Zero_net'!$A$2:$MC$200,MATCH(1,('GMW - Zero_net'!$MC$2:$MC$200=K$3)*('GMW - Zero_net'!$MB$2:$MB$200=K$4),0),$E182-1973)</f>
        <v>4.2</v>
      </c>
      <c r="L182" cm="1">
        <f t="array" ref="L182">INDEX('GMW - Zero_net'!$A$2:$MC$200,MATCH(1,('GMW - Zero_net'!$MC$2:$MC$200=L$3)*('GMW - Zero_net'!$MB$2:$MB$200=L$4),0),$E182-1973)</f>
        <v>33379</v>
      </c>
      <c r="M182" cm="1">
        <f t="array" ref="M182">INDEX('GMW - Zero_net'!$A$2:$MC$200,MATCH(1,('GMW - Zero_net'!$MC$2:$MC$200=M$3)*('GMW - Zero_net'!$MB$2:$MB$200=M$4),0),$E182-1973)</f>
        <v>1339</v>
      </c>
      <c r="N182" cm="1">
        <f t="array" ref="N182">INDEX('GMW - Zero_net'!$A$2:$MC$200,MATCH(1,('GMW - Zero_net'!$MC$2:$MC$200=N$3)*('GMW - Zero_net'!$MB$2:$MB$200=N$4),0),$E182-1973)</f>
        <v>34718</v>
      </c>
      <c r="O182" cm="1">
        <f t="array" ref="O182">INDEX('GMW - Zero_net'!$A$2:$MC$200,MATCH(1,('GMW - Zero_net'!$MC$2:$MC$200=O$3)*('GMW - Zero_net'!$MB$2:$MB$200=O$4),0),$E182-1973)</f>
        <v>3.9</v>
      </c>
      <c r="P182" cm="1">
        <f t="array" ref="P182">INDEX('GMW - Zero_net'!$A$2:$MC$200,MATCH(1,('GMW - Zero_net'!$MC$2:$MC$200=P$3)*('GMW - Zero_net'!$MB$2:$MB$200=P$4),0),$E182-1973)</f>
        <v>44055.57</v>
      </c>
      <c r="Q182" cm="1">
        <f t="array" ref="Q182">INDEX('GMW - Zero_net'!$A$2:$MC$200,MATCH(1,('GMW - Zero_net'!$MC$2:$MC$200=Q$3)*('GMW - Zero_net'!$MB$2:$MB$200=Q$4),0),$E182-1973)</f>
        <v>-26802</v>
      </c>
      <c r="R182" cm="1">
        <f t="array" ref="R182">INDEX('GMW - Zero_net'!$A$2:$MC$200,MATCH(1,('GMW - Zero_net'!$MC$2:$MC$200=R$3)*('GMW - Zero_net'!$MB$2:$MB$200=R$4),0),$E182-1973)</f>
        <v>2287494</v>
      </c>
      <c r="S182" cm="1">
        <f t="array" ref="S182">INDEX('GMW - Zero_net'!$A$2:$MC$200,MATCH(1,('GMW - Zero_net'!$MC$2:$MC$200=S$3)*('GMW - Zero_net'!$MB$2:$MB$200=S$4),0),$E182-1973)</f>
        <v>690370</v>
      </c>
      <c r="T182" cm="1">
        <f t="array" ref="T182">INDEX('GMW - Zero_net'!$A$2:$MC$200,MATCH(1,('GMW - Zero_net'!$MC$2:$MC$200=T$3)*('GMW - Zero_net'!$MB$2:$MB$200=T$4),0),$E182-1973)</f>
        <v>0.31423570000000001</v>
      </c>
      <c r="U182" cm="1">
        <f t="array" ref="U182">INDEX('GMW - Zero_net'!$A$2:$MC$200,MATCH(1,('GMW - Zero_net'!$MC$2:$MC$200=U$3)*('GMW - Zero_net'!$MB$2:$MB$200=U$4),0),$E182-1973)</f>
        <v>683476.8</v>
      </c>
      <c r="V182" cm="1">
        <f t="array" ref="V182">INDEX('GMW - Zero_net'!$A$2:$MC$200,MATCH(1,('GMW - Zero_net'!$MC$2:$MC$200=V$3)*('GMW - Zero_net'!$MB$2:$MB$200=V$4),0),$E182-1973)</f>
        <v>33294.559999999998</v>
      </c>
      <c r="W182" cm="1">
        <f t="array" ref="W182">INDEX('GMW - Zero_net'!$A$2:$MC$200,MATCH(1,('GMW - Zero_net'!$MC$2:$MC$200=W$3)*('GMW - Zero_net'!$MB$2:$MB$200=W$4),0),$E182-1973)</f>
        <v>31.7</v>
      </c>
      <c r="X182" cm="1">
        <f t="array" ref="X182">INDEX('GMW - Zero_net'!$A$2:$MC$200,MATCH(1,('GMW - Zero_net'!$MC$2:$MC$200=X$3)*('GMW - Zero_net'!$MB$2:$MB$200=X$4),0),$E182-1973)</f>
        <v>607137.9</v>
      </c>
      <c r="Y182" cm="1">
        <f t="array" ref="Y182">INDEX('GMW - Zero_net'!$A$2:$MC$200,MATCH(1,('GMW - Zero_net'!$MC$2:$MC$200=Y$3)*('GMW - Zero_net'!$MB$2:$MB$200=Y$4),0),$E182-1973)</f>
        <v>44126.74</v>
      </c>
      <c r="Z182" cm="1">
        <f t="array" ref="Z182">INDEX('GMW - Zero_net'!$A$2:$MC$200,MATCH(1,('GMW - Zero_net'!$MC$2:$MC$200=Z$3)*('GMW - Zero_net'!$MB$2:$MB$200=Z$4),0),$E182-1973)</f>
        <v>3095000</v>
      </c>
      <c r="AA182" cm="1">
        <f t="array" ref="AA182">INDEX('GMW - Zero_net'!$A$2:$MC$200,MATCH(1,('GMW - Zero_net'!$MC$2:$MC$200=AA$3)*('GMW - Zero_net'!$MB$2:$MB$200=AA$4),0),$E182-1973)</f>
        <v>-1.5956669999999999</v>
      </c>
      <c r="AB182" cm="1">
        <f t="array" ref="AB182">INDEX('GMW - Zero_net'!$A$2:$MC$200,MATCH(1,('GMW - Zero_net'!$MC$2:$MC$200=AB$3)*('GMW - Zero_net'!$MB$2:$MB$200=AB$4),0),$E182-1973)</f>
        <v>304071</v>
      </c>
      <c r="AC182" cm="1">
        <f t="array" ref="AC182">INDEX('GMW - Zero_net'!$A$2:$MC$200,MATCH(1,('GMW - Zero_net'!$MC$2:$MC$200=AC$3)*('GMW - Zero_net'!$MB$2:$MB$200=AC$4),0),$E182-1973)</f>
        <v>264488</v>
      </c>
      <c r="AD182" cm="1">
        <f t="array" ref="AD182">INDEX('GMW - Zero_net'!$A$2:$MC$200,MATCH(1,('GMW - Zero_net'!$MC$2:$MC$200=AD$3)*('GMW - Zero_net'!$MB$2:$MB$200=AD$4),0),$E182-1973)</f>
        <v>68903.5</v>
      </c>
      <c r="AE182" cm="1">
        <f t="array" ref="AE182">INDEX('GMW - Zero_net'!$A$2:$MC$200,MATCH(1,('GMW - Zero_net'!$MC$2:$MC$200=AE$3)*('GMW - Zero_net'!$MB$2:$MB$200=AE$4),0),$E182-1973)</f>
        <v>29.61092</v>
      </c>
    </row>
    <row r="183" spans="1:31" x14ac:dyDescent="0.2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Zero_net'!$A$2:$MC$200,MATCH(1,('GMW - Zero_net'!$MC$2:$MC$200=F$3)*('GMW - Zero_net'!$MB$2:$MB$200=F$4),0),$E183-1973)</f>
        <v>690904</v>
      </c>
      <c r="G183" cm="1">
        <f t="array" ref="G183">INDEX('GMW - Zero_net'!$A$2:$MC$200,MATCH(1,('GMW - Zero_net'!$MC$2:$MC$200=G$3)*('GMW - Zero_net'!$MB$2:$MB$200=G$4),0),$E183-1973)</f>
        <v>411441</v>
      </c>
      <c r="H183" cm="1">
        <f t="array" ref="H183">INDEX('GMW - Zero_net'!$A$2:$MC$200,MATCH(1,('GMW - Zero_net'!$MC$2:$MC$200=H$3)*('GMW - Zero_net'!$MB$2:$MB$200=H$4),0),$E183-1973)</f>
        <v>444999</v>
      </c>
      <c r="I183" cm="1">
        <f t="array" ref="I183">INDEX('GMW - Zero_net'!$A$2:$MC$200,MATCH(1,('GMW - Zero_net'!$MC$2:$MC$200=I$3)*('GMW - Zero_net'!$MB$2:$MB$200=I$4),0),$E183-1973)</f>
        <v>132.26669999999999</v>
      </c>
      <c r="J183" cm="1">
        <f t="array" ref="J183">INDEX('GMW - Zero_net'!$A$2:$MC$200,MATCH(1,('GMW - Zero_net'!$MC$2:$MC$200=J$3)*('GMW - Zero_net'!$MB$2:$MB$200=J$4),0),$E183-1973)</f>
        <v>5.25</v>
      </c>
      <c r="K183" cm="1">
        <f t="array" ref="K183">INDEX('GMW - Zero_net'!$A$2:$MC$200,MATCH(1,('GMW - Zero_net'!$MC$2:$MC$200=K$3)*('GMW - Zero_net'!$MB$2:$MB$200=K$4),0),$E183-1973)</f>
        <v>3.9720309999999999</v>
      </c>
      <c r="L183" cm="1">
        <f t="array" ref="L183">INDEX('GMW - Zero_net'!$A$2:$MC$200,MATCH(1,('GMW - Zero_net'!$MC$2:$MC$200=L$3)*('GMW - Zero_net'!$MB$2:$MB$200=L$4),0),$E183-1973)</f>
        <v>33335</v>
      </c>
      <c r="M183" cm="1">
        <f t="array" ref="M183">INDEX('GMW - Zero_net'!$A$2:$MC$200,MATCH(1,('GMW - Zero_net'!$MC$2:$MC$200=M$3)*('GMW - Zero_net'!$MB$2:$MB$200=M$4),0),$E183-1973)</f>
        <v>1513</v>
      </c>
      <c r="N183" cm="1">
        <f t="array" ref="N183">INDEX('GMW - Zero_net'!$A$2:$MC$200,MATCH(1,('GMW - Zero_net'!$MC$2:$MC$200=N$3)*('GMW - Zero_net'!$MB$2:$MB$200=N$4),0),$E183-1973)</f>
        <v>34848</v>
      </c>
      <c r="O183" cm="1">
        <f t="array" ref="O183">INDEX('GMW - Zero_net'!$A$2:$MC$200,MATCH(1,('GMW - Zero_net'!$MC$2:$MC$200=O$3)*('GMW - Zero_net'!$MB$2:$MB$200=O$4),0),$E183-1973)</f>
        <v>4.3</v>
      </c>
      <c r="P183" cm="1">
        <f t="array" ref="P183">INDEX('GMW - Zero_net'!$A$2:$MC$200,MATCH(1,('GMW - Zero_net'!$MC$2:$MC$200=P$3)*('GMW - Zero_net'!$MB$2:$MB$200=P$4),0),$E183-1973)</f>
        <v>44175.99</v>
      </c>
      <c r="Q183" cm="1">
        <f t="array" ref="Q183">INDEX('GMW - Zero_net'!$A$2:$MC$200,MATCH(1,('GMW - Zero_net'!$MC$2:$MC$200=Q$3)*('GMW - Zero_net'!$MB$2:$MB$200=Q$4),0),$E183-1973)</f>
        <v>20821</v>
      </c>
      <c r="R183" cm="1">
        <f t="array" ref="R183">INDEX('GMW - Zero_net'!$A$2:$MC$200,MATCH(1,('GMW - Zero_net'!$MC$2:$MC$200=R$3)*('GMW - Zero_net'!$MB$2:$MB$200=R$4),0),$E183-1973)</f>
        <v>2268056</v>
      </c>
      <c r="S183" cm="1">
        <f t="array" ref="S183">INDEX('GMW - Zero_net'!$A$2:$MC$200,MATCH(1,('GMW - Zero_net'!$MC$2:$MC$200=S$3)*('GMW - Zero_net'!$MB$2:$MB$200=S$4),0),$E183-1973)</f>
        <v>705573</v>
      </c>
      <c r="T183" cm="1">
        <f t="array" ref="T183">INDEX('GMW - Zero_net'!$A$2:$MC$200,MATCH(1,('GMW - Zero_net'!$MC$2:$MC$200=T$3)*('GMW - Zero_net'!$MB$2:$MB$200=T$4),0),$E183-1973)</f>
        <v>-4.0054319999999997E-3</v>
      </c>
      <c r="U183" cm="1">
        <f t="array" ref="U183">INDEX('GMW - Zero_net'!$A$2:$MC$200,MATCH(1,('GMW - Zero_net'!$MC$2:$MC$200=U$3)*('GMW - Zero_net'!$MB$2:$MB$200=U$4),0),$E183-1973)</f>
        <v>690931.6</v>
      </c>
      <c r="V183" cm="1">
        <f t="array" ref="V183">INDEX('GMW - Zero_net'!$A$2:$MC$200,MATCH(1,('GMW - Zero_net'!$MC$2:$MC$200=V$3)*('GMW - Zero_net'!$MB$2:$MB$200=V$4),0),$E183-1973)</f>
        <v>33419.230000000003</v>
      </c>
      <c r="W183" cm="1">
        <f t="array" ref="W183">INDEX('GMW - Zero_net'!$A$2:$MC$200,MATCH(1,('GMW - Zero_net'!$MC$2:$MC$200=W$3)*('GMW - Zero_net'!$MB$2:$MB$200=W$4),0),$E183-1973)</f>
        <v>32</v>
      </c>
      <c r="X183" cm="1">
        <f t="array" ref="X183">INDEX('GMW - Zero_net'!$A$2:$MC$200,MATCH(1,('GMW - Zero_net'!$MC$2:$MC$200=X$3)*('GMW - Zero_net'!$MB$2:$MB$200=X$4),0),$E183-1973)</f>
        <v>609722.19999999995</v>
      </c>
      <c r="Y183" cm="1">
        <f t="array" ref="Y183">INDEX('GMW - Zero_net'!$A$2:$MC$200,MATCH(1,('GMW - Zero_net'!$MC$2:$MC$200=Y$3)*('GMW - Zero_net'!$MB$2:$MB$200=Y$4),0),$E183-1973)</f>
        <v>44244.18</v>
      </c>
      <c r="Z183" cm="1">
        <f t="array" ref="Z183">INDEX('GMW - Zero_net'!$A$2:$MC$200,MATCH(1,('GMW - Zero_net'!$MC$2:$MC$200=Z$3)*('GMW - Zero_net'!$MB$2:$MB$200=Z$4),0),$E183-1973)</f>
        <v>3109500</v>
      </c>
      <c r="AA183" cm="1">
        <f t="array" ref="AA183">INDEX('GMW - Zero_net'!$A$2:$MC$200,MATCH(1,('GMW - Zero_net'!$MC$2:$MC$200=AA$3)*('GMW - Zero_net'!$MB$2:$MB$200=AA$4),0),$E183-1973)</f>
        <v>-1.595747</v>
      </c>
      <c r="AB183" cm="1">
        <f t="array" ref="AB183">INDEX('GMW - Zero_net'!$A$2:$MC$200,MATCH(1,('GMW - Zero_net'!$MC$2:$MC$200=AB$3)*('GMW - Zero_net'!$MB$2:$MB$200=AB$4),0),$E183-1973)</f>
        <v>320962</v>
      </c>
      <c r="AC183" cm="1">
        <f t="array" ref="AC183">INDEX('GMW - Zero_net'!$A$2:$MC$200,MATCH(1,('GMW - Zero_net'!$MC$2:$MC$200=AC$3)*('GMW - Zero_net'!$MB$2:$MB$200=AC$4),0),$E183-1973)</f>
        <v>309637</v>
      </c>
      <c r="AD183" cm="1">
        <f t="array" ref="AD183">INDEX('GMW - Zero_net'!$A$2:$MC$200,MATCH(1,('GMW - Zero_net'!$MC$2:$MC$200=AD$3)*('GMW - Zero_net'!$MB$2:$MB$200=AD$4),0),$E183-1973)</f>
        <v>69092.25</v>
      </c>
      <c r="AE183" cm="1">
        <f t="array" ref="AE183">INDEX('GMW - Zero_net'!$A$2:$MC$200,MATCH(1,('GMW - Zero_net'!$MC$2:$MC$200=AE$3)*('GMW - Zero_net'!$MB$2:$MB$200=AE$4),0),$E183-1973)</f>
        <v>29.661960000000001</v>
      </c>
    </row>
    <row r="184" spans="1:31" x14ac:dyDescent="0.2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Zero_net'!$A$2:$MC$200,MATCH(1,('GMW - Zero_net'!$MC$2:$MC$200=F$3)*('GMW - Zero_net'!$MB$2:$MB$200=F$4),0),$E184-1973)</f>
        <v>695145</v>
      </c>
      <c r="G184" cm="1">
        <f t="array" ref="G184">INDEX('GMW - Zero_net'!$A$2:$MC$200,MATCH(1,('GMW - Zero_net'!$MC$2:$MC$200=G$3)*('GMW - Zero_net'!$MB$2:$MB$200=G$4),0),$E184-1973)</f>
        <v>411111</v>
      </c>
      <c r="H184" cm="1">
        <f t="array" ref="H184">INDEX('GMW - Zero_net'!$A$2:$MC$200,MATCH(1,('GMW - Zero_net'!$MC$2:$MC$200=H$3)*('GMW - Zero_net'!$MB$2:$MB$200=H$4),0),$E184-1973)</f>
        <v>447471</v>
      </c>
      <c r="I184" cm="1">
        <f t="array" ref="I184">INDEX('GMW - Zero_net'!$A$2:$MC$200,MATCH(1,('GMW - Zero_net'!$MC$2:$MC$200=I$3)*('GMW - Zero_net'!$MB$2:$MB$200=I$4),0),$E184-1973)</f>
        <v>133.83330000000001</v>
      </c>
      <c r="J184" cm="1">
        <f t="array" ref="J184">INDEX('GMW - Zero_net'!$A$2:$MC$200,MATCH(1,('GMW - Zero_net'!$MC$2:$MC$200=J$3)*('GMW - Zero_net'!$MB$2:$MB$200=J$4),0),$E184-1973)</f>
        <v>5.25</v>
      </c>
      <c r="K184" cm="1">
        <f t="array" ref="K184">INDEX('GMW - Zero_net'!$A$2:$MC$200,MATCH(1,('GMW - Zero_net'!$MC$2:$MC$200=K$3)*('GMW - Zero_net'!$MB$2:$MB$200=K$4),0),$E184-1973)</f>
        <v>4.1839680000000001</v>
      </c>
      <c r="L184" cm="1">
        <f t="array" ref="L184">INDEX('GMW - Zero_net'!$A$2:$MC$200,MATCH(1,('GMW - Zero_net'!$MC$2:$MC$200=L$3)*('GMW - Zero_net'!$MB$2:$MB$200=L$4),0),$E184-1973)</f>
        <v>33489</v>
      </c>
      <c r="M184" cm="1">
        <f t="array" ref="M184">INDEX('GMW - Zero_net'!$A$2:$MC$200,MATCH(1,('GMW - Zero_net'!$MC$2:$MC$200=M$3)*('GMW - Zero_net'!$MB$2:$MB$200=M$4),0),$E184-1973)</f>
        <v>1467</v>
      </c>
      <c r="N184" cm="1">
        <f t="array" ref="N184">INDEX('GMW - Zero_net'!$A$2:$MC$200,MATCH(1,('GMW - Zero_net'!$MC$2:$MC$200=N$3)*('GMW - Zero_net'!$MB$2:$MB$200=N$4),0),$E184-1973)</f>
        <v>34956</v>
      </c>
      <c r="O184" cm="1">
        <f t="array" ref="O184">INDEX('GMW - Zero_net'!$A$2:$MC$200,MATCH(1,('GMW - Zero_net'!$MC$2:$MC$200=O$3)*('GMW - Zero_net'!$MB$2:$MB$200=O$4),0),$E184-1973)</f>
        <v>4.2</v>
      </c>
      <c r="P184" cm="1">
        <f t="array" ref="P184">INDEX('GMW - Zero_net'!$A$2:$MC$200,MATCH(1,('GMW - Zero_net'!$MC$2:$MC$200=P$3)*('GMW - Zero_net'!$MB$2:$MB$200=P$4),0),$E184-1973)</f>
        <v>44296.4</v>
      </c>
      <c r="Q184" cm="1">
        <f t="array" ref="Q184">INDEX('GMW - Zero_net'!$A$2:$MC$200,MATCH(1,('GMW - Zero_net'!$MC$2:$MC$200=Q$3)*('GMW - Zero_net'!$MB$2:$MB$200=Q$4),0),$E184-1973)</f>
        <v>-39507</v>
      </c>
      <c r="R184" cm="1">
        <f t="array" ref="R184">INDEX('GMW - Zero_net'!$A$2:$MC$200,MATCH(1,('GMW - Zero_net'!$MC$2:$MC$200=R$3)*('GMW - Zero_net'!$MB$2:$MB$200=R$4),0),$E184-1973)</f>
        <v>2325056</v>
      </c>
      <c r="S184" cm="1">
        <f t="array" ref="S184">INDEX('GMW - Zero_net'!$A$2:$MC$200,MATCH(1,('GMW - Zero_net'!$MC$2:$MC$200=S$3)*('GMW - Zero_net'!$MB$2:$MB$200=S$4),0),$E184-1973)</f>
        <v>717865</v>
      </c>
      <c r="T184" cm="1">
        <f t="array" ref="T184">INDEX('GMW - Zero_net'!$A$2:$MC$200,MATCH(1,('GMW - Zero_net'!$MC$2:$MC$200=T$3)*('GMW - Zero_net'!$MB$2:$MB$200=T$4),0),$E184-1973)</f>
        <v>0.20380019999999999</v>
      </c>
      <c r="U184" cm="1">
        <f t="array" ref="U184">INDEX('GMW - Zero_net'!$A$2:$MC$200,MATCH(1,('GMW - Zero_net'!$MC$2:$MC$200=U$3)*('GMW - Zero_net'!$MB$2:$MB$200=U$4),0),$E184-1973)</f>
        <v>693730</v>
      </c>
      <c r="V184" cm="1">
        <f t="array" ref="V184">INDEX('GMW - Zero_net'!$A$2:$MC$200,MATCH(1,('GMW - Zero_net'!$MC$2:$MC$200=V$3)*('GMW - Zero_net'!$MB$2:$MB$200=V$4),0),$E184-1973)</f>
        <v>33522.800000000003</v>
      </c>
      <c r="W184" cm="1">
        <f t="array" ref="W184">INDEX('GMW - Zero_net'!$A$2:$MC$200,MATCH(1,('GMW - Zero_net'!$MC$2:$MC$200=W$3)*('GMW - Zero_net'!$MB$2:$MB$200=W$4),0),$E184-1973)</f>
        <v>32</v>
      </c>
      <c r="X184" cm="1">
        <f t="array" ref="X184">INDEX('GMW - Zero_net'!$A$2:$MC$200,MATCH(1,('GMW - Zero_net'!$MC$2:$MC$200=X$3)*('GMW - Zero_net'!$MB$2:$MB$200=X$4),0),$E184-1973)</f>
        <v>612308.4</v>
      </c>
      <c r="Y184" cm="1">
        <f t="array" ref="Y184">INDEX('GMW - Zero_net'!$A$2:$MC$200,MATCH(1,('GMW - Zero_net'!$MC$2:$MC$200=Y$3)*('GMW - Zero_net'!$MB$2:$MB$200=Y$4),0),$E184-1973)</f>
        <v>44361.63</v>
      </c>
      <c r="Z184" cm="1">
        <f t="array" ref="Z184">INDEX('GMW - Zero_net'!$A$2:$MC$200,MATCH(1,('GMW - Zero_net'!$MC$2:$MC$200=Z$3)*('GMW - Zero_net'!$MB$2:$MB$200=Z$4),0),$E184-1973)</f>
        <v>3124000</v>
      </c>
      <c r="AA184" cm="1">
        <f t="array" ref="AA184">INDEX('GMW - Zero_net'!$A$2:$MC$200,MATCH(1,('GMW - Zero_net'!$MC$2:$MC$200=AA$3)*('GMW - Zero_net'!$MB$2:$MB$200=AA$4),0),$E184-1973)</f>
        <v>-1.5958270000000001</v>
      </c>
      <c r="AB184" cm="1">
        <f t="array" ref="AB184">INDEX('GMW - Zero_net'!$A$2:$MC$200,MATCH(1,('GMW - Zero_net'!$MC$2:$MC$200=AB$3)*('GMW - Zero_net'!$MB$2:$MB$200=AB$4),0),$E184-1973)</f>
        <v>312490</v>
      </c>
      <c r="AC184" cm="1">
        <f t="array" ref="AC184">INDEX('GMW - Zero_net'!$A$2:$MC$200,MATCH(1,('GMW - Zero_net'!$MC$2:$MC$200=AC$3)*('GMW - Zero_net'!$MB$2:$MB$200=AC$4),0),$E184-1973)</f>
        <v>261075</v>
      </c>
      <c r="AD184" cm="1">
        <f t="array" ref="AD184">INDEX('GMW - Zero_net'!$A$2:$MC$200,MATCH(1,('GMW - Zero_net'!$MC$2:$MC$200=AD$3)*('GMW - Zero_net'!$MB$2:$MB$200=AD$4),0),$E184-1973)</f>
        <v>69281</v>
      </c>
      <c r="AE184" cm="1">
        <f t="array" ref="AE184">INDEX('GMW - Zero_net'!$A$2:$MC$200,MATCH(1,('GMW - Zero_net'!$MC$2:$MC$200=AE$3)*('GMW - Zero_net'!$MB$2:$MB$200=AE$4),0),$E184-1973)</f>
        <v>29.712720000000001</v>
      </c>
    </row>
    <row r="185" spans="1:31" x14ac:dyDescent="0.2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Zero_net'!$A$2:$MC$200,MATCH(1,('GMW - Zero_net'!$MC$2:$MC$200=F$3)*('GMW - Zero_net'!$MB$2:$MB$200=F$4),0),$E185-1973)</f>
        <v>696752</v>
      </c>
      <c r="G185" cm="1">
        <f t="array" ref="G185">INDEX('GMW - Zero_net'!$A$2:$MC$200,MATCH(1,('GMW - Zero_net'!$MC$2:$MC$200=G$3)*('GMW - Zero_net'!$MB$2:$MB$200=G$4),0),$E185-1973)</f>
        <v>413697</v>
      </c>
      <c r="H185" cm="1">
        <f t="array" ref="H185">INDEX('GMW - Zero_net'!$A$2:$MC$200,MATCH(1,('GMW - Zero_net'!$MC$2:$MC$200=H$3)*('GMW - Zero_net'!$MB$2:$MB$200=H$4),0),$E185-1973)</f>
        <v>454998</v>
      </c>
      <c r="I185" cm="1">
        <f t="array" ref="I185">INDEX('GMW - Zero_net'!$A$2:$MC$200,MATCH(1,('GMW - Zero_net'!$MC$2:$MC$200=I$3)*('GMW - Zero_net'!$MB$2:$MB$200=I$4),0),$E185-1973)</f>
        <v>134.1</v>
      </c>
      <c r="J185" cm="1">
        <f t="array" ref="J185">INDEX('GMW - Zero_net'!$A$2:$MC$200,MATCH(1,('GMW - Zero_net'!$MC$2:$MC$200=J$3)*('GMW - Zero_net'!$MB$2:$MB$200=J$4),0),$E185-1973)</f>
        <v>5.0871209999999998</v>
      </c>
      <c r="K185" cm="1">
        <f t="array" ref="K185">INDEX('GMW - Zero_net'!$A$2:$MC$200,MATCH(1,('GMW - Zero_net'!$MC$2:$MC$200=K$3)*('GMW - Zero_net'!$MB$2:$MB$200=K$4),0),$E185-1973)</f>
        <v>3.9860609999999999</v>
      </c>
      <c r="L185" cm="1">
        <f t="array" ref="L185">INDEX('GMW - Zero_net'!$A$2:$MC$200,MATCH(1,('GMW - Zero_net'!$MC$2:$MC$200=L$3)*('GMW - Zero_net'!$MB$2:$MB$200=L$4),0),$E185-1973)</f>
        <v>33775</v>
      </c>
      <c r="M185" cm="1">
        <f t="array" ref="M185">INDEX('GMW - Zero_net'!$A$2:$MC$200,MATCH(1,('GMW - Zero_net'!$MC$2:$MC$200=M$3)*('GMW - Zero_net'!$MB$2:$MB$200=M$4),0),$E185-1973)</f>
        <v>1507</v>
      </c>
      <c r="N185" cm="1">
        <f t="array" ref="N185">INDEX('GMW - Zero_net'!$A$2:$MC$200,MATCH(1,('GMW - Zero_net'!$MC$2:$MC$200=N$3)*('GMW - Zero_net'!$MB$2:$MB$200=N$4),0),$E185-1973)</f>
        <v>35282</v>
      </c>
      <c r="O185" cm="1">
        <f t="array" ref="O185">INDEX('GMW - Zero_net'!$A$2:$MC$200,MATCH(1,('GMW - Zero_net'!$MC$2:$MC$200=O$3)*('GMW - Zero_net'!$MB$2:$MB$200=O$4),0),$E185-1973)</f>
        <v>4.3</v>
      </c>
      <c r="P185" cm="1">
        <f t="array" ref="P185">INDEX('GMW - Zero_net'!$A$2:$MC$200,MATCH(1,('GMW - Zero_net'!$MC$2:$MC$200=P$3)*('GMW - Zero_net'!$MB$2:$MB$200=P$4),0),$E185-1973)</f>
        <v>44308.35</v>
      </c>
      <c r="Q185" cm="1">
        <f t="array" ref="Q185">INDEX('GMW - Zero_net'!$A$2:$MC$200,MATCH(1,('GMW - Zero_net'!$MC$2:$MC$200=Q$3)*('GMW - Zero_net'!$MB$2:$MB$200=Q$4),0),$E185-1973)</f>
        <v>-21755</v>
      </c>
      <c r="R185" cm="1">
        <f t="array" ref="R185">INDEX('GMW - Zero_net'!$A$2:$MC$200,MATCH(1,('GMW - Zero_net'!$MC$2:$MC$200=R$3)*('GMW - Zero_net'!$MB$2:$MB$200=R$4),0),$E185-1973)</f>
        <v>2364351</v>
      </c>
      <c r="S185" cm="1">
        <f t="array" ref="S185">INDEX('GMW - Zero_net'!$A$2:$MC$200,MATCH(1,('GMW - Zero_net'!$MC$2:$MC$200=S$3)*('GMW - Zero_net'!$MB$2:$MB$200=S$4),0),$E185-1973)</f>
        <v>729877</v>
      </c>
      <c r="T185" cm="1">
        <f t="array" ref="T185">INDEX('GMW - Zero_net'!$A$2:$MC$200,MATCH(1,('GMW - Zero_net'!$MC$2:$MC$200=T$3)*('GMW - Zero_net'!$MB$2:$MB$200=T$4),0),$E185-1973)</f>
        <v>-0.57344439999999997</v>
      </c>
      <c r="U185" cm="1">
        <f t="array" ref="U185">INDEX('GMW - Zero_net'!$A$2:$MC$200,MATCH(1,('GMW - Zero_net'!$MC$2:$MC$200=U$3)*('GMW - Zero_net'!$MB$2:$MB$200=U$4),0),$E185-1973)</f>
        <v>700758.8</v>
      </c>
      <c r="V185" cm="1">
        <f t="array" ref="V185">INDEX('GMW - Zero_net'!$A$2:$MC$200,MATCH(1,('GMW - Zero_net'!$MC$2:$MC$200=V$3)*('GMW - Zero_net'!$MB$2:$MB$200=V$4),0),$E185-1973)</f>
        <v>33835.440000000002</v>
      </c>
      <c r="W185" cm="1">
        <f t="array" ref="W185">INDEX('GMW - Zero_net'!$A$2:$MC$200,MATCH(1,('GMW - Zero_net'!$MC$2:$MC$200=W$3)*('GMW - Zero_net'!$MB$2:$MB$200=W$4),0),$E185-1973)</f>
        <v>32.1</v>
      </c>
      <c r="X185" cm="1">
        <f t="array" ref="X185">INDEX('GMW - Zero_net'!$A$2:$MC$200,MATCH(1,('GMW - Zero_net'!$MC$2:$MC$200=X$3)*('GMW - Zero_net'!$MB$2:$MB$200=X$4),0),$E185-1973)</f>
        <v>613951.1</v>
      </c>
      <c r="Y185" cm="1">
        <f t="array" ref="Y185">INDEX('GMW - Zero_net'!$A$2:$MC$200,MATCH(1,('GMW - Zero_net'!$MC$2:$MC$200=Y$3)*('GMW - Zero_net'!$MB$2:$MB$200=Y$4),0),$E185-1973)</f>
        <v>44410.69</v>
      </c>
      <c r="Z185" cm="1">
        <f t="array" ref="Z185">INDEX('GMW - Zero_net'!$A$2:$MC$200,MATCH(1,('GMW - Zero_net'!$MC$2:$MC$200=Z$3)*('GMW - Zero_net'!$MB$2:$MB$200=Z$4),0),$E185-1973)</f>
        <v>3138500</v>
      </c>
      <c r="AA185" cm="1">
        <f t="array" ref="AA185">INDEX('GMW - Zero_net'!$A$2:$MC$200,MATCH(1,('GMW - Zero_net'!$MC$2:$MC$200=AA$3)*('GMW - Zero_net'!$MB$2:$MB$200=AA$4),0),$E185-1973)</f>
        <v>-1.595907</v>
      </c>
      <c r="AB185" cm="1">
        <f t="array" ref="AB185">INDEX('GMW - Zero_net'!$A$2:$MC$200,MATCH(1,('GMW - Zero_net'!$MC$2:$MC$200=AB$3)*('GMW - Zero_net'!$MB$2:$MB$200=AB$4),0),$E185-1973)</f>
        <v>313164</v>
      </c>
      <c r="AC185" cm="1">
        <f t="array" ref="AC185">INDEX('GMW - Zero_net'!$A$2:$MC$200,MATCH(1,('GMW - Zero_net'!$MC$2:$MC$200=AC$3)*('GMW - Zero_net'!$MB$2:$MB$200=AC$4),0),$E185-1973)</f>
        <v>275761</v>
      </c>
      <c r="AD185" cm="1">
        <f t="array" ref="AD185">INDEX('GMW - Zero_net'!$A$2:$MC$200,MATCH(1,('GMW - Zero_net'!$MC$2:$MC$200=AD$3)*('GMW - Zero_net'!$MB$2:$MB$200=AD$4),0),$E185-1973)</f>
        <v>69332.5</v>
      </c>
      <c r="AE185" cm="1">
        <f t="array" ref="AE185">INDEX('GMW - Zero_net'!$A$2:$MC$200,MATCH(1,('GMW - Zero_net'!$MC$2:$MC$200=AE$3)*('GMW - Zero_net'!$MB$2:$MB$200=AE$4),0),$E185-1973)</f>
        <v>29.793569999999999</v>
      </c>
    </row>
    <row r="186" spans="1:31" x14ac:dyDescent="0.2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Zero_net'!$A$2:$MC$200,MATCH(1,('GMW - Zero_net'!$MC$2:$MC$200=F$3)*('GMW - Zero_net'!$MB$2:$MB$200=F$4),0),$E186-1973)</f>
        <v>699094</v>
      </c>
      <c r="G186" cm="1">
        <f t="array" ref="G186">INDEX('GMW - Zero_net'!$A$2:$MC$200,MATCH(1,('GMW - Zero_net'!$MC$2:$MC$200=G$3)*('GMW - Zero_net'!$MB$2:$MB$200=G$4),0),$E186-1973)</f>
        <v>414478</v>
      </c>
      <c r="H186" cm="1">
        <f t="array" ref="H186">INDEX('GMW - Zero_net'!$A$2:$MC$200,MATCH(1,('GMW - Zero_net'!$MC$2:$MC$200=H$3)*('GMW - Zero_net'!$MB$2:$MB$200=H$4),0),$E186-1973)</f>
        <v>460971</v>
      </c>
      <c r="I186" cm="1">
        <f t="array" ref="I186">INDEX('GMW - Zero_net'!$A$2:$MC$200,MATCH(1,('GMW - Zero_net'!$MC$2:$MC$200=I$3)*('GMW - Zero_net'!$MB$2:$MB$200=I$4),0),$E186-1973)</f>
        <v>135.23330000000001</v>
      </c>
      <c r="J186" cm="1">
        <f t="array" ref="J186">INDEX('GMW - Zero_net'!$A$2:$MC$200,MATCH(1,('GMW - Zero_net'!$MC$2:$MC$200=J$3)*('GMW - Zero_net'!$MB$2:$MB$200=J$4),0),$E186-1973)</f>
        <v>4.8522730000000003</v>
      </c>
      <c r="K186" cm="1">
        <f t="array" ref="K186">INDEX('GMW - Zero_net'!$A$2:$MC$200,MATCH(1,('GMW - Zero_net'!$MC$2:$MC$200=K$3)*('GMW - Zero_net'!$MB$2:$MB$200=K$4),0),$E186-1973)</f>
        <v>4.3412699999999997</v>
      </c>
      <c r="L186" cm="1">
        <f t="array" ref="L186">INDEX('GMW - Zero_net'!$A$2:$MC$200,MATCH(1,('GMW - Zero_net'!$MC$2:$MC$200=L$3)*('GMW - Zero_net'!$MB$2:$MB$200=L$4),0),$E186-1973)</f>
        <v>33863</v>
      </c>
      <c r="M186" cm="1">
        <f t="array" ref="M186">INDEX('GMW - Zero_net'!$A$2:$MC$200,MATCH(1,('GMW - Zero_net'!$MC$2:$MC$200=M$3)*('GMW - Zero_net'!$MB$2:$MB$200=M$4),0),$E186-1973)</f>
        <v>1552</v>
      </c>
      <c r="N186" cm="1">
        <f t="array" ref="N186">INDEX('GMW - Zero_net'!$A$2:$MC$200,MATCH(1,('GMW - Zero_net'!$MC$2:$MC$200=N$3)*('GMW - Zero_net'!$MB$2:$MB$200=N$4),0),$E186-1973)</f>
        <v>35415</v>
      </c>
      <c r="O186" cm="1">
        <f t="array" ref="O186">INDEX('GMW - Zero_net'!$A$2:$MC$200,MATCH(1,('GMW - Zero_net'!$MC$2:$MC$200=O$3)*('GMW - Zero_net'!$MB$2:$MB$200=O$4),0),$E186-1973)</f>
        <v>4.4000000000000004</v>
      </c>
      <c r="P186" cm="1">
        <f t="array" ref="P186">INDEX('GMW - Zero_net'!$A$2:$MC$200,MATCH(1,('GMW - Zero_net'!$MC$2:$MC$200=P$3)*('GMW - Zero_net'!$MB$2:$MB$200=P$4),0),$E186-1973)</f>
        <v>44320.3</v>
      </c>
      <c r="Q186" cm="1">
        <f t="array" ref="Q186">INDEX('GMW - Zero_net'!$A$2:$MC$200,MATCH(1,('GMW - Zero_net'!$MC$2:$MC$200=Q$3)*('GMW - Zero_net'!$MB$2:$MB$200=Q$4),0),$E186-1973)</f>
        <v>-34856</v>
      </c>
      <c r="R186" cm="1">
        <f t="array" ref="R186">INDEX('GMW - Zero_net'!$A$2:$MC$200,MATCH(1,('GMW - Zero_net'!$MC$2:$MC$200=R$3)*('GMW - Zero_net'!$MB$2:$MB$200=R$4),0),$E186-1973)</f>
        <v>2452835</v>
      </c>
      <c r="S186" cm="1">
        <f t="array" ref="S186">INDEX('GMW - Zero_net'!$A$2:$MC$200,MATCH(1,('GMW - Zero_net'!$MC$2:$MC$200=S$3)*('GMW - Zero_net'!$MB$2:$MB$200=S$4),0),$E186-1973)</f>
        <v>738129</v>
      </c>
      <c r="T186" cm="1">
        <f t="array" ref="T186">INDEX('GMW - Zero_net'!$A$2:$MC$200,MATCH(1,('GMW - Zero_net'!$MC$2:$MC$200=T$3)*('GMW - Zero_net'!$MB$2:$MB$200=T$4),0),$E186-1973)</f>
        <v>-7.3242189999999999E-2</v>
      </c>
      <c r="U186" cm="1">
        <f t="array" ref="U186">INDEX('GMW - Zero_net'!$A$2:$MC$200,MATCH(1,('GMW - Zero_net'!$MC$2:$MC$200=U$3)*('GMW - Zero_net'!$MB$2:$MB$200=U$4),0),$E186-1973)</f>
        <v>699606.2</v>
      </c>
      <c r="V186" cm="1">
        <f t="array" ref="V186">INDEX('GMW - Zero_net'!$A$2:$MC$200,MATCH(1,('GMW - Zero_net'!$MC$2:$MC$200=V$3)*('GMW - Zero_net'!$MB$2:$MB$200=V$4),0),$E186-1973)</f>
        <v>33962.980000000003</v>
      </c>
      <c r="W186" cm="1">
        <f t="array" ref="W186">INDEX('GMW - Zero_net'!$A$2:$MC$200,MATCH(1,('GMW - Zero_net'!$MC$2:$MC$200=W$3)*('GMW - Zero_net'!$MB$2:$MB$200=W$4),0),$E186-1973)</f>
        <v>31.8</v>
      </c>
      <c r="X186" cm="1">
        <f t="array" ref="X186">INDEX('GMW - Zero_net'!$A$2:$MC$200,MATCH(1,('GMW - Zero_net'!$MC$2:$MC$200=X$3)*('GMW - Zero_net'!$MB$2:$MB$200=X$4),0),$E186-1973)</f>
        <v>615592.4</v>
      </c>
      <c r="Y186" cm="1">
        <f t="array" ref="Y186">INDEX('GMW - Zero_net'!$A$2:$MC$200,MATCH(1,('GMW - Zero_net'!$MC$2:$MC$200=Y$3)*('GMW - Zero_net'!$MB$2:$MB$200=Y$4),0),$E186-1973)</f>
        <v>44459.75</v>
      </c>
      <c r="Z186" cm="1">
        <f t="array" ref="Z186">INDEX('GMW - Zero_net'!$A$2:$MC$200,MATCH(1,('GMW - Zero_net'!$MC$2:$MC$200=Z$3)*('GMW - Zero_net'!$MB$2:$MB$200=Z$4),0),$E186-1973)</f>
        <v>3153000</v>
      </c>
      <c r="AA186" cm="1">
        <f t="array" ref="AA186">INDEX('GMW - Zero_net'!$A$2:$MC$200,MATCH(1,('GMW - Zero_net'!$MC$2:$MC$200=AA$3)*('GMW - Zero_net'!$MB$2:$MB$200=AA$4),0),$E186-1973)</f>
        <v>-1.595987</v>
      </c>
      <c r="AB186" cm="1">
        <f t="array" ref="AB186">INDEX('GMW - Zero_net'!$A$2:$MC$200,MATCH(1,('GMW - Zero_net'!$MC$2:$MC$200=AB$3)*('GMW - Zero_net'!$MB$2:$MB$200=AB$4),0),$E186-1973)</f>
        <v>325104</v>
      </c>
      <c r="AC186" cm="1">
        <f t="array" ref="AC186">INDEX('GMW - Zero_net'!$A$2:$MC$200,MATCH(1,('GMW - Zero_net'!$MC$2:$MC$200=AC$3)*('GMW - Zero_net'!$MB$2:$MB$200=AC$4),0),$E186-1973)</f>
        <v>273792</v>
      </c>
      <c r="AD186" cm="1">
        <f t="array" ref="AD186">INDEX('GMW - Zero_net'!$A$2:$MC$200,MATCH(1,('GMW - Zero_net'!$MC$2:$MC$200=AD$3)*('GMW - Zero_net'!$MB$2:$MB$200=AD$4),0),$E186-1973)</f>
        <v>69384</v>
      </c>
      <c r="AE186" cm="1">
        <f t="array" ref="AE186">INDEX('GMW - Zero_net'!$A$2:$MC$200,MATCH(1,('GMW - Zero_net'!$MC$2:$MC$200=AE$3)*('GMW - Zero_net'!$MB$2:$MB$200=AE$4),0),$E186-1973)</f>
        <v>29.874569999999999</v>
      </c>
    </row>
    <row r="187" spans="1:31" x14ac:dyDescent="0.2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Zero_net'!$A$2:$MC$200,MATCH(1,('GMW - Zero_net'!$MC$2:$MC$200=F$3)*('GMW - Zero_net'!$MB$2:$MB$200=F$4),0),$E187-1973)</f>
        <v>703655</v>
      </c>
      <c r="G187" cm="1">
        <f t="array" ref="G187">INDEX('GMW - Zero_net'!$A$2:$MC$200,MATCH(1,('GMW - Zero_net'!$MC$2:$MC$200=G$3)*('GMW - Zero_net'!$MB$2:$MB$200=G$4),0),$E187-1973)</f>
        <v>415543</v>
      </c>
      <c r="H187" cm="1">
        <f t="array" ref="H187">INDEX('GMW - Zero_net'!$A$2:$MC$200,MATCH(1,('GMW - Zero_net'!$MC$2:$MC$200=H$3)*('GMW - Zero_net'!$MB$2:$MB$200=H$4),0),$E187-1973)</f>
        <v>457263</v>
      </c>
      <c r="I187" cm="1">
        <f t="array" ref="I187">INDEX('GMW - Zero_net'!$A$2:$MC$200,MATCH(1,('GMW - Zero_net'!$MC$2:$MC$200=I$3)*('GMW - Zero_net'!$MB$2:$MB$200=I$4),0),$E187-1973)</f>
        <v>135.9667</v>
      </c>
      <c r="J187" cm="1">
        <f t="array" ref="J187">INDEX('GMW - Zero_net'!$A$2:$MC$200,MATCH(1,('GMW - Zero_net'!$MC$2:$MC$200=J$3)*('GMW - Zero_net'!$MB$2:$MB$200=J$4),0),$E187-1973)</f>
        <v>4.6015629999999996</v>
      </c>
      <c r="K187" cm="1">
        <f t="array" ref="K187">INDEX('GMW - Zero_net'!$A$2:$MC$200,MATCH(1,('GMW - Zero_net'!$MC$2:$MC$200=K$3)*('GMW - Zero_net'!$MB$2:$MB$200=K$4),0),$E187-1973)</f>
        <v>4.6271430000000002</v>
      </c>
      <c r="L187" cm="1">
        <f t="array" ref="L187">INDEX('GMW - Zero_net'!$A$2:$MC$200,MATCH(1,('GMW - Zero_net'!$MC$2:$MC$200=L$3)*('GMW - Zero_net'!$MB$2:$MB$200=L$4),0),$E187-1973)</f>
        <v>33975</v>
      </c>
      <c r="M187" cm="1">
        <f t="array" ref="M187">INDEX('GMW - Zero_net'!$A$2:$MC$200,MATCH(1,('GMW - Zero_net'!$MC$2:$MC$200=M$3)*('GMW - Zero_net'!$MB$2:$MB$200=M$4),0),$E187-1973)</f>
        <v>1614</v>
      </c>
      <c r="N187" cm="1">
        <f t="array" ref="N187">INDEX('GMW - Zero_net'!$A$2:$MC$200,MATCH(1,('GMW - Zero_net'!$MC$2:$MC$200=N$3)*('GMW - Zero_net'!$MB$2:$MB$200=N$4),0),$E187-1973)</f>
        <v>35589</v>
      </c>
      <c r="O187" cm="1">
        <f t="array" ref="O187">INDEX('GMW - Zero_net'!$A$2:$MC$200,MATCH(1,('GMW - Zero_net'!$MC$2:$MC$200=O$3)*('GMW - Zero_net'!$MB$2:$MB$200=O$4),0),$E187-1973)</f>
        <v>4.5</v>
      </c>
      <c r="P187" cm="1">
        <f t="array" ref="P187">INDEX('GMW - Zero_net'!$A$2:$MC$200,MATCH(1,('GMW - Zero_net'!$MC$2:$MC$200=P$3)*('GMW - Zero_net'!$MB$2:$MB$200=P$4),0),$E187-1973)</f>
        <v>44332.25</v>
      </c>
      <c r="Q187" cm="1">
        <f t="array" ref="Q187">INDEX('GMW - Zero_net'!$A$2:$MC$200,MATCH(1,('GMW - Zero_net'!$MC$2:$MC$200=Q$3)*('GMW - Zero_net'!$MB$2:$MB$200=Q$4),0),$E187-1973)</f>
        <v>20120</v>
      </c>
      <c r="R187" cm="1">
        <f t="array" ref="R187">INDEX('GMW - Zero_net'!$A$2:$MC$200,MATCH(1,('GMW - Zero_net'!$MC$2:$MC$200=R$3)*('GMW - Zero_net'!$MB$2:$MB$200=R$4),0),$E187-1973)</f>
        <v>2437615</v>
      </c>
      <c r="S187" cm="1">
        <f t="array" ref="S187">INDEX('GMW - Zero_net'!$A$2:$MC$200,MATCH(1,('GMW - Zero_net'!$MC$2:$MC$200=S$3)*('GMW - Zero_net'!$MB$2:$MB$200=S$4),0),$E187-1973)</f>
        <v>748000</v>
      </c>
      <c r="T187" cm="1">
        <f t="array" ref="T187">INDEX('GMW - Zero_net'!$A$2:$MC$200,MATCH(1,('GMW - Zero_net'!$MC$2:$MC$200=T$3)*('GMW - Zero_net'!$MB$2:$MB$200=T$4),0),$E187-1973)</f>
        <v>5.8269500000000002E-2</v>
      </c>
      <c r="U187" cm="1">
        <f t="array" ref="U187">INDEX('GMW - Zero_net'!$A$2:$MC$200,MATCH(1,('GMW - Zero_net'!$MC$2:$MC$200=U$3)*('GMW - Zero_net'!$MB$2:$MB$200=U$4),0),$E187-1973)</f>
        <v>703245.2</v>
      </c>
      <c r="V187" cm="1">
        <f t="array" ref="V187">INDEX('GMW - Zero_net'!$A$2:$MC$200,MATCH(1,('GMW - Zero_net'!$MC$2:$MC$200=V$3)*('GMW - Zero_net'!$MB$2:$MB$200=V$4),0),$E187-1973)</f>
        <v>34129.85</v>
      </c>
      <c r="W187" cm="1">
        <f t="array" ref="W187">INDEX('GMW - Zero_net'!$A$2:$MC$200,MATCH(1,('GMW - Zero_net'!$MC$2:$MC$200=W$3)*('GMW - Zero_net'!$MB$2:$MB$200=W$4),0),$E187-1973)</f>
        <v>31.8</v>
      </c>
      <c r="X187" cm="1">
        <f t="array" ref="X187">INDEX('GMW - Zero_net'!$A$2:$MC$200,MATCH(1,('GMW - Zero_net'!$MC$2:$MC$200=X$3)*('GMW - Zero_net'!$MB$2:$MB$200=X$4),0),$E187-1973)</f>
        <v>617232.4</v>
      </c>
      <c r="Y187" cm="1">
        <f t="array" ref="Y187">INDEX('GMW - Zero_net'!$A$2:$MC$200,MATCH(1,('GMW - Zero_net'!$MC$2:$MC$200=Y$3)*('GMW - Zero_net'!$MB$2:$MB$200=Y$4),0),$E187-1973)</f>
        <v>44508.81</v>
      </c>
      <c r="Z187" cm="1">
        <f t="array" ref="Z187">INDEX('GMW - Zero_net'!$A$2:$MC$200,MATCH(1,('GMW - Zero_net'!$MC$2:$MC$200=Z$3)*('GMW - Zero_net'!$MB$2:$MB$200=Z$4),0),$E187-1973)</f>
        <v>3170583</v>
      </c>
      <c r="AA187" cm="1">
        <f t="array" ref="AA187">INDEX('GMW - Zero_net'!$A$2:$MC$200,MATCH(1,('GMW - Zero_net'!$MC$2:$MC$200=AA$3)*('GMW - Zero_net'!$MB$2:$MB$200=AA$4),0),$E187-1973)</f>
        <v>-1.596066</v>
      </c>
      <c r="AB187" cm="1">
        <f t="array" ref="AB187">INDEX('GMW - Zero_net'!$A$2:$MC$200,MATCH(1,('GMW - Zero_net'!$MC$2:$MC$200=AB$3)*('GMW - Zero_net'!$MB$2:$MB$200=AB$4),0),$E187-1973)</f>
        <v>339803</v>
      </c>
      <c r="AC187" cm="1">
        <f t="array" ref="AC187">INDEX('GMW - Zero_net'!$A$2:$MC$200,MATCH(1,('GMW - Zero_net'!$MC$2:$MC$200=AC$3)*('GMW - Zero_net'!$MB$2:$MB$200=AC$4),0),$E187-1973)</f>
        <v>328169</v>
      </c>
      <c r="AD187" cm="1">
        <f t="array" ref="AD187">INDEX('GMW - Zero_net'!$A$2:$MC$200,MATCH(1,('GMW - Zero_net'!$MC$2:$MC$200=AD$3)*('GMW - Zero_net'!$MB$2:$MB$200=AD$4),0),$E187-1973)</f>
        <v>69435.5</v>
      </c>
      <c r="AE187" cm="1">
        <f t="array" ref="AE187">INDEX('GMW - Zero_net'!$A$2:$MC$200,MATCH(1,('GMW - Zero_net'!$MC$2:$MC$200=AE$3)*('GMW - Zero_net'!$MB$2:$MB$200=AE$4),0),$E187-1973)</f>
        <v>29.95553</v>
      </c>
    </row>
    <row r="188" spans="1:31" x14ac:dyDescent="0.2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Zero_net'!$A$2:$MC$200,MATCH(1,('GMW - Zero_net'!$MC$2:$MC$200=F$3)*('GMW - Zero_net'!$MB$2:$MB$200=F$4),0),$E188-1973)</f>
        <v>705117</v>
      </c>
      <c r="G188" cm="1">
        <f t="array" ref="G188">INDEX('GMW - Zero_net'!$A$2:$MC$200,MATCH(1,('GMW - Zero_net'!$MC$2:$MC$200=G$3)*('GMW - Zero_net'!$MB$2:$MB$200=G$4),0),$E188-1973)</f>
        <v>415740</v>
      </c>
      <c r="H188" cm="1">
        <f t="array" ref="H188">INDEX('GMW - Zero_net'!$A$2:$MC$200,MATCH(1,('GMW - Zero_net'!$MC$2:$MC$200=H$3)*('GMW - Zero_net'!$MB$2:$MB$200=H$4),0),$E188-1973)</f>
        <v>458516</v>
      </c>
      <c r="I188" cm="1">
        <f t="array" ref="I188">INDEX('GMW - Zero_net'!$A$2:$MC$200,MATCH(1,('GMW - Zero_net'!$MC$2:$MC$200=I$3)*('GMW - Zero_net'!$MB$2:$MB$200=I$4),0),$E188-1973)</f>
        <v>138.5</v>
      </c>
      <c r="J188" cm="1">
        <f t="array" ref="J188">INDEX('GMW - Zero_net'!$A$2:$MC$200,MATCH(1,('GMW - Zero_net'!$MC$2:$MC$200=J$3)*('GMW - Zero_net'!$MB$2:$MB$200=J$4),0),$E188-1973)</f>
        <v>4.3538459999999999</v>
      </c>
      <c r="K188" cm="1">
        <f t="array" ref="K188">INDEX('GMW - Zero_net'!$A$2:$MC$200,MATCH(1,('GMW - Zero_net'!$MC$2:$MC$200=K$3)*('GMW - Zero_net'!$MB$2:$MB$200=K$4),0),$E188-1973)</f>
        <v>4.5846770000000001</v>
      </c>
      <c r="L188" cm="1">
        <f t="array" ref="L188">INDEX('GMW - Zero_net'!$A$2:$MC$200,MATCH(1,('GMW - Zero_net'!$MC$2:$MC$200=L$3)*('GMW - Zero_net'!$MB$2:$MB$200=L$4),0),$E188-1973)</f>
        <v>34214</v>
      </c>
      <c r="M188" cm="1">
        <f t="array" ref="M188">INDEX('GMW - Zero_net'!$A$2:$MC$200,MATCH(1,('GMW - Zero_net'!$MC$2:$MC$200=M$3)*('GMW - Zero_net'!$MB$2:$MB$200=M$4),0),$E188-1973)</f>
        <v>1672</v>
      </c>
      <c r="N188" cm="1">
        <f t="array" ref="N188">INDEX('GMW - Zero_net'!$A$2:$MC$200,MATCH(1,('GMW - Zero_net'!$MC$2:$MC$200=N$3)*('GMW - Zero_net'!$MB$2:$MB$200=N$4),0),$E188-1973)</f>
        <v>35886</v>
      </c>
      <c r="O188" cm="1">
        <f t="array" ref="O188">INDEX('GMW - Zero_net'!$A$2:$MC$200,MATCH(1,('GMW - Zero_net'!$MC$2:$MC$200=O$3)*('GMW - Zero_net'!$MB$2:$MB$200=O$4),0),$E188-1973)</f>
        <v>4.7</v>
      </c>
      <c r="P188" cm="1">
        <f t="array" ref="P188">INDEX('GMW - Zero_net'!$A$2:$MC$200,MATCH(1,('GMW - Zero_net'!$MC$2:$MC$200=P$3)*('GMW - Zero_net'!$MB$2:$MB$200=P$4),0),$E188-1973)</f>
        <v>44344.2</v>
      </c>
      <c r="Q188" cm="1">
        <f t="array" ref="Q188">INDEX('GMW - Zero_net'!$A$2:$MC$200,MATCH(1,('GMW - Zero_net'!$MC$2:$MC$200=Q$3)*('GMW - Zero_net'!$MB$2:$MB$200=Q$4),0),$E188-1973)</f>
        <v>-48955</v>
      </c>
      <c r="R188" cm="1">
        <f t="array" ref="R188">INDEX('GMW - Zero_net'!$A$2:$MC$200,MATCH(1,('GMW - Zero_net'!$MC$2:$MC$200=R$3)*('GMW - Zero_net'!$MB$2:$MB$200=R$4),0),$E188-1973)</f>
        <v>2509193</v>
      </c>
      <c r="S188" cm="1">
        <f t="array" ref="S188">INDEX('GMW - Zero_net'!$A$2:$MC$200,MATCH(1,('GMW - Zero_net'!$MC$2:$MC$200=S$3)*('GMW - Zero_net'!$MB$2:$MB$200=S$4),0),$E188-1973)</f>
        <v>757927</v>
      </c>
      <c r="T188" cm="1">
        <f t="array" ref="T188">INDEX('GMW - Zero_net'!$A$2:$MC$200,MATCH(1,('GMW - Zero_net'!$MC$2:$MC$200=T$3)*('GMW - Zero_net'!$MB$2:$MB$200=T$4),0),$E188-1973)</f>
        <v>-0.71153639999999996</v>
      </c>
      <c r="U188" cm="1">
        <f t="array" ref="U188">INDEX('GMW - Zero_net'!$A$2:$MC$200,MATCH(1,('GMW - Zero_net'!$MC$2:$MC$200=U$3)*('GMW - Zero_net'!$MB$2:$MB$200=U$4),0),$E188-1973)</f>
        <v>710151.9</v>
      </c>
      <c r="V188" cm="1">
        <f t="array" ref="V188">INDEX('GMW - Zero_net'!$A$2:$MC$200,MATCH(1,('GMW - Zero_net'!$MC$2:$MC$200=V$3)*('GMW - Zero_net'!$MB$2:$MB$200=V$4),0),$E188-1973)</f>
        <v>34414.67</v>
      </c>
      <c r="W188" cm="1">
        <f t="array" ref="W188">INDEX('GMW - Zero_net'!$A$2:$MC$200,MATCH(1,('GMW - Zero_net'!$MC$2:$MC$200=W$3)*('GMW - Zero_net'!$MB$2:$MB$200=W$4),0),$E188-1973)</f>
        <v>31.9</v>
      </c>
      <c r="X188" cm="1">
        <f t="array" ref="X188">INDEX('GMW - Zero_net'!$A$2:$MC$200,MATCH(1,('GMW - Zero_net'!$MC$2:$MC$200=X$3)*('GMW - Zero_net'!$MB$2:$MB$200=X$4),0),$E188-1973)</f>
        <v>618871.4</v>
      </c>
      <c r="Y188" cm="1">
        <f t="array" ref="Y188">INDEX('GMW - Zero_net'!$A$2:$MC$200,MATCH(1,('GMW - Zero_net'!$MC$2:$MC$200=Y$3)*('GMW - Zero_net'!$MB$2:$MB$200=Y$4),0),$E188-1973)</f>
        <v>44557.87</v>
      </c>
      <c r="Z188" cm="1">
        <f t="array" ref="Z188">INDEX('GMW - Zero_net'!$A$2:$MC$200,MATCH(1,('GMW - Zero_net'!$MC$2:$MC$200=Z$3)*('GMW - Zero_net'!$MB$2:$MB$200=Z$4),0),$E188-1973)</f>
        <v>3185632</v>
      </c>
      <c r="AA188" cm="1">
        <f t="array" ref="AA188">INDEX('GMW - Zero_net'!$A$2:$MC$200,MATCH(1,('GMW - Zero_net'!$MC$2:$MC$200=AA$3)*('GMW - Zero_net'!$MB$2:$MB$200=AA$4),0),$E188-1973)</f>
        <v>-1.5961460000000001</v>
      </c>
      <c r="AB188" cm="1">
        <f t="array" ref="AB188">INDEX('GMW - Zero_net'!$A$2:$MC$200,MATCH(1,('GMW - Zero_net'!$MC$2:$MC$200=AB$3)*('GMW - Zero_net'!$MB$2:$MB$200=AB$4),0),$E188-1973)</f>
        <v>340135</v>
      </c>
      <c r="AC188" cm="1">
        <f t="array" ref="AC188">INDEX('GMW - Zero_net'!$A$2:$MC$200,MATCH(1,('GMW - Zero_net'!$MC$2:$MC$200=AC$3)*('GMW - Zero_net'!$MB$2:$MB$200=AC$4),0),$E188-1973)</f>
        <v>277233</v>
      </c>
      <c r="AD188" cm="1">
        <f t="array" ref="AD188">INDEX('GMW - Zero_net'!$A$2:$MC$200,MATCH(1,('GMW - Zero_net'!$MC$2:$MC$200=AD$3)*('GMW - Zero_net'!$MB$2:$MB$200=AD$4),0),$E188-1973)</f>
        <v>69487</v>
      </c>
      <c r="AE188" cm="1">
        <f t="array" ref="AE188">INDEX('GMW - Zero_net'!$A$2:$MC$200,MATCH(1,('GMW - Zero_net'!$MC$2:$MC$200=AE$3)*('GMW - Zero_net'!$MB$2:$MB$200=AE$4),0),$E188-1973)</f>
        <v>30.036470000000001</v>
      </c>
    </row>
    <row r="189" spans="1:31" x14ac:dyDescent="0.2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Zero_net'!$A$2:$MC$200,MATCH(1,('GMW - Zero_net'!$MC$2:$MC$200=F$3)*('GMW - Zero_net'!$MB$2:$MB$200=F$4),0),$E189-1973)</f>
        <v>705681</v>
      </c>
      <c r="G189" cm="1">
        <f t="array" ref="G189">INDEX('GMW - Zero_net'!$A$2:$MC$200,MATCH(1,('GMW - Zero_net'!$MC$2:$MC$200=G$3)*('GMW - Zero_net'!$MB$2:$MB$200=G$4),0),$E189-1973)</f>
        <v>416050</v>
      </c>
      <c r="H189" cm="1">
        <f t="array" ref="H189">INDEX('GMW - Zero_net'!$A$2:$MC$200,MATCH(1,('GMW - Zero_net'!$MC$2:$MC$200=H$3)*('GMW - Zero_net'!$MB$2:$MB$200=H$4),0),$E189-1973)</f>
        <v>453773</v>
      </c>
      <c r="I189" cm="1">
        <f t="array" ref="I189">INDEX('GMW - Zero_net'!$A$2:$MC$200,MATCH(1,('GMW - Zero_net'!$MC$2:$MC$200=I$3)*('GMW - Zero_net'!$MB$2:$MB$200=I$4),0),$E189-1973)</f>
        <v>139.19999999999999</v>
      </c>
      <c r="J189" cm="1">
        <f t="array" ref="J189">INDEX('GMW - Zero_net'!$A$2:$MC$200,MATCH(1,('GMW - Zero_net'!$MC$2:$MC$200=J$3)*('GMW - Zero_net'!$MB$2:$MB$200=J$4),0),$E189-1973)</f>
        <v>4.1022730000000003</v>
      </c>
      <c r="K189" cm="1">
        <f t="array" ref="K189">INDEX('GMW - Zero_net'!$A$2:$MC$200,MATCH(1,('GMW - Zero_net'!$MC$2:$MC$200=K$3)*('GMW - Zero_net'!$MB$2:$MB$200=K$4),0),$E189-1973)</f>
        <v>4.6416919999999999</v>
      </c>
      <c r="L189" cm="1">
        <f t="array" ref="L189">INDEX('GMW - Zero_net'!$A$2:$MC$200,MATCH(1,('GMW - Zero_net'!$MC$2:$MC$200=L$3)*('GMW - Zero_net'!$MB$2:$MB$200=L$4),0),$E189-1973)</f>
        <v>34192</v>
      </c>
      <c r="M189" cm="1">
        <f t="array" ref="M189">INDEX('GMW - Zero_net'!$A$2:$MC$200,MATCH(1,('GMW - Zero_net'!$MC$2:$MC$200=M$3)*('GMW - Zero_net'!$MB$2:$MB$200=M$4),0),$E189-1973)</f>
        <v>1789</v>
      </c>
      <c r="N189" cm="1">
        <f t="array" ref="N189">INDEX('GMW - Zero_net'!$A$2:$MC$200,MATCH(1,('GMW - Zero_net'!$MC$2:$MC$200=N$3)*('GMW - Zero_net'!$MB$2:$MB$200=N$4),0),$E189-1973)</f>
        <v>35981</v>
      </c>
      <c r="O189" cm="1">
        <f t="array" ref="O189">INDEX('GMW - Zero_net'!$A$2:$MC$200,MATCH(1,('GMW - Zero_net'!$MC$2:$MC$200=O$3)*('GMW - Zero_net'!$MB$2:$MB$200=O$4),0),$E189-1973)</f>
        <v>5</v>
      </c>
      <c r="P189" cm="1">
        <f t="array" ref="P189">INDEX('GMW - Zero_net'!$A$2:$MC$200,MATCH(1,('GMW - Zero_net'!$MC$2:$MC$200=P$3)*('GMW - Zero_net'!$MB$2:$MB$200=P$4),0),$E189-1973)</f>
        <v>44360.76</v>
      </c>
      <c r="Q189" cm="1">
        <f t="array" ref="Q189">INDEX('GMW - Zero_net'!$A$2:$MC$200,MATCH(1,('GMW - Zero_net'!$MC$2:$MC$200=Q$3)*('GMW - Zero_net'!$MB$2:$MB$200=Q$4),0),$E189-1973)</f>
        <v>-24303</v>
      </c>
      <c r="R189" cm="1">
        <f t="array" ref="R189">INDEX('GMW - Zero_net'!$A$2:$MC$200,MATCH(1,('GMW - Zero_net'!$MC$2:$MC$200=R$3)*('GMW - Zero_net'!$MB$2:$MB$200=R$4),0),$E189-1973)</f>
        <v>2557176</v>
      </c>
      <c r="S189" cm="1">
        <f t="array" ref="S189">INDEX('GMW - Zero_net'!$A$2:$MC$200,MATCH(1,('GMW - Zero_net'!$MC$2:$MC$200=S$3)*('GMW - Zero_net'!$MB$2:$MB$200=S$4),0),$E189-1973)</f>
        <v>764673</v>
      </c>
      <c r="T189" cm="1">
        <f t="array" ref="T189">INDEX('GMW - Zero_net'!$A$2:$MC$200,MATCH(1,('GMW - Zero_net'!$MC$2:$MC$200=T$3)*('GMW - Zero_net'!$MB$2:$MB$200=T$4),0),$E189-1973)</f>
        <v>-0.80327990000000005</v>
      </c>
      <c r="U189" cm="1">
        <f t="array" ref="U189">INDEX('GMW - Zero_net'!$A$2:$MC$200,MATCH(1,('GMW - Zero_net'!$MC$2:$MC$200=U$3)*('GMW - Zero_net'!$MB$2:$MB$200=U$4),0),$E189-1973)</f>
        <v>711372.7</v>
      </c>
      <c r="V189" cm="1">
        <f t="array" ref="V189">INDEX('GMW - Zero_net'!$A$2:$MC$200,MATCH(1,('GMW - Zero_net'!$MC$2:$MC$200=V$3)*('GMW - Zero_net'!$MB$2:$MB$200=V$4),0),$E189-1973)</f>
        <v>34505.78</v>
      </c>
      <c r="W189" cm="1">
        <f t="array" ref="W189">INDEX('GMW - Zero_net'!$A$2:$MC$200,MATCH(1,('GMW - Zero_net'!$MC$2:$MC$200=W$3)*('GMW - Zero_net'!$MB$2:$MB$200=W$4),0),$E189-1973)</f>
        <v>31.8</v>
      </c>
      <c r="X189" cm="1">
        <f t="array" ref="X189">INDEX('GMW - Zero_net'!$A$2:$MC$200,MATCH(1,('GMW - Zero_net'!$MC$2:$MC$200=X$3)*('GMW - Zero_net'!$MB$2:$MB$200=X$4),0),$E189-1973)</f>
        <v>619598.30000000005</v>
      </c>
      <c r="Y189" cm="1">
        <f t="array" ref="Y189">INDEX('GMW - Zero_net'!$A$2:$MC$200,MATCH(1,('GMW - Zero_net'!$MC$2:$MC$200=Y$3)*('GMW - Zero_net'!$MB$2:$MB$200=Y$4),0),$E189-1973)</f>
        <v>44541.5</v>
      </c>
      <c r="Z189" cm="1">
        <f t="array" ref="Z189">INDEX('GMW - Zero_net'!$A$2:$MC$200,MATCH(1,('GMW - Zero_net'!$MC$2:$MC$200=Z$3)*('GMW - Zero_net'!$MB$2:$MB$200=Z$4),0),$E189-1973)</f>
        <v>3200150</v>
      </c>
      <c r="AA189" cm="1">
        <f t="array" ref="AA189">INDEX('GMW - Zero_net'!$A$2:$MC$200,MATCH(1,('GMW - Zero_net'!$MC$2:$MC$200=AA$3)*('GMW - Zero_net'!$MB$2:$MB$200=AA$4),0),$E189-1973)</f>
        <v>-1.5962259999999999</v>
      </c>
      <c r="AB189" cm="1">
        <f t="array" ref="AB189">INDEX('GMW - Zero_net'!$A$2:$MC$200,MATCH(1,('GMW - Zero_net'!$MC$2:$MC$200=AB$3)*('GMW - Zero_net'!$MB$2:$MB$200=AB$4),0),$E189-1973)</f>
        <v>338094</v>
      </c>
      <c r="AC189" cm="1">
        <f t="array" ref="AC189">INDEX('GMW - Zero_net'!$A$2:$MC$200,MATCH(1,('GMW - Zero_net'!$MC$2:$MC$200=AC$3)*('GMW - Zero_net'!$MB$2:$MB$200=AC$4),0),$E189-1973)</f>
        <v>298091</v>
      </c>
      <c r="AD189" cm="1">
        <f t="array" ref="AD189">INDEX('GMW - Zero_net'!$A$2:$MC$200,MATCH(1,('GMW - Zero_net'!$MC$2:$MC$200=AD$3)*('GMW - Zero_net'!$MB$2:$MB$200=AD$4),0),$E189-1973)</f>
        <v>69490.13</v>
      </c>
      <c r="AE189" cm="1">
        <f t="array" ref="AE189">INDEX('GMW - Zero_net'!$A$2:$MC$200,MATCH(1,('GMW - Zero_net'!$MC$2:$MC$200=AE$3)*('GMW - Zero_net'!$MB$2:$MB$200=AE$4),0),$E189-1973)</f>
        <v>30.171620000000001</v>
      </c>
    </row>
    <row r="190" spans="1:31" x14ac:dyDescent="0.2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Zero_net'!$A$2:$MC$200,MATCH(1,('GMW - Zero_net'!$MC$2:$MC$200=F$3)*('GMW - Zero_net'!$MB$2:$MB$200=F$4),0),$E190-1973)</f>
        <v>706067</v>
      </c>
      <c r="G190" cm="1">
        <f t="array" ref="G190">INDEX('GMW - Zero_net'!$A$2:$MC$200,MATCH(1,('GMW - Zero_net'!$MC$2:$MC$200=G$3)*('GMW - Zero_net'!$MB$2:$MB$200=G$4),0),$E190-1973)</f>
        <v>416308</v>
      </c>
      <c r="H190" cm="1">
        <f t="array" ref="H190">INDEX('GMW - Zero_net'!$A$2:$MC$200,MATCH(1,('GMW - Zero_net'!$MC$2:$MC$200=H$3)*('GMW - Zero_net'!$MB$2:$MB$200=H$4),0),$E190-1973)</f>
        <v>459218</v>
      </c>
      <c r="I190" cm="1">
        <f t="array" ref="I190">INDEX('GMW - Zero_net'!$A$2:$MC$200,MATCH(1,('GMW - Zero_net'!$MC$2:$MC$200=I$3)*('GMW - Zero_net'!$MB$2:$MB$200=I$4),0),$E190-1973)</f>
        <v>139.80000000000001</v>
      </c>
      <c r="J190" cm="1">
        <f t="array" ref="J190">INDEX('GMW - Zero_net'!$A$2:$MC$200,MATCH(1,('GMW - Zero_net'!$MC$2:$MC$200=J$3)*('GMW - Zero_net'!$MB$2:$MB$200=J$4),0),$E190-1973)</f>
        <v>3.9621209999999998</v>
      </c>
      <c r="K190" cm="1">
        <f t="array" ref="K190">INDEX('GMW - Zero_net'!$A$2:$MC$200,MATCH(1,('GMW - Zero_net'!$MC$2:$MC$200=K$3)*('GMW - Zero_net'!$MB$2:$MB$200=K$4),0),$E190-1973)</f>
        <v>4.5149999999999997</v>
      </c>
      <c r="L190" cm="1">
        <f t="array" ref="L190">INDEX('GMW - Zero_net'!$A$2:$MC$200,MATCH(1,('GMW - Zero_net'!$MC$2:$MC$200=L$3)*('GMW - Zero_net'!$MB$2:$MB$200=L$4),0),$E190-1973)</f>
        <v>34244</v>
      </c>
      <c r="M190" cm="1">
        <f t="array" ref="M190">INDEX('GMW - Zero_net'!$A$2:$MC$200,MATCH(1,('GMW - Zero_net'!$MC$2:$MC$200=M$3)*('GMW - Zero_net'!$MB$2:$MB$200=M$4),0),$E190-1973)</f>
        <v>1883</v>
      </c>
      <c r="N190" cm="1">
        <f t="array" ref="N190">INDEX('GMW - Zero_net'!$A$2:$MC$200,MATCH(1,('GMW - Zero_net'!$MC$2:$MC$200=N$3)*('GMW - Zero_net'!$MB$2:$MB$200=N$4),0),$E190-1973)</f>
        <v>36127</v>
      </c>
      <c r="O190" cm="1">
        <f t="array" ref="O190">INDEX('GMW - Zero_net'!$A$2:$MC$200,MATCH(1,('GMW - Zero_net'!$MC$2:$MC$200=O$3)*('GMW - Zero_net'!$MB$2:$MB$200=O$4),0),$E190-1973)</f>
        <v>5.2</v>
      </c>
      <c r="P190" cm="1">
        <f t="array" ref="P190">INDEX('GMW - Zero_net'!$A$2:$MC$200,MATCH(1,('GMW - Zero_net'!$MC$2:$MC$200=P$3)*('GMW - Zero_net'!$MB$2:$MB$200=P$4),0),$E190-1973)</f>
        <v>44377.32</v>
      </c>
      <c r="Q190" cm="1">
        <f t="array" ref="Q190">INDEX('GMW - Zero_net'!$A$2:$MC$200,MATCH(1,('GMW - Zero_net'!$MC$2:$MC$200=Q$3)*('GMW - Zero_net'!$MB$2:$MB$200=Q$4),0),$E190-1973)</f>
        <v>-24250</v>
      </c>
      <c r="R190" cm="1">
        <f t="array" ref="R190">INDEX('GMW - Zero_net'!$A$2:$MC$200,MATCH(1,('GMW - Zero_net'!$MC$2:$MC$200=R$3)*('GMW - Zero_net'!$MB$2:$MB$200=R$4),0),$E190-1973)</f>
        <v>2596795</v>
      </c>
      <c r="S190" cm="1">
        <f t="array" ref="S190">INDEX('GMW - Zero_net'!$A$2:$MC$200,MATCH(1,('GMW - Zero_net'!$MC$2:$MC$200=S$3)*('GMW - Zero_net'!$MB$2:$MB$200=S$4),0),$E190-1973)</f>
        <v>769261</v>
      </c>
      <c r="T190" cm="1">
        <f t="array" ref="T190">INDEX('GMW - Zero_net'!$A$2:$MC$200,MATCH(1,('GMW - Zero_net'!$MC$2:$MC$200=T$3)*('GMW - Zero_net'!$MB$2:$MB$200=T$4),0),$E190-1973)</f>
        <v>-1.4127730000000001</v>
      </c>
      <c r="U190" cm="1">
        <f t="array" ref="U190">INDEX('GMW - Zero_net'!$A$2:$MC$200,MATCH(1,('GMW - Zero_net'!$MC$2:$MC$200=U$3)*('GMW - Zero_net'!$MB$2:$MB$200=U$4),0),$E190-1973)</f>
        <v>716112.9</v>
      </c>
      <c r="V190" cm="1">
        <f t="array" ref="V190">INDEX('GMW - Zero_net'!$A$2:$MC$200,MATCH(1,('GMW - Zero_net'!$MC$2:$MC$200=V$3)*('GMW - Zero_net'!$MB$2:$MB$200=V$4),0),$E190-1973)</f>
        <v>34645.79</v>
      </c>
      <c r="W190" cm="1">
        <f t="array" ref="W190">INDEX('GMW - Zero_net'!$A$2:$MC$200,MATCH(1,('GMW - Zero_net'!$MC$2:$MC$200=W$3)*('GMW - Zero_net'!$MB$2:$MB$200=W$4),0),$E190-1973)</f>
        <v>31.9</v>
      </c>
      <c r="X190" cm="1">
        <f t="array" ref="X190">INDEX('GMW - Zero_net'!$A$2:$MC$200,MATCH(1,('GMW - Zero_net'!$MC$2:$MC$200=X$3)*('GMW - Zero_net'!$MB$2:$MB$200=X$4),0),$E190-1973)</f>
        <v>620320.6</v>
      </c>
      <c r="Y190" cm="1">
        <f t="array" ref="Y190">INDEX('GMW - Zero_net'!$A$2:$MC$200,MATCH(1,('GMW - Zero_net'!$MC$2:$MC$200=Y$3)*('GMW - Zero_net'!$MB$2:$MB$200=Y$4),0),$E190-1973)</f>
        <v>44525.13</v>
      </c>
      <c r="Z190" cm="1">
        <f t="array" ref="Z190">INDEX('GMW - Zero_net'!$A$2:$MC$200,MATCH(1,('GMW - Zero_net'!$MC$2:$MC$200=Z$3)*('GMW - Zero_net'!$MB$2:$MB$200=Z$4),0),$E190-1973)</f>
        <v>3213812</v>
      </c>
      <c r="AA190" cm="1">
        <f t="array" ref="AA190">INDEX('GMW - Zero_net'!$A$2:$MC$200,MATCH(1,('GMW - Zero_net'!$MC$2:$MC$200=AA$3)*('GMW - Zero_net'!$MB$2:$MB$200=AA$4),0),$E190-1973)</f>
        <v>-1.5963080000000001</v>
      </c>
      <c r="AB190" cm="1">
        <f t="array" ref="AB190">INDEX('GMW - Zero_net'!$A$2:$MC$200,MATCH(1,('GMW - Zero_net'!$MC$2:$MC$200=AB$3)*('GMW - Zero_net'!$MB$2:$MB$200=AB$4),0),$E190-1973)</f>
        <v>334685</v>
      </c>
      <c r="AC190" cm="1">
        <f t="array" ref="AC190">INDEX('GMW - Zero_net'!$A$2:$MC$200,MATCH(1,('GMW - Zero_net'!$MC$2:$MC$200=AC$3)*('GMW - Zero_net'!$MB$2:$MB$200=AC$4),0),$E190-1973)</f>
        <v>294200</v>
      </c>
      <c r="AD190" cm="1">
        <f t="array" ref="AD190">INDEX('GMW - Zero_net'!$A$2:$MC$200,MATCH(1,('GMW - Zero_net'!$MC$2:$MC$200=AD$3)*('GMW - Zero_net'!$MB$2:$MB$200=AD$4),0),$E190-1973)</f>
        <v>69493.259999999995</v>
      </c>
      <c r="AE190" cm="1">
        <f t="array" ref="AE190">INDEX('GMW - Zero_net'!$A$2:$MC$200,MATCH(1,('GMW - Zero_net'!$MC$2:$MC$200=AE$3)*('GMW - Zero_net'!$MB$2:$MB$200=AE$4),0),$E190-1973)</f>
        <v>30.306699999999999</v>
      </c>
    </row>
    <row r="191" spans="1:31" x14ac:dyDescent="0.2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Zero_net'!$A$2:$MC$200,MATCH(1,('GMW - Zero_net'!$MC$2:$MC$200=F$3)*('GMW - Zero_net'!$MB$2:$MB$200=F$4),0),$E191-1973)</f>
        <v>705959.9</v>
      </c>
      <c r="G191" cm="1">
        <f t="array" ref="G191">INDEX('GMW - Zero_net'!$A$2:$MC$200,MATCH(1,('GMW - Zero_net'!$MC$2:$MC$200=G$3)*('GMW - Zero_net'!$MB$2:$MB$200=G$4),0),$E191-1973)</f>
        <v>415598.3</v>
      </c>
      <c r="H191" cm="1">
        <f t="array" ref="H191">INDEX('GMW - Zero_net'!$A$2:$MC$200,MATCH(1,('GMW - Zero_net'!$MC$2:$MC$200=H$3)*('GMW - Zero_net'!$MB$2:$MB$200=H$4),0),$E191-1973)</f>
        <v>455626.5</v>
      </c>
      <c r="I191" cm="1">
        <f t="array" ref="I191">INDEX('GMW - Zero_net'!$A$2:$MC$200,MATCH(1,('GMW - Zero_net'!$MC$2:$MC$200=I$3)*('GMW - Zero_net'!$MB$2:$MB$200=I$4),0),$E191-1973)</f>
        <v>140.03970000000001</v>
      </c>
      <c r="J191" cm="1">
        <f t="array" ref="J191">INDEX('GMW - Zero_net'!$A$2:$MC$200,MATCH(1,('GMW - Zero_net'!$MC$2:$MC$200=J$3)*('GMW - Zero_net'!$MB$2:$MB$200=J$4),0),$E191-1973)</f>
        <v>3.75</v>
      </c>
      <c r="K191" cm="1">
        <f t="array" ref="K191">INDEX('GMW - Zero_net'!$A$2:$MC$200,MATCH(1,('GMW - Zero_net'!$MC$2:$MC$200=K$3)*('GMW - Zero_net'!$MB$2:$MB$200=K$4),0),$E191-1973)</f>
        <v>4.5492059999999999</v>
      </c>
      <c r="L191" cm="1">
        <f t="array" ref="L191">INDEX('GMW - Zero_net'!$A$2:$MC$200,MATCH(1,('GMW - Zero_net'!$MC$2:$MC$200=L$3)*('GMW - Zero_net'!$MB$2:$MB$200=L$4),0),$E191-1973)</f>
        <v>34059.9</v>
      </c>
      <c r="M191" cm="1">
        <f t="array" ref="M191">INDEX('GMW - Zero_net'!$A$2:$MC$200,MATCH(1,('GMW - Zero_net'!$MC$2:$MC$200=M$3)*('GMW - Zero_net'!$MB$2:$MB$200=M$4),0),$E191-1973)</f>
        <v>2029.328</v>
      </c>
      <c r="N191" cm="1">
        <f t="array" ref="N191">INDEX('GMW - Zero_net'!$A$2:$MC$200,MATCH(1,('GMW - Zero_net'!$MC$2:$MC$200=N$3)*('GMW - Zero_net'!$MB$2:$MB$200=N$4),0),$E191-1973)</f>
        <v>36089.230000000003</v>
      </c>
      <c r="O191" cm="1">
        <f t="array" ref="O191">INDEX('GMW - Zero_net'!$A$2:$MC$200,MATCH(1,('GMW - Zero_net'!$MC$2:$MC$200=O$3)*('GMW - Zero_net'!$MB$2:$MB$200=O$4),0),$E191-1973)</f>
        <v>5.6230849999999997</v>
      </c>
      <c r="P191" cm="1">
        <f t="array" ref="P191">INDEX('GMW - Zero_net'!$A$2:$MC$200,MATCH(1,('GMW - Zero_net'!$MC$2:$MC$200=P$3)*('GMW - Zero_net'!$MB$2:$MB$200=P$4),0),$E191-1973)</f>
        <v>44393.89</v>
      </c>
      <c r="Q191" cm="1">
        <f t="array" ref="Q191">INDEX('GMW - Zero_net'!$A$2:$MC$200,MATCH(1,('GMW - Zero_net'!$MC$2:$MC$200=Q$3)*('GMW - Zero_net'!$MB$2:$MB$200=Q$4),0),$E191-1973)</f>
        <v>38382.080000000002</v>
      </c>
      <c r="R191" cm="1">
        <f t="array" ref="R191">INDEX('GMW - Zero_net'!$A$2:$MC$200,MATCH(1,('GMW - Zero_net'!$MC$2:$MC$200=R$3)*('GMW - Zero_net'!$MB$2:$MB$200=R$4),0),$E191-1973)</f>
        <v>2558373</v>
      </c>
      <c r="S191" cm="1">
        <f t="array" ref="S191">INDEX('GMW - Zero_net'!$A$2:$MC$200,MATCH(1,('GMW - Zero_net'!$MC$2:$MC$200=S$3)*('GMW - Zero_net'!$MB$2:$MB$200=S$4),0),$E191-1973)</f>
        <v>771209.4</v>
      </c>
      <c r="T191" cm="1">
        <f t="array" ref="T191">INDEX('GMW - Zero_net'!$A$2:$MC$200,MATCH(1,('GMW - Zero_net'!$MC$2:$MC$200=T$3)*('GMW - Zero_net'!$MB$2:$MB$200=T$4),0),$E191-1973)</f>
        <v>-1.5388489999999999</v>
      </c>
      <c r="U191" cm="1">
        <f t="array" ref="U191">INDEX('GMW - Zero_net'!$A$2:$MC$200,MATCH(1,('GMW - Zero_net'!$MC$2:$MC$200=U$3)*('GMW - Zero_net'!$MB$2:$MB$200=U$4),0),$E191-1973)</f>
        <v>716907.6</v>
      </c>
      <c r="V191" cm="1">
        <f t="array" ref="V191">INDEX('GMW - Zero_net'!$A$2:$MC$200,MATCH(1,('GMW - Zero_net'!$MC$2:$MC$200=V$3)*('GMW - Zero_net'!$MB$2:$MB$200=V$4),0),$E191-1973)</f>
        <v>34609.629999999997</v>
      </c>
      <c r="W191" cm="1">
        <f t="array" ref="W191">INDEX('GMW - Zero_net'!$A$2:$MC$200,MATCH(1,('GMW - Zero_net'!$MC$2:$MC$200=W$3)*('GMW - Zero_net'!$MB$2:$MB$200=W$4),0),$E191-1973)</f>
        <v>31.9</v>
      </c>
      <c r="X191" cm="1">
        <f t="array" ref="X191">INDEX('GMW - Zero_net'!$A$2:$MC$200,MATCH(1,('GMW - Zero_net'!$MC$2:$MC$200=X$3)*('GMW - Zero_net'!$MB$2:$MB$200=X$4),0),$E191-1973)</f>
        <v>621037.1</v>
      </c>
      <c r="Y191" cm="1">
        <f t="array" ref="Y191">INDEX('GMW - Zero_net'!$A$2:$MC$200,MATCH(1,('GMW - Zero_net'!$MC$2:$MC$200=Y$3)*('GMW - Zero_net'!$MB$2:$MB$200=Y$4),0),$E191-1973)</f>
        <v>44508.76</v>
      </c>
      <c r="Z191" cm="1">
        <f t="array" ref="Z191">INDEX('GMW - Zero_net'!$A$2:$MC$200,MATCH(1,('GMW - Zero_net'!$MC$2:$MC$200=Z$3)*('GMW - Zero_net'!$MB$2:$MB$200=Z$4),0),$E191-1973)</f>
        <v>3224829</v>
      </c>
      <c r="AA191" cm="1">
        <f t="array" ref="AA191">INDEX('GMW - Zero_net'!$A$2:$MC$200,MATCH(1,('GMW - Zero_net'!$MC$2:$MC$200=AA$3)*('GMW - Zero_net'!$MB$2:$MB$200=AA$4),0),$E191-1973)</f>
        <v>-1.596468</v>
      </c>
      <c r="AB191" cm="1">
        <f t="array" ref="AB191">INDEX('GMW - Zero_net'!$A$2:$MC$200,MATCH(1,('GMW - Zero_net'!$MC$2:$MC$200=AB$3)*('GMW - Zero_net'!$MB$2:$MB$200=AB$4),0),$E191-1973)</f>
        <v>354949.6</v>
      </c>
      <c r="AC191" cm="1">
        <f t="array" ref="AC191">INDEX('GMW - Zero_net'!$A$2:$MC$200,MATCH(1,('GMW - Zero_net'!$MC$2:$MC$200=AC$3)*('GMW - Zero_net'!$MB$2:$MB$200=AC$4),0),$E191-1973)</f>
        <v>355701.4</v>
      </c>
      <c r="AD191" cm="1">
        <f t="array" ref="AD191">INDEX('GMW - Zero_net'!$A$2:$MC$200,MATCH(1,('GMW - Zero_net'!$MC$2:$MC$200=AD$3)*('GMW - Zero_net'!$MB$2:$MB$200=AD$4),0),$E191-1973)</f>
        <v>69496.39</v>
      </c>
      <c r="AE191" cm="1">
        <f t="array" ref="AE191">INDEX('GMW - Zero_net'!$A$2:$MC$200,MATCH(1,('GMW - Zero_net'!$MC$2:$MC$200=AE$3)*('GMW - Zero_net'!$MB$2:$MB$200=AE$4),0),$E191-1973)</f>
        <v>30.441669999999998</v>
      </c>
    </row>
    <row r="192" spans="1:31" x14ac:dyDescent="0.2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Zero_net'!$A$2:$MC$200,MATCH(1,('GMW - Zero_net'!$MC$2:$MC$200=F$3)*('GMW - Zero_net'!$MB$2:$MB$200=F$4),0),$E192-1973)</f>
        <v>704772.2</v>
      </c>
      <c r="G192" cm="1">
        <f t="array" ref="G192">INDEX('GMW - Zero_net'!$A$2:$MC$200,MATCH(1,('GMW - Zero_net'!$MC$2:$MC$200=G$3)*('GMW - Zero_net'!$MB$2:$MB$200=G$4),0),$E192-1973)</f>
        <v>414231.2</v>
      </c>
      <c r="H192" cm="1">
        <f t="array" ref="H192">INDEX('GMW - Zero_net'!$A$2:$MC$200,MATCH(1,('GMW - Zero_net'!$MC$2:$MC$200=H$3)*('GMW - Zero_net'!$MB$2:$MB$200=H$4),0),$E192-1973)</f>
        <v>454212.5</v>
      </c>
      <c r="I192" cm="1">
        <f t="array" ref="I192">INDEX('GMW - Zero_net'!$A$2:$MC$200,MATCH(1,('GMW - Zero_net'!$MC$2:$MC$200=I$3)*('GMW - Zero_net'!$MB$2:$MB$200=I$4),0),$E192-1973)</f>
        <v>143.2953</v>
      </c>
      <c r="J192" cm="1">
        <f t="array" ref="J192">INDEX('GMW - Zero_net'!$A$2:$MC$200,MATCH(1,('GMW - Zero_net'!$MC$2:$MC$200=J$3)*('GMW - Zero_net'!$MB$2:$MB$200=J$4),0),$E192-1973)</f>
        <v>3.7305830000000002</v>
      </c>
      <c r="K192" cm="1">
        <f t="array" ref="K192">INDEX('GMW - Zero_net'!$A$2:$MC$200,MATCH(1,('GMW - Zero_net'!$MC$2:$MC$200=K$3)*('GMW - Zero_net'!$MB$2:$MB$200=K$4),0),$E192-1973)</f>
        <v>4.7992920000000003</v>
      </c>
      <c r="L192" cm="1">
        <f t="array" ref="L192">INDEX('GMW - Zero_net'!$A$2:$MC$200,MATCH(1,('GMW - Zero_net'!$MC$2:$MC$200=L$3)*('GMW - Zero_net'!$MB$2:$MB$200=L$4),0),$E192-1973)</f>
        <v>33950.78</v>
      </c>
      <c r="M192" cm="1">
        <f t="array" ref="M192">INDEX('GMW - Zero_net'!$A$2:$MC$200,MATCH(1,('GMW - Zero_net'!$MC$2:$MC$200=M$3)*('GMW - Zero_net'!$MB$2:$MB$200=M$4),0),$E192-1973)</f>
        <v>2133.4180000000001</v>
      </c>
      <c r="N192" cm="1">
        <f t="array" ref="N192">INDEX('GMW - Zero_net'!$A$2:$MC$200,MATCH(1,('GMW - Zero_net'!$MC$2:$MC$200=N$3)*('GMW - Zero_net'!$MB$2:$MB$200=N$4),0),$E192-1973)</f>
        <v>36084.199999999997</v>
      </c>
      <c r="O192" cm="1">
        <f t="array" ref="O192">INDEX('GMW - Zero_net'!$A$2:$MC$200,MATCH(1,('GMW - Zero_net'!$MC$2:$MC$200=O$3)*('GMW - Zero_net'!$MB$2:$MB$200=O$4),0),$E192-1973)</f>
        <v>5.9123330000000003</v>
      </c>
      <c r="P192" cm="1">
        <f t="array" ref="P192">INDEX('GMW - Zero_net'!$A$2:$MC$200,MATCH(1,('GMW - Zero_net'!$MC$2:$MC$200=P$3)*('GMW - Zero_net'!$MB$2:$MB$200=P$4),0),$E192-1973)</f>
        <v>44410.45</v>
      </c>
      <c r="Q192" cm="1">
        <f t="array" ref="Q192">INDEX('GMW - Zero_net'!$A$2:$MC$200,MATCH(1,('GMW - Zero_net'!$MC$2:$MC$200=Q$3)*('GMW - Zero_net'!$MB$2:$MB$200=Q$4),0),$E192-1973)</f>
        <v>-42671.45</v>
      </c>
      <c r="R192" cm="1">
        <f t="array" ref="R192">INDEX('GMW - Zero_net'!$A$2:$MC$200,MATCH(1,('GMW - Zero_net'!$MC$2:$MC$200=R$3)*('GMW - Zero_net'!$MB$2:$MB$200=R$4),0),$E192-1973)</f>
        <v>2611391</v>
      </c>
      <c r="S192" cm="1">
        <f t="array" ref="S192">INDEX('GMW - Zero_net'!$A$2:$MC$200,MATCH(1,('GMW - Zero_net'!$MC$2:$MC$200=S$3)*('GMW - Zero_net'!$MB$2:$MB$200=S$4),0),$E192-1973)</f>
        <v>774365.8</v>
      </c>
      <c r="T192" cm="1">
        <f t="array" ref="T192">INDEX('GMW - Zero_net'!$A$2:$MC$200,MATCH(1,('GMW - Zero_net'!$MC$2:$MC$200=T$3)*('GMW - Zero_net'!$MB$2:$MB$200=T$4),0),$E192-1973)</f>
        <v>-1.916885</v>
      </c>
      <c r="U192" cm="1">
        <f t="array" ref="U192">INDEX('GMW - Zero_net'!$A$2:$MC$200,MATCH(1,('GMW - Zero_net'!$MC$2:$MC$200=U$3)*('GMW - Zero_net'!$MB$2:$MB$200=U$4),0),$E192-1973)</f>
        <v>718411.9</v>
      </c>
      <c r="V192" cm="1">
        <f t="array" ref="V192">INDEX('GMW - Zero_net'!$A$2:$MC$200,MATCH(1,('GMW - Zero_net'!$MC$2:$MC$200=V$3)*('GMW - Zero_net'!$MB$2:$MB$200=V$4),0),$E192-1973)</f>
        <v>34604.839999999997</v>
      </c>
      <c r="W192" cm="1">
        <f t="array" ref="W192">INDEX('GMW - Zero_net'!$A$2:$MC$200,MATCH(1,('GMW - Zero_net'!$MC$2:$MC$200=W$3)*('GMW - Zero_net'!$MB$2:$MB$200=W$4),0),$E192-1973)</f>
        <v>31.933330000000002</v>
      </c>
      <c r="X192" cm="1">
        <f t="array" ref="X192">INDEX('GMW - Zero_net'!$A$2:$MC$200,MATCH(1,('GMW - Zero_net'!$MC$2:$MC$200=X$3)*('GMW - Zero_net'!$MB$2:$MB$200=X$4),0),$E192-1973)</f>
        <v>621747.6</v>
      </c>
      <c r="Y192" cm="1">
        <f t="array" ref="Y192">INDEX('GMW - Zero_net'!$A$2:$MC$200,MATCH(1,('GMW - Zero_net'!$MC$2:$MC$200=Y$3)*('GMW - Zero_net'!$MB$2:$MB$200=Y$4),0),$E192-1973)</f>
        <v>44492.39</v>
      </c>
      <c r="Z192" cm="1">
        <f t="array" ref="Z192">INDEX('GMW - Zero_net'!$A$2:$MC$200,MATCH(1,('GMW - Zero_net'!$MC$2:$MC$200=Z$3)*('GMW - Zero_net'!$MB$2:$MB$200=Z$4),0),$E192-1973)</f>
        <v>3235066</v>
      </c>
      <c r="AA192" cm="1">
        <f t="array" ref="AA192">INDEX('GMW - Zero_net'!$A$2:$MC$200,MATCH(1,('GMW - Zero_net'!$MC$2:$MC$200=AA$3)*('GMW - Zero_net'!$MB$2:$MB$200=AA$4),0),$E192-1973)</f>
        <v>-1.5966119999999999</v>
      </c>
      <c r="AB192" cm="1">
        <f t="array" ref="AB192">INDEX('GMW - Zero_net'!$A$2:$MC$200,MATCH(1,('GMW - Zero_net'!$MC$2:$MC$200=AB$3)*('GMW - Zero_net'!$MB$2:$MB$200=AB$4),0),$E192-1973)</f>
        <v>352102.9</v>
      </c>
      <c r="AC192" cm="1">
        <f t="array" ref="AC192">INDEX('GMW - Zero_net'!$A$2:$MC$200,MATCH(1,('GMW - Zero_net'!$MC$2:$MC$200=AC$3)*('GMW - Zero_net'!$MB$2:$MB$200=AC$4),0),$E192-1973)</f>
        <v>297128.59999999998</v>
      </c>
      <c r="AD192" cm="1">
        <f t="array" ref="AD192">INDEX('GMW - Zero_net'!$A$2:$MC$200,MATCH(1,('GMW - Zero_net'!$MC$2:$MC$200=AD$3)*('GMW - Zero_net'!$MB$2:$MB$200=AD$4),0),$E192-1973)</f>
        <v>69499.520000000004</v>
      </c>
      <c r="AE192" cm="1">
        <f t="array" ref="AE192">INDEX('GMW - Zero_net'!$A$2:$MC$200,MATCH(1,('GMW - Zero_net'!$MC$2:$MC$200=AE$3)*('GMW - Zero_net'!$MB$2:$MB$200=AE$4),0),$E192-1973)</f>
        <v>30.576540000000001</v>
      </c>
    </row>
    <row r="193" spans="1:31" x14ac:dyDescent="0.2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Zero_net'!$A$2:$MC$200,MATCH(1,('GMW - Zero_net'!$MC$2:$MC$200=F$3)*('GMW - Zero_net'!$MB$2:$MB$200=F$4),0),$E193-1973)</f>
        <v>704649.9</v>
      </c>
      <c r="G193" cm="1">
        <f t="array" ref="G193">INDEX('GMW - Zero_net'!$A$2:$MC$200,MATCH(1,('GMW - Zero_net'!$MC$2:$MC$200=G$3)*('GMW - Zero_net'!$MB$2:$MB$200=G$4),0),$E193-1973)</f>
        <v>413949.1</v>
      </c>
      <c r="H193" cm="1">
        <f t="array" ref="H193">INDEX('GMW - Zero_net'!$A$2:$MC$200,MATCH(1,('GMW - Zero_net'!$MC$2:$MC$200=H$3)*('GMW - Zero_net'!$MB$2:$MB$200=H$4),0),$E193-1973)</f>
        <v>451534.3</v>
      </c>
      <c r="I193" cm="1">
        <f t="array" ref="I193">INDEX('GMW - Zero_net'!$A$2:$MC$200,MATCH(1,('GMW - Zero_net'!$MC$2:$MC$200=I$3)*('GMW - Zero_net'!$MB$2:$MB$200=I$4),0),$E193-1973)</f>
        <v>145.08250000000001</v>
      </c>
      <c r="J193" cm="1">
        <f t="array" ref="J193">INDEX('GMW - Zero_net'!$A$2:$MC$200,MATCH(1,('GMW - Zero_net'!$MC$2:$MC$200=J$3)*('GMW - Zero_net'!$MB$2:$MB$200=J$4),0),$E193-1973)</f>
        <v>3.7037260000000001</v>
      </c>
      <c r="K193" cm="1">
        <f t="array" ref="K193">INDEX('GMW - Zero_net'!$A$2:$MC$200,MATCH(1,('GMW - Zero_net'!$MC$2:$MC$200=K$3)*('GMW - Zero_net'!$MB$2:$MB$200=K$4),0),$E193-1973)</f>
        <v>4.7647579999999996</v>
      </c>
      <c r="L193" cm="1">
        <f t="array" ref="L193">INDEX('GMW - Zero_net'!$A$2:$MC$200,MATCH(1,('GMW - Zero_net'!$MC$2:$MC$200=L$3)*('GMW - Zero_net'!$MB$2:$MB$200=L$4),0),$E193-1973)</f>
        <v>33923.65</v>
      </c>
      <c r="M193" cm="1">
        <f t="array" ref="M193">INDEX('GMW - Zero_net'!$A$2:$MC$200,MATCH(1,('GMW - Zero_net'!$MC$2:$MC$200=M$3)*('GMW - Zero_net'!$MB$2:$MB$200=M$4),0),$E193-1973)</f>
        <v>2173.223</v>
      </c>
      <c r="N193" cm="1">
        <f t="array" ref="N193">INDEX('GMW - Zero_net'!$A$2:$MC$200,MATCH(1,('GMW - Zero_net'!$MC$2:$MC$200=N$3)*('GMW - Zero_net'!$MB$2:$MB$200=N$4),0),$E193-1973)</f>
        <v>36096.879999999997</v>
      </c>
      <c r="O193" cm="1">
        <f t="array" ref="O193">INDEX('GMW - Zero_net'!$A$2:$MC$200,MATCH(1,('GMW - Zero_net'!$MC$2:$MC$200=O$3)*('GMW - Zero_net'!$MB$2:$MB$200=O$4),0),$E193-1973)</f>
        <v>6.0205279999999997</v>
      </c>
      <c r="P193" cm="1">
        <f t="array" ref="P193">INDEX('GMW - Zero_net'!$A$2:$MC$200,MATCH(1,('GMW - Zero_net'!$MC$2:$MC$200=P$3)*('GMW - Zero_net'!$MB$2:$MB$200=P$4),0),$E193-1973)</f>
        <v>44495.16</v>
      </c>
      <c r="Q193" cm="1">
        <f t="array" ref="Q193">INDEX('GMW - Zero_net'!$A$2:$MC$200,MATCH(1,('GMW - Zero_net'!$MC$2:$MC$200=Q$3)*('GMW - Zero_net'!$MB$2:$MB$200=Q$4),0),$E193-1973)</f>
        <v>-15797.01</v>
      </c>
      <c r="R193" cm="1">
        <f t="array" ref="R193">INDEX('GMW - Zero_net'!$A$2:$MC$200,MATCH(1,('GMW - Zero_net'!$MC$2:$MC$200=R$3)*('GMW - Zero_net'!$MB$2:$MB$200=R$4),0),$E193-1973)</f>
        <v>2641462</v>
      </c>
      <c r="S193" cm="1">
        <f t="array" ref="S193">INDEX('GMW - Zero_net'!$A$2:$MC$200,MATCH(1,('GMW - Zero_net'!$MC$2:$MC$200=S$3)*('GMW - Zero_net'!$MB$2:$MB$200=S$4),0),$E193-1973)</f>
        <v>780447.9</v>
      </c>
      <c r="T193" cm="1">
        <f t="array" ref="T193">INDEX('GMW - Zero_net'!$A$2:$MC$200,MATCH(1,('GMW - Zero_net'!$MC$2:$MC$200=T$3)*('GMW - Zero_net'!$MB$2:$MB$200=T$4),0),$E193-1973)</f>
        <v>-2.1664620000000001</v>
      </c>
      <c r="U193" cm="1">
        <f t="array" ref="U193">INDEX('GMW - Zero_net'!$A$2:$MC$200,MATCH(1,('GMW - Zero_net'!$MC$2:$MC$200=U$3)*('GMW - Zero_net'!$MB$2:$MB$200=U$4),0),$E193-1973)</f>
        <v>720082.2</v>
      </c>
      <c r="V193" cm="1">
        <f t="array" ref="V193">INDEX('GMW - Zero_net'!$A$2:$MC$200,MATCH(1,('GMW - Zero_net'!$MC$2:$MC$200=V$3)*('GMW - Zero_net'!$MB$2:$MB$200=V$4),0),$E193-1973)</f>
        <v>34617.03</v>
      </c>
      <c r="W193" cm="1">
        <f t="array" ref="W193">INDEX('GMW - Zero_net'!$A$2:$MC$200,MATCH(1,('GMW - Zero_net'!$MC$2:$MC$200=W$3)*('GMW - Zero_net'!$MB$2:$MB$200=W$4),0),$E193-1973)</f>
        <v>31.966670000000001</v>
      </c>
      <c r="X193" cm="1">
        <f t="array" ref="X193">INDEX('GMW - Zero_net'!$A$2:$MC$200,MATCH(1,('GMW - Zero_net'!$MC$2:$MC$200=X$3)*('GMW - Zero_net'!$MB$2:$MB$200=X$4),0),$E193-1973)</f>
        <v>622360.30000000005</v>
      </c>
      <c r="Y193" cm="1">
        <f t="array" ref="Y193">INDEX('GMW - Zero_net'!$A$2:$MC$200,MATCH(1,('GMW - Zero_net'!$MC$2:$MC$200=Y$3)*('GMW - Zero_net'!$MB$2:$MB$200=Y$4),0),$E193-1973)</f>
        <v>44469.48</v>
      </c>
      <c r="Z193" cm="1">
        <f t="array" ref="Z193">INDEX('GMW - Zero_net'!$A$2:$MC$200,MATCH(1,('GMW - Zero_net'!$MC$2:$MC$200=Z$3)*('GMW - Zero_net'!$MB$2:$MB$200=Z$4),0),$E193-1973)</f>
        <v>3244555</v>
      </c>
      <c r="AA193" cm="1">
        <f t="array" ref="AA193">INDEX('GMW - Zero_net'!$A$2:$MC$200,MATCH(1,('GMW - Zero_net'!$MC$2:$MC$200=AA$3)*('GMW - Zero_net'!$MB$2:$MB$200=AA$4),0),$E193-1973)</f>
        <v>-1.596757</v>
      </c>
      <c r="AB193" cm="1">
        <f t="array" ref="AB193">INDEX('GMW - Zero_net'!$A$2:$MC$200,MATCH(1,('GMW - Zero_net'!$MC$2:$MC$200=AB$3)*('GMW - Zero_net'!$MB$2:$MB$200=AB$4),0),$E193-1973)</f>
        <v>347730.1</v>
      </c>
      <c r="AC193" cm="1">
        <f t="array" ref="AC193">INDEX('GMW - Zero_net'!$A$2:$MC$200,MATCH(1,('GMW - Zero_net'!$MC$2:$MC$200=AC$3)*('GMW - Zero_net'!$MB$2:$MB$200=AC$4),0),$E193-1973)</f>
        <v>315703.3</v>
      </c>
      <c r="AD193" cm="1">
        <f t="array" ref="AD193">INDEX('GMW - Zero_net'!$A$2:$MC$200,MATCH(1,('GMW - Zero_net'!$MC$2:$MC$200=AD$3)*('GMW - Zero_net'!$MB$2:$MB$200=AD$4),0),$E193-1973)</f>
        <v>69502.25</v>
      </c>
      <c r="AE193" cm="1">
        <f t="array" ref="AE193">INDEX('GMW - Zero_net'!$A$2:$MC$200,MATCH(1,('GMW - Zero_net'!$MC$2:$MC$200=AE$3)*('GMW - Zero_net'!$MB$2:$MB$200=AE$4),0),$E193-1973)</f>
        <v>30.676079999999999</v>
      </c>
    </row>
    <row r="194" spans="1:31" x14ac:dyDescent="0.2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Zero_net'!$A$2:$MC$200,MATCH(1,('GMW - Zero_net'!$MC$2:$MC$200=F$3)*('GMW - Zero_net'!$MB$2:$MB$200=F$4),0),$E194-1973)</f>
        <v>705388.4</v>
      </c>
      <c r="G194" cm="1">
        <f t="array" ref="G194">INDEX('GMW - Zero_net'!$A$2:$MC$200,MATCH(1,('GMW - Zero_net'!$MC$2:$MC$200=G$3)*('GMW - Zero_net'!$MB$2:$MB$200=G$4),0),$E194-1973)</f>
        <v>413925.2</v>
      </c>
      <c r="H194" cm="1">
        <f t="array" ref="H194">INDEX('GMW - Zero_net'!$A$2:$MC$200,MATCH(1,('GMW - Zero_net'!$MC$2:$MC$200=H$3)*('GMW - Zero_net'!$MB$2:$MB$200=H$4),0),$E194-1973)</f>
        <v>451072.7</v>
      </c>
      <c r="I194" cm="1">
        <f t="array" ref="I194">INDEX('GMW - Zero_net'!$A$2:$MC$200,MATCH(1,('GMW - Zero_net'!$MC$2:$MC$200=I$3)*('GMW - Zero_net'!$MB$2:$MB$200=I$4),0),$E194-1973)</f>
        <v>145.78620000000001</v>
      </c>
      <c r="J194" cm="1">
        <f t="array" ref="J194">INDEX('GMW - Zero_net'!$A$2:$MC$200,MATCH(1,('GMW - Zero_net'!$MC$2:$MC$200=J$3)*('GMW - Zero_net'!$MB$2:$MB$200=J$4),0),$E194-1973)</f>
        <v>3.6698219999999999</v>
      </c>
      <c r="K194" cm="1">
        <f t="array" ref="K194">INDEX('GMW - Zero_net'!$A$2:$MC$200,MATCH(1,('GMW - Zero_net'!$MC$2:$MC$200=K$3)*('GMW - Zero_net'!$MB$2:$MB$200=K$4),0),$E194-1973)</f>
        <v>4.7146710000000001</v>
      </c>
      <c r="L194" cm="1">
        <f t="array" ref="L194">INDEX('GMW - Zero_net'!$A$2:$MC$200,MATCH(1,('GMW - Zero_net'!$MC$2:$MC$200=L$3)*('GMW - Zero_net'!$MB$2:$MB$200=L$4),0),$E194-1973)</f>
        <v>33930.550000000003</v>
      </c>
      <c r="M194" cm="1">
        <f t="array" ref="M194">INDEX('GMW - Zero_net'!$A$2:$MC$200,MATCH(1,('GMW - Zero_net'!$MC$2:$MC$200=M$3)*('GMW - Zero_net'!$MB$2:$MB$200=M$4),0),$E194-1973)</f>
        <v>2182.6950000000002</v>
      </c>
      <c r="N194" cm="1">
        <f t="array" ref="N194">INDEX('GMW - Zero_net'!$A$2:$MC$200,MATCH(1,('GMW - Zero_net'!$MC$2:$MC$200=N$3)*('GMW - Zero_net'!$MB$2:$MB$200=N$4),0),$E194-1973)</f>
        <v>36113.24</v>
      </c>
      <c r="O194" cm="1">
        <f t="array" ref="O194">INDEX('GMW - Zero_net'!$A$2:$MC$200,MATCH(1,('GMW - Zero_net'!$MC$2:$MC$200=O$3)*('GMW - Zero_net'!$MB$2:$MB$200=O$4),0),$E194-1973)</f>
        <v>6.0440300000000002</v>
      </c>
      <c r="P194" cm="1">
        <f t="array" ref="P194">INDEX('GMW - Zero_net'!$A$2:$MC$200,MATCH(1,('GMW - Zero_net'!$MC$2:$MC$200=P$3)*('GMW - Zero_net'!$MB$2:$MB$200=P$4),0),$E194-1973)</f>
        <v>44579.86</v>
      </c>
      <c r="Q194" cm="1">
        <f t="array" ref="Q194">INDEX('GMW - Zero_net'!$A$2:$MC$200,MATCH(1,('GMW - Zero_net'!$MC$2:$MC$200=Q$3)*('GMW - Zero_net'!$MB$2:$MB$200=Q$4),0),$E194-1973)</f>
        <v>-35878.79</v>
      </c>
      <c r="R194" cm="1">
        <f t="array" ref="R194">INDEX('GMW - Zero_net'!$A$2:$MC$200,MATCH(1,('GMW - Zero_net'!$MC$2:$MC$200=R$3)*('GMW - Zero_net'!$MB$2:$MB$200=R$4),0),$E194-1973)</f>
        <v>2691779</v>
      </c>
      <c r="S194" cm="1">
        <f t="array" ref="S194">INDEX('GMW - Zero_net'!$A$2:$MC$200,MATCH(1,('GMW - Zero_net'!$MC$2:$MC$200=S$3)*('GMW - Zero_net'!$MB$2:$MB$200=S$4),0),$E194-1973)</f>
        <v>786183.6</v>
      </c>
      <c r="T194" cm="1">
        <f t="array" ref="T194">INDEX('GMW - Zero_net'!$A$2:$MC$200,MATCH(1,('GMW - Zero_net'!$MC$2:$MC$200=T$3)*('GMW - Zero_net'!$MB$2:$MB$200=T$4),0),$E194-1973)</f>
        <v>-2.2904399999999998</v>
      </c>
      <c r="U194" cm="1">
        <f t="array" ref="U194">INDEX('GMW - Zero_net'!$A$2:$MC$200,MATCH(1,('GMW - Zero_net'!$MC$2:$MC$200=U$3)*('GMW - Zero_net'!$MB$2:$MB$200=U$4),0),$E194-1973)</f>
        <v>721731.5</v>
      </c>
      <c r="V194" cm="1">
        <f t="array" ref="V194">INDEX('GMW - Zero_net'!$A$2:$MC$200,MATCH(1,('GMW - Zero_net'!$MC$2:$MC$200=V$3)*('GMW - Zero_net'!$MB$2:$MB$200=V$4),0),$E194-1973)</f>
        <v>34632.71</v>
      </c>
      <c r="W194" cm="1">
        <f t="array" ref="W194">INDEX('GMW - Zero_net'!$A$2:$MC$200,MATCH(1,('GMW - Zero_net'!$MC$2:$MC$200=W$3)*('GMW - Zero_net'!$MB$2:$MB$200=W$4),0),$E194-1973)</f>
        <v>32</v>
      </c>
      <c r="X194" cm="1">
        <f t="array" ref="X194">INDEX('GMW - Zero_net'!$A$2:$MC$200,MATCH(1,('GMW - Zero_net'!$MC$2:$MC$200=X$3)*('GMW - Zero_net'!$MB$2:$MB$200=X$4),0),$E194-1973)</f>
        <v>622966.6</v>
      </c>
      <c r="Y194" cm="1">
        <f t="array" ref="Y194">INDEX('GMW - Zero_net'!$A$2:$MC$200,MATCH(1,('GMW - Zero_net'!$MC$2:$MC$200=Y$3)*('GMW - Zero_net'!$MB$2:$MB$200=Y$4),0),$E194-1973)</f>
        <v>44446.58</v>
      </c>
      <c r="Z194" cm="1">
        <f t="array" ref="Z194">INDEX('GMW - Zero_net'!$A$2:$MC$200,MATCH(1,('GMW - Zero_net'!$MC$2:$MC$200=Z$3)*('GMW - Zero_net'!$MB$2:$MB$200=Z$4),0),$E194-1973)</f>
        <v>3253732</v>
      </c>
      <c r="AA194" cm="1">
        <f t="array" ref="AA194">INDEX('GMW - Zero_net'!$A$2:$MC$200,MATCH(1,('GMW - Zero_net'!$MC$2:$MC$200=AA$3)*('GMW - Zero_net'!$MB$2:$MB$200=AA$4),0),$E194-1973)</f>
        <v>-1.5969120000000001</v>
      </c>
      <c r="AB194" cm="1">
        <f t="array" ref="AB194">INDEX('GMW - Zero_net'!$A$2:$MC$200,MATCH(1,('GMW - Zero_net'!$MC$2:$MC$200=AB$3)*('GMW - Zero_net'!$MB$2:$MB$200=AB$4),0),$E194-1973)</f>
        <v>364990.2</v>
      </c>
      <c r="AC194" cm="1">
        <f t="array" ref="AC194">INDEX('GMW - Zero_net'!$A$2:$MC$200,MATCH(1,('GMW - Zero_net'!$MC$2:$MC$200=AC$3)*('GMW - Zero_net'!$MB$2:$MB$200=AC$4),0),$E194-1973)</f>
        <v>312716.79999999999</v>
      </c>
      <c r="AD194" cm="1">
        <f t="array" ref="AD194">INDEX('GMW - Zero_net'!$A$2:$MC$200,MATCH(1,('GMW - Zero_net'!$MC$2:$MC$200=AD$3)*('GMW - Zero_net'!$MB$2:$MB$200=AD$4),0),$E194-1973)</f>
        <v>69504.98</v>
      </c>
      <c r="AE194" cm="1">
        <f t="array" ref="AE194">INDEX('GMW - Zero_net'!$A$2:$MC$200,MATCH(1,('GMW - Zero_net'!$MC$2:$MC$200=AE$3)*('GMW - Zero_net'!$MB$2:$MB$200=AE$4),0),$E194-1973)</f>
        <v>30.77524</v>
      </c>
    </row>
    <row r="195" spans="1:31" x14ac:dyDescent="0.2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Zero_net'!$A$2:$MC$200,MATCH(1,('GMW - Zero_net'!$MC$2:$MC$200=F$3)*('GMW - Zero_net'!$MB$2:$MB$200=F$4),0),$E195-1973)</f>
        <v>706883.5</v>
      </c>
      <c r="G195" cm="1">
        <f t="array" ref="G195">INDEX('GMW - Zero_net'!$A$2:$MC$200,MATCH(1,('GMW - Zero_net'!$MC$2:$MC$200=G$3)*('GMW - Zero_net'!$MB$2:$MB$200=G$4),0),$E195-1973)</f>
        <v>414059.1</v>
      </c>
      <c r="H195" cm="1">
        <f t="array" ref="H195">INDEX('GMW - Zero_net'!$A$2:$MC$200,MATCH(1,('GMW - Zero_net'!$MC$2:$MC$200=H$3)*('GMW - Zero_net'!$MB$2:$MB$200=H$4),0),$E195-1973)</f>
        <v>452128</v>
      </c>
      <c r="I195" cm="1">
        <f t="array" ref="I195">INDEX('GMW - Zero_net'!$A$2:$MC$200,MATCH(1,('GMW - Zero_net'!$MC$2:$MC$200=I$3)*('GMW - Zero_net'!$MB$2:$MB$200=I$4),0),$E195-1973)</f>
        <v>145.7253</v>
      </c>
      <c r="J195" cm="1">
        <f t="array" ref="J195">INDEX('GMW - Zero_net'!$A$2:$MC$200,MATCH(1,('GMW - Zero_net'!$MC$2:$MC$200=J$3)*('GMW - Zero_net'!$MB$2:$MB$200=J$4),0),$E195-1973)</f>
        <v>3.6365270000000001</v>
      </c>
      <c r="K195" cm="1">
        <f t="array" ref="K195">INDEX('GMW - Zero_net'!$A$2:$MC$200,MATCH(1,('GMW - Zero_net'!$MC$2:$MC$200=K$3)*('GMW - Zero_net'!$MB$2:$MB$200=K$4),0),$E195-1973)</f>
        <v>4.6363620000000001</v>
      </c>
      <c r="L195" cm="1">
        <f t="array" ref="L195">INDEX('GMW - Zero_net'!$A$2:$MC$200,MATCH(1,('GMW - Zero_net'!$MC$2:$MC$200=L$3)*('GMW - Zero_net'!$MB$2:$MB$200=L$4),0),$E195-1973)</f>
        <v>33970.79</v>
      </c>
      <c r="M195" cm="1">
        <f t="array" ref="M195">INDEX('GMW - Zero_net'!$A$2:$MC$200,MATCH(1,('GMW - Zero_net'!$MC$2:$MC$200=M$3)*('GMW - Zero_net'!$MB$2:$MB$200=M$4),0),$E195-1973)</f>
        <v>2169.52</v>
      </c>
      <c r="N195" cm="1">
        <f t="array" ref="N195">INDEX('GMW - Zero_net'!$A$2:$MC$200,MATCH(1,('GMW - Zero_net'!$MC$2:$MC$200=N$3)*('GMW - Zero_net'!$MB$2:$MB$200=N$4),0),$E195-1973)</f>
        <v>36140.31</v>
      </c>
      <c r="O195" cm="1">
        <f t="array" ref="O195">INDEX('GMW - Zero_net'!$A$2:$MC$200,MATCH(1,('GMW - Zero_net'!$MC$2:$MC$200=O$3)*('GMW - Zero_net'!$MB$2:$MB$200=O$4),0),$E195-1973)</f>
        <v>6.0030460000000003</v>
      </c>
      <c r="P195" cm="1">
        <f t="array" ref="P195">INDEX('GMW - Zero_net'!$A$2:$MC$200,MATCH(1,('GMW - Zero_net'!$MC$2:$MC$200=P$3)*('GMW - Zero_net'!$MB$2:$MB$200=P$4),0),$E195-1973)</f>
        <v>44664.57</v>
      </c>
      <c r="Q195" cm="1">
        <f t="array" ref="Q195">INDEX('GMW - Zero_net'!$A$2:$MC$200,MATCH(1,('GMW - Zero_net'!$MC$2:$MC$200=Q$3)*('GMW - Zero_net'!$MB$2:$MB$200=Q$4),0),$E195-1973)</f>
        <v>26043.02</v>
      </c>
      <c r="R195" cm="1">
        <f t="array" ref="R195">INDEX('GMW - Zero_net'!$A$2:$MC$200,MATCH(1,('GMW - Zero_net'!$MC$2:$MC$200=R$3)*('GMW - Zero_net'!$MB$2:$MB$200=R$4),0),$E195-1973)</f>
        <v>2699984</v>
      </c>
      <c r="S195" cm="1">
        <f t="array" ref="S195">INDEX('GMW - Zero_net'!$A$2:$MC$200,MATCH(1,('GMW - Zero_net'!$MC$2:$MC$200=S$3)*('GMW - Zero_net'!$MB$2:$MB$200=S$4),0),$E195-1973)</f>
        <v>794024.1</v>
      </c>
      <c r="T195" cm="1">
        <f t="array" ref="T195">INDEX('GMW - Zero_net'!$A$2:$MC$200,MATCH(1,('GMW - Zero_net'!$MC$2:$MC$200=T$3)*('GMW - Zero_net'!$MB$2:$MB$200=T$4),0),$E195-1973)</f>
        <v>-2.2703169999999999</v>
      </c>
      <c r="U195" cm="1">
        <f t="array" ref="U195">INDEX('GMW - Zero_net'!$A$2:$MC$200,MATCH(1,('GMW - Zero_net'!$MC$2:$MC$200=U$3)*('GMW - Zero_net'!$MB$2:$MB$200=U$4),0),$E195-1973)</f>
        <v>723115.6</v>
      </c>
      <c r="V195" cm="1">
        <f t="array" ref="V195">INDEX('GMW - Zero_net'!$A$2:$MC$200,MATCH(1,('GMW - Zero_net'!$MC$2:$MC$200=V$3)*('GMW - Zero_net'!$MB$2:$MB$200=V$4),0),$E195-1973)</f>
        <v>34658.639999999999</v>
      </c>
      <c r="W195" cm="1">
        <f t="array" ref="W195">INDEX('GMW - Zero_net'!$A$2:$MC$200,MATCH(1,('GMW - Zero_net'!$MC$2:$MC$200=W$3)*('GMW - Zero_net'!$MB$2:$MB$200=W$4),0),$E195-1973)</f>
        <v>31.999790000000001</v>
      </c>
      <c r="X195" cm="1">
        <f t="array" ref="X195">INDEX('GMW - Zero_net'!$A$2:$MC$200,MATCH(1,('GMW - Zero_net'!$MC$2:$MC$200=X$3)*('GMW - Zero_net'!$MB$2:$MB$200=X$4),0),$E195-1973)</f>
        <v>623566.4</v>
      </c>
      <c r="Y195" cm="1">
        <f t="array" ref="Y195">INDEX('GMW - Zero_net'!$A$2:$MC$200,MATCH(1,('GMW - Zero_net'!$MC$2:$MC$200=Y$3)*('GMW - Zero_net'!$MB$2:$MB$200=Y$4),0),$E195-1973)</f>
        <v>44423.68</v>
      </c>
      <c r="Z195" cm="1">
        <f t="array" ref="Z195">INDEX('GMW - Zero_net'!$A$2:$MC$200,MATCH(1,('GMW - Zero_net'!$MC$2:$MC$200=Z$3)*('GMW - Zero_net'!$MB$2:$MB$200=Z$4),0),$E195-1973)</f>
        <v>3262774</v>
      </c>
      <c r="AA195" cm="1">
        <f t="array" ref="AA195">INDEX('GMW - Zero_net'!$A$2:$MC$200,MATCH(1,('GMW - Zero_net'!$MC$2:$MC$200=AA$3)*('GMW - Zero_net'!$MB$2:$MB$200=AA$4),0),$E195-1973)</f>
        <v>-1.5969089999999999</v>
      </c>
      <c r="AB195" cm="1">
        <f t="array" ref="AB195">INDEX('GMW - Zero_net'!$A$2:$MC$200,MATCH(1,('GMW - Zero_net'!$MC$2:$MC$200=AB$3)*('GMW - Zero_net'!$MB$2:$MB$200=AB$4),0),$E195-1973)</f>
        <v>380660.1</v>
      </c>
      <c r="AC195" cm="1">
        <f t="array" ref="AC195">INDEX('GMW - Zero_net'!$A$2:$MC$200,MATCH(1,('GMW - Zero_net'!$MC$2:$MC$200=AC$3)*('GMW - Zero_net'!$MB$2:$MB$200=AC$4),0),$E195-1973)</f>
        <v>370499</v>
      </c>
      <c r="AD195" cm="1">
        <f t="array" ref="AD195">INDEX('GMW - Zero_net'!$A$2:$MC$200,MATCH(1,('GMW - Zero_net'!$MC$2:$MC$200=AD$3)*('GMW - Zero_net'!$MB$2:$MB$200=AD$4),0),$E195-1973)</f>
        <v>69507.7</v>
      </c>
      <c r="AE195" cm="1">
        <f t="array" ref="AE195">INDEX('GMW - Zero_net'!$A$2:$MC$200,MATCH(1,('GMW - Zero_net'!$MC$2:$MC$200=AE$3)*('GMW - Zero_net'!$MB$2:$MB$200=AE$4),0),$E195-1973)</f>
        <v>30.874030000000001</v>
      </c>
    </row>
    <row r="196" spans="1:31" x14ac:dyDescent="0.2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Zero_net'!$A$2:$MC$200,MATCH(1,('GMW - Zero_net'!$MC$2:$MC$200=F$3)*('GMW - Zero_net'!$MB$2:$MB$200=F$4),0),$E196-1973)</f>
        <v>708917.8</v>
      </c>
      <c r="G196" cm="1">
        <f t="array" ref="G196">INDEX('GMW - Zero_net'!$A$2:$MC$200,MATCH(1,('GMW - Zero_net'!$MC$2:$MC$200=G$3)*('GMW - Zero_net'!$MB$2:$MB$200=G$4),0),$E196-1973)</f>
        <v>414434.5</v>
      </c>
      <c r="H196" cm="1">
        <f t="array" ref="H196">INDEX('GMW - Zero_net'!$A$2:$MC$200,MATCH(1,('GMW - Zero_net'!$MC$2:$MC$200=H$3)*('GMW - Zero_net'!$MB$2:$MB$200=H$4),0),$E196-1973)</f>
        <v>453174.2</v>
      </c>
      <c r="I196" cm="1">
        <f t="array" ref="I196">INDEX('GMW - Zero_net'!$A$2:$MC$200,MATCH(1,('GMW - Zero_net'!$MC$2:$MC$200=I$3)*('GMW - Zero_net'!$MB$2:$MB$200=I$4),0),$E196-1973)</f>
        <v>147.1712</v>
      </c>
      <c r="J196" cm="1">
        <f t="array" ref="J196">INDEX('GMW - Zero_net'!$A$2:$MC$200,MATCH(1,('GMW - Zero_net'!$MC$2:$MC$200=J$3)*('GMW - Zero_net'!$MB$2:$MB$200=J$4),0),$E196-1973)</f>
        <v>3.6126230000000001</v>
      </c>
      <c r="K196" cm="1">
        <f t="array" ref="K196">INDEX('GMW - Zero_net'!$A$2:$MC$200,MATCH(1,('GMW - Zero_net'!$MC$2:$MC$200=K$3)*('GMW - Zero_net'!$MB$2:$MB$200=K$4),0),$E196-1973)</f>
        <v>4.5219529999999999</v>
      </c>
      <c r="L196" cm="1">
        <f t="array" ref="L196">INDEX('GMW - Zero_net'!$A$2:$MC$200,MATCH(1,('GMW - Zero_net'!$MC$2:$MC$200=L$3)*('GMW - Zero_net'!$MB$2:$MB$200=L$4),0),$E196-1973)</f>
        <v>34042.379999999997</v>
      </c>
      <c r="M196" cm="1">
        <f t="array" ref="M196">INDEX('GMW - Zero_net'!$A$2:$MC$200,MATCH(1,('GMW - Zero_net'!$MC$2:$MC$200=M$3)*('GMW - Zero_net'!$MB$2:$MB$200=M$4),0),$E196-1973)</f>
        <v>2125.375</v>
      </c>
      <c r="N196" cm="1">
        <f t="array" ref="N196">INDEX('GMW - Zero_net'!$A$2:$MC$200,MATCH(1,('GMW - Zero_net'!$MC$2:$MC$200=N$3)*('GMW - Zero_net'!$MB$2:$MB$200=N$4),0),$E196-1973)</f>
        <v>36167.75</v>
      </c>
      <c r="O196" cm="1">
        <f t="array" ref="O196">INDEX('GMW - Zero_net'!$A$2:$MC$200,MATCH(1,('GMW - Zero_net'!$MC$2:$MC$200=O$3)*('GMW - Zero_net'!$MB$2:$MB$200=O$4),0),$E196-1973)</f>
        <v>5.876436</v>
      </c>
      <c r="P196" cm="1">
        <f t="array" ref="P196">INDEX('GMW - Zero_net'!$A$2:$MC$200,MATCH(1,('GMW - Zero_net'!$MC$2:$MC$200=P$3)*('GMW - Zero_net'!$MB$2:$MB$200=P$4),0),$E196-1973)</f>
        <v>44749.279999999999</v>
      </c>
      <c r="Q196" cm="1">
        <f t="array" ref="Q196">INDEX('GMW - Zero_net'!$A$2:$MC$200,MATCH(1,('GMW - Zero_net'!$MC$2:$MC$200=Q$3)*('GMW - Zero_net'!$MB$2:$MB$200=Q$4),0),$E196-1973)</f>
        <v>-32699.18</v>
      </c>
      <c r="R196" cm="1">
        <f t="array" ref="R196">INDEX('GMW - Zero_net'!$A$2:$MC$200,MATCH(1,('GMW - Zero_net'!$MC$2:$MC$200=R$3)*('GMW - Zero_net'!$MB$2:$MB$200=R$4),0),$E196-1973)</f>
        <v>2748308</v>
      </c>
      <c r="S196" cm="1">
        <f t="array" ref="S196">INDEX('GMW - Zero_net'!$A$2:$MC$200,MATCH(1,('GMW - Zero_net'!$MC$2:$MC$200=S$3)*('GMW - Zero_net'!$MB$2:$MB$200=S$4),0),$E196-1973)</f>
        <v>801461.6</v>
      </c>
      <c r="T196" cm="1">
        <f t="array" ref="T196">INDEX('GMW - Zero_net'!$A$2:$MC$200,MATCH(1,('GMW - Zero_net'!$MC$2:$MC$200=T$3)*('GMW - Zero_net'!$MB$2:$MB$200=T$4),0),$E196-1973)</f>
        <v>-2.1734239999999998</v>
      </c>
      <c r="U196" cm="1">
        <f t="array" ref="U196">INDEX('GMW - Zero_net'!$A$2:$MC$200,MATCH(1,('GMW - Zero_net'!$MC$2:$MC$200=U$3)*('GMW - Zero_net'!$MB$2:$MB$200=U$4),0),$E196-1973)</f>
        <v>724494.1</v>
      </c>
      <c r="V196" cm="1">
        <f t="array" ref="V196">INDEX('GMW - Zero_net'!$A$2:$MC$200,MATCH(1,('GMW - Zero_net'!$MC$2:$MC$200=V$3)*('GMW - Zero_net'!$MB$2:$MB$200=V$4),0),$E196-1973)</f>
        <v>34684.92</v>
      </c>
      <c r="W196" cm="1">
        <f t="array" ref="W196">INDEX('GMW - Zero_net'!$A$2:$MC$200,MATCH(1,('GMW - Zero_net'!$MC$2:$MC$200=W$3)*('GMW - Zero_net'!$MB$2:$MB$200=W$4),0),$E196-1973)</f>
        <v>31.999580000000002</v>
      </c>
      <c r="X196" cm="1">
        <f t="array" ref="X196">INDEX('GMW - Zero_net'!$A$2:$MC$200,MATCH(1,('GMW - Zero_net'!$MC$2:$MC$200=X$3)*('GMW - Zero_net'!$MB$2:$MB$200=X$4),0),$E196-1973)</f>
        <v>624159.6</v>
      </c>
      <c r="Y196" cm="1">
        <f t="array" ref="Y196">INDEX('GMW - Zero_net'!$A$2:$MC$200,MATCH(1,('GMW - Zero_net'!$MC$2:$MC$200=Y$3)*('GMW - Zero_net'!$MB$2:$MB$200=Y$4),0),$E196-1973)</f>
        <v>44400.77</v>
      </c>
      <c r="Z196" cm="1">
        <f t="array" ref="Z196">INDEX('GMW - Zero_net'!$A$2:$MC$200,MATCH(1,('GMW - Zero_net'!$MC$2:$MC$200=Z$3)*('GMW - Zero_net'!$MB$2:$MB$200=Z$4),0),$E196-1973)</f>
        <v>3271865</v>
      </c>
      <c r="AA196" cm="1">
        <f t="array" ref="AA196">INDEX('GMW - Zero_net'!$A$2:$MC$200,MATCH(1,('GMW - Zero_net'!$MC$2:$MC$200=AA$3)*('GMW - Zero_net'!$MB$2:$MB$200=AA$4),0),$E196-1973)</f>
        <v>-1.596905</v>
      </c>
      <c r="AB196" cm="1">
        <f t="array" ref="AB196">INDEX('GMW - Zero_net'!$A$2:$MC$200,MATCH(1,('GMW - Zero_net'!$MC$2:$MC$200=AB$3)*('GMW - Zero_net'!$MB$2:$MB$200=AB$4),0),$E196-1973)</f>
        <v>359901.4</v>
      </c>
      <c r="AC196" cm="1">
        <f t="array" ref="AC196">INDEX('GMW - Zero_net'!$A$2:$MC$200,MATCH(1,('GMW - Zero_net'!$MC$2:$MC$200=AC$3)*('GMW - Zero_net'!$MB$2:$MB$200=AC$4),0),$E196-1973)</f>
        <v>313414</v>
      </c>
      <c r="AD196" cm="1">
        <f t="array" ref="AD196">INDEX('GMW - Zero_net'!$A$2:$MC$200,MATCH(1,('GMW - Zero_net'!$MC$2:$MC$200=AD$3)*('GMW - Zero_net'!$MB$2:$MB$200=AD$4),0),$E196-1973)</f>
        <v>69510.44</v>
      </c>
      <c r="AE196" cm="1">
        <f t="array" ref="AE196">INDEX('GMW - Zero_net'!$A$2:$MC$200,MATCH(1,('GMW - Zero_net'!$MC$2:$MC$200=AE$3)*('GMW - Zero_net'!$MB$2:$MB$200=AE$4),0),$E196-1973)</f>
        <v>30.972429999999999</v>
      </c>
    </row>
    <row r="197" spans="1:31" x14ac:dyDescent="0.2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Zero_net'!$A$2:$MC$200,MATCH(1,('GMW - Zero_net'!$MC$2:$MC$200=F$3)*('GMW - Zero_net'!$MB$2:$MB$200=F$4),0),$E197-1973)</f>
        <v>711306</v>
      </c>
      <c r="G197" cm="1">
        <f t="array" ref="G197">INDEX('GMW - Zero_net'!$A$2:$MC$200,MATCH(1,('GMW - Zero_net'!$MC$2:$MC$200=G$3)*('GMW - Zero_net'!$MB$2:$MB$200=G$4),0),$E197-1973)</f>
        <v>415171.3</v>
      </c>
      <c r="H197" cm="1">
        <f t="array" ref="H197">INDEX('GMW - Zero_net'!$A$2:$MC$200,MATCH(1,('GMW - Zero_net'!$MC$2:$MC$200=H$3)*('GMW - Zero_net'!$MB$2:$MB$200=H$4),0),$E197-1973)</f>
        <v>455201.2</v>
      </c>
      <c r="I197" cm="1">
        <f t="array" ref="I197">INDEX('GMW - Zero_net'!$A$2:$MC$200,MATCH(1,('GMW - Zero_net'!$MC$2:$MC$200=I$3)*('GMW - Zero_net'!$MB$2:$MB$200=I$4),0),$E197-1973)</f>
        <v>147.70339999999999</v>
      </c>
      <c r="J197" cm="1">
        <f t="array" ref="J197">INDEX('GMW - Zero_net'!$A$2:$MC$200,MATCH(1,('GMW - Zero_net'!$MC$2:$MC$200=J$3)*('GMW - Zero_net'!$MB$2:$MB$200=J$4),0),$E197-1973)</f>
        <v>3.6025580000000001</v>
      </c>
      <c r="K197" cm="1">
        <f t="array" ref="K197">INDEX('GMW - Zero_net'!$A$2:$MC$200,MATCH(1,('GMW - Zero_net'!$MC$2:$MC$200=K$3)*('GMW - Zero_net'!$MB$2:$MB$200=K$4),0),$E197-1973)</f>
        <v>4.3745609999999999</v>
      </c>
      <c r="L197" cm="1">
        <f t="array" ref="L197">INDEX('GMW - Zero_net'!$A$2:$MC$200,MATCH(1,('GMW - Zero_net'!$MC$2:$MC$200=L$3)*('GMW - Zero_net'!$MB$2:$MB$200=L$4),0),$E197-1973)</f>
        <v>34128.519999999997</v>
      </c>
      <c r="M197" cm="1">
        <f t="array" ref="M197">INDEX('GMW - Zero_net'!$A$2:$MC$200,MATCH(1,('GMW - Zero_net'!$MC$2:$MC$200=M$3)*('GMW - Zero_net'!$MB$2:$MB$200=M$4),0),$E197-1973)</f>
        <v>2060.328</v>
      </c>
      <c r="N197" cm="1">
        <f t="array" ref="N197">INDEX('GMW - Zero_net'!$A$2:$MC$200,MATCH(1,('GMW - Zero_net'!$MC$2:$MC$200=N$3)*('GMW - Zero_net'!$MB$2:$MB$200=N$4),0),$E197-1973)</f>
        <v>36188.85</v>
      </c>
      <c r="O197" cm="1">
        <f t="array" ref="O197">INDEX('GMW - Zero_net'!$A$2:$MC$200,MATCH(1,('GMW - Zero_net'!$MC$2:$MC$200=O$3)*('GMW - Zero_net'!$MB$2:$MB$200=O$4),0),$E197-1973)</f>
        <v>5.6932679999999998</v>
      </c>
      <c r="P197" cm="1">
        <f t="array" ref="P197">INDEX('GMW - Zero_net'!$A$2:$MC$200,MATCH(1,('GMW - Zero_net'!$MC$2:$MC$200=P$3)*('GMW - Zero_net'!$MB$2:$MB$200=P$4),0),$E197-1973)</f>
        <v>44803.8</v>
      </c>
      <c r="Q197" cm="1">
        <f t="array" ref="Q197">INDEX('GMW - Zero_net'!$A$2:$MC$200,MATCH(1,('GMW - Zero_net'!$MC$2:$MC$200=Q$3)*('GMW - Zero_net'!$MB$2:$MB$200=Q$4),0),$E197-1973)</f>
        <v>-4458.7190000000001</v>
      </c>
      <c r="R197" cm="1">
        <f t="array" ref="R197">INDEX('GMW - Zero_net'!$A$2:$MC$200,MATCH(1,('GMW - Zero_net'!$MC$2:$MC$200=R$3)*('GMW - Zero_net'!$MB$2:$MB$200=R$4),0),$E197-1973)</f>
        <v>2772825</v>
      </c>
      <c r="S197" cm="1">
        <f t="array" ref="S197">INDEX('GMW - Zero_net'!$A$2:$MC$200,MATCH(1,('GMW - Zero_net'!$MC$2:$MC$200=S$3)*('GMW - Zero_net'!$MB$2:$MB$200=S$4),0),$E197-1973)</f>
        <v>808806.9</v>
      </c>
      <c r="T197" cm="1">
        <f t="array" ref="T197">INDEX('GMW - Zero_net'!$A$2:$MC$200,MATCH(1,('GMW - Zero_net'!$MC$2:$MC$200=T$3)*('GMW - Zero_net'!$MB$2:$MB$200=T$4),0),$E197-1973)</f>
        <v>-2.0237919999999998</v>
      </c>
      <c r="U197" cm="1">
        <f t="array" ref="U197">INDEX('GMW - Zero_net'!$A$2:$MC$200,MATCH(1,('GMW - Zero_net'!$MC$2:$MC$200=U$3)*('GMW - Zero_net'!$MB$2:$MB$200=U$4),0),$E197-1973)</f>
        <v>725848.2</v>
      </c>
      <c r="V197" cm="1">
        <f t="array" ref="V197">INDEX('GMW - Zero_net'!$A$2:$MC$200,MATCH(1,('GMW - Zero_net'!$MC$2:$MC$200=V$3)*('GMW - Zero_net'!$MB$2:$MB$200=V$4),0),$E197-1973)</f>
        <v>34705.120000000003</v>
      </c>
      <c r="W197" cm="1">
        <f t="array" ref="W197">INDEX('GMW - Zero_net'!$A$2:$MC$200,MATCH(1,('GMW - Zero_net'!$MC$2:$MC$200=W$3)*('GMW - Zero_net'!$MB$2:$MB$200=W$4),0),$E197-1973)</f>
        <v>31.999369999999999</v>
      </c>
      <c r="X197" cm="1">
        <f t="array" ref="X197">INDEX('GMW - Zero_net'!$A$2:$MC$200,MATCH(1,('GMW - Zero_net'!$MC$2:$MC$200=X$3)*('GMW - Zero_net'!$MB$2:$MB$200=X$4),0),$E197-1973)</f>
        <v>624615.6</v>
      </c>
      <c r="Y197" cm="1">
        <f t="array" ref="Y197">INDEX('GMW - Zero_net'!$A$2:$MC$200,MATCH(1,('GMW - Zero_net'!$MC$2:$MC$200=Y$3)*('GMW - Zero_net'!$MB$2:$MB$200=Y$4),0),$E197-1973)</f>
        <v>44368.63</v>
      </c>
      <c r="Z197" cm="1">
        <f t="array" ref="Z197">INDEX('GMW - Zero_net'!$A$2:$MC$200,MATCH(1,('GMW - Zero_net'!$MC$2:$MC$200=Z$3)*('GMW - Zero_net'!$MB$2:$MB$200=Z$4),0),$E197-1973)</f>
        <v>3281094</v>
      </c>
      <c r="AA197" cm="1">
        <f t="array" ref="AA197">INDEX('GMW - Zero_net'!$A$2:$MC$200,MATCH(1,('GMW - Zero_net'!$MC$2:$MC$200=AA$3)*('GMW - Zero_net'!$MB$2:$MB$200=AA$4),0),$E197-1973)</f>
        <v>-1.5968230000000001</v>
      </c>
      <c r="AB197" cm="1">
        <f t="array" ref="AB197">INDEX('GMW - Zero_net'!$A$2:$MC$200,MATCH(1,('GMW - Zero_net'!$MC$2:$MC$200=AB$3)*('GMW - Zero_net'!$MB$2:$MB$200=AB$4),0),$E197-1973)</f>
        <v>355826.8</v>
      </c>
      <c r="AC197" cm="1">
        <f t="array" ref="AC197">INDEX('GMW - Zero_net'!$A$2:$MC$200,MATCH(1,('GMW - Zero_net'!$MC$2:$MC$200=AC$3)*('GMW - Zero_net'!$MB$2:$MB$200=AC$4),0),$E197-1973)</f>
        <v>333145.5</v>
      </c>
      <c r="AD197" cm="1">
        <f t="array" ref="AD197">INDEX('GMW - Zero_net'!$A$2:$MC$200,MATCH(1,('GMW - Zero_net'!$MC$2:$MC$200=AD$3)*('GMW - Zero_net'!$MB$2:$MB$200=AD$4),0),$E197-1973)</f>
        <v>69511.98</v>
      </c>
      <c r="AE197" cm="1">
        <f t="array" ref="AE197">INDEX('GMW - Zero_net'!$A$2:$MC$200,MATCH(1,('GMW - Zero_net'!$MC$2:$MC$200=AE$3)*('GMW - Zero_net'!$MB$2:$MB$200=AE$4),0),$E197-1973)</f>
        <v>31.096979999999999</v>
      </c>
    </row>
    <row r="198" spans="1:31" x14ac:dyDescent="0.2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Zero_net'!$A$2:$MC$200,MATCH(1,('GMW - Zero_net'!$MC$2:$MC$200=F$3)*('GMW - Zero_net'!$MB$2:$MB$200=F$4),0),$E198-1973)</f>
        <v>714042.6</v>
      </c>
      <c r="G198" cm="1">
        <f t="array" ref="G198">INDEX('GMW - Zero_net'!$A$2:$MC$200,MATCH(1,('GMW - Zero_net'!$MC$2:$MC$200=G$3)*('GMW - Zero_net'!$MB$2:$MB$200=G$4),0),$E198-1973)</f>
        <v>416280.3</v>
      </c>
      <c r="H198" cm="1">
        <f t="array" ref="H198">INDEX('GMW - Zero_net'!$A$2:$MC$200,MATCH(1,('GMW - Zero_net'!$MC$2:$MC$200=H$3)*('GMW - Zero_net'!$MB$2:$MB$200=H$4),0),$E198-1973)</f>
        <v>457179.4</v>
      </c>
      <c r="I198" cm="1">
        <f t="array" ref="I198">INDEX('GMW - Zero_net'!$A$2:$MC$200,MATCH(1,('GMW - Zero_net'!$MC$2:$MC$200=I$3)*('GMW - Zero_net'!$MB$2:$MB$200=I$4),0),$E198-1973)</f>
        <v>148.25450000000001</v>
      </c>
      <c r="J198" cm="1">
        <f t="array" ref="J198">INDEX('GMW - Zero_net'!$A$2:$MC$200,MATCH(1,('GMW - Zero_net'!$MC$2:$MC$200=J$3)*('GMW - Zero_net'!$MB$2:$MB$200=J$4),0),$E198-1973)</f>
        <v>3.447845</v>
      </c>
      <c r="K198" cm="1">
        <f t="array" ref="K198">INDEX('GMW - Zero_net'!$A$2:$MC$200,MATCH(1,('GMW - Zero_net'!$MC$2:$MC$200=K$3)*('GMW - Zero_net'!$MB$2:$MB$200=K$4),0),$E198-1973)</f>
        <v>4.2060129999999996</v>
      </c>
      <c r="L198" cm="1">
        <f t="array" ref="L198">INDEX('GMW - Zero_net'!$A$2:$MC$200,MATCH(1,('GMW - Zero_net'!$MC$2:$MC$200=L$3)*('GMW - Zero_net'!$MB$2:$MB$200=L$4),0),$E198-1973)</f>
        <v>34232.879999999997</v>
      </c>
      <c r="M198" cm="1">
        <f t="array" ref="M198">INDEX('GMW - Zero_net'!$A$2:$MC$200,MATCH(1,('GMW - Zero_net'!$MC$2:$MC$200=M$3)*('GMW - Zero_net'!$MB$2:$MB$200=M$4),0),$E198-1973)</f>
        <v>1980.7850000000001</v>
      </c>
      <c r="N198" cm="1">
        <f t="array" ref="N198">INDEX('GMW - Zero_net'!$A$2:$MC$200,MATCH(1,('GMW - Zero_net'!$MC$2:$MC$200=N$3)*('GMW - Zero_net'!$MB$2:$MB$200=N$4),0),$E198-1973)</f>
        <v>36213.660000000003</v>
      </c>
      <c r="O198" cm="1">
        <f t="array" ref="O198">INDEX('GMW - Zero_net'!$A$2:$MC$200,MATCH(1,('GMW - Zero_net'!$MC$2:$MC$200=O$3)*('GMW - Zero_net'!$MB$2:$MB$200=O$4),0),$E198-1973)</f>
        <v>5.4697180000000003</v>
      </c>
      <c r="P198" cm="1">
        <f t="array" ref="P198">INDEX('GMW - Zero_net'!$A$2:$MC$200,MATCH(1,('GMW - Zero_net'!$MC$2:$MC$200=P$3)*('GMW - Zero_net'!$MB$2:$MB$200=P$4),0),$E198-1973)</f>
        <v>44858.32</v>
      </c>
      <c r="Q198" cm="1">
        <f t="array" ref="Q198">INDEX('GMW - Zero_net'!$A$2:$MC$200,MATCH(1,('GMW - Zero_net'!$MC$2:$MC$200=Q$3)*('GMW - Zero_net'!$MB$2:$MB$200=Q$4),0),$E198-1973)</f>
        <v>-25362.37</v>
      </c>
      <c r="R198" cm="1">
        <f t="array" ref="R198">INDEX('GMW - Zero_net'!$A$2:$MC$200,MATCH(1,('GMW - Zero_net'!$MC$2:$MC$200=R$3)*('GMW - Zero_net'!$MB$2:$MB$200=R$4),0),$E198-1973)</f>
        <v>2818438</v>
      </c>
      <c r="S198" cm="1">
        <f t="array" ref="S198">INDEX('GMW - Zero_net'!$A$2:$MC$200,MATCH(1,('GMW - Zero_net'!$MC$2:$MC$200=S$3)*('GMW - Zero_net'!$MB$2:$MB$200=S$4),0),$E198-1973)</f>
        <v>816435.9</v>
      </c>
      <c r="T198" cm="1">
        <f t="array" ref="T198">INDEX('GMW - Zero_net'!$A$2:$MC$200,MATCH(1,('GMW - Zero_net'!$MC$2:$MC$200=T$3)*('GMW - Zero_net'!$MB$2:$MB$200=T$4),0),$E198-1973)</f>
        <v>-1.841831</v>
      </c>
      <c r="U198" cm="1">
        <f t="array" ref="U198">INDEX('GMW - Zero_net'!$A$2:$MC$200,MATCH(1,('GMW - Zero_net'!$MC$2:$MC$200=U$3)*('GMW - Zero_net'!$MB$2:$MB$200=U$4),0),$E198-1973)</f>
        <v>727315.8</v>
      </c>
      <c r="V198" cm="1">
        <f t="array" ref="V198">INDEX('GMW - Zero_net'!$A$2:$MC$200,MATCH(1,('GMW - Zero_net'!$MC$2:$MC$200=V$3)*('GMW - Zero_net'!$MB$2:$MB$200=V$4),0),$E198-1973)</f>
        <v>34728.89</v>
      </c>
      <c r="W198" cm="1">
        <f t="array" ref="W198">INDEX('GMW - Zero_net'!$A$2:$MC$200,MATCH(1,('GMW - Zero_net'!$MC$2:$MC$200=W$3)*('GMW - Zero_net'!$MB$2:$MB$200=W$4),0),$E198-1973)</f>
        <v>31.999169999999999</v>
      </c>
      <c r="X198" cm="1">
        <f t="array" ref="X198">INDEX('GMW - Zero_net'!$A$2:$MC$200,MATCH(1,('GMW - Zero_net'!$MC$2:$MC$200=X$3)*('GMW - Zero_net'!$MB$2:$MB$200=X$4),0),$E198-1973)</f>
        <v>625064.1</v>
      </c>
      <c r="Y198" cm="1">
        <f t="array" ref="Y198">INDEX('GMW - Zero_net'!$A$2:$MC$200,MATCH(1,('GMW - Zero_net'!$MC$2:$MC$200=Y$3)*('GMW - Zero_net'!$MB$2:$MB$200=Y$4),0),$E198-1973)</f>
        <v>44336.480000000003</v>
      </c>
      <c r="Z198" cm="1">
        <f t="array" ref="Z198">INDEX('GMW - Zero_net'!$A$2:$MC$200,MATCH(1,('GMW - Zero_net'!$MC$2:$MC$200=Z$3)*('GMW - Zero_net'!$MB$2:$MB$200=Z$4),0),$E198-1973)</f>
        <v>3290606</v>
      </c>
      <c r="AA198" cm="1">
        <f t="array" ref="AA198">INDEX('GMW - Zero_net'!$A$2:$MC$200,MATCH(1,('GMW - Zero_net'!$MC$2:$MC$200=AA$3)*('GMW - Zero_net'!$MB$2:$MB$200=AA$4),0),$E198-1973)</f>
        <v>-1.596662</v>
      </c>
      <c r="AB198" cm="1">
        <f t="array" ref="AB198">INDEX('GMW - Zero_net'!$A$2:$MC$200,MATCH(1,('GMW - Zero_net'!$MC$2:$MC$200=AB$3)*('GMW - Zero_net'!$MB$2:$MB$200=AB$4),0),$E198-1973)</f>
        <v>373890.5</v>
      </c>
      <c r="AC198" cm="1">
        <f t="array" ref="AC198">INDEX('GMW - Zero_net'!$A$2:$MC$200,MATCH(1,('GMW - Zero_net'!$MC$2:$MC$200=AC$3)*('GMW - Zero_net'!$MB$2:$MB$200=AC$4),0),$E198-1973)</f>
        <v>330113.8</v>
      </c>
      <c r="AD198" cm="1">
        <f t="array" ref="AD198">INDEX('GMW - Zero_net'!$A$2:$MC$200,MATCH(1,('GMW - Zero_net'!$MC$2:$MC$200=AD$3)*('GMW - Zero_net'!$MB$2:$MB$200=AD$4),0),$E198-1973)</f>
        <v>69513.53</v>
      </c>
      <c r="AE198" cm="1">
        <f t="array" ref="AE198">INDEX('GMW - Zero_net'!$A$2:$MC$200,MATCH(1,('GMW - Zero_net'!$MC$2:$MC$200=AE$3)*('GMW - Zero_net'!$MB$2:$MB$200=AE$4),0),$E198-1973)</f>
        <v>31.221229999999998</v>
      </c>
    </row>
    <row r="199" spans="1:31" x14ac:dyDescent="0.2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Zero_net'!$A$2:$MC$200,MATCH(1,('GMW - Zero_net'!$MC$2:$MC$200=F$3)*('GMW - Zero_net'!$MB$2:$MB$200=F$4),0),$E199-1973)</f>
        <v>717024.6</v>
      </c>
      <c r="G199" cm="1">
        <f t="array" ref="G199">INDEX('GMW - Zero_net'!$A$2:$MC$200,MATCH(1,('GMW - Zero_net'!$MC$2:$MC$200=G$3)*('GMW - Zero_net'!$MB$2:$MB$200=G$4),0),$E199-1973)</f>
        <v>417687.8</v>
      </c>
      <c r="H199" cm="1">
        <f t="array" ref="H199">INDEX('GMW - Zero_net'!$A$2:$MC$200,MATCH(1,('GMW - Zero_net'!$MC$2:$MC$200=H$3)*('GMW - Zero_net'!$MB$2:$MB$200=H$4),0),$E199-1973)</f>
        <v>459649.8</v>
      </c>
      <c r="I199" cm="1">
        <f t="array" ref="I199">INDEX('GMW - Zero_net'!$A$2:$MC$200,MATCH(1,('GMW - Zero_net'!$MC$2:$MC$200=I$3)*('GMW - Zero_net'!$MB$2:$MB$200=I$4),0),$E199-1973)</f>
        <v>148.37049999999999</v>
      </c>
      <c r="J199" cm="1">
        <f t="array" ref="J199">INDEX('GMW - Zero_net'!$A$2:$MC$200,MATCH(1,('GMW - Zero_net'!$MC$2:$MC$200=J$3)*('GMW - Zero_net'!$MB$2:$MB$200=J$4),0),$E199-1973)</f>
        <v>3.2101790000000001</v>
      </c>
      <c r="K199" cm="1">
        <f t="array" ref="K199">INDEX('GMW - Zero_net'!$A$2:$MC$200,MATCH(1,('GMW - Zero_net'!$MC$2:$MC$200=K$3)*('GMW - Zero_net'!$MB$2:$MB$200=K$4),0),$E199-1973)</f>
        <v>4.0394740000000002</v>
      </c>
      <c r="L199" cm="1">
        <f t="array" ref="L199">INDEX('GMW - Zero_net'!$A$2:$MC$200,MATCH(1,('GMW - Zero_net'!$MC$2:$MC$200=L$3)*('GMW - Zero_net'!$MB$2:$MB$200=L$4),0),$E199-1973)</f>
        <v>34349.68</v>
      </c>
      <c r="M199" cm="1">
        <f t="array" ref="M199">INDEX('GMW - Zero_net'!$A$2:$MC$200,MATCH(1,('GMW - Zero_net'!$MC$2:$MC$200=M$3)*('GMW - Zero_net'!$MB$2:$MB$200=M$4),0),$E199-1973)</f>
        <v>1892.539</v>
      </c>
      <c r="N199" cm="1">
        <f t="array" ref="N199">INDEX('GMW - Zero_net'!$A$2:$MC$200,MATCH(1,('GMW - Zero_net'!$MC$2:$MC$200=N$3)*('GMW - Zero_net'!$MB$2:$MB$200=N$4),0),$E199-1973)</f>
        <v>36242.22</v>
      </c>
      <c r="O199" cm="1">
        <f t="array" ref="O199">INDEX('GMW - Zero_net'!$A$2:$MC$200,MATCH(1,('GMW - Zero_net'!$MC$2:$MC$200=O$3)*('GMW - Zero_net'!$MB$2:$MB$200=O$4),0),$E199-1973)</f>
        <v>5.2219179999999996</v>
      </c>
      <c r="P199" cm="1">
        <f t="array" ref="P199">INDEX('GMW - Zero_net'!$A$2:$MC$200,MATCH(1,('GMW - Zero_net'!$MC$2:$MC$200=P$3)*('GMW - Zero_net'!$MB$2:$MB$200=P$4),0),$E199-1973)</f>
        <v>44912.84</v>
      </c>
      <c r="Q199" cm="1">
        <f t="array" ref="Q199">INDEX('GMW - Zero_net'!$A$2:$MC$200,MATCH(1,('GMW - Zero_net'!$MC$2:$MC$200=Q$3)*('GMW - Zero_net'!$MB$2:$MB$200=Q$4),0),$E199-1973)</f>
        <v>39884.44</v>
      </c>
      <c r="R199" cm="1">
        <f t="array" ref="R199">INDEX('GMW - Zero_net'!$A$2:$MC$200,MATCH(1,('GMW - Zero_net'!$MC$2:$MC$200=R$3)*('GMW - Zero_net'!$MB$2:$MB$200=R$4),0),$E199-1973)</f>
        <v>2821138</v>
      </c>
      <c r="S199" cm="1">
        <f t="array" ref="S199">INDEX('GMW - Zero_net'!$A$2:$MC$200,MATCH(1,('GMW - Zero_net'!$MC$2:$MC$200=S$3)*('GMW - Zero_net'!$MB$2:$MB$200=S$4),0),$E199-1973)</f>
        <v>824275.9</v>
      </c>
      <c r="T199" cm="1">
        <f t="array" ref="T199">INDEX('GMW - Zero_net'!$A$2:$MC$200,MATCH(1,('GMW - Zero_net'!$MC$2:$MC$200=T$3)*('GMW - Zero_net'!$MB$2:$MB$200=T$4),0),$E199-1973)</f>
        <v>-1.636028</v>
      </c>
      <c r="U199" cm="1">
        <f t="array" ref="U199">INDEX('GMW - Zero_net'!$A$2:$MC$200,MATCH(1,('GMW - Zero_net'!$MC$2:$MC$200=U$3)*('GMW - Zero_net'!$MB$2:$MB$200=U$4),0),$E199-1973)</f>
        <v>728851.8</v>
      </c>
      <c r="V199" cm="1">
        <f t="array" ref="V199">INDEX('GMW - Zero_net'!$A$2:$MC$200,MATCH(1,('GMW - Zero_net'!$MC$2:$MC$200=V$3)*('GMW - Zero_net'!$MB$2:$MB$200=V$4),0),$E199-1973)</f>
        <v>34756.26</v>
      </c>
      <c r="W199" cm="1">
        <f t="array" ref="W199">INDEX('GMW - Zero_net'!$A$2:$MC$200,MATCH(1,('GMW - Zero_net'!$MC$2:$MC$200=W$3)*('GMW - Zero_net'!$MB$2:$MB$200=W$4),0),$E199-1973)</f>
        <v>31.99896</v>
      </c>
      <c r="X199" cm="1">
        <f t="array" ref="X199">INDEX('GMW - Zero_net'!$A$2:$MC$200,MATCH(1,('GMW - Zero_net'!$MC$2:$MC$200=X$3)*('GMW - Zero_net'!$MB$2:$MB$200=X$4),0),$E199-1973)</f>
        <v>625505.1</v>
      </c>
      <c r="Y199" cm="1">
        <f t="array" ref="Y199">INDEX('GMW - Zero_net'!$A$2:$MC$200,MATCH(1,('GMW - Zero_net'!$MC$2:$MC$200=Y$3)*('GMW - Zero_net'!$MB$2:$MB$200=Y$4),0),$E199-1973)</f>
        <v>44304.33</v>
      </c>
      <c r="Z199" cm="1">
        <f t="array" ref="Z199">INDEX('GMW - Zero_net'!$A$2:$MC$200,MATCH(1,('GMW - Zero_net'!$MC$2:$MC$200=Z$3)*('GMW - Zero_net'!$MB$2:$MB$200=Z$4),0),$E199-1973)</f>
        <v>3300340</v>
      </c>
      <c r="AA199" cm="1">
        <f t="array" ref="AA199">INDEX('GMW - Zero_net'!$A$2:$MC$200,MATCH(1,('GMW - Zero_net'!$MC$2:$MC$200=AA$3)*('GMW - Zero_net'!$MB$2:$MB$200=AA$4),0),$E199-1973)</f>
        <v>-1.596503</v>
      </c>
      <c r="AB199" cm="1">
        <f t="array" ref="AB199">INDEX('GMW - Zero_net'!$A$2:$MC$200,MATCH(1,('GMW - Zero_net'!$MC$2:$MC$200=AB$3)*('GMW - Zero_net'!$MB$2:$MB$200=AB$4),0),$E199-1973)</f>
        <v>392122.5</v>
      </c>
      <c r="AC199" cm="1">
        <f t="array" ref="AC199">INDEX('GMW - Zero_net'!$A$2:$MC$200,MATCH(1,('GMW - Zero_net'!$MC$2:$MC$200=AC$3)*('GMW - Zero_net'!$MB$2:$MB$200=AC$4),0),$E199-1973)</f>
        <v>391258.6</v>
      </c>
      <c r="AD199" cm="1">
        <f t="array" ref="AD199">INDEX('GMW - Zero_net'!$A$2:$MC$200,MATCH(1,('GMW - Zero_net'!$MC$2:$MC$200=AD$3)*('GMW - Zero_net'!$MB$2:$MB$200=AD$4),0),$E199-1973)</f>
        <v>69515.08</v>
      </c>
      <c r="AE199" cm="1">
        <f t="array" ref="AE199">INDEX('GMW - Zero_net'!$A$2:$MC$200,MATCH(1,('GMW - Zero_net'!$MC$2:$MC$200=AE$3)*('GMW - Zero_net'!$MB$2:$MB$200=AE$4),0),$E199-1973)</f>
        <v>31.345179999999999</v>
      </c>
    </row>
    <row r="200" spans="1:31" x14ac:dyDescent="0.2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Zero_net'!$A$2:$MC$200,MATCH(1,('GMW - Zero_net'!$MC$2:$MC$200=F$3)*('GMW - Zero_net'!$MB$2:$MB$200=F$4),0),$E200-1973)</f>
        <v>720163.4</v>
      </c>
      <c r="G200" cm="1">
        <f t="array" ref="G200">INDEX('GMW - Zero_net'!$A$2:$MC$200,MATCH(1,('GMW - Zero_net'!$MC$2:$MC$200=G$3)*('GMW - Zero_net'!$MB$2:$MB$200=G$4),0),$E200-1973)</f>
        <v>419452.1</v>
      </c>
      <c r="H200" cm="1">
        <f t="array" ref="H200">INDEX('GMW - Zero_net'!$A$2:$MC$200,MATCH(1,('GMW - Zero_net'!$MC$2:$MC$200=H$3)*('GMW - Zero_net'!$MB$2:$MB$200=H$4),0),$E200-1973)</f>
        <v>461719</v>
      </c>
      <c r="I200" cm="1">
        <f t="array" ref="I200">INDEX('GMW - Zero_net'!$A$2:$MC$200,MATCH(1,('GMW - Zero_net'!$MC$2:$MC$200=I$3)*('GMW - Zero_net'!$MB$2:$MB$200=I$4),0),$E200-1973)</f>
        <v>149.56950000000001</v>
      </c>
      <c r="J200" cm="1">
        <f t="array" ref="J200">INDEX('GMW - Zero_net'!$A$2:$MC$200,MATCH(1,('GMW - Zero_net'!$MC$2:$MC$200=J$3)*('GMW - Zero_net'!$MB$2:$MB$200=J$4),0),$E200-1973)</f>
        <v>2.980674</v>
      </c>
      <c r="K200" cm="1">
        <f t="array" ref="K200">INDEX('GMW - Zero_net'!$A$2:$MC$200,MATCH(1,('GMW - Zero_net'!$MC$2:$MC$200=K$3)*('GMW - Zero_net'!$MB$2:$MB$200=K$4),0),$E200-1973)</f>
        <v>3.9120759999999999</v>
      </c>
      <c r="L200" cm="1">
        <f t="array" ref="L200">INDEX('GMW - Zero_net'!$A$2:$MC$200,MATCH(1,('GMW - Zero_net'!$MC$2:$MC$200=L$3)*('GMW - Zero_net'!$MB$2:$MB$200=L$4),0),$E200-1973)</f>
        <v>34471.589999999997</v>
      </c>
      <c r="M200" cm="1">
        <f t="array" ref="M200">INDEX('GMW - Zero_net'!$A$2:$MC$200,MATCH(1,('GMW - Zero_net'!$MC$2:$MC$200=M$3)*('GMW - Zero_net'!$MB$2:$MB$200=M$4),0),$E200-1973)</f>
        <v>1799.2929999999999</v>
      </c>
      <c r="N200" cm="1">
        <f t="array" ref="N200">INDEX('GMW - Zero_net'!$A$2:$MC$200,MATCH(1,('GMW - Zero_net'!$MC$2:$MC$200=N$3)*('GMW - Zero_net'!$MB$2:$MB$200=N$4),0),$E200-1973)</f>
        <v>36270.89</v>
      </c>
      <c r="O200" cm="1">
        <f t="array" ref="O200">INDEX('GMW - Zero_net'!$A$2:$MC$200,MATCH(1,('GMW - Zero_net'!$MC$2:$MC$200=O$3)*('GMW - Zero_net'!$MB$2:$MB$200=O$4),0),$E200-1973)</f>
        <v>4.9607089999999996</v>
      </c>
      <c r="P200" cm="1">
        <f t="array" ref="P200">INDEX('GMW - Zero_net'!$A$2:$MC$200,MATCH(1,('GMW - Zero_net'!$MC$2:$MC$200=P$3)*('GMW - Zero_net'!$MB$2:$MB$200=P$4),0),$E200-1973)</f>
        <v>44967.360000000001</v>
      </c>
      <c r="Q200" cm="1">
        <f t="array" ref="Q200">INDEX('GMW - Zero_net'!$A$2:$MC$200,MATCH(1,('GMW - Zero_net'!$MC$2:$MC$200=Q$3)*('GMW - Zero_net'!$MB$2:$MB$200=Q$4),0),$E200-1973)</f>
        <v>-28324.95</v>
      </c>
      <c r="R200" cm="1">
        <f t="array" ref="R200">INDEX('GMW - Zero_net'!$A$2:$MC$200,MATCH(1,('GMW - Zero_net'!$MC$2:$MC$200=R$3)*('GMW - Zero_net'!$MB$2:$MB$200=R$4),0),$E200-1973)</f>
        <v>2864826</v>
      </c>
      <c r="S200" cm="1">
        <f t="array" ref="S200">INDEX('GMW - Zero_net'!$A$2:$MC$200,MATCH(1,('GMW - Zero_net'!$MC$2:$MC$200=S$3)*('GMW - Zero_net'!$MB$2:$MB$200=S$4),0),$E200-1973)</f>
        <v>832331.2</v>
      </c>
      <c r="T200" cm="1">
        <f t="array" ref="T200">INDEX('GMW - Zero_net'!$A$2:$MC$200,MATCH(1,('GMW - Zero_net'!$MC$2:$MC$200=T$3)*('GMW - Zero_net'!$MB$2:$MB$200=T$4),0),$E200-1973)</f>
        <v>-1.4160159999999999</v>
      </c>
      <c r="U200" cm="1">
        <f t="array" ref="U200">INDEX('GMW - Zero_net'!$A$2:$MC$200,MATCH(1,('GMW - Zero_net'!$MC$2:$MC$200=U$3)*('GMW - Zero_net'!$MB$2:$MB$200=U$4),0),$E200-1973)</f>
        <v>730433.4</v>
      </c>
      <c r="V200" cm="1">
        <f t="array" ref="V200">INDEX('GMW - Zero_net'!$A$2:$MC$200,MATCH(1,('GMW - Zero_net'!$MC$2:$MC$200=V$3)*('GMW - Zero_net'!$MB$2:$MB$200=V$4),0),$E200-1973)</f>
        <v>34783.730000000003</v>
      </c>
      <c r="W200" cm="1">
        <f t="array" ref="W200">INDEX('GMW - Zero_net'!$A$2:$MC$200,MATCH(1,('GMW - Zero_net'!$MC$2:$MC$200=W$3)*('GMW - Zero_net'!$MB$2:$MB$200=W$4),0),$E200-1973)</f>
        <v>31.998750000000001</v>
      </c>
      <c r="X200" cm="1">
        <f t="array" ref="X200">INDEX('GMW - Zero_net'!$A$2:$MC$200,MATCH(1,('GMW - Zero_net'!$MC$2:$MC$200=X$3)*('GMW - Zero_net'!$MB$2:$MB$200=X$4),0),$E200-1973)</f>
        <v>625938.69999999995</v>
      </c>
      <c r="Y200" cm="1">
        <f t="array" ref="Y200">INDEX('GMW - Zero_net'!$A$2:$MC$200,MATCH(1,('GMW - Zero_net'!$MC$2:$MC$200=Y$3)*('GMW - Zero_net'!$MB$2:$MB$200=Y$4),0),$E200-1973)</f>
        <v>44272.18</v>
      </c>
      <c r="Z200" cm="1">
        <f t="array" ref="Z200">INDEX('GMW - Zero_net'!$A$2:$MC$200,MATCH(1,('GMW - Zero_net'!$MC$2:$MC$200=Z$3)*('GMW - Zero_net'!$MB$2:$MB$200=Z$4),0),$E200-1973)</f>
        <v>3310286</v>
      </c>
      <c r="AA200" cm="1">
        <f t="array" ref="AA200">INDEX('GMW - Zero_net'!$A$2:$MC$200,MATCH(1,('GMW - Zero_net'!$MC$2:$MC$200=AA$3)*('GMW - Zero_net'!$MB$2:$MB$200=AA$4),0),$E200-1973)</f>
        <v>-1.5963050000000001</v>
      </c>
      <c r="AB200" cm="1">
        <f t="array" ref="AB200">INDEX('GMW - Zero_net'!$A$2:$MC$200,MATCH(1,('GMW - Zero_net'!$MC$2:$MC$200=AB$3)*('GMW - Zero_net'!$MB$2:$MB$200=AB$4),0),$E200-1973)</f>
        <v>367644.6</v>
      </c>
      <c r="AC200" cm="1">
        <f t="array" ref="AC200">INDEX('GMW - Zero_net'!$A$2:$MC$200,MATCH(1,('GMW - Zero_net'!$MC$2:$MC$200=AC$3)*('GMW - Zero_net'!$MB$2:$MB$200=AC$4),0),$E200-1973)</f>
        <v>325996.3</v>
      </c>
      <c r="AD200" cm="1">
        <f t="array" ref="AD200">INDEX('GMW - Zero_net'!$A$2:$MC$200,MATCH(1,('GMW - Zero_net'!$MC$2:$MC$200=AD$3)*('GMW - Zero_net'!$MB$2:$MB$200=AD$4),0),$E200-1973)</f>
        <v>69516.63</v>
      </c>
      <c r="AE200" cm="1">
        <f t="array" ref="AE200">INDEX('GMW - Zero_net'!$A$2:$MC$200,MATCH(1,('GMW - Zero_net'!$MC$2:$MC$200=AE$3)*('GMW - Zero_net'!$MB$2:$MB$200=AE$4),0),$E200-1973)</f>
        <v>31.468830000000001</v>
      </c>
    </row>
    <row r="201" spans="1:31" x14ac:dyDescent="0.2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Zero_net'!$A$2:$MC$200,MATCH(1,('GMW - Zero_net'!$MC$2:$MC$200=F$3)*('GMW - Zero_net'!$MB$2:$MB$200=F$4),0),$E201-1973)</f>
        <v>723168.6</v>
      </c>
      <c r="G201" cm="1">
        <f t="array" ref="G201">INDEX('GMW - Zero_net'!$A$2:$MC$200,MATCH(1,('GMW - Zero_net'!$MC$2:$MC$200=G$3)*('GMW - Zero_net'!$MB$2:$MB$200=G$4),0),$E201-1973)</f>
        <v>421293.5</v>
      </c>
      <c r="H201" cm="1">
        <f t="array" ref="H201">INDEX('GMW - Zero_net'!$A$2:$MC$200,MATCH(1,('GMW - Zero_net'!$MC$2:$MC$200=H$3)*('GMW - Zero_net'!$MB$2:$MB$200=H$4),0),$E201-1973)</f>
        <v>464148.8</v>
      </c>
      <c r="I201" cm="1">
        <f t="array" ref="I201">INDEX('GMW - Zero_net'!$A$2:$MC$200,MATCH(1,('GMW - Zero_net'!$MC$2:$MC$200=I$3)*('GMW - Zero_net'!$MB$2:$MB$200=I$4),0),$E201-1973)</f>
        <v>150.2345</v>
      </c>
      <c r="J201" cm="1">
        <f t="array" ref="J201">INDEX('GMW - Zero_net'!$A$2:$MC$200,MATCH(1,('GMW - Zero_net'!$MC$2:$MC$200=J$3)*('GMW - Zero_net'!$MB$2:$MB$200=J$4),0),$E201-1973)</f>
        <v>2.9155090000000001</v>
      </c>
      <c r="K201" cm="1">
        <f t="array" ref="K201">INDEX('GMW - Zero_net'!$A$2:$MC$200,MATCH(1,('GMW - Zero_net'!$MC$2:$MC$200=K$3)*('GMW - Zero_net'!$MB$2:$MB$200=K$4),0),$E201-1973)</f>
        <v>3.8312789999999999</v>
      </c>
      <c r="L201" cm="1">
        <f t="array" ref="L201">INDEX('GMW - Zero_net'!$A$2:$MC$200,MATCH(1,('GMW - Zero_net'!$MC$2:$MC$200=L$3)*('GMW - Zero_net'!$MB$2:$MB$200=L$4),0),$E201-1973)</f>
        <v>34576.46</v>
      </c>
      <c r="M201" cm="1">
        <f t="array" ref="M201">INDEX('GMW - Zero_net'!$A$2:$MC$200,MATCH(1,('GMW - Zero_net'!$MC$2:$MC$200=M$3)*('GMW - Zero_net'!$MB$2:$MB$200=M$4),0),$E201-1973)</f>
        <v>1718.2190000000001</v>
      </c>
      <c r="N201" cm="1">
        <f t="array" ref="N201">INDEX('GMW - Zero_net'!$A$2:$MC$200,MATCH(1,('GMW - Zero_net'!$MC$2:$MC$200=N$3)*('GMW - Zero_net'!$MB$2:$MB$200=N$4),0),$E201-1973)</f>
        <v>36294.68</v>
      </c>
      <c r="O201" cm="1">
        <f t="array" ref="O201">INDEX('GMW - Zero_net'!$A$2:$MC$200,MATCH(1,('GMW - Zero_net'!$MC$2:$MC$200=O$3)*('GMW - Zero_net'!$MB$2:$MB$200=O$4),0),$E201-1973)</f>
        <v>4.7340790000000004</v>
      </c>
      <c r="P201" cm="1">
        <f t="array" ref="P201">INDEX('GMW - Zero_net'!$A$2:$MC$200,MATCH(1,('GMW - Zero_net'!$MC$2:$MC$200=P$3)*('GMW - Zero_net'!$MB$2:$MB$200=P$4),0),$E201-1973)</f>
        <v>44939.63</v>
      </c>
      <c r="Q201" cm="1">
        <f t="array" ref="Q201">INDEX('GMW - Zero_net'!$A$2:$MC$200,MATCH(1,('GMW - Zero_net'!$MC$2:$MC$200=Q$3)*('GMW - Zero_net'!$MB$2:$MB$200=Q$4),0),$E201-1973)</f>
        <v>849.57809999999995</v>
      </c>
      <c r="R201" cm="1">
        <f t="array" ref="R201">INDEX('GMW - Zero_net'!$A$2:$MC$200,MATCH(1,('GMW - Zero_net'!$MC$2:$MC$200=R$3)*('GMW - Zero_net'!$MB$2:$MB$200=R$4),0),$E201-1973)</f>
        <v>2883651</v>
      </c>
      <c r="S201" cm="1">
        <f t="array" ref="S201">INDEX('GMW - Zero_net'!$A$2:$MC$200,MATCH(1,('GMW - Zero_net'!$MC$2:$MC$200=S$3)*('GMW - Zero_net'!$MB$2:$MB$200=S$4),0),$E201-1973)</f>
        <v>840273.1</v>
      </c>
      <c r="T201" cm="1">
        <f t="array" ref="T201">INDEX('GMW - Zero_net'!$A$2:$MC$200,MATCH(1,('GMW - Zero_net'!$MC$2:$MC$200=T$3)*('GMW - Zero_net'!$MB$2:$MB$200=T$4),0),$E201-1973)</f>
        <v>-1.2089730000000001</v>
      </c>
      <c r="U201" cm="1">
        <f t="array" ref="U201">INDEX('GMW - Zero_net'!$A$2:$MC$200,MATCH(1,('GMW - Zero_net'!$MC$2:$MC$200=U$3)*('GMW - Zero_net'!$MB$2:$MB$200=U$4),0),$E201-1973)</f>
        <v>731964.7</v>
      </c>
      <c r="V201" cm="1">
        <f t="array" ref="V201">INDEX('GMW - Zero_net'!$A$2:$MC$200,MATCH(1,('GMW - Zero_net'!$MC$2:$MC$200=V$3)*('GMW - Zero_net'!$MB$2:$MB$200=V$4),0),$E201-1973)</f>
        <v>34806.53</v>
      </c>
      <c r="W201" cm="1">
        <f t="array" ref="W201">INDEX('GMW - Zero_net'!$A$2:$MC$200,MATCH(1,('GMW - Zero_net'!$MC$2:$MC$200=W$3)*('GMW - Zero_net'!$MB$2:$MB$200=W$4),0),$E201-1973)</f>
        <v>31.998539999999998</v>
      </c>
      <c r="X201" cm="1">
        <f t="array" ref="X201">INDEX('GMW - Zero_net'!$A$2:$MC$200,MATCH(1,('GMW - Zero_net'!$MC$2:$MC$200=X$3)*('GMW - Zero_net'!$MB$2:$MB$200=X$4),0),$E201-1973)</f>
        <v>626248.6</v>
      </c>
      <c r="Y201" cm="1">
        <f t="array" ref="Y201">INDEX('GMW - Zero_net'!$A$2:$MC$200,MATCH(1,('GMW - Zero_net'!$MC$2:$MC$200=Y$3)*('GMW - Zero_net'!$MB$2:$MB$200=Y$4),0),$E201-1973)</f>
        <v>44231.839999999997</v>
      </c>
      <c r="Z201" cm="1">
        <f t="array" ref="Z201">INDEX('GMW - Zero_net'!$A$2:$MC$200,MATCH(1,('GMW - Zero_net'!$MC$2:$MC$200=Z$3)*('GMW - Zero_net'!$MB$2:$MB$200=Z$4),0),$E201-1973)</f>
        <v>3320441</v>
      </c>
      <c r="AA201" cm="1">
        <f t="array" ref="AA201">INDEX('GMW - Zero_net'!$A$2:$MC$200,MATCH(1,('GMW - Zero_net'!$MC$2:$MC$200=AA$3)*('GMW - Zero_net'!$MB$2:$MB$200=AA$4),0),$E201-1973)</f>
        <v>-1.5961069999999999</v>
      </c>
      <c r="AB201" cm="1">
        <f t="array" ref="AB201">INDEX('GMW - Zero_net'!$A$2:$MC$200,MATCH(1,('GMW - Zero_net'!$MC$2:$MC$200=AB$3)*('GMW - Zero_net'!$MB$2:$MB$200=AB$4),0),$E201-1973)</f>
        <v>363225.3</v>
      </c>
      <c r="AC201" cm="1">
        <f t="array" ref="AC201">INDEX('GMW - Zero_net'!$A$2:$MC$200,MATCH(1,('GMW - Zero_net'!$MC$2:$MC$200=AC$3)*('GMW - Zero_net'!$MB$2:$MB$200=AC$4),0),$E201-1973)</f>
        <v>346440.2</v>
      </c>
      <c r="AD201" cm="1">
        <f t="array" ref="AD201">INDEX('GMW - Zero_net'!$A$2:$MC$200,MATCH(1,('GMW - Zero_net'!$MC$2:$MC$200=AD$3)*('GMW - Zero_net'!$MB$2:$MB$200=AD$4),0),$E201-1973)</f>
        <v>69516.52</v>
      </c>
      <c r="AE201" cm="1">
        <f t="array" ref="AE201">INDEX('GMW - Zero_net'!$A$2:$MC$200,MATCH(1,('GMW - Zero_net'!$MC$2:$MC$200=AE$3)*('GMW - Zero_net'!$MB$2:$MB$200=AE$4),0),$E201-1973)</f>
        <v>31.654800000000002</v>
      </c>
    </row>
    <row r="202" spans="1:31" x14ac:dyDescent="0.2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Zero_net'!$A$2:$MC$200,MATCH(1,('GMW - Zero_net'!$MC$2:$MC$200=F$3)*('GMW - Zero_net'!$MB$2:$MB$200=F$4),0),$E202-1973)</f>
        <v>726116.8</v>
      </c>
      <c r="G202" cm="1">
        <f t="array" ref="G202">INDEX('GMW - Zero_net'!$A$2:$MC$200,MATCH(1,('GMW - Zero_net'!$MC$2:$MC$200=G$3)*('GMW - Zero_net'!$MB$2:$MB$200=G$4),0),$E202-1973)</f>
        <v>423202.4</v>
      </c>
      <c r="H202" cm="1">
        <f t="array" ref="H202">INDEX('GMW - Zero_net'!$A$2:$MC$200,MATCH(1,('GMW - Zero_net'!$MC$2:$MC$200=H$3)*('GMW - Zero_net'!$MB$2:$MB$200=H$4),0),$E202-1973)</f>
        <v>466493</v>
      </c>
      <c r="I202" cm="1">
        <f t="array" ref="I202">INDEX('GMW - Zero_net'!$A$2:$MC$200,MATCH(1,('GMW - Zero_net'!$MC$2:$MC$200=I$3)*('GMW - Zero_net'!$MB$2:$MB$200=I$4),0),$E202-1973)</f>
        <v>150.9025</v>
      </c>
      <c r="J202" cm="1">
        <f t="array" ref="J202">INDEX('GMW - Zero_net'!$A$2:$MC$200,MATCH(1,('GMW - Zero_net'!$MC$2:$MC$200=J$3)*('GMW - Zero_net'!$MB$2:$MB$200=J$4),0),$E202-1973)</f>
        <v>2.9400909999999998</v>
      </c>
      <c r="K202" cm="1">
        <f t="array" ref="K202">INDEX('GMW - Zero_net'!$A$2:$MC$200,MATCH(1,('GMW - Zero_net'!$MC$2:$MC$200=K$3)*('GMW - Zero_net'!$MB$2:$MB$200=K$4),0),$E202-1973)</f>
        <v>3.771128</v>
      </c>
      <c r="L202" cm="1">
        <f t="array" ref="L202">INDEX('GMW - Zero_net'!$A$2:$MC$200,MATCH(1,('GMW - Zero_net'!$MC$2:$MC$200=L$3)*('GMW - Zero_net'!$MB$2:$MB$200=L$4),0),$E202-1973)</f>
        <v>34675.57</v>
      </c>
      <c r="M202" cm="1">
        <f t="array" ref="M202">INDEX('GMW - Zero_net'!$A$2:$MC$200,MATCH(1,('GMW - Zero_net'!$MC$2:$MC$200=M$3)*('GMW - Zero_net'!$MB$2:$MB$200=M$4),0),$E202-1973)</f>
        <v>1642.902</v>
      </c>
      <c r="N202" cm="1">
        <f t="array" ref="N202">INDEX('GMW - Zero_net'!$A$2:$MC$200,MATCH(1,('GMW - Zero_net'!$MC$2:$MC$200=N$3)*('GMW - Zero_net'!$MB$2:$MB$200=N$4),0),$E202-1973)</f>
        <v>36318.47</v>
      </c>
      <c r="O202" cm="1">
        <f t="array" ref="O202">INDEX('GMW - Zero_net'!$A$2:$MC$200,MATCH(1,('GMW - Zero_net'!$MC$2:$MC$200=O$3)*('GMW - Zero_net'!$MB$2:$MB$200=O$4),0),$E202-1973)</f>
        <v>4.5236000000000001</v>
      </c>
      <c r="P202" cm="1">
        <f t="array" ref="P202">INDEX('GMW - Zero_net'!$A$2:$MC$200,MATCH(1,('GMW - Zero_net'!$MC$2:$MC$200=P$3)*('GMW - Zero_net'!$MB$2:$MB$200=P$4),0),$E202-1973)</f>
        <v>44911.89</v>
      </c>
      <c r="Q202" cm="1">
        <f t="array" ref="Q202">INDEX('GMW - Zero_net'!$A$2:$MC$200,MATCH(1,('GMW - Zero_net'!$MC$2:$MC$200=Q$3)*('GMW - Zero_net'!$MB$2:$MB$200=Q$4),0),$E202-1973)</f>
        <v>-20871.48</v>
      </c>
      <c r="R202" cm="1">
        <f t="array" ref="R202">INDEX('GMW - Zero_net'!$A$2:$MC$200,MATCH(1,('GMW - Zero_net'!$MC$2:$MC$200=R$3)*('GMW - Zero_net'!$MB$2:$MB$200=R$4),0),$E202-1973)</f>
        <v>2924385</v>
      </c>
      <c r="S202" cm="1">
        <f t="array" ref="S202">INDEX('GMW - Zero_net'!$A$2:$MC$200,MATCH(1,('GMW - Zero_net'!$MC$2:$MC$200=S$3)*('GMW - Zero_net'!$MB$2:$MB$200=S$4),0),$E202-1973)</f>
        <v>847898.3</v>
      </c>
      <c r="T202" cm="1">
        <f t="array" ref="T202">INDEX('GMW - Zero_net'!$A$2:$MC$200,MATCH(1,('GMW - Zero_net'!$MC$2:$MC$200=T$3)*('GMW - Zero_net'!$MB$2:$MB$200=T$4),0),$E202-1973)</f>
        <v>-1.0169980000000001</v>
      </c>
      <c r="U202" cm="1">
        <f t="array" ref="U202">INDEX('GMW - Zero_net'!$A$2:$MC$200,MATCH(1,('GMW - Zero_net'!$MC$2:$MC$200=U$3)*('GMW - Zero_net'!$MB$2:$MB$200=U$4),0),$E202-1973)</f>
        <v>733539.1</v>
      </c>
      <c r="V202" cm="1">
        <f t="array" ref="V202">INDEX('GMW - Zero_net'!$A$2:$MC$200,MATCH(1,('GMW - Zero_net'!$MC$2:$MC$200=V$3)*('GMW - Zero_net'!$MB$2:$MB$200=V$4),0),$E202-1973)</f>
        <v>34829.339999999997</v>
      </c>
      <c r="W202" cm="1">
        <f t="array" ref="W202">INDEX('GMW - Zero_net'!$A$2:$MC$200,MATCH(1,('GMW - Zero_net'!$MC$2:$MC$200=W$3)*('GMW - Zero_net'!$MB$2:$MB$200=W$4),0),$E202-1973)</f>
        <v>31.998329999999999</v>
      </c>
      <c r="X202" cm="1">
        <f t="array" ref="X202">INDEX('GMW - Zero_net'!$A$2:$MC$200,MATCH(1,('GMW - Zero_net'!$MC$2:$MC$200=X$3)*('GMW - Zero_net'!$MB$2:$MB$200=X$4),0),$E202-1973)</f>
        <v>626550.30000000005</v>
      </c>
      <c r="Y202" cm="1">
        <f t="array" ref="Y202">INDEX('GMW - Zero_net'!$A$2:$MC$200,MATCH(1,('GMW - Zero_net'!$MC$2:$MC$200=Y$3)*('GMW - Zero_net'!$MB$2:$MB$200=Y$4),0),$E202-1973)</f>
        <v>44191.5</v>
      </c>
      <c r="Z202" cm="1">
        <f t="array" ref="Z202">INDEX('GMW - Zero_net'!$A$2:$MC$200,MATCH(1,('GMW - Zero_net'!$MC$2:$MC$200=Z$3)*('GMW - Zero_net'!$MB$2:$MB$200=Z$4),0),$E202-1973)</f>
        <v>3330693</v>
      </c>
      <c r="AA202" cm="1">
        <f t="array" ref="AA202">INDEX('GMW - Zero_net'!$A$2:$MC$200,MATCH(1,('GMW - Zero_net'!$MC$2:$MC$200=AA$3)*('GMW - Zero_net'!$MB$2:$MB$200=AA$4),0),$E202-1973)</f>
        <v>-1.5958699999999999</v>
      </c>
      <c r="AB202" cm="1">
        <f t="array" ref="AB202">INDEX('GMW - Zero_net'!$A$2:$MC$200,MATCH(1,('GMW - Zero_net'!$MC$2:$MC$200=AB$3)*('GMW - Zero_net'!$MB$2:$MB$200=AB$4),0),$E202-1973)</f>
        <v>381925.9</v>
      </c>
      <c r="AC202" cm="1">
        <f t="array" ref="AC202">INDEX('GMW - Zero_net'!$A$2:$MC$200,MATCH(1,('GMW - Zero_net'!$MC$2:$MC$200=AC$3)*('GMW - Zero_net'!$MB$2:$MB$200=AC$4),0),$E202-1973)</f>
        <v>343231.7</v>
      </c>
      <c r="AD202" cm="1">
        <f t="array" ref="AD202">INDEX('GMW - Zero_net'!$A$2:$MC$200,MATCH(1,('GMW - Zero_net'!$MC$2:$MC$200=AD$3)*('GMW - Zero_net'!$MB$2:$MB$200=AD$4),0),$E202-1973)</f>
        <v>69516.41</v>
      </c>
      <c r="AE202" cm="1">
        <f t="array" ref="AE202">INDEX('GMW - Zero_net'!$A$2:$MC$200,MATCH(1,('GMW - Zero_net'!$MC$2:$MC$200=AE$3)*('GMW - Zero_net'!$MB$2:$MB$200=AE$4),0),$E202-1973)</f>
        <v>31.840990000000001</v>
      </c>
    </row>
    <row r="203" spans="1:31" x14ac:dyDescent="0.2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Zero_net'!$A$2:$MC$200,MATCH(1,('GMW - Zero_net'!$MC$2:$MC$200=F$3)*('GMW - Zero_net'!$MB$2:$MB$200=F$4),0),$E203-1973)</f>
        <v>728816</v>
      </c>
      <c r="G203" cm="1">
        <f t="array" ref="G203">INDEX('GMW - Zero_net'!$A$2:$MC$200,MATCH(1,('GMW - Zero_net'!$MC$2:$MC$200=G$3)*('GMW - Zero_net'!$MB$2:$MB$200=G$4),0),$E203-1973)</f>
        <v>424981.8</v>
      </c>
      <c r="H203" cm="1">
        <f t="array" ref="H203">INDEX('GMW - Zero_net'!$A$2:$MC$200,MATCH(1,('GMW - Zero_net'!$MC$2:$MC$200=H$3)*('GMW - Zero_net'!$MB$2:$MB$200=H$4),0),$E203-1973)</f>
        <v>469222.8</v>
      </c>
      <c r="I203" cm="1">
        <f t="array" ref="I203">INDEX('GMW - Zero_net'!$A$2:$MC$200,MATCH(1,('GMW - Zero_net'!$MC$2:$MC$200=I$3)*('GMW - Zero_net'!$MB$2:$MB$200=I$4),0),$E203-1973)</f>
        <v>151.15629999999999</v>
      </c>
      <c r="J203" cm="1">
        <f t="array" ref="J203">INDEX('GMW - Zero_net'!$A$2:$MC$200,MATCH(1,('GMW - Zero_net'!$MC$2:$MC$200=J$3)*('GMW - Zero_net'!$MB$2:$MB$200=J$4),0),$E203-1973)</f>
        <v>2.9642170000000001</v>
      </c>
      <c r="K203" cm="1">
        <f t="array" ref="K203">INDEX('GMW - Zero_net'!$A$2:$MC$200,MATCH(1,('GMW - Zero_net'!$MC$2:$MC$200=K$3)*('GMW - Zero_net'!$MB$2:$MB$200=K$4),0),$E203-1973)</f>
        <v>3.7156030000000002</v>
      </c>
      <c r="L203" cm="1">
        <f t="array" ref="L203">INDEX('GMW - Zero_net'!$A$2:$MC$200,MATCH(1,('GMW - Zero_net'!$MC$2:$MC$200=L$3)*('GMW - Zero_net'!$MB$2:$MB$200=L$4),0),$E203-1973)</f>
        <v>34753.199999999997</v>
      </c>
      <c r="M203" cm="1">
        <f t="array" ref="M203">INDEX('GMW - Zero_net'!$A$2:$MC$200,MATCH(1,('GMW - Zero_net'!$MC$2:$MC$200=M$3)*('GMW - Zero_net'!$MB$2:$MB$200=M$4),0),$E203-1973)</f>
        <v>1585.4380000000001</v>
      </c>
      <c r="N203" cm="1">
        <f t="array" ref="N203">INDEX('GMW - Zero_net'!$A$2:$MC$200,MATCH(1,('GMW - Zero_net'!$MC$2:$MC$200=N$3)*('GMW - Zero_net'!$MB$2:$MB$200=N$4),0),$E203-1973)</f>
        <v>36338.639999999999</v>
      </c>
      <c r="O203" cm="1">
        <f t="array" ref="O203">INDEX('GMW - Zero_net'!$A$2:$MC$200,MATCH(1,('GMW - Zero_net'!$MC$2:$MC$200=O$3)*('GMW - Zero_net'!$MB$2:$MB$200=O$4),0),$E203-1973)</f>
        <v>4.3629530000000001</v>
      </c>
      <c r="P203" cm="1">
        <f t="array" ref="P203">INDEX('GMW - Zero_net'!$A$2:$MC$200,MATCH(1,('GMW - Zero_net'!$MC$2:$MC$200=P$3)*('GMW - Zero_net'!$MB$2:$MB$200=P$4),0),$E203-1973)</f>
        <v>44884.160000000003</v>
      </c>
      <c r="Q203" cm="1">
        <f t="array" ref="Q203">INDEX('GMW - Zero_net'!$A$2:$MC$200,MATCH(1,('GMW - Zero_net'!$MC$2:$MC$200=Q$3)*('GMW - Zero_net'!$MB$2:$MB$200=Q$4),0),$E203-1973)</f>
        <v>46505.95</v>
      </c>
      <c r="R203" cm="1">
        <f t="array" ref="R203">INDEX('GMW - Zero_net'!$A$2:$MC$200,MATCH(1,('GMW - Zero_net'!$MC$2:$MC$200=R$3)*('GMW - Zero_net'!$MB$2:$MB$200=R$4),0),$E203-1973)</f>
        <v>2919440</v>
      </c>
      <c r="S203" cm="1">
        <f t="array" ref="S203">INDEX('GMW - Zero_net'!$A$2:$MC$200,MATCH(1,('GMW - Zero_net'!$MC$2:$MC$200=S$3)*('GMW - Zero_net'!$MB$2:$MB$200=S$4),0),$E203-1973)</f>
        <v>855313.2</v>
      </c>
      <c r="T203" cm="1">
        <f t="array" ref="T203">INDEX('GMW - Zero_net'!$A$2:$MC$200,MATCH(1,('GMW - Zero_net'!$MC$2:$MC$200=T$3)*('GMW - Zero_net'!$MB$2:$MB$200=T$4),0),$E203-1973)</f>
        <v>-0.85449220000000004</v>
      </c>
      <c r="U203" cm="1">
        <f t="array" ref="U203">INDEX('GMW - Zero_net'!$A$2:$MC$200,MATCH(1,('GMW - Zero_net'!$MC$2:$MC$200=U$3)*('GMW - Zero_net'!$MB$2:$MB$200=U$4),0),$E203-1973)</f>
        <v>735070.6</v>
      </c>
      <c r="V203" cm="1">
        <f t="array" ref="V203">INDEX('GMW - Zero_net'!$A$2:$MC$200,MATCH(1,('GMW - Zero_net'!$MC$2:$MC$200=V$3)*('GMW - Zero_net'!$MB$2:$MB$200=V$4),0),$E203-1973)</f>
        <v>34848.68</v>
      </c>
      <c r="W203" cm="1">
        <f t="array" ref="W203">INDEX('GMW - Zero_net'!$A$2:$MC$200,MATCH(1,('GMW - Zero_net'!$MC$2:$MC$200=W$3)*('GMW - Zero_net'!$MB$2:$MB$200=W$4),0),$E203-1973)</f>
        <v>31.99813</v>
      </c>
      <c r="X203" cm="1">
        <f t="array" ref="X203">INDEX('GMW - Zero_net'!$A$2:$MC$200,MATCH(1,('GMW - Zero_net'!$MC$2:$MC$200=X$3)*('GMW - Zero_net'!$MB$2:$MB$200=X$4),0),$E203-1973)</f>
        <v>626843.80000000005</v>
      </c>
      <c r="Y203" cm="1">
        <f t="array" ref="Y203">INDEX('GMW - Zero_net'!$A$2:$MC$200,MATCH(1,('GMW - Zero_net'!$MC$2:$MC$200=Y$3)*('GMW - Zero_net'!$MB$2:$MB$200=Y$4),0),$E203-1973)</f>
        <v>44151.15</v>
      </c>
      <c r="Z203" cm="1">
        <f t="array" ref="Z203">INDEX('GMW - Zero_net'!$A$2:$MC$200,MATCH(1,('GMW - Zero_net'!$MC$2:$MC$200=Z$3)*('GMW - Zero_net'!$MB$2:$MB$200=Z$4),0),$E203-1973)</f>
        <v>3341013</v>
      </c>
      <c r="AA203" cm="1">
        <f t="array" ref="AA203">INDEX('GMW - Zero_net'!$A$2:$MC$200,MATCH(1,('GMW - Zero_net'!$MC$2:$MC$200=AA$3)*('GMW - Zero_net'!$MB$2:$MB$200=AA$4),0),$E203-1973)</f>
        <v>-1.595634</v>
      </c>
      <c r="AB203" cm="1">
        <f t="array" ref="AB203">INDEX('GMW - Zero_net'!$A$2:$MC$200,MATCH(1,('GMW - Zero_net'!$MC$2:$MC$200=AB$3)*('GMW - Zero_net'!$MB$2:$MB$200=AB$4),0),$E203-1973)</f>
        <v>399620.2</v>
      </c>
      <c r="AC203" cm="1">
        <f t="array" ref="AC203">INDEX('GMW - Zero_net'!$A$2:$MC$200,MATCH(1,('GMW - Zero_net'!$MC$2:$MC$200=AC$3)*('GMW - Zero_net'!$MB$2:$MB$200=AC$4),0),$E203-1973)</f>
        <v>406603.8</v>
      </c>
      <c r="AD203" cm="1">
        <f t="array" ref="AD203">INDEX('GMW - Zero_net'!$A$2:$MC$200,MATCH(1,('GMW - Zero_net'!$MC$2:$MC$200=AD$3)*('GMW - Zero_net'!$MB$2:$MB$200=AD$4),0),$E203-1973)</f>
        <v>69516.289999999994</v>
      </c>
      <c r="AE203" cm="1">
        <f t="array" ref="AE203">INDEX('GMW - Zero_net'!$A$2:$MC$200,MATCH(1,('GMW - Zero_net'!$MC$2:$MC$200=AE$3)*('GMW - Zero_net'!$MB$2:$MB$200=AE$4),0),$E203-1973)</f>
        <v>32.0274</v>
      </c>
    </row>
    <row r="204" spans="1:31" x14ac:dyDescent="0.2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Zero_net'!$A$2:$MC$200,MATCH(1,('GMW - Zero_net'!$MC$2:$MC$200=F$3)*('GMW - Zero_net'!$MB$2:$MB$200=F$4),0),$E204-1973)</f>
        <v>731354.1</v>
      </c>
      <c r="G204" cm="1">
        <f t="array" ref="G204">INDEX('GMW - Zero_net'!$A$2:$MC$200,MATCH(1,('GMW - Zero_net'!$MC$2:$MC$200=G$3)*('GMW - Zero_net'!$MB$2:$MB$200=G$4),0),$E204-1973)</f>
        <v>426693.9</v>
      </c>
      <c r="H204" cm="1">
        <f t="array" ref="H204">INDEX('GMW - Zero_net'!$A$2:$MC$200,MATCH(1,('GMW - Zero_net'!$MC$2:$MC$200=H$3)*('GMW - Zero_net'!$MB$2:$MB$200=H$4),0),$E204-1973)</f>
        <v>470549.6</v>
      </c>
      <c r="I204" cm="1">
        <f t="array" ref="I204">INDEX('GMW - Zero_net'!$A$2:$MC$200,MATCH(1,('GMW - Zero_net'!$MC$2:$MC$200=I$3)*('GMW - Zero_net'!$MB$2:$MB$200=I$4),0),$E204-1973)</f>
        <v>152.43379999999999</v>
      </c>
      <c r="J204" cm="1">
        <f t="array" ref="J204">INDEX('GMW - Zero_net'!$A$2:$MC$200,MATCH(1,('GMW - Zero_net'!$MC$2:$MC$200=J$3)*('GMW - Zero_net'!$MB$2:$MB$200=J$4),0),$E204-1973)</f>
        <v>2.8289279999999999</v>
      </c>
      <c r="K204" cm="1">
        <f t="array" ref="K204">INDEX('GMW - Zero_net'!$A$2:$MC$200,MATCH(1,('GMW - Zero_net'!$MC$2:$MC$200=K$3)*('GMW - Zero_net'!$MB$2:$MB$200=K$4),0),$E204-1973)</f>
        <v>3.6645650000000001</v>
      </c>
      <c r="L204" cm="1">
        <f t="array" ref="L204">INDEX('GMW - Zero_net'!$A$2:$MC$200,MATCH(1,('GMW - Zero_net'!$MC$2:$MC$200=L$3)*('GMW - Zero_net'!$MB$2:$MB$200=L$4),0),$E204-1973)</f>
        <v>34821.03</v>
      </c>
      <c r="M204" cm="1">
        <f t="array" ref="M204">INDEX('GMW - Zero_net'!$A$2:$MC$200,MATCH(1,('GMW - Zero_net'!$MC$2:$MC$200=M$3)*('GMW - Zero_net'!$MB$2:$MB$200=M$4),0),$E204-1973)</f>
        <v>1534.1559999999999</v>
      </c>
      <c r="N204" cm="1">
        <f t="array" ref="N204">INDEX('GMW - Zero_net'!$A$2:$MC$200,MATCH(1,('GMW - Zero_net'!$MC$2:$MC$200=N$3)*('GMW - Zero_net'!$MB$2:$MB$200=N$4),0),$E204-1973)</f>
        <v>36355.19</v>
      </c>
      <c r="O204" cm="1">
        <f t="array" ref="O204">INDEX('GMW - Zero_net'!$A$2:$MC$200,MATCH(1,('GMW - Zero_net'!$MC$2:$MC$200=O$3)*('GMW - Zero_net'!$MB$2:$MB$200=O$4),0),$E204-1973)</f>
        <v>4.2199099999999996</v>
      </c>
      <c r="P204" cm="1">
        <f t="array" ref="P204">INDEX('GMW - Zero_net'!$A$2:$MC$200,MATCH(1,('GMW - Zero_net'!$MC$2:$MC$200=P$3)*('GMW - Zero_net'!$MB$2:$MB$200=P$4),0),$E204-1973)</f>
        <v>44856.43</v>
      </c>
      <c r="Q204" cm="1">
        <f t="array" ref="Q204">INDEX('GMW - Zero_net'!$A$2:$MC$200,MATCH(1,('GMW - Zero_net'!$MC$2:$MC$200=Q$3)*('GMW - Zero_net'!$MB$2:$MB$200=Q$4),0),$E204-1973)</f>
        <v>-28696.74</v>
      </c>
      <c r="R204" cm="1">
        <f t="array" ref="R204">INDEX('GMW - Zero_net'!$A$2:$MC$200,MATCH(1,('GMW - Zero_net'!$MC$2:$MC$200=R$3)*('GMW - Zero_net'!$MB$2:$MB$200=R$4),0),$E204-1973)</f>
        <v>2963280</v>
      </c>
      <c r="S204" cm="1">
        <f t="array" ref="S204">INDEX('GMW - Zero_net'!$A$2:$MC$200,MATCH(1,('GMW - Zero_net'!$MC$2:$MC$200=S$3)*('GMW - Zero_net'!$MB$2:$MB$200=S$4),0),$E204-1973)</f>
        <v>862513.7</v>
      </c>
      <c r="T204" cm="1">
        <f t="array" ref="T204">INDEX('GMW - Zero_net'!$A$2:$MC$200,MATCH(1,('GMW - Zero_net'!$MC$2:$MC$200=T$3)*('GMW - Zero_net'!$MB$2:$MB$200=T$4),0),$E204-1973)</f>
        <v>-0.71697239999999995</v>
      </c>
      <c r="U204" cm="1">
        <f t="array" ref="U204">INDEX('GMW - Zero_net'!$A$2:$MC$200,MATCH(1,('GMW - Zero_net'!$MC$2:$MC$200=U$3)*('GMW - Zero_net'!$MB$2:$MB$200=U$4),0),$E204-1973)</f>
        <v>736616.6</v>
      </c>
      <c r="V204" cm="1">
        <f t="array" ref="V204">INDEX('GMW - Zero_net'!$A$2:$MC$200,MATCH(1,('GMW - Zero_net'!$MC$2:$MC$200=V$3)*('GMW - Zero_net'!$MB$2:$MB$200=V$4),0),$E204-1973)</f>
        <v>34864.550000000003</v>
      </c>
      <c r="W204" cm="1">
        <f t="array" ref="W204">INDEX('GMW - Zero_net'!$A$2:$MC$200,MATCH(1,('GMW - Zero_net'!$MC$2:$MC$200=W$3)*('GMW - Zero_net'!$MB$2:$MB$200=W$4),0),$E204-1973)</f>
        <v>31.997920000000001</v>
      </c>
      <c r="X204" cm="1">
        <f t="array" ref="X204">INDEX('GMW - Zero_net'!$A$2:$MC$200,MATCH(1,('GMW - Zero_net'!$MC$2:$MC$200=X$3)*('GMW - Zero_net'!$MB$2:$MB$200=X$4),0),$E204-1973)</f>
        <v>627129.4</v>
      </c>
      <c r="Y204" cm="1">
        <f t="array" ref="Y204">INDEX('GMW - Zero_net'!$A$2:$MC$200,MATCH(1,('GMW - Zero_net'!$MC$2:$MC$200=Y$3)*('GMW - Zero_net'!$MB$2:$MB$200=Y$4),0),$E204-1973)</f>
        <v>44110.81</v>
      </c>
      <c r="Z204" cm="1">
        <f t="array" ref="Z204">INDEX('GMW - Zero_net'!$A$2:$MC$200,MATCH(1,('GMW - Zero_net'!$MC$2:$MC$200=Z$3)*('GMW - Zero_net'!$MB$2:$MB$200=Z$4),0),$E204-1973)</f>
        <v>3351432</v>
      </c>
      <c r="AA204" cm="1">
        <f t="array" ref="AA204">INDEX('GMW - Zero_net'!$A$2:$MC$200,MATCH(1,('GMW - Zero_net'!$MC$2:$MC$200=AA$3)*('GMW - Zero_net'!$MB$2:$MB$200=AA$4),0),$E204-1973)</f>
        <v>-1.595318</v>
      </c>
      <c r="AB204" cm="1">
        <f t="array" ref="AB204">INDEX('GMW - Zero_net'!$A$2:$MC$200,MATCH(1,('GMW - Zero_net'!$MC$2:$MC$200=AB$3)*('GMW - Zero_net'!$MB$2:$MB$200=AB$4),0),$E204-1973)</f>
        <v>377866.2</v>
      </c>
      <c r="AC204" cm="1">
        <f t="array" ref="AC204">INDEX('GMW - Zero_net'!$A$2:$MC$200,MATCH(1,('GMW - Zero_net'!$MC$2:$MC$200=AC$3)*('GMW - Zero_net'!$MB$2:$MB$200=AC$4),0),$E204-1973)</f>
        <v>336270.6</v>
      </c>
      <c r="AD204" cm="1">
        <f t="array" ref="AD204">INDEX('GMW - Zero_net'!$A$2:$MC$200,MATCH(1,('GMW - Zero_net'!$MC$2:$MC$200=AD$3)*('GMW - Zero_net'!$MB$2:$MB$200=AD$4),0),$E204-1973)</f>
        <v>69516.179999999993</v>
      </c>
      <c r="AE204" cm="1">
        <f t="array" ref="AE204">INDEX('GMW - Zero_net'!$A$2:$MC$200,MATCH(1,('GMW - Zero_net'!$MC$2:$MC$200=AE$3)*('GMW - Zero_net'!$MB$2:$MB$200=AE$4),0),$E204-1973)</f>
        <v>32.21407</v>
      </c>
    </row>
    <row r="205" spans="1:31" x14ac:dyDescent="0.2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Zero_net'!$A$2:$MC$200,MATCH(1,('GMW - Zero_net'!$MC$2:$MC$200=F$3)*('GMW - Zero_net'!$MB$2:$MB$200=F$4),0),$E205-1973)</f>
        <v>733656</v>
      </c>
      <c r="G205" cm="1">
        <f t="array" ref="G205">INDEX('GMW - Zero_net'!$A$2:$MC$200,MATCH(1,('GMW - Zero_net'!$MC$2:$MC$200=G$3)*('GMW - Zero_net'!$MB$2:$MB$200=G$4),0),$E205-1973)</f>
        <v>428220.2</v>
      </c>
      <c r="H205" cm="1">
        <f t="array" ref="H205">INDEX('GMW - Zero_net'!$A$2:$MC$200,MATCH(1,('GMW - Zero_net'!$MC$2:$MC$200=H$3)*('GMW - Zero_net'!$MB$2:$MB$200=H$4),0),$E205-1973)</f>
        <v>472287.9</v>
      </c>
      <c r="I205" cm="1">
        <f t="array" ref="I205">INDEX('GMW - Zero_net'!$A$2:$MC$200,MATCH(1,('GMW - Zero_net'!$MC$2:$MC$200=I$3)*('GMW - Zero_net'!$MB$2:$MB$200=I$4),0),$E205-1973)</f>
        <v>153.14330000000001</v>
      </c>
      <c r="J205" cm="1">
        <f t="array" ref="J205">INDEX('GMW - Zero_net'!$A$2:$MC$200,MATCH(1,('GMW - Zero_net'!$MC$2:$MC$200=J$3)*('GMW - Zero_net'!$MB$2:$MB$200=J$4),0),$E205-1973)</f>
        <v>2.7565210000000002</v>
      </c>
      <c r="K205" cm="1">
        <f t="array" ref="K205">INDEX('GMW - Zero_net'!$A$2:$MC$200,MATCH(1,('GMW - Zero_net'!$MC$2:$MC$200=K$3)*('GMW - Zero_net'!$MB$2:$MB$200=K$4),0),$E205-1973)</f>
        <v>3.6190500000000001</v>
      </c>
      <c r="L205" cm="1">
        <f t="array" ref="L205">INDEX('GMW - Zero_net'!$A$2:$MC$200,MATCH(1,('GMW - Zero_net'!$MC$2:$MC$200=L$3)*('GMW - Zero_net'!$MB$2:$MB$200=L$4),0),$E205-1973)</f>
        <v>34869.22</v>
      </c>
      <c r="M205" cm="1">
        <f t="array" ref="M205">INDEX('GMW - Zero_net'!$A$2:$MC$200,MATCH(1,('GMW - Zero_net'!$MC$2:$MC$200=M$3)*('GMW - Zero_net'!$MB$2:$MB$200=M$4),0),$E205-1973)</f>
        <v>1498.2729999999999</v>
      </c>
      <c r="N205" cm="1">
        <f t="array" ref="N205">INDEX('GMW - Zero_net'!$A$2:$MC$200,MATCH(1,('GMW - Zero_net'!$MC$2:$MC$200=N$3)*('GMW - Zero_net'!$MB$2:$MB$200=N$4),0),$E205-1973)</f>
        <v>36367.5</v>
      </c>
      <c r="O205" cm="1">
        <f t="array" ref="O205">INDEX('GMW - Zero_net'!$A$2:$MC$200,MATCH(1,('GMW - Zero_net'!$MC$2:$MC$200=O$3)*('GMW - Zero_net'!$MB$2:$MB$200=O$4),0),$E205-1973)</f>
        <v>4.1198139999999999</v>
      </c>
      <c r="P205" cm="1">
        <f t="array" ref="P205">INDEX('GMW - Zero_net'!$A$2:$MC$200,MATCH(1,('GMW - Zero_net'!$MC$2:$MC$200=P$3)*('GMW - Zero_net'!$MB$2:$MB$200=P$4),0),$E205-1973)</f>
        <v>44820.36</v>
      </c>
      <c r="Q205" cm="1">
        <f t="array" ref="Q205">INDEX('GMW - Zero_net'!$A$2:$MC$200,MATCH(1,('GMW - Zero_net'!$MC$2:$MC$200=Q$3)*('GMW - Zero_net'!$MB$2:$MB$200=Q$4),0),$E205-1973)</f>
        <v>1131.76</v>
      </c>
      <c r="R205" cm="1">
        <f t="array" ref="R205">INDEX('GMW - Zero_net'!$A$2:$MC$200,MATCH(1,('GMW - Zero_net'!$MC$2:$MC$200=R$3)*('GMW - Zero_net'!$MB$2:$MB$200=R$4),0),$E205-1973)</f>
        <v>2981484</v>
      </c>
      <c r="S205" cm="1">
        <f t="array" ref="S205">INDEX('GMW - Zero_net'!$A$2:$MC$200,MATCH(1,('GMW - Zero_net'!$MC$2:$MC$200=S$3)*('GMW - Zero_net'!$MB$2:$MB$200=S$4),0),$E205-1973)</f>
        <v>869478</v>
      </c>
      <c r="T205" cm="1">
        <f t="array" ref="T205">INDEX('GMW - Zero_net'!$A$2:$MC$200,MATCH(1,('GMW - Zero_net'!$MC$2:$MC$200=T$3)*('GMW - Zero_net'!$MB$2:$MB$200=T$4),0),$E205-1973)</f>
        <v>-0.61235430000000002</v>
      </c>
      <c r="U205" cm="1">
        <f t="array" ref="U205">INDEX('GMW - Zero_net'!$A$2:$MC$200,MATCH(1,('GMW - Zero_net'!$MC$2:$MC$200=U$3)*('GMW - Zero_net'!$MB$2:$MB$200=U$4),0),$E205-1973)</f>
        <v>738162.3</v>
      </c>
      <c r="V205" cm="1">
        <f t="array" ref="V205">INDEX('GMW - Zero_net'!$A$2:$MC$200,MATCH(1,('GMW - Zero_net'!$MC$2:$MC$200=V$3)*('GMW - Zero_net'!$MB$2:$MB$200=V$4),0),$E205-1973)</f>
        <v>34879.980000000003</v>
      </c>
      <c r="W205" cm="1">
        <f t="array" ref="W205">INDEX('GMW - Zero_net'!$A$2:$MC$200,MATCH(1,('GMW - Zero_net'!$MC$2:$MC$200=W$3)*('GMW - Zero_net'!$MB$2:$MB$200=W$4),0),$E205-1973)</f>
        <v>31.997710000000001</v>
      </c>
      <c r="X205" cm="1">
        <f t="array" ref="X205">INDEX('GMW - Zero_net'!$A$2:$MC$200,MATCH(1,('GMW - Zero_net'!$MC$2:$MC$200=X$3)*('GMW - Zero_net'!$MB$2:$MB$200=X$4),0),$E205-1973)</f>
        <v>627374.30000000005</v>
      </c>
      <c r="Y205" cm="1">
        <f t="array" ref="Y205">INDEX('GMW - Zero_net'!$A$2:$MC$200,MATCH(1,('GMW - Zero_net'!$MC$2:$MC$200=Y$3)*('GMW - Zero_net'!$MB$2:$MB$200=Y$4),0),$E205-1973)</f>
        <v>44068.23</v>
      </c>
      <c r="Z205" cm="1">
        <f t="array" ref="Z205">INDEX('GMW - Zero_net'!$A$2:$MC$200,MATCH(1,('GMW - Zero_net'!$MC$2:$MC$200=Z$3)*('GMW - Zero_net'!$MB$2:$MB$200=Z$4),0),$E205-1973)</f>
        <v>3361879</v>
      </c>
      <c r="AA205" cm="1">
        <f t="array" ref="AA205">INDEX('GMW - Zero_net'!$A$2:$MC$200,MATCH(1,('GMW - Zero_net'!$MC$2:$MC$200=AA$3)*('GMW - Zero_net'!$MB$2:$MB$200=AA$4),0),$E205-1973)</f>
        <v>-1.5950029999999999</v>
      </c>
      <c r="AB205" cm="1">
        <f t="array" ref="AB205">INDEX('GMW - Zero_net'!$A$2:$MC$200,MATCH(1,('GMW - Zero_net'!$MC$2:$MC$200=AB$3)*('GMW - Zero_net'!$MB$2:$MB$200=AB$4),0),$E205-1973)</f>
        <v>373153.8</v>
      </c>
      <c r="AC205" cm="1">
        <f t="array" ref="AC205">INDEX('GMW - Zero_net'!$A$2:$MC$200,MATCH(1,('GMW - Zero_net'!$MC$2:$MC$200=AC$3)*('GMW - Zero_net'!$MB$2:$MB$200=AC$4),0),$E205-1973)</f>
        <v>357192.8</v>
      </c>
      <c r="AD205" cm="1">
        <f t="array" ref="AD205">INDEX('GMW - Zero_net'!$A$2:$MC$200,MATCH(1,('GMW - Zero_net'!$MC$2:$MC$200=AD$3)*('GMW - Zero_net'!$MB$2:$MB$200=AD$4),0),$E205-1973)</f>
        <v>69514.27</v>
      </c>
      <c r="AE205" cm="1">
        <f t="array" ref="AE205">INDEX('GMW - Zero_net'!$A$2:$MC$200,MATCH(1,('GMW - Zero_net'!$MC$2:$MC$200=AE$3)*('GMW - Zero_net'!$MB$2:$MB$200=AE$4),0),$E205-1973)</f>
        <v>32.406750000000002</v>
      </c>
    </row>
    <row r="206" spans="1:31" x14ac:dyDescent="0.2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Zero_net'!$A$2:$MC$200,MATCH(1,('GMW - Zero_net'!$MC$2:$MC$200=F$3)*('GMW - Zero_net'!$MB$2:$MB$200=F$4),0),$E206-1973)</f>
        <v>735737.8</v>
      </c>
      <c r="G206" cm="1">
        <f t="array" ref="G206">INDEX('GMW - Zero_net'!$A$2:$MC$200,MATCH(1,('GMW - Zero_net'!$MC$2:$MC$200=G$3)*('GMW - Zero_net'!$MB$2:$MB$200=G$4),0),$E206-1973)</f>
        <v>429473.8</v>
      </c>
      <c r="H206" cm="1">
        <f t="array" ref="H206">INDEX('GMW - Zero_net'!$A$2:$MC$200,MATCH(1,('GMW - Zero_net'!$MC$2:$MC$200=H$3)*('GMW - Zero_net'!$MB$2:$MB$200=H$4),0),$E206-1973)</f>
        <v>473833</v>
      </c>
      <c r="I206" cm="1">
        <f t="array" ref="I206">INDEX('GMW - Zero_net'!$A$2:$MC$200,MATCH(1,('GMW - Zero_net'!$MC$2:$MC$200=I$3)*('GMW - Zero_net'!$MB$2:$MB$200=I$4),0),$E206-1973)</f>
        <v>153.7961</v>
      </c>
      <c r="J206" cm="1">
        <f t="array" ref="J206">INDEX('GMW - Zero_net'!$A$2:$MC$200,MATCH(1,('GMW - Zero_net'!$MC$2:$MC$200=J$3)*('GMW - Zero_net'!$MB$2:$MB$200=J$4),0),$E206-1973)</f>
        <v>2.772716</v>
      </c>
      <c r="K206" cm="1">
        <f t="array" ref="K206">INDEX('GMW - Zero_net'!$A$2:$MC$200,MATCH(1,('GMW - Zero_net'!$MC$2:$MC$200=K$3)*('GMW - Zero_net'!$MB$2:$MB$200=K$4),0),$E206-1973)</f>
        <v>3.5761699999999998</v>
      </c>
      <c r="L206" cm="1">
        <f t="array" ref="L206">INDEX('GMW - Zero_net'!$A$2:$MC$200,MATCH(1,('GMW - Zero_net'!$MC$2:$MC$200=L$3)*('GMW - Zero_net'!$MB$2:$MB$200=L$4),0),$E206-1973)</f>
        <v>34897.699999999997</v>
      </c>
      <c r="M206" cm="1">
        <f t="array" ref="M206">INDEX('GMW - Zero_net'!$A$2:$MC$200,MATCH(1,('GMW - Zero_net'!$MC$2:$MC$200=M$3)*('GMW - Zero_net'!$MB$2:$MB$200=M$4),0),$E206-1973)</f>
        <v>1482.09</v>
      </c>
      <c r="N206" cm="1">
        <f t="array" ref="N206">INDEX('GMW - Zero_net'!$A$2:$MC$200,MATCH(1,('GMW - Zero_net'!$MC$2:$MC$200=N$3)*('GMW - Zero_net'!$MB$2:$MB$200=N$4),0),$E206-1973)</f>
        <v>36379.79</v>
      </c>
      <c r="O206" cm="1">
        <f t="array" ref="O206">INDEX('GMW - Zero_net'!$A$2:$MC$200,MATCH(1,('GMW - Zero_net'!$MC$2:$MC$200=O$3)*('GMW - Zero_net'!$MB$2:$MB$200=O$4),0),$E206-1973)</f>
        <v>4.0739380000000001</v>
      </c>
      <c r="P206" cm="1">
        <f t="array" ref="P206">INDEX('GMW - Zero_net'!$A$2:$MC$200,MATCH(1,('GMW - Zero_net'!$MC$2:$MC$200=P$3)*('GMW - Zero_net'!$MB$2:$MB$200=P$4),0),$E206-1973)</f>
        <v>44784.29</v>
      </c>
      <c r="Q206" cm="1">
        <f t="array" ref="Q206">INDEX('GMW - Zero_net'!$A$2:$MC$200,MATCH(1,('GMW - Zero_net'!$MC$2:$MC$200=Q$3)*('GMW - Zero_net'!$MB$2:$MB$200=Q$4),0),$E206-1973)</f>
        <v>-21539.05</v>
      </c>
      <c r="R206" cm="1">
        <f t="array" ref="R206">INDEX('GMW - Zero_net'!$A$2:$MC$200,MATCH(1,('GMW - Zero_net'!$MC$2:$MC$200=R$3)*('GMW - Zero_net'!$MB$2:$MB$200=R$4),0),$E206-1973)</f>
        <v>3022537</v>
      </c>
      <c r="S206" cm="1">
        <f t="array" ref="S206">INDEX('GMW - Zero_net'!$A$2:$MC$200,MATCH(1,('GMW - Zero_net'!$MC$2:$MC$200=S$3)*('GMW - Zero_net'!$MB$2:$MB$200=S$4),0),$E206-1973)</f>
        <v>876293.1</v>
      </c>
      <c r="T206" cm="1">
        <f t="array" ref="T206">INDEX('GMW - Zero_net'!$A$2:$MC$200,MATCH(1,('GMW - Zero_net'!$MC$2:$MC$200=T$3)*('GMW - Zero_net'!$MB$2:$MB$200=T$4),0),$E206-1973)</f>
        <v>-0.54588320000000001</v>
      </c>
      <c r="U206" cm="1">
        <f t="array" ref="U206">INDEX('GMW - Zero_net'!$A$2:$MC$200,MATCH(1,('GMW - Zero_net'!$MC$2:$MC$200=U$3)*('GMW - Zero_net'!$MB$2:$MB$200=U$4),0),$E206-1973)</f>
        <v>739764.9</v>
      </c>
      <c r="V206" cm="1">
        <f t="array" ref="V206">INDEX('GMW - Zero_net'!$A$2:$MC$200,MATCH(1,('GMW - Zero_net'!$MC$2:$MC$200=V$3)*('GMW - Zero_net'!$MB$2:$MB$200=V$4),0),$E206-1973)</f>
        <v>34895.4</v>
      </c>
      <c r="W206" cm="1">
        <f t="array" ref="W206">INDEX('GMW - Zero_net'!$A$2:$MC$200,MATCH(1,('GMW - Zero_net'!$MC$2:$MC$200=W$3)*('GMW - Zero_net'!$MB$2:$MB$200=W$4),0),$E206-1973)</f>
        <v>31.997499999999999</v>
      </c>
      <c r="X206" cm="1">
        <f t="array" ref="X206">INDEX('GMW - Zero_net'!$A$2:$MC$200,MATCH(1,('GMW - Zero_net'!$MC$2:$MC$200=X$3)*('GMW - Zero_net'!$MB$2:$MB$200=X$4),0),$E206-1973)</f>
        <v>627610.19999999995</v>
      </c>
      <c r="Y206" cm="1">
        <f t="array" ref="Y206">INDEX('GMW - Zero_net'!$A$2:$MC$200,MATCH(1,('GMW - Zero_net'!$MC$2:$MC$200=Y$3)*('GMW - Zero_net'!$MB$2:$MB$200=Y$4),0),$E206-1973)</f>
        <v>44025.65</v>
      </c>
      <c r="Z206" cm="1">
        <f t="array" ref="Z206">INDEX('GMW - Zero_net'!$A$2:$MC$200,MATCH(1,('GMW - Zero_net'!$MC$2:$MC$200=Z$3)*('GMW - Zero_net'!$MB$2:$MB$200=Z$4),0),$E206-1973)</f>
        <v>3372294</v>
      </c>
      <c r="AA206" cm="1">
        <f t="array" ref="AA206">INDEX('GMW - Zero_net'!$A$2:$MC$200,MATCH(1,('GMW - Zero_net'!$MC$2:$MC$200=AA$3)*('GMW - Zero_net'!$MB$2:$MB$200=AA$4),0),$E206-1973)</f>
        <v>-1.5946089999999999</v>
      </c>
      <c r="AB206" cm="1">
        <f t="array" ref="AB206">INDEX('GMW - Zero_net'!$A$2:$MC$200,MATCH(1,('GMW - Zero_net'!$MC$2:$MC$200=AB$3)*('GMW - Zero_net'!$MB$2:$MB$200=AB$4),0),$E206-1973)</f>
        <v>392450.6</v>
      </c>
      <c r="AC206" cm="1">
        <f t="array" ref="AC206">INDEX('GMW - Zero_net'!$A$2:$MC$200,MATCH(1,('GMW - Zero_net'!$MC$2:$MC$200=AC$3)*('GMW - Zero_net'!$MB$2:$MB$200=AC$4),0),$E206-1973)</f>
        <v>353641.8</v>
      </c>
      <c r="AD206" cm="1">
        <f t="array" ref="AD206">INDEX('GMW - Zero_net'!$A$2:$MC$200,MATCH(1,('GMW - Zero_net'!$MC$2:$MC$200=AD$3)*('GMW - Zero_net'!$MB$2:$MB$200=AD$4),0),$E206-1973)</f>
        <v>69512.34</v>
      </c>
      <c r="AE206" cm="1">
        <f t="array" ref="AE206">INDEX('GMW - Zero_net'!$A$2:$MC$200,MATCH(1,('GMW - Zero_net'!$MC$2:$MC$200=AE$3)*('GMW - Zero_net'!$MB$2:$MB$200=AE$4),0),$E206-1973)</f>
        <v>32.599760000000003</v>
      </c>
    </row>
    <row r="207" spans="1:31" x14ac:dyDescent="0.2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Zero_net'!$A$2:$MC$200,MATCH(1,('GMW - Zero_net'!$MC$2:$MC$200=F$3)*('GMW - Zero_net'!$MB$2:$MB$200=F$4),0),$E207-1973)</f>
        <v>737925.1</v>
      </c>
      <c r="G207" cm="1">
        <f t="array" ref="G207">INDEX('GMW - Zero_net'!$A$2:$MC$200,MATCH(1,('GMW - Zero_net'!$MC$2:$MC$200=G$3)*('GMW - Zero_net'!$MB$2:$MB$200=G$4),0),$E207-1973)</f>
        <v>430665.8</v>
      </c>
      <c r="H207" cm="1">
        <f t="array" ref="H207">INDEX('GMW - Zero_net'!$A$2:$MC$200,MATCH(1,('GMW - Zero_net'!$MC$2:$MC$200=H$3)*('GMW - Zero_net'!$MB$2:$MB$200=H$4),0),$E207-1973)</f>
        <v>475847.7</v>
      </c>
      <c r="I207" cm="1">
        <f t="array" ref="I207">INDEX('GMW - Zero_net'!$A$2:$MC$200,MATCH(1,('GMW - Zero_net'!$MC$2:$MC$200=I$3)*('GMW - Zero_net'!$MB$2:$MB$200=I$4),0),$E207-1973)</f>
        <v>154.0275</v>
      </c>
      <c r="J207" cm="1">
        <f t="array" ref="J207">INDEX('GMW - Zero_net'!$A$2:$MC$200,MATCH(1,('GMW - Zero_net'!$MC$2:$MC$200=J$3)*('GMW - Zero_net'!$MB$2:$MB$200=J$4),0),$E207-1973)</f>
        <v>2.7850540000000001</v>
      </c>
      <c r="K207" cm="1">
        <f t="array" ref="K207">INDEX('GMW - Zero_net'!$A$2:$MC$200,MATCH(1,('GMW - Zero_net'!$MC$2:$MC$200=K$3)*('GMW - Zero_net'!$MB$2:$MB$200=K$4),0),$E207-1973)</f>
        <v>3.5298430000000001</v>
      </c>
      <c r="L207" cm="1">
        <f t="array" ref="L207">INDEX('GMW - Zero_net'!$A$2:$MC$200,MATCH(1,('GMW - Zero_net'!$MC$2:$MC$200=L$3)*('GMW - Zero_net'!$MB$2:$MB$200=L$4),0),$E207-1973)</f>
        <v>34930.53</v>
      </c>
      <c r="M207" cm="1">
        <f t="array" ref="M207">INDEX('GMW - Zero_net'!$A$2:$MC$200,MATCH(1,('GMW - Zero_net'!$MC$2:$MC$200=M$3)*('GMW - Zero_net'!$MB$2:$MB$200=M$4),0),$E207-1973)</f>
        <v>1461.527</v>
      </c>
      <c r="N207" cm="1">
        <f t="array" ref="N207">INDEX('GMW - Zero_net'!$A$2:$MC$200,MATCH(1,('GMW - Zero_net'!$MC$2:$MC$200=N$3)*('GMW - Zero_net'!$MB$2:$MB$200=N$4),0),$E207-1973)</f>
        <v>36392.050000000003</v>
      </c>
      <c r="O207" cm="1">
        <f t="array" ref="O207">INDEX('GMW - Zero_net'!$A$2:$MC$200,MATCH(1,('GMW - Zero_net'!$MC$2:$MC$200=O$3)*('GMW - Zero_net'!$MB$2:$MB$200=O$4),0),$E207-1973)</f>
        <v>4.0160619999999998</v>
      </c>
      <c r="P207" cm="1">
        <f t="array" ref="P207">INDEX('GMW - Zero_net'!$A$2:$MC$200,MATCH(1,('GMW - Zero_net'!$MC$2:$MC$200=P$3)*('GMW - Zero_net'!$MB$2:$MB$200=P$4),0),$E207-1973)</f>
        <v>44748.22</v>
      </c>
      <c r="Q207" cm="1">
        <f t="array" ref="Q207">INDEX('GMW - Zero_net'!$A$2:$MC$200,MATCH(1,('GMW - Zero_net'!$MC$2:$MC$200=Q$3)*('GMW - Zero_net'!$MB$2:$MB$200=Q$4),0),$E207-1973)</f>
        <v>47686.95</v>
      </c>
      <c r="R207" cm="1">
        <f t="array" ref="R207">INDEX('GMW - Zero_net'!$A$2:$MC$200,MATCH(1,('GMW - Zero_net'!$MC$2:$MC$200=R$3)*('GMW - Zero_net'!$MB$2:$MB$200=R$4),0),$E207-1973)</f>
        <v>3015487</v>
      </c>
      <c r="S207" cm="1">
        <f t="array" ref="S207">INDEX('GMW - Zero_net'!$A$2:$MC$200,MATCH(1,('GMW - Zero_net'!$MC$2:$MC$200=S$3)*('GMW - Zero_net'!$MB$2:$MB$200=S$4),0),$E207-1973)</f>
        <v>883390.9</v>
      </c>
      <c r="T207" cm="1">
        <f t="array" ref="T207">INDEX('GMW - Zero_net'!$A$2:$MC$200,MATCH(1,('GMW - Zero_net'!$MC$2:$MC$200=T$3)*('GMW - Zero_net'!$MB$2:$MB$200=T$4),0),$E207-1973)</f>
        <v>-0.46482089999999998</v>
      </c>
      <c r="U207" cm="1">
        <f t="array" ref="U207">INDEX('GMW - Zero_net'!$A$2:$MC$200,MATCH(1,('GMW - Zero_net'!$MC$2:$MC$200=U$3)*('GMW - Zero_net'!$MB$2:$MB$200=U$4),0),$E207-1973)</f>
        <v>741363.1</v>
      </c>
      <c r="V207" cm="1">
        <f t="array" ref="V207">INDEX('GMW - Zero_net'!$A$2:$MC$200,MATCH(1,('GMW - Zero_net'!$MC$2:$MC$200=V$3)*('GMW - Zero_net'!$MB$2:$MB$200=V$4),0),$E207-1973)</f>
        <v>34910.81</v>
      </c>
      <c r="W207" cm="1">
        <f t="array" ref="W207">INDEX('GMW - Zero_net'!$A$2:$MC$200,MATCH(1,('GMW - Zero_net'!$MC$2:$MC$200=W$3)*('GMW - Zero_net'!$MB$2:$MB$200=W$4),0),$E207-1973)</f>
        <v>31.99729</v>
      </c>
      <c r="X207" cm="1">
        <f t="array" ref="X207">INDEX('GMW - Zero_net'!$A$2:$MC$200,MATCH(1,('GMW - Zero_net'!$MC$2:$MC$200=X$3)*('GMW - Zero_net'!$MB$2:$MB$200=X$4),0),$E207-1973)</f>
        <v>627837.30000000005</v>
      </c>
      <c r="Y207" cm="1">
        <f t="array" ref="Y207">INDEX('GMW - Zero_net'!$A$2:$MC$200,MATCH(1,('GMW - Zero_net'!$MC$2:$MC$200=Y$3)*('GMW - Zero_net'!$MB$2:$MB$200=Y$4),0),$E207-1973)</f>
        <v>43983.07</v>
      </c>
      <c r="Z207" cm="1">
        <f t="array" ref="Z207">INDEX('GMW - Zero_net'!$A$2:$MC$200,MATCH(1,('GMW - Zero_net'!$MC$2:$MC$200=Z$3)*('GMW - Zero_net'!$MB$2:$MB$200=Z$4),0),$E207-1973)</f>
        <v>3382795</v>
      </c>
      <c r="AA207" cm="1">
        <f t="array" ref="AA207">INDEX('GMW - Zero_net'!$A$2:$MC$200,MATCH(1,('GMW - Zero_net'!$MC$2:$MC$200=AA$3)*('GMW - Zero_net'!$MB$2:$MB$200=AA$4),0),$E207-1973)</f>
        <v>-1.5942149999999999</v>
      </c>
      <c r="AB207" cm="1">
        <f t="array" ref="AB207">INDEX('GMW - Zero_net'!$A$2:$MC$200,MATCH(1,('GMW - Zero_net'!$MC$2:$MC$200=AB$3)*('GMW - Zero_net'!$MB$2:$MB$200=AB$4),0),$E207-1973)</f>
        <v>409538</v>
      </c>
      <c r="AC207" cm="1">
        <f t="array" ref="AC207">INDEX('GMW - Zero_net'!$A$2:$MC$200,MATCH(1,('GMW - Zero_net'!$MC$2:$MC$200=AC$3)*('GMW - Zero_net'!$MB$2:$MB$200=AC$4),0),$E207-1973)</f>
        <v>418831.2</v>
      </c>
      <c r="AD207" cm="1">
        <f t="array" ref="AD207">INDEX('GMW - Zero_net'!$A$2:$MC$200,MATCH(1,('GMW - Zero_net'!$MC$2:$MC$200=AD$3)*('GMW - Zero_net'!$MB$2:$MB$200=AD$4),0),$E207-1973)</f>
        <v>69510.429999999993</v>
      </c>
      <c r="AE207" cm="1">
        <f t="array" ref="AE207">INDEX('GMW - Zero_net'!$A$2:$MC$200,MATCH(1,('GMW - Zero_net'!$MC$2:$MC$200=AE$3)*('GMW - Zero_net'!$MB$2:$MB$200=AE$4),0),$E207-1973)</f>
        <v>32.793059999999997</v>
      </c>
    </row>
    <row r="208" spans="1:31" x14ac:dyDescent="0.2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Zero_net'!$A$2:$MC$200,MATCH(1,('GMW - Zero_net'!$MC$2:$MC$200=F$3)*('GMW - Zero_net'!$MB$2:$MB$200=F$4),0),$E208-1973)</f>
        <v>740107.4</v>
      </c>
      <c r="G208" cm="1">
        <f t="array" ref="G208">INDEX('GMW - Zero_net'!$A$2:$MC$200,MATCH(1,('GMW - Zero_net'!$MC$2:$MC$200=G$3)*('GMW - Zero_net'!$MB$2:$MB$200=G$4),0),$E208-1973)</f>
        <v>431861.4</v>
      </c>
      <c r="H208" cm="1">
        <f t="array" ref="H208">INDEX('GMW - Zero_net'!$A$2:$MC$200,MATCH(1,('GMW - Zero_net'!$MC$2:$MC$200=H$3)*('GMW - Zero_net'!$MB$2:$MB$200=H$4),0),$E208-1973)</f>
        <v>476715.2</v>
      </c>
      <c r="I208" cm="1">
        <f t="array" ref="I208">INDEX('GMW - Zero_net'!$A$2:$MC$200,MATCH(1,('GMW - Zero_net'!$MC$2:$MC$200=I$3)*('GMW - Zero_net'!$MB$2:$MB$200=I$4),0),$E208-1973)</f>
        <v>155.2961</v>
      </c>
      <c r="J208" cm="1">
        <f t="array" ref="J208">INDEX('GMW - Zero_net'!$A$2:$MC$200,MATCH(1,('GMW - Zero_net'!$MC$2:$MC$200=J$3)*('GMW - Zero_net'!$MB$2:$MB$200=J$4),0),$E208-1973)</f>
        <v>2.6360389999999998</v>
      </c>
      <c r="K208" cm="1">
        <f t="array" ref="K208">INDEX('GMW - Zero_net'!$A$2:$MC$200,MATCH(1,('GMW - Zero_net'!$MC$2:$MC$200=K$3)*('GMW - Zero_net'!$MB$2:$MB$200=K$4),0),$E208-1973)</f>
        <v>3.481649</v>
      </c>
      <c r="L208" cm="1">
        <f t="array" ref="L208">INDEX('GMW - Zero_net'!$A$2:$MC$200,MATCH(1,('GMW - Zero_net'!$MC$2:$MC$200=L$3)*('GMW - Zero_net'!$MB$2:$MB$200=L$4),0),$E208-1973)</f>
        <v>34961.22</v>
      </c>
      <c r="M208" cm="1">
        <f t="array" ref="M208">INDEX('GMW - Zero_net'!$A$2:$MC$200,MATCH(1,('GMW - Zero_net'!$MC$2:$MC$200=M$3)*('GMW - Zero_net'!$MB$2:$MB$200=M$4),0),$E208-1973)</f>
        <v>1443.1020000000001</v>
      </c>
      <c r="N208" cm="1">
        <f t="array" ref="N208">INDEX('GMW - Zero_net'!$A$2:$MC$200,MATCH(1,('GMW - Zero_net'!$MC$2:$MC$200=N$3)*('GMW - Zero_net'!$MB$2:$MB$200=N$4),0),$E208-1973)</f>
        <v>36404.32</v>
      </c>
      <c r="O208" cm="1">
        <f t="array" ref="O208">INDEX('GMW - Zero_net'!$A$2:$MC$200,MATCH(1,('GMW - Zero_net'!$MC$2:$MC$200=O$3)*('GMW - Zero_net'!$MB$2:$MB$200=O$4),0),$E208-1973)</f>
        <v>3.9640939999999998</v>
      </c>
      <c r="P208" cm="1">
        <f t="array" ref="P208">INDEX('GMW - Zero_net'!$A$2:$MC$200,MATCH(1,('GMW - Zero_net'!$MC$2:$MC$200=P$3)*('GMW - Zero_net'!$MB$2:$MB$200=P$4),0),$E208-1973)</f>
        <v>44712.15</v>
      </c>
      <c r="Q208" cm="1">
        <f t="array" ref="Q208">INDEX('GMW - Zero_net'!$A$2:$MC$200,MATCH(1,('GMW - Zero_net'!$MC$2:$MC$200=Q$3)*('GMW - Zero_net'!$MB$2:$MB$200=Q$4),0),$E208-1973)</f>
        <v>-27533.919999999998</v>
      </c>
      <c r="R208" cm="1">
        <f t="array" ref="R208">INDEX('GMW - Zero_net'!$A$2:$MC$200,MATCH(1,('GMW - Zero_net'!$MC$2:$MC$200=R$3)*('GMW - Zero_net'!$MB$2:$MB$200=R$4),0),$E208-1973)</f>
        <v>3058351</v>
      </c>
      <c r="S208" cm="1">
        <f t="array" ref="S208">INDEX('GMW - Zero_net'!$A$2:$MC$200,MATCH(1,('GMW - Zero_net'!$MC$2:$MC$200=S$3)*('GMW - Zero_net'!$MB$2:$MB$200=S$4),0),$E208-1973)</f>
        <v>890736.9</v>
      </c>
      <c r="T208" cm="1">
        <f t="array" ref="T208">INDEX('GMW - Zero_net'!$A$2:$MC$200,MATCH(1,('GMW - Zero_net'!$MC$2:$MC$200=T$3)*('GMW - Zero_net'!$MB$2:$MB$200=T$4),0),$E208-1973)</f>
        <v>-0.39358140000000003</v>
      </c>
      <c r="U208" cm="1">
        <f t="array" ref="U208">INDEX('GMW - Zero_net'!$A$2:$MC$200,MATCH(1,('GMW - Zero_net'!$MC$2:$MC$200=U$3)*('GMW - Zero_net'!$MB$2:$MB$200=U$4),0),$E208-1973)</f>
        <v>743025.8</v>
      </c>
      <c r="V208" cm="1">
        <f t="array" ref="V208">INDEX('GMW - Zero_net'!$A$2:$MC$200,MATCH(1,('GMW - Zero_net'!$MC$2:$MC$200=V$3)*('GMW - Zero_net'!$MB$2:$MB$200=V$4),0),$E208-1973)</f>
        <v>34926.22</v>
      </c>
      <c r="W208" cm="1">
        <f t="array" ref="W208">INDEX('GMW - Zero_net'!$A$2:$MC$200,MATCH(1,('GMW - Zero_net'!$MC$2:$MC$200=W$3)*('GMW - Zero_net'!$MB$2:$MB$200=W$4),0),$E208-1973)</f>
        <v>31.99708</v>
      </c>
      <c r="X208" cm="1">
        <f t="array" ref="X208">INDEX('GMW - Zero_net'!$A$2:$MC$200,MATCH(1,('GMW - Zero_net'!$MC$2:$MC$200=X$3)*('GMW - Zero_net'!$MB$2:$MB$200=X$4),0),$E208-1973)</f>
        <v>628055.5</v>
      </c>
      <c r="Y208" cm="1">
        <f t="array" ref="Y208">INDEX('GMW - Zero_net'!$A$2:$MC$200,MATCH(1,('GMW - Zero_net'!$MC$2:$MC$200=Y$3)*('GMW - Zero_net'!$MB$2:$MB$200=Y$4),0),$E208-1973)</f>
        <v>43940.49</v>
      </c>
      <c r="Z208" cm="1">
        <f t="array" ref="Z208">INDEX('GMW - Zero_net'!$A$2:$MC$200,MATCH(1,('GMW - Zero_net'!$MC$2:$MC$200=Z$3)*('GMW - Zero_net'!$MB$2:$MB$200=Z$4),0),$E208-1973)</f>
        <v>3393320</v>
      </c>
      <c r="AA208" cm="1">
        <f t="array" ref="AA208">INDEX('GMW - Zero_net'!$A$2:$MC$200,MATCH(1,('GMW - Zero_net'!$MC$2:$MC$200=AA$3)*('GMW - Zero_net'!$MB$2:$MB$200=AA$4),0),$E208-1973)</f>
        <v>-1.5937399999999999</v>
      </c>
      <c r="AB208" cm="1">
        <f t="array" ref="AB208">INDEX('GMW - Zero_net'!$A$2:$MC$200,MATCH(1,('GMW - Zero_net'!$MC$2:$MC$200=AB$3)*('GMW - Zero_net'!$MB$2:$MB$200=AB$4),0),$E208-1973)</f>
        <v>390565.1</v>
      </c>
      <c r="AC208" cm="1">
        <f t="array" ref="AC208">INDEX('GMW - Zero_net'!$A$2:$MC$200,MATCH(1,('GMW - Zero_net'!$MC$2:$MC$200=AC$3)*('GMW - Zero_net'!$MB$2:$MB$200=AC$4),0),$E208-1973)</f>
        <v>349869.9</v>
      </c>
      <c r="AD208" cm="1">
        <f t="array" ref="AD208">INDEX('GMW - Zero_net'!$A$2:$MC$200,MATCH(1,('GMW - Zero_net'!$MC$2:$MC$200=AD$3)*('GMW - Zero_net'!$MB$2:$MB$200=AD$4),0),$E208-1973)</f>
        <v>69508.509999999995</v>
      </c>
      <c r="AE208" cm="1">
        <f t="array" ref="AE208">INDEX('GMW - Zero_net'!$A$2:$MC$200,MATCH(1,('GMW - Zero_net'!$MC$2:$MC$200=AE$3)*('GMW - Zero_net'!$MB$2:$MB$200=AE$4),0),$E208-1973)</f>
        <v>32.986690000000003</v>
      </c>
    </row>
    <row r="209" spans="1:31" x14ac:dyDescent="0.2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Zero_net'!$A$2:$MC$200,MATCH(1,('GMW - Zero_net'!$MC$2:$MC$200=F$3)*('GMW - Zero_net'!$MB$2:$MB$200=F$4),0),$E209-1973)</f>
        <v>742376.8</v>
      </c>
      <c r="G209" cm="1">
        <f t="array" ref="G209">INDEX('GMW - Zero_net'!$A$2:$MC$200,MATCH(1,('GMW - Zero_net'!$MC$2:$MC$200=G$3)*('GMW - Zero_net'!$MB$2:$MB$200=G$4),0),$E209-1973)</f>
        <v>433050.7</v>
      </c>
      <c r="H209" cm="1">
        <f t="array" ref="H209">INDEX('GMW - Zero_net'!$A$2:$MC$200,MATCH(1,('GMW - Zero_net'!$MC$2:$MC$200=H$3)*('GMW - Zero_net'!$MB$2:$MB$200=H$4),0),$E209-1973)</f>
        <v>477977.1</v>
      </c>
      <c r="I209" cm="1">
        <f t="array" ref="I209">INDEX('GMW - Zero_net'!$A$2:$MC$200,MATCH(1,('GMW - Zero_net'!$MC$2:$MC$200=I$3)*('GMW - Zero_net'!$MB$2:$MB$200=I$4),0),$E209-1973)</f>
        <v>156.00360000000001</v>
      </c>
      <c r="J209" cm="1">
        <f t="array" ref="J209">INDEX('GMW - Zero_net'!$A$2:$MC$200,MATCH(1,('GMW - Zero_net'!$MC$2:$MC$200=J$3)*('GMW - Zero_net'!$MB$2:$MB$200=J$4),0),$E209-1973)</f>
        <v>2.5491679999999999</v>
      </c>
      <c r="K209" cm="1">
        <f t="array" ref="K209">INDEX('GMW - Zero_net'!$A$2:$MC$200,MATCH(1,('GMW - Zero_net'!$MC$2:$MC$200=K$3)*('GMW - Zero_net'!$MB$2:$MB$200=K$4),0),$E209-1973)</f>
        <v>3.4457659999999999</v>
      </c>
      <c r="L209" cm="1">
        <f t="array" ref="L209">INDEX('GMW - Zero_net'!$A$2:$MC$200,MATCH(1,('GMW - Zero_net'!$MC$2:$MC$200=L$3)*('GMW - Zero_net'!$MB$2:$MB$200=L$4),0),$E209-1973)</f>
        <v>34995.06</v>
      </c>
      <c r="M209" cm="1">
        <f t="array" ref="M209">INDEX('GMW - Zero_net'!$A$2:$MC$200,MATCH(1,('GMW - Zero_net'!$MC$2:$MC$200=M$3)*('GMW - Zero_net'!$MB$2:$MB$200=M$4),0),$E209-1973)</f>
        <v>1417.8240000000001</v>
      </c>
      <c r="N209" cm="1">
        <f t="array" ref="N209">INDEX('GMW - Zero_net'!$A$2:$MC$200,MATCH(1,('GMW - Zero_net'!$MC$2:$MC$200=N$3)*('GMW - Zero_net'!$MB$2:$MB$200=N$4),0),$E209-1973)</f>
        <v>36412.89</v>
      </c>
      <c r="O209" cm="1">
        <f t="array" ref="O209">INDEX('GMW - Zero_net'!$A$2:$MC$200,MATCH(1,('GMW - Zero_net'!$MC$2:$MC$200=O$3)*('GMW - Zero_net'!$MB$2:$MB$200=O$4),0),$E209-1973)</f>
        <v>3.8937430000000002</v>
      </c>
      <c r="P209" cm="1">
        <f t="array" ref="P209">INDEX('GMW - Zero_net'!$A$2:$MC$200,MATCH(1,('GMW - Zero_net'!$MC$2:$MC$200=P$3)*('GMW - Zero_net'!$MB$2:$MB$200=P$4),0),$E209-1973)</f>
        <v>44671.81</v>
      </c>
      <c r="Q209" cm="1">
        <f t="array" ref="Q209">INDEX('GMW - Zero_net'!$A$2:$MC$200,MATCH(1,('GMW - Zero_net'!$MC$2:$MC$200=Q$3)*('GMW - Zero_net'!$MB$2:$MB$200=Q$4),0),$E209-1973)</f>
        <v>3258.2950000000001</v>
      </c>
      <c r="R209" cm="1">
        <f t="array" ref="R209">INDEX('GMW - Zero_net'!$A$2:$MC$200,MATCH(1,('GMW - Zero_net'!$MC$2:$MC$200=R$3)*('GMW - Zero_net'!$MB$2:$MB$200=R$4),0),$E209-1973)</f>
        <v>3074722</v>
      </c>
      <c r="S209" cm="1">
        <f t="array" ref="S209">INDEX('GMW - Zero_net'!$A$2:$MC$200,MATCH(1,('GMW - Zero_net'!$MC$2:$MC$200=S$3)*('GMW - Zero_net'!$MB$2:$MB$200=S$4),0),$E209-1973)</f>
        <v>898331.4</v>
      </c>
      <c r="T209" cm="1">
        <f t="array" ref="T209">INDEX('GMW - Zero_net'!$A$2:$MC$200,MATCH(1,('GMW - Zero_net'!$MC$2:$MC$200=T$3)*('GMW - Zero_net'!$MB$2:$MB$200=T$4),0),$E209-1973)</f>
        <v>-0.30431750000000002</v>
      </c>
      <c r="U209" cm="1">
        <f t="array" ref="U209">INDEX('GMW - Zero_net'!$A$2:$MC$200,MATCH(1,('GMW - Zero_net'!$MC$2:$MC$200=U$3)*('GMW - Zero_net'!$MB$2:$MB$200=U$4),0),$E209-1973)</f>
        <v>744639.6</v>
      </c>
      <c r="V209" cm="1">
        <f t="array" ref="V209">INDEX('GMW - Zero_net'!$A$2:$MC$200,MATCH(1,('GMW - Zero_net'!$MC$2:$MC$200=V$3)*('GMW - Zero_net'!$MB$2:$MB$200=V$4),0),$E209-1973)</f>
        <v>34938.1</v>
      </c>
      <c r="W209" cm="1">
        <f t="array" ref="W209">INDEX('GMW - Zero_net'!$A$2:$MC$200,MATCH(1,('GMW - Zero_net'!$MC$2:$MC$200=W$3)*('GMW - Zero_net'!$MB$2:$MB$200=W$4),0),$E209-1973)</f>
        <v>31.996880000000001</v>
      </c>
      <c r="X209" cm="1">
        <f t="array" ref="X209">INDEX('GMW - Zero_net'!$A$2:$MC$200,MATCH(1,('GMW - Zero_net'!$MC$2:$MC$200=X$3)*('GMW - Zero_net'!$MB$2:$MB$200=X$4),0),$E209-1973)</f>
        <v>628329</v>
      </c>
      <c r="Y209" cm="1">
        <f t="array" ref="Y209">INDEX('GMW - Zero_net'!$A$2:$MC$200,MATCH(1,('GMW - Zero_net'!$MC$2:$MC$200=Y$3)*('GMW - Zero_net'!$MB$2:$MB$200=Y$4),0),$E209-1973)</f>
        <v>43902.35</v>
      </c>
      <c r="Z209" cm="1">
        <f t="array" ref="Z209">INDEX('GMW - Zero_net'!$A$2:$MC$200,MATCH(1,('GMW - Zero_net'!$MC$2:$MC$200=Z$3)*('GMW - Zero_net'!$MB$2:$MB$200=Z$4),0),$E209-1973)</f>
        <v>3403976</v>
      </c>
      <c r="AA209" cm="1">
        <f t="array" ref="AA209">INDEX('GMW - Zero_net'!$A$2:$MC$200,MATCH(1,('GMW - Zero_net'!$MC$2:$MC$200=AA$3)*('GMW - Zero_net'!$MB$2:$MB$200=AA$4),0),$E209-1973)</f>
        <v>-1.5932660000000001</v>
      </c>
      <c r="AB209" cm="1">
        <f t="array" ref="AB209">INDEX('GMW - Zero_net'!$A$2:$MC$200,MATCH(1,('GMW - Zero_net'!$MC$2:$MC$200=AB$3)*('GMW - Zero_net'!$MB$2:$MB$200=AB$4),0),$E209-1973)</f>
        <v>385688.5</v>
      </c>
      <c r="AC209" cm="1">
        <f t="array" ref="AC209">INDEX('GMW - Zero_net'!$A$2:$MC$200,MATCH(1,('GMW - Zero_net'!$MC$2:$MC$200=AC$3)*('GMW - Zero_net'!$MB$2:$MB$200=AC$4),0),$E209-1973)</f>
        <v>371486</v>
      </c>
      <c r="AD209" cm="1">
        <f t="array" ref="AD209">INDEX('GMW - Zero_net'!$A$2:$MC$200,MATCH(1,('GMW - Zero_net'!$MC$2:$MC$200=AD$3)*('GMW - Zero_net'!$MB$2:$MB$200=AD$4),0),$E209-1973)</f>
        <v>69504.66</v>
      </c>
      <c r="AE209" cm="1">
        <f t="array" ref="AE209">INDEX('GMW - Zero_net'!$A$2:$MC$200,MATCH(1,('GMW - Zero_net'!$MC$2:$MC$200=AE$3)*('GMW - Zero_net'!$MB$2:$MB$200=AE$4),0),$E209-1973)</f>
        <v>33.174140000000001</v>
      </c>
    </row>
    <row r="210" spans="1:31" x14ac:dyDescent="0.2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Zero_net'!$A$2:$MC$200,MATCH(1,('GMW - Zero_net'!$MC$2:$MC$200=F$3)*('GMW - Zero_net'!$MB$2:$MB$200=F$4),0),$E210-1973)</f>
        <v>744690.7</v>
      </c>
      <c r="G210" cm="1">
        <f t="array" ref="G210">INDEX('GMW - Zero_net'!$A$2:$MC$200,MATCH(1,('GMW - Zero_net'!$MC$2:$MC$200=G$3)*('GMW - Zero_net'!$MB$2:$MB$200=G$4),0),$E210-1973)</f>
        <v>434266.3</v>
      </c>
      <c r="H210" cm="1">
        <f t="array" ref="H210">INDEX('GMW - Zero_net'!$A$2:$MC$200,MATCH(1,('GMW - Zero_net'!$MC$2:$MC$200=H$3)*('GMW - Zero_net'!$MB$2:$MB$200=H$4),0),$E210-1973)</f>
        <v>479023.1</v>
      </c>
      <c r="I210" cm="1">
        <f t="array" ref="I210">INDEX('GMW - Zero_net'!$A$2:$MC$200,MATCH(1,('GMW - Zero_net'!$MC$2:$MC$200=I$3)*('GMW - Zero_net'!$MB$2:$MB$200=I$4),0),$E210-1973)</f>
        <v>156.68639999999999</v>
      </c>
      <c r="J210" cm="1">
        <f t="array" ref="J210">INDEX('GMW - Zero_net'!$A$2:$MC$200,MATCH(1,('GMW - Zero_net'!$MC$2:$MC$200=J$3)*('GMW - Zero_net'!$MB$2:$MB$200=J$4),0),$E210-1973)</f>
        <v>2.552022</v>
      </c>
      <c r="K210" cm="1">
        <f t="array" ref="K210">INDEX('GMW - Zero_net'!$A$2:$MC$200,MATCH(1,('GMW - Zero_net'!$MC$2:$MC$200=K$3)*('GMW - Zero_net'!$MB$2:$MB$200=K$4),0),$E210-1973)</f>
        <v>3.4287550000000002</v>
      </c>
      <c r="L210" cm="1">
        <f t="array" ref="L210">INDEX('GMW - Zero_net'!$A$2:$MC$200,MATCH(1,('GMW - Zero_net'!$MC$2:$MC$200=L$3)*('GMW - Zero_net'!$MB$2:$MB$200=L$4),0),$E210-1973)</f>
        <v>35030.89</v>
      </c>
      <c r="M210" cm="1">
        <f t="array" ref="M210">INDEX('GMW - Zero_net'!$A$2:$MC$200,MATCH(1,('GMW - Zero_net'!$MC$2:$MC$200=M$3)*('GMW - Zero_net'!$MB$2:$MB$200=M$4),0),$E210-1973)</f>
        <v>1390.547</v>
      </c>
      <c r="N210" cm="1">
        <f t="array" ref="N210">INDEX('GMW - Zero_net'!$A$2:$MC$200,MATCH(1,('GMW - Zero_net'!$MC$2:$MC$200=N$3)*('GMW - Zero_net'!$MB$2:$MB$200=N$4),0),$E210-1973)</f>
        <v>36421.440000000002</v>
      </c>
      <c r="O210" cm="1">
        <f t="array" ref="O210">INDEX('GMW - Zero_net'!$A$2:$MC$200,MATCH(1,('GMW - Zero_net'!$MC$2:$MC$200=O$3)*('GMW - Zero_net'!$MB$2:$MB$200=O$4),0),$E210-1973)</f>
        <v>3.8179349999999999</v>
      </c>
      <c r="P210" cm="1">
        <f t="array" ref="P210">INDEX('GMW - Zero_net'!$A$2:$MC$200,MATCH(1,('GMW - Zero_net'!$MC$2:$MC$200=P$3)*('GMW - Zero_net'!$MB$2:$MB$200=P$4),0),$E210-1973)</f>
        <v>44631.47</v>
      </c>
      <c r="Q210" cm="1">
        <f t="array" ref="Q210">INDEX('GMW - Zero_net'!$A$2:$MC$200,MATCH(1,('GMW - Zero_net'!$MC$2:$MC$200=Q$3)*('GMW - Zero_net'!$MB$2:$MB$200=Q$4),0),$E210-1973)</f>
        <v>-20191.830000000002</v>
      </c>
      <c r="R210" cm="1">
        <f t="array" ref="R210">INDEX('GMW - Zero_net'!$A$2:$MC$200,MATCH(1,('GMW - Zero_net'!$MC$2:$MC$200=R$3)*('GMW - Zero_net'!$MB$2:$MB$200=R$4),0),$E210-1973)</f>
        <v>3114719</v>
      </c>
      <c r="S210" cm="1">
        <f t="array" ref="S210">INDEX('GMW - Zero_net'!$A$2:$MC$200,MATCH(1,('GMW - Zero_net'!$MC$2:$MC$200=S$3)*('GMW - Zero_net'!$MB$2:$MB$200=S$4),0),$E210-1973)</f>
        <v>906040.5</v>
      </c>
      <c r="T210" cm="1">
        <f t="array" ref="T210">INDEX('GMW - Zero_net'!$A$2:$MC$200,MATCH(1,('GMW - Zero_net'!$MC$2:$MC$200=T$3)*('GMW - Zero_net'!$MB$2:$MB$200=T$4),0),$E210-1973)</f>
        <v>-0.21848680000000001</v>
      </c>
      <c r="U210" cm="1">
        <f t="array" ref="U210">INDEX('GMW - Zero_net'!$A$2:$MC$200,MATCH(1,('GMW - Zero_net'!$MC$2:$MC$200=U$3)*('GMW - Zero_net'!$MB$2:$MB$200=U$4),0),$E210-1973)</f>
        <v>746319.6</v>
      </c>
      <c r="V210" cm="1">
        <f t="array" ref="V210">INDEX('GMW - Zero_net'!$A$2:$MC$200,MATCH(1,('GMW - Zero_net'!$MC$2:$MC$200=V$3)*('GMW - Zero_net'!$MB$2:$MB$200=V$4),0),$E210-1973)</f>
        <v>34949.96</v>
      </c>
      <c r="W210" cm="1">
        <f t="array" ref="W210">INDEX('GMW - Zero_net'!$A$2:$MC$200,MATCH(1,('GMW - Zero_net'!$MC$2:$MC$200=W$3)*('GMW - Zero_net'!$MB$2:$MB$200=W$4),0),$E210-1973)</f>
        <v>31.996670000000002</v>
      </c>
      <c r="X210" cm="1">
        <f t="array" ref="X210">INDEX('GMW - Zero_net'!$A$2:$MC$200,MATCH(1,('GMW - Zero_net'!$MC$2:$MC$200=X$3)*('GMW - Zero_net'!$MB$2:$MB$200=X$4),0),$E210-1973)</f>
        <v>628594.1</v>
      </c>
      <c r="Y210" cm="1">
        <f t="array" ref="Y210">INDEX('GMW - Zero_net'!$A$2:$MC$200,MATCH(1,('GMW - Zero_net'!$MC$2:$MC$200=Y$3)*('GMW - Zero_net'!$MB$2:$MB$200=Y$4),0),$E210-1973)</f>
        <v>43864.2</v>
      </c>
      <c r="Z210" cm="1">
        <f t="array" ref="Z210">INDEX('GMW - Zero_net'!$A$2:$MC$200,MATCH(1,('GMW - Zero_net'!$MC$2:$MC$200=Z$3)*('GMW - Zero_net'!$MB$2:$MB$200=Z$4),0),$E210-1973)</f>
        <v>3414726</v>
      </c>
      <c r="AA210" cm="1">
        <f t="array" ref="AA210">INDEX('GMW - Zero_net'!$A$2:$MC$200,MATCH(1,('GMW - Zero_net'!$MC$2:$MC$200=AA$3)*('GMW - Zero_net'!$MB$2:$MB$200=AA$4),0),$E210-1973)</f>
        <v>-1.592714</v>
      </c>
      <c r="AB210" cm="1">
        <f t="array" ref="AB210">INDEX('GMW - Zero_net'!$A$2:$MC$200,MATCH(1,('GMW - Zero_net'!$MC$2:$MC$200=AB$3)*('GMW - Zero_net'!$MB$2:$MB$200=AB$4),0),$E210-1973)</f>
        <v>405625.3</v>
      </c>
      <c r="AC210" cm="1">
        <f t="array" ref="AC210">INDEX('GMW - Zero_net'!$A$2:$MC$200,MATCH(1,('GMW - Zero_net'!$MC$2:$MC$200=AC$3)*('GMW - Zero_net'!$MB$2:$MB$200=AC$4),0),$E210-1973)</f>
        <v>367797.4</v>
      </c>
      <c r="AD210" cm="1">
        <f t="array" ref="AD210">INDEX('GMW - Zero_net'!$A$2:$MC$200,MATCH(1,('GMW - Zero_net'!$MC$2:$MC$200=AD$3)*('GMW - Zero_net'!$MB$2:$MB$200=AD$4),0),$E210-1973)</f>
        <v>69500.800000000003</v>
      </c>
      <c r="AE210" cm="1">
        <f t="array" ref="AE210">INDEX('GMW - Zero_net'!$A$2:$MC$200,MATCH(1,('GMW - Zero_net'!$MC$2:$MC$200=AE$3)*('GMW - Zero_net'!$MB$2:$MB$200=AE$4),0),$E210-1973)</f>
        <v>33.361910000000002</v>
      </c>
    </row>
    <row r="211" spans="1:31" x14ac:dyDescent="0.2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Zero_net'!$A$2:$MC$200,MATCH(1,('GMW - Zero_net'!$MC$2:$MC$200=F$3)*('GMW - Zero_net'!$MB$2:$MB$200=F$4),0),$E211-1973)</f>
        <v>746992.7</v>
      </c>
      <c r="G211" cm="1">
        <f t="array" ref="G211">INDEX('GMW - Zero_net'!$A$2:$MC$200,MATCH(1,('GMW - Zero_net'!$MC$2:$MC$200=G$3)*('GMW - Zero_net'!$MB$2:$MB$200=G$4),0),$E211-1973)</f>
        <v>435476</v>
      </c>
      <c r="H211" cm="1">
        <f t="array" ref="H211">INDEX('GMW - Zero_net'!$A$2:$MC$200,MATCH(1,('GMW - Zero_net'!$MC$2:$MC$200=H$3)*('GMW - Zero_net'!$MB$2:$MB$200=H$4),0),$E211-1973)</f>
        <v>480901.2</v>
      </c>
      <c r="I211" cm="1">
        <f t="array" ref="I211">INDEX('GMW - Zero_net'!$A$2:$MC$200,MATCH(1,('GMW - Zero_net'!$MC$2:$MC$200=I$3)*('GMW - Zero_net'!$MB$2:$MB$200=I$4),0),$E211-1973)</f>
        <v>156.98929999999999</v>
      </c>
      <c r="J211" cm="1">
        <f t="array" ref="J211">INDEX('GMW - Zero_net'!$A$2:$MC$200,MATCH(1,('GMW - Zero_net'!$MC$2:$MC$200=J$3)*('GMW - Zero_net'!$MB$2:$MB$200=J$4),0),$E211-1973)</f>
        <v>2.5531929999999998</v>
      </c>
      <c r="K211" cm="1">
        <f t="array" ref="K211">INDEX('GMW - Zero_net'!$A$2:$MC$200,MATCH(1,('GMW - Zero_net'!$MC$2:$MC$200=K$3)*('GMW - Zero_net'!$MB$2:$MB$200=K$4),0),$E211-1973)</f>
        <v>3.4242530000000002</v>
      </c>
      <c r="L211" cm="1">
        <f t="array" ref="L211">INDEX('GMW - Zero_net'!$A$2:$MC$200,MATCH(1,('GMW - Zero_net'!$MC$2:$MC$200=L$3)*('GMW - Zero_net'!$MB$2:$MB$200=L$4),0),$E211-1973)</f>
        <v>35066.86</v>
      </c>
      <c r="M211" cm="1">
        <f t="array" ref="M211">INDEX('GMW - Zero_net'!$A$2:$MC$200,MATCH(1,('GMW - Zero_net'!$MC$2:$MC$200=M$3)*('GMW - Zero_net'!$MB$2:$MB$200=M$4),0),$E211-1973)</f>
        <v>1363.09</v>
      </c>
      <c r="N211" cm="1">
        <f t="array" ref="N211">INDEX('GMW - Zero_net'!$A$2:$MC$200,MATCH(1,('GMW - Zero_net'!$MC$2:$MC$200=N$3)*('GMW - Zero_net'!$MB$2:$MB$200=N$4),0),$E211-1973)</f>
        <v>36429.949999999997</v>
      </c>
      <c r="O211" cm="1">
        <f t="array" ref="O211">INDEX('GMW - Zero_net'!$A$2:$MC$200,MATCH(1,('GMW - Zero_net'!$MC$2:$MC$200=O$3)*('GMW - Zero_net'!$MB$2:$MB$200=O$4),0),$E211-1973)</f>
        <v>3.7416740000000002</v>
      </c>
      <c r="P211" cm="1">
        <f t="array" ref="P211">INDEX('GMW - Zero_net'!$A$2:$MC$200,MATCH(1,('GMW - Zero_net'!$MC$2:$MC$200=P$3)*('GMW - Zero_net'!$MB$2:$MB$200=P$4),0),$E211-1973)</f>
        <v>44591.13</v>
      </c>
      <c r="Q211" cm="1">
        <f t="array" ref="Q211">INDEX('GMW - Zero_net'!$A$2:$MC$200,MATCH(1,('GMW - Zero_net'!$MC$2:$MC$200=Q$3)*('GMW - Zero_net'!$MB$2:$MB$200=Q$4),0),$E211-1973)</f>
        <v>51938.52</v>
      </c>
      <c r="R211" cm="1">
        <f t="array" ref="R211">INDEX('GMW - Zero_net'!$A$2:$MC$200,MATCH(1,('GMW - Zero_net'!$MC$2:$MC$200=R$3)*('GMW - Zero_net'!$MB$2:$MB$200=R$4),0),$E211-1973)</f>
        <v>3104275</v>
      </c>
      <c r="S211" cm="1">
        <f t="array" ref="S211">INDEX('GMW - Zero_net'!$A$2:$MC$200,MATCH(1,('GMW - Zero_net'!$MC$2:$MC$200=S$3)*('GMW - Zero_net'!$MB$2:$MB$200=S$4),0),$E211-1973)</f>
        <v>913901.1</v>
      </c>
      <c r="T211" cm="1">
        <f t="array" ref="T211">INDEX('GMW - Zero_net'!$A$2:$MC$200,MATCH(1,('GMW - Zero_net'!$MC$2:$MC$200=T$3)*('GMW - Zero_net'!$MB$2:$MB$200=T$4),0),$E211-1973)</f>
        <v>-0.13523099999999999</v>
      </c>
      <c r="U211" cm="1">
        <f t="array" ref="U211">INDEX('GMW - Zero_net'!$A$2:$MC$200,MATCH(1,('GMW - Zero_net'!$MC$2:$MC$200=U$3)*('GMW - Zero_net'!$MB$2:$MB$200=U$4),0),$E211-1973)</f>
        <v>748003.3</v>
      </c>
      <c r="V211" cm="1">
        <f t="array" ref="V211">INDEX('GMW - Zero_net'!$A$2:$MC$200,MATCH(1,('GMW - Zero_net'!$MC$2:$MC$200=V$3)*('GMW - Zero_net'!$MB$2:$MB$200=V$4),0),$E211-1973)</f>
        <v>34961.78</v>
      </c>
      <c r="W211" cm="1">
        <f t="array" ref="W211">INDEX('GMW - Zero_net'!$A$2:$MC$200,MATCH(1,('GMW - Zero_net'!$MC$2:$MC$200=W$3)*('GMW - Zero_net'!$MB$2:$MB$200=W$4),0),$E211-1973)</f>
        <v>31.996459999999999</v>
      </c>
      <c r="X211" cm="1">
        <f t="array" ref="X211">INDEX('GMW - Zero_net'!$A$2:$MC$200,MATCH(1,('GMW - Zero_net'!$MC$2:$MC$200=X$3)*('GMW - Zero_net'!$MB$2:$MB$200=X$4),0),$E211-1973)</f>
        <v>628846.1</v>
      </c>
      <c r="Y211" cm="1">
        <f t="array" ref="Y211">INDEX('GMW - Zero_net'!$A$2:$MC$200,MATCH(1,('GMW - Zero_net'!$MC$2:$MC$200=Y$3)*('GMW - Zero_net'!$MB$2:$MB$200=Y$4),0),$E211-1973)</f>
        <v>43826.05</v>
      </c>
      <c r="Z211" cm="1">
        <f t="array" ref="Z211">INDEX('GMW - Zero_net'!$A$2:$MC$200,MATCH(1,('GMW - Zero_net'!$MC$2:$MC$200=Z$3)*('GMW - Zero_net'!$MB$2:$MB$200=Z$4),0),$E211-1973)</f>
        <v>3425524</v>
      </c>
      <c r="AA211" cm="1">
        <f t="array" ref="AA211">INDEX('GMW - Zero_net'!$A$2:$MC$200,MATCH(1,('GMW - Zero_net'!$MC$2:$MC$200=AA$3)*('GMW - Zero_net'!$MB$2:$MB$200=AA$4),0),$E211-1973)</f>
        <v>-1.59216</v>
      </c>
      <c r="AB211" cm="1">
        <f t="array" ref="AB211">INDEX('GMW - Zero_net'!$A$2:$MC$200,MATCH(1,('GMW - Zero_net'!$MC$2:$MC$200=AB$3)*('GMW - Zero_net'!$MB$2:$MB$200=AB$4),0),$E211-1973)</f>
        <v>423064.7</v>
      </c>
      <c r="AC211" cm="1">
        <f t="array" ref="AC211">INDEX('GMW - Zero_net'!$A$2:$MC$200,MATCH(1,('GMW - Zero_net'!$MC$2:$MC$200=AC$3)*('GMW - Zero_net'!$MB$2:$MB$200=AC$4),0),$E211-1973)</f>
        <v>435676.6</v>
      </c>
      <c r="AD211" cm="1">
        <f t="array" ref="AD211">INDEX('GMW - Zero_net'!$A$2:$MC$200,MATCH(1,('GMW - Zero_net'!$MC$2:$MC$200=AD$3)*('GMW - Zero_net'!$MB$2:$MB$200=AD$4),0),$E211-1973)</f>
        <v>69496.95</v>
      </c>
      <c r="AE211" cm="1">
        <f t="array" ref="AE211">INDEX('GMW - Zero_net'!$A$2:$MC$200,MATCH(1,('GMW - Zero_net'!$MC$2:$MC$200=AE$3)*('GMW - Zero_net'!$MB$2:$MB$200=AE$4),0),$E211-1973)</f>
        <v>33.550040000000003</v>
      </c>
    </row>
    <row r="212" spans="1:31" x14ac:dyDescent="0.2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Zero_net'!$A$2:$MC$200,MATCH(1,('GMW - Zero_net'!$MC$2:$MC$200=F$3)*('GMW - Zero_net'!$MB$2:$MB$200=F$4),0),$E212-1973)</f>
        <v>749219</v>
      </c>
      <c r="G212" cm="1">
        <f t="array" ref="G212">INDEX('GMW - Zero_net'!$A$2:$MC$200,MATCH(1,('GMW - Zero_net'!$MC$2:$MC$200=G$3)*('GMW - Zero_net'!$MB$2:$MB$200=G$4),0),$E212-1973)</f>
        <v>436683.1</v>
      </c>
      <c r="H212" cm="1">
        <f t="array" ref="H212">INDEX('GMW - Zero_net'!$A$2:$MC$200,MATCH(1,('GMW - Zero_net'!$MC$2:$MC$200=H$3)*('GMW - Zero_net'!$MB$2:$MB$200=H$4),0),$E212-1973)</f>
        <v>482369.3</v>
      </c>
      <c r="I212" cm="1">
        <f t="array" ref="I212">INDEX('GMW - Zero_net'!$A$2:$MC$200,MATCH(1,('GMW - Zero_net'!$MC$2:$MC$200=I$3)*('GMW - Zero_net'!$MB$2:$MB$200=I$4),0),$E212-1973)</f>
        <v>158.3546</v>
      </c>
      <c r="J212" cm="1">
        <f t="array" ref="J212">INDEX('GMW - Zero_net'!$A$2:$MC$200,MATCH(1,('GMW - Zero_net'!$MC$2:$MC$200=J$3)*('GMW - Zero_net'!$MB$2:$MB$200=J$4),0),$E212-1973)</f>
        <v>2.553709</v>
      </c>
      <c r="K212" cm="1">
        <f t="array" ref="K212">INDEX('GMW - Zero_net'!$A$2:$MC$200,MATCH(1,('GMW - Zero_net'!$MC$2:$MC$200=K$3)*('GMW - Zero_net'!$MB$2:$MB$200=K$4),0),$E212-1973)</f>
        <v>3.4231199999999999</v>
      </c>
      <c r="L212" cm="1">
        <f t="array" ref="L212">INDEX('GMW - Zero_net'!$A$2:$MC$200,MATCH(1,('GMW - Zero_net'!$MC$2:$MC$200=L$3)*('GMW - Zero_net'!$MB$2:$MB$200=L$4),0),$E212-1973)</f>
        <v>35100.379999999997</v>
      </c>
      <c r="M212" cm="1">
        <f t="array" ref="M212">INDEX('GMW - Zero_net'!$A$2:$MC$200,MATCH(1,('GMW - Zero_net'!$MC$2:$MC$200=M$3)*('GMW - Zero_net'!$MB$2:$MB$200=M$4),0),$E212-1973)</f>
        <v>1338.07</v>
      </c>
      <c r="N212" cm="1">
        <f t="array" ref="N212">INDEX('GMW - Zero_net'!$A$2:$MC$200,MATCH(1,('GMW - Zero_net'!$MC$2:$MC$200=N$3)*('GMW - Zero_net'!$MB$2:$MB$200=N$4),0),$E212-1973)</f>
        <v>36438.449999999997</v>
      </c>
      <c r="O212" cm="1">
        <f t="array" ref="O212">INDEX('GMW - Zero_net'!$A$2:$MC$200,MATCH(1,('GMW - Zero_net'!$MC$2:$MC$200=O$3)*('GMW - Zero_net'!$MB$2:$MB$200=O$4),0),$E212-1973)</f>
        <v>3.6721379999999999</v>
      </c>
      <c r="P212" cm="1">
        <f t="array" ref="P212">INDEX('GMW - Zero_net'!$A$2:$MC$200,MATCH(1,('GMW - Zero_net'!$MC$2:$MC$200=P$3)*('GMW - Zero_net'!$MB$2:$MB$200=P$4),0),$E212-1973)</f>
        <v>44550.79</v>
      </c>
      <c r="Q212" cm="1">
        <f t="array" ref="Q212">INDEX('GMW - Zero_net'!$A$2:$MC$200,MATCH(1,('GMW - Zero_net'!$MC$2:$MC$200=Q$3)*('GMW - Zero_net'!$MB$2:$MB$200=Q$4),0),$E212-1973)</f>
        <v>-30464.26</v>
      </c>
      <c r="R212" cm="1">
        <f t="array" ref="R212">INDEX('GMW - Zero_net'!$A$2:$MC$200,MATCH(1,('GMW - Zero_net'!$MC$2:$MC$200=R$3)*('GMW - Zero_net'!$MB$2:$MB$200=R$4),0),$E212-1973)</f>
        <v>3150514</v>
      </c>
      <c r="S212" cm="1">
        <f t="array" ref="S212">INDEX('GMW - Zero_net'!$A$2:$MC$200,MATCH(1,('GMW - Zero_net'!$MC$2:$MC$200=S$3)*('GMW - Zero_net'!$MB$2:$MB$200=S$4),0),$E212-1973)</f>
        <v>921795.2</v>
      </c>
      <c r="T212" cm="1">
        <f t="array" ref="T212">INDEX('GMW - Zero_net'!$A$2:$MC$200,MATCH(1,('GMW - Zero_net'!$MC$2:$MC$200=T$3)*('GMW - Zero_net'!$MB$2:$MB$200=T$4),0),$E212-1973)</f>
        <v>-7.0381159999999998E-2</v>
      </c>
      <c r="U212" cm="1">
        <f t="array" ref="U212">INDEX('GMW - Zero_net'!$A$2:$MC$200,MATCH(1,('GMW - Zero_net'!$MC$2:$MC$200=U$3)*('GMW - Zero_net'!$MB$2:$MB$200=U$4),0),$E212-1973)</f>
        <v>749746.6</v>
      </c>
      <c r="V212" cm="1">
        <f t="array" ref="V212">INDEX('GMW - Zero_net'!$A$2:$MC$200,MATCH(1,('GMW - Zero_net'!$MC$2:$MC$200=V$3)*('GMW - Zero_net'!$MB$2:$MB$200=V$4),0),$E212-1973)</f>
        <v>34973.589999999997</v>
      </c>
      <c r="W212" cm="1">
        <f t="array" ref="W212">INDEX('GMW - Zero_net'!$A$2:$MC$200,MATCH(1,('GMW - Zero_net'!$MC$2:$MC$200=W$3)*('GMW - Zero_net'!$MB$2:$MB$200=W$4),0),$E212-1973)</f>
        <v>31.99625</v>
      </c>
      <c r="X212" cm="1">
        <f t="array" ref="X212">INDEX('GMW - Zero_net'!$A$2:$MC$200,MATCH(1,('GMW - Zero_net'!$MC$2:$MC$200=X$3)*('GMW - Zero_net'!$MB$2:$MB$200=X$4),0),$E212-1973)</f>
        <v>629085.1</v>
      </c>
      <c r="Y212" cm="1">
        <f t="array" ref="Y212">INDEX('GMW - Zero_net'!$A$2:$MC$200,MATCH(1,('GMW - Zero_net'!$MC$2:$MC$200=Y$3)*('GMW - Zero_net'!$MB$2:$MB$200=Y$4),0),$E212-1973)</f>
        <v>43787.91</v>
      </c>
      <c r="Z212" cm="1">
        <f t="array" ref="Z212">INDEX('GMW - Zero_net'!$A$2:$MC$200,MATCH(1,('GMW - Zero_net'!$MC$2:$MC$200=Z$3)*('GMW - Zero_net'!$MB$2:$MB$200=Z$4),0),$E212-1973)</f>
        <v>3436406</v>
      </c>
      <c r="AA212" cm="1">
        <f t="array" ref="AA212">INDEX('GMW - Zero_net'!$A$2:$MC$200,MATCH(1,('GMW - Zero_net'!$MC$2:$MC$200=AA$3)*('GMW - Zero_net'!$MB$2:$MB$200=AA$4),0),$E212-1973)</f>
        <v>-1.5915280000000001</v>
      </c>
      <c r="AB212" cm="1">
        <f t="array" ref="AB212">INDEX('GMW - Zero_net'!$A$2:$MC$200,MATCH(1,('GMW - Zero_net'!$MC$2:$MC$200=AB$3)*('GMW - Zero_net'!$MB$2:$MB$200=AB$4),0),$E212-1973)</f>
        <v>405406.7</v>
      </c>
      <c r="AC212" cm="1">
        <f t="array" ref="AC212">INDEX('GMW - Zero_net'!$A$2:$MC$200,MATCH(1,('GMW - Zero_net'!$MC$2:$MC$200=AC$3)*('GMW - Zero_net'!$MB$2:$MB$200=AC$4),0),$E212-1973)</f>
        <v>361336.7</v>
      </c>
      <c r="AD212" cm="1">
        <f t="array" ref="AD212">INDEX('GMW - Zero_net'!$A$2:$MC$200,MATCH(1,('GMW - Zero_net'!$MC$2:$MC$200=AD$3)*('GMW - Zero_net'!$MB$2:$MB$200=AD$4),0),$E212-1973)</f>
        <v>69493.09</v>
      </c>
      <c r="AE212" cm="1">
        <f t="array" ref="AE212">INDEX('GMW - Zero_net'!$A$2:$MC$200,MATCH(1,('GMW - Zero_net'!$MC$2:$MC$200=AE$3)*('GMW - Zero_net'!$MB$2:$MB$200=AE$4),0),$E212-1973)</f>
        <v>33.738480000000003</v>
      </c>
    </row>
    <row r="213" spans="1:31" x14ac:dyDescent="0.2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Zero_net'!$A$2:$MC$200,MATCH(1,('GMW - Zero_net'!$MC$2:$MC$200=F$3)*('GMW - Zero_net'!$MB$2:$MB$200=F$4),0),$E213-1973)</f>
        <v>751399.4</v>
      </c>
      <c r="G213" cm="1">
        <f t="array" ref="G213">INDEX('GMW - Zero_net'!$A$2:$MC$200,MATCH(1,('GMW - Zero_net'!$MC$2:$MC$200=G$3)*('GMW - Zero_net'!$MB$2:$MB$200=G$4),0),$E213-1973)</f>
        <v>437862.3</v>
      </c>
      <c r="H213" cm="1">
        <f t="array" ref="H213">INDEX('GMW - Zero_net'!$A$2:$MC$200,MATCH(1,('GMW - Zero_net'!$MC$2:$MC$200=H$3)*('GMW - Zero_net'!$MB$2:$MB$200=H$4),0),$E213-1973)</f>
        <v>483901.3</v>
      </c>
      <c r="I213" cm="1">
        <f t="array" ref="I213">INDEX('GMW - Zero_net'!$A$2:$MC$200,MATCH(1,('GMW - Zero_net'!$MC$2:$MC$200=I$3)*('GMW - Zero_net'!$MB$2:$MB$200=I$4),0),$E213-1973)</f>
        <v>159.14949999999999</v>
      </c>
      <c r="J213" cm="1">
        <f t="array" ref="J213">INDEX('GMW - Zero_net'!$A$2:$MC$200,MATCH(1,('GMW - Zero_net'!$MC$2:$MC$200=J$3)*('GMW - Zero_net'!$MB$2:$MB$200=J$4),0),$E213-1973)</f>
        <v>2.5545900000000001</v>
      </c>
      <c r="K213" cm="1">
        <f t="array" ref="K213">INDEX('GMW - Zero_net'!$A$2:$MC$200,MATCH(1,('GMW - Zero_net'!$MC$2:$MC$200=K$3)*('GMW - Zero_net'!$MB$2:$MB$200=K$4),0),$E213-1973)</f>
        <v>3.4213450000000001</v>
      </c>
      <c r="L213" cm="1">
        <f t="array" ref="L213">INDEX('GMW - Zero_net'!$A$2:$MC$200,MATCH(1,('GMW - Zero_net'!$MC$2:$MC$200=L$3)*('GMW - Zero_net'!$MB$2:$MB$200=L$4),0),$E213-1973)</f>
        <v>35128.800000000003</v>
      </c>
      <c r="M213" cm="1">
        <f t="array" ref="M213">INDEX('GMW - Zero_net'!$A$2:$MC$200,MATCH(1,('GMW - Zero_net'!$MC$2:$MC$200=M$3)*('GMW - Zero_net'!$MB$2:$MB$200=M$4),0),$E213-1973)</f>
        <v>1314.5429999999999</v>
      </c>
      <c r="N213" cm="1">
        <f t="array" ref="N213">INDEX('GMW - Zero_net'!$A$2:$MC$200,MATCH(1,('GMW - Zero_net'!$MC$2:$MC$200=N$3)*('GMW - Zero_net'!$MB$2:$MB$200=N$4),0),$E213-1973)</f>
        <v>36443.35</v>
      </c>
      <c r="O213" cm="1">
        <f t="array" ref="O213">INDEX('GMW - Zero_net'!$A$2:$MC$200,MATCH(1,('GMW - Zero_net'!$MC$2:$MC$200=O$3)*('GMW - Zero_net'!$MB$2:$MB$200=O$4),0),$E213-1973)</f>
        <v>3.6070859999999998</v>
      </c>
      <c r="P213" cm="1">
        <f t="array" ref="P213">INDEX('GMW - Zero_net'!$A$2:$MC$200,MATCH(1,('GMW - Zero_net'!$MC$2:$MC$200=P$3)*('GMW - Zero_net'!$MB$2:$MB$200=P$4),0),$E213-1973)</f>
        <v>44510.86</v>
      </c>
      <c r="Q213" cm="1">
        <f t="array" ref="Q213">INDEX('GMW - Zero_net'!$A$2:$MC$200,MATCH(1,('GMW - Zero_net'!$MC$2:$MC$200=Q$3)*('GMW - Zero_net'!$MB$2:$MB$200=Q$4),0),$E213-1973)</f>
        <v>1315.42</v>
      </c>
      <c r="R213" cm="1">
        <f t="array" ref="R213">INDEX('GMW - Zero_net'!$A$2:$MC$200,MATCH(1,('GMW - Zero_net'!$MC$2:$MC$200=R$3)*('GMW - Zero_net'!$MB$2:$MB$200=R$4),0),$E213-1973)</f>
        <v>3169456</v>
      </c>
      <c r="S213" cm="1">
        <f t="array" ref="S213">INDEX('GMW - Zero_net'!$A$2:$MC$200,MATCH(1,('GMW - Zero_net'!$MC$2:$MC$200=S$3)*('GMW - Zero_net'!$MB$2:$MB$200=S$4),0),$E213-1973)</f>
        <v>929721.4</v>
      </c>
      <c r="T213" cm="1">
        <f t="array" ref="T213">INDEX('GMW - Zero_net'!$A$2:$MC$200,MATCH(1,('GMW - Zero_net'!$MC$2:$MC$200=T$3)*('GMW - Zero_net'!$MB$2:$MB$200=T$4),0),$E213-1973)</f>
        <v>-6.0081479999999996E-3</v>
      </c>
      <c r="U213" cm="1">
        <f t="array" ref="U213">INDEX('GMW - Zero_net'!$A$2:$MC$200,MATCH(1,('GMW - Zero_net'!$MC$2:$MC$200=U$3)*('GMW - Zero_net'!$MB$2:$MB$200=U$4),0),$E213-1973)</f>
        <v>751444.6</v>
      </c>
      <c r="V213" cm="1">
        <f t="array" ref="V213">INDEX('GMW - Zero_net'!$A$2:$MC$200,MATCH(1,('GMW - Zero_net'!$MC$2:$MC$200=V$3)*('GMW - Zero_net'!$MB$2:$MB$200=V$4),0),$E213-1973)</f>
        <v>34981.949999999997</v>
      </c>
      <c r="W213" cm="1">
        <f t="array" ref="W213">INDEX('GMW - Zero_net'!$A$2:$MC$200,MATCH(1,('GMW - Zero_net'!$MC$2:$MC$200=W$3)*('GMW - Zero_net'!$MB$2:$MB$200=W$4),0),$E213-1973)</f>
        <v>31.996040000000001</v>
      </c>
      <c r="X213" cm="1">
        <f t="array" ref="X213">INDEX('GMW - Zero_net'!$A$2:$MC$200,MATCH(1,('GMW - Zero_net'!$MC$2:$MC$200=X$3)*('GMW - Zero_net'!$MB$2:$MB$200=X$4),0),$E213-1973)</f>
        <v>629240.1</v>
      </c>
      <c r="Y213" cm="1">
        <f t="array" ref="Y213">INDEX('GMW - Zero_net'!$A$2:$MC$200,MATCH(1,('GMW - Zero_net'!$MC$2:$MC$200=Y$3)*('GMW - Zero_net'!$MB$2:$MB$200=Y$4),0),$E213-1973)</f>
        <v>43744.91</v>
      </c>
      <c r="Z213" cm="1">
        <f t="array" ref="Z213">INDEX('GMW - Zero_net'!$A$2:$MC$200,MATCH(1,('GMW - Zero_net'!$MC$2:$MC$200=Z$3)*('GMW - Zero_net'!$MB$2:$MB$200=Z$4),0),$E213-1973)</f>
        <v>3447379</v>
      </c>
      <c r="AA213" cm="1">
        <f t="array" ref="AA213">INDEX('GMW - Zero_net'!$A$2:$MC$200,MATCH(1,('GMW - Zero_net'!$MC$2:$MC$200=AA$3)*('GMW - Zero_net'!$MB$2:$MB$200=AA$4),0),$E213-1973)</f>
        <v>-1.5908960000000001</v>
      </c>
      <c r="AB213" cm="1">
        <f t="array" ref="AB213">INDEX('GMW - Zero_net'!$A$2:$MC$200,MATCH(1,('GMW - Zero_net'!$MC$2:$MC$200=AB$3)*('GMW - Zero_net'!$MB$2:$MB$200=AB$4),0),$E213-1973)</f>
        <v>400467.7</v>
      </c>
      <c r="AC213" cm="1">
        <f t="array" ref="AC213">INDEX('GMW - Zero_net'!$A$2:$MC$200,MATCH(1,('GMW - Zero_net'!$MC$2:$MC$200=AC$3)*('GMW - Zero_net'!$MB$2:$MB$200=AC$4),0),$E213-1973)</f>
        <v>383694.1</v>
      </c>
      <c r="AD213" cm="1">
        <f t="array" ref="AD213">INDEX('GMW - Zero_net'!$A$2:$MC$200,MATCH(1,('GMW - Zero_net'!$MC$2:$MC$200=AD$3)*('GMW - Zero_net'!$MB$2:$MB$200=AD$4),0),$E213-1973)</f>
        <v>69487.240000000005</v>
      </c>
      <c r="AE213" cm="1">
        <f t="array" ref="AE213">INDEX('GMW - Zero_net'!$A$2:$MC$200,MATCH(1,('GMW - Zero_net'!$MC$2:$MC$200=AE$3)*('GMW - Zero_net'!$MB$2:$MB$200=AE$4),0),$E213-1973)</f>
        <v>33.921950000000002</v>
      </c>
    </row>
    <row r="214" spans="1:31" x14ac:dyDescent="0.2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Zero_net'!$A$2:$MC$200,MATCH(1,('GMW - Zero_net'!$MC$2:$MC$200=F$3)*('GMW - Zero_net'!$MB$2:$MB$200=F$4),0),$E214-1973)</f>
        <v>753577.5</v>
      </c>
      <c r="G214" cm="1">
        <f t="array" ref="G214">INDEX('GMW - Zero_net'!$A$2:$MC$200,MATCH(1,('GMW - Zero_net'!$MC$2:$MC$200=G$3)*('GMW - Zero_net'!$MB$2:$MB$200=G$4),0),$E214-1973)</f>
        <v>439008.9</v>
      </c>
      <c r="H214" cm="1">
        <f t="array" ref="H214">INDEX('GMW - Zero_net'!$A$2:$MC$200,MATCH(1,('GMW - Zero_net'!$MC$2:$MC$200=H$3)*('GMW - Zero_net'!$MB$2:$MB$200=H$4),0),$E214-1973)</f>
        <v>485340.3</v>
      </c>
      <c r="I214" cm="1">
        <f t="array" ref="I214">INDEX('GMW - Zero_net'!$A$2:$MC$200,MATCH(1,('GMW - Zero_net'!$MC$2:$MC$200=I$3)*('GMW - Zero_net'!$MB$2:$MB$200=I$4),0),$E214-1973)</f>
        <v>159.8817</v>
      </c>
      <c r="J214" cm="1">
        <f t="array" ref="J214">INDEX('GMW - Zero_net'!$A$2:$MC$200,MATCH(1,('GMW - Zero_net'!$MC$2:$MC$200=J$3)*('GMW - Zero_net'!$MB$2:$MB$200=J$4),0),$E214-1973)</f>
        <v>2.556346</v>
      </c>
      <c r="K214" cm="1">
        <f t="array" ref="K214">INDEX('GMW - Zero_net'!$A$2:$MC$200,MATCH(1,('GMW - Zero_net'!$MC$2:$MC$200=K$3)*('GMW - Zero_net'!$MB$2:$MB$200=K$4),0),$E214-1973)</f>
        <v>3.4193159999999998</v>
      </c>
      <c r="L214" cm="1">
        <f t="array" ref="L214">INDEX('GMW - Zero_net'!$A$2:$MC$200,MATCH(1,('GMW - Zero_net'!$MC$2:$MC$200=L$3)*('GMW - Zero_net'!$MB$2:$MB$200=L$4),0),$E214-1973)</f>
        <v>35157.839999999997</v>
      </c>
      <c r="M214" cm="1">
        <f t="array" ref="M214">INDEX('GMW - Zero_net'!$A$2:$MC$200,MATCH(1,('GMW - Zero_net'!$MC$2:$MC$200=M$3)*('GMW - Zero_net'!$MB$2:$MB$200=M$4),0),$E214-1973)</f>
        <v>1290.395</v>
      </c>
      <c r="N214" cm="1">
        <f t="array" ref="N214">INDEX('GMW - Zero_net'!$A$2:$MC$200,MATCH(1,('GMW - Zero_net'!$MC$2:$MC$200=N$3)*('GMW - Zero_net'!$MB$2:$MB$200=N$4),0),$E214-1973)</f>
        <v>36448.230000000003</v>
      </c>
      <c r="O214" cm="1">
        <f t="array" ref="O214">INDEX('GMW - Zero_net'!$A$2:$MC$200,MATCH(1,('GMW - Zero_net'!$MC$2:$MC$200=O$3)*('GMW - Zero_net'!$MB$2:$MB$200=O$4),0),$E214-1973)</f>
        <v>3.540349</v>
      </c>
      <c r="P214" cm="1">
        <f t="array" ref="P214">INDEX('GMW - Zero_net'!$A$2:$MC$200,MATCH(1,('GMW - Zero_net'!$MC$2:$MC$200=P$3)*('GMW - Zero_net'!$MB$2:$MB$200=P$4),0),$E214-1973)</f>
        <v>44470.93</v>
      </c>
      <c r="Q214" cm="1">
        <f t="array" ref="Q214">INDEX('GMW - Zero_net'!$A$2:$MC$200,MATCH(1,('GMW - Zero_net'!$MC$2:$MC$200=Q$3)*('GMW - Zero_net'!$MB$2:$MB$200=Q$4),0),$E214-1973)</f>
        <v>-23035.71</v>
      </c>
      <c r="R214" cm="1">
        <f t="array" ref="R214">INDEX('GMW - Zero_net'!$A$2:$MC$200,MATCH(1,('GMW - Zero_net'!$MC$2:$MC$200=R$3)*('GMW - Zero_net'!$MB$2:$MB$200=R$4),0),$E214-1973)</f>
        <v>3212932</v>
      </c>
      <c r="S214" cm="1">
        <f t="array" ref="S214">INDEX('GMW - Zero_net'!$A$2:$MC$200,MATCH(1,('GMW - Zero_net'!$MC$2:$MC$200=S$3)*('GMW - Zero_net'!$MB$2:$MB$200=S$4),0),$E214-1973)</f>
        <v>937671.6</v>
      </c>
      <c r="T214" cm="1">
        <f t="array" ref="T214">INDEX('GMW - Zero_net'!$A$2:$MC$200,MATCH(1,('GMW - Zero_net'!$MC$2:$MC$200=T$3)*('GMW - Zero_net'!$MB$2:$MB$200=T$4),0),$E214-1973)</f>
        <v>4.9591059999999999E-2</v>
      </c>
      <c r="U214" cm="1">
        <f t="array" ref="U214">INDEX('GMW - Zero_net'!$A$2:$MC$200,MATCH(1,('GMW - Zero_net'!$MC$2:$MC$200=U$3)*('GMW - Zero_net'!$MB$2:$MB$200=U$4),0),$E214-1973)</f>
        <v>753203.8</v>
      </c>
      <c r="V214" cm="1">
        <f t="array" ref="V214">INDEX('GMW - Zero_net'!$A$2:$MC$200,MATCH(1,('GMW - Zero_net'!$MC$2:$MC$200=V$3)*('GMW - Zero_net'!$MB$2:$MB$200=V$4),0),$E214-1973)</f>
        <v>34990.29</v>
      </c>
      <c r="W214" cm="1">
        <f t="array" ref="W214">INDEX('GMW - Zero_net'!$A$2:$MC$200,MATCH(1,('GMW - Zero_net'!$MC$2:$MC$200=W$3)*('GMW - Zero_net'!$MB$2:$MB$200=W$4),0),$E214-1973)</f>
        <v>31.995830000000002</v>
      </c>
      <c r="X214" cm="1">
        <f t="array" ref="X214">INDEX('GMW - Zero_net'!$A$2:$MC$200,MATCH(1,('GMW - Zero_net'!$MC$2:$MC$200=X$3)*('GMW - Zero_net'!$MB$2:$MB$200=X$4),0),$E214-1973)</f>
        <v>629381.1</v>
      </c>
      <c r="Y214" cm="1">
        <f t="array" ref="Y214">INDEX('GMW - Zero_net'!$A$2:$MC$200,MATCH(1,('GMW - Zero_net'!$MC$2:$MC$200=Y$3)*('GMW - Zero_net'!$MB$2:$MB$200=Y$4),0),$E214-1973)</f>
        <v>43701.91</v>
      </c>
      <c r="Z214" cm="1">
        <f t="array" ref="Z214">INDEX('GMW - Zero_net'!$A$2:$MC$200,MATCH(1,('GMW - Zero_net'!$MC$2:$MC$200=Z$3)*('GMW - Zero_net'!$MB$2:$MB$200=Z$4),0),$E214-1973)</f>
        <v>3458451</v>
      </c>
      <c r="AA214" cm="1">
        <f t="array" ref="AA214">INDEX('GMW - Zero_net'!$A$2:$MC$200,MATCH(1,('GMW - Zero_net'!$MC$2:$MC$200=AA$3)*('GMW - Zero_net'!$MB$2:$MB$200=AA$4),0),$E214-1973)</f>
        <v>-1.590185</v>
      </c>
      <c r="AB214" cm="1">
        <f t="array" ref="AB214">INDEX('GMW - Zero_net'!$A$2:$MC$200,MATCH(1,('GMW - Zero_net'!$MC$2:$MC$200=AB$3)*('GMW - Zero_net'!$MB$2:$MB$200=AB$4),0),$E214-1973)</f>
        <v>421217.6</v>
      </c>
      <c r="AC214" cm="1">
        <f t="array" ref="AC214">INDEX('GMW - Zero_net'!$A$2:$MC$200,MATCH(1,('GMW - Zero_net'!$MC$2:$MC$200=AC$3)*('GMW - Zero_net'!$MB$2:$MB$200=AC$4),0),$E214-1973)</f>
        <v>379909.4</v>
      </c>
      <c r="AD214" cm="1">
        <f t="array" ref="AD214">INDEX('GMW - Zero_net'!$A$2:$MC$200,MATCH(1,('GMW - Zero_net'!$MC$2:$MC$200=AD$3)*('GMW - Zero_net'!$MB$2:$MB$200=AD$4),0),$E214-1973)</f>
        <v>69481.39</v>
      </c>
      <c r="AE214" cm="1">
        <f t="array" ref="AE214">INDEX('GMW - Zero_net'!$A$2:$MC$200,MATCH(1,('GMW - Zero_net'!$MC$2:$MC$200=AE$3)*('GMW - Zero_net'!$MB$2:$MB$200=AE$4),0),$E214-1973)</f>
        <v>34.105719999999998</v>
      </c>
    </row>
    <row r="215" spans="1:31" x14ac:dyDescent="0.2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Zero_net'!$A$2:$MC$200,MATCH(1,('GMW - Zero_net'!$MC$2:$MC$200=F$3)*('GMW - Zero_net'!$MB$2:$MB$200=F$4),0),$E215-1973)</f>
        <v>755669.5</v>
      </c>
      <c r="G215" cm="1">
        <f t="array" ref="G215">INDEX('GMW - Zero_net'!$A$2:$MC$200,MATCH(1,('GMW - Zero_net'!$MC$2:$MC$200=G$3)*('GMW - Zero_net'!$MB$2:$MB$200=G$4),0),$E215-1973)</f>
        <v>440058.6</v>
      </c>
      <c r="H215" cm="1">
        <f t="array" ref="H215">INDEX('GMW - Zero_net'!$A$2:$MC$200,MATCH(1,('GMW - Zero_net'!$MC$2:$MC$200=H$3)*('GMW - Zero_net'!$MB$2:$MB$200=H$4),0),$E215-1973)</f>
        <v>487145.4</v>
      </c>
      <c r="I215" cm="1">
        <f t="array" ref="I215">INDEX('GMW - Zero_net'!$A$2:$MC$200,MATCH(1,('GMW - Zero_net'!$MC$2:$MC$200=I$3)*('GMW - Zero_net'!$MB$2:$MB$200=I$4),0),$E215-1973)</f>
        <v>160.20670000000001</v>
      </c>
      <c r="J215" cm="1">
        <f t="array" ref="J215">INDEX('GMW - Zero_net'!$A$2:$MC$200,MATCH(1,('GMW - Zero_net'!$MC$2:$MC$200=J$3)*('GMW - Zero_net'!$MB$2:$MB$200=J$4),0),$E215-1973)</f>
        <v>2.559253</v>
      </c>
      <c r="K215" cm="1">
        <f t="array" ref="K215">INDEX('GMW - Zero_net'!$A$2:$MC$200,MATCH(1,('GMW - Zero_net'!$MC$2:$MC$200=K$3)*('GMW - Zero_net'!$MB$2:$MB$200=K$4),0),$E215-1973)</f>
        <v>3.417532</v>
      </c>
      <c r="L215" cm="1">
        <f t="array" ref="L215">INDEX('GMW - Zero_net'!$A$2:$MC$200,MATCH(1,('GMW - Zero_net'!$MC$2:$MC$200=L$3)*('GMW - Zero_net'!$MB$2:$MB$200=L$4),0),$E215-1973)</f>
        <v>35182.080000000002</v>
      </c>
      <c r="M215" cm="1">
        <f t="array" ref="M215">INDEX('GMW - Zero_net'!$A$2:$MC$200,MATCH(1,('GMW - Zero_net'!$MC$2:$MC$200=M$3)*('GMW - Zero_net'!$MB$2:$MB$200=M$4),0),$E215-1973)</f>
        <v>1271.0119999999999</v>
      </c>
      <c r="N215" cm="1">
        <f t="array" ref="N215">INDEX('GMW - Zero_net'!$A$2:$MC$200,MATCH(1,('GMW - Zero_net'!$MC$2:$MC$200=N$3)*('GMW - Zero_net'!$MB$2:$MB$200=N$4),0),$E215-1973)</f>
        <v>36453.089999999997</v>
      </c>
      <c r="O215" cm="1">
        <f t="array" ref="O215">INDEX('GMW - Zero_net'!$A$2:$MC$200,MATCH(1,('GMW - Zero_net'!$MC$2:$MC$200=O$3)*('GMW - Zero_net'!$MB$2:$MB$200=O$4),0),$E215-1973)</f>
        <v>3.4867050000000002</v>
      </c>
      <c r="P215" cm="1">
        <f t="array" ref="P215">INDEX('GMW - Zero_net'!$A$2:$MC$200,MATCH(1,('GMW - Zero_net'!$MC$2:$MC$200=P$3)*('GMW - Zero_net'!$MB$2:$MB$200=P$4),0),$E215-1973)</f>
        <v>44431</v>
      </c>
      <c r="Q215" cm="1">
        <f t="array" ref="Q215">INDEX('GMW - Zero_net'!$A$2:$MC$200,MATCH(1,('GMW - Zero_net'!$MC$2:$MC$200=Q$3)*('GMW - Zero_net'!$MB$2:$MB$200=Q$4),0),$E215-1973)</f>
        <v>51545.32</v>
      </c>
      <c r="R215" cm="1">
        <f t="array" ref="R215">INDEX('GMW - Zero_net'!$A$2:$MC$200,MATCH(1,('GMW - Zero_net'!$MC$2:$MC$200=R$3)*('GMW - Zero_net'!$MB$2:$MB$200=R$4),0),$E215-1973)</f>
        <v>3204331</v>
      </c>
      <c r="S215" cm="1">
        <f t="array" ref="S215">INDEX('GMW - Zero_net'!$A$2:$MC$200,MATCH(1,('GMW - Zero_net'!$MC$2:$MC$200=S$3)*('GMW - Zero_net'!$MB$2:$MB$200=S$4),0),$E215-1973)</f>
        <v>945695.5</v>
      </c>
      <c r="T215" cm="1">
        <f t="array" ref="T215">INDEX('GMW - Zero_net'!$A$2:$MC$200,MATCH(1,('GMW - Zero_net'!$MC$2:$MC$200=T$3)*('GMW - Zero_net'!$MB$2:$MB$200=T$4),0),$E215-1973)</f>
        <v>9.9563600000000002E-2</v>
      </c>
      <c r="U215" cm="1">
        <f t="array" ref="U215">INDEX('GMW - Zero_net'!$A$2:$MC$200,MATCH(1,('GMW - Zero_net'!$MC$2:$MC$200=U$3)*('GMW - Zero_net'!$MB$2:$MB$200=U$4),0),$E215-1973)</f>
        <v>754917.5</v>
      </c>
      <c r="V215" cm="1">
        <f t="array" ref="V215">INDEX('GMW - Zero_net'!$A$2:$MC$200,MATCH(1,('GMW - Zero_net'!$MC$2:$MC$200=V$3)*('GMW - Zero_net'!$MB$2:$MB$200=V$4),0),$E215-1973)</f>
        <v>34994.959999999999</v>
      </c>
      <c r="W215" cm="1">
        <f t="array" ref="W215">INDEX('GMW - Zero_net'!$A$2:$MC$200,MATCH(1,('GMW - Zero_net'!$MC$2:$MC$200=W$3)*('GMW - Zero_net'!$MB$2:$MB$200=W$4),0),$E215-1973)</f>
        <v>31.995619999999999</v>
      </c>
      <c r="X215" cm="1">
        <f t="array" ref="X215">INDEX('GMW - Zero_net'!$A$2:$MC$200,MATCH(1,('GMW - Zero_net'!$MC$2:$MC$200=X$3)*('GMW - Zero_net'!$MB$2:$MB$200=X$4),0),$E215-1973)</f>
        <v>629508.1</v>
      </c>
      <c r="Y215" cm="1">
        <f t="array" ref="Y215">INDEX('GMW - Zero_net'!$A$2:$MC$200,MATCH(1,('GMW - Zero_net'!$MC$2:$MC$200=Y$3)*('GMW - Zero_net'!$MB$2:$MB$200=Y$4),0),$E215-1973)</f>
        <v>43658.91</v>
      </c>
      <c r="Z215" cm="1">
        <f t="array" ref="Z215">INDEX('GMW - Zero_net'!$A$2:$MC$200,MATCH(1,('GMW - Zero_net'!$MC$2:$MC$200=Z$3)*('GMW - Zero_net'!$MB$2:$MB$200=Z$4),0),$E215-1973)</f>
        <v>3469609</v>
      </c>
      <c r="AA215" cm="1">
        <f t="array" ref="AA215">INDEX('GMW - Zero_net'!$A$2:$MC$200,MATCH(1,('GMW - Zero_net'!$MC$2:$MC$200=AA$3)*('GMW - Zero_net'!$MB$2:$MB$200=AA$4),0),$E215-1973)</f>
        <v>-1.5894729999999999</v>
      </c>
      <c r="AB215" cm="1">
        <f t="array" ref="AB215">INDEX('GMW - Zero_net'!$A$2:$MC$200,MATCH(1,('GMW - Zero_net'!$MC$2:$MC$200=AB$3)*('GMW - Zero_net'!$MB$2:$MB$200=AB$4),0),$E215-1973)</f>
        <v>439237.4</v>
      </c>
      <c r="AC215" cm="1">
        <f t="array" ref="AC215">INDEX('GMW - Zero_net'!$A$2:$MC$200,MATCH(1,('GMW - Zero_net'!$MC$2:$MC$200=AC$3)*('GMW - Zero_net'!$MB$2:$MB$200=AC$4),0),$E215-1973)</f>
        <v>450007.2</v>
      </c>
      <c r="AD215" cm="1">
        <f t="array" ref="AD215">INDEX('GMW - Zero_net'!$A$2:$MC$200,MATCH(1,('GMW - Zero_net'!$MC$2:$MC$200=AD$3)*('GMW - Zero_net'!$MB$2:$MB$200=AD$4),0),$E215-1973)</f>
        <v>69475.55</v>
      </c>
      <c r="AE215" cm="1">
        <f t="array" ref="AE215">INDEX('GMW - Zero_net'!$A$2:$MC$200,MATCH(1,('GMW - Zero_net'!$MC$2:$MC$200=AE$3)*('GMW - Zero_net'!$MB$2:$MB$200=AE$4),0),$E215-1973)</f>
        <v>34.289819999999999</v>
      </c>
    </row>
    <row r="216" spans="1:31" x14ac:dyDescent="0.2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Zero_net'!$A$2:$MC$200,MATCH(1,('GMW - Zero_net'!$MC$2:$MC$200=F$3)*('GMW - Zero_net'!$MB$2:$MB$200=F$4),0),$E216-1973)</f>
        <v>757699.9</v>
      </c>
      <c r="G216" cm="1">
        <f t="array" ref="G216">INDEX('GMW - Zero_net'!$A$2:$MC$200,MATCH(1,('GMW - Zero_net'!$MC$2:$MC$200=G$3)*('GMW - Zero_net'!$MB$2:$MB$200=G$4),0),$E216-1973)</f>
        <v>441035.5</v>
      </c>
      <c r="H216" cm="1">
        <f t="array" ref="H216">INDEX('GMW - Zero_net'!$A$2:$MC$200,MATCH(1,('GMW - Zero_net'!$MC$2:$MC$200=H$3)*('GMW - Zero_net'!$MB$2:$MB$200=H$4),0),$E216-1973)</f>
        <v>488415.5</v>
      </c>
      <c r="I216" cm="1">
        <f t="array" ref="I216">INDEX('GMW - Zero_net'!$A$2:$MC$200,MATCH(1,('GMW - Zero_net'!$MC$2:$MC$200=I$3)*('GMW - Zero_net'!$MB$2:$MB$200=I$4),0),$E216-1973)</f>
        <v>161.62379999999999</v>
      </c>
      <c r="J216" cm="1">
        <f t="array" ref="J216">INDEX('GMW - Zero_net'!$A$2:$MC$200,MATCH(1,('GMW - Zero_net'!$MC$2:$MC$200=J$3)*('GMW - Zero_net'!$MB$2:$MB$200=J$4),0),$E216-1973)</f>
        <v>2.5635750000000002</v>
      </c>
      <c r="K216" cm="1">
        <f t="array" ref="K216">INDEX('GMW - Zero_net'!$A$2:$MC$200,MATCH(1,('GMW - Zero_net'!$MC$2:$MC$200=K$3)*('GMW - Zero_net'!$MB$2:$MB$200=K$4),0),$E216-1973)</f>
        <v>3.416223</v>
      </c>
      <c r="L216" cm="1">
        <f t="array" ref="L216">INDEX('GMW - Zero_net'!$A$2:$MC$200,MATCH(1,('GMW - Zero_net'!$MC$2:$MC$200=L$3)*('GMW - Zero_net'!$MB$2:$MB$200=L$4),0),$E216-1973)</f>
        <v>35204.86</v>
      </c>
      <c r="M216" cm="1">
        <f t="array" ref="M216">INDEX('GMW - Zero_net'!$A$2:$MC$200,MATCH(1,('GMW - Zero_net'!$MC$2:$MC$200=M$3)*('GMW - Zero_net'!$MB$2:$MB$200=M$4),0),$E216-1973)</f>
        <v>1253.0550000000001</v>
      </c>
      <c r="N216" cm="1">
        <f t="array" ref="N216">INDEX('GMW - Zero_net'!$A$2:$MC$200,MATCH(1,('GMW - Zero_net'!$MC$2:$MC$200=N$3)*('GMW - Zero_net'!$MB$2:$MB$200=N$4),0),$E216-1973)</f>
        <v>36457.910000000003</v>
      </c>
      <c r="O216" cm="1">
        <f t="array" ref="O216">INDEX('GMW - Zero_net'!$A$2:$MC$200,MATCH(1,('GMW - Zero_net'!$MC$2:$MC$200=O$3)*('GMW - Zero_net'!$MB$2:$MB$200=O$4),0),$E216-1973)</f>
        <v>3.4369900000000002</v>
      </c>
      <c r="P216" cm="1">
        <f t="array" ref="P216">INDEX('GMW - Zero_net'!$A$2:$MC$200,MATCH(1,('GMW - Zero_net'!$MC$2:$MC$200=P$3)*('GMW - Zero_net'!$MB$2:$MB$200=P$4),0),$E216-1973)</f>
        <v>44391.06</v>
      </c>
      <c r="Q216" cm="1">
        <f t="array" ref="Q216">INDEX('GMW - Zero_net'!$A$2:$MC$200,MATCH(1,('GMW - Zero_net'!$MC$2:$MC$200=Q$3)*('GMW - Zero_net'!$MB$2:$MB$200=Q$4),0),$E216-1973)</f>
        <v>-33566.29</v>
      </c>
      <c r="R216" cm="1">
        <f t="array" ref="R216">INDEX('GMW - Zero_net'!$A$2:$MC$200,MATCH(1,('GMW - Zero_net'!$MC$2:$MC$200=R$3)*('GMW - Zero_net'!$MB$2:$MB$200=R$4),0),$E216-1973)</f>
        <v>3254099</v>
      </c>
      <c r="S216" cm="1">
        <f t="array" ref="S216">INDEX('GMW - Zero_net'!$A$2:$MC$200,MATCH(1,('GMW - Zero_net'!$MC$2:$MC$200=S$3)*('GMW - Zero_net'!$MB$2:$MB$200=S$4),0),$E216-1973)</f>
        <v>953649.1</v>
      </c>
      <c r="T216" cm="1">
        <f t="array" ref="T216">INDEX('GMW - Zero_net'!$A$2:$MC$200,MATCH(1,('GMW - Zero_net'!$MC$2:$MC$200=T$3)*('GMW - Zero_net'!$MB$2:$MB$200=T$4),0),$E216-1973)</f>
        <v>0.13284679999999999</v>
      </c>
      <c r="U216" cm="1">
        <f t="array" ref="U216">INDEX('GMW - Zero_net'!$A$2:$MC$200,MATCH(1,('GMW - Zero_net'!$MC$2:$MC$200=U$3)*('GMW - Zero_net'!$MB$2:$MB$200=U$4),0),$E216-1973)</f>
        <v>756694.2</v>
      </c>
      <c r="V216" cm="1">
        <f t="array" ref="V216">INDEX('GMW - Zero_net'!$A$2:$MC$200,MATCH(1,('GMW - Zero_net'!$MC$2:$MC$200=V$3)*('GMW - Zero_net'!$MB$2:$MB$200=V$4),0),$E216-1973)</f>
        <v>34999.61</v>
      </c>
      <c r="W216" cm="1">
        <f t="array" ref="W216">INDEX('GMW - Zero_net'!$A$2:$MC$200,MATCH(1,('GMW - Zero_net'!$MC$2:$MC$200=W$3)*('GMW - Zero_net'!$MB$2:$MB$200=W$4),0),$E216-1973)</f>
        <v>31.995419999999999</v>
      </c>
      <c r="X216" cm="1">
        <f t="array" ref="X216">INDEX('GMW - Zero_net'!$A$2:$MC$200,MATCH(1,('GMW - Zero_net'!$MC$2:$MC$200=X$3)*('GMW - Zero_net'!$MB$2:$MB$200=X$4),0),$E216-1973)</f>
        <v>629621</v>
      </c>
      <c r="Y216" cm="1">
        <f t="array" ref="Y216">INDEX('GMW - Zero_net'!$A$2:$MC$200,MATCH(1,('GMW - Zero_net'!$MC$2:$MC$200=Y$3)*('GMW - Zero_net'!$MB$2:$MB$200=Y$4),0),$E216-1973)</f>
        <v>43615.91</v>
      </c>
      <c r="Z216" cm="1">
        <f t="array" ref="Z216">INDEX('GMW - Zero_net'!$A$2:$MC$200,MATCH(1,('GMW - Zero_net'!$MC$2:$MC$200=Z$3)*('GMW - Zero_net'!$MB$2:$MB$200=Z$4),0),$E216-1973)</f>
        <v>3480842</v>
      </c>
      <c r="AA216" cm="1">
        <f t="array" ref="AA216">INDEX('GMW - Zero_net'!$A$2:$MC$200,MATCH(1,('GMW - Zero_net'!$MC$2:$MC$200=AA$3)*('GMW - Zero_net'!$MB$2:$MB$200=AA$4),0),$E216-1973)</f>
        <v>-1.5886819999999999</v>
      </c>
      <c r="AB216" cm="1">
        <f t="array" ref="AB216">INDEX('GMW - Zero_net'!$A$2:$MC$200,MATCH(1,('GMW - Zero_net'!$MC$2:$MC$200=AB$3)*('GMW - Zero_net'!$MB$2:$MB$200=AB$4),0),$E216-1973)</f>
        <v>420813.2</v>
      </c>
      <c r="AC216" cm="1">
        <f t="array" ref="AC216">INDEX('GMW - Zero_net'!$A$2:$MC$200,MATCH(1,('GMW - Zero_net'!$MC$2:$MC$200=AC$3)*('GMW - Zero_net'!$MB$2:$MB$200=AC$4),0),$E216-1973)</f>
        <v>373214.2</v>
      </c>
      <c r="AD216" cm="1">
        <f t="array" ref="AD216">INDEX('GMW - Zero_net'!$A$2:$MC$200,MATCH(1,('GMW - Zero_net'!$MC$2:$MC$200=AD$3)*('GMW - Zero_net'!$MB$2:$MB$200=AD$4),0),$E216-1973)</f>
        <v>69469.7</v>
      </c>
      <c r="AE216" cm="1">
        <f t="array" ref="AE216">INDEX('GMW - Zero_net'!$A$2:$MC$200,MATCH(1,('GMW - Zero_net'!$MC$2:$MC$200=AE$3)*('GMW - Zero_net'!$MB$2:$MB$200=AE$4),0),$E216-1973)</f>
        <v>34.474290000000003</v>
      </c>
    </row>
    <row r="217" spans="1:31" x14ac:dyDescent="0.2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Zero_net'!$A$2:$MC$200,MATCH(1,('GMW - Zero_net'!$MC$2:$MC$200=F$3)*('GMW - Zero_net'!$MB$2:$MB$200=F$4),0),$E217-1973)</f>
        <v>759674.5</v>
      </c>
      <c r="G217" cm="1">
        <f t="array" ref="G217">INDEX('GMW - Zero_net'!$A$2:$MC$200,MATCH(1,('GMW - Zero_net'!$MC$2:$MC$200=G$3)*('GMW - Zero_net'!$MB$2:$MB$200=G$4),0),$E217-1973)</f>
        <v>441946.2</v>
      </c>
      <c r="H217" cm="1">
        <f t="array" ref="H217">INDEX('GMW - Zero_net'!$A$2:$MC$200,MATCH(1,('GMW - Zero_net'!$MC$2:$MC$200=H$3)*('GMW - Zero_net'!$MB$2:$MB$200=H$4),0),$E217-1973)</f>
        <v>489691.4</v>
      </c>
      <c r="I217" cm="1">
        <f t="array" ref="I217">INDEX('GMW - Zero_net'!$A$2:$MC$200,MATCH(1,('GMW - Zero_net'!$MC$2:$MC$200=I$3)*('GMW - Zero_net'!$MB$2:$MB$200=I$4),0),$E217-1973)</f>
        <v>162.46469999999999</v>
      </c>
      <c r="J217" cm="1">
        <f t="array" ref="J217">INDEX('GMW - Zero_net'!$A$2:$MC$200,MATCH(1,('GMW - Zero_net'!$MC$2:$MC$200=J$3)*('GMW - Zero_net'!$MB$2:$MB$200=J$4),0),$E217-1973)</f>
        <v>2.5692520000000001</v>
      </c>
      <c r="K217" cm="1">
        <f t="array" ref="K217">INDEX('GMW - Zero_net'!$A$2:$MC$200,MATCH(1,('GMW - Zero_net'!$MC$2:$MC$200=K$3)*('GMW - Zero_net'!$MB$2:$MB$200=K$4),0),$E217-1973)</f>
        <v>3.4152870000000002</v>
      </c>
      <c r="L217" cm="1">
        <f t="array" ref="L217">INDEX('GMW - Zero_net'!$A$2:$MC$200,MATCH(1,('GMW - Zero_net'!$MC$2:$MC$200=L$3)*('GMW - Zero_net'!$MB$2:$MB$200=L$4),0),$E217-1973)</f>
        <v>35222.21</v>
      </c>
      <c r="M217" cm="1">
        <f t="array" ref="M217">INDEX('GMW - Zero_net'!$A$2:$MC$200,MATCH(1,('GMW - Zero_net'!$MC$2:$MC$200=M$3)*('GMW - Zero_net'!$MB$2:$MB$200=M$4),0),$E217-1973)</f>
        <v>1240.461</v>
      </c>
      <c r="N217" cm="1">
        <f t="array" ref="N217">INDEX('GMW - Zero_net'!$A$2:$MC$200,MATCH(1,('GMW - Zero_net'!$MC$2:$MC$200=N$3)*('GMW - Zero_net'!$MB$2:$MB$200=N$4),0),$E217-1973)</f>
        <v>36462.67</v>
      </c>
      <c r="O217" cm="1">
        <f t="array" ref="O217">INDEX('GMW - Zero_net'!$A$2:$MC$200,MATCH(1,('GMW - Zero_net'!$MC$2:$MC$200=O$3)*('GMW - Zero_net'!$MB$2:$MB$200=O$4),0),$E217-1973)</f>
        <v>3.402002</v>
      </c>
      <c r="P217" cm="1">
        <f t="array" ref="P217">INDEX('GMW - Zero_net'!$A$2:$MC$200,MATCH(1,('GMW - Zero_net'!$MC$2:$MC$200=P$3)*('GMW - Zero_net'!$MB$2:$MB$200=P$4),0),$E217-1973)</f>
        <v>44348.39</v>
      </c>
      <c r="Q217" cm="1">
        <f t="array" ref="Q217">INDEX('GMW - Zero_net'!$A$2:$MC$200,MATCH(1,('GMW - Zero_net'!$MC$2:$MC$200=Q$3)*('GMW - Zero_net'!$MB$2:$MB$200=Q$4),0),$E217-1973)</f>
        <v>-806.78909999999996</v>
      </c>
      <c r="R217" cm="1">
        <f t="array" ref="R217">INDEX('GMW - Zero_net'!$A$2:$MC$200,MATCH(1,('GMW - Zero_net'!$MC$2:$MC$200=R$3)*('GMW - Zero_net'!$MB$2:$MB$200=R$4),0),$E217-1973)</f>
        <v>3275767</v>
      </c>
      <c r="S217" cm="1">
        <f t="array" ref="S217">INDEX('GMW - Zero_net'!$A$2:$MC$200,MATCH(1,('GMW - Zero_net'!$MC$2:$MC$200=S$3)*('GMW - Zero_net'!$MB$2:$MB$200=S$4),0),$E217-1973)</f>
        <v>961606.8</v>
      </c>
      <c r="T217" cm="1">
        <f t="array" ref="T217">INDEX('GMW - Zero_net'!$A$2:$MC$200,MATCH(1,('GMW - Zero_net'!$MC$2:$MC$200=T$3)*('GMW - Zero_net'!$MB$2:$MB$200=T$4),0),$E217-1973)</f>
        <v>0.1505852</v>
      </c>
      <c r="U217" cm="1">
        <f t="array" ref="U217">INDEX('GMW - Zero_net'!$A$2:$MC$200,MATCH(1,('GMW - Zero_net'!$MC$2:$MC$200=U$3)*('GMW - Zero_net'!$MB$2:$MB$200=U$4),0),$E217-1973)</f>
        <v>758531.6</v>
      </c>
      <c r="V217" cm="1">
        <f t="array" ref="V217">INDEX('GMW - Zero_net'!$A$2:$MC$200,MATCH(1,('GMW - Zero_net'!$MC$2:$MC$200=V$3)*('GMW - Zero_net'!$MB$2:$MB$200=V$4),0),$E217-1973)</f>
        <v>35004.19</v>
      </c>
      <c r="W217" cm="1">
        <f t="array" ref="W217">INDEX('GMW - Zero_net'!$A$2:$MC$200,MATCH(1,('GMW - Zero_net'!$MC$2:$MC$200=W$3)*('GMW - Zero_net'!$MB$2:$MB$200=W$4),0),$E217-1973)</f>
        <v>31.99521</v>
      </c>
      <c r="X217" cm="1">
        <f t="array" ref="X217">INDEX('GMW - Zero_net'!$A$2:$MC$200,MATCH(1,('GMW - Zero_net'!$MC$2:$MC$200=X$3)*('GMW - Zero_net'!$MB$2:$MB$200=X$4),0),$E217-1973)</f>
        <v>629696.6</v>
      </c>
      <c r="Y217" cm="1">
        <f t="array" ref="Y217">INDEX('GMW - Zero_net'!$A$2:$MC$200,MATCH(1,('GMW - Zero_net'!$MC$2:$MC$200=Y$3)*('GMW - Zero_net'!$MB$2:$MB$200=Y$4),0),$E217-1973)</f>
        <v>43571.34</v>
      </c>
      <c r="Z217" cm="1">
        <f t="array" ref="Z217">INDEX('GMW - Zero_net'!$A$2:$MC$200,MATCH(1,('GMW - Zero_net'!$MC$2:$MC$200=Z$3)*('GMW - Zero_net'!$MB$2:$MB$200=Z$4),0),$E217-1973)</f>
        <v>3492136</v>
      </c>
      <c r="AA217" cm="1">
        <f t="array" ref="AA217">INDEX('GMW - Zero_net'!$A$2:$MC$200,MATCH(1,('GMW - Zero_net'!$MC$2:$MC$200=AA$3)*('GMW - Zero_net'!$MB$2:$MB$200=AA$4),0),$E217-1973)</f>
        <v>-1.5878110000000001</v>
      </c>
      <c r="AB217" cm="1">
        <f t="array" ref="AB217">INDEX('GMW - Zero_net'!$A$2:$MC$200,MATCH(1,('GMW - Zero_net'!$MC$2:$MC$200=AB$3)*('GMW - Zero_net'!$MB$2:$MB$200=AB$4),0),$E217-1973)</f>
        <v>415671.7</v>
      </c>
      <c r="AC217" cm="1">
        <f t="array" ref="AC217">INDEX('GMW - Zero_net'!$A$2:$MC$200,MATCH(1,('GMW - Zero_net'!$MC$2:$MC$200=AC$3)*('GMW - Zero_net'!$MB$2:$MB$200=AC$4),0),$E217-1973)</f>
        <v>396171.6</v>
      </c>
      <c r="AD217" cm="1">
        <f t="array" ref="AD217">INDEX('GMW - Zero_net'!$A$2:$MC$200,MATCH(1,('GMW - Zero_net'!$MC$2:$MC$200=AD$3)*('GMW - Zero_net'!$MB$2:$MB$200=AD$4),0),$E217-1973)</f>
        <v>69461.91</v>
      </c>
      <c r="AE217" cm="1">
        <f t="array" ref="AE217">INDEX('GMW - Zero_net'!$A$2:$MC$200,MATCH(1,('GMW - Zero_net'!$MC$2:$MC$200=AE$3)*('GMW - Zero_net'!$MB$2:$MB$200=AE$4),0),$E217-1973)</f>
        <v>34.651380000000003</v>
      </c>
    </row>
    <row r="218" spans="1:31" x14ac:dyDescent="0.2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Zero_net'!$A$2:$MC$200,MATCH(1,('GMW - Zero_net'!$MC$2:$MC$200=F$3)*('GMW - Zero_net'!$MB$2:$MB$200=F$4),0),$E218-1973)</f>
        <v>761575.3</v>
      </c>
      <c r="G218" cm="1">
        <f t="array" ref="G218">INDEX('GMW - Zero_net'!$A$2:$MC$200,MATCH(1,('GMW - Zero_net'!$MC$2:$MC$200=G$3)*('GMW - Zero_net'!$MB$2:$MB$200=G$4),0),$E218-1973)</f>
        <v>442758.5</v>
      </c>
      <c r="H218" cm="1">
        <f t="array" ref="H218">INDEX('GMW - Zero_net'!$A$2:$MC$200,MATCH(1,('GMW - Zero_net'!$MC$2:$MC$200=H$3)*('GMW - Zero_net'!$MB$2:$MB$200=H$4),0),$E218-1973)</f>
        <v>490766.6</v>
      </c>
      <c r="I218" cm="1">
        <f t="array" ref="I218">INDEX('GMW - Zero_net'!$A$2:$MC$200,MATCH(1,('GMW - Zero_net'!$MC$2:$MC$200=I$3)*('GMW - Zero_net'!$MB$2:$MB$200=I$4),0),$E218-1973)</f>
        <v>163.2209</v>
      </c>
      <c r="J218" cm="1">
        <f t="array" ref="J218">INDEX('GMW - Zero_net'!$A$2:$MC$200,MATCH(1,('GMW - Zero_net'!$MC$2:$MC$200=J$3)*('GMW - Zero_net'!$MB$2:$MB$200=J$4),0),$E218-1973)</f>
        <v>2.5755729999999999</v>
      </c>
      <c r="K218" cm="1">
        <f t="array" ref="K218">INDEX('GMW - Zero_net'!$A$2:$MC$200,MATCH(1,('GMW - Zero_net'!$MC$2:$MC$200=K$3)*('GMW - Zero_net'!$MB$2:$MB$200=K$4),0),$E218-1973)</f>
        <v>3.4146429999999999</v>
      </c>
      <c r="L218" cm="1">
        <f t="array" ref="L218">INDEX('GMW - Zero_net'!$A$2:$MC$200,MATCH(1,('GMW - Zero_net'!$MC$2:$MC$200=L$3)*('GMW - Zero_net'!$MB$2:$MB$200=L$4),0),$E218-1973)</f>
        <v>35235.26</v>
      </c>
      <c r="M218" cm="1">
        <f t="array" ref="M218">INDEX('GMW - Zero_net'!$A$2:$MC$200,MATCH(1,('GMW - Zero_net'!$MC$2:$MC$200=M$3)*('GMW - Zero_net'!$MB$2:$MB$200=M$4),0),$E218-1973)</f>
        <v>1232.133</v>
      </c>
      <c r="N218" cm="1">
        <f t="array" ref="N218">INDEX('GMW - Zero_net'!$A$2:$MC$200,MATCH(1,('GMW - Zero_net'!$MC$2:$MC$200=N$3)*('GMW - Zero_net'!$MB$2:$MB$200=N$4),0),$E218-1973)</f>
        <v>36467.39</v>
      </c>
      <c r="O218" cm="1">
        <f t="array" ref="O218">INDEX('GMW - Zero_net'!$A$2:$MC$200,MATCH(1,('GMW - Zero_net'!$MC$2:$MC$200=O$3)*('GMW - Zero_net'!$MB$2:$MB$200=O$4),0),$E218-1973)</f>
        <v>3.3787250000000002</v>
      </c>
      <c r="P218" cm="1">
        <f t="array" ref="P218">INDEX('GMW - Zero_net'!$A$2:$MC$200,MATCH(1,('GMW - Zero_net'!$MC$2:$MC$200=P$3)*('GMW - Zero_net'!$MB$2:$MB$200=P$4),0),$E218-1973)</f>
        <v>44305.73</v>
      </c>
      <c r="Q218" cm="1">
        <f t="array" ref="Q218">INDEX('GMW - Zero_net'!$A$2:$MC$200,MATCH(1,('GMW - Zero_net'!$MC$2:$MC$200=Q$3)*('GMW - Zero_net'!$MB$2:$MB$200=Q$4),0),$E218-1973)</f>
        <v>-26290.880000000001</v>
      </c>
      <c r="R218" cm="1">
        <f t="array" ref="R218">INDEX('GMW - Zero_net'!$A$2:$MC$200,MATCH(1,('GMW - Zero_net'!$MC$2:$MC$200=R$3)*('GMW - Zero_net'!$MB$2:$MB$200=R$4),0),$E218-1973)</f>
        <v>3323108</v>
      </c>
      <c r="S218" cm="1">
        <f t="array" ref="S218">INDEX('GMW - Zero_net'!$A$2:$MC$200,MATCH(1,('GMW - Zero_net'!$MC$2:$MC$200=S$3)*('GMW - Zero_net'!$MB$2:$MB$200=S$4),0),$E218-1973)</f>
        <v>969429.8</v>
      </c>
      <c r="T218" cm="1">
        <f t="array" ref="T218">INDEX('GMW - Zero_net'!$A$2:$MC$200,MATCH(1,('GMW - Zero_net'!$MC$2:$MC$200=T$3)*('GMW - Zero_net'!$MB$2:$MB$200=T$4),0),$E218-1973)</f>
        <v>0.15048980000000001</v>
      </c>
      <c r="U218" cm="1">
        <f t="array" ref="U218">INDEX('GMW - Zero_net'!$A$2:$MC$200,MATCH(1,('GMW - Zero_net'!$MC$2:$MC$200=U$3)*('GMW - Zero_net'!$MB$2:$MB$200=U$4),0),$E218-1973)</f>
        <v>760430</v>
      </c>
      <c r="V218" cm="1">
        <f t="array" ref="V218">INDEX('GMW - Zero_net'!$A$2:$MC$200,MATCH(1,('GMW - Zero_net'!$MC$2:$MC$200=V$3)*('GMW - Zero_net'!$MB$2:$MB$200=V$4),0),$E218-1973)</f>
        <v>35008.74</v>
      </c>
      <c r="W218" cm="1">
        <f t="array" ref="W218">INDEX('GMW - Zero_net'!$A$2:$MC$200,MATCH(1,('GMW - Zero_net'!$MC$2:$MC$200=W$3)*('GMW - Zero_net'!$MB$2:$MB$200=W$4),0),$E218-1973)</f>
        <v>31.995000000000001</v>
      </c>
      <c r="X218" cm="1">
        <f t="array" ref="X218">INDEX('GMW - Zero_net'!$A$2:$MC$200,MATCH(1,('GMW - Zero_net'!$MC$2:$MC$200=X$3)*('GMW - Zero_net'!$MB$2:$MB$200=X$4),0),$E218-1973)</f>
        <v>629757.9</v>
      </c>
      <c r="Y218" cm="1">
        <f t="array" ref="Y218">INDEX('GMW - Zero_net'!$A$2:$MC$200,MATCH(1,('GMW - Zero_net'!$MC$2:$MC$200=Y$3)*('GMW - Zero_net'!$MB$2:$MB$200=Y$4),0),$E218-1973)</f>
        <v>43526.77</v>
      </c>
      <c r="Z218" cm="1">
        <f t="array" ref="Z218">INDEX('GMW - Zero_net'!$A$2:$MC$200,MATCH(1,('GMW - Zero_net'!$MC$2:$MC$200=Z$3)*('GMW - Zero_net'!$MB$2:$MB$200=Z$4),0),$E218-1973)</f>
        <v>3503473</v>
      </c>
      <c r="AA218" cm="1">
        <f t="array" ref="AA218">INDEX('GMW - Zero_net'!$A$2:$MC$200,MATCH(1,('GMW - Zero_net'!$MC$2:$MC$200=AA$3)*('GMW - Zero_net'!$MB$2:$MB$200=AA$4),0),$E218-1973)</f>
        <v>-1.586862</v>
      </c>
      <c r="AB218" cm="1">
        <f t="array" ref="AB218">INDEX('GMW - Zero_net'!$A$2:$MC$200,MATCH(1,('GMW - Zero_net'!$MC$2:$MC$200=AB$3)*('GMW - Zero_net'!$MB$2:$MB$200=AB$4),0),$E218-1973)</f>
        <v>437255.2</v>
      </c>
      <c r="AC218" cm="1">
        <f t="array" ref="AC218">INDEX('GMW - Zero_net'!$A$2:$MC$200,MATCH(1,('GMW - Zero_net'!$MC$2:$MC$200=AC$3)*('GMW - Zero_net'!$MB$2:$MB$200=AC$4),0),$E218-1973)</f>
        <v>392082.5</v>
      </c>
      <c r="AD218" cm="1">
        <f t="array" ref="AD218">INDEX('GMW - Zero_net'!$A$2:$MC$200,MATCH(1,('GMW - Zero_net'!$MC$2:$MC$200=AD$3)*('GMW - Zero_net'!$MB$2:$MB$200=AD$4),0),$E218-1973)</f>
        <v>69454.12</v>
      </c>
      <c r="AE218" cm="1">
        <f t="array" ref="AE218">INDEX('GMW - Zero_net'!$A$2:$MC$200,MATCH(1,('GMW - Zero_net'!$MC$2:$MC$200=AE$3)*('GMW - Zero_net'!$MB$2:$MB$200=AE$4),0),$E218-1973)</f>
        <v>34.828830000000004</v>
      </c>
    </row>
    <row r="219" spans="1:31" x14ac:dyDescent="0.2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Zero_net'!$A$2:$MC$200,MATCH(1,('GMW - Zero_net'!$MC$2:$MC$200=F$3)*('GMW - Zero_net'!$MB$2:$MB$200=F$4),0),$E219-1973)</f>
        <v>763433.1</v>
      </c>
      <c r="G219" cm="1">
        <f t="array" ref="G219">INDEX('GMW - Zero_net'!$A$2:$MC$200,MATCH(1,('GMW - Zero_net'!$MC$2:$MC$200=G$3)*('GMW - Zero_net'!$MB$2:$MB$200=G$4),0),$E219-1973)</f>
        <v>443666</v>
      </c>
      <c r="H219" cm="1">
        <f t="array" ref="H219">INDEX('GMW - Zero_net'!$A$2:$MC$200,MATCH(1,('GMW - Zero_net'!$MC$2:$MC$200=H$3)*('GMW - Zero_net'!$MB$2:$MB$200=H$4),0),$E219-1973)</f>
        <v>492309.3</v>
      </c>
      <c r="I219" cm="1">
        <f t="array" ref="I219">INDEX('GMW - Zero_net'!$A$2:$MC$200,MATCH(1,('GMW - Zero_net'!$MC$2:$MC$200=I$3)*('GMW - Zero_net'!$MB$2:$MB$200=I$4),0),$E219-1973)</f>
        <v>163.5607</v>
      </c>
      <c r="J219" cm="1">
        <f t="array" ref="J219">INDEX('GMW - Zero_net'!$A$2:$MC$200,MATCH(1,('GMW - Zero_net'!$MC$2:$MC$200=J$3)*('GMW - Zero_net'!$MB$2:$MB$200=J$4),0),$E219-1973)</f>
        <v>2.5817730000000001</v>
      </c>
      <c r="K219" cm="1">
        <f t="array" ref="K219">INDEX('GMW - Zero_net'!$A$2:$MC$200,MATCH(1,('GMW - Zero_net'!$MC$2:$MC$200=K$3)*('GMW - Zero_net'!$MB$2:$MB$200=K$4),0),$E219-1973)</f>
        <v>3.4141629999999998</v>
      </c>
      <c r="L219" cm="1">
        <f t="array" ref="L219">INDEX('GMW - Zero_net'!$A$2:$MC$200,MATCH(1,('GMW - Zero_net'!$MC$2:$MC$200=L$3)*('GMW - Zero_net'!$MB$2:$MB$200=L$4),0),$E219-1973)</f>
        <v>35242.89</v>
      </c>
      <c r="M219" cm="1">
        <f t="array" ref="M219">INDEX('GMW - Zero_net'!$A$2:$MC$200,MATCH(1,('GMW - Zero_net'!$MC$2:$MC$200=M$3)*('GMW - Zero_net'!$MB$2:$MB$200=M$4),0),$E219-1973)</f>
        <v>1229.1990000000001</v>
      </c>
      <c r="N219" cm="1">
        <f t="array" ref="N219">INDEX('GMW - Zero_net'!$A$2:$MC$200,MATCH(1,('GMW - Zero_net'!$MC$2:$MC$200=N$3)*('GMW - Zero_net'!$MB$2:$MB$200=N$4),0),$E219-1973)</f>
        <v>36472.089999999997</v>
      </c>
      <c r="O219" cm="1">
        <f t="array" ref="O219">INDEX('GMW - Zero_net'!$A$2:$MC$200,MATCH(1,('GMW - Zero_net'!$MC$2:$MC$200=O$3)*('GMW - Zero_net'!$MB$2:$MB$200=O$4),0),$E219-1973)</f>
        <v>3.3702459999999999</v>
      </c>
      <c r="P219" cm="1">
        <f t="array" ref="P219">INDEX('GMW - Zero_net'!$A$2:$MC$200,MATCH(1,('GMW - Zero_net'!$MC$2:$MC$200=P$3)*('GMW - Zero_net'!$MB$2:$MB$200=P$4),0),$E219-1973)</f>
        <v>44263.06</v>
      </c>
      <c r="Q219" cm="1">
        <f t="array" ref="Q219">INDEX('GMW - Zero_net'!$A$2:$MC$200,MATCH(1,('GMW - Zero_net'!$MC$2:$MC$200=Q$3)*('GMW - Zero_net'!$MB$2:$MB$200=Q$4),0),$E219-1973)</f>
        <v>50505.72</v>
      </c>
      <c r="R219" cm="1">
        <f t="array" ref="R219">INDEX('GMW - Zero_net'!$A$2:$MC$200,MATCH(1,('GMW - Zero_net'!$MC$2:$MC$200=R$3)*('GMW - Zero_net'!$MB$2:$MB$200=R$4),0),$E219-1973)</f>
        <v>3317035</v>
      </c>
      <c r="S219" cm="1">
        <f t="array" ref="S219">INDEX('GMW - Zero_net'!$A$2:$MC$200,MATCH(1,('GMW - Zero_net'!$MC$2:$MC$200=S$3)*('GMW - Zero_net'!$MB$2:$MB$200=S$4),0),$E219-1973)</f>
        <v>977337.9</v>
      </c>
      <c r="T219" cm="1">
        <f t="array" ref="T219">INDEX('GMW - Zero_net'!$A$2:$MC$200,MATCH(1,('GMW - Zero_net'!$MC$2:$MC$200=T$3)*('GMW - Zero_net'!$MB$2:$MB$200=T$4),0),$E219-1973)</f>
        <v>0.1458168</v>
      </c>
      <c r="U219" cm="1">
        <f t="array" ref="U219">INDEX('GMW - Zero_net'!$A$2:$MC$200,MATCH(1,('GMW - Zero_net'!$MC$2:$MC$200=U$3)*('GMW - Zero_net'!$MB$2:$MB$200=U$4),0),$E219-1973)</f>
        <v>762320.8</v>
      </c>
      <c r="V219" cm="1">
        <f t="array" ref="V219">INDEX('GMW - Zero_net'!$A$2:$MC$200,MATCH(1,('GMW - Zero_net'!$MC$2:$MC$200=V$3)*('GMW - Zero_net'!$MB$2:$MB$200=V$4),0),$E219-1973)</f>
        <v>35013.269999999997</v>
      </c>
      <c r="W219" cm="1">
        <f t="array" ref="W219">INDEX('GMW - Zero_net'!$A$2:$MC$200,MATCH(1,('GMW - Zero_net'!$MC$2:$MC$200=W$3)*('GMW - Zero_net'!$MB$2:$MB$200=W$4),0),$E219-1973)</f>
        <v>31.994430000000001</v>
      </c>
      <c r="X219" cm="1">
        <f t="array" ref="X219">INDEX('GMW - Zero_net'!$A$2:$MC$200,MATCH(1,('GMW - Zero_net'!$MC$2:$MC$200=X$3)*('GMW - Zero_net'!$MB$2:$MB$200=X$4),0),$E219-1973)</f>
        <v>629804.6</v>
      </c>
      <c r="Y219" cm="1">
        <f t="array" ref="Y219">INDEX('GMW - Zero_net'!$A$2:$MC$200,MATCH(1,('GMW - Zero_net'!$MC$2:$MC$200=Y$3)*('GMW - Zero_net'!$MB$2:$MB$200=Y$4),0),$E219-1973)</f>
        <v>43482.19</v>
      </c>
      <c r="Z219" cm="1">
        <f t="array" ref="Z219">INDEX('GMW - Zero_net'!$A$2:$MC$200,MATCH(1,('GMW - Zero_net'!$MC$2:$MC$200=Z$3)*('GMW - Zero_net'!$MB$2:$MB$200=Z$4),0),$E219-1973)</f>
        <v>3514815</v>
      </c>
      <c r="AA219" cm="1">
        <f t="array" ref="AA219">INDEX('GMW - Zero_net'!$A$2:$MC$200,MATCH(1,('GMW - Zero_net'!$MC$2:$MC$200=AA$3)*('GMW - Zero_net'!$MB$2:$MB$200=AA$4),0),$E219-1973)</f>
        <v>-1.585914</v>
      </c>
      <c r="AB219" cm="1">
        <f t="array" ref="AB219">INDEX('GMW - Zero_net'!$A$2:$MC$200,MATCH(1,('GMW - Zero_net'!$MC$2:$MC$200=AB$3)*('GMW - Zero_net'!$MB$2:$MB$200=AB$4),0),$E219-1973)</f>
        <v>455990</v>
      </c>
      <c r="AC219" cm="1">
        <f t="array" ref="AC219">INDEX('GMW - Zero_net'!$A$2:$MC$200,MATCH(1,('GMW - Zero_net'!$MC$2:$MC$200=AC$3)*('GMW - Zero_net'!$MB$2:$MB$200=AC$4),0),$E219-1973)</f>
        <v>464232</v>
      </c>
      <c r="AD219" cm="1">
        <f t="array" ref="AD219">INDEX('GMW - Zero_net'!$A$2:$MC$200,MATCH(1,('GMW - Zero_net'!$MC$2:$MC$200=AD$3)*('GMW - Zero_net'!$MB$2:$MB$200=AD$4),0),$E219-1973)</f>
        <v>69446.33</v>
      </c>
      <c r="AE219" cm="1">
        <f t="array" ref="AE219">INDEX('GMW - Zero_net'!$A$2:$MC$200,MATCH(1,('GMW - Zero_net'!$MC$2:$MC$200=AE$3)*('GMW - Zero_net'!$MB$2:$MB$200=AE$4),0),$E219-1973)</f>
        <v>35.006639999999997</v>
      </c>
    </row>
    <row r="220" spans="1:31" x14ac:dyDescent="0.2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Zero_net'!$A$2:$MC$200,MATCH(1,('GMW - Zero_net'!$MC$2:$MC$200=F$3)*('GMW - Zero_net'!$MB$2:$MB$200=F$4),0),$E220-1973)</f>
        <v>765294.6</v>
      </c>
      <c r="G220" cm="1">
        <f t="array" ref="G220">INDEX('GMW - Zero_net'!$A$2:$MC$200,MATCH(1,('GMW - Zero_net'!$MC$2:$MC$200=G$3)*('GMW - Zero_net'!$MB$2:$MB$200=G$4),0),$E220-1973)</f>
        <v>444570.7</v>
      </c>
      <c r="H220" cm="1">
        <f t="array" ref="H220">INDEX('GMW - Zero_net'!$A$2:$MC$200,MATCH(1,('GMW - Zero_net'!$MC$2:$MC$200=H$3)*('GMW - Zero_net'!$MB$2:$MB$200=H$4),0),$E220-1973)</f>
        <v>493361.7</v>
      </c>
      <c r="I220" cm="1">
        <f t="array" ref="I220">INDEX('GMW - Zero_net'!$A$2:$MC$200,MATCH(1,('GMW - Zero_net'!$MC$2:$MC$200=I$3)*('GMW - Zero_net'!$MB$2:$MB$200=I$4),0),$E220-1973)</f>
        <v>165.01689999999999</v>
      </c>
      <c r="J220" cm="1">
        <f t="array" ref="J220">INDEX('GMW - Zero_net'!$A$2:$MC$200,MATCH(1,('GMW - Zero_net'!$MC$2:$MC$200=J$3)*('GMW - Zero_net'!$MB$2:$MB$200=J$4),0),$E220-1973)</f>
        <v>2.587005</v>
      </c>
      <c r="K220" cm="1">
        <f t="array" ref="K220">INDEX('GMW - Zero_net'!$A$2:$MC$200,MATCH(1,('GMW - Zero_net'!$MC$2:$MC$200=K$3)*('GMW - Zero_net'!$MB$2:$MB$200=K$4),0),$E220-1973)</f>
        <v>3.4133339999999999</v>
      </c>
      <c r="L220" cm="1">
        <f t="array" ref="L220">INDEX('GMW - Zero_net'!$A$2:$MC$200,MATCH(1,('GMW - Zero_net'!$MC$2:$MC$200=L$3)*('GMW - Zero_net'!$MB$2:$MB$200=L$4),0),$E220-1973)</f>
        <v>35250.57</v>
      </c>
      <c r="M220" cm="1">
        <f t="array" ref="M220">INDEX('GMW - Zero_net'!$A$2:$MC$200,MATCH(1,('GMW - Zero_net'!$MC$2:$MC$200=M$3)*('GMW - Zero_net'!$MB$2:$MB$200=M$4),0),$E220-1973)</f>
        <v>1226.1880000000001</v>
      </c>
      <c r="N220" cm="1">
        <f t="array" ref="N220">INDEX('GMW - Zero_net'!$A$2:$MC$200,MATCH(1,('GMW - Zero_net'!$MC$2:$MC$200=N$3)*('GMW - Zero_net'!$MB$2:$MB$200=N$4),0),$E220-1973)</f>
        <v>36476.75</v>
      </c>
      <c r="O220" cm="1">
        <f t="array" ref="O220">INDEX('GMW - Zero_net'!$A$2:$MC$200,MATCH(1,('GMW - Zero_net'!$MC$2:$MC$200=O$3)*('GMW - Zero_net'!$MB$2:$MB$200=O$4),0),$E220-1973)</f>
        <v>3.3615590000000002</v>
      </c>
      <c r="P220" cm="1">
        <f t="array" ref="P220">INDEX('GMW - Zero_net'!$A$2:$MC$200,MATCH(1,('GMW - Zero_net'!$MC$2:$MC$200=P$3)*('GMW - Zero_net'!$MB$2:$MB$200=P$4),0),$E220-1973)</f>
        <v>44220.39</v>
      </c>
      <c r="Q220" cm="1">
        <f t="array" ref="Q220">INDEX('GMW - Zero_net'!$A$2:$MC$200,MATCH(1,('GMW - Zero_net'!$MC$2:$MC$200=Q$3)*('GMW - Zero_net'!$MB$2:$MB$200=Q$4),0),$E220-1973)</f>
        <v>-37407.78</v>
      </c>
      <c r="R220" cm="1">
        <f t="array" ref="R220">INDEX('GMW - Zero_net'!$A$2:$MC$200,MATCH(1,('GMW - Zero_net'!$MC$2:$MC$200=R$3)*('GMW - Zero_net'!$MB$2:$MB$200=R$4),0),$E220-1973)</f>
        <v>3368912</v>
      </c>
      <c r="S220" cm="1">
        <f t="array" ref="S220">INDEX('GMW - Zero_net'!$A$2:$MC$200,MATCH(1,('GMW - Zero_net'!$MC$2:$MC$200=S$3)*('GMW - Zero_net'!$MB$2:$MB$200=S$4),0),$E220-1973)</f>
        <v>985214.1</v>
      </c>
      <c r="T220" cm="1">
        <f t="array" ref="T220">INDEX('GMW - Zero_net'!$A$2:$MC$200,MATCH(1,('GMW - Zero_net'!$MC$2:$MC$200=T$3)*('GMW - Zero_net'!$MB$2:$MB$200=T$4),0),$E220-1973)</f>
        <v>0.14200209999999999</v>
      </c>
      <c r="U220" cm="1">
        <f t="array" ref="U220">INDEX('GMW - Zero_net'!$A$2:$MC$200,MATCH(1,('GMW - Zero_net'!$MC$2:$MC$200=U$3)*('GMW - Zero_net'!$MB$2:$MB$200=U$4),0),$E220-1973)</f>
        <v>764208.9</v>
      </c>
      <c r="V220" cm="1">
        <f t="array" ref="V220">INDEX('GMW - Zero_net'!$A$2:$MC$200,MATCH(1,('GMW - Zero_net'!$MC$2:$MC$200=V$3)*('GMW - Zero_net'!$MB$2:$MB$200=V$4),0),$E220-1973)</f>
        <v>35017.760000000002</v>
      </c>
      <c r="W220" cm="1">
        <f t="array" ref="W220">INDEX('GMW - Zero_net'!$A$2:$MC$200,MATCH(1,('GMW - Zero_net'!$MC$2:$MC$200=W$3)*('GMW - Zero_net'!$MB$2:$MB$200=W$4),0),$E220-1973)</f>
        <v>31.993849999999998</v>
      </c>
      <c r="X220" cm="1">
        <f t="array" ref="X220">INDEX('GMW - Zero_net'!$A$2:$MC$200,MATCH(1,('GMW - Zero_net'!$MC$2:$MC$200=X$3)*('GMW - Zero_net'!$MB$2:$MB$200=X$4),0),$E220-1973)</f>
        <v>629837.1</v>
      </c>
      <c r="Y220" cm="1">
        <f t="array" ref="Y220">INDEX('GMW - Zero_net'!$A$2:$MC$200,MATCH(1,('GMW - Zero_net'!$MC$2:$MC$200=Y$3)*('GMW - Zero_net'!$MB$2:$MB$200=Y$4),0),$E220-1973)</f>
        <v>43437.62</v>
      </c>
      <c r="Z220" cm="1">
        <f t="array" ref="Z220">INDEX('GMW - Zero_net'!$A$2:$MC$200,MATCH(1,('GMW - Zero_net'!$MC$2:$MC$200=Z$3)*('GMW - Zero_net'!$MB$2:$MB$200=Z$4),0),$E220-1973)</f>
        <v>3526161</v>
      </c>
      <c r="AA220" cm="1">
        <f t="array" ref="AA220">INDEX('GMW - Zero_net'!$A$2:$MC$200,MATCH(1,('GMW - Zero_net'!$MC$2:$MC$200=AA$3)*('GMW - Zero_net'!$MB$2:$MB$200=AA$4),0),$E220-1973)</f>
        <v>-1.5849679999999999</v>
      </c>
      <c r="AB220" cm="1">
        <f t="array" ref="AB220">INDEX('GMW - Zero_net'!$A$2:$MC$200,MATCH(1,('GMW - Zero_net'!$MC$2:$MC$200=AB$3)*('GMW - Zero_net'!$MB$2:$MB$200=AB$4),0),$E220-1973)</f>
        <v>436812.3</v>
      </c>
      <c r="AC220" cm="1">
        <f t="array" ref="AC220">INDEX('GMW - Zero_net'!$A$2:$MC$200,MATCH(1,('GMW - Zero_net'!$MC$2:$MC$200=AC$3)*('GMW - Zero_net'!$MB$2:$MB$200=AC$4),0),$E220-1973)</f>
        <v>384935.2</v>
      </c>
      <c r="AD220" cm="1">
        <f t="array" ref="AD220">INDEX('GMW - Zero_net'!$A$2:$MC$200,MATCH(1,('GMW - Zero_net'!$MC$2:$MC$200=AD$3)*('GMW - Zero_net'!$MB$2:$MB$200=AD$4),0),$E220-1973)</f>
        <v>69438.539999999994</v>
      </c>
      <c r="AE220" cm="1">
        <f t="array" ref="AE220">INDEX('GMW - Zero_net'!$A$2:$MC$200,MATCH(1,('GMW - Zero_net'!$MC$2:$MC$200=AE$3)*('GMW - Zero_net'!$MB$2:$MB$200=AE$4),0),$E220-1973)</f>
        <v>35.18479</v>
      </c>
    </row>
    <row r="221" spans="1:31" x14ac:dyDescent="0.2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Zero_net'!$A$2:$MC$200,MATCH(1,('GMW - Zero_net'!$MC$2:$MC$200=F$3)*('GMW - Zero_net'!$MB$2:$MB$200=F$4),0),$E221-1973)</f>
        <v>767155.4</v>
      </c>
      <c r="G221" cm="1">
        <f t="array" ref="G221">INDEX('GMW - Zero_net'!$A$2:$MC$200,MATCH(1,('GMW - Zero_net'!$MC$2:$MC$200=G$3)*('GMW - Zero_net'!$MB$2:$MB$200=G$4),0),$E221-1973)</f>
        <v>445433.5</v>
      </c>
      <c r="H221" cm="1">
        <f t="array" ref="H221">INDEX('GMW - Zero_net'!$A$2:$MC$200,MATCH(1,('GMW - Zero_net'!$MC$2:$MC$200=H$3)*('GMW - Zero_net'!$MB$2:$MB$200=H$4),0),$E221-1973)</f>
        <v>494546.7</v>
      </c>
      <c r="I221" cm="1">
        <f t="array" ref="I221">INDEX('GMW - Zero_net'!$A$2:$MC$200,MATCH(1,('GMW - Zero_net'!$MC$2:$MC$200=I$3)*('GMW - Zero_net'!$MB$2:$MB$200=I$4),0),$E221-1973)</f>
        <v>165.87559999999999</v>
      </c>
      <c r="J221" cm="1">
        <f t="array" ref="J221">INDEX('GMW - Zero_net'!$A$2:$MC$200,MATCH(1,('GMW - Zero_net'!$MC$2:$MC$200=J$3)*('GMW - Zero_net'!$MB$2:$MB$200=J$4),0),$E221-1973)</f>
        <v>2.5902690000000002</v>
      </c>
      <c r="K221" cm="1">
        <f t="array" ref="K221">INDEX('GMW - Zero_net'!$A$2:$MC$200,MATCH(1,('GMW - Zero_net'!$MC$2:$MC$200=K$3)*('GMW - Zero_net'!$MB$2:$MB$200=K$4),0),$E221-1973)</f>
        <v>3.4117299999999999</v>
      </c>
      <c r="L221" cm="1">
        <f t="array" ref="L221">INDEX('GMW - Zero_net'!$A$2:$MC$200,MATCH(1,('GMW - Zero_net'!$MC$2:$MC$200=L$3)*('GMW - Zero_net'!$MB$2:$MB$200=L$4),0),$E221-1973)</f>
        <v>35252.93</v>
      </c>
      <c r="M221" cm="1">
        <f t="array" ref="M221">INDEX('GMW - Zero_net'!$A$2:$MC$200,MATCH(1,('GMW - Zero_net'!$MC$2:$MC$200=M$3)*('GMW - Zero_net'!$MB$2:$MB$200=M$4),0),$E221-1973)</f>
        <v>1228.348</v>
      </c>
      <c r="N221" cm="1">
        <f t="array" ref="N221">INDEX('GMW - Zero_net'!$A$2:$MC$200,MATCH(1,('GMW - Zero_net'!$MC$2:$MC$200=N$3)*('GMW - Zero_net'!$MB$2:$MB$200=N$4),0),$E221-1973)</f>
        <v>36481.279999999999</v>
      </c>
      <c r="O221" cm="1">
        <f t="array" ref="O221">INDEX('GMW - Zero_net'!$A$2:$MC$200,MATCH(1,('GMW - Zero_net'!$MC$2:$MC$200=O$3)*('GMW - Zero_net'!$MB$2:$MB$200=O$4),0),$E221-1973)</f>
        <v>3.3670629999999999</v>
      </c>
      <c r="P221" cm="1">
        <f t="array" ref="P221">INDEX('GMW - Zero_net'!$A$2:$MC$200,MATCH(1,('GMW - Zero_net'!$MC$2:$MC$200=P$3)*('GMW - Zero_net'!$MB$2:$MB$200=P$4),0),$E221-1973)</f>
        <v>44174.1</v>
      </c>
      <c r="Q221" cm="1">
        <f t="array" ref="Q221">INDEX('GMW - Zero_net'!$A$2:$MC$200,MATCH(1,('GMW - Zero_net'!$MC$2:$MC$200=Q$3)*('GMW - Zero_net'!$MB$2:$MB$200=Q$4),0),$E221-1973)</f>
        <v>-3687.7269999999999</v>
      </c>
      <c r="R221" cm="1">
        <f t="array" ref="R221">INDEX('GMW - Zero_net'!$A$2:$MC$200,MATCH(1,('GMW - Zero_net'!$MC$2:$MC$200=R$3)*('GMW - Zero_net'!$MB$2:$MB$200=R$4),0),$E221-1973)</f>
        <v>3391909</v>
      </c>
      <c r="S221" cm="1">
        <f t="array" ref="S221">INDEX('GMW - Zero_net'!$A$2:$MC$200,MATCH(1,('GMW - Zero_net'!$MC$2:$MC$200=S$3)*('GMW - Zero_net'!$MB$2:$MB$200=S$4),0),$E221-1973)</f>
        <v>993146.9</v>
      </c>
      <c r="T221" cm="1">
        <f t="array" ref="T221">INDEX('GMW - Zero_net'!$A$2:$MC$200,MATCH(1,('GMW - Zero_net'!$MC$2:$MC$200=T$3)*('GMW - Zero_net'!$MB$2:$MB$200=T$4),0),$E221-1973)</f>
        <v>0.13103490000000001</v>
      </c>
      <c r="U221" cm="1">
        <f t="array" ref="U221">INDEX('GMW - Zero_net'!$A$2:$MC$200,MATCH(1,('GMW - Zero_net'!$MC$2:$MC$200=U$3)*('GMW - Zero_net'!$MB$2:$MB$200=U$4),0),$E221-1973)</f>
        <v>766150.8</v>
      </c>
      <c r="V221" cm="1">
        <f t="array" ref="V221">INDEX('GMW - Zero_net'!$A$2:$MC$200,MATCH(1,('GMW - Zero_net'!$MC$2:$MC$200=V$3)*('GMW - Zero_net'!$MB$2:$MB$200=V$4),0),$E221-1973)</f>
        <v>35022.120000000003</v>
      </c>
      <c r="W221" cm="1">
        <f t="array" ref="W221">INDEX('GMW - Zero_net'!$A$2:$MC$200,MATCH(1,('GMW - Zero_net'!$MC$2:$MC$200=W$3)*('GMW - Zero_net'!$MB$2:$MB$200=W$4),0),$E221-1973)</f>
        <v>31.993279999999999</v>
      </c>
      <c r="X221" cm="1">
        <f t="array" ref="X221">INDEX('GMW - Zero_net'!$A$2:$MC$200,MATCH(1,('GMW - Zero_net'!$MC$2:$MC$200=X$3)*('GMW - Zero_net'!$MB$2:$MB$200=X$4),0),$E221-1973)</f>
        <v>629837.4</v>
      </c>
      <c r="Y221" cm="1">
        <f t="array" ref="Y221">INDEX('GMW - Zero_net'!$A$2:$MC$200,MATCH(1,('GMW - Zero_net'!$MC$2:$MC$200=Y$3)*('GMW - Zero_net'!$MB$2:$MB$200=Y$4),0),$E221-1973)</f>
        <v>43391.88</v>
      </c>
      <c r="Z221" cm="1">
        <f t="array" ref="Z221">INDEX('GMW - Zero_net'!$A$2:$MC$200,MATCH(1,('GMW - Zero_net'!$MC$2:$MC$200=Z$3)*('GMW - Zero_net'!$MB$2:$MB$200=Z$4),0),$E221-1973)</f>
        <v>3537514</v>
      </c>
      <c r="AA221" cm="1">
        <f t="array" ref="AA221">INDEX('GMW - Zero_net'!$A$2:$MC$200,MATCH(1,('GMW - Zero_net'!$MC$2:$MC$200=AA$3)*('GMW - Zero_net'!$MB$2:$MB$200=AA$4),0),$E221-1973)</f>
        <v>-1.5839449999999999</v>
      </c>
      <c r="AB221" cm="1">
        <f t="array" ref="AB221">INDEX('GMW - Zero_net'!$A$2:$MC$200,MATCH(1,('GMW - Zero_net'!$MC$2:$MC$200=AB$3)*('GMW - Zero_net'!$MB$2:$MB$200=AB$4),0),$E221-1973)</f>
        <v>431458.2</v>
      </c>
      <c r="AC221" cm="1">
        <f t="array" ref="AC221">INDEX('GMW - Zero_net'!$A$2:$MC$200,MATCH(1,('GMW - Zero_net'!$MC$2:$MC$200=AC$3)*('GMW - Zero_net'!$MB$2:$MB$200=AC$4),0),$E221-1973)</f>
        <v>408461</v>
      </c>
      <c r="AD221" cm="1">
        <f t="array" ref="AD221">INDEX('GMW - Zero_net'!$A$2:$MC$200,MATCH(1,('GMW - Zero_net'!$MC$2:$MC$200=AD$3)*('GMW - Zero_net'!$MB$2:$MB$200=AD$4),0),$E221-1973)</f>
        <v>69428.94</v>
      </c>
      <c r="AE221" cm="1">
        <f t="array" ref="AE221">INDEX('GMW - Zero_net'!$A$2:$MC$200,MATCH(1,('GMW - Zero_net'!$MC$2:$MC$200=AE$3)*('GMW - Zero_net'!$MB$2:$MB$200=AE$4),0),$E221-1973)</f>
        <v>35.360309999999998</v>
      </c>
    </row>
    <row r="222" spans="1:31" x14ac:dyDescent="0.2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Zero_net'!$A$2:$MC$200,MATCH(1,('GMW - Zero_net'!$MC$2:$MC$200=F$3)*('GMW - Zero_net'!$MB$2:$MB$200=F$4),0),$E222-1973)</f>
        <v>768989.5</v>
      </c>
      <c r="G222" cm="1">
        <f t="array" ref="G222">INDEX('GMW - Zero_net'!$A$2:$MC$200,MATCH(1,('GMW - Zero_net'!$MC$2:$MC$200=G$3)*('GMW - Zero_net'!$MB$2:$MB$200=G$4),0),$E222-1973)</f>
        <v>446267</v>
      </c>
      <c r="H222" cm="1">
        <f t="array" ref="H222">INDEX('GMW - Zero_net'!$A$2:$MC$200,MATCH(1,('GMW - Zero_net'!$MC$2:$MC$200=H$3)*('GMW - Zero_net'!$MB$2:$MB$200=H$4),0),$E222-1973)</f>
        <v>495611.1</v>
      </c>
      <c r="I222" cm="1">
        <f t="array" ref="I222">INDEX('GMW - Zero_net'!$A$2:$MC$200,MATCH(1,('GMW - Zero_net'!$MC$2:$MC$200=I$3)*('GMW - Zero_net'!$MB$2:$MB$200=I$4),0),$E222-1973)</f>
        <v>166.63120000000001</v>
      </c>
      <c r="J222" cm="1">
        <f t="array" ref="J222">INDEX('GMW - Zero_net'!$A$2:$MC$200,MATCH(1,('GMW - Zero_net'!$MC$2:$MC$200=J$3)*('GMW - Zero_net'!$MB$2:$MB$200=J$4),0),$E222-1973)</f>
        <v>2.591237</v>
      </c>
      <c r="K222" cm="1">
        <f t="array" ref="K222">INDEX('GMW - Zero_net'!$A$2:$MC$200,MATCH(1,('GMW - Zero_net'!$MC$2:$MC$200=K$3)*('GMW - Zero_net'!$MB$2:$MB$200=K$4),0),$E222-1973)</f>
        <v>3.4093529999999999</v>
      </c>
      <c r="L222" cm="1">
        <f t="array" ref="L222">INDEX('GMW - Zero_net'!$A$2:$MC$200,MATCH(1,('GMW - Zero_net'!$MC$2:$MC$200=L$3)*('GMW - Zero_net'!$MB$2:$MB$200=L$4),0),$E222-1973)</f>
        <v>35255.19</v>
      </c>
      <c r="M222" cm="1">
        <f t="array" ref="M222">INDEX('GMW - Zero_net'!$A$2:$MC$200,MATCH(1,('GMW - Zero_net'!$MC$2:$MC$200=M$3)*('GMW - Zero_net'!$MB$2:$MB$200=M$4),0),$E222-1973)</f>
        <v>1230.5899999999999</v>
      </c>
      <c r="N222" cm="1">
        <f t="array" ref="N222">INDEX('GMW - Zero_net'!$A$2:$MC$200,MATCH(1,('GMW - Zero_net'!$MC$2:$MC$200=N$3)*('GMW - Zero_net'!$MB$2:$MB$200=N$4),0),$E222-1973)</f>
        <v>36485.78</v>
      </c>
      <c r="O222" cm="1">
        <f t="array" ref="O222">INDEX('GMW - Zero_net'!$A$2:$MC$200,MATCH(1,('GMW - Zero_net'!$MC$2:$MC$200=O$3)*('GMW - Zero_net'!$MB$2:$MB$200=O$4),0),$E222-1973)</f>
        <v>3.3727930000000002</v>
      </c>
      <c r="P222" cm="1">
        <f t="array" ref="P222">INDEX('GMW - Zero_net'!$A$2:$MC$200,MATCH(1,('GMW - Zero_net'!$MC$2:$MC$200=P$3)*('GMW - Zero_net'!$MB$2:$MB$200=P$4),0),$E222-1973)</f>
        <v>44127.81</v>
      </c>
      <c r="Q222" cm="1">
        <f t="array" ref="Q222">INDEX('GMW - Zero_net'!$A$2:$MC$200,MATCH(1,('GMW - Zero_net'!$MC$2:$MC$200=Q$3)*('GMW - Zero_net'!$MB$2:$MB$200=Q$4),0),$E222-1973)</f>
        <v>-30232.81</v>
      </c>
      <c r="R222" cm="1">
        <f t="array" ref="R222">INDEX('GMW - Zero_net'!$A$2:$MC$200,MATCH(1,('GMW - Zero_net'!$MC$2:$MC$200=R$3)*('GMW - Zero_net'!$MB$2:$MB$200=R$4),0),$E222-1973)</f>
        <v>3441645</v>
      </c>
      <c r="S222" cm="1">
        <f t="array" ref="S222">INDEX('GMW - Zero_net'!$A$2:$MC$200,MATCH(1,('GMW - Zero_net'!$MC$2:$MC$200=S$3)*('GMW - Zero_net'!$MB$2:$MB$200=S$4),0),$E222-1973)</f>
        <v>1000993</v>
      </c>
      <c r="T222" cm="1">
        <f t="array" ref="T222">INDEX('GMW - Zero_net'!$A$2:$MC$200,MATCH(1,('GMW - Zero_net'!$MC$2:$MC$200=T$3)*('GMW - Zero_net'!$MB$2:$MB$200=T$4),0),$E222-1973)</f>
        <v>0.11720659999999999</v>
      </c>
      <c r="U222" cm="1">
        <f t="array" ref="U222">INDEX('GMW - Zero_net'!$A$2:$MC$200,MATCH(1,('GMW - Zero_net'!$MC$2:$MC$200=U$3)*('GMW - Zero_net'!$MB$2:$MB$200=U$4),0),$E222-1973)</f>
        <v>768088.8</v>
      </c>
      <c r="V222" cm="1">
        <f t="array" ref="V222">INDEX('GMW - Zero_net'!$A$2:$MC$200,MATCH(1,('GMW - Zero_net'!$MC$2:$MC$200=V$3)*('GMW - Zero_net'!$MB$2:$MB$200=V$4),0),$E222-1973)</f>
        <v>35026.46</v>
      </c>
      <c r="W222" cm="1">
        <f t="array" ref="W222">INDEX('GMW - Zero_net'!$A$2:$MC$200,MATCH(1,('GMW - Zero_net'!$MC$2:$MC$200=W$3)*('GMW - Zero_net'!$MB$2:$MB$200=W$4),0),$E222-1973)</f>
        <v>31.992709999999999</v>
      </c>
      <c r="X222" cm="1">
        <f t="array" ref="X222">INDEX('GMW - Zero_net'!$A$2:$MC$200,MATCH(1,('GMW - Zero_net'!$MC$2:$MC$200=X$3)*('GMW - Zero_net'!$MB$2:$MB$200=X$4),0),$E222-1973)</f>
        <v>629822.6</v>
      </c>
      <c r="Y222" cm="1">
        <f t="array" ref="Y222">INDEX('GMW - Zero_net'!$A$2:$MC$200,MATCH(1,('GMW - Zero_net'!$MC$2:$MC$200=Y$3)*('GMW - Zero_net'!$MB$2:$MB$200=Y$4),0),$E222-1973)</f>
        <v>43346.13</v>
      </c>
      <c r="Z222" cm="1">
        <f t="array" ref="Z222">INDEX('GMW - Zero_net'!$A$2:$MC$200,MATCH(1,('GMW - Zero_net'!$MC$2:$MC$200=Z$3)*('GMW - Zero_net'!$MB$2:$MB$200=Z$4),0),$E222-1973)</f>
        <v>3548867</v>
      </c>
      <c r="AA222" cm="1">
        <f t="array" ref="AA222">INDEX('GMW - Zero_net'!$A$2:$MC$200,MATCH(1,('GMW - Zero_net'!$MC$2:$MC$200=AA$3)*('GMW - Zero_net'!$MB$2:$MB$200=AA$4),0),$E222-1973)</f>
        <v>-1.582921</v>
      </c>
      <c r="AB222" cm="1">
        <f t="array" ref="AB222">INDEX('GMW - Zero_net'!$A$2:$MC$200,MATCH(1,('GMW - Zero_net'!$MC$2:$MC$200=AB$3)*('GMW - Zero_net'!$MB$2:$MB$200=AB$4),0),$E222-1973)</f>
        <v>453891.1</v>
      </c>
      <c r="AC222" cm="1">
        <f t="array" ref="AC222">INDEX('GMW - Zero_net'!$A$2:$MC$200,MATCH(1,('GMW - Zero_net'!$MC$2:$MC$200=AC$3)*('GMW - Zero_net'!$MB$2:$MB$200=AC$4),0),$E222-1973)</f>
        <v>404155.6</v>
      </c>
      <c r="AD222" cm="1">
        <f t="array" ref="AD222">INDEX('GMW - Zero_net'!$A$2:$MC$200,MATCH(1,('GMW - Zero_net'!$MC$2:$MC$200=AD$3)*('GMW - Zero_net'!$MB$2:$MB$200=AD$4),0),$E222-1973)</f>
        <v>69419.33</v>
      </c>
      <c r="AE222" cm="1">
        <f t="array" ref="AE222">INDEX('GMW - Zero_net'!$A$2:$MC$200,MATCH(1,('GMW - Zero_net'!$MC$2:$MC$200=AE$3)*('GMW - Zero_net'!$MB$2:$MB$200=AE$4),0),$E222-1973)</f>
        <v>35.536230000000003</v>
      </c>
    </row>
    <row r="223" spans="1:31" x14ac:dyDescent="0.2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Zero_net'!$A$2:$MC$200,MATCH(1,('GMW - Zero_net'!$MC$2:$MC$200=F$3)*('GMW - Zero_net'!$MB$2:$MB$200=F$4),0),$E223-1973)</f>
        <v>770883.8</v>
      </c>
      <c r="G223" cm="1">
        <f t="array" ref="G223">INDEX('GMW - Zero_net'!$A$2:$MC$200,MATCH(1,('GMW - Zero_net'!$MC$2:$MC$200=G$3)*('GMW - Zero_net'!$MB$2:$MB$200=G$4),0),$E223-1973)</f>
        <v>447124.7</v>
      </c>
      <c r="H223" cm="1">
        <f t="array" ref="H223">INDEX('GMW - Zero_net'!$A$2:$MC$200,MATCH(1,('GMW - Zero_net'!$MC$2:$MC$200=H$3)*('GMW - Zero_net'!$MB$2:$MB$200=H$4),0),$E223-1973)</f>
        <v>497218.1</v>
      </c>
      <c r="I223" cm="1">
        <f t="array" ref="I223">INDEX('GMW - Zero_net'!$A$2:$MC$200,MATCH(1,('GMW - Zero_net'!$MC$2:$MC$200=I$3)*('GMW - Zero_net'!$MB$2:$MB$200=I$4),0),$E223-1973)</f>
        <v>166.96350000000001</v>
      </c>
      <c r="J223" cm="1">
        <f t="array" ref="J223">INDEX('GMW - Zero_net'!$A$2:$MC$200,MATCH(1,('GMW - Zero_net'!$MC$2:$MC$200=J$3)*('GMW - Zero_net'!$MB$2:$MB$200=J$4),0),$E223-1973)</f>
        <v>2.5899420000000002</v>
      </c>
      <c r="K223" cm="1">
        <f t="array" ref="K223">INDEX('GMW - Zero_net'!$A$2:$MC$200,MATCH(1,('GMW - Zero_net'!$MC$2:$MC$200=K$3)*('GMW - Zero_net'!$MB$2:$MB$200=K$4),0),$E223-1973)</f>
        <v>3.406234</v>
      </c>
      <c r="L223" cm="1">
        <f t="array" ref="L223">INDEX('GMW - Zero_net'!$A$2:$MC$200,MATCH(1,('GMW - Zero_net'!$MC$2:$MC$200=L$3)*('GMW - Zero_net'!$MB$2:$MB$200=L$4),0),$E223-1973)</f>
        <v>35257.1</v>
      </c>
      <c r="M223" cm="1">
        <f t="array" ref="M223">INDEX('GMW - Zero_net'!$A$2:$MC$200,MATCH(1,('GMW - Zero_net'!$MC$2:$MC$200=M$3)*('GMW - Zero_net'!$MB$2:$MB$200=M$4),0),$E223-1973)</f>
        <v>1233.145</v>
      </c>
      <c r="N223" cm="1">
        <f t="array" ref="N223">INDEX('GMW - Zero_net'!$A$2:$MC$200,MATCH(1,('GMW - Zero_net'!$MC$2:$MC$200=N$3)*('GMW - Zero_net'!$MB$2:$MB$200=N$4),0),$E223-1973)</f>
        <v>36490.25</v>
      </c>
      <c r="O223" cm="1">
        <f t="array" ref="O223">INDEX('GMW - Zero_net'!$A$2:$MC$200,MATCH(1,('GMW - Zero_net'!$MC$2:$MC$200=O$3)*('GMW - Zero_net'!$MB$2:$MB$200=O$4),0),$E223-1973)</f>
        <v>3.379381</v>
      </c>
      <c r="P223" cm="1">
        <f t="array" ref="P223">INDEX('GMW - Zero_net'!$A$2:$MC$200,MATCH(1,('GMW - Zero_net'!$MC$2:$MC$200=P$3)*('GMW - Zero_net'!$MB$2:$MB$200=P$4),0),$E223-1973)</f>
        <v>44081.52</v>
      </c>
      <c r="Q223" cm="1">
        <f t="array" ref="Q223">INDEX('GMW - Zero_net'!$A$2:$MC$200,MATCH(1,('GMW - Zero_net'!$MC$2:$MC$200=Q$3)*('GMW - Zero_net'!$MB$2:$MB$200=Q$4),0),$E223-1973)</f>
        <v>48865.760000000002</v>
      </c>
      <c r="R223" cm="1">
        <f t="array" ref="R223">INDEX('GMW - Zero_net'!$A$2:$MC$200,MATCH(1,('GMW - Zero_net'!$MC$2:$MC$200=R$3)*('GMW - Zero_net'!$MB$2:$MB$200=R$4),0),$E223-1973)</f>
        <v>3436584</v>
      </c>
      <c r="S223" cm="1">
        <f t="array" ref="S223">INDEX('GMW - Zero_net'!$A$2:$MC$200,MATCH(1,('GMW - Zero_net'!$MC$2:$MC$200=S$3)*('GMW - Zero_net'!$MB$2:$MB$200=S$4),0),$E223-1973)</f>
        <v>1009102</v>
      </c>
      <c r="T223" cm="1">
        <f t="array" ref="T223">INDEX('GMW - Zero_net'!$A$2:$MC$200,MATCH(1,('GMW - Zero_net'!$MC$2:$MC$200=T$3)*('GMW - Zero_net'!$MB$2:$MB$200=T$4),0),$E223-1973)</f>
        <v>0.1037598</v>
      </c>
      <c r="U223" cm="1">
        <f t="array" ref="U223">INDEX('GMW - Zero_net'!$A$2:$MC$200,MATCH(1,('GMW - Zero_net'!$MC$2:$MC$200=U$3)*('GMW - Zero_net'!$MB$2:$MB$200=U$4),0),$E223-1973)</f>
        <v>770084.4</v>
      </c>
      <c r="V223" cm="1">
        <f t="array" ref="V223">INDEX('GMW - Zero_net'!$A$2:$MC$200,MATCH(1,('GMW - Zero_net'!$MC$2:$MC$200=V$3)*('GMW - Zero_net'!$MB$2:$MB$200=V$4),0),$E223-1973)</f>
        <v>35030.769999999997</v>
      </c>
      <c r="W223" cm="1">
        <f t="array" ref="W223">INDEX('GMW - Zero_net'!$A$2:$MC$200,MATCH(1,('GMW - Zero_net'!$MC$2:$MC$200=W$3)*('GMW - Zero_net'!$MB$2:$MB$200=W$4),0),$E223-1973)</f>
        <v>31.992139999999999</v>
      </c>
      <c r="X223" cm="1">
        <f t="array" ref="X223">INDEX('GMW - Zero_net'!$A$2:$MC$200,MATCH(1,('GMW - Zero_net'!$MC$2:$MC$200=X$3)*('GMW - Zero_net'!$MB$2:$MB$200=X$4),0),$E223-1973)</f>
        <v>629792.80000000005</v>
      </c>
      <c r="Y223" cm="1">
        <f t="array" ref="Y223">INDEX('GMW - Zero_net'!$A$2:$MC$200,MATCH(1,('GMW - Zero_net'!$MC$2:$MC$200=Y$3)*('GMW - Zero_net'!$MB$2:$MB$200=Y$4),0),$E223-1973)</f>
        <v>43300.38</v>
      </c>
      <c r="Z223" cm="1">
        <f t="array" ref="Z223">INDEX('GMW - Zero_net'!$A$2:$MC$200,MATCH(1,('GMW - Zero_net'!$MC$2:$MC$200=Z$3)*('GMW - Zero_net'!$MB$2:$MB$200=Z$4),0),$E223-1973)</f>
        <v>3560228</v>
      </c>
      <c r="AA223" cm="1">
        <f t="array" ref="AA223">INDEX('GMW - Zero_net'!$A$2:$MC$200,MATCH(1,('GMW - Zero_net'!$MC$2:$MC$200=AA$3)*('GMW - Zero_net'!$MB$2:$MB$200=AA$4),0),$E223-1973)</f>
        <v>-1.5818179999999999</v>
      </c>
      <c r="AB223" cm="1">
        <f t="array" ref="AB223">INDEX('GMW - Zero_net'!$A$2:$MC$200,MATCH(1,('GMW - Zero_net'!$MC$2:$MC$200=AB$3)*('GMW - Zero_net'!$MB$2:$MB$200=AB$4),0),$E223-1973)</f>
        <v>473405.2</v>
      </c>
      <c r="AC223" cm="1">
        <f t="array" ref="AC223">INDEX('GMW - Zero_net'!$A$2:$MC$200,MATCH(1,('GMW - Zero_net'!$MC$2:$MC$200=AC$3)*('GMW - Zero_net'!$MB$2:$MB$200=AC$4),0),$E223-1973)</f>
        <v>478466.2</v>
      </c>
      <c r="AD223" cm="1">
        <f t="array" ref="AD223">INDEX('GMW - Zero_net'!$A$2:$MC$200,MATCH(1,('GMW - Zero_net'!$MC$2:$MC$200=AD$3)*('GMW - Zero_net'!$MB$2:$MB$200=AD$4),0),$E223-1973)</f>
        <v>69409.73</v>
      </c>
      <c r="AE223" cm="1">
        <f t="array" ref="AE223">INDEX('GMW - Zero_net'!$A$2:$MC$200,MATCH(1,('GMW - Zero_net'!$MC$2:$MC$200=AE$3)*('GMW - Zero_net'!$MB$2:$MB$200=AE$4),0),$E223-1973)</f>
        <v>35.712519999999998</v>
      </c>
    </row>
    <row r="224" spans="1:31" x14ac:dyDescent="0.2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Zero_net'!$A$2:$MC$200,MATCH(1,('GMW - Zero_net'!$MC$2:$MC$200=F$3)*('GMW - Zero_net'!$MB$2:$MB$200=F$4),0),$E224-1973)</f>
        <v>772781.2</v>
      </c>
      <c r="G224" cm="1">
        <f t="array" ref="G224">INDEX('GMW - Zero_net'!$A$2:$MC$200,MATCH(1,('GMW - Zero_net'!$MC$2:$MC$200=G$3)*('GMW - Zero_net'!$MB$2:$MB$200=G$4),0),$E224-1973)</f>
        <v>447976.5</v>
      </c>
      <c r="H224" cm="1">
        <f t="array" ref="H224">INDEX('GMW - Zero_net'!$A$2:$MC$200,MATCH(1,('GMW - Zero_net'!$MC$2:$MC$200=H$3)*('GMW - Zero_net'!$MB$2:$MB$200=H$4),0),$E224-1973)</f>
        <v>498302.1</v>
      </c>
      <c r="I224" cm="1">
        <f t="array" ref="I224">INDEX('GMW - Zero_net'!$A$2:$MC$200,MATCH(1,('GMW - Zero_net'!$MC$2:$MC$200=I$3)*('GMW - Zero_net'!$MB$2:$MB$200=I$4),0),$E224-1973)</f>
        <v>168.43510000000001</v>
      </c>
      <c r="J224" cm="1">
        <f t="array" ref="J224">INDEX('GMW - Zero_net'!$A$2:$MC$200,MATCH(1,('GMW - Zero_net'!$MC$2:$MC$200=J$3)*('GMW - Zero_net'!$MB$2:$MB$200=J$4),0),$E224-1973)</f>
        <v>2.5865200000000002</v>
      </c>
      <c r="K224" cm="1">
        <f t="array" ref="K224">INDEX('GMW - Zero_net'!$A$2:$MC$200,MATCH(1,('GMW - Zero_net'!$MC$2:$MC$200=K$3)*('GMW - Zero_net'!$MB$2:$MB$200=K$4),0),$E224-1973)</f>
        <v>3.4021979999999998</v>
      </c>
      <c r="L224" cm="1">
        <f t="array" ref="L224">INDEX('GMW - Zero_net'!$A$2:$MC$200,MATCH(1,('GMW - Zero_net'!$MC$2:$MC$200=L$3)*('GMW - Zero_net'!$MB$2:$MB$200=L$4),0),$E224-1973)</f>
        <v>35258.31</v>
      </c>
      <c r="M224" cm="1">
        <f t="array" ref="M224">INDEX('GMW - Zero_net'!$A$2:$MC$200,MATCH(1,('GMW - Zero_net'!$MC$2:$MC$200=M$3)*('GMW - Zero_net'!$MB$2:$MB$200=M$4),0),$E224-1973)</f>
        <v>1236.3589999999999</v>
      </c>
      <c r="N224" cm="1">
        <f t="array" ref="N224">INDEX('GMW - Zero_net'!$A$2:$MC$200,MATCH(1,('GMW - Zero_net'!$MC$2:$MC$200=N$3)*('GMW - Zero_net'!$MB$2:$MB$200=N$4),0),$E224-1973)</f>
        <v>36494.67</v>
      </c>
      <c r="O224" cm="1">
        <f t="array" ref="O224">INDEX('GMW - Zero_net'!$A$2:$MC$200,MATCH(1,('GMW - Zero_net'!$MC$2:$MC$200=O$3)*('GMW - Zero_net'!$MB$2:$MB$200=O$4),0),$E224-1973)</f>
        <v>3.3877809999999999</v>
      </c>
      <c r="P224" cm="1">
        <f t="array" ref="P224">INDEX('GMW - Zero_net'!$A$2:$MC$200,MATCH(1,('GMW - Zero_net'!$MC$2:$MC$200=P$3)*('GMW - Zero_net'!$MB$2:$MB$200=P$4),0),$E224-1973)</f>
        <v>44035.23</v>
      </c>
      <c r="Q224" cm="1">
        <f t="array" ref="Q224">INDEX('GMW - Zero_net'!$A$2:$MC$200,MATCH(1,('GMW - Zero_net'!$MC$2:$MC$200=Q$3)*('GMW - Zero_net'!$MB$2:$MB$200=Q$4),0),$E224-1973)</f>
        <v>-41879.89</v>
      </c>
      <c r="R224" cm="1">
        <f t="array" ref="R224">INDEX('GMW - Zero_net'!$A$2:$MC$200,MATCH(1,('GMW - Zero_net'!$MC$2:$MC$200=R$3)*('GMW - Zero_net'!$MB$2:$MB$200=R$4),0),$E224-1973)</f>
        <v>3493378</v>
      </c>
      <c r="S224" cm="1">
        <f t="array" ref="S224">INDEX('GMW - Zero_net'!$A$2:$MC$200,MATCH(1,('GMW - Zero_net'!$MC$2:$MC$200=S$3)*('GMW - Zero_net'!$MB$2:$MB$200=S$4),0),$E224-1973)</f>
        <v>1017154</v>
      </c>
      <c r="T224" cm="1">
        <f t="array" ref="T224">INDEX('GMW - Zero_net'!$A$2:$MC$200,MATCH(1,('GMW - Zero_net'!$MC$2:$MC$200=T$3)*('GMW - Zero_net'!$MB$2:$MB$200=T$4),0),$E224-1973)</f>
        <v>9.1171260000000004E-2</v>
      </c>
      <c r="U224" cm="1">
        <f t="array" ref="U224">INDEX('GMW - Zero_net'!$A$2:$MC$200,MATCH(1,('GMW - Zero_net'!$MC$2:$MC$200=U$3)*('GMW - Zero_net'!$MB$2:$MB$200=U$4),0),$E224-1973)</f>
        <v>772077.3</v>
      </c>
      <c r="V224" cm="1">
        <f t="array" ref="V224">INDEX('GMW - Zero_net'!$A$2:$MC$200,MATCH(1,('GMW - Zero_net'!$MC$2:$MC$200=V$3)*('GMW - Zero_net'!$MB$2:$MB$200=V$4),0),$E224-1973)</f>
        <v>35035.019999999997</v>
      </c>
      <c r="W224" cm="1">
        <f t="array" ref="W224">INDEX('GMW - Zero_net'!$A$2:$MC$200,MATCH(1,('GMW - Zero_net'!$MC$2:$MC$200=W$3)*('GMW - Zero_net'!$MB$2:$MB$200=W$4),0),$E224-1973)</f>
        <v>31.99156</v>
      </c>
      <c r="X224" cm="1">
        <f t="array" ref="X224">INDEX('GMW - Zero_net'!$A$2:$MC$200,MATCH(1,('GMW - Zero_net'!$MC$2:$MC$200=X$3)*('GMW - Zero_net'!$MB$2:$MB$200=X$4),0),$E224-1973)</f>
        <v>629748.4</v>
      </c>
      <c r="Y224" cm="1">
        <f t="array" ref="Y224">INDEX('GMW - Zero_net'!$A$2:$MC$200,MATCH(1,('GMW - Zero_net'!$MC$2:$MC$200=Y$3)*('GMW - Zero_net'!$MB$2:$MB$200=Y$4),0),$E224-1973)</f>
        <v>43254.64</v>
      </c>
      <c r="Z224" cm="1">
        <f t="array" ref="Z224">INDEX('GMW - Zero_net'!$A$2:$MC$200,MATCH(1,('GMW - Zero_net'!$MC$2:$MC$200=Z$3)*('GMW - Zero_net'!$MB$2:$MB$200=Z$4),0),$E224-1973)</f>
        <v>3571599</v>
      </c>
      <c r="AA224" cm="1">
        <f t="array" ref="AA224">INDEX('GMW - Zero_net'!$A$2:$MC$200,MATCH(1,('GMW - Zero_net'!$MC$2:$MC$200=AA$3)*('GMW - Zero_net'!$MB$2:$MB$200=AA$4),0),$E224-1973)</f>
        <v>-1.580716</v>
      </c>
      <c r="AB224" cm="1">
        <f t="array" ref="AB224">INDEX('GMW - Zero_net'!$A$2:$MC$200,MATCH(1,('GMW - Zero_net'!$MC$2:$MC$200=AB$3)*('GMW - Zero_net'!$MB$2:$MB$200=AB$4),0),$E224-1973)</f>
        <v>453527</v>
      </c>
      <c r="AC224" cm="1">
        <f t="array" ref="AC224">INDEX('GMW - Zero_net'!$A$2:$MC$200,MATCH(1,('GMW - Zero_net'!$MC$2:$MC$200=AC$3)*('GMW - Zero_net'!$MB$2:$MB$200=AC$4),0),$E224-1973)</f>
        <v>396732.4</v>
      </c>
      <c r="AD224" cm="1">
        <f t="array" ref="AD224">INDEX('GMW - Zero_net'!$A$2:$MC$200,MATCH(1,('GMW - Zero_net'!$MC$2:$MC$200=AD$3)*('GMW - Zero_net'!$MB$2:$MB$200=AD$4),0),$E224-1973)</f>
        <v>69400.12</v>
      </c>
      <c r="AE224" cm="1">
        <f t="array" ref="AE224">INDEX('GMW - Zero_net'!$A$2:$MC$200,MATCH(1,('GMW - Zero_net'!$MC$2:$MC$200=AE$3)*('GMW - Zero_net'!$MB$2:$MB$200=AE$4),0),$E224-1973)</f>
        <v>35.88917</v>
      </c>
    </row>
    <row r="225" spans="1:31" x14ac:dyDescent="0.2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Zero_net'!$A$2:$MC$200,MATCH(1,('GMW - Zero_net'!$MC$2:$MC$200=F$3)*('GMW - Zero_net'!$MB$2:$MB$200=F$4),0),$E225-1973)</f>
        <v>774680.6</v>
      </c>
      <c r="G225" cm="1">
        <f t="array" ref="G225">INDEX('GMW - Zero_net'!$A$2:$MC$200,MATCH(1,('GMW - Zero_net'!$MC$2:$MC$200=G$3)*('GMW - Zero_net'!$MB$2:$MB$200=G$4),0),$E225-1973)</f>
        <v>448833.7</v>
      </c>
      <c r="H225" cm="1">
        <f t="array" ref="H225">INDEX('GMW - Zero_net'!$A$2:$MC$200,MATCH(1,('GMW - Zero_net'!$MC$2:$MC$200=H$3)*('GMW - Zero_net'!$MB$2:$MB$200=H$4),0),$E225-1973)</f>
        <v>499511.8</v>
      </c>
      <c r="I225" cm="1">
        <f t="array" ref="I225">INDEX('GMW - Zero_net'!$A$2:$MC$200,MATCH(1,('GMW - Zero_net'!$MC$2:$MC$200=I$3)*('GMW - Zero_net'!$MB$2:$MB$200=I$4),0),$E225-1973)</f>
        <v>169.3013</v>
      </c>
      <c r="J225" cm="1">
        <f t="array" ref="J225">INDEX('GMW - Zero_net'!$A$2:$MC$200,MATCH(1,('GMW - Zero_net'!$MC$2:$MC$200=J$3)*('GMW - Zero_net'!$MB$2:$MB$200=J$4),0),$E225-1973)</f>
        <v>2.5815419999999998</v>
      </c>
      <c r="K225" cm="1">
        <f t="array" ref="K225">INDEX('GMW - Zero_net'!$A$2:$MC$200,MATCH(1,('GMW - Zero_net'!$MC$2:$MC$200=K$3)*('GMW - Zero_net'!$MB$2:$MB$200=K$4),0),$E225-1973)</f>
        <v>3.3972950000000002</v>
      </c>
      <c r="L225" cm="1">
        <f t="array" ref="L225">INDEX('GMW - Zero_net'!$A$2:$MC$200,MATCH(1,('GMW - Zero_net'!$MC$2:$MC$200=L$3)*('GMW - Zero_net'!$MB$2:$MB$200=L$4),0),$E225-1973)</f>
        <v>35261.019999999997</v>
      </c>
      <c r="M225" cm="1">
        <f t="array" ref="M225">INDEX('GMW - Zero_net'!$A$2:$MC$200,MATCH(1,('GMW - Zero_net'!$MC$2:$MC$200=M$3)*('GMW - Zero_net'!$MB$2:$MB$200=M$4),0),$E225-1973)</f>
        <v>1236.2339999999999</v>
      </c>
      <c r="N225" cm="1">
        <f t="array" ref="N225">INDEX('GMW - Zero_net'!$A$2:$MC$200,MATCH(1,('GMW - Zero_net'!$MC$2:$MC$200=N$3)*('GMW - Zero_net'!$MB$2:$MB$200=N$4),0),$E225-1973)</f>
        <v>36497.25</v>
      </c>
      <c r="O225" cm="1">
        <f t="array" ref="O225">INDEX('GMW - Zero_net'!$A$2:$MC$200,MATCH(1,('GMW - Zero_net'!$MC$2:$MC$200=O$3)*('GMW - Zero_net'!$MB$2:$MB$200=O$4),0),$E225-1973)</f>
        <v>3.3871989999999998</v>
      </c>
      <c r="P225" cm="1">
        <f t="array" ref="P225">INDEX('GMW - Zero_net'!$A$2:$MC$200,MATCH(1,('GMW - Zero_net'!$MC$2:$MC$200=P$3)*('GMW - Zero_net'!$MB$2:$MB$200=P$4),0),$E225-1973)</f>
        <v>43989.54</v>
      </c>
      <c r="Q225" cm="1">
        <f t="array" ref="Q225">INDEX('GMW - Zero_net'!$A$2:$MC$200,MATCH(1,('GMW - Zero_net'!$MC$2:$MC$200=Q$3)*('GMW - Zero_net'!$MB$2:$MB$200=Q$4),0),$E225-1973)</f>
        <v>-7031.1409999999996</v>
      </c>
      <c r="R225" cm="1">
        <f t="array" ref="R225">INDEX('GMW - Zero_net'!$A$2:$MC$200,MATCH(1,('GMW - Zero_net'!$MC$2:$MC$200=R$3)*('GMW - Zero_net'!$MB$2:$MB$200=R$4),0),$E225-1973)</f>
        <v>3520354</v>
      </c>
      <c r="S225" cm="1">
        <f t="array" ref="S225">INDEX('GMW - Zero_net'!$A$2:$MC$200,MATCH(1,('GMW - Zero_net'!$MC$2:$MC$200=S$3)*('GMW - Zero_net'!$MB$2:$MB$200=S$4),0),$E225-1973)</f>
        <v>1025293</v>
      </c>
      <c r="T225" cm="1">
        <f t="array" ref="T225">INDEX('GMW - Zero_net'!$A$2:$MC$200,MATCH(1,('GMW - Zero_net'!$MC$2:$MC$200=T$3)*('GMW - Zero_net'!$MB$2:$MB$200=T$4),0),$E225-1973)</f>
        <v>8.2492830000000003E-2</v>
      </c>
      <c r="U225" cm="1">
        <f t="array" ref="U225">INDEX('GMW - Zero_net'!$A$2:$MC$200,MATCH(1,('GMW - Zero_net'!$MC$2:$MC$200=U$3)*('GMW - Zero_net'!$MB$2:$MB$200=U$4),0),$E225-1973)</f>
        <v>774042.1</v>
      </c>
      <c r="V225" cm="1">
        <f t="array" ref="V225">INDEX('GMW - Zero_net'!$A$2:$MC$200,MATCH(1,('GMW - Zero_net'!$MC$2:$MC$200=V$3)*('GMW - Zero_net'!$MB$2:$MB$200=V$4),0),$E225-1973)</f>
        <v>35037.519999999997</v>
      </c>
      <c r="W225" cm="1">
        <f t="array" ref="W225">INDEX('GMW - Zero_net'!$A$2:$MC$200,MATCH(1,('GMW - Zero_net'!$MC$2:$MC$200=W$3)*('GMW - Zero_net'!$MB$2:$MB$200=W$4),0),$E225-1973)</f>
        <v>31.99099</v>
      </c>
      <c r="X225" cm="1">
        <f t="array" ref="X225">INDEX('GMW - Zero_net'!$A$2:$MC$200,MATCH(1,('GMW - Zero_net'!$MC$2:$MC$200=X$3)*('GMW - Zero_net'!$MB$2:$MB$200=X$4),0),$E225-1973)</f>
        <v>629728.4</v>
      </c>
      <c r="Y225" cm="1">
        <f t="array" ref="Y225">INDEX('GMW - Zero_net'!$A$2:$MC$200,MATCH(1,('GMW - Zero_net'!$MC$2:$MC$200=Y$3)*('GMW - Zero_net'!$MB$2:$MB$200=Y$4),0),$E225-1973)</f>
        <v>43211.59</v>
      </c>
      <c r="Z225" cm="1">
        <f t="array" ref="Z225">INDEX('GMW - Zero_net'!$A$2:$MC$200,MATCH(1,('GMW - Zero_net'!$MC$2:$MC$200=Z$3)*('GMW - Zero_net'!$MB$2:$MB$200=Z$4),0),$E225-1973)</f>
        <v>3582983</v>
      </c>
      <c r="AA225" cm="1">
        <f t="array" ref="AA225">INDEX('GMW - Zero_net'!$A$2:$MC$200,MATCH(1,('GMW - Zero_net'!$MC$2:$MC$200=AA$3)*('GMW - Zero_net'!$MB$2:$MB$200=AA$4),0),$E225-1973)</f>
        <v>-1.5796140000000001</v>
      </c>
      <c r="AB225" cm="1">
        <f t="array" ref="AB225">INDEX('GMW - Zero_net'!$A$2:$MC$200,MATCH(1,('GMW - Zero_net'!$MC$2:$MC$200=AB$3)*('GMW - Zero_net'!$MB$2:$MB$200=AB$4),0),$E225-1973)</f>
        <v>447949.9</v>
      </c>
      <c r="AC225" cm="1">
        <f t="array" ref="AC225">INDEX('GMW - Zero_net'!$A$2:$MC$200,MATCH(1,('GMW - Zero_net'!$MC$2:$MC$200=AC$3)*('GMW - Zero_net'!$MB$2:$MB$200=AC$4),0),$E225-1973)</f>
        <v>420974.3</v>
      </c>
      <c r="AD225" cm="1">
        <f t="array" ref="AD225">INDEX('GMW - Zero_net'!$A$2:$MC$200,MATCH(1,('GMW - Zero_net'!$MC$2:$MC$200=AD$3)*('GMW - Zero_net'!$MB$2:$MB$200=AD$4),0),$E225-1973)</f>
        <v>69388.759999999995</v>
      </c>
      <c r="AE225" cm="1">
        <f t="array" ref="AE225">INDEX('GMW - Zero_net'!$A$2:$MC$200,MATCH(1,('GMW - Zero_net'!$MC$2:$MC$200=AE$3)*('GMW - Zero_net'!$MB$2:$MB$200=AE$4),0),$E225-1973)</f>
        <v>36.047980000000003</v>
      </c>
    </row>
    <row r="226" spans="1:31" x14ac:dyDescent="0.2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Zero_net'!$A$2:$MC$200,MATCH(1,('GMW - Zero_net'!$MC$2:$MC$200=F$3)*('GMW - Zero_net'!$MB$2:$MB$200=F$4),0),$E226-1973)</f>
        <v>776554.2</v>
      </c>
      <c r="G226" cm="1">
        <f t="array" ref="G226">INDEX('GMW - Zero_net'!$A$2:$MC$200,MATCH(1,('GMW - Zero_net'!$MC$2:$MC$200=G$3)*('GMW - Zero_net'!$MB$2:$MB$200=G$4),0),$E226-1973)</f>
        <v>449684</v>
      </c>
      <c r="H226" cm="1">
        <f t="array" ref="H226">INDEX('GMW - Zero_net'!$A$2:$MC$200,MATCH(1,('GMW - Zero_net'!$MC$2:$MC$200=H$3)*('GMW - Zero_net'!$MB$2:$MB$200=H$4),0),$E226-1973)</f>
        <v>500585.7</v>
      </c>
      <c r="I226" cm="1">
        <f t="array" ref="I226">INDEX('GMW - Zero_net'!$A$2:$MC$200,MATCH(1,('GMW - Zero_net'!$MC$2:$MC$200=I$3)*('GMW - Zero_net'!$MB$2:$MB$200=I$4),0),$E226-1973)</f>
        <v>170.05289999999999</v>
      </c>
      <c r="J226" cm="1">
        <f t="array" ref="J226">INDEX('GMW - Zero_net'!$A$2:$MC$200,MATCH(1,('GMW - Zero_net'!$MC$2:$MC$200=J$3)*('GMW - Zero_net'!$MB$2:$MB$200=J$4),0),$E226-1973)</f>
        <v>2.5757629999999998</v>
      </c>
      <c r="K226" cm="1">
        <f t="array" ref="K226">INDEX('GMW - Zero_net'!$A$2:$MC$200,MATCH(1,('GMW - Zero_net'!$MC$2:$MC$200=K$3)*('GMW - Zero_net'!$MB$2:$MB$200=K$4),0),$E226-1973)</f>
        <v>3.39209</v>
      </c>
      <c r="L226" cm="1">
        <f t="array" ref="L226">INDEX('GMW - Zero_net'!$A$2:$MC$200,MATCH(1,('GMW - Zero_net'!$MC$2:$MC$200=L$3)*('GMW - Zero_net'!$MB$2:$MB$200=L$4),0),$E226-1973)</f>
        <v>35264.74</v>
      </c>
      <c r="M226" cm="1">
        <f t="array" ref="M226">INDEX('GMW - Zero_net'!$A$2:$MC$200,MATCH(1,('GMW - Zero_net'!$MC$2:$MC$200=M$3)*('GMW - Zero_net'!$MB$2:$MB$200=M$4),0),$E226-1973)</f>
        <v>1232.18</v>
      </c>
      <c r="N226" cm="1">
        <f t="array" ref="N226">INDEX('GMW - Zero_net'!$A$2:$MC$200,MATCH(1,('GMW - Zero_net'!$MC$2:$MC$200=N$3)*('GMW - Zero_net'!$MB$2:$MB$200=N$4),0),$E226-1973)</f>
        <v>36496.92</v>
      </c>
      <c r="O226" cm="1">
        <f t="array" ref="O226">INDEX('GMW - Zero_net'!$A$2:$MC$200,MATCH(1,('GMW - Zero_net'!$MC$2:$MC$200=O$3)*('GMW - Zero_net'!$MB$2:$MB$200=O$4),0),$E226-1973)</f>
        <v>3.3761190000000001</v>
      </c>
      <c r="P226" cm="1">
        <f t="array" ref="P226">INDEX('GMW - Zero_net'!$A$2:$MC$200,MATCH(1,('GMW - Zero_net'!$MC$2:$MC$200=P$3)*('GMW - Zero_net'!$MB$2:$MB$200=P$4),0),$E226-1973)</f>
        <v>43943.839999999997</v>
      </c>
      <c r="Q226" cm="1">
        <f t="array" ref="Q226">INDEX('GMW - Zero_net'!$A$2:$MC$200,MATCH(1,('GMW - Zero_net'!$MC$2:$MC$200=Q$3)*('GMW - Zero_net'!$MB$2:$MB$200=Q$4),0),$E226-1973)</f>
        <v>-34459.58</v>
      </c>
      <c r="R226" cm="1">
        <f t="array" ref="R226">INDEX('GMW - Zero_net'!$A$2:$MC$200,MATCH(1,('GMW - Zero_net'!$MC$2:$MC$200=R$3)*('GMW - Zero_net'!$MB$2:$MB$200=R$4),0),$E226-1973)</f>
        <v>3574957</v>
      </c>
      <c r="S226" cm="1">
        <f t="array" ref="S226">INDEX('GMW - Zero_net'!$A$2:$MC$200,MATCH(1,('GMW - Zero_net'!$MC$2:$MC$200=S$3)*('GMW - Zero_net'!$MB$2:$MB$200=S$4),0),$E226-1973)</f>
        <v>1033380</v>
      </c>
      <c r="T226" cm="1">
        <f t="array" ref="T226">INDEX('GMW - Zero_net'!$A$2:$MC$200,MATCH(1,('GMW - Zero_net'!$MC$2:$MC$200=T$3)*('GMW - Zero_net'!$MB$2:$MB$200=T$4),0),$E226-1973)</f>
        <v>7.5817109999999993E-2</v>
      </c>
      <c r="U226" cm="1">
        <f t="array" ref="U226">INDEX('GMW - Zero_net'!$A$2:$MC$200,MATCH(1,('GMW - Zero_net'!$MC$2:$MC$200=U$3)*('GMW - Zero_net'!$MB$2:$MB$200=U$4),0),$E226-1973)</f>
        <v>775965.9</v>
      </c>
      <c r="V226" cm="1">
        <f t="array" ref="V226">INDEX('GMW - Zero_net'!$A$2:$MC$200,MATCH(1,('GMW - Zero_net'!$MC$2:$MC$200=V$3)*('GMW - Zero_net'!$MB$2:$MB$200=V$4),0),$E226-1973)</f>
        <v>35037.21</v>
      </c>
      <c r="W226" cm="1">
        <f t="array" ref="W226">INDEX('GMW - Zero_net'!$A$2:$MC$200,MATCH(1,('GMW - Zero_net'!$MC$2:$MC$200=W$3)*('GMW - Zero_net'!$MB$2:$MB$200=W$4),0),$E226-1973)</f>
        <v>31.99042</v>
      </c>
      <c r="X226" cm="1">
        <f t="array" ref="X226">INDEX('GMW - Zero_net'!$A$2:$MC$200,MATCH(1,('GMW - Zero_net'!$MC$2:$MC$200=X$3)*('GMW - Zero_net'!$MB$2:$MB$200=X$4),0),$E226-1973)</f>
        <v>629694.19999999995</v>
      </c>
      <c r="Y226" cm="1">
        <f t="array" ref="Y226">INDEX('GMW - Zero_net'!$A$2:$MC$200,MATCH(1,('GMW - Zero_net'!$MC$2:$MC$200=Y$3)*('GMW - Zero_net'!$MB$2:$MB$200=Y$4),0),$E226-1973)</f>
        <v>43168.55</v>
      </c>
      <c r="Z226" cm="1">
        <f t="array" ref="Z226">INDEX('GMW - Zero_net'!$A$2:$MC$200,MATCH(1,('GMW - Zero_net'!$MC$2:$MC$200=Z$3)*('GMW - Zero_net'!$MB$2:$MB$200=Z$4),0),$E226-1973)</f>
        <v>3594382</v>
      </c>
      <c r="AA226" cm="1">
        <f t="array" ref="AA226">INDEX('GMW - Zero_net'!$A$2:$MC$200,MATCH(1,('GMW - Zero_net'!$MC$2:$MC$200=AA$3)*('GMW - Zero_net'!$MB$2:$MB$200=AA$4),0),$E226-1973)</f>
        <v>-1.578511</v>
      </c>
      <c r="AB226" cm="1">
        <f t="array" ref="AB226">INDEX('GMW - Zero_net'!$A$2:$MC$200,MATCH(1,('GMW - Zero_net'!$MC$2:$MC$200=AB$3)*('GMW - Zero_net'!$MB$2:$MB$200=AB$4),0),$E226-1973)</f>
        <v>471168.1</v>
      </c>
      <c r="AC226" cm="1">
        <f t="array" ref="AC226">INDEX('GMW - Zero_net'!$A$2:$MC$200,MATCH(1,('GMW - Zero_net'!$MC$2:$MC$200=AC$3)*('GMW - Zero_net'!$MB$2:$MB$200=AC$4),0),$E226-1973)</f>
        <v>416565.6</v>
      </c>
      <c r="AD226" cm="1">
        <f t="array" ref="AD226">INDEX('GMW - Zero_net'!$A$2:$MC$200,MATCH(1,('GMW - Zero_net'!$MC$2:$MC$200=AD$3)*('GMW - Zero_net'!$MB$2:$MB$200=AD$4),0),$E226-1973)</f>
        <v>69377.41</v>
      </c>
      <c r="AE226" cm="1">
        <f t="array" ref="AE226">INDEX('GMW - Zero_net'!$A$2:$MC$200,MATCH(1,('GMW - Zero_net'!$MC$2:$MC$200=AE$3)*('GMW - Zero_net'!$MB$2:$MB$200=AE$4),0),$E226-1973)</f>
        <v>36.207120000000003</v>
      </c>
    </row>
    <row r="227" spans="1:31" x14ac:dyDescent="0.2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Zero_net'!$A$2:$MC$200,MATCH(1,('GMW - Zero_net'!$MC$2:$MC$200=F$3)*('GMW - Zero_net'!$MB$2:$MB$200=F$4),0),$E227-1973)</f>
        <v>778524.1</v>
      </c>
      <c r="G227" cm="1">
        <f t="array" ref="G227">INDEX('GMW - Zero_net'!$A$2:$MC$200,MATCH(1,('GMW - Zero_net'!$MC$2:$MC$200=G$3)*('GMW - Zero_net'!$MB$2:$MB$200=G$4),0),$E227-1973)</f>
        <v>450592.4</v>
      </c>
      <c r="H227" cm="1">
        <f t="array" ref="H227">INDEX('GMW - Zero_net'!$A$2:$MC$200,MATCH(1,('GMW - Zero_net'!$MC$2:$MC$200=H$3)*('GMW - Zero_net'!$MB$2:$MB$200=H$4),0),$E227-1973)</f>
        <v>502234.8</v>
      </c>
      <c r="I227" cm="1">
        <f t="array" ref="I227">INDEX('GMW - Zero_net'!$A$2:$MC$200,MATCH(1,('GMW - Zero_net'!$MC$2:$MC$200=I$3)*('GMW - Zero_net'!$MB$2:$MB$200=I$4),0),$E227-1973)</f>
        <v>170.38509999999999</v>
      </c>
      <c r="J227" cm="1">
        <f t="array" ref="J227">INDEX('GMW - Zero_net'!$A$2:$MC$200,MATCH(1,('GMW - Zero_net'!$MC$2:$MC$200=J$3)*('GMW - Zero_net'!$MB$2:$MB$200=J$4),0),$E227-1973)</f>
        <v>2.5700759999999998</v>
      </c>
      <c r="K227" cm="1">
        <f t="array" ref="K227">INDEX('GMW - Zero_net'!$A$2:$MC$200,MATCH(1,('GMW - Zero_net'!$MC$2:$MC$200=K$3)*('GMW - Zero_net'!$MB$2:$MB$200=K$4),0),$E227-1973)</f>
        <v>3.3870870000000002</v>
      </c>
      <c r="L227" cm="1">
        <f t="array" ref="L227">INDEX('GMW - Zero_net'!$A$2:$MC$200,MATCH(1,('GMW - Zero_net'!$MC$2:$MC$200=L$3)*('GMW - Zero_net'!$MB$2:$MB$200=L$4),0),$E227-1973)</f>
        <v>35268.949999999997</v>
      </c>
      <c r="M227" cm="1">
        <f t="array" ref="M227">INDEX('GMW - Zero_net'!$A$2:$MC$200,MATCH(1,('GMW - Zero_net'!$MC$2:$MC$200=M$3)*('GMW - Zero_net'!$MB$2:$MB$200=M$4),0),$E227-1973)</f>
        <v>1226.4770000000001</v>
      </c>
      <c r="N227" cm="1">
        <f t="array" ref="N227">INDEX('GMW - Zero_net'!$A$2:$MC$200,MATCH(1,('GMW - Zero_net'!$MC$2:$MC$200=N$3)*('GMW - Zero_net'!$MB$2:$MB$200=N$4),0),$E227-1973)</f>
        <v>36495.42</v>
      </c>
      <c r="O227" cm="1">
        <f t="array" ref="O227">INDEX('GMW - Zero_net'!$A$2:$MC$200,MATCH(1,('GMW - Zero_net'!$MC$2:$MC$200=O$3)*('GMW - Zero_net'!$MB$2:$MB$200=O$4),0),$E227-1973)</f>
        <v>3.3606310000000001</v>
      </c>
      <c r="P227" cm="1">
        <f t="array" ref="P227">INDEX('GMW - Zero_net'!$A$2:$MC$200,MATCH(1,('GMW - Zero_net'!$MC$2:$MC$200=P$3)*('GMW - Zero_net'!$MB$2:$MB$200=P$4),0),$E227-1973)</f>
        <v>43898.15</v>
      </c>
      <c r="Q227" cm="1">
        <f t="array" ref="Q227">INDEX('GMW - Zero_net'!$A$2:$MC$200,MATCH(1,('GMW - Zero_net'!$MC$2:$MC$200=Q$3)*('GMW - Zero_net'!$MB$2:$MB$200=Q$4),0),$E227-1973)</f>
        <v>47247.59</v>
      </c>
      <c r="R227" cm="1">
        <f t="array" ref="R227">INDEX('GMW - Zero_net'!$A$2:$MC$200,MATCH(1,('GMW - Zero_net'!$MC$2:$MC$200=R$3)*('GMW - Zero_net'!$MB$2:$MB$200=R$4),0),$E227-1973)</f>
        <v>3573115</v>
      </c>
      <c r="S227" cm="1">
        <f t="array" ref="S227">INDEX('GMW - Zero_net'!$A$2:$MC$200,MATCH(1,('GMW - Zero_net'!$MC$2:$MC$200=S$3)*('GMW - Zero_net'!$MB$2:$MB$200=S$4),0),$E227-1973)</f>
        <v>1041865</v>
      </c>
      <c r="T227" cm="1">
        <f t="array" ref="T227">INDEX('GMW - Zero_net'!$A$2:$MC$200,MATCH(1,('GMW - Zero_net'!$MC$2:$MC$200=T$3)*('GMW - Zero_net'!$MB$2:$MB$200=T$4),0),$E227-1973)</f>
        <v>7.6007839999999993E-2</v>
      </c>
      <c r="U227" cm="1">
        <f t="array" ref="U227">INDEX('GMW - Zero_net'!$A$2:$MC$200,MATCH(1,('GMW - Zero_net'!$MC$2:$MC$200=U$3)*('GMW - Zero_net'!$MB$2:$MB$200=U$4),0),$E227-1973)</f>
        <v>777932.4</v>
      </c>
      <c r="V227" cm="1">
        <f t="array" ref="V227">INDEX('GMW - Zero_net'!$A$2:$MC$200,MATCH(1,('GMW - Zero_net'!$MC$2:$MC$200=V$3)*('GMW - Zero_net'!$MB$2:$MB$200=V$4),0),$E227-1973)</f>
        <v>35035.78</v>
      </c>
      <c r="W227" cm="1">
        <f t="array" ref="W227">INDEX('GMW - Zero_net'!$A$2:$MC$200,MATCH(1,('GMW - Zero_net'!$MC$2:$MC$200=W$3)*('GMW - Zero_net'!$MB$2:$MB$200=W$4),0),$E227-1973)</f>
        <v>31.989840000000001</v>
      </c>
      <c r="X227" cm="1">
        <f t="array" ref="X227">INDEX('GMW - Zero_net'!$A$2:$MC$200,MATCH(1,('GMW - Zero_net'!$MC$2:$MC$200=X$3)*('GMW - Zero_net'!$MB$2:$MB$200=X$4),0),$E227-1973)</f>
        <v>629645.30000000005</v>
      </c>
      <c r="Y227" cm="1">
        <f t="array" ref="Y227">INDEX('GMW - Zero_net'!$A$2:$MC$200,MATCH(1,('GMW - Zero_net'!$MC$2:$MC$200=Y$3)*('GMW - Zero_net'!$MB$2:$MB$200=Y$4),0),$E227-1973)</f>
        <v>43125.5</v>
      </c>
      <c r="Z227" cm="1">
        <f t="array" ref="Z227">INDEX('GMW - Zero_net'!$A$2:$MC$200,MATCH(1,('GMW - Zero_net'!$MC$2:$MC$200=Z$3)*('GMW - Zero_net'!$MB$2:$MB$200=Z$4),0),$E227-1973)</f>
        <v>3605820</v>
      </c>
      <c r="AA227" cm="1">
        <f t="array" ref="AA227">INDEX('GMW - Zero_net'!$A$2:$MC$200,MATCH(1,('GMW - Zero_net'!$MC$2:$MC$200=AA$3)*('GMW - Zero_net'!$MB$2:$MB$200=AA$4),0),$E227-1973)</f>
        <v>-1.5773299999999999</v>
      </c>
      <c r="AB227" cm="1">
        <f t="array" ref="AB227">INDEX('GMW - Zero_net'!$A$2:$MC$200,MATCH(1,('GMW - Zero_net'!$MC$2:$MC$200=AB$3)*('GMW - Zero_net'!$MB$2:$MB$200=AB$4),0),$E227-1973)</f>
        <v>491359.1</v>
      </c>
      <c r="AC227" cm="1">
        <f t="array" ref="AC227">INDEX('GMW - Zero_net'!$A$2:$MC$200,MATCH(1,('GMW - Zero_net'!$MC$2:$MC$200=AC$3)*('GMW - Zero_net'!$MB$2:$MB$200=AC$4),0),$E227-1973)</f>
        <v>493201</v>
      </c>
      <c r="AD227" cm="1">
        <f t="array" ref="AD227">INDEX('GMW - Zero_net'!$A$2:$MC$200,MATCH(1,('GMW - Zero_net'!$MC$2:$MC$200=AD$3)*('GMW - Zero_net'!$MB$2:$MB$200=AD$4),0),$E227-1973)</f>
        <v>69366.05</v>
      </c>
      <c r="AE227" cm="1">
        <f t="array" ref="AE227">INDEX('GMW - Zero_net'!$A$2:$MC$200,MATCH(1,('GMW - Zero_net'!$MC$2:$MC$200=AE$3)*('GMW - Zero_net'!$MB$2:$MB$200=AE$4),0),$E227-1973)</f>
        <v>36.366619999999998</v>
      </c>
    </row>
    <row r="228" spans="1:31" x14ac:dyDescent="0.2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Zero_net'!$A$2:$MC$200,MATCH(1,('GMW - Zero_net'!$MC$2:$MC$200=F$3)*('GMW - Zero_net'!$MB$2:$MB$200=F$4),0),$E228-1973)</f>
        <v>780498</v>
      </c>
      <c r="G228" cm="1">
        <f t="array" ref="G228">INDEX('GMW - Zero_net'!$A$2:$MC$200,MATCH(1,('GMW - Zero_net'!$MC$2:$MC$200=G$3)*('GMW - Zero_net'!$MB$2:$MB$200=G$4),0),$E228-1973)</f>
        <v>451505.5</v>
      </c>
      <c r="H228" cm="1">
        <f t="array" ref="H228">INDEX('GMW - Zero_net'!$A$2:$MC$200,MATCH(1,('GMW - Zero_net'!$MC$2:$MC$200=H$3)*('GMW - Zero_net'!$MB$2:$MB$200=H$4),0),$E228-1973)</f>
        <v>503358.9</v>
      </c>
      <c r="I228" cm="1">
        <f t="array" ref="I228">INDEX('GMW - Zero_net'!$A$2:$MC$200,MATCH(1,('GMW - Zero_net'!$MC$2:$MC$200=I$3)*('GMW - Zero_net'!$MB$2:$MB$200=I$4),0),$E228-1973)</f>
        <v>171.89359999999999</v>
      </c>
      <c r="J228" cm="1">
        <f t="array" ref="J228">INDEX('GMW - Zero_net'!$A$2:$MC$200,MATCH(1,('GMW - Zero_net'!$MC$2:$MC$200=J$3)*('GMW - Zero_net'!$MB$2:$MB$200=J$4),0),$E228-1973)</f>
        <v>2.5653980000000001</v>
      </c>
      <c r="K228" cm="1">
        <f t="array" ref="K228">INDEX('GMW - Zero_net'!$A$2:$MC$200,MATCH(1,('GMW - Zero_net'!$MC$2:$MC$200=K$3)*('GMW - Zero_net'!$MB$2:$MB$200=K$4),0),$E228-1973)</f>
        <v>3.382682</v>
      </c>
      <c r="L228" cm="1">
        <f t="array" ref="L228">INDEX('GMW - Zero_net'!$A$2:$MC$200,MATCH(1,('GMW - Zero_net'!$MC$2:$MC$200=L$3)*('GMW - Zero_net'!$MB$2:$MB$200=L$4),0),$E228-1973)</f>
        <v>35272.47</v>
      </c>
      <c r="M228" cm="1">
        <f t="array" ref="M228">INDEX('GMW - Zero_net'!$A$2:$MC$200,MATCH(1,('GMW - Zero_net'!$MC$2:$MC$200=M$3)*('GMW - Zero_net'!$MB$2:$MB$200=M$4),0),$E228-1973)</f>
        <v>1221.348</v>
      </c>
      <c r="N228" cm="1">
        <f t="array" ref="N228">INDEX('GMW - Zero_net'!$A$2:$MC$200,MATCH(1,('GMW - Zero_net'!$MC$2:$MC$200=N$3)*('GMW - Zero_net'!$MB$2:$MB$200=N$4),0),$E228-1973)</f>
        <v>36493.82</v>
      </c>
      <c r="O228" cm="1">
        <f t="array" ref="O228">INDEX('GMW - Zero_net'!$A$2:$MC$200,MATCH(1,('GMW - Zero_net'!$MC$2:$MC$200=O$3)*('GMW - Zero_net'!$MB$2:$MB$200=O$4),0),$E228-1973)</f>
        <v>3.3467250000000002</v>
      </c>
      <c r="P228" cm="1">
        <f t="array" ref="P228">INDEX('GMW - Zero_net'!$A$2:$MC$200,MATCH(1,('GMW - Zero_net'!$MC$2:$MC$200=P$3)*('GMW - Zero_net'!$MB$2:$MB$200=P$4),0),$E228-1973)</f>
        <v>43852.45</v>
      </c>
      <c r="Q228" cm="1">
        <f t="array" ref="Q228">INDEX('GMW - Zero_net'!$A$2:$MC$200,MATCH(1,('GMW - Zero_net'!$MC$2:$MC$200=Q$3)*('GMW - Zero_net'!$MB$2:$MB$200=Q$4),0),$E228-1973)</f>
        <v>-46171.6</v>
      </c>
      <c r="R228" cm="1">
        <f t="array" ref="R228">INDEX('GMW - Zero_net'!$A$2:$MC$200,MATCH(1,('GMW - Zero_net'!$MC$2:$MC$200=R$3)*('GMW - Zero_net'!$MB$2:$MB$200=R$4),0),$E228-1973)</f>
        <v>3634659</v>
      </c>
      <c r="S228" cm="1">
        <f t="array" ref="S228">INDEX('GMW - Zero_net'!$A$2:$MC$200,MATCH(1,('GMW - Zero_net'!$MC$2:$MC$200=S$3)*('GMW - Zero_net'!$MB$2:$MB$200=S$4),0),$E228-1973)</f>
        <v>1050334</v>
      </c>
      <c r="T228" cm="1">
        <f t="array" ref="T228">INDEX('GMW - Zero_net'!$A$2:$MC$200,MATCH(1,('GMW - Zero_net'!$MC$2:$MC$200=T$3)*('GMW - Zero_net'!$MB$2:$MB$200=T$4),0),$E228-1973)</f>
        <v>7.6866149999999994E-2</v>
      </c>
      <c r="U228" cm="1">
        <f t="array" ref="U228">INDEX('GMW - Zero_net'!$A$2:$MC$200,MATCH(1,('GMW - Zero_net'!$MC$2:$MC$200=U$3)*('GMW - Zero_net'!$MB$2:$MB$200=U$4),0),$E228-1973)</f>
        <v>779897.9</v>
      </c>
      <c r="V228" cm="1">
        <f t="array" ref="V228">INDEX('GMW - Zero_net'!$A$2:$MC$200,MATCH(1,('GMW - Zero_net'!$MC$2:$MC$200=V$3)*('GMW - Zero_net'!$MB$2:$MB$200=V$4),0),$E228-1973)</f>
        <v>35034.25</v>
      </c>
      <c r="W228" cm="1">
        <f t="array" ref="W228">INDEX('GMW - Zero_net'!$A$2:$MC$200,MATCH(1,('GMW - Zero_net'!$MC$2:$MC$200=W$3)*('GMW - Zero_net'!$MB$2:$MB$200=W$4),0),$E228-1973)</f>
        <v>31.989270000000001</v>
      </c>
      <c r="X228" cm="1">
        <f t="array" ref="X228">INDEX('GMW - Zero_net'!$A$2:$MC$200,MATCH(1,('GMW - Zero_net'!$MC$2:$MC$200=X$3)*('GMW - Zero_net'!$MB$2:$MB$200=X$4),0),$E228-1973)</f>
        <v>629582.30000000005</v>
      </c>
      <c r="Y228" cm="1">
        <f t="array" ref="Y228">INDEX('GMW - Zero_net'!$A$2:$MC$200,MATCH(1,('GMW - Zero_net'!$MC$2:$MC$200=Y$3)*('GMW - Zero_net'!$MB$2:$MB$200=Y$4),0),$E228-1973)</f>
        <v>43082.46</v>
      </c>
      <c r="Z228" cm="1">
        <f t="array" ref="Z228">INDEX('GMW - Zero_net'!$A$2:$MC$200,MATCH(1,('GMW - Zero_net'!$MC$2:$MC$200=Z$3)*('GMW - Zero_net'!$MB$2:$MB$200=Z$4),0),$E228-1973)</f>
        <v>3617304</v>
      </c>
      <c r="AA228" cm="1">
        <f t="array" ref="AA228">INDEX('GMW - Zero_net'!$A$2:$MC$200,MATCH(1,('GMW - Zero_net'!$MC$2:$MC$200=AA$3)*('GMW - Zero_net'!$MB$2:$MB$200=AA$4),0),$E228-1973)</f>
        <v>-1.5761480000000001</v>
      </c>
      <c r="AB228" cm="1">
        <f t="array" ref="AB228">INDEX('GMW - Zero_net'!$A$2:$MC$200,MATCH(1,('GMW - Zero_net'!$MC$2:$MC$200=AB$3)*('GMW - Zero_net'!$MB$2:$MB$200=AB$4),0),$E228-1973)</f>
        <v>470623.8</v>
      </c>
      <c r="AC228" cm="1">
        <f t="array" ref="AC228">INDEX('GMW - Zero_net'!$A$2:$MC$200,MATCH(1,('GMW - Zero_net'!$MC$2:$MC$200=AC$3)*('GMW - Zero_net'!$MB$2:$MB$200=AC$4),0),$E228-1973)</f>
        <v>409079.5</v>
      </c>
      <c r="AD228" cm="1">
        <f t="array" ref="AD228">INDEX('GMW - Zero_net'!$A$2:$MC$200,MATCH(1,('GMW - Zero_net'!$MC$2:$MC$200=AD$3)*('GMW - Zero_net'!$MB$2:$MB$200=AD$4),0),$E228-1973)</f>
        <v>69354.69</v>
      </c>
      <c r="AE228" cm="1">
        <f t="array" ref="AE228">INDEX('GMW - Zero_net'!$A$2:$MC$200,MATCH(1,('GMW - Zero_net'!$MC$2:$MC$200=AE$3)*('GMW - Zero_net'!$MB$2:$MB$200=AE$4),0),$E228-1973)</f>
        <v>36.526420000000002</v>
      </c>
    </row>
    <row r="229" spans="1:31" x14ac:dyDescent="0.2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Zero_net'!$A$2:$MC$200,MATCH(1,('GMW - Zero_net'!$MC$2:$MC$200=F$3)*('GMW - Zero_net'!$MB$2:$MB$200=F$4),0),$E229-1973)</f>
        <v>782411.9</v>
      </c>
      <c r="G229" cm="1">
        <f t="array" ref="G229">INDEX('GMW - Zero_net'!$A$2:$MC$200,MATCH(1,('GMW - Zero_net'!$MC$2:$MC$200=G$3)*('GMW - Zero_net'!$MB$2:$MB$200=G$4),0),$E229-1973)</f>
        <v>452354</v>
      </c>
      <c r="H229" cm="1">
        <f t="array" ref="H229">INDEX('GMW - Zero_net'!$A$2:$MC$200,MATCH(1,('GMW - Zero_net'!$MC$2:$MC$200=H$3)*('GMW - Zero_net'!$MB$2:$MB$200=H$4),0),$E229-1973)</f>
        <v>504592.1</v>
      </c>
      <c r="I229" cm="1">
        <f t="array" ref="I229">INDEX('GMW - Zero_net'!$A$2:$MC$200,MATCH(1,('GMW - Zero_net'!$MC$2:$MC$200=I$3)*('GMW - Zero_net'!$MB$2:$MB$200=I$4),0),$E229-1973)</f>
        <v>172.78399999999999</v>
      </c>
      <c r="J229" cm="1">
        <f t="array" ref="J229">INDEX('GMW - Zero_net'!$A$2:$MC$200,MATCH(1,('GMW - Zero_net'!$MC$2:$MC$200=J$3)*('GMW - Zero_net'!$MB$2:$MB$200=J$4),0),$E229-1973)</f>
        <v>2.5619619999999999</v>
      </c>
      <c r="K229" cm="1">
        <f t="array" ref="K229">INDEX('GMW - Zero_net'!$A$2:$MC$200,MATCH(1,('GMW - Zero_net'!$MC$2:$MC$200=K$3)*('GMW - Zero_net'!$MB$2:$MB$200=K$4),0),$E229-1973)</f>
        <v>3.3788770000000001</v>
      </c>
      <c r="L229" cm="1">
        <f t="array" ref="L229">INDEX('GMW - Zero_net'!$A$2:$MC$200,MATCH(1,('GMW - Zero_net'!$MC$2:$MC$200=L$3)*('GMW - Zero_net'!$MB$2:$MB$200=L$4),0),$E229-1973)</f>
        <v>35270.300000000003</v>
      </c>
      <c r="M229" cm="1">
        <f t="array" ref="M229">INDEX('GMW - Zero_net'!$A$2:$MC$200,MATCH(1,('GMW - Zero_net'!$MC$2:$MC$200=M$3)*('GMW - Zero_net'!$MB$2:$MB$200=M$4),0),$E229-1973)</f>
        <v>1221.7380000000001</v>
      </c>
      <c r="N229" cm="1">
        <f t="array" ref="N229">INDEX('GMW - Zero_net'!$A$2:$MC$200,MATCH(1,('GMW - Zero_net'!$MC$2:$MC$200=N$3)*('GMW - Zero_net'!$MB$2:$MB$200=N$4),0),$E229-1973)</f>
        <v>36492.04</v>
      </c>
      <c r="O229" cm="1">
        <f t="array" ref="O229">INDEX('GMW - Zero_net'!$A$2:$MC$200,MATCH(1,('GMW - Zero_net'!$MC$2:$MC$200=O$3)*('GMW - Zero_net'!$MB$2:$MB$200=O$4),0),$E229-1973)</f>
        <v>3.3479580000000002</v>
      </c>
      <c r="P229" cm="1">
        <f t="array" ref="P229">INDEX('GMW - Zero_net'!$A$2:$MC$200,MATCH(1,('GMW - Zero_net'!$MC$2:$MC$200=P$3)*('GMW - Zero_net'!$MB$2:$MB$200=P$4),0),$E229-1973)</f>
        <v>43804.21</v>
      </c>
      <c r="Q229" cm="1">
        <f t="array" ref="Q229">INDEX('GMW - Zero_net'!$A$2:$MC$200,MATCH(1,('GMW - Zero_net'!$MC$2:$MC$200=Q$3)*('GMW - Zero_net'!$MB$2:$MB$200=Q$4),0),$E229-1973)</f>
        <v>-10123.450000000001</v>
      </c>
      <c r="R229" cm="1">
        <f t="array" ref="R229">INDEX('GMW - Zero_net'!$A$2:$MC$200,MATCH(1,('GMW - Zero_net'!$MC$2:$MC$200=R$3)*('GMW - Zero_net'!$MB$2:$MB$200=R$4),0),$E229-1973)</f>
        <v>3665383</v>
      </c>
      <c r="S229" cm="1">
        <f t="array" ref="S229">INDEX('GMW - Zero_net'!$A$2:$MC$200,MATCH(1,('GMW - Zero_net'!$MC$2:$MC$200=S$3)*('GMW - Zero_net'!$MB$2:$MB$200=S$4),0),$E229-1973)</f>
        <v>1058785</v>
      </c>
      <c r="T229" cm="1">
        <f t="array" ref="T229">INDEX('GMW - Zero_net'!$A$2:$MC$200,MATCH(1,('GMW - Zero_net'!$MC$2:$MC$200=T$3)*('GMW - Zero_net'!$MB$2:$MB$200=T$4),0),$E229-1973)</f>
        <v>7.0571900000000007E-2</v>
      </c>
      <c r="U229" cm="1">
        <f t="array" ref="U229">INDEX('GMW - Zero_net'!$A$2:$MC$200,MATCH(1,('GMW - Zero_net'!$MC$2:$MC$200=U$3)*('GMW - Zero_net'!$MB$2:$MB$200=U$4),0),$E229-1973)</f>
        <v>781860.2</v>
      </c>
      <c r="V229" cm="1">
        <f t="array" ref="V229">INDEX('GMW - Zero_net'!$A$2:$MC$200,MATCH(1,('GMW - Zero_net'!$MC$2:$MC$200=V$3)*('GMW - Zero_net'!$MB$2:$MB$200=V$4),0),$E229-1973)</f>
        <v>35032.559999999998</v>
      </c>
      <c r="W229" cm="1">
        <f t="array" ref="W229">INDEX('GMW - Zero_net'!$A$2:$MC$200,MATCH(1,('GMW - Zero_net'!$MC$2:$MC$200=W$3)*('GMW - Zero_net'!$MB$2:$MB$200=W$4),0),$E229-1973)</f>
        <v>31.988700000000001</v>
      </c>
      <c r="X229" cm="1">
        <f t="array" ref="X229">INDEX('GMW - Zero_net'!$A$2:$MC$200,MATCH(1,('GMW - Zero_net'!$MC$2:$MC$200=X$3)*('GMW - Zero_net'!$MB$2:$MB$200=X$4),0),$E229-1973)</f>
        <v>629366.6</v>
      </c>
      <c r="Y229" cm="1">
        <f t="array" ref="Y229">INDEX('GMW - Zero_net'!$A$2:$MC$200,MATCH(1,('GMW - Zero_net'!$MC$2:$MC$200=Y$3)*('GMW - Zero_net'!$MB$2:$MB$200=Y$4),0),$E229-1973)</f>
        <v>43030.02</v>
      </c>
      <c r="Z229" cm="1">
        <f t="array" ref="Z229">INDEX('GMW - Zero_net'!$A$2:$MC$200,MATCH(1,('GMW - Zero_net'!$MC$2:$MC$200=Z$3)*('GMW - Zero_net'!$MB$2:$MB$200=Z$4),0),$E229-1973)</f>
        <v>3628829</v>
      </c>
      <c r="AA229" cm="1">
        <f t="array" ref="AA229">INDEX('GMW - Zero_net'!$A$2:$MC$200,MATCH(1,('GMW - Zero_net'!$MC$2:$MC$200=AA$3)*('GMW - Zero_net'!$MB$2:$MB$200=AA$4),0),$E229-1973)</f>
        <v>-1.574967</v>
      </c>
      <c r="AB229" cm="1">
        <f t="array" ref="AB229">INDEX('GMW - Zero_net'!$A$2:$MC$200,MATCH(1,('GMW - Zero_net'!$MC$2:$MC$200=AB$3)*('GMW - Zero_net'!$MB$2:$MB$200=AB$4),0),$E229-1973)</f>
        <v>464778.3</v>
      </c>
      <c r="AC229" cm="1">
        <f t="array" ref="AC229">INDEX('GMW - Zero_net'!$A$2:$MC$200,MATCH(1,('GMW - Zero_net'!$MC$2:$MC$200=AC$3)*('GMW - Zero_net'!$MB$2:$MB$200=AC$4),0),$E229-1973)</f>
        <v>434054</v>
      </c>
      <c r="AD229" cm="1">
        <f t="array" ref="AD229">INDEX('GMW - Zero_net'!$A$2:$MC$200,MATCH(1,('GMW - Zero_net'!$MC$2:$MC$200=AD$3)*('GMW - Zero_net'!$MB$2:$MB$200=AD$4),0),$E229-1973)</f>
        <v>69341.67</v>
      </c>
      <c r="AE229" cm="1">
        <f t="array" ref="AE229">INDEX('GMW - Zero_net'!$A$2:$MC$200,MATCH(1,('GMW - Zero_net'!$MC$2:$MC$200=AE$3)*('GMW - Zero_net'!$MB$2:$MB$200=AE$4),0),$E229-1973)</f>
        <v>36.694189999999999</v>
      </c>
    </row>
    <row r="230" spans="1:31" x14ac:dyDescent="0.2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Zero_net'!$A$2:$MC$200,MATCH(1,('GMW - Zero_net'!$MC$2:$MC$200=F$3)*('GMW - Zero_net'!$MB$2:$MB$200=F$4),0),$E230-1973)</f>
        <v>784304.6</v>
      </c>
      <c r="G230" cm="1">
        <f t="array" ref="G230">INDEX('GMW - Zero_net'!$A$2:$MC$200,MATCH(1,('GMW - Zero_net'!$MC$2:$MC$200=G$3)*('GMW - Zero_net'!$MB$2:$MB$200=G$4),0),$E230-1973)</f>
        <v>453186.6</v>
      </c>
      <c r="H230" cm="1">
        <f t="array" ref="H230">INDEX('GMW - Zero_net'!$A$2:$MC$200,MATCH(1,('GMW - Zero_net'!$MC$2:$MC$200=H$3)*('GMW - Zero_net'!$MB$2:$MB$200=H$4),0),$E230-1973)</f>
        <v>505706.9</v>
      </c>
      <c r="I230" cm="1">
        <f t="array" ref="I230">INDEX('GMW - Zero_net'!$A$2:$MC$200,MATCH(1,('GMW - Zero_net'!$MC$2:$MC$200=I$3)*('GMW - Zero_net'!$MB$2:$MB$200=I$4),0),$E230-1973)</f>
        <v>173.5368</v>
      </c>
      <c r="J230" cm="1">
        <f t="array" ref="J230">INDEX('GMW - Zero_net'!$A$2:$MC$200,MATCH(1,('GMW - Zero_net'!$MC$2:$MC$200=J$3)*('GMW - Zero_net'!$MB$2:$MB$200=J$4),0),$E230-1973)</f>
        <v>2.5595859999999999</v>
      </c>
      <c r="K230" cm="1">
        <f t="array" ref="K230">INDEX('GMW - Zero_net'!$A$2:$MC$200,MATCH(1,('GMW - Zero_net'!$MC$2:$MC$200=K$3)*('GMW - Zero_net'!$MB$2:$MB$200=K$4),0),$E230-1973)</f>
        <v>3.3755289999999998</v>
      </c>
      <c r="L230" cm="1">
        <f t="array" ref="L230">INDEX('GMW - Zero_net'!$A$2:$MC$200,MATCH(1,('GMW - Zero_net'!$MC$2:$MC$200=L$3)*('GMW - Zero_net'!$MB$2:$MB$200=L$4),0),$E230-1973)</f>
        <v>35268.160000000003</v>
      </c>
      <c r="M230" cm="1">
        <f t="array" ref="M230">INDEX('GMW - Zero_net'!$A$2:$MC$200,MATCH(1,('GMW - Zero_net'!$MC$2:$MC$200=M$3)*('GMW - Zero_net'!$MB$2:$MB$200=M$4),0),$E230-1973)</f>
        <v>1222.0039999999999</v>
      </c>
      <c r="N230" cm="1">
        <f t="array" ref="N230">INDEX('GMW - Zero_net'!$A$2:$MC$200,MATCH(1,('GMW - Zero_net'!$MC$2:$MC$200=N$3)*('GMW - Zero_net'!$MB$2:$MB$200=N$4),0),$E230-1973)</f>
        <v>36490.160000000003</v>
      </c>
      <c r="O230" cm="1">
        <f t="array" ref="O230">INDEX('GMW - Zero_net'!$A$2:$MC$200,MATCH(1,('GMW - Zero_net'!$MC$2:$MC$200=O$3)*('GMW - Zero_net'!$MB$2:$MB$200=O$4),0),$E230-1973)</f>
        <v>3.3488579999999999</v>
      </c>
      <c r="P230" cm="1">
        <f t="array" ref="P230">INDEX('GMW - Zero_net'!$A$2:$MC$200,MATCH(1,('GMW - Zero_net'!$MC$2:$MC$200=P$3)*('GMW - Zero_net'!$MB$2:$MB$200=P$4),0),$E230-1973)</f>
        <v>43755.97</v>
      </c>
      <c r="Q230" cm="1">
        <f t="array" ref="Q230">INDEX('GMW - Zero_net'!$A$2:$MC$200,MATCH(1,('GMW - Zero_net'!$MC$2:$MC$200=Q$3)*('GMW - Zero_net'!$MB$2:$MB$200=Q$4),0),$E230-1973)</f>
        <v>-38699.97</v>
      </c>
      <c r="R230" cm="1">
        <f t="array" ref="R230">INDEX('GMW - Zero_net'!$A$2:$MC$200,MATCH(1,('GMW - Zero_net'!$MC$2:$MC$200=R$3)*('GMW - Zero_net'!$MB$2:$MB$200=R$4),0),$E230-1973)</f>
        <v>3724890</v>
      </c>
      <c r="S230" cm="1">
        <f t="array" ref="S230">INDEX('GMW - Zero_net'!$A$2:$MC$200,MATCH(1,('GMW - Zero_net'!$MC$2:$MC$200=S$3)*('GMW - Zero_net'!$MB$2:$MB$200=S$4),0),$E230-1973)</f>
        <v>1067125</v>
      </c>
      <c r="T230" cm="1">
        <f t="array" ref="T230">INDEX('GMW - Zero_net'!$A$2:$MC$200,MATCH(1,('GMW - Zero_net'!$MC$2:$MC$200=T$3)*('GMW - Zero_net'!$MB$2:$MB$200=T$4),0),$E230-1973)</f>
        <v>6.1511990000000002E-2</v>
      </c>
      <c r="U230" cm="1">
        <f t="array" ref="U230">INDEX('GMW - Zero_net'!$A$2:$MC$200,MATCH(1,('GMW - Zero_net'!$MC$2:$MC$200=U$3)*('GMW - Zero_net'!$MB$2:$MB$200=U$4),0),$E230-1973)</f>
        <v>783822.3</v>
      </c>
      <c r="V230" cm="1">
        <f t="array" ref="V230">INDEX('GMW - Zero_net'!$A$2:$MC$200,MATCH(1,('GMW - Zero_net'!$MC$2:$MC$200=V$3)*('GMW - Zero_net'!$MB$2:$MB$200=V$4),0),$E230-1973)</f>
        <v>35030.769999999997</v>
      </c>
      <c r="W230" cm="1">
        <f t="array" ref="W230">INDEX('GMW - Zero_net'!$A$2:$MC$200,MATCH(1,('GMW - Zero_net'!$MC$2:$MC$200=W$3)*('GMW - Zero_net'!$MB$2:$MB$200=W$4),0),$E230-1973)</f>
        <v>31.988119999999999</v>
      </c>
      <c r="X230" cm="1">
        <f t="array" ref="X230">INDEX('GMW - Zero_net'!$A$2:$MC$200,MATCH(1,('GMW - Zero_net'!$MC$2:$MC$200=X$3)*('GMW - Zero_net'!$MB$2:$MB$200=X$4),0),$E230-1973)</f>
        <v>629135.4</v>
      </c>
      <c r="Y230" cm="1">
        <f t="array" ref="Y230">INDEX('GMW - Zero_net'!$A$2:$MC$200,MATCH(1,('GMW - Zero_net'!$MC$2:$MC$200=Y$3)*('GMW - Zero_net'!$MB$2:$MB$200=Y$4),0),$E230-1973)</f>
        <v>42977.57</v>
      </c>
      <c r="Z230" cm="1">
        <f t="array" ref="Z230">INDEX('GMW - Zero_net'!$A$2:$MC$200,MATCH(1,('GMW - Zero_net'!$MC$2:$MC$200=Z$3)*('GMW - Zero_net'!$MB$2:$MB$200=Z$4),0),$E230-1973)</f>
        <v>3640388</v>
      </c>
      <c r="AA230" cm="1">
        <f t="array" ref="AA230">INDEX('GMW - Zero_net'!$A$2:$MC$200,MATCH(1,('GMW - Zero_net'!$MC$2:$MC$200=AA$3)*('GMW - Zero_net'!$MB$2:$MB$200=AA$4),0),$E230-1973)</f>
        <v>-1.5737859999999999</v>
      </c>
      <c r="AB230" cm="1">
        <f t="array" ref="AB230">INDEX('GMW - Zero_net'!$A$2:$MC$200,MATCH(1,('GMW - Zero_net'!$MC$2:$MC$200=AB$3)*('GMW - Zero_net'!$MB$2:$MB$200=AB$4),0),$E230-1973)</f>
        <v>488982.2</v>
      </c>
      <c r="AC230" cm="1">
        <f t="array" ref="AC230">INDEX('GMW - Zero_net'!$A$2:$MC$200,MATCH(1,('GMW - Zero_net'!$MC$2:$MC$200=AC$3)*('GMW - Zero_net'!$MB$2:$MB$200=AC$4),0),$E230-1973)</f>
        <v>429474.9</v>
      </c>
      <c r="AD230" cm="1">
        <f t="array" ref="AD230">INDEX('GMW - Zero_net'!$A$2:$MC$200,MATCH(1,('GMW - Zero_net'!$MC$2:$MC$200=AD$3)*('GMW - Zero_net'!$MB$2:$MB$200=AD$4),0),$E230-1973)</f>
        <v>69328.649999999994</v>
      </c>
      <c r="AE230" cm="1">
        <f t="array" ref="AE230">INDEX('GMW - Zero_net'!$A$2:$MC$200,MATCH(1,('GMW - Zero_net'!$MC$2:$MC$200=AE$3)*('GMW - Zero_net'!$MB$2:$MB$200=AE$4),0),$E230-1973)</f>
        <v>36.86233</v>
      </c>
    </row>
    <row r="231" spans="1:31" x14ac:dyDescent="0.2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cm="1">
        <f t="array" ref="F231">INDEX('GMW - Zero_net'!$A$2:$MC$200,MATCH(1,('GMW - Zero_net'!$MC$2:$MC$200=F$3)*('GMW - Zero_net'!$MB$2:$MB$200=F$4),0),$E231-1973)</f>
        <v>786206.2</v>
      </c>
      <c r="G231" cm="1">
        <f t="array" ref="G231">INDEX('GMW - Zero_net'!$A$2:$MC$200,MATCH(1,('GMW - Zero_net'!$MC$2:$MC$200=G$3)*('GMW - Zero_net'!$MB$2:$MB$200=G$4),0),$E231-1973)</f>
        <v>454020.5</v>
      </c>
      <c r="H231" cm="1">
        <f t="array" ref="H231">INDEX('GMW - Zero_net'!$A$2:$MC$200,MATCH(1,('GMW - Zero_net'!$MC$2:$MC$200=H$3)*('GMW - Zero_net'!$MB$2:$MB$200=H$4),0),$E231-1973)</f>
        <v>507005</v>
      </c>
      <c r="I231" cm="1">
        <f t="array" ref="I231">INDEX('GMW - Zero_net'!$A$2:$MC$200,MATCH(1,('GMW - Zero_net'!$MC$2:$MC$200=I$3)*('GMW - Zero_net'!$MB$2:$MB$200=I$4),0),$E231-1973)</f>
        <v>173.87020000000001</v>
      </c>
      <c r="J231" cm="1">
        <f t="array" ref="J231">INDEX('GMW - Zero_net'!$A$2:$MC$200,MATCH(1,('GMW - Zero_net'!$MC$2:$MC$200=J$3)*('GMW - Zero_net'!$MB$2:$MB$200=J$4),0),$E231-1973)</f>
        <v>2.557766</v>
      </c>
      <c r="K231" cm="1">
        <f t="array" ref="K231">INDEX('GMW - Zero_net'!$A$2:$MC$200,MATCH(1,('GMW - Zero_net'!$MC$2:$MC$200=K$3)*('GMW - Zero_net'!$MB$2:$MB$200=K$4),0),$E231-1973)</f>
        <v>3.3724780000000001</v>
      </c>
      <c r="L231" cm="1">
        <f t="array" ref="L231">INDEX('GMW - Zero_net'!$A$2:$MC$200,MATCH(1,('GMW - Zero_net'!$MC$2:$MC$200=L$3)*('GMW - Zero_net'!$MB$2:$MB$200=L$4),0),$E231-1973)</f>
        <v>35266</v>
      </c>
      <c r="M231" cm="1">
        <f t="array" ref="M231">INDEX('GMW - Zero_net'!$A$2:$MC$200,MATCH(1,('GMW - Zero_net'!$MC$2:$MC$200=M$3)*('GMW - Zero_net'!$MB$2:$MB$200=M$4),0),$E231-1973)</f>
        <v>1222.191</v>
      </c>
      <c r="N231" cm="1">
        <f t="array" ref="N231">INDEX('GMW - Zero_net'!$A$2:$MC$200,MATCH(1,('GMW - Zero_net'!$MC$2:$MC$200=N$3)*('GMW - Zero_net'!$MB$2:$MB$200=N$4),0),$E231-1973)</f>
        <v>36488.199999999997</v>
      </c>
      <c r="O231" cm="1">
        <f t="array" ref="O231">INDEX('GMW - Zero_net'!$A$2:$MC$200,MATCH(1,('GMW - Zero_net'!$MC$2:$MC$200=O$3)*('GMW - Zero_net'!$MB$2:$MB$200=O$4),0),$E231-1973)</f>
        <v>3.3495529999999998</v>
      </c>
      <c r="P231" cm="1">
        <f t="array" ref="P231">INDEX('GMW - Zero_net'!$A$2:$MC$200,MATCH(1,('GMW - Zero_net'!$MC$2:$MC$200=P$3)*('GMW - Zero_net'!$MB$2:$MB$200=P$4),0),$E231-1973)</f>
        <v>43707.73</v>
      </c>
      <c r="Q231" cm="1">
        <f t="array" ref="Q231">INDEX('GMW - Zero_net'!$A$2:$MC$200,MATCH(1,('GMW - Zero_net'!$MC$2:$MC$200=Q$3)*('GMW - Zero_net'!$MB$2:$MB$200=Q$4),0),$E231-1973)</f>
        <v>46119.91</v>
      </c>
      <c r="R231" cm="1">
        <f t="array" ref="R231">INDEX('GMW - Zero_net'!$A$2:$MC$200,MATCH(1,('GMW - Zero_net'!$MC$2:$MC$200=R$3)*('GMW - Zero_net'!$MB$2:$MB$200=R$4),0),$E231-1973)</f>
        <v>3725837</v>
      </c>
      <c r="S231" cm="1">
        <f t="array" ref="S231">INDEX('GMW - Zero_net'!$A$2:$MC$200,MATCH(1,('GMW - Zero_net'!$MC$2:$MC$200=S$3)*('GMW - Zero_net'!$MB$2:$MB$200=S$4),0),$E231-1973)</f>
        <v>1075677</v>
      </c>
      <c r="T231" cm="1">
        <f t="array" ref="T231">INDEX('GMW - Zero_net'!$A$2:$MC$200,MATCH(1,('GMW - Zero_net'!$MC$2:$MC$200=T$3)*('GMW - Zero_net'!$MB$2:$MB$200=T$4),0),$E231-1973)</f>
        <v>5.3691860000000001E-2</v>
      </c>
      <c r="U231" cm="1">
        <f t="array" ref="U231">INDEX('GMW - Zero_net'!$A$2:$MC$200,MATCH(1,('GMW - Zero_net'!$MC$2:$MC$200=U$3)*('GMW - Zero_net'!$MB$2:$MB$200=U$4),0),$E231-1973)</f>
        <v>785783.9</v>
      </c>
      <c r="V231" cm="1">
        <f t="array" ref="V231">INDEX('GMW - Zero_net'!$A$2:$MC$200,MATCH(1,('GMW - Zero_net'!$MC$2:$MC$200=V$3)*('GMW - Zero_net'!$MB$2:$MB$200=V$4),0),$E231-1973)</f>
        <v>35028.9</v>
      </c>
      <c r="W231" cm="1">
        <f t="array" ref="W231">INDEX('GMW - Zero_net'!$A$2:$MC$200,MATCH(1,('GMW - Zero_net'!$MC$2:$MC$200=W$3)*('GMW - Zero_net'!$MB$2:$MB$200=W$4),0),$E231-1973)</f>
        <v>31.987549999999999</v>
      </c>
      <c r="X231" cm="1">
        <f t="array" ref="X231">INDEX('GMW - Zero_net'!$A$2:$MC$200,MATCH(1,('GMW - Zero_net'!$MC$2:$MC$200=X$3)*('GMW - Zero_net'!$MB$2:$MB$200=X$4),0),$E231-1973)</f>
        <v>628896.4</v>
      </c>
      <c r="Y231" cm="1">
        <f t="array" ref="Y231">INDEX('GMW - Zero_net'!$A$2:$MC$200,MATCH(1,('GMW - Zero_net'!$MC$2:$MC$200=Y$3)*('GMW - Zero_net'!$MB$2:$MB$200=Y$4),0),$E231-1973)</f>
        <v>42925.13</v>
      </c>
      <c r="Z231" cm="1">
        <f t="array" ref="Z231">INDEX('GMW - Zero_net'!$A$2:$MC$200,MATCH(1,('GMW - Zero_net'!$MC$2:$MC$200=Z$3)*('GMW - Zero_net'!$MB$2:$MB$200=Z$4),0),$E231-1973)</f>
        <v>3651979</v>
      </c>
      <c r="AA231" cm="1">
        <f t="array" ref="AA231">INDEX('GMW - Zero_net'!$A$2:$MC$200,MATCH(1,('GMW - Zero_net'!$MC$2:$MC$200=AA$3)*('GMW - Zero_net'!$MB$2:$MB$200=AA$4),0),$E231-1973)</f>
        <v>-1.5726039999999999</v>
      </c>
      <c r="AB231" cm="1">
        <f t="array" ref="AB231">INDEX('GMW - Zero_net'!$A$2:$MC$200,MATCH(1,('GMW - Zero_net'!$MC$2:$MC$200=AB$3)*('GMW - Zero_net'!$MB$2:$MB$200=AB$4),0),$E231-1973)</f>
        <v>509767.4</v>
      </c>
      <c r="AC231" cm="1">
        <f t="array" ref="AC231">INDEX('GMW - Zero_net'!$A$2:$MC$200,MATCH(1,('GMW - Zero_net'!$MC$2:$MC$200=AC$3)*('GMW - Zero_net'!$MB$2:$MB$200=AC$4),0),$E231-1973)</f>
        <v>508821.1</v>
      </c>
      <c r="AD231" cm="1">
        <f t="array" ref="AD231">INDEX('GMW - Zero_net'!$A$2:$MC$200,MATCH(1,('GMW - Zero_net'!$MC$2:$MC$200=AD$3)*('GMW - Zero_net'!$MB$2:$MB$200=AD$4),0),$E231-1973)</f>
        <v>69315.63</v>
      </c>
      <c r="AE231" cm="1">
        <f t="array" ref="AE231">INDEX('GMW - Zero_net'!$A$2:$MC$200,MATCH(1,('GMW - Zero_net'!$MC$2:$MC$200=AE$3)*('GMW - Zero_net'!$MB$2:$MB$200=AE$4),0),$E231-1973)</f>
        <v>37.030839999999998</v>
      </c>
    </row>
    <row r="232" spans="1:31" x14ac:dyDescent="0.25">
      <c r="B232">
        <f t="shared" si="18"/>
        <v>2036</v>
      </c>
      <c r="C232">
        <f t="shared" si="18"/>
        <v>2036</v>
      </c>
      <c r="E232">
        <f t="shared" si="16"/>
        <v>2205</v>
      </c>
      <c r="F232" cm="1">
        <f t="array" ref="F232">INDEX('GMW - Zero_net'!$A$2:$MC$200,MATCH(1,('GMW - Zero_net'!$MC$2:$MC$200=F$3)*('GMW - Zero_net'!$MB$2:$MB$200=F$4),0),$E232-1973)</f>
        <v>788120.8</v>
      </c>
      <c r="G232" cm="1">
        <f t="array" ref="G232">INDEX('GMW - Zero_net'!$A$2:$MC$200,MATCH(1,('GMW - Zero_net'!$MC$2:$MC$200=G$3)*('GMW - Zero_net'!$MB$2:$MB$200=G$4),0),$E232-1973)</f>
        <v>454865</v>
      </c>
      <c r="H232" cm="1">
        <f t="array" ref="H232">INDEX('GMW - Zero_net'!$A$2:$MC$200,MATCH(1,('GMW - Zero_net'!$MC$2:$MC$200=H$3)*('GMW - Zero_net'!$MB$2:$MB$200=H$4),0),$E232-1973)</f>
        <v>508255</v>
      </c>
      <c r="I232" cm="1">
        <f t="array" ref="I232">INDEX('GMW - Zero_net'!$A$2:$MC$200,MATCH(1,('GMW - Zero_net'!$MC$2:$MC$200=I$3)*('GMW - Zero_net'!$MB$2:$MB$200=I$4),0),$E232-1973)</f>
        <v>175.40049999999999</v>
      </c>
      <c r="J232" cm="1">
        <f t="array" ref="J232">INDEX('GMW - Zero_net'!$A$2:$MC$200,MATCH(1,('GMW - Zero_net'!$MC$2:$MC$200=J$3)*('GMW - Zero_net'!$MB$2:$MB$200=J$4),0),$E232-1973)</f>
        <v>2.555758</v>
      </c>
      <c r="K232" cm="1">
        <f t="array" ref="K232">INDEX('GMW - Zero_net'!$A$2:$MC$200,MATCH(1,('GMW - Zero_net'!$MC$2:$MC$200=K$3)*('GMW - Zero_net'!$MB$2:$MB$200=K$4),0),$E232-1973)</f>
        <v>3.3692890000000002</v>
      </c>
      <c r="L232" cm="1">
        <f t="array" ref="L232">INDEX('GMW - Zero_net'!$A$2:$MC$200,MATCH(1,('GMW - Zero_net'!$MC$2:$MC$200=L$3)*('GMW - Zero_net'!$MB$2:$MB$200=L$4),0),$E232-1973)</f>
        <v>35263.85</v>
      </c>
      <c r="M232" cm="1">
        <f t="array" ref="M232">INDEX('GMW - Zero_net'!$A$2:$MC$200,MATCH(1,('GMW - Zero_net'!$MC$2:$MC$200=M$3)*('GMW - Zero_net'!$MB$2:$MB$200=M$4),0),$E232-1973)</f>
        <v>1222.258</v>
      </c>
      <c r="N232" cm="1">
        <f t="array" ref="N232">INDEX('GMW - Zero_net'!$A$2:$MC$200,MATCH(1,('GMW - Zero_net'!$MC$2:$MC$200=N$3)*('GMW - Zero_net'!$MB$2:$MB$200=N$4),0),$E232-1973)</f>
        <v>36486.11</v>
      </c>
      <c r="O232" cm="1">
        <f t="array" ref="O232">INDEX('GMW - Zero_net'!$A$2:$MC$200,MATCH(1,('GMW - Zero_net'!$MC$2:$MC$200=O$3)*('GMW - Zero_net'!$MB$2:$MB$200=O$4),0),$E232-1973)</f>
        <v>3.349926</v>
      </c>
      <c r="P232" cm="1">
        <f t="array" ref="P232">INDEX('GMW - Zero_net'!$A$2:$MC$200,MATCH(1,('GMW - Zero_net'!$MC$2:$MC$200=P$3)*('GMW - Zero_net'!$MB$2:$MB$200=P$4),0),$E232-1973)</f>
        <v>43659.49</v>
      </c>
      <c r="Q232" cm="1">
        <f t="array" ref="Q232">INDEX('GMW - Zero_net'!$A$2:$MC$200,MATCH(1,('GMW - Zero_net'!$MC$2:$MC$200=Q$3)*('GMW - Zero_net'!$MB$2:$MB$200=Q$4),0),$E232-1973)</f>
        <v>-50380.85</v>
      </c>
      <c r="R232" cm="1">
        <f t="array" ref="R232">INDEX('GMW - Zero_net'!$A$2:$MC$200,MATCH(1,('GMW - Zero_net'!$MC$2:$MC$200=R$3)*('GMW - Zero_net'!$MB$2:$MB$200=R$4),0),$E232-1973)</f>
        <v>3792059</v>
      </c>
      <c r="S232" cm="1">
        <f t="array" ref="S232">INDEX('GMW - Zero_net'!$A$2:$MC$200,MATCH(1,('GMW - Zero_net'!$MC$2:$MC$200=S$3)*('GMW - Zero_net'!$MB$2:$MB$200=S$4),0),$E232-1973)</f>
        <v>1084161</v>
      </c>
      <c r="T232" cm="1">
        <f t="array" ref="T232">INDEX('GMW - Zero_net'!$A$2:$MC$200,MATCH(1,('GMW - Zero_net'!$MC$2:$MC$200=T$3)*('GMW - Zero_net'!$MB$2:$MB$200=T$4),0),$E232-1973)</f>
        <v>4.739761E-2</v>
      </c>
      <c r="U232" cm="1">
        <f t="array" ref="U232">INDEX('GMW - Zero_net'!$A$2:$MC$200,MATCH(1,('GMW - Zero_net'!$MC$2:$MC$200=U$3)*('GMW - Zero_net'!$MB$2:$MB$200=U$4),0),$E232-1973)</f>
        <v>787747.5</v>
      </c>
      <c r="V232" cm="1">
        <f t="array" ref="V232">INDEX('GMW - Zero_net'!$A$2:$MC$200,MATCH(1,('GMW - Zero_net'!$MC$2:$MC$200=V$3)*('GMW - Zero_net'!$MB$2:$MB$200=V$4),0),$E232-1973)</f>
        <v>35026.92</v>
      </c>
      <c r="W232" cm="1">
        <f t="array" ref="W232">INDEX('GMW - Zero_net'!$A$2:$MC$200,MATCH(1,('GMW - Zero_net'!$MC$2:$MC$200=W$3)*('GMW - Zero_net'!$MB$2:$MB$200=W$4),0),$E232-1973)</f>
        <v>31.986979999999999</v>
      </c>
      <c r="X232" cm="1">
        <f t="array" ref="X232">INDEX('GMW - Zero_net'!$A$2:$MC$200,MATCH(1,('GMW - Zero_net'!$MC$2:$MC$200=X$3)*('GMW - Zero_net'!$MB$2:$MB$200=X$4),0),$E232-1973)</f>
        <v>628649.30000000005</v>
      </c>
      <c r="Y232" cm="1">
        <f t="array" ref="Y232">INDEX('GMW - Zero_net'!$A$2:$MC$200,MATCH(1,('GMW - Zero_net'!$MC$2:$MC$200=Y$3)*('GMW - Zero_net'!$MB$2:$MB$200=Y$4),0),$E232-1973)</f>
        <v>42872.68</v>
      </c>
      <c r="Z232" cm="1">
        <f t="array" ref="Z232">INDEX('GMW - Zero_net'!$A$2:$MC$200,MATCH(1,('GMW - Zero_net'!$MC$2:$MC$200=Z$3)*('GMW - Zero_net'!$MB$2:$MB$200=Z$4),0),$E232-1973)</f>
        <v>3663607</v>
      </c>
      <c r="AA232" cm="1">
        <f t="array" ref="AA232">INDEX('GMW - Zero_net'!$A$2:$MC$200,MATCH(1,('GMW - Zero_net'!$MC$2:$MC$200=AA$3)*('GMW - Zero_net'!$MB$2:$MB$200=AA$4),0),$E232-1973)</f>
        <v>-1.5714220000000001</v>
      </c>
      <c r="AB232" cm="1">
        <f t="array" ref="AB232">INDEX('GMW - Zero_net'!$A$2:$MC$200,MATCH(1,('GMW - Zero_net'!$MC$2:$MC$200=AB$3)*('GMW - Zero_net'!$MB$2:$MB$200=AB$4),0),$E232-1973)</f>
        <v>488191</v>
      </c>
      <c r="AC232" cm="1">
        <f t="array" ref="AC232">INDEX('GMW - Zero_net'!$A$2:$MC$200,MATCH(1,('GMW - Zero_net'!$MC$2:$MC$200=AC$3)*('GMW - Zero_net'!$MB$2:$MB$200=AC$4),0),$E232-1973)</f>
        <v>421969</v>
      </c>
      <c r="AD232" cm="1">
        <f t="array" ref="AD232">INDEX('GMW - Zero_net'!$A$2:$MC$200,MATCH(1,('GMW - Zero_net'!$MC$2:$MC$200=AD$3)*('GMW - Zero_net'!$MB$2:$MB$200=AD$4),0),$E232-1973)</f>
        <v>69302.61</v>
      </c>
      <c r="AE232" cm="1">
        <f t="array" ref="AE232">INDEX('GMW - Zero_net'!$A$2:$MC$200,MATCH(1,('GMW - Zero_net'!$MC$2:$MC$200=AE$3)*('GMW - Zero_net'!$MB$2:$MB$200=AE$4),0),$E232-1973)</f>
        <v>37.199730000000002</v>
      </c>
    </row>
    <row r="233" spans="1:31" x14ac:dyDescent="0.25">
      <c r="B233">
        <f t="shared" si="18"/>
        <v>2036</v>
      </c>
      <c r="C233">
        <f t="shared" si="18"/>
        <v>2036</v>
      </c>
      <c r="E233">
        <f t="shared" si="16"/>
        <v>2206</v>
      </c>
      <c r="F233" cm="1">
        <f t="array" ref="F233">INDEX('GMW - Zero_net'!$A$2:$MC$200,MATCH(1,('GMW - Zero_net'!$MC$2:$MC$200=F$3)*('GMW - Zero_net'!$MB$2:$MB$200=F$4),0),$E233-1973)</f>
        <v>790027.1</v>
      </c>
      <c r="G233" cm="1">
        <f t="array" ref="G233">INDEX('GMW - Zero_net'!$A$2:$MC$200,MATCH(1,('GMW - Zero_net'!$MC$2:$MC$200=G$3)*('GMW - Zero_net'!$MB$2:$MB$200=G$4),0),$E233-1973)</f>
        <v>455694.6</v>
      </c>
      <c r="H233" cm="1">
        <f t="array" ref="H233">INDEX('GMW - Zero_net'!$A$2:$MC$200,MATCH(1,('GMW - Zero_net'!$MC$2:$MC$200=H$3)*('GMW - Zero_net'!$MB$2:$MB$200=H$4),0),$E233-1973)</f>
        <v>509511.6</v>
      </c>
      <c r="I233" cm="1">
        <f t="array" ref="I233">INDEX('GMW - Zero_net'!$A$2:$MC$200,MATCH(1,('GMW - Zero_net'!$MC$2:$MC$200=I$3)*('GMW - Zero_net'!$MB$2:$MB$200=I$4),0),$E233-1973)</f>
        <v>176.30119999999999</v>
      </c>
      <c r="J233" cm="1">
        <f t="array" ref="J233">INDEX('GMW - Zero_net'!$A$2:$MC$200,MATCH(1,('GMW - Zero_net'!$MC$2:$MC$200=J$3)*('GMW - Zero_net'!$MB$2:$MB$200=J$4),0),$E233-1973)</f>
        <v>2.553077</v>
      </c>
      <c r="K233" cm="1">
        <f t="array" ref="K233">INDEX('GMW - Zero_net'!$A$2:$MC$200,MATCH(1,('GMW - Zero_net'!$MC$2:$MC$200=K$3)*('GMW - Zero_net'!$MB$2:$MB$200=K$4),0),$E233-1973)</f>
        <v>3.365567</v>
      </c>
      <c r="L233" cm="1">
        <f t="array" ref="L233">INDEX('GMW - Zero_net'!$A$2:$MC$200,MATCH(1,('GMW - Zero_net'!$MC$2:$MC$200=L$3)*('GMW - Zero_net'!$MB$2:$MB$200=L$4),0),$E233-1973)</f>
        <v>35260.85</v>
      </c>
      <c r="M233" cm="1">
        <f t="array" ref="M233">INDEX('GMW - Zero_net'!$A$2:$MC$200,MATCH(1,('GMW - Zero_net'!$MC$2:$MC$200=M$3)*('GMW - Zero_net'!$MB$2:$MB$200=M$4),0),$E233-1973)</f>
        <v>1223.105</v>
      </c>
      <c r="N233" cm="1">
        <f t="array" ref="N233">INDEX('GMW - Zero_net'!$A$2:$MC$200,MATCH(1,('GMW - Zero_net'!$MC$2:$MC$200=N$3)*('GMW - Zero_net'!$MB$2:$MB$200=N$4),0),$E233-1973)</f>
        <v>36483.949999999997</v>
      </c>
      <c r="O233" cm="1">
        <f t="array" ref="O233">INDEX('GMW - Zero_net'!$A$2:$MC$200,MATCH(1,('GMW - Zero_net'!$MC$2:$MC$200=O$3)*('GMW - Zero_net'!$MB$2:$MB$200=O$4),0),$E233-1973)</f>
        <v>3.3524479999999999</v>
      </c>
      <c r="P233" cm="1">
        <f t="array" ref="P233">INDEX('GMW - Zero_net'!$A$2:$MC$200,MATCH(1,('GMW - Zero_net'!$MC$2:$MC$200=P$3)*('GMW - Zero_net'!$MB$2:$MB$200=P$4),0),$E233-1973)</f>
        <v>43611.93</v>
      </c>
      <c r="Q233" cm="1">
        <f t="array" ref="Q233">INDEX('GMW - Zero_net'!$A$2:$MC$200,MATCH(1,('GMW - Zero_net'!$MC$2:$MC$200=Q$3)*('GMW - Zero_net'!$MB$2:$MB$200=Q$4),0),$E233-1973)</f>
        <v>-13135.82</v>
      </c>
      <c r="R233" cm="1">
        <f t="array" ref="R233">INDEX('GMW - Zero_net'!$A$2:$MC$200,MATCH(1,('GMW - Zero_net'!$MC$2:$MC$200=R$3)*('GMW - Zero_net'!$MB$2:$MB$200=R$4),0),$E233-1973)</f>
        <v>3826468</v>
      </c>
      <c r="S233" cm="1">
        <f t="array" ref="S233">INDEX('GMW - Zero_net'!$A$2:$MC$200,MATCH(1,('GMW - Zero_net'!$MC$2:$MC$200=S$3)*('GMW - Zero_net'!$MB$2:$MB$200=S$4),0),$E233-1973)</f>
        <v>1092723</v>
      </c>
      <c r="T233" cm="1">
        <f t="array" ref="T233">INDEX('GMW - Zero_net'!$A$2:$MC$200,MATCH(1,('GMW - Zero_net'!$MC$2:$MC$200=T$3)*('GMW - Zero_net'!$MB$2:$MB$200=T$4),0),$E233-1973)</f>
        <v>4.0054319999999997E-2</v>
      </c>
      <c r="U233" cm="1">
        <f t="array" ref="U233">INDEX('GMW - Zero_net'!$A$2:$MC$200,MATCH(1,('GMW - Zero_net'!$MC$2:$MC$200=U$3)*('GMW - Zero_net'!$MB$2:$MB$200=U$4),0),$E233-1973)</f>
        <v>789710.8</v>
      </c>
      <c r="V233" cm="1">
        <f t="array" ref="V233">INDEX('GMW - Zero_net'!$A$2:$MC$200,MATCH(1,('GMW - Zero_net'!$MC$2:$MC$200=V$3)*('GMW - Zero_net'!$MB$2:$MB$200=V$4),0),$E233-1973)</f>
        <v>35024.879999999997</v>
      </c>
      <c r="W233" cm="1">
        <f t="array" ref="W233">INDEX('GMW - Zero_net'!$A$2:$MC$200,MATCH(1,('GMW - Zero_net'!$MC$2:$MC$200=W$3)*('GMW - Zero_net'!$MB$2:$MB$200=W$4),0),$E233-1973)</f>
        <v>31.986409999999999</v>
      </c>
      <c r="X233" cm="1">
        <f t="array" ref="X233">INDEX('GMW - Zero_net'!$A$2:$MC$200,MATCH(1,('GMW - Zero_net'!$MC$2:$MC$200=X$3)*('GMW - Zero_net'!$MB$2:$MB$200=X$4),0),$E233-1973)</f>
        <v>628544.19999999995</v>
      </c>
      <c r="Y233" cm="1">
        <f t="array" ref="Y233">INDEX('GMW - Zero_net'!$A$2:$MC$200,MATCH(1,('GMW - Zero_net'!$MC$2:$MC$200=Y$3)*('GMW - Zero_net'!$MB$2:$MB$200=Y$4),0),$E233-1973)</f>
        <v>42830.42</v>
      </c>
      <c r="Z233" cm="1">
        <f t="array" ref="Z233">INDEX('GMW - Zero_net'!$A$2:$MC$200,MATCH(1,('GMW - Zero_net'!$MC$2:$MC$200=Z$3)*('GMW - Zero_net'!$MB$2:$MB$200=Z$4),0),$E233-1973)</f>
        <v>3675274</v>
      </c>
      <c r="AA233" cm="1">
        <f t="array" ref="AA233">INDEX('GMW - Zero_net'!$A$2:$MC$200,MATCH(1,('GMW - Zero_net'!$MC$2:$MC$200=AA$3)*('GMW - Zero_net'!$MB$2:$MB$200=AA$4),0),$E233-1973)</f>
        <v>-1.5702419999999999</v>
      </c>
      <c r="AB233" cm="1">
        <f t="array" ref="AB233">INDEX('GMW - Zero_net'!$A$2:$MC$200,MATCH(1,('GMW - Zero_net'!$MC$2:$MC$200=AB$3)*('GMW - Zero_net'!$MB$2:$MB$200=AB$4),0),$E233-1973)</f>
        <v>482076.4</v>
      </c>
      <c r="AC233" cm="1">
        <f t="array" ref="AC233">INDEX('GMW - Zero_net'!$A$2:$MC$200,MATCH(1,('GMW - Zero_net'!$MC$2:$MC$200=AC$3)*('GMW - Zero_net'!$MB$2:$MB$200=AC$4),0),$E233-1973)</f>
        <v>447667.8</v>
      </c>
      <c r="AD233" cm="1">
        <f t="array" ref="AD233">INDEX('GMW - Zero_net'!$A$2:$MC$200,MATCH(1,('GMW - Zero_net'!$MC$2:$MC$200=AD$3)*('GMW - Zero_net'!$MB$2:$MB$200=AD$4),0),$E233-1973)</f>
        <v>69288.070000000007</v>
      </c>
      <c r="AE233" cm="1">
        <f t="array" ref="AE233">INDEX('GMW - Zero_net'!$A$2:$MC$200,MATCH(1,('GMW - Zero_net'!$MC$2:$MC$200=AE$3)*('GMW - Zero_net'!$MB$2:$MB$200=AE$4),0),$E233-1973)</f>
        <v>37.344479999999997</v>
      </c>
    </row>
    <row r="234" spans="1:31" x14ac:dyDescent="0.25">
      <c r="B234">
        <f t="shared" si="18"/>
        <v>2036</v>
      </c>
      <c r="C234">
        <f t="shared" si="18"/>
        <v>2036</v>
      </c>
      <c r="E234">
        <f t="shared" si="16"/>
        <v>2207</v>
      </c>
      <c r="F234" cm="1">
        <f t="array" ref="F234">INDEX('GMW - Zero_net'!$A$2:$MC$200,MATCH(1,('GMW - Zero_net'!$MC$2:$MC$200=F$3)*('GMW - Zero_net'!$MB$2:$MB$200=F$4),0),$E234-1973)</f>
        <v>791929.8</v>
      </c>
      <c r="G234" cm="1">
        <f t="array" ref="G234">INDEX('GMW - Zero_net'!$A$2:$MC$200,MATCH(1,('GMW - Zero_net'!$MC$2:$MC$200=G$3)*('GMW - Zero_net'!$MB$2:$MB$200=G$4),0),$E234-1973)</f>
        <v>456515</v>
      </c>
      <c r="H234" cm="1">
        <f t="array" ref="H234">INDEX('GMW - Zero_net'!$A$2:$MC$200,MATCH(1,('GMW - Zero_net'!$MC$2:$MC$200=H$3)*('GMW - Zero_net'!$MB$2:$MB$200=H$4),0),$E234-1973)</f>
        <v>510753.8</v>
      </c>
      <c r="I234" cm="1">
        <f t="array" ref="I234">INDEX('GMW - Zero_net'!$A$2:$MC$200,MATCH(1,('GMW - Zero_net'!$MC$2:$MC$200=I$3)*('GMW - Zero_net'!$MB$2:$MB$200=I$4),0),$E234-1973)</f>
        <v>177.06219999999999</v>
      </c>
      <c r="J234" cm="1">
        <f t="array" ref="J234">INDEX('GMW - Zero_net'!$A$2:$MC$200,MATCH(1,('GMW - Zero_net'!$MC$2:$MC$200=J$3)*('GMW - Zero_net'!$MB$2:$MB$200=J$4),0),$E234-1973)</f>
        <v>2.549588</v>
      </c>
      <c r="K234" cm="1">
        <f t="array" ref="K234">INDEX('GMW - Zero_net'!$A$2:$MC$200,MATCH(1,('GMW - Zero_net'!$MC$2:$MC$200=K$3)*('GMW - Zero_net'!$MB$2:$MB$200=K$4),0),$E234-1973)</f>
        <v>3.361567</v>
      </c>
      <c r="L234" cm="1">
        <f t="array" ref="L234">INDEX('GMW - Zero_net'!$A$2:$MC$200,MATCH(1,('GMW - Zero_net'!$MC$2:$MC$200=L$3)*('GMW - Zero_net'!$MB$2:$MB$200=L$4),0),$E234-1973)</f>
        <v>35257.82</v>
      </c>
      <c r="M234" cm="1">
        <f t="array" ref="M234">INDEX('GMW - Zero_net'!$A$2:$MC$200,MATCH(1,('GMW - Zero_net'!$MC$2:$MC$200=M$3)*('GMW - Zero_net'!$MB$2:$MB$200=M$4),0),$E234-1973)</f>
        <v>1223.9059999999999</v>
      </c>
      <c r="N234" cm="1">
        <f t="array" ref="N234">INDEX('GMW - Zero_net'!$A$2:$MC$200,MATCH(1,('GMW - Zero_net'!$MC$2:$MC$200=N$3)*('GMW - Zero_net'!$MB$2:$MB$200=N$4),0),$E234-1973)</f>
        <v>36481.730000000003</v>
      </c>
      <c r="O234" cm="1">
        <f t="array" ref="O234">INDEX('GMW - Zero_net'!$A$2:$MC$200,MATCH(1,('GMW - Zero_net'!$MC$2:$MC$200=O$3)*('GMW - Zero_net'!$MB$2:$MB$200=O$4),0),$E234-1973)</f>
        <v>3.3548469999999999</v>
      </c>
      <c r="P234" cm="1">
        <f t="array" ref="P234">INDEX('GMW - Zero_net'!$A$2:$MC$200,MATCH(1,('GMW - Zero_net'!$MC$2:$MC$200=P$3)*('GMW - Zero_net'!$MB$2:$MB$200=P$4),0),$E234-1973)</f>
        <v>43564.37</v>
      </c>
      <c r="Q234" cm="1">
        <f t="array" ref="Q234">INDEX('GMW - Zero_net'!$A$2:$MC$200,MATCH(1,('GMW - Zero_net'!$MC$2:$MC$200=Q$3)*('GMW - Zero_net'!$MB$2:$MB$200=Q$4),0),$E234-1973)</f>
        <v>-42776.39</v>
      </c>
      <c r="R234" cm="1">
        <f t="array" ref="R234">INDEX('GMW - Zero_net'!$A$2:$MC$200,MATCH(1,('GMW - Zero_net'!$MC$2:$MC$200=R$3)*('GMW - Zero_net'!$MB$2:$MB$200=R$4),0),$E234-1973)</f>
        <v>3890728</v>
      </c>
      <c r="S234" cm="1">
        <f t="array" ref="S234">INDEX('GMW - Zero_net'!$A$2:$MC$200,MATCH(1,('GMW - Zero_net'!$MC$2:$MC$200=S$3)*('GMW - Zero_net'!$MB$2:$MB$200=S$4),0),$E234-1973)</f>
        <v>1101209</v>
      </c>
      <c r="T234" cm="1">
        <f t="array" ref="T234">INDEX('GMW - Zero_net'!$A$2:$MC$200,MATCH(1,('GMW - Zero_net'!$MC$2:$MC$200=T$3)*('GMW - Zero_net'!$MB$2:$MB$200=T$4),0),$E234-1973)</f>
        <v>3.2234190000000003E-2</v>
      </c>
      <c r="U234" cm="1">
        <f t="array" ref="U234">INDEX('GMW - Zero_net'!$A$2:$MC$200,MATCH(1,('GMW - Zero_net'!$MC$2:$MC$200=U$3)*('GMW - Zero_net'!$MB$2:$MB$200=U$4),0),$E234-1973)</f>
        <v>791674.3</v>
      </c>
      <c r="V234" cm="1">
        <f t="array" ref="V234">INDEX('GMW - Zero_net'!$A$2:$MC$200,MATCH(1,('GMW - Zero_net'!$MC$2:$MC$200=V$3)*('GMW - Zero_net'!$MB$2:$MB$200=V$4),0),$E234-1973)</f>
        <v>35022.76</v>
      </c>
      <c r="W234" cm="1">
        <f t="array" ref="W234">INDEX('GMW - Zero_net'!$A$2:$MC$200,MATCH(1,('GMW - Zero_net'!$MC$2:$MC$200=W$3)*('GMW - Zero_net'!$MB$2:$MB$200=W$4),0),$E234-1973)</f>
        <v>31.98583</v>
      </c>
      <c r="X234" cm="1">
        <f t="array" ref="X234">INDEX('GMW - Zero_net'!$A$2:$MC$200,MATCH(1,('GMW - Zero_net'!$MC$2:$MC$200=X$3)*('GMW - Zero_net'!$MB$2:$MB$200=X$4),0),$E234-1973)</f>
        <v>628431.69999999995</v>
      </c>
      <c r="Y234" cm="1">
        <f t="array" ref="Y234">INDEX('GMW - Zero_net'!$A$2:$MC$200,MATCH(1,('GMW - Zero_net'!$MC$2:$MC$200=Y$3)*('GMW - Zero_net'!$MB$2:$MB$200=Y$4),0),$E234-1973)</f>
        <v>42788.160000000003</v>
      </c>
      <c r="Z234" cm="1">
        <f t="array" ref="Z234">INDEX('GMW - Zero_net'!$A$2:$MC$200,MATCH(1,('GMW - Zero_net'!$MC$2:$MC$200=Z$3)*('GMW - Zero_net'!$MB$2:$MB$200=Z$4),0),$E234-1973)</f>
        <v>3686981</v>
      </c>
      <c r="AA234" cm="1">
        <f t="array" ref="AA234">INDEX('GMW - Zero_net'!$A$2:$MC$200,MATCH(1,('GMW - Zero_net'!$MC$2:$MC$200=AA$3)*('GMW - Zero_net'!$MB$2:$MB$200=AA$4),0),$E234-1973)</f>
        <v>-1.569061</v>
      </c>
      <c r="AB234" cm="1">
        <f t="array" ref="AB234">INDEX('GMW - Zero_net'!$A$2:$MC$200,MATCH(1,('GMW - Zero_net'!$MC$2:$MC$200=AB$3)*('GMW - Zero_net'!$MB$2:$MB$200=AB$4),0),$E234-1973)</f>
        <v>507160.8</v>
      </c>
      <c r="AC234" cm="1">
        <f t="array" ref="AC234">INDEX('GMW - Zero_net'!$A$2:$MC$200,MATCH(1,('GMW - Zero_net'!$MC$2:$MC$200=AC$3)*('GMW - Zero_net'!$MB$2:$MB$200=AC$4),0),$E234-1973)</f>
        <v>442900.1</v>
      </c>
      <c r="AD234" cm="1">
        <f t="array" ref="AD234">INDEX('GMW - Zero_net'!$A$2:$MC$200,MATCH(1,('GMW - Zero_net'!$MC$2:$MC$200=AD$3)*('GMW - Zero_net'!$MB$2:$MB$200=AD$4),0),$E234-1973)</f>
        <v>69273.539999999994</v>
      </c>
      <c r="AE234" cm="1">
        <f t="array" ref="AE234">INDEX('GMW - Zero_net'!$A$2:$MC$200,MATCH(1,('GMW - Zero_net'!$MC$2:$MC$200=AE$3)*('GMW - Zero_net'!$MB$2:$MB$200=AE$4),0),$E234-1973)</f>
        <v>37.489539999999998</v>
      </c>
    </row>
    <row r="235" spans="1:31" x14ac:dyDescent="0.2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cm="1">
        <f t="array" ref="F235">INDEX('GMW - Zero_net'!$A$2:$MC$200,MATCH(1,('GMW - Zero_net'!$MC$2:$MC$200=F$3)*('GMW - Zero_net'!$MB$2:$MB$200=F$4),0),$E235-1973)</f>
        <v>793845.2</v>
      </c>
      <c r="G235" cm="1">
        <f t="array" ref="G235">INDEX('GMW - Zero_net'!$A$2:$MC$200,MATCH(1,('GMW - Zero_net'!$MC$2:$MC$200=G$3)*('GMW - Zero_net'!$MB$2:$MB$200=G$4),0),$E235-1973)</f>
        <v>457340.9</v>
      </c>
      <c r="H235" cm="1">
        <f t="array" ref="H235">INDEX('GMW - Zero_net'!$A$2:$MC$200,MATCH(1,('GMW - Zero_net'!$MC$2:$MC$200=H$3)*('GMW - Zero_net'!$MB$2:$MB$200=H$4),0),$E235-1973)</f>
        <v>512044.7</v>
      </c>
      <c r="I235" cm="1">
        <f t="array" ref="I235">INDEX('GMW - Zero_net'!$A$2:$MC$200,MATCH(1,('GMW - Zero_net'!$MC$2:$MC$200=I$3)*('GMW - Zero_net'!$MB$2:$MB$200=I$4),0),$E235-1973)</f>
        <v>177.39580000000001</v>
      </c>
      <c r="J235" cm="1">
        <f t="array" ref="J235">INDEX('GMW - Zero_net'!$A$2:$MC$200,MATCH(1,('GMW - Zero_net'!$MC$2:$MC$200=J$3)*('GMW - Zero_net'!$MB$2:$MB$200=J$4),0),$E235-1973)</f>
        <v>2.5454789999999998</v>
      </c>
      <c r="K235" cm="1">
        <f t="array" ref="K235">INDEX('GMW - Zero_net'!$A$2:$MC$200,MATCH(1,('GMW - Zero_net'!$MC$2:$MC$200=K$3)*('GMW - Zero_net'!$MB$2:$MB$200=K$4),0),$E235-1973)</f>
        <v>3.357424</v>
      </c>
      <c r="L235" cm="1">
        <f t="array" ref="L235">INDEX('GMW - Zero_net'!$A$2:$MC$200,MATCH(1,('GMW - Zero_net'!$MC$2:$MC$200=L$3)*('GMW - Zero_net'!$MB$2:$MB$200=L$4),0),$E235-1973)</f>
        <v>35254.79</v>
      </c>
      <c r="M235" cm="1">
        <f t="array" ref="M235">INDEX('GMW - Zero_net'!$A$2:$MC$200,MATCH(1,('GMW - Zero_net'!$MC$2:$MC$200=M$3)*('GMW - Zero_net'!$MB$2:$MB$200=M$4),0),$E235-1973)</f>
        <v>1224.5899999999999</v>
      </c>
      <c r="N235" cm="1">
        <f t="array" ref="N235">INDEX('GMW - Zero_net'!$A$2:$MC$200,MATCH(1,('GMW - Zero_net'!$MC$2:$MC$200=N$3)*('GMW - Zero_net'!$MB$2:$MB$200=N$4),0),$E235-1973)</f>
        <v>36479.379999999997</v>
      </c>
      <c r="O235" cm="1">
        <f t="array" ref="O235">INDEX('GMW - Zero_net'!$A$2:$MC$200,MATCH(1,('GMW - Zero_net'!$MC$2:$MC$200=O$3)*('GMW - Zero_net'!$MB$2:$MB$200=O$4),0),$E235-1973)</f>
        <v>3.3569369999999998</v>
      </c>
      <c r="P235" cm="1">
        <f t="array" ref="P235">INDEX('GMW - Zero_net'!$A$2:$MC$200,MATCH(1,('GMW - Zero_net'!$MC$2:$MC$200=P$3)*('GMW - Zero_net'!$MB$2:$MB$200=P$4),0),$E235-1973)</f>
        <v>43516.800000000003</v>
      </c>
      <c r="Q235" cm="1">
        <f t="array" ref="Q235">INDEX('GMW - Zero_net'!$A$2:$MC$200,MATCH(1,('GMW - Zero_net'!$MC$2:$MC$200=Q$3)*('GMW - Zero_net'!$MB$2:$MB$200=Q$4),0),$E235-1973)</f>
        <v>44697.33</v>
      </c>
      <c r="R235" cm="1">
        <f t="array" ref="R235">INDEX('GMW - Zero_net'!$A$2:$MC$200,MATCH(1,('GMW - Zero_net'!$MC$2:$MC$200=R$3)*('GMW - Zero_net'!$MB$2:$MB$200=R$4),0),$E235-1973)</f>
        <v>3894808</v>
      </c>
      <c r="S235" cm="1">
        <f t="array" ref="S235">INDEX('GMW - Zero_net'!$A$2:$MC$200,MATCH(1,('GMW - Zero_net'!$MC$2:$MC$200=S$3)*('GMW - Zero_net'!$MB$2:$MB$200=S$4),0),$E235-1973)</f>
        <v>1109994</v>
      </c>
      <c r="T235" cm="1">
        <f t="array" ref="T235">INDEX('GMW - Zero_net'!$A$2:$MC$200,MATCH(1,('GMW - Zero_net'!$MC$2:$MC$200=T$3)*('GMW - Zero_net'!$MB$2:$MB$200=T$4),0),$E235-1973)</f>
        <v>2.5844570000000001E-2</v>
      </c>
      <c r="U235" cm="1">
        <f t="array" ref="U235">INDEX('GMW - Zero_net'!$A$2:$MC$200,MATCH(1,('GMW - Zero_net'!$MC$2:$MC$200=U$3)*('GMW - Zero_net'!$MB$2:$MB$200=U$4),0),$E235-1973)</f>
        <v>793639.8</v>
      </c>
      <c r="V235" cm="1">
        <f t="array" ref="V235">INDEX('GMW - Zero_net'!$A$2:$MC$200,MATCH(1,('GMW - Zero_net'!$MC$2:$MC$200=V$3)*('GMW - Zero_net'!$MB$2:$MB$200=V$4),0),$E235-1973)</f>
        <v>35020.53</v>
      </c>
      <c r="W235" cm="1">
        <f t="array" ref="W235">INDEX('GMW - Zero_net'!$A$2:$MC$200,MATCH(1,('GMW - Zero_net'!$MC$2:$MC$200=W$3)*('GMW - Zero_net'!$MB$2:$MB$200=W$4),0),$E235-1973)</f>
        <v>31.98526</v>
      </c>
      <c r="X235" cm="1">
        <f t="array" ref="X235">INDEX('GMW - Zero_net'!$A$2:$MC$200,MATCH(1,('GMW - Zero_net'!$MC$2:$MC$200=X$3)*('GMW - Zero_net'!$MB$2:$MB$200=X$4),0),$E235-1973)</f>
        <v>628311.9</v>
      </c>
      <c r="Y235" cm="1">
        <f t="array" ref="Y235">INDEX('GMW - Zero_net'!$A$2:$MC$200,MATCH(1,('GMW - Zero_net'!$MC$2:$MC$200=Y$3)*('GMW - Zero_net'!$MB$2:$MB$200=Y$4),0),$E235-1973)</f>
        <v>42745.9</v>
      </c>
      <c r="Z235" cm="1">
        <f t="array" ref="Z235">INDEX('GMW - Zero_net'!$A$2:$MC$200,MATCH(1,('GMW - Zero_net'!$MC$2:$MC$200=Z$3)*('GMW - Zero_net'!$MB$2:$MB$200=Z$4),0),$E235-1973)</f>
        <v>3698732</v>
      </c>
      <c r="AA235" cm="1">
        <f t="array" ref="AA235">INDEX('GMW - Zero_net'!$A$2:$MC$200,MATCH(1,('GMW - Zero_net'!$MC$2:$MC$200=AA$3)*('GMW - Zero_net'!$MB$2:$MB$200=AA$4),0),$E235-1973)</f>
        <v>-1.5678810000000001</v>
      </c>
      <c r="AB235" cm="1">
        <f t="array" ref="AB235">INDEX('GMW - Zero_net'!$A$2:$MC$200,MATCH(1,('GMW - Zero_net'!$MC$2:$MC$200=AB$3)*('GMW - Zero_net'!$MB$2:$MB$200=AB$4),0),$E235-1973)</f>
        <v>528744.30000000005</v>
      </c>
      <c r="AC235" cm="1">
        <f t="array" ref="AC235">INDEX('GMW - Zero_net'!$A$2:$MC$200,MATCH(1,('GMW - Zero_net'!$MC$2:$MC$200=AC$3)*('GMW - Zero_net'!$MB$2:$MB$200=AC$4),0),$E235-1973)</f>
        <v>524664</v>
      </c>
      <c r="AD235" cm="1">
        <f t="array" ref="AD235">INDEX('GMW - Zero_net'!$A$2:$MC$200,MATCH(1,('GMW - Zero_net'!$MC$2:$MC$200=AD$3)*('GMW - Zero_net'!$MB$2:$MB$200=AD$4),0),$E235-1973)</f>
        <v>69259</v>
      </c>
      <c r="AE235" cm="1">
        <f t="array" ref="AE235">INDEX('GMW - Zero_net'!$A$2:$MC$200,MATCH(1,('GMW - Zero_net'!$MC$2:$MC$200=AE$3)*('GMW - Zero_net'!$MB$2:$MB$200=AE$4),0),$E235-1973)</f>
        <v>37.634909999999998</v>
      </c>
    </row>
    <row r="236" spans="1:31" x14ac:dyDescent="0.2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cm="1">
        <f t="array" ref="F236">INDEX('GMW - Zero_net'!$A$2:$MC$200,MATCH(1,('GMW - Zero_net'!$MC$2:$MC$200=F$3)*('GMW - Zero_net'!$MB$2:$MB$200=F$4),0),$E236-1973)</f>
        <v>795777.9</v>
      </c>
      <c r="G236" cm="1">
        <f t="array" ref="G236">INDEX('GMW - Zero_net'!$A$2:$MC$200,MATCH(1,('GMW - Zero_net'!$MC$2:$MC$200=G$3)*('GMW - Zero_net'!$MB$2:$MB$200=G$4),0),$E236-1973)</f>
        <v>458183.5</v>
      </c>
      <c r="H236" cm="1">
        <f t="array" ref="H236">INDEX('GMW - Zero_net'!$A$2:$MC$200,MATCH(1,('GMW - Zero_net'!$MC$2:$MC$200=H$3)*('GMW - Zero_net'!$MB$2:$MB$200=H$4),0),$E236-1973)</f>
        <v>513289.4</v>
      </c>
      <c r="I236" cm="1">
        <f t="array" ref="I236">INDEX('GMW - Zero_net'!$A$2:$MC$200,MATCH(1,('GMW - Zero_net'!$MC$2:$MC$200=I$3)*('GMW - Zero_net'!$MB$2:$MB$200=I$4),0),$E236-1973)</f>
        <v>178.95070000000001</v>
      </c>
      <c r="J236" cm="1">
        <f t="array" ref="J236">INDEX('GMW - Zero_net'!$A$2:$MC$200,MATCH(1,('GMW - Zero_net'!$MC$2:$MC$200=J$3)*('GMW - Zero_net'!$MB$2:$MB$200=J$4),0),$E236-1973)</f>
        <v>2.541032</v>
      </c>
      <c r="K236" cm="1">
        <f t="array" ref="K236">INDEX('GMW - Zero_net'!$A$2:$MC$200,MATCH(1,('GMW - Zero_net'!$MC$2:$MC$200=K$3)*('GMW - Zero_net'!$MB$2:$MB$200=K$4),0),$E236-1973)</f>
        <v>3.353227</v>
      </c>
      <c r="L236" cm="1">
        <f t="array" ref="L236">INDEX('GMW - Zero_net'!$A$2:$MC$200,MATCH(1,('GMW - Zero_net'!$MC$2:$MC$200=L$3)*('GMW - Zero_net'!$MB$2:$MB$200=L$4),0),$E236-1973)</f>
        <v>35251.769999999997</v>
      </c>
      <c r="M236" cm="1">
        <f t="array" ref="M236">INDEX('GMW - Zero_net'!$A$2:$MC$200,MATCH(1,('GMW - Zero_net'!$MC$2:$MC$200=M$3)*('GMW - Zero_net'!$MB$2:$MB$200=M$4),0),$E236-1973)</f>
        <v>1225.1679999999999</v>
      </c>
      <c r="N236" cm="1">
        <f t="array" ref="N236">INDEX('GMW - Zero_net'!$A$2:$MC$200,MATCH(1,('GMW - Zero_net'!$MC$2:$MC$200=N$3)*('GMW - Zero_net'!$MB$2:$MB$200=N$4),0),$E236-1973)</f>
        <v>36476.94</v>
      </c>
      <c r="O236" cm="1">
        <f t="array" ref="O236">INDEX('GMW - Zero_net'!$A$2:$MC$200,MATCH(1,('GMW - Zero_net'!$MC$2:$MC$200=O$3)*('GMW - Zero_net'!$MB$2:$MB$200=O$4),0),$E236-1973)</f>
        <v>3.358746</v>
      </c>
      <c r="P236" cm="1">
        <f t="array" ref="P236">INDEX('GMW - Zero_net'!$A$2:$MC$200,MATCH(1,('GMW - Zero_net'!$MC$2:$MC$200=P$3)*('GMW - Zero_net'!$MB$2:$MB$200=P$4),0),$E236-1973)</f>
        <v>43469.24</v>
      </c>
      <c r="Q236" cm="1">
        <f t="array" ref="Q236">INDEX('GMW - Zero_net'!$A$2:$MC$200,MATCH(1,('GMW - Zero_net'!$MC$2:$MC$200=Q$3)*('GMW - Zero_net'!$MB$2:$MB$200=Q$4),0),$E236-1973)</f>
        <v>-54862.68</v>
      </c>
      <c r="R236" cm="1">
        <f t="array" ref="R236">INDEX('GMW - Zero_net'!$A$2:$MC$200,MATCH(1,('GMW - Zero_net'!$MC$2:$MC$200=R$3)*('GMW - Zero_net'!$MB$2:$MB$200=R$4),0),$E236-1973)</f>
        <v>3965988</v>
      </c>
      <c r="S236" cm="1">
        <f t="array" ref="S236">INDEX('GMW - Zero_net'!$A$2:$MC$200,MATCH(1,('GMW - Zero_net'!$MC$2:$MC$200=S$3)*('GMW - Zero_net'!$MB$2:$MB$200=S$4),0),$E236-1973)</f>
        <v>1118714</v>
      </c>
      <c r="T236" cm="1">
        <f t="array" ref="T236">INDEX('GMW - Zero_net'!$A$2:$MC$200,MATCH(1,('GMW - Zero_net'!$MC$2:$MC$200=T$3)*('GMW - Zero_net'!$MB$2:$MB$200=T$4),0),$E236-1973)</f>
        <v>2.1457670000000002E-2</v>
      </c>
      <c r="U236" cm="1">
        <f t="array" ref="U236">INDEX('GMW - Zero_net'!$A$2:$MC$200,MATCH(1,('GMW - Zero_net'!$MC$2:$MC$200=U$3)*('GMW - Zero_net'!$MB$2:$MB$200=U$4),0),$E236-1973)</f>
        <v>795607</v>
      </c>
      <c r="V236" cm="1">
        <f t="array" ref="V236">INDEX('GMW - Zero_net'!$A$2:$MC$200,MATCH(1,('GMW - Zero_net'!$MC$2:$MC$200=V$3)*('GMW - Zero_net'!$MB$2:$MB$200=V$4),0),$E236-1973)</f>
        <v>35018.21</v>
      </c>
      <c r="W236" cm="1">
        <f t="array" ref="W236">INDEX('GMW - Zero_net'!$A$2:$MC$200,MATCH(1,('GMW - Zero_net'!$MC$2:$MC$200=W$3)*('GMW - Zero_net'!$MB$2:$MB$200=W$4),0),$E236-1973)</f>
        <v>31.984690000000001</v>
      </c>
      <c r="X236" cm="1">
        <f t="array" ref="X236">INDEX('GMW - Zero_net'!$A$2:$MC$200,MATCH(1,('GMW - Zero_net'!$MC$2:$MC$200=X$3)*('GMW - Zero_net'!$MB$2:$MB$200=X$4),0),$E236-1973)</f>
        <v>628185.1</v>
      </c>
      <c r="Y236" cm="1">
        <f t="array" ref="Y236">INDEX('GMW - Zero_net'!$A$2:$MC$200,MATCH(1,('GMW - Zero_net'!$MC$2:$MC$200=Y$3)*('GMW - Zero_net'!$MB$2:$MB$200=Y$4),0),$E236-1973)</f>
        <v>42703.64</v>
      </c>
      <c r="Z236" cm="1">
        <f t="array" ref="Z236">INDEX('GMW - Zero_net'!$A$2:$MC$200,MATCH(1,('GMW - Zero_net'!$MC$2:$MC$200=Z$3)*('GMW - Zero_net'!$MB$2:$MB$200=Z$4),0),$E236-1973)</f>
        <v>3710531</v>
      </c>
      <c r="AA236" cm="1">
        <f t="array" ref="AA236">INDEX('GMW - Zero_net'!$A$2:$MC$200,MATCH(1,('GMW - Zero_net'!$MC$2:$MC$200=AA$3)*('GMW - Zero_net'!$MB$2:$MB$200=AA$4),0),$E236-1973)</f>
        <v>-1.566702</v>
      </c>
      <c r="AB236" cm="1">
        <f t="array" ref="AB236">INDEX('GMW - Zero_net'!$A$2:$MC$200,MATCH(1,('GMW - Zero_net'!$MC$2:$MC$200=AB$3)*('GMW - Zero_net'!$MB$2:$MB$200=AB$4),0),$E236-1973)</f>
        <v>506299.6</v>
      </c>
      <c r="AC236" cm="1">
        <f t="array" ref="AC236">INDEX('GMW - Zero_net'!$A$2:$MC$200,MATCH(1,('GMW - Zero_net'!$MC$2:$MC$200=AC$3)*('GMW - Zero_net'!$MB$2:$MB$200=AC$4),0),$E236-1973)</f>
        <v>435119.7</v>
      </c>
      <c r="AD236" cm="1">
        <f t="array" ref="AD236">INDEX('GMW - Zero_net'!$A$2:$MC$200,MATCH(1,('GMW - Zero_net'!$MC$2:$MC$200=AD$3)*('GMW - Zero_net'!$MB$2:$MB$200=AD$4),0),$E236-1973)</f>
        <v>69244.460000000006</v>
      </c>
      <c r="AE236" cm="1">
        <f t="array" ref="AE236">INDEX('GMW - Zero_net'!$A$2:$MC$200,MATCH(1,('GMW - Zero_net'!$MC$2:$MC$200=AE$3)*('GMW - Zero_net'!$MB$2:$MB$200=AE$4),0),$E236-1973)</f>
        <v>37.7806</v>
      </c>
    </row>
    <row r="237" spans="1:31" x14ac:dyDescent="0.25">
      <c r="B237">
        <f t="shared" si="19"/>
        <v>2037</v>
      </c>
      <c r="C237">
        <f t="shared" si="19"/>
        <v>2037</v>
      </c>
      <c r="E237">
        <f t="shared" si="16"/>
        <v>2210</v>
      </c>
      <c r="F237" cm="1">
        <f t="array" ref="F237">INDEX('GMW - Zero_net'!$A$2:$MC$200,MATCH(1,('GMW - Zero_net'!$MC$2:$MC$200=F$3)*('GMW - Zero_net'!$MB$2:$MB$200=F$4),0),$E237-1973)</f>
        <v>797748.3</v>
      </c>
      <c r="G237" cm="1">
        <f t="array" ref="G237">INDEX('GMW - Zero_net'!$A$2:$MC$200,MATCH(1,('GMW - Zero_net'!$MC$2:$MC$200=G$3)*('GMW - Zero_net'!$MB$2:$MB$200=G$4),0),$E237-1973)</f>
        <v>459060.3</v>
      </c>
      <c r="H237" cm="1">
        <f t="array" ref="H237">INDEX('GMW - Zero_net'!$A$2:$MC$200,MATCH(1,('GMW - Zero_net'!$MC$2:$MC$200=H$3)*('GMW - Zero_net'!$MB$2:$MB$200=H$4),0),$E237-1973)</f>
        <v>514606.5</v>
      </c>
      <c r="I237" cm="1">
        <f t="array" ref="I237">INDEX('GMW - Zero_net'!$A$2:$MC$200,MATCH(1,('GMW - Zero_net'!$MC$2:$MC$200=I$3)*('GMW - Zero_net'!$MB$2:$MB$200=I$4),0),$E237-1973)</f>
        <v>179.8655</v>
      </c>
      <c r="J237" cm="1">
        <f t="array" ref="J237">INDEX('GMW - Zero_net'!$A$2:$MC$200,MATCH(1,('GMW - Zero_net'!$MC$2:$MC$200=J$3)*('GMW - Zero_net'!$MB$2:$MB$200=J$4),0),$E237-1973)</f>
        <v>2.5366300000000002</v>
      </c>
      <c r="K237" cm="1">
        <f t="array" ref="K237">INDEX('GMW - Zero_net'!$A$2:$MC$200,MATCH(1,('GMW - Zero_net'!$MC$2:$MC$200=K$3)*('GMW - Zero_net'!$MB$2:$MB$200=K$4),0),$E237-1973)</f>
        <v>3.3489710000000001</v>
      </c>
      <c r="L237" cm="1">
        <f t="array" ref="L237">INDEX('GMW - Zero_net'!$A$2:$MC$200,MATCH(1,('GMW - Zero_net'!$MC$2:$MC$200=L$3)*('GMW - Zero_net'!$MB$2:$MB$200=L$4),0),$E237-1973)</f>
        <v>35251.96</v>
      </c>
      <c r="M237" cm="1">
        <f t="array" ref="M237">INDEX('GMW - Zero_net'!$A$2:$MC$200,MATCH(1,('GMW - Zero_net'!$MC$2:$MC$200=M$3)*('GMW - Zero_net'!$MB$2:$MB$200=M$4),0),$E237-1973)</f>
        <v>1222.328</v>
      </c>
      <c r="N237" cm="1">
        <f t="array" ref="N237">INDEX('GMW - Zero_net'!$A$2:$MC$200,MATCH(1,('GMW - Zero_net'!$MC$2:$MC$200=N$3)*('GMW - Zero_net'!$MB$2:$MB$200=N$4),0),$E237-1973)</f>
        <v>36474.29</v>
      </c>
      <c r="O237" cm="1">
        <f t="array" ref="O237">INDEX('GMW - Zero_net'!$A$2:$MC$200,MATCH(1,('GMW - Zero_net'!$MC$2:$MC$200=O$3)*('GMW - Zero_net'!$MB$2:$MB$200=O$4),0),$E237-1973)</f>
        <v>3.3512050000000002</v>
      </c>
      <c r="P237" cm="1">
        <f t="array" ref="P237">INDEX('GMW - Zero_net'!$A$2:$MC$200,MATCH(1,('GMW - Zero_net'!$MC$2:$MC$200=P$3)*('GMW - Zero_net'!$MB$2:$MB$200=P$4),0),$E237-1973)</f>
        <v>43419.02</v>
      </c>
      <c r="Q237" cm="1">
        <f t="array" ref="Q237">INDEX('GMW - Zero_net'!$A$2:$MC$200,MATCH(1,('GMW - Zero_net'!$MC$2:$MC$200=Q$3)*('GMW - Zero_net'!$MB$2:$MB$200=Q$4),0),$E237-1973)</f>
        <v>-16311.86</v>
      </c>
      <c r="R237" cm="1">
        <f t="array" ref="R237">INDEX('GMW - Zero_net'!$A$2:$MC$200,MATCH(1,('GMW - Zero_net'!$MC$2:$MC$200=R$3)*('GMW - Zero_net'!$MB$2:$MB$200=R$4),0),$E237-1973)</f>
        <v>4004262</v>
      </c>
      <c r="S237" cm="1">
        <f t="array" ref="S237">INDEX('GMW - Zero_net'!$A$2:$MC$200,MATCH(1,('GMW - Zero_net'!$MC$2:$MC$200=S$3)*('GMW - Zero_net'!$MB$2:$MB$200=S$4),0),$E237-1973)</f>
        <v>1127598</v>
      </c>
      <c r="T237" cm="1">
        <f t="array" ref="T237">INDEX('GMW - Zero_net'!$A$2:$MC$200,MATCH(1,('GMW - Zero_net'!$MC$2:$MC$200=T$3)*('GMW - Zero_net'!$MB$2:$MB$200=T$4),0),$E237-1973)</f>
        <v>2.2125240000000001E-2</v>
      </c>
      <c r="U237" cm="1">
        <f t="array" ref="U237">INDEX('GMW - Zero_net'!$A$2:$MC$200,MATCH(1,('GMW - Zero_net'!$MC$2:$MC$200=U$3)*('GMW - Zero_net'!$MB$2:$MB$200=U$4),0),$E237-1973)</f>
        <v>797571.6</v>
      </c>
      <c r="V237" cm="1">
        <f t="array" ref="V237">INDEX('GMW - Zero_net'!$A$2:$MC$200,MATCH(1,('GMW - Zero_net'!$MC$2:$MC$200=V$3)*('GMW - Zero_net'!$MB$2:$MB$200=V$4),0),$E237-1973)</f>
        <v>35015.699999999997</v>
      </c>
      <c r="W237" cm="1">
        <f t="array" ref="W237">INDEX('GMW - Zero_net'!$A$2:$MC$200,MATCH(1,('GMW - Zero_net'!$MC$2:$MC$200=W$3)*('GMW - Zero_net'!$MB$2:$MB$200=W$4),0),$E237-1973)</f>
        <v>31.984110000000001</v>
      </c>
      <c r="X237" cm="1">
        <f t="array" ref="X237">INDEX('GMW - Zero_net'!$A$2:$MC$200,MATCH(1,('GMW - Zero_net'!$MC$2:$MC$200=X$3)*('GMW - Zero_net'!$MB$2:$MB$200=X$4),0),$E237-1973)</f>
        <v>628042.5</v>
      </c>
      <c r="Y237" cm="1">
        <f t="array" ref="Y237">INDEX('GMW - Zero_net'!$A$2:$MC$200,MATCH(1,('GMW - Zero_net'!$MC$2:$MC$200=Y$3)*('GMW - Zero_net'!$MB$2:$MB$200=Y$4),0),$E237-1973)</f>
        <v>42660.73</v>
      </c>
      <c r="Z237" cm="1">
        <f t="array" ref="Z237">INDEX('GMW - Zero_net'!$A$2:$MC$200,MATCH(1,('GMW - Zero_net'!$MC$2:$MC$200=Z$3)*('GMW - Zero_net'!$MB$2:$MB$200=Z$4),0),$E237-1973)</f>
        <v>3722388</v>
      </c>
      <c r="AA237" cm="1">
        <f t="array" ref="AA237">INDEX('GMW - Zero_net'!$A$2:$MC$200,MATCH(1,('GMW - Zero_net'!$MC$2:$MC$200=AA$3)*('GMW - Zero_net'!$MB$2:$MB$200=AA$4),0),$E237-1973)</f>
        <v>-1.5655250000000001</v>
      </c>
      <c r="AB237" cm="1">
        <f t="array" ref="AB237">INDEX('GMW - Zero_net'!$A$2:$MC$200,MATCH(1,('GMW - Zero_net'!$MC$2:$MC$200=AB$3)*('GMW - Zero_net'!$MB$2:$MB$200=AB$4),0),$E237-1973)</f>
        <v>499921.8</v>
      </c>
      <c r="AC237" cm="1">
        <f t="array" ref="AC237">INDEX('GMW - Zero_net'!$A$2:$MC$200,MATCH(1,('GMW - Zero_net'!$MC$2:$MC$200=AC$3)*('GMW - Zero_net'!$MB$2:$MB$200=AC$4),0),$E237-1973)</f>
        <v>461648.5</v>
      </c>
      <c r="AD237" cm="1">
        <f t="array" ref="AD237">INDEX('GMW - Zero_net'!$A$2:$MC$200,MATCH(1,('GMW - Zero_net'!$MC$2:$MC$200=AD$3)*('GMW - Zero_net'!$MB$2:$MB$200=AD$4),0),$E237-1973)</f>
        <v>69228.56</v>
      </c>
      <c r="AE237" cm="1">
        <f t="array" ref="AE237">INDEX('GMW - Zero_net'!$A$2:$MC$200,MATCH(1,('GMW - Zero_net'!$MC$2:$MC$200=AE$3)*('GMW - Zero_net'!$MB$2:$MB$200=AE$4),0),$E237-1973)</f>
        <v>37.906179999999999</v>
      </c>
    </row>
    <row r="238" spans="1:31" x14ac:dyDescent="0.25">
      <c r="B238">
        <f t="shared" si="19"/>
        <v>2037</v>
      </c>
      <c r="C238">
        <f t="shared" si="19"/>
        <v>2037</v>
      </c>
      <c r="E238">
        <f t="shared" si="16"/>
        <v>2211</v>
      </c>
      <c r="F238" cm="1">
        <f t="array" ref="F238">INDEX('GMW - Zero_net'!$A$2:$MC$200,MATCH(1,('GMW - Zero_net'!$MC$2:$MC$200=F$3)*('GMW - Zero_net'!$MB$2:$MB$200=F$4),0),$E238-1973)</f>
        <v>799722.2</v>
      </c>
      <c r="G238" cm="1">
        <f t="array" ref="G238">INDEX('GMW - Zero_net'!$A$2:$MC$200,MATCH(1,('GMW - Zero_net'!$MC$2:$MC$200=G$3)*('GMW - Zero_net'!$MB$2:$MB$200=G$4),0),$E238-1973)</f>
        <v>459932.8</v>
      </c>
      <c r="H238" cm="1">
        <f t="array" ref="H238">INDEX('GMW - Zero_net'!$A$2:$MC$200,MATCH(1,('GMW - Zero_net'!$MC$2:$MC$200=H$3)*('GMW - Zero_net'!$MB$2:$MB$200=H$4),0),$E238-1973)</f>
        <v>515897.9</v>
      </c>
      <c r="I238" cm="1">
        <f t="array" ref="I238">INDEX('GMW - Zero_net'!$A$2:$MC$200,MATCH(1,('GMW - Zero_net'!$MC$2:$MC$200=I$3)*('GMW - Zero_net'!$MB$2:$MB$200=I$4),0),$E238-1973)</f>
        <v>180.64060000000001</v>
      </c>
      <c r="J238" cm="1">
        <f t="array" ref="J238">INDEX('GMW - Zero_net'!$A$2:$MC$200,MATCH(1,('GMW - Zero_net'!$MC$2:$MC$200=J$3)*('GMW - Zero_net'!$MB$2:$MB$200=J$4),0),$E238-1973)</f>
        <v>2.5325299999999999</v>
      </c>
      <c r="K238" cm="1">
        <f t="array" ref="K238">INDEX('GMW - Zero_net'!$A$2:$MC$200,MATCH(1,('GMW - Zero_net'!$MC$2:$MC$200=K$3)*('GMW - Zero_net'!$MB$2:$MB$200=K$4),0),$E238-1973)</f>
        <v>3.3450250000000001</v>
      </c>
      <c r="L238" cm="1">
        <f t="array" ref="L238">INDEX('GMW - Zero_net'!$A$2:$MC$200,MATCH(1,('GMW - Zero_net'!$MC$2:$MC$200=L$3)*('GMW - Zero_net'!$MB$2:$MB$200=L$4),0),$E238-1973)</f>
        <v>35252.18</v>
      </c>
      <c r="M238" cm="1">
        <f t="array" ref="M238">INDEX('GMW - Zero_net'!$A$2:$MC$200,MATCH(1,('GMW - Zero_net'!$MC$2:$MC$200=M$3)*('GMW - Zero_net'!$MB$2:$MB$200=M$4),0),$E238-1973)</f>
        <v>1219.3630000000001</v>
      </c>
      <c r="N238" cm="1">
        <f t="array" ref="N238">INDEX('GMW - Zero_net'!$A$2:$MC$200,MATCH(1,('GMW - Zero_net'!$MC$2:$MC$200=N$3)*('GMW - Zero_net'!$MB$2:$MB$200=N$4),0),$E238-1973)</f>
        <v>36471.54</v>
      </c>
      <c r="O238" cm="1">
        <f t="array" ref="O238">INDEX('GMW - Zero_net'!$A$2:$MC$200,MATCH(1,('GMW - Zero_net'!$MC$2:$MC$200=O$3)*('GMW - Zero_net'!$MB$2:$MB$200=O$4),0),$E238-1973)</f>
        <v>3.3433280000000001</v>
      </c>
      <c r="P238" cm="1">
        <f t="array" ref="P238">INDEX('GMW - Zero_net'!$A$2:$MC$200,MATCH(1,('GMW - Zero_net'!$MC$2:$MC$200=P$3)*('GMW - Zero_net'!$MB$2:$MB$200=P$4),0),$E238-1973)</f>
        <v>43368.800000000003</v>
      </c>
      <c r="Q238" cm="1">
        <f t="array" ref="Q238">INDEX('GMW - Zero_net'!$A$2:$MC$200,MATCH(1,('GMW - Zero_net'!$MC$2:$MC$200=Q$3)*('GMW - Zero_net'!$MB$2:$MB$200=Q$4),0),$E238-1973)</f>
        <v>-46977.35</v>
      </c>
      <c r="R238" cm="1">
        <f t="array" ref="R238">INDEX('GMW - Zero_net'!$A$2:$MC$200,MATCH(1,('GMW - Zero_net'!$MC$2:$MC$200=R$3)*('GMW - Zero_net'!$MB$2:$MB$200=R$4),0),$E238-1973)</f>
        <v>4073419</v>
      </c>
      <c r="S238" cm="1">
        <f t="array" ref="S238">INDEX('GMW - Zero_net'!$A$2:$MC$200,MATCH(1,('GMW - Zero_net'!$MC$2:$MC$200=S$3)*('GMW - Zero_net'!$MB$2:$MB$200=S$4),0),$E238-1973)</f>
        <v>1136421</v>
      </c>
      <c r="T238" cm="1">
        <f t="array" ref="T238">INDEX('GMW - Zero_net'!$A$2:$MC$200,MATCH(1,('GMW - Zero_net'!$MC$2:$MC$200=T$3)*('GMW - Zero_net'!$MB$2:$MB$200=T$4),0),$E238-1973)</f>
        <v>2.2792819999999998E-2</v>
      </c>
      <c r="U238" cm="1">
        <f t="array" ref="U238">INDEX('GMW - Zero_net'!$A$2:$MC$200,MATCH(1,('GMW - Zero_net'!$MC$2:$MC$200=U$3)*('GMW - Zero_net'!$MB$2:$MB$200=U$4),0),$E238-1973)</f>
        <v>799540.2</v>
      </c>
      <c r="V238" cm="1">
        <f t="array" ref="V238">INDEX('GMW - Zero_net'!$A$2:$MC$200,MATCH(1,('GMW - Zero_net'!$MC$2:$MC$200=V$3)*('GMW - Zero_net'!$MB$2:$MB$200=V$4),0),$E238-1973)</f>
        <v>35013.08</v>
      </c>
      <c r="W238" cm="1">
        <f t="array" ref="W238">INDEX('GMW - Zero_net'!$A$2:$MC$200,MATCH(1,('GMW - Zero_net'!$MC$2:$MC$200=W$3)*('GMW - Zero_net'!$MB$2:$MB$200=W$4),0),$E238-1973)</f>
        <v>31.983540000000001</v>
      </c>
      <c r="X238" cm="1">
        <f t="array" ref="X238">INDEX('GMW - Zero_net'!$A$2:$MC$200,MATCH(1,('GMW - Zero_net'!$MC$2:$MC$200=X$3)*('GMW - Zero_net'!$MB$2:$MB$200=X$4),0),$E238-1973)</f>
        <v>627893.80000000005</v>
      </c>
      <c r="Y238" cm="1">
        <f t="array" ref="Y238">INDEX('GMW - Zero_net'!$A$2:$MC$200,MATCH(1,('GMW - Zero_net'!$MC$2:$MC$200=Y$3)*('GMW - Zero_net'!$MB$2:$MB$200=Y$4),0),$E238-1973)</f>
        <v>42617.82</v>
      </c>
      <c r="Z238" cm="1">
        <f t="array" ref="Z238">INDEX('GMW - Zero_net'!$A$2:$MC$200,MATCH(1,('GMW - Zero_net'!$MC$2:$MC$200=Z$3)*('GMW - Zero_net'!$MB$2:$MB$200=Z$4),0),$E238-1973)</f>
        <v>3734310</v>
      </c>
      <c r="AA238" cm="1">
        <f t="array" ref="AA238">INDEX('GMW - Zero_net'!$A$2:$MC$200,MATCH(1,('GMW - Zero_net'!$MC$2:$MC$200=AA$3)*('GMW - Zero_net'!$MB$2:$MB$200=AA$4),0),$E238-1973)</f>
        <v>-1.5643469999999999</v>
      </c>
      <c r="AB238" cm="1">
        <f t="array" ref="AB238">INDEX('GMW - Zero_net'!$A$2:$MC$200,MATCH(1,('GMW - Zero_net'!$MC$2:$MC$200=AB$3)*('GMW - Zero_net'!$MB$2:$MB$200=AB$4),0),$E238-1973)</f>
        <v>525930.80000000005</v>
      </c>
      <c r="AC238" cm="1">
        <f t="array" ref="AC238">INDEX('GMW - Zero_net'!$A$2:$MC$200,MATCH(1,('GMW - Zero_net'!$MC$2:$MC$200=AC$3)*('GMW - Zero_net'!$MB$2:$MB$200=AC$4),0),$E238-1973)</f>
        <v>456773.3</v>
      </c>
      <c r="AD238" cm="1">
        <f t="array" ref="AD238">INDEX('GMW - Zero_net'!$A$2:$MC$200,MATCH(1,('GMW - Zero_net'!$MC$2:$MC$200=AD$3)*('GMW - Zero_net'!$MB$2:$MB$200=AD$4),0),$E238-1973)</f>
        <v>69212.66</v>
      </c>
      <c r="AE238" cm="1">
        <f t="array" ref="AE238">INDEX('GMW - Zero_net'!$A$2:$MC$200,MATCH(1,('GMW - Zero_net'!$MC$2:$MC$200=AE$3)*('GMW - Zero_net'!$MB$2:$MB$200=AE$4),0),$E238-1973)</f>
        <v>38.032040000000002</v>
      </c>
    </row>
    <row r="239" spans="1:31" x14ac:dyDescent="0.2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cm="1">
        <f t="array" ref="F239">INDEX('GMW - Zero_net'!$A$2:$MC$200,MATCH(1,('GMW - Zero_net'!$MC$2:$MC$200=F$3)*('GMW - Zero_net'!$MB$2:$MB$200=F$4),0),$E239-1973)</f>
        <v>801705.9</v>
      </c>
      <c r="G239" cm="1">
        <f t="array" ref="G239">INDEX('GMW - Zero_net'!$A$2:$MC$200,MATCH(1,('GMW - Zero_net'!$MC$2:$MC$200=G$3)*('GMW - Zero_net'!$MB$2:$MB$200=G$4),0),$E239-1973)</f>
        <v>460810.1</v>
      </c>
      <c r="H239" cm="1">
        <f t="array" ref="H239">INDEX('GMW - Zero_net'!$A$2:$MC$200,MATCH(1,('GMW - Zero_net'!$MC$2:$MC$200=H$3)*('GMW - Zero_net'!$MB$2:$MB$200=H$4),0),$E239-1973)</f>
        <v>517251.6</v>
      </c>
      <c r="I239" cm="1">
        <f t="array" ref="I239">INDEX('GMW - Zero_net'!$A$2:$MC$200,MATCH(1,('GMW - Zero_net'!$MC$2:$MC$200=I$3)*('GMW - Zero_net'!$MB$2:$MB$200=I$4),0),$E239-1973)</f>
        <v>180.98140000000001</v>
      </c>
      <c r="J239" cm="1">
        <f t="array" ref="J239">INDEX('GMW - Zero_net'!$A$2:$MC$200,MATCH(1,('GMW - Zero_net'!$MC$2:$MC$200=J$3)*('GMW - Zero_net'!$MB$2:$MB$200=J$4),0),$E239-1973)</f>
        <v>2.5290180000000002</v>
      </c>
      <c r="K239" cm="1">
        <f t="array" ref="K239">INDEX('GMW - Zero_net'!$A$2:$MC$200,MATCH(1,('GMW - Zero_net'!$MC$2:$MC$200=K$3)*('GMW - Zero_net'!$MB$2:$MB$200=K$4),0),$E239-1973)</f>
        <v>3.3414860000000002</v>
      </c>
      <c r="L239" cm="1">
        <f t="array" ref="L239">INDEX('GMW - Zero_net'!$A$2:$MC$200,MATCH(1,('GMW - Zero_net'!$MC$2:$MC$200=L$3)*('GMW - Zero_net'!$MB$2:$MB$200=L$4),0),$E239-1973)</f>
        <v>35252.379999999997</v>
      </c>
      <c r="M239" cm="1">
        <f t="array" ref="M239">INDEX('GMW - Zero_net'!$A$2:$MC$200,MATCH(1,('GMW - Zero_net'!$MC$2:$MC$200=M$3)*('GMW - Zero_net'!$MB$2:$MB$200=M$4),0),$E239-1973)</f>
        <v>1216.316</v>
      </c>
      <c r="N239" cm="1">
        <f t="array" ref="N239">INDEX('GMW - Zero_net'!$A$2:$MC$200,MATCH(1,('GMW - Zero_net'!$MC$2:$MC$200=N$3)*('GMW - Zero_net'!$MB$2:$MB$200=N$4),0),$E239-1973)</f>
        <v>36468.69</v>
      </c>
      <c r="O239" cm="1">
        <f t="array" ref="O239">INDEX('GMW - Zero_net'!$A$2:$MC$200,MATCH(1,('GMW - Zero_net'!$MC$2:$MC$200=O$3)*('GMW - Zero_net'!$MB$2:$MB$200=O$4),0),$E239-1973)</f>
        <v>3.3352349999999999</v>
      </c>
      <c r="P239" cm="1">
        <f t="array" ref="P239">INDEX('GMW - Zero_net'!$A$2:$MC$200,MATCH(1,('GMW - Zero_net'!$MC$2:$MC$200=P$3)*('GMW - Zero_net'!$MB$2:$MB$200=P$4),0),$E239-1973)</f>
        <v>43318.59</v>
      </c>
      <c r="Q239" cm="1">
        <f t="array" ref="Q239">INDEX('GMW - Zero_net'!$A$2:$MC$200,MATCH(1,('GMW - Zero_net'!$MC$2:$MC$200=Q$3)*('GMW - Zero_net'!$MB$2:$MB$200=Q$4),0),$E239-1973)</f>
        <v>43335</v>
      </c>
      <c r="R239" cm="1">
        <f t="array" ref="R239">INDEX('GMW - Zero_net'!$A$2:$MC$200,MATCH(1,('GMW - Zero_net'!$MC$2:$MC$200=R$3)*('GMW - Zero_net'!$MB$2:$MB$200=R$4),0),$E239-1973)</f>
        <v>4080636</v>
      </c>
      <c r="S239" cm="1">
        <f t="array" ref="S239">INDEX('GMW - Zero_net'!$A$2:$MC$200,MATCH(1,('GMW - Zero_net'!$MC$2:$MC$200=S$3)*('GMW - Zero_net'!$MB$2:$MB$200=S$4),0),$E239-1973)</f>
        <v>1145586</v>
      </c>
      <c r="T239" cm="1">
        <f t="array" ref="T239">INDEX('GMW - Zero_net'!$A$2:$MC$200,MATCH(1,('GMW - Zero_net'!$MC$2:$MC$200=T$3)*('GMW - Zero_net'!$MB$2:$MB$200=T$4),0),$E239-1973)</f>
        <v>2.4318699999999999E-2</v>
      </c>
      <c r="U239" cm="1">
        <f t="array" ref="U239">INDEX('GMW - Zero_net'!$A$2:$MC$200,MATCH(1,('GMW - Zero_net'!$MC$2:$MC$200=U$3)*('GMW - Zero_net'!$MB$2:$MB$200=U$4),0),$E239-1973)</f>
        <v>801510.6</v>
      </c>
      <c r="V239" cm="1">
        <f t="array" ref="V239">INDEX('GMW - Zero_net'!$A$2:$MC$200,MATCH(1,('GMW - Zero_net'!$MC$2:$MC$200=V$3)*('GMW - Zero_net'!$MB$2:$MB$200=V$4),0),$E239-1973)</f>
        <v>35010.370000000003</v>
      </c>
      <c r="W239" cm="1">
        <f t="array" ref="W239">INDEX('GMW - Zero_net'!$A$2:$MC$200,MATCH(1,('GMW - Zero_net'!$MC$2:$MC$200=W$3)*('GMW - Zero_net'!$MB$2:$MB$200=W$4),0),$E239-1973)</f>
        <v>31.982970000000002</v>
      </c>
      <c r="X239" cm="1">
        <f t="array" ref="X239">INDEX('GMW - Zero_net'!$A$2:$MC$200,MATCH(1,('GMW - Zero_net'!$MC$2:$MC$200=X$3)*('GMW - Zero_net'!$MB$2:$MB$200=X$4),0),$E239-1973)</f>
        <v>627738.9</v>
      </c>
      <c r="Y239" cm="1">
        <f t="array" ref="Y239">INDEX('GMW - Zero_net'!$A$2:$MC$200,MATCH(1,('GMW - Zero_net'!$MC$2:$MC$200=Y$3)*('GMW - Zero_net'!$MB$2:$MB$200=Y$4),0),$E239-1973)</f>
        <v>42574.9</v>
      </c>
      <c r="Z239" cm="1">
        <f t="array" ref="Z239">INDEX('GMW - Zero_net'!$A$2:$MC$200,MATCH(1,('GMW - Zero_net'!$MC$2:$MC$200=Z$3)*('GMW - Zero_net'!$MB$2:$MB$200=Z$4),0),$E239-1973)</f>
        <v>3746299</v>
      </c>
      <c r="AA239" cm="1">
        <f t="array" ref="AA239">INDEX('GMW - Zero_net'!$A$2:$MC$200,MATCH(1,('GMW - Zero_net'!$MC$2:$MC$200=AA$3)*('GMW - Zero_net'!$MB$2:$MB$200=AA$4),0),$E239-1973)</f>
        <v>-1.5631710000000001</v>
      </c>
      <c r="AB239" cm="1">
        <f t="array" ref="AB239">INDEX('GMW - Zero_net'!$A$2:$MC$200,MATCH(1,('GMW - Zero_net'!$MC$2:$MC$200=AB$3)*('GMW - Zero_net'!$MB$2:$MB$200=AB$4),0),$E239-1973)</f>
        <v>548332.69999999995</v>
      </c>
      <c r="AC239" cm="1">
        <f t="array" ref="AC239">INDEX('GMW - Zero_net'!$A$2:$MC$200,MATCH(1,('GMW - Zero_net'!$MC$2:$MC$200=AC$3)*('GMW - Zero_net'!$MB$2:$MB$200=AC$4),0),$E239-1973)</f>
        <v>541116.1</v>
      </c>
      <c r="AD239" cm="1">
        <f t="array" ref="AD239">INDEX('GMW - Zero_net'!$A$2:$MC$200,MATCH(1,('GMW - Zero_net'!$MC$2:$MC$200=AD$3)*('GMW - Zero_net'!$MB$2:$MB$200=AD$4),0),$E239-1973)</f>
        <v>69196.759999999995</v>
      </c>
      <c r="AE239" cm="1">
        <f t="array" ref="AE239">INDEX('GMW - Zero_net'!$A$2:$MC$200,MATCH(1,('GMW - Zero_net'!$MC$2:$MC$200=AE$3)*('GMW - Zero_net'!$MB$2:$MB$200=AE$4),0),$E239-1973)</f>
        <v>38.158169999999998</v>
      </c>
    </row>
    <row r="240" spans="1:31" x14ac:dyDescent="0.25">
      <c r="B240">
        <f t="shared" si="19"/>
        <v>2038</v>
      </c>
      <c r="C240">
        <f t="shared" si="19"/>
        <v>2038</v>
      </c>
      <c r="E240">
        <f t="shared" si="16"/>
        <v>2213</v>
      </c>
      <c r="F240" cm="1">
        <f t="array" ref="F240">INDEX('GMW - Zero_net'!$A$2:$MC$200,MATCH(1,('GMW - Zero_net'!$MC$2:$MC$200=F$3)*('GMW - Zero_net'!$MB$2:$MB$200=F$4),0),$E240-1973)</f>
        <v>803706</v>
      </c>
      <c r="G240" cm="1">
        <f t="array" ref="G240">INDEX('GMW - Zero_net'!$A$2:$MC$200,MATCH(1,('GMW - Zero_net'!$MC$2:$MC$200=G$3)*('GMW - Zero_net'!$MB$2:$MB$200=G$4),0),$E240-1973)</f>
        <v>461708.7</v>
      </c>
      <c r="H240" cm="1">
        <f t="array" ref="H240">INDEX('GMW - Zero_net'!$A$2:$MC$200,MATCH(1,('GMW - Zero_net'!$MC$2:$MC$200=H$3)*('GMW - Zero_net'!$MB$2:$MB$200=H$4),0),$E240-1973)</f>
        <v>518556.2</v>
      </c>
      <c r="I240" cm="1">
        <f t="array" ref="I240">INDEX('GMW - Zero_net'!$A$2:$MC$200,MATCH(1,('GMW - Zero_net'!$MC$2:$MC$200=I$3)*('GMW - Zero_net'!$MB$2:$MB$200=I$4),0),$E240-1973)</f>
        <v>182.5701</v>
      </c>
      <c r="J240" cm="1">
        <f t="array" ref="J240">INDEX('GMW - Zero_net'!$A$2:$MC$200,MATCH(1,('GMW - Zero_net'!$MC$2:$MC$200=J$3)*('GMW - Zero_net'!$MB$2:$MB$200=J$4),0),$E240-1973)</f>
        <v>2.5264099999999998</v>
      </c>
      <c r="K240" cm="1">
        <f t="array" ref="K240">INDEX('GMW - Zero_net'!$A$2:$MC$200,MATCH(1,('GMW - Zero_net'!$MC$2:$MC$200=K$3)*('GMW - Zero_net'!$MB$2:$MB$200=K$4),0),$E240-1973)</f>
        <v>3.3383440000000002</v>
      </c>
      <c r="L240" cm="1">
        <f t="array" ref="L240">INDEX('GMW - Zero_net'!$A$2:$MC$200,MATCH(1,('GMW - Zero_net'!$MC$2:$MC$200=L$3)*('GMW - Zero_net'!$MB$2:$MB$200=L$4),0),$E240-1973)</f>
        <v>35252.58</v>
      </c>
      <c r="M240" cm="1">
        <f t="array" ref="M240">INDEX('GMW - Zero_net'!$A$2:$MC$200,MATCH(1,('GMW - Zero_net'!$MC$2:$MC$200=M$3)*('GMW - Zero_net'!$MB$2:$MB$200=M$4),0),$E240-1973)</f>
        <v>1213.1559999999999</v>
      </c>
      <c r="N240" cm="1">
        <f t="array" ref="N240">INDEX('GMW - Zero_net'!$A$2:$MC$200,MATCH(1,('GMW - Zero_net'!$MC$2:$MC$200=N$3)*('GMW - Zero_net'!$MB$2:$MB$200=N$4),0),$E240-1973)</f>
        <v>36465.730000000003</v>
      </c>
      <c r="O240" cm="1">
        <f t="array" ref="O240">INDEX('GMW - Zero_net'!$A$2:$MC$200,MATCH(1,('GMW - Zero_net'!$MC$2:$MC$200=O$3)*('GMW - Zero_net'!$MB$2:$MB$200=O$4),0),$E240-1973)</f>
        <v>3.3268390000000001</v>
      </c>
      <c r="P240" cm="1">
        <f t="array" ref="P240">INDEX('GMW - Zero_net'!$A$2:$MC$200,MATCH(1,('GMW - Zero_net'!$MC$2:$MC$200=P$3)*('GMW - Zero_net'!$MB$2:$MB$200=P$4),0),$E240-1973)</f>
        <v>43268.37</v>
      </c>
      <c r="Q240" cm="1">
        <f t="array" ref="Q240">INDEX('GMW - Zero_net'!$A$2:$MC$200,MATCH(1,('GMW - Zero_net'!$MC$2:$MC$200=Q$3)*('GMW - Zero_net'!$MB$2:$MB$200=Q$4),0),$E240-1973)</f>
        <v>-59316.33</v>
      </c>
      <c r="R240" cm="1">
        <f t="array" ref="R240">INDEX('GMW - Zero_net'!$A$2:$MC$200,MATCH(1,('GMW - Zero_net'!$MC$2:$MC$200=R$3)*('GMW - Zero_net'!$MB$2:$MB$200=R$4),0),$E240-1973)</f>
        <v>4156760</v>
      </c>
      <c r="S240" cm="1">
        <f t="array" ref="S240">INDEX('GMW - Zero_net'!$A$2:$MC$200,MATCH(1,('GMW - Zero_net'!$MC$2:$MC$200=S$3)*('GMW - Zero_net'!$MB$2:$MB$200=S$4),0),$E240-1973)</f>
        <v>1154690</v>
      </c>
      <c r="T240" cm="1">
        <f t="array" ref="T240">INDEX('GMW - Zero_net'!$A$2:$MC$200,MATCH(1,('GMW - Zero_net'!$MC$2:$MC$200=T$3)*('GMW - Zero_net'!$MB$2:$MB$200=T$4),0),$E240-1973)</f>
        <v>2.765656E-2</v>
      </c>
      <c r="U240" cm="1">
        <f t="array" ref="U240">INDEX('GMW - Zero_net'!$A$2:$MC$200,MATCH(1,('GMW - Zero_net'!$MC$2:$MC$200=U$3)*('GMW - Zero_net'!$MB$2:$MB$200=U$4),0),$E240-1973)</f>
        <v>803483.6</v>
      </c>
      <c r="V240" cm="1">
        <f t="array" ref="V240">INDEX('GMW - Zero_net'!$A$2:$MC$200,MATCH(1,('GMW - Zero_net'!$MC$2:$MC$200=V$3)*('GMW - Zero_net'!$MB$2:$MB$200=V$4),0),$E240-1973)</f>
        <v>35007.550000000003</v>
      </c>
      <c r="W240" cm="1">
        <f t="array" ref="W240">INDEX('GMW - Zero_net'!$A$2:$MC$200,MATCH(1,('GMW - Zero_net'!$MC$2:$MC$200=W$3)*('GMW - Zero_net'!$MB$2:$MB$200=W$4),0),$E240-1973)</f>
        <v>31.982399999999998</v>
      </c>
      <c r="X240" cm="1">
        <f t="array" ref="X240">INDEX('GMW - Zero_net'!$A$2:$MC$200,MATCH(1,('GMW - Zero_net'!$MC$2:$MC$200=X$3)*('GMW - Zero_net'!$MB$2:$MB$200=X$4),0),$E240-1973)</f>
        <v>627578.1</v>
      </c>
      <c r="Y240" cm="1">
        <f t="array" ref="Y240">INDEX('GMW - Zero_net'!$A$2:$MC$200,MATCH(1,('GMW - Zero_net'!$MC$2:$MC$200=Y$3)*('GMW - Zero_net'!$MB$2:$MB$200=Y$4),0),$E240-1973)</f>
        <v>42531.99</v>
      </c>
      <c r="Z240" cm="1">
        <f t="array" ref="Z240">INDEX('GMW - Zero_net'!$A$2:$MC$200,MATCH(1,('GMW - Zero_net'!$MC$2:$MC$200=Z$3)*('GMW - Zero_net'!$MB$2:$MB$200=Z$4),0),$E240-1973)</f>
        <v>3758361</v>
      </c>
      <c r="AA240" cm="1">
        <f t="array" ref="AA240">INDEX('GMW - Zero_net'!$A$2:$MC$200,MATCH(1,('GMW - Zero_net'!$MC$2:$MC$200=AA$3)*('GMW - Zero_net'!$MB$2:$MB$200=AA$4),0),$E240-1973)</f>
        <v>-1.5619959999999999</v>
      </c>
      <c r="AB240" cm="1">
        <f t="array" ref="AB240">INDEX('GMW - Zero_net'!$A$2:$MC$200,MATCH(1,('GMW - Zero_net'!$MC$2:$MC$200=AB$3)*('GMW - Zero_net'!$MB$2:$MB$200=AB$4),0),$E240-1973)</f>
        <v>524975.80000000005</v>
      </c>
      <c r="AC240" cm="1">
        <f t="array" ref="AC240">INDEX('GMW - Zero_net'!$A$2:$MC$200,MATCH(1,('GMW - Zero_net'!$MC$2:$MC$200=AC$3)*('GMW - Zero_net'!$MB$2:$MB$200=AC$4),0),$E240-1973)</f>
        <v>448851.8</v>
      </c>
      <c r="AD240" cm="1">
        <f t="array" ref="AD240">INDEX('GMW - Zero_net'!$A$2:$MC$200,MATCH(1,('GMW - Zero_net'!$MC$2:$MC$200=AD$3)*('GMW - Zero_net'!$MB$2:$MB$200=AD$4),0),$E240-1973)</f>
        <v>69180.850000000006</v>
      </c>
      <c r="AE240" cm="1">
        <f t="array" ref="AE240">INDEX('GMW - Zero_net'!$A$2:$MC$200,MATCH(1,('GMW - Zero_net'!$MC$2:$MC$200=AE$3)*('GMW - Zero_net'!$MB$2:$MB$200=AE$4),0),$E240-1973)</f>
        <v>38.284619999999997</v>
      </c>
    </row>
    <row r="241" spans="1:31" x14ac:dyDescent="0.25">
      <c r="B241">
        <f t="shared" si="19"/>
        <v>2038</v>
      </c>
      <c r="C241">
        <f t="shared" si="19"/>
        <v>2038</v>
      </c>
      <c r="E241">
        <f t="shared" si="16"/>
        <v>2214</v>
      </c>
      <c r="F241" cm="1">
        <f t="array" ref="F241">INDEX('GMW - Zero_net'!$A$2:$MC$200,MATCH(1,('GMW - Zero_net'!$MC$2:$MC$200=F$3)*('GMW - Zero_net'!$MB$2:$MB$200=F$4),0),$E241-1973)</f>
        <v>805677.2</v>
      </c>
      <c r="G241" cm="1">
        <f t="array" ref="G241">INDEX('GMW - Zero_net'!$A$2:$MC$200,MATCH(1,('GMW - Zero_net'!$MC$2:$MC$200=G$3)*('GMW - Zero_net'!$MB$2:$MB$200=G$4),0),$E241-1973)</f>
        <v>462572.6</v>
      </c>
      <c r="H241" cm="1">
        <f t="array" ref="H241">INDEX('GMW - Zero_net'!$A$2:$MC$200,MATCH(1,('GMW - Zero_net'!$MC$2:$MC$200=H$3)*('GMW - Zero_net'!$MB$2:$MB$200=H$4),0),$E241-1973)</f>
        <v>519847.9</v>
      </c>
      <c r="I241" cm="1">
        <f t="array" ref="I241">INDEX('GMW - Zero_net'!$A$2:$MC$200,MATCH(1,('GMW - Zero_net'!$MC$2:$MC$200=I$3)*('GMW - Zero_net'!$MB$2:$MB$200=I$4),0),$E241-1973)</f>
        <v>183.50319999999999</v>
      </c>
      <c r="J241" cm="1">
        <f t="array" ref="J241">INDEX('GMW - Zero_net'!$A$2:$MC$200,MATCH(1,('GMW - Zero_net'!$MC$2:$MC$200=J$3)*('GMW - Zero_net'!$MB$2:$MB$200=J$4),0),$E241-1973)</f>
        <v>2.5245700000000002</v>
      </c>
      <c r="K241" cm="1">
        <f t="array" ref="K241">INDEX('GMW - Zero_net'!$A$2:$MC$200,MATCH(1,('GMW - Zero_net'!$MC$2:$MC$200=K$3)*('GMW - Zero_net'!$MB$2:$MB$200=K$4),0),$E241-1973)</f>
        <v>3.3351359999999999</v>
      </c>
      <c r="L241" cm="1">
        <f t="array" ref="L241">INDEX('GMW - Zero_net'!$A$2:$MC$200,MATCH(1,('GMW - Zero_net'!$MC$2:$MC$200=L$3)*('GMW - Zero_net'!$MB$2:$MB$200=L$4),0),$E241-1973)</f>
        <v>35249.67</v>
      </c>
      <c r="M241" cm="1">
        <f t="array" ref="M241">INDEX('GMW - Zero_net'!$A$2:$MC$200,MATCH(1,('GMW - Zero_net'!$MC$2:$MC$200=M$3)*('GMW - Zero_net'!$MB$2:$MB$200=M$4),0),$E241-1973)</f>
        <v>1212.98</v>
      </c>
      <c r="N241" cm="1">
        <f t="array" ref="N241">INDEX('GMW - Zero_net'!$A$2:$MC$200,MATCH(1,('GMW - Zero_net'!$MC$2:$MC$200=N$3)*('GMW - Zero_net'!$MB$2:$MB$200=N$4),0),$E241-1973)</f>
        <v>36462.65</v>
      </c>
      <c r="O241" cm="1">
        <f t="array" ref="O241">INDEX('GMW - Zero_net'!$A$2:$MC$200,MATCH(1,('GMW - Zero_net'!$MC$2:$MC$200=O$3)*('GMW - Zero_net'!$MB$2:$MB$200=O$4),0),$E241-1973)</f>
        <v>3.326638</v>
      </c>
      <c r="P241" cm="1">
        <f t="array" ref="P241">INDEX('GMW - Zero_net'!$A$2:$MC$200,MATCH(1,('GMW - Zero_net'!$MC$2:$MC$200=P$3)*('GMW - Zero_net'!$MB$2:$MB$200=P$4),0),$E241-1973)</f>
        <v>43217.82</v>
      </c>
      <c r="Q241" cm="1">
        <f t="array" ref="Q241">INDEX('GMW - Zero_net'!$A$2:$MC$200,MATCH(1,('GMW - Zero_net'!$MC$2:$MC$200=Q$3)*('GMW - Zero_net'!$MB$2:$MB$200=Q$4),0),$E241-1973)</f>
        <v>-19472.52</v>
      </c>
      <c r="R241" cm="1">
        <f t="array" ref="R241">INDEX('GMW - Zero_net'!$A$2:$MC$200,MATCH(1,('GMW - Zero_net'!$MC$2:$MC$200=R$3)*('GMW - Zero_net'!$MB$2:$MB$200=R$4),0),$E241-1973)</f>
        <v>4198906</v>
      </c>
      <c r="S241" cm="1">
        <f t="array" ref="S241">INDEX('GMW - Zero_net'!$A$2:$MC$200,MATCH(1,('GMW - Zero_net'!$MC$2:$MC$200=S$3)*('GMW - Zero_net'!$MB$2:$MB$200=S$4),0),$E241-1973)</f>
        <v>1163816</v>
      </c>
      <c r="T241" cm="1">
        <f t="array" ref="T241">INDEX('GMW - Zero_net'!$A$2:$MC$200,MATCH(1,('GMW - Zero_net'!$MC$2:$MC$200=T$3)*('GMW - Zero_net'!$MB$2:$MB$200=T$4),0),$E241-1973)</f>
        <v>2.6798249999999999E-2</v>
      </c>
      <c r="U241" cm="1">
        <f t="array" ref="U241">INDEX('GMW - Zero_net'!$A$2:$MC$200,MATCH(1,('GMW - Zero_net'!$MC$2:$MC$200=U$3)*('GMW - Zero_net'!$MB$2:$MB$200=U$4),0),$E241-1973)</f>
        <v>805461.5</v>
      </c>
      <c r="V241" cm="1">
        <f t="array" ref="V241">INDEX('GMW - Zero_net'!$A$2:$MC$200,MATCH(1,('GMW - Zero_net'!$MC$2:$MC$200=V$3)*('GMW - Zero_net'!$MB$2:$MB$200=V$4),0),$E241-1973)</f>
        <v>35004.629999999997</v>
      </c>
      <c r="W241" cm="1">
        <f t="array" ref="W241">INDEX('GMW - Zero_net'!$A$2:$MC$200,MATCH(1,('GMW - Zero_net'!$MC$2:$MC$200=W$3)*('GMW - Zero_net'!$MB$2:$MB$200=W$4),0),$E241-1973)</f>
        <v>31.981819999999999</v>
      </c>
      <c r="X241" cm="1">
        <f t="array" ref="X241">INDEX('GMW - Zero_net'!$A$2:$MC$200,MATCH(1,('GMW - Zero_net'!$MC$2:$MC$200=X$3)*('GMW - Zero_net'!$MB$2:$MB$200=X$4),0),$E241-1973)</f>
        <v>627521.80000000005</v>
      </c>
      <c r="Y241" cm="1">
        <f t="array" ref="Y241">INDEX('GMW - Zero_net'!$A$2:$MC$200,MATCH(1,('GMW - Zero_net'!$MC$2:$MC$200=Y$3)*('GMW - Zero_net'!$MB$2:$MB$200=Y$4),0),$E241-1973)</f>
        <v>42496.41</v>
      </c>
      <c r="Z241" cm="1">
        <f t="array" ref="Z241">INDEX('GMW - Zero_net'!$A$2:$MC$200,MATCH(1,('GMW - Zero_net'!$MC$2:$MC$200=Z$3)*('GMW - Zero_net'!$MB$2:$MB$200=Z$4),0),$E241-1973)</f>
        <v>3770493</v>
      </c>
      <c r="AA241" cm="1">
        <f t="array" ref="AA241">INDEX('GMW - Zero_net'!$A$2:$MC$200,MATCH(1,('GMW - Zero_net'!$MC$2:$MC$200=AA$3)*('GMW - Zero_net'!$MB$2:$MB$200=AA$4),0),$E241-1973)</f>
        <v>-1.560821</v>
      </c>
      <c r="AB241" cm="1">
        <f t="array" ref="AB241">INDEX('GMW - Zero_net'!$A$2:$MC$200,MATCH(1,('GMW - Zero_net'!$MC$2:$MC$200=AB$3)*('GMW - Zero_net'!$MB$2:$MB$200=AB$4),0),$E241-1973)</f>
        <v>518314.1</v>
      </c>
      <c r="AC241" cm="1">
        <f t="array" ref="AC241">INDEX('GMW - Zero_net'!$A$2:$MC$200,MATCH(1,('GMW - Zero_net'!$MC$2:$MC$200=AC$3)*('GMW - Zero_net'!$MB$2:$MB$200=AC$4),0),$E241-1973)</f>
        <v>476168.4</v>
      </c>
      <c r="AD241" cm="1">
        <f t="array" ref="AD241">INDEX('GMW - Zero_net'!$A$2:$MC$200,MATCH(1,('GMW - Zero_net'!$MC$2:$MC$200=AD$3)*('GMW - Zero_net'!$MB$2:$MB$200=AD$4),0),$E241-1973)</f>
        <v>69163.7</v>
      </c>
      <c r="AE241" cm="1">
        <f t="array" ref="AE241">INDEX('GMW - Zero_net'!$A$2:$MC$200,MATCH(1,('GMW - Zero_net'!$MC$2:$MC$200=AE$3)*('GMW - Zero_net'!$MB$2:$MB$200=AE$4),0),$E241-1973)</f>
        <v>38.389580000000002</v>
      </c>
    </row>
    <row r="242" spans="1:31" x14ac:dyDescent="0.25">
      <c r="B242">
        <f t="shared" si="19"/>
        <v>2038</v>
      </c>
      <c r="C242">
        <f t="shared" si="19"/>
        <v>2038</v>
      </c>
      <c r="E242">
        <f t="shared" si="16"/>
        <v>2215</v>
      </c>
      <c r="F242" cm="1">
        <f t="array" ref="F242">INDEX('GMW - Zero_net'!$A$2:$MC$200,MATCH(1,('GMW - Zero_net'!$MC$2:$MC$200=F$3)*('GMW - Zero_net'!$MB$2:$MB$200=F$4),0),$E242-1973)</f>
        <v>807634.5</v>
      </c>
      <c r="G242" cm="1">
        <f t="array" ref="G242">INDEX('GMW - Zero_net'!$A$2:$MC$200,MATCH(1,('GMW - Zero_net'!$MC$2:$MC$200=G$3)*('GMW - Zero_net'!$MB$2:$MB$200=G$4),0),$E242-1973)</f>
        <v>463421.9</v>
      </c>
      <c r="H242" cm="1">
        <f t="array" ref="H242">INDEX('GMW - Zero_net'!$A$2:$MC$200,MATCH(1,('GMW - Zero_net'!$MC$2:$MC$200=H$3)*('GMW - Zero_net'!$MB$2:$MB$200=H$4),0),$E242-1973)</f>
        <v>521131</v>
      </c>
      <c r="I242" cm="1">
        <f t="array" ref="I242">INDEX('GMW - Zero_net'!$A$2:$MC$200,MATCH(1,('GMW - Zero_net'!$MC$2:$MC$200=I$3)*('GMW - Zero_net'!$MB$2:$MB$200=I$4),0),$E242-1973)</f>
        <v>184.29069999999999</v>
      </c>
      <c r="J242" cm="1">
        <f t="array" ref="J242">INDEX('GMW - Zero_net'!$A$2:$MC$200,MATCH(1,('GMW - Zero_net'!$MC$2:$MC$200=J$3)*('GMW - Zero_net'!$MB$2:$MB$200=J$4),0),$E242-1973)</f>
        <v>2.5231870000000001</v>
      </c>
      <c r="K242" cm="1">
        <f t="array" ref="K242">INDEX('GMW - Zero_net'!$A$2:$MC$200,MATCH(1,('GMW - Zero_net'!$MC$2:$MC$200=K$3)*('GMW - Zero_net'!$MB$2:$MB$200=K$4),0),$E242-1973)</f>
        <v>3.332192</v>
      </c>
      <c r="L242" cm="1">
        <f t="array" ref="L242">INDEX('GMW - Zero_net'!$A$2:$MC$200,MATCH(1,('GMW - Zero_net'!$MC$2:$MC$200=L$3)*('GMW - Zero_net'!$MB$2:$MB$200=L$4),0),$E242-1973)</f>
        <v>35246.75</v>
      </c>
      <c r="M242" cm="1">
        <f t="array" ref="M242">INDEX('GMW - Zero_net'!$A$2:$MC$200,MATCH(1,('GMW - Zero_net'!$MC$2:$MC$200=M$3)*('GMW - Zero_net'!$MB$2:$MB$200=M$4),0),$E242-1973)</f>
        <v>1212.742</v>
      </c>
      <c r="N242" cm="1">
        <f t="array" ref="N242">INDEX('GMW - Zero_net'!$A$2:$MC$200,MATCH(1,('GMW - Zero_net'!$MC$2:$MC$200=N$3)*('GMW - Zero_net'!$MB$2:$MB$200=N$4),0),$E242-1973)</f>
        <v>36459.49</v>
      </c>
      <c r="O242" cm="1">
        <f t="array" ref="O242">INDEX('GMW - Zero_net'!$A$2:$MC$200,MATCH(1,('GMW - Zero_net'!$MC$2:$MC$200=O$3)*('GMW - Zero_net'!$MB$2:$MB$200=O$4),0),$E242-1973)</f>
        <v>3.326273</v>
      </c>
      <c r="P242" cm="1">
        <f t="array" ref="P242">INDEX('GMW - Zero_net'!$A$2:$MC$200,MATCH(1,('GMW - Zero_net'!$MC$2:$MC$200=P$3)*('GMW - Zero_net'!$MB$2:$MB$200=P$4),0),$E242-1973)</f>
        <v>43167.28</v>
      </c>
      <c r="Q242" cm="1">
        <f t="array" ref="Q242">INDEX('GMW - Zero_net'!$A$2:$MC$200,MATCH(1,('GMW - Zero_net'!$MC$2:$MC$200=Q$3)*('GMW - Zero_net'!$MB$2:$MB$200=Q$4),0),$E242-1973)</f>
        <v>-51376.66</v>
      </c>
      <c r="R242" cm="1">
        <f t="array" ref="R242">INDEX('GMW - Zero_net'!$A$2:$MC$200,MATCH(1,('GMW - Zero_net'!$MC$2:$MC$200=R$3)*('GMW - Zero_net'!$MB$2:$MB$200=R$4),0),$E242-1973)</f>
        <v>4273180</v>
      </c>
      <c r="S242" cm="1">
        <f t="array" ref="S242">INDEX('GMW - Zero_net'!$A$2:$MC$200,MATCH(1,('GMW - Zero_net'!$MC$2:$MC$200=S$3)*('GMW - Zero_net'!$MB$2:$MB$200=S$4),0),$E242-1973)</f>
        <v>1172807</v>
      </c>
      <c r="T242" cm="1">
        <f t="array" ref="T242">INDEX('GMW - Zero_net'!$A$2:$MC$200,MATCH(1,('GMW - Zero_net'!$MC$2:$MC$200=T$3)*('GMW - Zero_net'!$MB$2:$MB$200=T$4),0),$E242-1973)</f>
        <v>2.3746489999999999E-2</v>
      </c>
      <c r="U242" cm="1">
        <f t="array" ref="U242">INDEX('GMW - Zero_net'!$A$2:$MC$200,MATCH(1,('GMW - Zero_net'!$MC$2:$MC$200=U$3)*('GMW - Zero_net'!$MB$2:$MB$200=U$4),0),$E242-1973)</f>
        <v>807442.7</v>
      </c>
      <c r="V242" cm="1">
        <f t="array" ref="V242">INDEX('GMW - Zero_net'!$A$2:$MC$200,MATCH(1,('GMW - Zero_net'!$MC$2:$MC$200=V$3)*('GMW - Zero_net'!$MB$2:$MB$200=V$4),0),$E242-1973)</f>
        <v>35001.629999999997</v>
      </c>
      <c r="W242" cm="1">
        <f t="array" ref="W242">INDEX('GMW - Zero_net'!$A$2:$MC$200,MATCH(1,('GMW - Zero_net'!$MC$2:$MC$200=W$3)*('GMW - Zero_net'!$MB$2:$MB$200=W$4),0),$E242-1973)</f>
        <v>31.981249999999999</v>
      </c>
      <c r="X242" cm="1">
        <f t="array" ref="X242">INDEX('GMW - Zero_net'!$A$2:$MC$200,MATCH(1,('GMW - Zero_net'!$MC$2:$MC$200=X$3)*('GMW - Zero_net'!$MB$2:$MB$200=X$4),0),$E242-1973)</f>
        <v>627461.6</v>
      </c>
      <c r="Y242" cm="1">
        <f t="array" ref="Y242">INDEX('GMW - Zero_net'!$A$2:$MC$200,MATCH(1,('GMW - Zero_net'!$MC$2:$MC$200=Y$3)*('GMW - Zero_net'!$MB$2:$MB$200=Y$4),0),$E242-1973)</f>
        <v>42460.84</v>
      </c>
      <c r="Z242" cm="1">
        <f t="array" ref="Z242">INDEX('GMW - Zero_net'!$A$2:$MC$200,MATCH(1,('GMW - Zero_net'!$MC$2:$MC$200=Z$3)*('GMW - Zero_net'!$MB$2:$MB$200=Z$4),0),$E242-1973)</f>
        <v>3782690</v>
      </c>
      <c r="AA242" cm="1">
        <f t="array" ref="AA242">INDEX('GMW - Zero_net'!$A$2:$MC$200,MATCH(1,('GMW - Zero_net'!$MC$2:$MC$200=AA$3)*('GMW - Zero_net'!$MB$2:$MB$200=AA$4),0),$E242-1973)</f>
        <v>-1.5596479999999999</v>
      </c>
      <c r="AB242" cm="1">
        <f t="array" ref="AB242">INDEX('GMW - Zero_net'!$A$2:$MC$200,MATCH(1,('GMW - Zero_net'!$MC$2:$MC$200=AB$3)*('GMW - Zero_net'!$MB$2:$MB$200=AB$4),0),$E242-1973)</f>
        <v>545360.4</v>
      </c>
      <c r="AC242" cm="1">
        <f t="array" ref="AC242">INDEX('GMW - Zero_net'!$A$2:$MC$200,MATCH(1,('GMW - Zero_net'!$MC$2:$MC$200=AC$3)*('GMW - Zero_net'!$MB$2:$MB$200=AC$4),0),$E242-1973)</f>
        <v>471085.8</v>
      </c>
      <c r="AD242" cm="1">
        <f t="array" ref="AD242">INDEX('GMW - Zero_net'!$A$2:$MC$200,MATCH(1,('GMW - Zero_net'!$MC$2:$MC$200=AD$3)*('GMW - Zero_net'!$MB$2:$MB$200=AD$4),0),$E242-1973)</f>
        <v>69146.55</v>
      </c>
      <c r="AE242" cm="1">
        <f t="array" ref="AE242">INDEX('GMW - Zero_net'!$A$2:$MC$200,MATCH(1,('GMW - Zero_net'!$MC$2:$MC$200=AE$3)*('GMW - Zero_net'!$MB$2:$MB$200=AE$4),0),$E242-1973)</f>
        <v>38.494759999999999</v>
      </c>
    </row>
    <row r="243" spans="1:31" x14ac:dyDescent="0.2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cm="1">
        <f t="array" ref="F243">INDEX('GMW - Zero_net'!$A$2:$MC$200,MATCH(1,('GMW - Zero_net'!$MC$2:$MC$200=F$3)*('GMW - Zero_net'!$MB$2:$MB$200=F$4),0),$E243-1973)</f>
        <v>809601.4</v>
      </c>
      <c r="G243" cm="1">
        <f t="array" ref="G243">INDEX('GMW - Zero_net'!$A$2:$MC$200,MATCH(1,('GMW - Zero_net'!$MC$2:$MC$200=G$3)*('GMW - Zero_net'!$MB$2:$MB$200=G$4),0),$E243-1973)</f>
        <v>464275.8</v>
      </c>
      <c r="H243" cm="1">
        <f t="array" ref="H243">INDEX('GMW - Zero_net'!$A$2:$MC$200,MATCH(1,('GMW - Zero_net'!$MC$2:$MC$200=H$3)*('GMW - Zero_net'!$MB$2:$MB$200=H$4),0),$E243-1973)</f>
        <v>522468.4</v>
      </c>
      <c r="I243" cm="1">
        <f t="array" ref="I243">INDEX('GMW - Zero_net'!$A$2:$MC$200,MATCH(1,('GMW - Zero_net'!$MC$2:$MC$200=I$3)*('GMW - Zero_net'!$MB$2:$MB$200=I$4),0),$E243-1973)</f>
        <v>184.63329999999999</v>
      </c>
      <c r="J243" cm="1">
        <f t="array" ref="J243">INDEX('GMW - Zero_net'!$A$2:$MC$200,MATCH(1,('GMW - Zero_net'!$MC$2:$MC$200=J$3)*('GMW - Zero_net'!$MB$2:$MB$200=J$4),0),$E243-1973)</f>
        <v>2.5219299999999998</v>
      </c>
      <c r="K243" cm="1">
        <f t="array" ref="K243">INDEX('GMW - Zero_net'!$A$2:$MC$200,MATCH(1,('GMW - Zero_net'!$MC$2:$MC$200=K$3)*('GMW - Zero_net'!$MB$2:$MB$200=K$4),0),$E243-1973)</f>
        <v>3.3293810000000001</v>
      </c>
      <c r="L243" cm="1">
        <f t="array" ref="L243">INDEX('GMW - Zero_net'!$A$2:$MC$200,MATCH(1,('GMW - Zero_net'!$MC$2:$MC$200=L$3)*('GMW - Zero_net'!$MB$2:$MB$200=L$4),0),$E243-1973)</f>
        <v>35243.839999999997</v>
      </c>
      <c r="M243" cm="1">
        <f t="array" ref="M243">INDEX('GMW - Zero_net'!$A$2:$MC$200,MATCH(1,('GMW - Zero_net'!$MC$2:$MC$200=M$3)*('GMW - Zero_net'!$MB$2:$MB$200=M$4),0),$E243-1973)</f>
        <v>1212.3589999999999</v>
      </c>
      <c r="N243" cm="1">
        <f t="array" ref="N243">INDEX('GMW - Zero_net'!$A$2:$MC$200,MATCH(1,('GMW - Zero_net'!$MC$2:$MC$200=N$3)*('GMW - Zero_net'!$MB$2:$MB$200=N$4),0),$E243-1973)</f>
        <v>36456.199999999997</v>
      </c>
      <c r="O243" cm="1">
        <f t="array" ref="O243">INDEX('GMW - Zero_net'!$A$2:$MC$200,MATCH(1,('GMW - Zero_net'!$MC$2:$MC$200=O$3)*('GMW - Zero_net'!$MB$2:$MB$200=O$4),0),$E243-1973)</f>
        <v>3.325523</v>
      </c>
      <c r="P243" cm="1">
        <f t="array" ref="P243">INDEX('GMW - Zero_net'!$A$2:$MC$200,MATCH(1,('GMW - Zero_net'!$MC$2:$MC$200=P$3)*('GMW - Zero_net'!$MB$2:$MB$200=P$4),0),$E243-1973)</f>
        <v>43116.73</v>
      </c>
      <c r="Q243" cm="1">
        <f t="array" ref="Q243">INDEX('GMW - Zero_net'!$A$2:$MC$200,MATCH(1,('GMW - Zero_net'!$MC$2:$MC$200=Q$3)*('GMW - Zero_net'!$MB$2:$MB$200=Q$4),0),$E243-1973)</f>
        <v>41709.550000000003</v>
      </c>
      <c r="R243" cm="1">
        <f t="array" ref="R243">INDEX('GMW - Zero_net'!$A$2:$MC$200,MATCH(1,('GMW - Zero_net'!$MC$2:$MC$200=R$3)*('GMW - Zero_net'!$MB$2:$MB$200=R$4),0),$E243-1973)</f>
        <v>4283859</v>
      </c>
      <c r="S243" cm="1">
        <f t="array" ref="S243">INDEX('GMW - Zero_net'!$A$2:$MC$200,MATCH(1,('GMW - Zero_net'!$MC$2:$MC$200=S$3)*('GMW - Zero_net'!$MB$2:$MB$200=S$4),0),$E243-1973)</f>
        <v>1182190</v>
      </c>
      <c r="T243" cm="1">
        <f t="array" ref="T243">INDEX('GMW - Zero_net'!$A$2:$MC$200,MATCH(1,('GMW - Zero_net'!$MC$2:$MC$200=T$3)*('GMW - Zero_net'!$MB$2:$MB$200=T$4),0),$E243-1973)</f>
        <v>2.1457670000000002E-2</v>
      </c>
      <c r="U243" cm="1">
        <f t="array" ref="U243">INDEX('GMW - Zero_net'!$A$2:$MC$200,MATCH(1,('GMW - Zero_net'!$MC$2:$MC$200=U$3)*('GMW - Zero_net'!$MB$2:$MB$200=U$4),0),$E243-1973)</f>
        <v>809427.9</v>
      </c>
      <c r="V243" cm="1">
        <f t="array" ref="V243">INDEX('GMW - Zero_net'!$A$2:$MC$200,MATCH(1,('GMW - Zero_net'!$MC$2:$MC$200=V$3)*('GMW - Zero_net'!$MB$2:$MB$200=V$4),0),$E243-1973)</f>
        <v>34998.5</v>
      </c>
      <c r="W243" cm="1">
        <f t="array" ref="W243">INDEX('GMW - Zero_net'!$A$2:$MC$200,MATCH(1,('GMW - Zero_net'!$MC$2:$MC$200=W$3)*('GMW - Zero_net'!$MB$2:$MB$200=W$4),0),$E243-1973)</f>
        <v>31.98068</v>
      </c>
      <c r="X243" cm="1">
        <f t="array" ref="X243">INDEX('GMW - Zero_net'!$A$2:$MC$200,MATCH(1,('GMW - Zero_net'!$MC$2:$MC$200=X$3)*('GMW - Zero_net'!$MB$2:$MB$200=X$4),0),$E243-1973)</f>
        <v>627397.80000000005</v>
      </c>
      <c r="Y243" cm="1">
        <f t="array" ref="Y243">INDEX('GMW - Zero_net'!$A$2:$MC$200,MATCH(1,('GMW - Zero_net'!$MC$2:$MC$200=Y$3)*('GMW - Zero_net'!$MB$2:$MB$200=Y$4),0),$E243-1973)</f>
        <v>42425.27</v>
      </c>
      <c r="Z243" cm="1">
        <f t="array" ref="Z243">INDEX('GMW - Zero_net'!$A$2:$MC$200,MATCH(1,('GMW - Zero_net'!$MC$2:$MC$200=Z$3)*('GMW - Zero_net'!$MB$2:$MB$200=Z$4),0),$E243-1973)</f>
        <v>3794953</v>
      </c>
      <c r="AA243" cm="1">
        <f t="array" ref="AA243">INDEX('GMW - Zero_net'!$A$2:$MC$200,MATCH(1,('GMW - Zero_net'!$MC$2:$MC$200=AA$3)*('GMW - Zero_net'!$MB$2:$MB$200=AA$4),0),$E243-1973)</f>
        <v>-1.5584739999999999</v>
      </c>
      <c r="AB243" cm="1">
        <f t="array" ref="AB243">INDEX('GMW - Zero_net'!$A$2:$MC$200,MATCH(1,('GMW - Zero_net'!$MC$2:$MC$200=AB$3)*('GMW - Zero_net'!$MB$2:$MB$200=AB$4),0),$E243-1973)</f>
        <v>568671</v>
      </c>
      <c r="AC243" cm="1">
        <f t="array" ref="AC243">INDEX('GMW - Zero_net'!$A$2:$MC$200,MATCH(1,('GMW - Zero_net'!$MC$2:$MC$200=AC$3)*('GMW - Zero_net'!$MB$2:$MB$200=AC$4),0),$E243-1973)</f>
        <v>557992.19999999995</v>
      </c>
      <c r="AD243" cm="1">
        <f t="array" ref="AD243">INDEX('GMW - Zero_net'!$A$2:$MC$200,MATCH(1,('GMW - Zero_net'!$MC$2:$MC$200=AD$3)*('GMW - Zero_net'!$MB$2:$MB$200=AD$4),0),$E243-1973)</f>
        <v>69129.41</v>
      </c>
      <c r="AE243" cm="1">
        <f t="array" ref="AE243">INDEX('GMW - Zero_net'!$A$2:$MC$200,MATCH(1,('GMW - Zero_net'!$MC$2:$MC$200=AE$3)*('GMW - Zero_net'!$MB$2:$MB$200=AE$4),0),$E243-1973)</f>
        <v>38.600209999999997</v>
      </c>
    </row>
    <row r="244" spans="1:31" x14ac:dyDescent="0.25">
      <c r="B244">
        <f t="shared" si="19"/>
        <v>2039</v>
      </c>
      <c r="C244">
        <f t="shared" si="19"/>
        <v>2039</v>
      </c>
      <c r="E244">
        <f t="shared" si="16"/>
        <v>2217</v>
      </c>
      <c r="F244" cm="1">
        <f t="array" ref="F244">INDEX('GMW - Zero_net'!$A$2:$MC$200,MATCH(1,('GMW - Zero_net'!$MC$2:$MC$200=F$3)*('GMW - Zero_net'!$MB$2:$MB$200=F$4),0),$E244-1973)</f>
        <v>811588.8</v>
      </c>
      <c r="G244" cm="1">
        <f t="array" ref="G244">INDEX('GMW - Zero_net'!$A$2:$MC$200,MATCH(1,('GMW - Zero_net'!$MC$2:$MC$200=G$3)*('GMW - Zero_net'!$MB$2:$MB$200=G$4),0),$E244-1973)</f>
        <v>465149.1</v>
      </c>
      <c r="H244" cm="1">
        <f t="array" ref="H244">INDEX('GMW - Zero_net'!$A$2:$MC$200,MATCH(1,('GMW - Zero_net'!$MC$2:$MC$200=H$3)*('GMW - Zero_net'!$MB$2:$MB$200=H$4),0),$E244-1973)</f>
        <v>523745.8</v>
      </c>
      <c r="I244" cm="1">
        <f t="array" ref="I244">INDEX('GMW - Zero_net'!$A$2:$MC$200,MATCH(1,('GMW - Zero_net'!$MC$2:$MC$200=I$3)*('GMW - Zero_net'!$MB$2:$MB$200=I$4),0),$E244-1973)</f>
        <v>186.2475</v>
      </c>
      <c r="J244" cm="1">
        <f t="array" ref="J244">INDEX('GMW - Zero_net'!$A$2:$MC$200,MATCH(1,('GMW - Zero_net'!$MC$2:$MC$200=J$3)*('GMW - Zero_net'!$MB$2:$MB$200=J$4),0),$E244-1973)</f>
        <v>2.5204390000000001</v>
      </c>
      <c r="K244" cm="1">
        <f t="array" ref="K244">INDEX('GMW - Zero_net'!$A$2:$MC$200,MATCH(1,('GMW - Zero_net'!$MC$2:$MC$200=K$3)*('GMW - Zero_net'!$MB$2:$MB$200=K$4),0),$E244-1973)</f>
        <v>3.3265090000000002</v>
      </c>
      <c r="L244" cm="1">
        <f t="array" ref="L244">INDEX('GMW - Zero_net'!$A$2:$MC$200,MATCH(1,('GMW - Zero_net'!$MC$2:$MC$200=L$3)*('GMW - Zero_net'!$MB$2:$MB$200=L$4),0),$E244-1973)</f>
        <v>35240.93</v>
      </c>
      <c r="M244" cm="1">
        <f t="array" ref="M244">INDEX('GMW - Zero_net'!$A$2:$MC$200,MATCH(1,('GMW - Zero_net'!$MC$2:$MC$200=M$3)*('GMW - Zero_net'!$MB$2:$MB$200=M$4),0),$E244-1973)</f>
        <v>1211.895</v>
      </c>
      <c r="N244" cm="1">
        <f t="array" ref="N244">INDEX('GMW - Zero_net'!$A$2:$MC$200,MATCH(1,('GMW - Zero_net'!$MC$2:$MC$200=N$3)*('GMW - Zero_net'!$MB$2:$MB$200=N$4),0),$E244-1973)</f>
        <v>36452.82</v>
      </c>
      <c r="O244" cm="1">
        <f t="array" ref="O244">INDEX('GMW - Zero_net'!$A$2:$MC$200,MATCH(1,('GMW - Zero_net'!$MC$2:$MC$200=O$3)*('GMW - Zero_net'!$MB$2:$MB$200=O$4),0),$E244-1973)</f>
        <v>3.3245559999999998</v>
      </c>
      <c r="P244" cm="1">
        <f t="array" ref="P244">INDEX('GMW - Zero_net'!$A$2:$MC$200,MATCH(1,('GMW - Zero_net'!$MC$2:$MC$200=P$3)*('GMW - Zero_net'!$MB$2:$MB$200=P$4),0),$E244-1973)</f>
        <v>43066.19</v>
      </c>
      <c r="Q244" cm="1">
        <f t="array" ref="Q244">INDEX('GMW - Zero_net'!$A$2:$MC$200,MATCH(1,('GMW - Zero_net'!$MC$2:$MC$200=Q$3)*('GMW - Zero_net'!$MB$2:$MB$200=Q$4),0),$E244-1973)</f>
        <v>-64242.82</v>
      </c>
      <c r="R244" cm="1">
        <f t="array" ref="R244">INDEX('GMW - Zero_net'!$A$2:$MC$200,MATCH(1,('GMW - Zero_net'!$MC$2:$MC$200=R$3)*('GMW - Zero_net'!$MB$2:$MB$200=R$4),0),$E244-1973)</f>
        <v>4365410</v>
      </c>
      <c r="S244" cm="1">
        <f t="array" ref="S244">INDEX('GMW - Zero_net'!$A$2:$MC$200,MATCH(1,('GMW - Zero_net'!$MC$2:$MC$200=S$3)*('GMW - Zero_net'!$MB$2:$MB$200=S$4),0),$E244-1973)</f>
        <v>1191484</v>
      </c>
      <c r="T244" cm="1">
        <f t="array" ref="T244">INDEX('GMW - Zero_net'!$A$2:$MC$200,MATCH(1,('GMW - Zero_net'!$MC$2:$MC$200=T$3)*('GMW - Zero_net'!$MB$2:$MB$200=T$4),0),$E244-1973)</f>
        <v>2.1362300000000001E-2</v>
      </c>
      <c r="U244" cm="1">
        <f t="array" ref="U244">INDEX('GMW - Zero_net'!$A$2:$MC$200,MATCH(1,('GMW - Zero_net'!$MC$2:$MC$200=U$3)*('GMW - Zero_net'!$MB$2:$MB$200=U$4),0),$E244-1973)</f>
        <v>811415.1</v>
      </c>
      <c r="V244" cm="1">
        <f t="array" ref="V244">INDEX('GMW - Zero_net'!$A$2:$MC$200,MATCH(1,('GMW - Zero_net'!$MC$2:$MC$200=V$3)*('GMW - Zero_net'!$MB$2:$MB$200=V$4),0),$E244-1973)</f>
        <v>34995.300000000003</v>
      </c>
      <c r="W244" cm="1">
        <f t="array" ref="W244">INDEX('GMW - Zero_net'!$A$2:$MC$200,MATCH(1,('GMW - Zero_net'!$MC$2:$MC$200=W$3)*('GMW - Zero_net'!$MB$2:$MB$200=W$4),0),$E244-1973)</f>
        <v>31.9801</v>
      </c>
      <c r="X244" cm="1">
        <f t="array" ref="X244">INDEX('GMW - Zero_net'!$A$2:$MC$200,MATCH(1,('GMW - Zero_net'!$MC$2:$MC$200=X$3)*('GMW - Zero_net'!$MB$2:$MB$200=X$4),0),$E244-1973)</f>
        <v>627330.19999999995</v>
      </c>
      <c r="Y244" cm="1">
        <f t="array" ref="Y244">INDEX('GMW - Zero_net'!$A$2:$MC$200,MATCH(1,('GMW - Zero_net'!$MC$2:$MC$200=Y$3)*('GMW - Zero_net'!$MB$2:$MB$200=Y$4),0),$E244-1973)</f>
        <v>42389.69</v>
      </c>
      <c r="Z244" cm="1">
        <f t="array" ref="Z244">INDEX('GMW - Zero_net'!$A$2:$MC$200,MATCH(1,('GMW - Zero_net'!$MC$2:$MC$200=Z$3)*('GMW - Zero_net'!$MB$2:$MB$200=Z$4),0),$E244-1973)</f>
        <v>3807283</v>
      </c>
      <c r="AA244" cm="1">
        <f t="array" ref="AA244">INDEX('GMW - Zero_net'!$A$2:$MC$200,MATCH(1,('GMW - Zero_net'!$MC$2:$MC$200=AA$3)*('GMW - Zero_net'!$MB$2:$MB$200=AA$4),0),$E244-1973)</f>
        <v>-1.557302</v>
      </c>
      <c r="AB244" cm="1">
        <f t="array" ref="AB244">INDEX('GMW - Zero_net'!$A$2:$MC$200,MATCH(1,('GMW - Zero_net'!$MC$2:$MC$200=AB$3)*('GMW - Zero_net'!$MB$2:$MB$200=AB$4),0),$E244-1973)</f>
        <v>544389.19999999995</v>
      </c>
      <c r="AC244" cm="1">
        <f t="array" ref="AC244">INDEX('GMW - Zero_net'!$A$2:$MC$200,MATCH(1,('GMW - Zero_net'!$MC$2:$MC$200=AC$3)*('GMW - Zero_net'!$MB$2:$MB$200=AC$4),0),$E244-1973)</f>
        <v>462837.7</v>
      </c>
      <c r="AD244" cm="1">
        <f t="array" ref="AD244">INDEX('GMW - Zero_net'!$A$2:$MC$200,MATCH(1,('GMW - Zero_net'!$MC$2:$MC$200=AD$3)*('GMW - Zero_net'!$MB$2:$MB$200=AD$4),0),$E244-1973)</f>
        <v>69112.259999999995</v>
      </c>
      <c r="AE244" cm="1">
        <f t="array" ref="AE244">INDEX('GMW - Zero_net'!$A$2:$MC$200,MATCH(1,('GMW - Zero_net'!$MC$2:$MC$200=AE$3)*('GMW - Zero_net'!$MB$2:$MB$200=AE$4),0),$E244-1973)</f>
        <v>38.705910000000003</v>
      </c>
    </row>
    <row r="245" spans="1:31" x14ac:dyDescent="0.25">
      <c r="B245">
        <f t="shared" si="19"/>
        <v>2039</v>
      </c>
      <c r="C245">
        <f t="shared" si="19"/>
        <v>2039</v>
      </c>
      <c r="E245">
        <f t="shared" si="16"/>
        <v>2218</v>
      </c>
      <c r="F245" cm="1">
        <f t="array" ref="F245">INDEX('GMW - Zero_net'!$A$2:$MC$200,MATCH(1,('GMW - Zero_net'!$MC$2:$MC$200=F$3)*('GMW - Zero_net'!$MB$2:$MB$200=F$4),0),$E245-1973)</f>
        <v>813579.6</v>
      </c>
      <c r="G245" cm="1">
        <f t="array" ref="G245">INDEX('GMW - Zero_net'!$A$2:$MC$200,MATCH(1,('GMW - Zero_net'!$MC$2:$MC$200=G$3)*('GMW - Zero_net'!$MB$2:$MB$200=G$4),0),$E245-1973)</f>
        <v>466020.6</v>
      </c>
      <c r="H245" cm="1">
        <f t="array" ref="H245">INDEX('GMW - Zero_net'!$A$2:$MC$200,MATCH(1,('GMW - Zero_net'!$MC$2:$MC$200=H$3)*('GMW - Zero_net'!$MB$2:$MB$200=H$4),0),$E245-1973)</f>
        <v>525060</v>
      </c>
      <c r="I245" cm="1">
        <f t="array" ref="I245">INDEX('GMW - Zero_net'!$A$2:$MC$200,MATCH(1,('GMW - Zero_net'!$MC$2:$MC$200=I$3)*('GMW - Zero_net'!$MB$2:$MB$200=I$4),0),$E245-1973)</f>
        <v>187.19380000000001</v>
      </c>
      <c r="J245" cm="1">
        <f t="array" ref="J245">INDEX('GMW - Zero_net'!$A$2:$MC$200,MATCH(1,('GMW - Zero_net'!$MC$2:$MC$200=J$3)*('GMW - Zero_net'!$MB$2:$MB$200=J$4),0),$E245-1973)</f>
        <v>2.5185089999999999</v>
      </c>
      <c r="K245" cm="1">
        <f t="array" ref="K245">INDEX('GMW - Zero_net'!$A$2:$MC$200,MATCH(1,('GMW - Zero_net'!$MC$2:$MC$200=K$3)*('GMW - Zero_net'!$MB$2:$MB$200=K$4),0),$E245-1973)</f>
        <v>3.3232590000000002</v>
      </c>
      <c r="L245" cm="1">
        <f t="array" ref="L245">INDEX('GMW - Zero_net'!$A$2:$MC$200,MATCH(1,('GMW - Zero_net'!$MC$2:$MC$200=L$3)*('GMW - Zero_net'!$MB$2:$MB$200=L$4),0),$E245-1973)</f>
        <v>35238.519999999997</v>
      </c>
      <c r="M245" cm="1">
        <f t="array" ref="M245">INDEX('GMW - Zero_net'!$A$2:$MC$200,MATCH(1,('GMW - Zero_net'!$MC$2:$MC$200=M$3)*('GMW - Zero_net'!$MB$2:$MB$200=M$4),0),$E245-1973)</f>
        <v>1211.1949999999999</v>
      </c>
      <c r="N245" cm="1">
        <f t="array" ref="N245">INDEX('GMW - Zero_net'!$A$2:$MC$200,MATCH(1,('GMW - Zero_net'!$MC$2:$MC$200=N$3)*('GMW - Zero_net'!$MB$2:$MB$200=N$4),0),$E245-1973)</f>
        <v>36449.71</v>
      </c>
      <c r="O245" cm="1">
        <f t="array" ref="O245">INDEX('GMW - Zero_net'!$A$2:$MC$200,MATCH(1,('GMW - Zero_net'!$MC$2:$MC$200=O$3)*('GMW - Zero_net'!$MB$2:$MB$200=O$4),0),$E245-1973)</f>
        <v>3.3229220000000002</v>
      </c>
      <c r="P245" cm="1">
        <f t="array" ref="P245">INDEX('GMW - Zero_net'!$A$2:$MC$200,MATCH(1,('GMW - Zero_net'!$MC$2:$MC$200=P$3)*('GMW - Zero_net'!$MB$2:$MB$200=P$4),0),$E245-1973)</f>
        <v>43023.12</v>
      </c>
      <c r="Q245" cm="1">
        <f t="array" ref="Q245">INDEX('GMW - Zero_net'!$A$2:$MC$200,MATCH(1,('GMW - Zero_net'!$MC$2:$MC$200=Q$3)*('GMW - Zero_net'!$MB$2:$MB$200=Q$4),0),$E245-1973)</f>
        <v>-23049.41</v>
      </c>
      <c r="R245" cm="1">
        <f t="array" ref="R245">INDEX('GMW - Zero_net'!$A$2:$MC$200,MATCH(1,('GMW - Zero_net'!$MC$2:$MC$200=R$3)*('GMW - Zero_net'!$MB$2:$MB$200=R$4),0),$E245-1973)</f>
        <v>4411864</v>
      </c>
      <c r="S245" cm="1">
        <f t="array" ref="S245">INDEX('GMW - Zero_net'!$A$2:$MC$200,MATCH(1,('GMW - Zero_net'!$MC$2:$MC$200=S$3)*('GMW - Zero_net'!$MB$2:$MB$200=S$4),0),$E245-1973)</f>
        <v>1200899</v>
      </c>
      <c r="T245" cm="1">
        <f t="array" ref="T245">INDEX('GMW - Zero_net'!$A$2:$MC$200,MATCH(1,('GMW - Zero_net'!$MC$2:$MC$200=T$3)*('GMW - Zero_net'!$MB$2:$MB$200=T$4),0),$E245-1973)</f>
        <v>2.031326E-2</v>
      </c>
      <c r="U245" cm="1">
        <f t="array" ref="U245">INDEX('GMW - Zero_net'!$A$2:$MC$200,MATCH(1,('GMW - Zero_net'!$MC$2:$MC$200=U$3)*('GMW - Zero_net'!$MB$2:$MB$200=U$4),0),$E245-1973)</f>
        <v>813413.9</v>
      </c>
      <c r="V245" cm="1">
        <f t="array" ref="V245">INDEX('GMW - Zero_net'!$A$2:$MC$200,MATCH(1,('GMW - Zero_net'!$MC$2:$MC$200=V$3)*('GMW - Zero_net'!$MB$2:$MB$200=V$4),0),$E245-1973)</f>
        <v>34992.35</v>
      </c>
      <c r="W245" cm="1">
        <f t="array" ref="W245">INDEX('GMW - Zero_net'!$A$2:$MC$200,MATCH(1,('GMW - Zero_net'!$MC$2:$MC$200=W$3)*('GMW - Zero_net'!$MB$2:$MB$200=W$4),0),$E245-1973)</f>
        <v>31.97953</v>
      </c>
      <c r="X245" cm="1">
        <f t="array" ref="X245">INDEX('GMW - Zero_net'!$A$2:$MC$200,MATCH(1,('GMW - Zero_net'!$MC$2:$MC$200=X$3)*('GMW - Zero_net'!$MB$2:$MB$200=X$4),0),$E245-1973)</f>
        <v>627309.1</v>
      </c>
      <c r="Y245" cm="1">
        <f t="array" ref="Y245">INDEX('GMW - Zero_net'!$A$2:$MC$200,MATCH(1,('GMW - Zero_net'!$MC$2:$MC$200=Y$3)*('GMW - Zero_net'!$MB$2:$MB$200=Y$4),0),$E245-1973)</f>
        <v>42357.43</v>
      </c>
      <c r="Z245" cm="1">
        <f t="array" ref="Z245">INDEX('GMW - Zero_net'!$A$2:$MC$200,MATCH(1,('GMW - Zero_net'!$MC$2:$MC$200=Z$3)*('GMW - Zero_net'!$MB$2:$MB$200=Z$4),0),$E245-1973)</f>
        <v>3819684</v>
      </c>
      <c r="AA245" cm="1">
        <f t="array" ref="AA245">INDEX('GMW - Zero_net'!$A$2:$MC$200,MATCH(1,('GMW - Zero_net'!$MC$2:$MC$200=AA$3)*('GMW - Zero_net'!$MB$2:$MB$200=AA$4),0),$E245-1973)</f>
        <v>-1.5561309999999999</v>
      </c>
      <c r="AB245" cm="1">
        <f t="array" ref="AB245">INDEX('GMW - Zero_net'!$A$2:$MC$200,MATCH(1,('GMW - Zero_net'!$MC$2:$MC$200=AB$3)*('GMW - Zero_net'!$MB$2:$MB$200=AB$4),0),$E245-1973)</f>
        <v>537468.1</v>
      </c>
      <c r="AC245" cm="1">
        <f t="array" ref="AC245">INDEX('GMW - Zero_net'!$A$2:$MC$200,MATCH(1,('GMW - Zero_net'!$MC$2:$MC$200=AC$3)*('GMW - Zero_net'!$MB$2:$MB$200=AC$4),0),$E245-1973)</f>
        <v>491014.1</v>
      </c>
      <c r="AD245" cm="1">
        <f t="array" ref="AD245">INDEX('GMW - Zero_net'!$A$2:$MC$200,MATCH(1,('GMW - Zero_net'!$MC$2:$MC$200=AD$3)*('GMW - Zero_net'!$MB$2:$MB$200=AD$4),0),$E245-1973)</f>
        <v>69093.95</v>
      </c>
      <c r="AE245" cm="1">
        <f t="array" ref="AE245">INDEX('GMW - Zero_net'!$A$2:$MC$200,MATCH(1,('GMW - Zero_net'!$MC$2:$MC$200=AE$3)*('GMW - Zero_net'!$MB$2:$MB$200=AE$4),0),$E245-1973)</f>
        <v>38.795299999999997</v>
      </c>
    </row>
    <row r="246" spans="1:31" x14ac:dyDescent="0.25">
      <c r="B246">
        <f t="shared" si="19"/>
        <v>2039</v>
      </c>
      <c r="C246">
        <f t="shared" si="19"/>
        <v>2039</v>
      </c>
      <c r="E246">
        <f t="shared" si="16"/>
        <v>2219</v>
      </c>
      <c r="F246" cm="1">
        <f t="array" ref="F246">INDEX('GMW - Zero_net'!$A$2:$MC$200,MATCH(1,('GMW - Zero_net'!$MC$2:$MC$200=F$3)*('GMW - Zero_net'!$MB$2:$MB$200=F$4),0),$E246-1973)</f>
        <v>815566</v>
      </c>
      <c r="G246" cm="1">
        <f t="array" ref="G246">INDEX('GMW - Zero_net'!$A$2:$MC$200,MATCH(1,('GMW - Zero_net'!$MC$2:$MC$200=G$3)*('GMW - Zero_net'!$MB$2:$MB$200=G$4),0),$E246-1973)</f>
        <v>466879.9</v>
      </c>
      <c r="H246" cm="1">
        <f t="array" ref="H246">INDEX('GMW - Zero_net'!$A$2:$MC$200,MATCH(1,('GMW - Zero_net'!$MC$2:$MC$200=H$3)*('GMW - Zero_net'!$MB$2:$MB$200=H$4),0),$E246-1973)</f>
        <v>526352.6</v>
      </c>
      <c r="I246" cm="1">
        <f t="array" ref="I246">INDEX('GMW - Zero_net'!$A$2:$MC$200,MATCH(1,('GMW - Zero_net'!$MC$2:$MC$200=I$3)*('GMW - Zero_net'!$MB$2:$MB$200=I$4),0),$E246-1973)</f>
        <v>187.99289999999999</v>
      </c>
      <c r="J246" cm="1">
        <f t="array" ref="J246">INDEX('GMW - Zero_net'!$A$2:$MC$200,MATCH(1,('GMW - Zero_net'!$MC$2:$MC$200=J$3)*('GMW - Zero_net'!$MB$2:$MB$200=J$4),0),$E246-1973)</f>
        <v>2.5161739999999999</v>
      </c>
      <c r="K246" cm="1">
        <f t="array" ref="K246">INDEX('GMW - Zero_net'!$A$2:$MC$200,MATCH(1,('GMW - Zero_net'!$MC$2:$MC$200=K$3)*('GMW - Zero_net'!$MB$2:$MB$200=K$4),0),$E246-1973)</f>
        <v>3.320055</v>
      </c>
      <c r="L246" cm="1">
        <f t="array" ref="L246">INDEX('GMW - Zero_net'!$A$2:$MC$200,MATCH(1,('GMW - Zero_net'!$MC$2:$MC$200=L$3)*('GMW - Zero_net'!$MB$2:$MB$200=L$4),0),$E246-1973)</f>
        <v>35236.080000000002</v>
      </c>
      <c r="M246" cm="1">
        <f t="array" ref="M246">INDEX('GMW - Zero_net'!$A$2:$MC$200,MATCH(1,('GMW - Zero_net'!$MC$2:$MC$200=M$3)*('GMW - Zero_net'!$MB$2:$MB$200=M$4),0),$E246-1973)</f>
        <v>1210.4449999999999</v>
      </c>
      <c r="N246" cm="1">
        <f t="array" ref="N246">INDEX('GMW - Zero_net'!$A$2:$MC$200,MATCH(1,('GMW - Zero_net'!$MC$2:$MC$200=N$3)*('GMW - Zero_net'!$MB$2:$MB$200=N$4),0),$E246-1973)</f>
        <v>36446.53</v>
      </c>
      <c r="O246" cm="1">
        <f t="array" ref="O246">INDEX('GMW - Zero_net'!$A$2:$MC$200,MATCH(1,('GMW - Zero_net'!$MC$2:$MC$200=O$3)*('GMW - Zero_net'!$MB$2:$MB$200=O$4),0),$E246-1973)</f>
        <v>3.3211539999999999</v>
      </c>
      <c r="P246" cm="1">
        <f t="array" ref="P246">INDEX('GMW - Zero_net'!$A$2:$MC$200,MATCH(1,('GMW - Zero_net'!$MC$2:$MC$200=P$3)*('GMW - Zero_net'!$MB$2:$MB$200=P$4),0),$E246-1973)</f>
        <v>42980.05</v>
      </c>
      <c r="Q246" cm="1">
        <f t="array" ref="Q246">INDEX('GMW - Zero_net'!$A$2:$MC$200,MATCH(1,('GMW - Zero_net'!$MC$2:$MC$200=Q$3)*('GMW - Zero_net'!$MB$2:$MB$200=Q$4),0),$E246-1973)</f>
        <v>-56131.73</v>
      </c>
      <c r="R246" cm="1">
        <f t="array" ref="R246">INDEX('GMW - Zero_net'!$A$2:$MC$200,MATCH(1,('GMW - Zero_net'!$MC$2:$MC$200=R$3)*('GMW - Zero_net'!$MB$2:$MB$200=R$4),0),$E246-1973)</f>
        <v>4491634</v>
      </c>
      <c r="S246" cm="1">
        <f t="array" ref="S246">INDEX('GMW - Zero_net'!$A$2:$MC$200,MATCH(1,('GMW - Zero_net'!$MC$2:$MC$200=S$3)*('GMW - Zero_net'!$MB$2:$MB$200=S$4),0),$E246-1973)</f>
        <v>1210201</v>
      </c>
      <c r="T246" cm="1">
        <f t="array" ref="T246">INDEX('GMW - Zero_net'!$A$2:$MC$200,MATCH(1,('GMW - Zero_net'!$MC$2:$MC$200=T$3)*('GMW - Zero_net'!$MB$2:$MB$200=T$4),0),$E246-1973)</f>
        <v>1.8596649999999999E-2</v>
      </c>
      <c r="U246" cm="1">
        <f t="array" ref="U246">INDEX('GMW - Zero_net'!$A$2:$MC$200,MATCH(1,('GMW - Zero_net'!$MC$2:$MC$200=U$3)*('GMW - Zero_net'!$MB$2:$MB$200=U$4),0),$E246-1973)</f>
        <v>815414.7</v>
      </c>
      <c r="V246" cm="1">
        <f t="array" ref="V246">INDEX('GMW - Zero_net'!$A$2:$MC$200,MATCH(1,('GMW - Zero_net'!$MC$2:$MC$200=V$3)*('GMW - Zero_net'!$MB$2:$MB$200=V$4),0),$E246-1973)</f>
        <v>34989.33</v>
      </c>
      <c r="W246" cm="1">
        <f t="array" ref="W246">INDEX('GMW - Zero_net'!$A$2:$MC$200,MATCH(1,('GMW - Zero_net'!$MC$2:$MC$200=W$3)*('GMW - Zero_net'!$MB$2:$MB$200=W$4),0),$E246-1973)</f>
        <v>31.978960000000001</v>
      </c>
      <c r="X246" cm="1">
        <f t="array" ref="X246">INDEX('GMW - Zero_net'!$A$2:$MC$200,MATCH(1,('GMW - Zero_net'!$MC$2:$MC$200=X$3)*('GMW - Zero_net'!$MB$2:$MB$200=X$4),0),$E246-1973)</f>
        <v>627285.19999999995</v>
      </c>
      <c r="Y246" cm="1">
        <f t="array" ref="Y246">INDEX('GMW - Zero_net'!$A$2:$MC$200,MATCH(1,('GMW - Zero_net'!$MC$2:$MC$200=Y$3)*('GMW - Zero_net'!$MB$2:$MB$200=Y$4),0),$E246-1973)</f>
        <v>42325.16</v>
      </c>
      <c r="Z246" cm="1">
        <f t="array" ref="Z246">INDEX('GMW - Zero_net'!$A$2:$MC$200,MATCH(1,('GMW - Zero_net'!$MC$2:$MC$200=Z$3)*('GMW - Zero_net'!$MB$2:$MB$200=Z$4),0),$E246-1973)</f>
        <v>3832157</v>
      </c>
      <c r="AA246" cm="1">
        <f t="array" ref="AA246">INDEX('GMW - Zero_net'!$A$2:$MC$200,MATCH(1,('GMW - Zero_net'!$MC$2:$MC$200=AA$3)*('GMW - Zero_net'!$MB$2:$MB$200=AA$4),0),$E246-1973)</f>
        <v>-1.5549599999999999</v>
      </c>
      <c r="AB246" cm="1">
        <f t="array" ref="AB246">INDEX('GMW - Zero_net'!$A$2:$MC$200,MATCH(1,('GMW - Zero_net'!$MC$2:$MC$200=AB$3)*('GMW - Zero_net'!$MB$2:$MB$200=AB$4),0),$E246-1973)</f>
        <v>565560.19999999995</v>
      </c>
      <c r="AC246" cm="1">
        <f t="array" ref="AC246">INDEX('GMW - Zero_net'!$A$2:$MC$200,MATCH(1,('GMW - Zero_net'!$MC$2:$MC$200=AC$3)*('GMW - Zero_net'!$MB$2:$MB$200=AC$4),0),$E246-1973)</f>
        <v>485791.2</v>
      </c>
      <c r="AD246" cm="1">
        <f t="array" ref="AD246">INDEX('GMW - Zero_net'!$A$2:$MC$200,MATCH(1,('GMW - Zero_net'!$MC$2:$MC$200=AD$3)*('GMW - Zero_net'!$MB$2:$MB$200=AD$4),0),$E246-1973)</f>
        <v>69075.63</v>
      </c>
      <c r="AE246" cm="1">
        <f t="array" ref="AE246">INDEX('GMW - Zero_net'!$A$2:$MC$200,MATCH(1,('GMW - Zero_net'!$MC$2:$MC$200=AE$3)*('GMW - Zero_net'!$MB$2:$MB$200=AE$4),0),$E246-1973)</f>
        <v>38.88485</v>
      </c>
    </row>
    <row r="247" spans="1:31" x14ac:dyDescent="0.2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cm="1">
        <f t="array" ref="F247">INDEX('GMW - Zero_net'!$A$2:$MC$200,MATCH(1,('GMW - Zero_net'!$MC$2:$MC$200=F$3)*('GMW - Zero_net'!$MB$2:$MB$200=F$4),0),$E247-1973)</f>
        <v>817627.9</v>
      </c>
      <c r="G247" cm="1">
        <f t="array" ref="G247">INDEX('GMW - Zero_net'!$A$2:$MC$200,MATCH(1,('GMW - Zero_net'!$MC$2:$MC$200=G$3)*('GMW - Zero_net'!$MB$2:$MB$200=G$4),0),$E247-1973)</f>
        <v>467779</v>
      </c>
      <c r="H247" cm="1">
        <f t="array" ref="H247">INDEX('GMW - Zero_net'!$A$2:$MC$200,MATCH(1,('GMW - Zero_net'!$MC$2:$MC$200=H$3)*('GMW - Zero_net'!$MB$2:$MB$200=H$4),0),$E247-1973)</f>
        <v>527709.6</v>
      </c>
      <c r="I247" cm="1">
        <f t="array" ref="I247">INDEX('GMW - Zero_net'!$A$2:$MC$200,MATCH(1,('GMW - Zero_net'!$MC$2:$MC$200=I$3)*('GMW - Zero_net'!$MB$2:$MB$200=I$4),0),$E247-1973)</f>
        <v>188.33969999999999</v>
      </c>
      <c r="J247" cm="1">
        <f t="array" ref="J247">INDEX('GMW - Zero_net'!$A$2:$MC$200,MATCH(1,('GMW - Zero_net'!$MC$2:$MC$200=J$3)*('GMW - Zero_net'!$MB$2:$MB$200=J$4),0),$E247-1973)</f>
        <v>2.513592</v>
      </c>
      <c r="K247" cm="1">
        <f t="array" ref="K247">INDEX('GMW - Zero_net'!$A$2:$MC$200,MATCH(1,('GMW - Zero_net'!$MC$2:$MC$200=K$3)*('GMW - Zero_net'!$MB$2:$MB$200=K$4),0),$E247-1973)</f>
        <v>3.3169900000000001</v>
      </c>
      <c r="L247" cm="1">
        <f t="array" ref="L247">INDEX('GMW - Zero_net'!$A$2:$MC$200,MATCH(1,('GMW - Zero_net'!$MC$2:$MC$200=L$3)*('GMW - Zero_net'!$MB$2:$MB$200=L$4),0),$E247-1973)</f>
        <v>35233.660000000003</v>
      </c>
      <c r="M247" cm="1">
        <f t="array" ref="M247">INDEX('GMW - Zero_net'!$A$2:$MC$200,MATCH(1,('GMW - Zero_net'!$MC$2:$MC$200=M$3)*('GMW - Zero_net'!$MB$2:$MB$200=M$4),0),$E247-1973)</f>
        <v>1209.6020000000001</v>
      </c>
      <c r="N247" cm="1">
        <f t="array" ref="N247">INDEX('GMW - Zero_net'!$A$2:$MC$200,MATCH(1,('GMW - Zero_net'!$MC$2:$MC$200=N$3)*('GMW - Zero_net'!$MB$2:$MB$200=N$4),0),$E247-1973)</f>
        <v>36443.26</v>
      </c>
      <c r="O247" cm="1">
        <f t="array" ref="O247">INDEX('GMW - Zero_net'!$A$2:$MC$200,MATCH(1,('GMW - Zero_net'!$MC$2:$MC$200=O$3)*('GMW - Zero_net'!$MB$2:$MB$200=O$4),0),$E247-1973)</f>
        <v>3.319137</v>
      </c>
      <c r="P247" cm="1">
        <f t="array" ref="P247">INDEX('GMW - Zero_net'!$A$2:$MC$200,MATCH(1,('GMW - Zero_net'!$MC$2:$MC$200=P$3)*('GMW - Zero_net'!$MB$2:$MB$200=P$4),0),$E247-1973)</f>
        <v>42936.99</v>
      </c>
      <c r="Q247" cm="1">
        <f t="array" ref="Q247">INDEX('GMW - Zero_net'!$A$2:$MC$200,MATCH(1,('GMW - Zero_net'!$MC$2:$MC$200=Q$3)*('GMW - Zero_net'!$MB$2:$MB$200=Q$4),0),$E247-1973)</f>
        <v>39891.06</v>
      </c>
      <c r="R247" cm="1">
        <f t="array" ref="R247">INDEX('GMW - Zero_net'!$A$2:$MC$200,MATCH(1,('GMW - Zero_net'!$MC$2:$MC$200=R$3)*('GMW - Zero_net'!$MB$2:$MB$200=R$4),0),$E247-1973)</f>
        <v>4506042</v>
      </c>
      <c r="S247" cm="1">
        <f t="array" ref="S247">INDEX('GMW - Zero_net'!$A$2:$MC$200,MATCH(1,('GMW - Zero_net'!$MC$2:$MC$200=S$3)*('GMW - Zero_net'!$MB$2:$MB$200=S$4),0),$E247-1973)</f>
        <v>1220004</v>
      </c>
      <c r="T247" cm="1">
        <f t="array" ref="T247">INDEX('GMW - Zero_net'!$A$2:$MC$200,MATCH(1,('GMW - Zero_net'!$MC$2:$MC$200=T$3)*('GMW - Zero_net'!$MB$2:$MB$200=T$4),0),$E247-1973)</f>
        <v>1.7452240000000001E-2</v>
      </c>
      <c r="U247" cm="1">
        <f t="array" ref="U247">INDEX('GMW - Zero_net'!$A$2:$MC$200,MATCH(1,('GMW - Zero_net'!$MC$2:$MC$200=U$3)*('GMW - Zero_net'!$MB$2:$MB$200=U$4),0),$E247-1973)</f>
        <v>817485.1</v>
      </c>
      <c r="V247" cm="1">
        <f t="array" ref="V247">INDEX('GMW - Zero_net'!$A$2:$MC$200,MATCH(1,('GMW - Zero_net'!$MC$2:$MC$200=V$3)*('GMW - Zero_net'!$MB$2:$MB$200=V$4),0),$E247-1973)</f>
        <v>34986.22</v>
      </c>
      <c r="W247" cm="1">
        <f t="array" ref="W247">INDEX('GMW - Zero_net'!$A$2:$MC$200,MATCH(1,('GMW - Zero_net'!$MC$2:$MC$200=W$3)*('GMW - Zero_net'!$MB$2:$MB$200=W$4),0),$E247-1973)</f>
        <v>31.978390000000001</v>
      </c>
      <c r="X247" cm="1">
        <f t="array" ref="X247">INDEX('GMW - Zero_net'!$A$2:$MC$200,MATCH(1,('GMW - Zero_net'!$MC$2:$MC$200=X$3)*('GMW - Zero_net'!$MB$2:$MB$200=X$4),0),$E247-1973)</f>
        <v>627259</v>
      </c>
      <c r="Y247" cm="1">
        <f t="array" ref="Y247">INDEX('GMW - Zero_net'!$A$2:$MC$200,MATCH(1,('GMW - Zero_net'!$MC$2:$MC$200=Y$3)*('GMW - Zero_net'!$MB$2:$MB$200=Y$4),0),$E247-1973)</f>
        <v>42292.9</v>
      </c>
      <c r="Z247" cm="1">
        <f t="array" ref="Z247">INDEX('GMW - Zero_net'!$A$2:$MC$200,MATCH(1,('GMW - Zero_net'!$MC$2:$MC$200=Z$3)*('GMW - Zero_net'!$MB$2:$MB$200=Z$4),0),$E247-1973)</f>
        <v>3844696</v>
      </c>
      <c r="AA247" cm="1">
        <f t="array" ref="AA247">INDEX('GMW - Zero_net'!$A$2:$MC$200,MATCH(1,('GMW - Zero_net'!$MC$2:$MC$200=AA$3)*('GMW - Zero_net'!$MB$2:$MB$200=AA$4),0),$E247-1973)</f>
        <v>-1.553712</v>
      </c>
      <c r="AB247" cm="1">
        <f t="array" ref="AB247">INDEX('GMW - Zero_net'!$A$2:$MC$200,MATCH(1,('GMW - Zero_net'!$MC$2:$MC$200=AB$3)*('GMW - Zero_net'!$MB$2:$MB$200=AB$4),0),$E247-1973)</f>
        <v>589831</v>
      </c>
      <c r="AC247" cm="1">
        <f t="array" ref="AC247">INDEX('GMW - Zero_net'!$A$2:$MC$200,MATCH(1,('GMW - Zero_net'!$MC$2:$MC$200=AC$3)*('GMW - Zero_net'!$MB$2:$MB$200=AC$4),0),$E247-1973)</f>
        <v>575422.69999999995</v>
      </c>
      <c r="AD247" cm="1">
        <f t="array" ref="AD247">INDEX('GMW - Zero_net'!$A$2:$MC$200,MATCH(1,('GMW - Zero_net'!$MC$2:$MC$200=AD$3)*('GMW - Zero_net'!$MB$2:$MB$200=AD$4),0),$E247-1973)</f>
        <v>69057.31</v>
      </c>
      <c r="AE247" cm="1">
        <f t="array" ref="AE247">INDEX('GMW - Zero_net'!$A$2:$MC$200,MATCH(1,('GMW - Zero_net'!$MC$2:$MC$200=AE$3)*('GMW - Zero_net'!$MB$2:$MB$200=AE$4),0),$E247-1973)</f>
        <v>38.974600000000002</v>
      </c>
    </row>
    <row r="248" spans="1:31" x14ac:dyDescent="0.25">
      <c r="B248">
        <f t="shared" si="19"/>
        <v>2040</v>
      </c>
      <c r="C248">
        <f t="shared" si="19"/>
        <v>2040</v>
      </c>
      <c r="E248">
        <f t="shared" si="16"/>
        <v>2221</v>
      </c>
      <c r="F248" cm="1">
        <f t="array" ref="F248">INDEX('GMW - Zero_net'!$A$2:$MC$200,MATCH(1,('GMW - Zero_net'!$MC$2:$MC$200=F$3)*('GMW - Zero_net'!$MB$2:$MB$200=F$4),0),$E248-1973)</f>
        <v>819712.2</v>
      </c>
      <c r="G248" cm="1">
        <f t="array" ref="G248">INDEX('GMW - Zero_net'!$A$2:$MC$200,MATCH(1,('GMW - Zero_net'!$MC$2:$MC$200=G$3)*('GMW - Zero_net'!$MB$2:$MB$200=G$4),0),$E248-1973)</f>
        <v>468702.1</v>
      </c>
      <c r="H248" cm="1">
        <f t="array" ref="H248">INDEX('GMW - Zero_net'!$A$2:$MC$200,MATCH(1,('GMW - Zero_net'!$MC$2:$MC$200=H$3)*('GMW - Zero_net'!$MB$2:$MB$200=H$4),0),$E248-1973)</f>
        <v>529047.80000000005</v>
      </c>
      <c r="I248" cm="1">
        <f t="array" ref="I248">INDEX('GMW - Zero_net'!$A$2:$MC$200,MATCH(1,('GMW - Zero_net'!$MC$2:$MC$200=I$3)*('GMW - Zero_net'!$MB$2:$MB$200=I$4),0),$E248-1973)</f>
        <v>189.98310000000001</v>
      </c>
      <c r="J248" cm="1">
        <f t="array" ref="J248">INDEX('GMW - Zero_net'!$A$2:$MC$200,MATCH(1,('GMW - Zero_net'!$MC$2:$MC$200=J$3)*('GMW - Zero_net'!$MB$2:$MB$200=J$4),0),$E248-1973)</f>
        <v>2.5110070000000002</v>
      </c>
      <c r="K248" cm="1">
        <f t="array" ref="K248">INDEX('GMW - Zero_net'!$A$2:$MC$200,MATCH(1,('GMW - Zero_net'!$MC$2:$MC$200=K$3)*('GMW - Zero_net'!$MB$2:$MB$200=K$4),0),$E248-1973)</f>
        <v>3.314012</v>
      </c>
      <c r="L248" cm="1">
        <f t="array" ref="L248">INDEX('GMW - Zero_net'!$A$2:$MC$200,MATCH(1,('GMW - Zero_net'!$MC$2:$MC$200=L$3)*('GMW - Zero_net'!$MB$2:$MB$200=L$4),0),$E248-1973)</f>
        <v>35231.230000000003</v>
      </c>
      <c r="M248" cm="1">
        <f t="array" ref="M248">INDEX('GMW - Zero_net'!$A$2:$MC$200,MATCH(1,('GMW - Zero_net'!$MC$2:$MC$200=M$3)*('GMW - Zero_net'!$MB$2:$MB$200=M$4),0),$E248-1973)</f>
        <v>1208.6600000000001</v>
      </c>
      <c r="N248" cm="1">
        <f t="array" ref="N248">INDEX('GMW - Zero_net'!$A$2:$MC$200,MATCH(1,('GMW - Zero_net'!$MC$2:$MC$200=N$3)*('GMW - Zero_net'!$MB$2:$MB$200=N$4),0),$E248-1973)</f>
        <v>36439.89</v>
      </c>
      <c r="O248" cm="1">
        <f t="array" ref="O248">INDEX('GMW - Zero_net'!$A$2:$MC$200,MATCH(1,('GMW - Zero_net'!$MC$2:$MC$200=O$3)*('GMW - Zero_net'!$MB$2:$MB$200=O$4),0),$E248-1973)</f>
        <v>3.3168600000000001</v>
      </c>
      <c r="P248" cm="1">
        <f t="array" ref="P248">INDEX('GMW - Zero_net'!$A$2:$MC$200,MATCH(1,('GMW - Zero_net'!$MC$2:$MC$200=P$3)*('GMW - Zero_net'!$MB$2:$MB$200=P$4),0),$E248-1973)</f>
        <v>42893.919999999998</v>
      </c>
      <c r="Q248" cm="1">
        <f t="array" ref="Q248">INDEX('GMW - Zero_net'!$A$2:$MC$200,MATCH(1,('GMW - Zero_net'!$MC$2:$MC$200=Q$3)*('GMW - Zero_net'!$MB$2:$MB$200=Q$4),0),$E248-1973)</f>
        <v>-69428.44</v>
      </c>
      <c r="R248" cm="1">
        <f t="array" ref="R248">INDEX('GMW - Zero_net'!$A$2:$MC$200,MATCH(1,('GMW - Zero_net'!$MC$2:$MC$200=R$3)*('GMW - Zero_net'!$MB$2:$MB$200=R$4),0),$E248-1973)</f>
        <v>4593296</v>
      </c>
      <c r="S248" cm="1">
        <f t="array" ref="S248">INDEX('GMW - Zero_net'!$A$2:$MC$200,MATCH(1,('GMW - Zero_net'!$MC$2:$MC$200=S$3)*('GMW - Zero_net'!$MB$2:$MB$200=S$4),0),$E248-1973)</f>
        <v>1229716</v>
      </c>
      <c r="T248" cm="1">
        <f t="array" ref="T248">INDEX('GMW - Zero_net'!$A$2:$MC$200,MATCH(1,('GMW - Zero_net'!$MC$2:$MC$200=T$3)*('GMW - Zero_net'!$MB$2:$MB$200=T$4),0),$E248-1973)</f>
        <v>1.8501279999999998E-2</v>
      </c>
      <c r="U248" cm="1">
        <f t="array" ref="U248">INDEX('GMW - Zero_net'!$A$2:$MC$200,MATCH(1,('GMW - Zero_net'!$MC$2:$MC$200=U$3)*('GMW - Zero_net'!$MB$2:$MB$200=U$4),0),$E248-1973)</f>
        <v>819560.7</v>
      </c>
      <c r="V248" cm="1">
        <f t="array" ref="V248">INDEX('GMW - Zero_net'!$A$2:$MC$200,MATCH(1,('GMW - Zero_net'!$MC$2:$MC$200=V$3)*('GMW - Zero_net'!$MB$2:$MB$200=V$4),0),$E248-1973)</f>
        <v>34983.03</v>
      </c>
      <c r="W248" cm="1">
        <f t="array" ref="W248">INDEX('GMW - Zero_net'!$A$2:$MC$200,MATCH(1,('GMW - Zero_net'!$MC$2:$MC$200=W$3)*('GMW - Zero_net'!$MB$2:$MB$200=W$4),0),$E248-1973)</f>
        <v>31.977810000000002</v>
      </c>
      <c r="X248" cm="1">
        <f t="array" ref="X248">INDEX('GMW - Zero_net'!$A$2:$MC$200,MATCH(1,('GMW - Zero_net'!$MC$2:$MC$200=X$3)*('GMW - Zero_net'!$MB$2:$MB$200=X$4),0),$E248-1973)</f>
        <v>627230.4</v>
      </c>
      <c r="Y248" cm="1">
        <f t="array" ref="Y248">INDEX('GMW - Zero_net'!$A$2:$MC$200,MATCH(1,('GMW - Zero_net'!$MC$2:$MC$200=Y$3)*('GMW - Zero_net'!$MB$2:$MB$200=Y$4),0),$E248-1973)</f>
        <v>42260.639999999999</v>
      </c>
      <c r="Z248" cm="1">
        <f t="array" ref="Z248">INDEX('GMW - Zero_net'!$A$2:$MC$200,MATCH(1,('GMW - Zero_net'!$MC$2:$MC$200=Z$3)*('GMW - Zero_net'!$MB$2:$MB$200=Z$4),0),$E248-1973)</f>
        <v>3857303</v>
      </c>
      <c r="AA248" cm="1">
        <f t="array" ref="AA248">INDEX('GMW - Zero_net'!$A$2:$MC$200,MATCH(1,('GMW - Zero_net'!$MC$2:$MC$200=AA$3)*('GMW - Zero_net'!$MB$2:$MB$200=AA$4),0),$E248-1973)</f>
        <v>-1.552465</v>
      </c>
      <c r="AB248" cm="1">
        <f t="array" ref="AB248">INDEX('GMW - Zero_net'!$A$2:$MC$200,MATCH(1,('GMW - Zero_net'!$MC$2:$MC$200=AB$3)*('GMW - Zero_net'!$MB$2:$MB$200=AB$4),0),$E248-1973)</f>
        <v>564619.80000000005</v>
      </c>
      <c r="AC248" cm="1">
        <f t="array" ref="AC248">INDEX('GMW - Zero_net'!$A$2:$MC$200,MATCH(1,('GMW - Zero_net'!$MC$2:$MC$200=AC$3)*('GMW - Zero_net'!$MB$2:$MB$200=AC$4),0),$E248-1973)</f>
        <v>477366</v>
      </c>
      <c r="AD248" cm="1">
        <f t="array" ref="AD248">INDEX('GMW - Zero_net'!$A$2:$MC$200,MATCH(1,('GMW - Zero_net'!$MC$2:$MC$200=AD$3)*('GMW - Zero_net'!$MB$2:$MB$200=AD$4),0),$E248-1973)</f>
        <v>69039</v>
      </c>
      <c r="AE248" cm="1">
        <f t="array" ref="AE248">INDEX('GMW - Zero_net'!$A$2:$MC$200,MATCH(1,('GMW - Zero_net'!$MC$2:$MC$200=AE$3)*('GMW - Zero_net'!$MB$2:$MB$200=AE$4),0),$E248-1973)</f>
        <v>39.064509999999999</v>
      </c>
    </row>
    <row r="249" spans="1:31" x14ac:dyDescent="0.25">
      <c r="B249">
        <f t="shared" si="19"/>
        <v>2040</v>
      </c>
      <c r="C249">
        <f t="shared" si="19"/>
        <v>2040</v>
      </c>
      <c r="E249">
        <f t="shared" si="16"/>
        <v>2222</v>
      </c>
      <c r="F249" cm="1">
        <f t="array" ref="F249">INDEX('GMW - Zero_net'!$A$2:$MC$200,MATCH(1,('GMW - Zero_net'!$MC$2:$MC$200=F$3)*('GMW - Zero_net'!$MB$2:$MB$200=F$4),0),$E249-1973)</f>
        <v>821862.40000000002</v>
      </c>
      <c r="G249" cm="1">
        <f t="array" ref="G249">INDEX('GMW - Zero_net'!$A$2:$MC$200,MATCH(1,('GMW - Zero_net'!$MC$2:$MC$200=G$3)*('GMW - Zero_net'!$MB$2:$MB$200=G$4),0),$E249-1973)</f>
        <v>469691.5</v>
      </c>
      <c r="H249" cm="1">
        <f t="array" ref="H249">INDEX('GMW - Zero_net'!$A$2:$MC$200,MATCH(1,('GMW - Zero_net'!$MC$2:$MC$200=H$3)*('GMW - Zero_net'!$MB$2:$MB$200=H$4),0),$E249-1973)</f>
        <v>530517.30000000005</v>
      </c>
      <c r="I249" cm="1">
        <f t="array" ref="I249">INDEX('GMW - Zero_net'!$A$2:$MC$200,MATCH(1,('GMW - Zero_net'!$MC$2:$MC$200=I$3)*('GMW - Zero_net'!$MB$2:$MB$200=I$4),0),$E249-1973)</f>
        <v>190.94890000000001</v>
      </c>
      <c r="J249" cm="1">
        <f t="array" ref="J249">INDEX('GMW - Zero_net'!$A$2:$MC$200,MATCH(1,('GMW - Zero_net'!$MC$2:$MC$200=J$3)*('GMW - Zero_net'!$MB$2:$MB$200=J$4),0),$E249-1973)</f>
        <v>2.5088530000000002</v>
      </c>
      <c r="K249" cm="1">
        <f t="array" ref="K249">INDEX('GMW - Zero_net'!$A$2:$MC$200,MATCH(1,('GMW - Zero_net'!$MC$2:$MC$200=K$3)*('GMW - Zero_net'!$MB$2:$MB$200=K$4),0),$E249-1973)</f>
        <v>3.3110360000000001</v>
      </c>
      <c r="L249" cm="1">
        <f t="array" ref="L249">INDEX('GMW - Zero_net'!$A$2:$MC$200,MATCH(1,('GMW - Zero_net'!$MC$2:$MC$200=L$3)*('GMW - Zero_net'!$MB$2:$MB$200=L$4),0),$E249-1973)</f>
        <v>35235.26</v>
      </c>
      <c r="M249" cm="1">
        <f t="array" ref="M249">INDEX('GMW - Zero_net'!$A$2:$MC$200,MATCH(1,('GMW - Zero_net'!$MC$2:$MC$200=M$3)*('GMW - Zero_net'!$MB$2:$MB$200=M$4),0),$E249-1973)</f>
        <v>1201.6559999999999</v>
      </c>
      <c r="N249" cm="1">
        <f t="array" ref="N249">INDEX('GMW - Zero_net'!$A$2:$MC$200,MATCH(1,('GMW - Zero_net'!$MC$2:$MC$200=N$3)*('GMW - Zero_net'!$MB$2:$MB$200=N$4),0),$E249-1973)</f>
        <v>36436.92</v>
      </c>
      <c r="O249" cm="1">
        <f t="array" ref="O249">INDEX('GMW - Zero_net'!$A$2:$MC$200,MATCH(1,('GMW - Zero_net'!$MC$2:$MC$200=O$3)*('GMW - Zero_net'!$MB$2:$MB$200=O$4),0),$E249-1973)</f>
        <v>3.2979090000000002</v>
      </c>
      <c r="P249" cm="1">
        <f t="array" ref="P249">INDEX('GMW - Zero_net'!$A$2:$MC$200,MATCH(1,('GMW - Zero_net'!$MC$2:$MC$200=P$3)*('GMW - Zero_net'!$MB$2:$MB$200=P$4),0),$E249-1973)</f>
        <v>42859.25</v>
      </c>
      <c r="Q249" cm="1">
        <f t="array" ref="Q249">INDEX('GMW - Zero_net'!$A$2:$MC$200,MATCH(1,('GMW - Zero_net'!$MC$2:$MC$200=Q$3)*('GMW - Zero_net'!$MB$2:$MB$200=Q$4),0),$E249-1973)</f>
        <v>-26731.34</v>
      </c>
      <c r="R249" cm="1">
        <f t="array" ref="R249">INDEX('GMW - Zero_net'!$A$2:$MC$200,MATCH(1,('GMW - Zero_net'!$MC$2:$MC$200=R$3)*('GMW - Zero_net'!$MB$2:$MB$200=R$4),0),$E249-1973)</f>
        <v>4644193</v>
      </c>
      <c r="S249" cm="1">
        <f t="array" ref="S249">INDEX('GMW - Zero_net'!$A$2:$MC$200,MATCH(1,('GMW - Zero_net'!$MC$2:$MC$200=S$3)*('GMW - Zero_net'!$MB$2:$MB$200=S$4),0),$E249-1973)</f>
        <v>1239695</v>
      </c>
      <c r="T249" cm="1">
        <f t="array" ref="T249">INDEX('GMW - Zero_net'!$A$2:$MC$200,MATCH(1,('GMW - Zero_net'!$MC$2:$MC$200=T$3)*('GMW - Zero_net'!$MB$2:$MB$200=T$4),0),$E249-1973)</f>
        <v>2.632141E-2</v>
      </c>
      <c r="U249" cm="1">
        <f t="array" ref="U249">INDEX('GMW - Zero_net'!$A$2:$MC$200,MATCH(1,('GMW - Zero_net'!$MC$2:$MC$200=U$3)*('GMW - Zero_net'!$MB$2:$MB$200=U$4),0),$E249-1973)</f>
        <v>821646.3</v>
      </c>
      <c r="V249" cm="1">
        <f t="array" ref="V249">INDEX('GMW - Zero_net'!$A$2:$MC$200,MATCH(1,('GMW - Zero_net'!$MC$2:$MC$200=V$3)*('GMW - Zero_net'!$MB$2:$MB$200=V$4),0),$E249-1973)</f>
        <v>34980.21</v>
      </c>
      <c r="W249" cm="1">
        <f t="array" ref="W249">INDEX('GMW - Zero_net'!$A$2:$MC$200,MATCH(1,('GMW - Zero_net'!$MC$2:$MC$200=W$3)*('GMW - Zero_net'!$MB$2:$MB$200=W$4),0),$E249-1973)</f>
        <v>31.977239999999998</v>
      </c>
      <c r="X249" cm="1">
        <f t="array" ref="X249">INDEX('GMW - Zero_net'!$A$2:$MC$200,MATCH(1,('GMW - Zero_net'!$MC$2:$MC$200=X$3)*('GMW - Zero_net'!$MB$2:$MB$200=X$4),0),$E249-1973)</f>
        <v>627256.6</v>
      </c>
      <c r="Y249" cm="1">
        <f t="array" ref="Y249">INDEX('GMW - Zero_net'!$A$2:$MC$200,MATCH(1,('GMW - Zero_net'!$MC$2:$MC$200=Y$3)*('GMW - Zero_net'!$MB$2:$MB$200=Y$4),0),$E249-1973)</f>
        <v>42232.24</v>
      </c>
      <c r="Z249" cm="1">
        <f t="array" ref="Z249">INDEX('GMW - Zero_net'!$A$2:$MC$200,MATCH(1,('GMW - Zero_net'!$MC$2:$MC$200=Z$3)*('GMW - Zero_net'!$MB$2:$MB$200=Z$4),0),$E249-1973)</f>
        <v>3869994</v>
      </c>
      <c r="AA249" cm="1">
        <f t="array" ref="AA249">INDEX('GMW - Zero_net'!$A$2:$MC$200,MATCH(1,('GMW - Zero_net'!$MC$2:$MC$200=AA$3)*('GMW - Zero_net'!$MB$2:$MB$200=AA$4),0),$E249-1973)</f>
        <v>-1.55122</v>
      </c>
      <c r="AB249" cm="1">
        <f t="array" ref="AB249">INDEX('GMW - Zero_net'!$A$2:$MC$200,MATCH(1,('GMW - Zero_net'!$MC$2:$MC$200=AB$3)*('GMW - Zero_net'!$MB$2:$MB$200=AB$4),0),$E249-1973)</f>
        <v>557459.19999999995</v>
      </c>
      <c r="AC249" cm="1">
        <f t="array" ref="AC249">INDEX('GMW - Zero_net'!$A$2:$MC$200,MATCH(1,('GMW - Zero_net'!$MC$2:$MC$200=AC$3)*('GMW - Zero_net'!$MB$2:$MB$200=AC$4),0),$E249-1973)</f>
        <v>506562.2</v>
      </c>
      <c r="AD249" cm="1">
        <f t="array" ref="AD249">INDEX('GMW - Zero_net'!$A$2:$MC$200,MATCH(1,('GMW - Zero_net'!$MC$2:$MC$200=AD$3)*('GMW - Zero_net'!$MB$2:$MB$200=AD$4),0),$E249-1973)</f>
        <v>69019.600000000006</v>
      </c>
      <c r="AE249" cm="1">
        <f t="array" ref="AE249">INDEX('GMW - Zero_net'!$A$2:$MC$200,MATCH(1,('GMW - Zero_net'!$MC$2:$MC$200=AE$3)*('GMW - Zero_net'!$MB$2:$MB$200=AE$4),0),$E249-1973)</f>
        <v>39.135489999999997</v>
      </c>
    </row>
    <row r="250" spans="1:31" x14ac:dyDescent="0.25">
      <c r="B250">
        <f t="shared" si="19"/>
        <v>2040</v>
      </c>
      <c r="C250">
        <f t="shared" si="19"/>
        <v>2040</v>
      </c>
      <c r="E250">
        <f t="shared" si="16"/>
        <v>2223</v>
      </c>
      <c r="F250" cm="1">
        <f t="array" ref="F250">INDEX('GMW - Zero_net'!$A$2:$MC$200,MATCH(1,('GMW - Zero_net'!$MC$2:$MC$200=F$3)*('GMW - Zero_net'!$MB$2:$MB$200=F$4),0),$E250-1973)</f>
        <v>824032.4</v>
      </c>
      <c r="G250" cm="1">
        <f t="array" ref="G250">INDEX('GMW - Zero_net'!$A$2:$MC$200,MATCH(1,('GMW - Zero_net'!$MC$2:$MC$200=G$3)*('GMW - Zero_net'!$MB$2:$MB$200=G$4),0),$E250-1973)</f>
        <v>470689.5</v>
      </c>
      <c r="H250" cm="1">
        <f t="array" ref="H250">INDEX('GMW - Zero_net'!$A$2:$MC$200,MATCH(1,('GMW - Zero_net'!$MC$2:$MC$200=H$3)*('GMW - Zero_net'!$MB$2:$MB$200=H$4),0),$E250-1973)</f>
        <v>531962.4</v>
      </c>
      <c r="I250" cm="1">
        <f t="array" ref="I250">INDEX('GMW - Zero_net'!$A$2:$MC$200,MATCH(1,('GMW - Zero_net'!$MC$2:$MC$200=I$3)*('GMW - Zero_net'!$MB$2:$MB$200=I$4),0),$E250-1973)</f>
        <v>191.7689</v>
      </c>
      <c r="J250" cm="1">
        <f t="array" ref="J250">INDEX('GMW - Zero_net'!$A$2:$MC$200,MATCH(1,('GMW - Zero_net'!$MC$2:$MC$200=J$3)*('GMW - Zero_net'!$MB$2:$MB$200=J$4),0),$E250-1973)</f>
        <v>2.507482</v>
      </c>
      <c r="K250" cm="1">
        <f t="array" ref="K250">INDEX('GMW - Zero_net'!$A$2:$MC$200,MATCH(1,('GMW - Zero_net'!$MC$2:$MC$200=K$3)*('GMW - Zero_net'!$MB$2:$MB$200=K$4),0),$E250-1973)</f>
        <v>3.3086730000000002</v>
      </c>
      <c r="L250" cm="1">
        <f t="array" ref="L250">INDEX('GMW - Zero_net'!$A$2:$MC$200,MATCH(1,('GMW - Zero_net'!$MC$2:$MC$200=L$3)*('GMW - Zero_net'!$MB$2:$MB$200=L$4),0),$E250-1973)</f>
        <v>35240.269999999997</v>
      </c>
      <c r="M250" cm="1">
        <f t="array" ref="M250">INDEX('GMW - Zero_net'!$A$2:$MC$200,MATCH(1,('GMW - Zero_net'!$MC$2:$MC$200=M$3)*('GMW - Zero_net'!$MB$2:$MB$200=M$4),0),$E250-1973)</f>
        <v>1193.617</v>
      </c>
      <c r="N250" cm="1">
        <f t="array" ref="N250">INDEX('GMW - Zero_net'!$A$2:$MC$200,MATCH(1,('GMW - Zero_net'!$MC$2:$MC$200=N$3)*('GMW - Zero_net'!$MB$2:$MB$200=N$4),0),$E250-1973)</f>
        <v>36433.89</v>
      </c>
      <c r="O250" cm="1">
        <f t="array" ref="O250">INDEX('GMW - Zero_net'!$A$2:$MC$200,MATCH(1,('GMW - Zero_net'!$MC$2:$MC$200=O$3)*('GMW - Zero_net'!$MB$2:$MB$200=O$4),0),$E250-1973)</f>
        <v>3.2761179999999999</v>
      </c>
      <c r="P250" cm="1">
        <f t="array" ref="P250">INDEX('GMW - Zero_net'!$A$2:$MC$200,MATCH(1,('GMW - Zero_net'!$MC$2:$MC$200=P$3)*('GMW - Zero_net'!$MB$2:$MB$200=P$4),0),$E250-1973)</f>
        <v>42824.59</v>
      </c>
      <c r="Q250" cm="1">
        <f t="array" ref="Q250">INDEX('GMW - Zero_net'!$A$2:$MC$200,MATCH(1,('GMW - Zero_net'!$MC$2:$MC$200=Q$3)*('GMW - Zero_net'!$MB$2:$MB$200=Q$4),0),$E250-1973)</f>
        <v>-60914.01</v>
      </c>
      <c r="R250" cm="1">
        <f t="array" ref="R250">INDEX('GMW - Zero_net'!$A$2:$MC$200,MATCH(1,('GMW - Zero_net'!$MC$2:$MC$200=R$3)*('GMW - Zero_net'!$MB$2:$MB$200=R$4),0),$E250-1973)</f>
        <v>4729517</v>
      </c>
      <c r="S250" cm="1">
        <f t="array" ref="S250">INDEX('GMW - Zero_net'!$A$2:$MC$200,MATCH(1,('GMW - Zero_net'!$MC$2:$MC$200=S$3)*('GMW - Zero_net'!$MB$2:$MB$200=S$4),0),$E250-1973)</f>
        <v>1249627</v>
      </c>
      <c r="T250" cm="1">
        <f t="array" ref="T250">INDEX('GMW - Zero_net'!$A$2:$MC$200,MATCH(1,('GMW - Zero_net'!$MC$2:$MC$200=T$3)*('GMW - Zero_net'!$MB$2:$MB$200=T$4),0),$E250-1973)</f>
        <v>3.5762790000000003E-2</v>
      </c>
      <c r="U250" cm="1">
        <f t="array" ref="U250">INDEX('GMW - Zero_net'!$A$2:$MC$200,MATCH(1,('GMW - Zero_net'!$MC$2:$MC$200=U$3)*('GMW - Zero_net'!$MB$2:$MB$200=U$4),0),$E250-1973)</f>
        <v>823738</v>
      </c>
      <c r="V250" cm="1">
        <f t="array" ref="V250">INDEX('GMW - Zero_net'!$A$2:$MC$200,MATCH(1,('GMW - Zero_net'!$MC$2:$MC$200=V$3)*('GMW - Zero_net'!$MB$2:$MB$200=V$4),0),$E250-1973)</f>
        <v>34977.35</v>
      </c>
      <c r="W250" cm="1">
        <f t="array" ref="W250">INDEX('GMW - Zero_net'!$A$2:$MC$200,MATCH(1,('GMW - Zero_net'!$MC$2:$MC$200=W$3)*('GMW - Zero_net'!$MB$2:$MB$200=W$4),0),$E250-1973)</f>
        <v>31.976669999999999</v>
      </c>
      <c r="X250" cm="1">
        <f t="array" ref="X250">INDEX('GMW - Zero_net'!$A$2:$MC$200,MATCH(1,('GMW - Zero_net'!$MC$2:$MC$200=X$3)*('GMW - Zero_net'!$MB$2:$MB$200=X$4),0),$E250-1973)</f>
        <v>627280.9</v>
      </c>
      <c r="Y250" cm="1">
        <f t="array" ref="Y250">INDEX('GMW - Zero_net'!$A$2:$MC$200,MATCH(1,('GMW - Zero_net'!$MC$2:$MC$200=Y$3)*('GMW - Zero_net'!$MB$2:$MB$200=Y$4),0),$E250-1973)</f>
        <v>42203.839999999997</v>
      </c>
      <c r="Z250" cm="1">
        <f t="array" ref="Z250">INDEX('GMW - Zero_net'!$A$2:$MC$200,MATCH(1,('GMW - Zero_net'!$MC$2:$MC$200=Z$3)*('GMW - Zero_net'!$MB$2:$MB$200=Z$4),0),$E250-1973)</f>
        <v>3882776</v>
      </c>
      <c r="AA250" cm="1">
        <f t="array" ref="AA250">INDEX('GMW - Zero_net'!$A$2:$MC$200,MATCH(1,('GMW - Zero_net'!$MC$2:$MC$200=AA$3)*('GMW - Zero_net'!$MB$2:$MB$200=AA$4),0),$E250-1973)</f>
        <v>-1.549976</v>
      </c>
      <c r="AB250" cm="1">
        <f t="array" ref="AB250">INDEX('GMW - Zero_net'!$A$2:$MC$200,MATCH(1,('GMW - Zero_net'!$MC$2:$MC$200=AB$3)*('GMW - Zero_net'!$MB$2:$MB$200=AB$4),0),$E250-1973)</f>
        <v>586657.4</v>
      </c>
      <c r="AC250" cm="1">
        <f t="array" ref="AC250">INDEX('GMW - Zero_net'!$A$2:$MC$200,MATCH(1,('GMW - Zero_net'!$MC$2:$MC$200=AC$3)*('GMW - Zero_net'!$MB$2:$MB$200=AC$4),0),$E250-1973)</f>
        <v>501333.6</v>
      </c>
      <c r="AD250" cm="1">
        <f t="array" ref="AD250">INDEX('GMW - Zero_net'!$A$2:$MC$200,MATCH(1,('GMW - Zero_net'!$MC$2:$MC$200=AD$3)*('GMW - Zero_net'!$MB$2:$MB$200=AD$4),0),$E250-1973)</f>
        <v>69000.2</v>
      </c>
      <c r="AE250" cm="1">
        <f t="array" ref="AE250">INDEX('GMW - Zero_net'!$A$2:$MC$200,MATCH(1,('GMW - Zero_net'!$MC$2:$MC$200=AE$3)*('GMW - Zero_net'!$MB$2:$MB$200=AE$4),0),$E250-1973)</f>
        <v>39.206569999999999</v>
      </c>
    </row>
    <row r="251" spans="1:31" x14ac:dyDescent="0.2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cm="1">
        <f t="array" ref="F251">INDEX('GMW - Zero_net'!$A$2:$MC$200,MATCH(1,('GMW - Zero_net'!$MC$2:$MC$200=F$3)*('GMW - Zero_net'!$MB$2:$MB$200=F$4),0),$E251-1973)</f>
        <v>826203.4</v>
      </c>
      <c r="G251" cm="1">
        <f t="array" ref="G251">INDEX('GMW - Zero_net'!$A$2:$MC$200,MATCH(1,('GMW - Zero_net'!$MC$2:$MC$200=G$3)*('GMW - Zero_net'!$MB$2:$MB$200=G$4),0),$E251-1973)</f>
        <v>471645.9</v>
      </c>
      <c r="H251" cm="1">
        <f t="array" ref="H251">INDEX('GMW - Zero_net'!$A$2:$MC$200,MATCH(1,('GMW - Zero_net'!$MC$2:$MC$200=H$3)*('GMW - Zero_net'!$MB$2:$MB$200=H$4),0),$E251-1973)</f>
        <v>533378.80000000005</v>
      </c>
      <c r="I251" cm="1">
        <f t="array" ref="I251">INDEX('GMW - Zero_net'!$A$2:$MC$200,MATCH(1,('GMW - Zero_net'!$MC$2:$MC$200=I$3)*('GMW - Zero_net'!$MB$2:$MB$200=I$4),0),$E251-1973)</f>
        <v>192.12520000000001</v>
      </c>
      <c r="J251" cm="1">
        <f t="array" ref="J251">INDEX('GMW - Zero_net'!$A$2:$MC$200,MATCH(1,('GMW - Zero_net'!$MC$2:$MC$200=J$3)*('GMW - Zero_net'!$MB$2:$MB$200=J$4),0),$E251-1973)</f>
        <v>2.5067940000000002</v>
      </c>
      <c r="K251" cm="1">
        <f t="array" ref="K251">INDEX('GMW - Zero_net'!$A$2:$MC$200,MATCH(1,('GMW - Zero_net'!$MC$2:$MC$200=K$3)*('GMW - Zero_net'!$MB$2:$MB$200=K$4),0),$E251-1973)</f>
        <v>3.3068330000000001</v>
      </c>
      <c r="L251" cm="1">
        <f t="array" ref="L251">INDEX('GMW - Zero_net'!$A$2:$MC$200,MATCH(1,('GMW - Zero_net'!$MC$2:$MC$200=L$3)*('GMW - Zero_net'!$MB$2:$MB$200=L$4),0),$E251-1973)</f>
        <v>35242.230000000003</v>
      </c>
      <c r="M251" cm="1">
        <f t="array" ref="M251">INDEX('GMW - Zero_net'!$A$2:$MC$200,MATCH(1,('GMW - Zero_net'!$MC$2:$MC$200=M$3)*('GMW - Zero_net'!$MB$2:$MB$200=M$4),0),$E251-1973)</f>
        <v>1193.1679999999999</v>
      </c>
      <c r="N251" cm="1">
        <f t="array" ref="N251">INDEX('GMW - Zero_net'!$A$2:$MC$200,MATCH(1,('GMW - Zero_net'!$MC$2:$MC$200=N$3)*('GMW - Zero_net'!$MB$2:$MB$200=N$4),0),$E251-1973)</f>
        <v>36435.4</v>
      </c>
      <c r="O251" cm="1">
        <f t="array" ref="O251">INDEX('GMW - Zero_net'!$A$2:$MC$200,MATCH(1,('GMW - Zero_net'!$MC$2:$MC$200=O$3)*('GMW - Zero_net'!$MB$2:$MB$200=O$4),0),$E251-1973)</f>
        <v>3.2747489999999999</v>
      </c>
      <c r="P251" cm="1">
        <f t="array" ref="P251">INDEX('GMW - Zero_net'!$A$2:$MC$200,MATCH(1,('GMW - Zero_net'!$MC$2:$MC$200=P$3)*('GMW - Zero_net'!$MB$2:$MB$200=P$4),0),$E251-1973)</f>
        <v>42789.919999999998</v>
      </c>
      <c r="Q251" cm="1">
        <f t="array" ref="Q251">INDEX('GMW - Zero_net'!$A$2:$MC$200,MATCH(1,('GMW - Zero_net'!$MC$2:$MC$200=Q$3)*('GMW - Zero_net'!$MB$2:$MB$200=Q$4),0),$E251-1973)</f>
        <v>40042.449999999997</v>
      </c>
      <c r="R251" cm="1">
        <f t="array" ref="R251">INDEX('GMW - Zero_net'!$A$2:$MC$200,MATCH(1,('GMW - Zero_net'!$MC$2:$MC$200=R$3)*('GMW - Zero_net'!$MB$2:$MB$200=R$4),0),$E251-1973)</f>
        <v>4745638</v>
      </c>
      <c r="S251" cm="1">
        <f t="array" ref="S251">INDEX('GMW - Zero_net'!$A$2:$MC$200,MATCH(1,('GMW - Zero_net'!$MC$2:$MC$200=S$3)*('GMW - Zero_net'!$MB$2:$MB$200=S$4),0),$E251-1973)</f>
        <v>1259973</v>
      </c>
      <c r="T251" cm="1">
        <f t="array" ref="T251">INDEX('GMW - Zero_net'!$A$2:$MC$200,MATCH(1,('GMW - Zero_net'!$MC$2:$MC$200=T$3)*('GMW - Zero_net'!$MB$2:$MB$200=T$4),0),$E251-1973)</f>
        <v>3.6716459999999999E-2</v>
      </c>
      <c r="U251" cm="1">
        <f t="array" ref="U251">INDEX('GMW - Zero_net'!$A$2:$MC$200,MATCH(1,('GMW - Zero_net'!$MC$2:$MC$200=U$3)*('GMW - Zero_net'!$MB$2:$MB$200=U$4),0),$E251-1973)</f>
        <v>825900.4</v>
      </c>
      <c r="V251" cm="1">
        <f t="array" ref="V251">INDEX('GMW - Zero_net'!$A$2:$MC$200,MATCH(1,('GMW - Zero_net'!$MC$2:$MC$200=V$3)*('GMW - Zero_net'!$MB$2:$MB$200=V$4),0),$E251-1973)</f>
        <v>34978.85</v>
      </c>
      <c r="W251" cm="1">
        <f t="array" ref="W251">INDEX('GMW - Zero_net'!$A$2:$MC$200,MATCH(1,('GMW - Zero_net'!$MC$2:$MC$200=W$3)*('GMW - Zero_net'!$MB$2:$MB$200=W$4),0),$E251-1973)</f>
        <v>31.975919999999999</v>
      </c>
      <c r="X251" cm="1">
        <f t="array" ref="X251">INDEX('GMW - Zero_net'!$A$2:$MC$200,MATCH(1,('GMW - Zero_net'!$MC$2:$MC$200=X$3)*('GMW - Zero_net'!$MB$2:$MB$200=X$4),0),$E251-1973)</f>
        <v>627302.9</v>
      </c>
      <c r="Y251" cm="1">
        <f t="array" ref="Y251">INDEX('GMW - Zero_net'!$A$2:$MC$200,MATCH(1,('GMW - Zero_net'!$MC$2:$MC$200=Y$3)*('GMW - Zero_net'!$MB$2:$MB$200=Y$4),0),$E251-1973)</f>
        <v>42175.44</v>
      </c>
      <c r="Z251" cm="1">
        <f t="array" ref="Z251">INDEX('GMW - Zero_net'!$A$2:$MC$200,MATCH(1,('GMW - Zero_net'!$MC$2:$MC$200=Z$3)*('GMW - Zero_net'!$MB$2:$MB$200=Z$4),0),$E251-1973)</f>
        <v>3895677</v>
      </c>
      <c r="AA251" cm="1">
        <f t="array" ref="AA251">INDEX('GMW - Zero_net'!$A$2:$MC$200,MATCH(1,('GMW - Zero_net'!$MC$2:$MC$200=AA$3)*('GMW - Zero_net'!$MB$2:$MB$200=AA$4),0),$E251-1973)</f>
        <v>-1.5487329999999999</v>
      </c>
      <c r="AB251" cm="1">
        <f t="array" ref="AB251">INDEX('GMW - Zero_net'!$A$2:$MC$200,MATCH(1,('GMW - Zero_net'!$MC$2:$MC$200=AB$3)*('GMW - Zero_net'!$MB$2:$MB$200=AB$4),0),$E251-1973)</f>
        <v>610553.19999999995</v>
      </c>
      <c r="AC251" cm="1">
        <f t="array" ref="AC251">INDEX('GMW - Zero_net'!$A$2:$MC$200,MATCH(1,('GMW - Zero_net'!$MC$2:$MC$200=AC$3)*('GMW - Zero_net'!$MB$2:$MB$200=AC$4),0),$E251-1973)</f>
        <v>594432.19999999995</v>
      </c>
      <c r="AD251" cm="1">
        <f t="array" ref="AD251">INDEX('GMW - Zero_net'!$A$2:$MC$200,MATCH(1,('GMW - Zero_net'!$MC$2:$MC$200=AD$3)*('GMW - Zero_net'!$MB$2:$MB$200=AD$4),0),$E251-1973)</f>
        <v>68980.81</v>
      </c>
      <c r="AE251" cm="1">
        <f t="array" ref="AE251">INDEX('GMW - Zero_net'!$A$2:$MC$200,MATCH(1,('GMW - Zero_net'!$MC$2:$MC$200=AE$3)*('GMW - Zero_net'!$MB$2:$MB$200=AE$4),0),$E251-1973)</f>
        <v>39.277769999999997</v>
      </c>
    </row>
    <row r="252" spans="1:31" x14ac:dyDescent="0.2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cm="1">
        <f t="array" ref="F252">INDEX('GMW - Zero_net'!$A$2:$MC$200,MATCH(1,('GMW - Zero_net'!$MC$2:$MC$200=F$3)*('GMW - Zero_net'!$MB$2:$MB$200=F$4),0),$E252-1973)</f>
        <v>828389.2</v>
      </c>
      <c r="G252" cm="1">
        <f t="array" ref="G252">INDEX('GMW - Zero_net'!$A$2:$MC$200,MATCH(1,('GMW - Zero_net'!$MC$2:$MC$200=G$3)*('GMW - Zero_net'!$MB$2:$MB$200=G$4),0),$E252-1973)</f>
        <v>472634.5</v>
      </c>
      <c r="H252" cm="1">
        <f t="array" ref="H252">INDEX('GMW - Zero_net'!$A$2:$MC$200,MATCH(1,('GMW - Zero_net'!$MC$2:$MC$200=H$3)*('GMW - Zero_net'!$MB$2:$MB$200=H$4),0),$E252-1973)</f>
        <v>534812.69999999995</v>
      </c>
      <c r="I252" cm="1">
        <f t="array" ref="I252">INDEX('GMW - Zero_net'!$A$2:$MC$200,MATCH(1,('GMW - Zero_net'!$MC$2:$MC$200=I$3)*('GMW - Zero_net'!$MB$2:$MB$200=I$4),0),$E252-1973)</f>
        <v>193.80430000000001</v>
      </c>
      <c r="J252" cm="1">
        <f t="array" ref="J252">INDEX('GMW - Zero_net'!$A$2:$MC$200,MATCH(1,('GMW - Zero_net'!$MC$2:$MC$200=J$3)*('GMW - Zero_net'!$MB$2:$MB$200=J$4),0),$E252-1973)</f>
        <v>2.506907</v>
      </c>
      <c r="K252" cm="1">
        <f t="array" ref="K252">INDEX('GMW - Zero_net'!$A$2:$MC$200,MATCH(1,('GMW - Zero_net'!$MC$2:$MC$200=K$3)*('GMW - Zero_net'!$MB$2:$MB$200=K$4),0),$E252-1973)</f>
        <v>3.3054060000000001</v>
      </c>
      <c r="L252" cm="1">
        <f t="array" ref="L252">INDEX('GMW - Zero_net'!$A$2:$MC$200,MATCH(1,('GMW - Zero_net'!$MC$2:$MC$200=L$3)*('GMW - Zero_net'!$MB$2:$MB$200=L$4),0),$E252-1973)</f>
        <v>35245.32</v>
      </c>
      <c r="M252" cm="1">
        <f t="array" ref="M252">INDEX('GMW - Zero_net'!$A$2:$MC$200,MATCH(1,('GMW - Zero_net'!$MC$2:$MC$200=M$3)*('GMW - Zero_net'!$MB$2:$MB$200=M$4),0),$E252-1973)</f>
        <v>1191.5160000000001</v>
      </c>
      <c r="N252" cm="1">
        <f t="array" ref="N252">INDEX('GMW - Zero_net'!$A$2:$MC$200,MATCH(1,('GMW - Zero_net'!$MC$2:$MC$200=N$3)*('GMW - Zero_net'!$MB$2:$MB$200=N$4),0),$E252-1973)</f>
        <v>36436.839999999997</v>
      </c>
      <c r="O252" cm="1">
        <f t="array" ref="O252">INDEX('GMW - Zero_net'!$A$2:$MC$200,MATCH(1,('GMW - Zero_net'!$MC$2:$MC$200=O$3)*('GMW - Zero_net'!$MB$2:$MB$200=O$4),0),$E252-1973)</f>
        <v>3.2700849999999999</v>
      </c>
      <c r="P252" cm="1">
        <f t="array" ref="P252">INDEX('GMW - Zero_net'!$A$2:$MC$200,MATCH(1,('GMW - Zero_net'!$MC$2:$MC$200=P$3)*('GMW - Zero_net'!$MB$2:$MB$200=P$4),0),$E252-1973)</f>
        <v>42755.25</v>
      </c>
      <c r="Q252" cm="1">
        <f t="array" ref="Q252">INDEX('GMW - Zero_net'!$A$2:$MC$200,MATCH(1,('GMW - Zero_net'!$MC$2:$MC$200=Q$3)*('GMW - Zero_net'!$MB$2:$MB$200=Q$4),0),$E252-1973)</f>
        <v>-72784.39</v>
      </c>
      <c r="R252" cm="1">
        <f t="array" ref="R252">INDEX('GMW - Zero_net'!$A$2:$MC$200,MATCH(1,('GMW - Zero_net'!$MC$2:$MC$200=R$3)*('GMW - Zero_net'!$MB$2:$MB$200=R$4),0),$E252-1973)</f>
        <v>4836740</v>
      </c>
      <c r="S252" cm="1">
        <f t="array" ref="S252">INDEX('GMW - Zero_net'!$A$2:$MC$200,MATCH(1,('GMW - Zero_net'!$MC$2:$MC$200=S$3)*('GMW - Zero_net'!$MB$2:$MB$200=S$4),0),$E252-1973)</f>
        <v>1270195</v>
      </c>
      <c r="T252" cm="1">
        <f t="array" ref="T252">INDEX('GMW - Zero_net'!$A$2:$MC$200,MATCH(1,('GMW - Zero_net'!$MC$2:$MC$200=T$3)*('GMW - Zero_net'!$MB$2:$MB$200=T$4),0),$E252-1973)</f>
        <v>3.8337709999999997E-2</v>
      </c>
      <c r="U252" cm="1">
        <f t="array" ref="U252">INDEX('GMW - Zero_net'!$A$2:$MC$200,MATCH(1,('GMW - Zero_net'!$MC$2:$MC$200=U$3)*('GMW - Zero_net'!$MB$2:$MB$200=U$4),0),$E252-1973)</f>
        <v>828071.6</v>
      </c>
      <c r="V252" cm="1">
        <f t="array" ref="V252">INDEX('GMW - Zero_net'!$A$2:$MC$200,MATCH(1,('GMW - Zero_net'!$MC$2:$MC$200=V$3)*('GMW - Zero_net'!$MB$2:$MB$200=V$4),0),$E252-1973)</f>
        <v>34980.28</v>
      </c>
      <c r="W252" cm="1">
        <f t="array" ref="W252">INDEX('GMW - Zero_net'!$A$2:$MC$200,MATCH(1,('GMW - Zero_net'!$MC$2:$MC$200=W$3)*('GMW - Zero_net'!$MB$2:$MB$200=W$4),0),$E252-1973)</f>
        <v>31.975169999999999</v>
      </c>
      <c r="X252" cm="1">
        <f t="array" ref="X252">INDEX('GMW - Zero_net'!$A$2:$MC$200,MATCH(1,('GMW - Zero_net'!$MC$2:$MC$200=X$3)*('GMW - Zero_net'!$MB$2:$MB$200=X$4),0),$E252-1973)</f>
        <v>627322.80000000005</v>
      </c>
      <c r="Y252" cm="1">
        <f t="array" ref="Y252">INDEX('GMW - Zero_net'!$A$2:$MC$200,MATCH(1,('GMW - Zero_net'!$MC$2:$MC$200=Y$3)*('GMW - Zero_net'!$MB$2:$MB$200=Y$4),0),$E252-1973)</f>
        <v>42147.040000000001</v>
      </c>
      <c r="Z252" cm="1">
        <f t="array" ref="Z252">INDEX('GMW - Zero_net'!$A$2:$MC$200,MATCH(1,('GMW - Zero_net'!$MC$2:$MC$200=Z$3)*('GMW - Zero_net'!$MB$2:$MB$200=Z$4),0),$E252-1973)</f>
        <v>3908692</v>
      </c>
      <c r="AA252" cm="1">
        <f t="array" ref="AA252">INDEX('GMW - Zero_net'!$A$2:$MC$200,MATCH(1,('GMW - Zero_net'!$MC$2:$MC$200=AA$3)*('GMW - Zero_net'!$MB$2:$MB$200=AA$4),0),$E252-1973)</f>
        <v>-1.5474909999999999</v>
      </c>
      <c r="AB252" cm="1">
        <f t="array" ref="AB252">INDEX('GMW - Zero_net'!$A$2:$MC$200,MATCH(1,('GMW - Zero_net'!$MC$2:$MC$200=AB$3)*('GMW - Zero_net'!$MB$2:$MB$200=AB$4),0),$E252-1973)</f>
        <v>584341.4</v>
      </c>
      <c r="AC252" cm="1">
        <f t="array" ref="AC252">INDEX('GMW - Zero_net'!$A$2:$MC$200,MATCH(1,('GMW - Zero_net'!$MC$2:$MC$200=AC$3)*('GMW - Zero_net'!$MB$2:$MB$200=AC$4),0),$E252-1973)</f>
        <v>493239.7</v>
      </c>
      <c r="AD252" cm="1">
        <f t="array" ref="AD252">INDEX('GMW - Zero_net'!$A$2:$MC$200,MATCH(1,('GMW - Zero_net'!$MC$2:$MC$200=AD$3)*('GMW - Zero_net'!$MB$2:$MB$200=AD$4),0),$E252-1973)</f>
        <v>68961.41</v>
      </c>
      <c r="AE252" cm="1">
        <f t="array" ref="AE252">INDEX('GMW - Zero_net'!$A$2:$MC$200,MATCH(1,('GMW - Zero_net'!$MC$2:$MC$200=AE$3)*('GMW - Zero_net'!$MB$2:$MB$200=AE$4),0),$E252-1973)</f>
        <v>39.349089999999997</v>
      </c>
    </row>
    <row r="253" spans="1:31" x14ac:dyDescent="0.25">
      <c r="B253">
        <f t="shared" si="20"/>
        <v>2041</v>
      </c>
      <c r="C253">
        <f t="shared" si="20"/>
        <v>2041</v>
      </c>
      <c r="E253">
        <f t="shared" si="16"/>
        <v>2226</v>
      </c>
      <c r="F253" cm="1">
        <f t="array" ref="F253">INDEX('GMW - Zero_net'!$A$2:$MC$200,MATCH(1,('GMW - Zero_net'!$MC$2:$MC$200=F$3)*('GMW - Zero_net'!$MB$2:$MB$200=F$4),0),$E253-1973)</f>
        <v>830593.6</v>
      </c>
      <c r="G253" cm="1">
        <f t="array" ref="G253">INDEX('GMW - Zero_net'!$A$2:$MC$200,MATCH(1,('GMW - Zero_net'!$MC$2:$MC$200=G$3)*('GMW - Zero_net'!$MB$2:$MB$200=G$4),0),$E253-1973)</f>
        <v>473631.4</v>
      </c>
      <c r="H253" cm="1">
        <f t="array" ref="H253">INDEX('GMW - Zero_net'!$A$2:$MC$200,MATCH(1,('GMW - Zero_net'!$MC$2:$MC$200=H$3)*('GMW - Zero_net'!$MB$2:$MB$200=H$4),0),$E253-1973)</f>
        <v>536273.30000000005</v>
      </c>
      <c r="I253" cm="1">
        <f t="array" ref="I253">INDEX('GMW - Zero_net'!$A$2:$MC$200,MATCH(1,('GMW - Zero_net'!$MC$2:$MC$200=I$3)*('GMW - Zero_net'!$MB$2:$MB$200=I$4),0),$E253-1973)</f>
        <v>194.78819999999999</v>
      </c>
      <c r="J253" cm="1">
        <f t="array" ref="J253">INDEX('GMW - Zero_net'!$A$2:$MC$200,MATCH(1,('GMW - Zero_net'!$MC$2:$MC$200=J$3)*('GMW - Zero_net'!$MB$2:$MB$200=J$4),0),$E253-1973)</f>
        <v>2.50753</v>
      </c>
      <c r="K253" cm="1">
        <f t="array" ref="K253">INDEX('GMW - Zero_net'!$A$2:$MC$200,MATCH(1,('GMW - Zero_net'!$MC$2:$MC$200=K$3)*('GMW - Zero_net'!$MB$2:$MB$200=K$4),0),$E253-1973)</f>
        <v>3.303858</v>
      </c>
      <c r="L253" cm="1">
        <f t="array" ref="L253">INDEX('GMW - Zero_net'!$A$2:$MC$200,MATCH(1,('GMW - Zero_net'!$MC$2:$MC$200=L$3)*('GMW - Zero_net'!$MB$2:$MB$200=L$4),0),$E253-1973)</f>
        <v>35249.18</v>
      </c>
      <c r="M253" cm="1">
        <f t="array" ref="M253">INDEX('GMW - Zero_net'!$A$2:$MC$200,MATCH(1,('GMW - Zero_net'!$MC$2:$MC$200=M$3)*('GMW - Zero_net'!$MB$2:$MB$200=M$4),0),$E253-1973)</f>
        <v>1189.902</v>
      </c>
      <c r="N253" cm="1">
        <f t="array" ref="N253">INDEX('GMW - Zero_net'!$A$2:$MC$200,MATCH(1,('GMW - Zero_net'!$MC$2:$MC$200=N$3)*('GMW - Zero_net'!$MB$2:$MB$200=N$4),0),$E253-1973)</f>
        <v>36439.08</v>
      </c>
      <c r="O253" cm="1">
        <f t="array" ref="O253">INDEX('GMW - Zero_net'!$A$2:$MC$200,MATCH(1,('GMW - Zero_net'!$MC$2:$MC$200=O$3)*('GMW - Zero_net'!$MB$2:$MB$200=O$4),0),$E253-1973)</f>
        <v>3.2654559999999999</v>
      </c>
      <c r="P253" cm="1">
        <f t="array" ref="P253">INDEX('GMW - Zero_net'!$A$2:$MC$200,MATCH(1,('GMW - Zero_net'!$MC$2:$MC$200=P$3)*('GMW - Zero_net'!$MB$2:$MB$200=P$4),0),$E253-1973)</f>
        <v>42723.55</v>
      </c>
      <c r="Q253" cm="1">
        <f t="array" ref="Q253">INDEX('GMW - Zero_net'!$A$2:$MC$200,MATCH(1,('GMW - Zero_net'!$MC$2:$MC$200=Q$3)*('GMW - Zero_net'!$MB$2:$MB$200=Q$4),0),$E253-1973)</f>
        <v>-28677.15</v>
      </c>
      <c r="R253" cm="1">
        <f t="array" ref="R253">INDEX('GMW - Zero_net'!$A$2:$MC$200,MATCH(1,('GMW - Zero_net'!$MC$2:$MC$200=R$3)*('GMW - Zero_net'!$MB$2:$MB$200=R$4),0),$E253-1973)</f>
        <v>4890314</v>
      </c>
      <c r="S253" cm="1">
        <f t="array" ref="S253">INDEX('GMW - Zero_net'!$A$2:$MC$200,MATCH(1,('GMW - Zero_net'!$MC$2:$MC$200=S$3)*('GMW - Zero_net'!$MB$2:$MB$200=S$4),0),$E253-1973)</f>
        <v>1280586</v>
      </c>
      <c r="T253" cm="1">
        <f t="array" ref="T253">INDEX('GMW - Zero_net'!$A$2:$MC$200,MATCH(1,('GMW - Zero_net'!$MC$2:$MC$200=T$3)*('GMW - Zero_net'!$MB$2:$MB$200=T$4),0),$E253-1973)</f>
        <v>3.9672850000000003E-2</v>
      </c>
      <c r="U253" cm="1">
        <f t="array" ref="U253">INDEX('GMW - Zero_net'!$A$2:$MC$200,MATCH(1,('GMW - Zero_net'!$MC$2:$MC$200=U$3)*('GMW - Zero_net'!$MB$2:$MB$200=U$4),0),$E253-1973)</f>
        <v>830264.4</v>
      </c>
      <c r="V253" cm="1">
        <f t="array" ref="V253">INDEX('GMW - Zero_net'!$A$2:$MC$200,MATCH(1,('GMW - Zero_net'!$MC$2:$MC$200=V$3)*('GMW - Zero_net'!$MB$2:$MB$200=V$4),0),$E253-1973)</f>
        <v>34982.49</v>
      </c>
      <c r="W253" cm="1">
        <f t="array" ref="W253">INDEX('GMW - Zero_net'!$A$2:$MC$200,MATCH(1,('GMW - Zero_net'!$MC$2:$MC$200=W$3)*('GMW - Zero_net'!$MB$2:$MB$200=W$4),0),$E253-1973)</f>
        <v>31.974419999999999</v>
      </c>
      <c r="X253" cm="1">
        <f t="array" ref="X253">INDEX('GMW - Zero_net'!$A$2:$MC$200,MATCH(1,('GMW - Zero_net'!$MC$2:$MC$200=X$3)*('GMW - Zero_net'!$MB$2:$MB$200=X$4),0),$E253-1973)</f>
        <v>627402.6</v>
      </c>
      <c r="Y253" cm="1">
        <f t="array" ref="Y253">INDEX('GMW - Zero_net'!$A$2:$MC$200,MATCH(1,('GMW - Zero_net'!$MC$2:$MC$200=Y$3)*('GMW - Zero_net'!$MB$2:$MB$200=Y$4),0),$E253-1973)</f>
        <v>42122.79</v>
      </c>
      <c r="Z253" cm="1">
        <f t="array" ref="Z253">INDEX('GMW - Zero_net'!$A$2:$MC$200,MATCH(1,('GMW - Zero_net'!$MC$2:$MC$200=Z$3)*('GMW - Zero_net'!$MB$2:$MB$200=Z$4),0),$E253-1973)</f>
        <v>3921818</v>
      </c>
      <c r="AA253" cm="1">
        <f t="array" ref="AA253">INDEX('GMW - Zero_net'!$A$2:$MC$200,MATCH(1,('GMW - Zero_net'!$MC$2:$MC$200=AA$3)*('GMW - Zero_net'!$MB$2:$MB$200=AA$4),0),$E253-1973)</f>
        <v>-1.5462499999999999</v>
      </c>
      <c r="AB253" cm="1">
        <f t="array" ref="AB253">INDEX('GMW - Zero_net'!$A$2:$MC$200,MATCH(1,('GMW - Zero_net'!$MC$2:$MC$200=AB$3)*('GMW - Zero_net'!$MB$2:$MB$200=AB$4),0),$E253-1973)</f>
        <v>576972.5</v>
      </c>
      <c r="AC253" cm="1">
        <f t="array" ref="AC253">INDEX('GMW - Zero_net'!$A$2:$MC$200,MATCH(1,('GMW - Zero_net'!$MC$2:$MC$200=AC$3)*('GMW - Zero_net'!$MB$2:$MB$200=AC$4),0),$E253-1973)</f>
        <v>523397.7</v>
      </c>
      <c r="AD253" cm="1">
        <f t="array" ref="AD253">INDEX('GMW - Zero_net'!$A$2:$MC$200,MATCH(1,('GMW - Zero_net'!$MC$2:$MC$200=AD$3)*('GMW - Zero_net'!$MB$2:$MB$200=AD$4),0),$E253-1973)</f>
        <v>68940.990000000005</v>
      </c>
      <c r="AE253" cm="1">
        <f t="array" ref="AE253">INDEX('GMW - Zero_net'!$A$2:$MC$200,MATCH(1,('GMW - Zero_net'!$MC$2:$MC$200=AE$3)*('GMW - Zero_net'!$MB$2:$MB$200=AE$4),0),$E253-1973)</f>
        <v>39.405320000000003</v>
      </c>
    </row>
    <row r="254" spans="1:31" x14ac:dyDescent="0.25">
      <c r="B254">
        <f t="shared" si="20"/>
        <v>2041</v>
      </c>
      <c r="C254">
        <f t="shared" si="20"/>
        <v>2041</v>
      </c>
      <c r="E254">
        <f t="shared" si="16"/>
        <v>2227</v>
      </c>
      <c r="F254" cm="1">
        <f t="array" ref="F254">INDEX('GMW - Zero_net'!$A$2:$MC$200,MATCH(1,('GMW - Zero_net'!$MC$2:$MC$200=F$3)*('GMW - Zero_net'!$MB$2:$MB$200=F$4),0),$E254-1973)</f>
        <v>832792.6</v>
      </c>
      <c r="G254" cm="1">
        <f t="array" ref="G254">INDEX('GMW - Zero_net'!$A$2:$MC$200,MATCH(1,('GMW - Zero_net'!$MC$2:$MC$200=G$3)*('GMW - Zero_net'!$MB$2:$MB$200=G$4),0),$E254-1973)</f>
        <v>474612.2</v>
      </c>
      <c r="H254" cm="1">
        <f t="array" ref="H254">INDEX('GMW - Zero_net'!$A$2:$MC$200,MATCH(1,('GMW - Zero_net'!$MC$2:$MC$200=H$3)*('GMW - Zero_net'!$MB$2:$MB$200=H$4),0),$E254-1973)</f>
        <v>537716.1</v>
      </c>
      <c r="I254" cm="1">
        <f t="array" ref="I254">INDEX('GMW - Zero_net'!$A$2:$MC$200,MATCH(1,('GMW - Zero_net'!$MC$2:$MC$200=I$3)*('GMW - Zero_net'!$MB$2:$MB$200=I$4),0),$E254-1973)</f>
        <v>195.61879999999999</v>
      </c>
      <c r="J254" cm="1">
        <f t="array" ref="J254">INDEX('GMW - Zero_net'!$A$2:$MC$200,MATCH(1,('GMW - Zero_net'!$MC$2:$MC$200=J$3)*('GMW - Zero_net'!$MB$2:$MB$200=J$4),0),$E254-1973)</f>
        <v>2.5080119999999999</v>
      </c>
      <c r="K254" cm="1">
        <f t="array" ref="K254">INDEX('GMW - Zero_net'!$A$2:$MC$200,MATCH(1,('GMW - Zero_net'!$MC$2:$MC$200=K$3)*('GMW - Zero_net'!$MB$2:$MB$200=K$4),0),$E254-1973)</f>
        <v>3.3024939999999998</v>
      </c>
      <c r="L254" cm="1">
        <f t="array" ref="L254">INDEX('GMW - Zero_net'!$A$2:$MC$200,MATCH(1,('GMW - Zero_net'!$MC$2:$MC$200=L$3)*('GMW - Zero_net'!$MB$2:$MB$200=L$4),0),$E254-1973)</f>
        <v>35253.18</v>
      </c>
      <c r="M254" cm="1">
        <f t="array" ref="M254">INDEX('GMW - Zero_net'!$A$2:$MC$200,MATCH(1,('GMW - Zero_net'!$MC$2:$MC$200=M$3)*('GMW - Zero_net'!$MB$2:$MB$200=M$4),0),$E254-1973)</f>
        <v>1188.086</v>
      </c>
      <c r="N254" cm="1">
        <f t="array" ref="N254">INDEX('GMW - Zero_net'!$A$2:$MC$200,MATCH(1,('GMW - Zero_net'!$MC$2:$MC$200=N$3)*('GMW - Zero_net'!$MB$2:$MB$200=N$4),0),$E254-1973)</f>
        <v>36441.269999999997</v>
      </c>
      <c r="O254" cm="1">
        <f t="array" ref="O254">INDEX('GMW - Zero_net'!$A$2:$MC$200,MATCH(1,('GMW - Zero_net'!$MC$2:$MC$200=O$3)*('GMW - Zero_net'!$MB$2:$MB$200=O$4),0),$E254-1973)</f>
        <v>3.2602760000000002</v>
      </c>
      <c r="P254" cm="1">
        <f t="array" ref="P254">INDEX('GMW - Zero_net'!$A$2:$MC$200,MATCH(1,('GMW - Zero_net'!$MC$2:$MC$200=P$3)*('GMW - Zero_net'!$MB$2:$MB$200=P$4),0),$E254-1973)</f>
        <v>42691.85</v>
      </c>
      <c r="Q254" cm="1">
        <f t="array" ref="Q254">INDEX('GMW - Zero_net'!$A$2:$MC$200,MATCH(1,('GMW - Zero_net'!$MC$2:$MC$200=Q$3)*('GMW - Zero_net'!$MB$2:$MB$200=Q$4),0),$E254-1973)</f>
        <v>-64265.99</v>
      </c>
      <c r="R254" cm="1">
        <f t="array" ref="R254">INDEX('GMW - Zero_net'!$A$2:$MC$200,MATCH(1,('GMW - Zero_net'!$MC$2:$MC$200=R$3)*('GMW - Zero_net'!$MB$2:$MB$200=R$4),0),$E254-1973)</f>
        <v>4979731</v>
      </c>
      <c r="S254" cm="1">
        <f t="array" ref="S254">INDEX('GMW - Zero_net'!$A$2:$MC$200,MATCH(1,('GMW - Zero_net'!$MC$2:$MC$200=S$3)*('GMW - Zero_net'!$MB$2:$MB$200=S$4),0),$E254-1973)</f>
        <v>1290818</v>
      </c>
      <c r="T254" cm="1">
        <f t="array" ref="T254">INDEX('GMW - Zero_net'!$A$2:$MC$200,MATCH(1,('GMW - Zero_net'!$MC$2:$MC$200=T$3)*('GMW - Zero_net'!$MB$2:$MB$200=T$4),0),$E254-1973)</f>
        <v>3.9100650000000001E-2</v>
      </c>
      <c r="U254" cm="1">
        <f t="array" ref="U254">INDEX('GMW - Zero_net'!$A$2:$MC$200,MATCH(1,('GMW - Zero_net'!$MC$2:$MC$200=U$3)*('GMW - Zero_net'!$MB$2:$MB$200=U$4),0),$E254-1973)</f>
        <v>832466.9</v>
      </c>
      <c r="V254" cm="1">
        <f t="array" ref="V254">INDEX('GMW - Zero_net'!$A$2:$MC$200,MATCH(1,('GMW - Zero_net'!$MC$2:$MC$200=V$3)*('GMW - Zero_net'!$MB$2:$MB$200=V$4),0),$E254-1973)</f>
        <v>34984.639999999999</v>
      </c>
      <c r="W254" cm="1">
        <f t="array" ref="W254">INDEX('GMW - Zero_net'!$A$2:$MC$200,MATCH(1,('GMW - Zero_net'!$MC$2:$MC$200=W$3)*('GMW - Zero_net'!$MB$2:$MB$200=W$4),0),$E254-1973)</f>
        <v>31.973669999999998</v>
      </c>
      <c r="X254" cm="1">
        <f t="array" ref="X254">INDEX('GMW - Zero_net'!$A$2:$MC$200,MATCH(1,('GMW - Zero_net'!$MC$2:$MC$200=X$3)*('GMW - Zero_net'!$MB$2:$MB$200=X$4),0),$E254-1973)</f>
        <v>627480.30000000005</v>
      </c>
      <c r="Y254" cm="1">
        <f t="array" ref="Y254">INDEX('GMW - Zero_net'!$A$2:$MC$200,MATCH(1,('GMW - Zero_net'!$MC$2:$MC$200=Y$3)*('GMW - Zero_net'!$MB$2:$MB$200=Y$4),0),$E254-1973)</f>
        <v>42098.53</v>
      </c>
      <c r="Z254" cm="1">
        <f t="array" ref="Z254">INDEX('GMW - Zero_net'!$A$2:$MC$200,MATCH(1,('GMW - Zero_net'!$MC$2:$MC$200=Z$3)*('GMW - Zero_net'!$MB$2:$MB$200=Z$4),0),$E254-1973)</f>
        <v>3935055</v>
      </c>
      <c r="AA254" cm="1">
        <f t="array" ref="AA254">INDEX('GMW - Zero_net'!$A$2:$MC$200,MATCH(1,('GMW - Zero_net'!$MC$2:$MC$200=AA$3)*('GMW - Zero_net'!$MB$2:$MB$200=AA$4),0),$E254-1973)</f>
        <v>-1.5450090000000001</v>
      </c>
      <c r="AB254" cm="1">
        <f t="array" ref="AB254">INDEX('GMW - Zero_net'!$A$2:$MC$200,MATCH(1,('GMW - Zero_net'!$MC$2:$MC$200=AB$3)*('GMW - Zero_net'!$MB$2:$MB$200=AB$4),0),$E254-1973)</f>
        <v>607375.9</v>
      </c>
      <c r="AC254" cm="1">
        <f t="array" ref="AC254">INDEX('GMW - Zero_net'!$A$2:$MC$200,MATCH(1,('GMW - Zero_net'!$MC$2:$MC$200=AC$3)*('GMW - Zero_net'!$MB$2:$MB$200=AC$4),0),$E254-1973)</f>
        <v>517959.1</v>
      </c>
      <c r="AD254" cm="1">
        <f t="array" ref="AD254">INDEX('GMW - Zero_net'!$A$2:$MC$200,MATCH(1,('GMW - Zero_net'!$MC$2:$MC$200=AD$3)*('GMW - Zero_net'!$MB$2:$MB$200=AD$4),0),$E254-1973)</f>
        <v>68920.570000000007</v>
      </c>
      <c r="AE254" cm="1">
        <f t="array" ref="AE254">INDEX('GMW - Zero_net'!$A$2:$MC$200,MATCH(1,('GMW - Zero_net'!$MC$2:$MC$200=AE$3)*('GMW - Zero_net'!$MB$2:$MB$200=AE$4),0),$E254-1973)</f>
        <v>39.46161</v>
      </c>
    </row>
    <row r="255" spans="1:31" x14ac:dyDescent="0.2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cm="1">
        <f t="array" ref="F255">INDEX('GMW - Zero_net'!$A$2:$MC$200,MATCH(1,('GMW - Zero_net'!$MC$2:$MC$200=F$3)*('GMW - Zero_net'!$MB$2:$MB$200=F$4),0),$E255-1973)</f>
        <v>835000.2</v>
      </c>
      <c r="G255" cm="1">
        <f t="array" ref="G255">INDEX('GMW - Zero_net'!$A$2:$MC$200,MATCH(1,('GMW - Zero_net'!$MC$2:$MC$200=G$3)*('GMW - Zero_net'!$MB$2:$MB$200=G$4),0),$E255-1973)</f>
        <v>475592.1</v>
      </c>
      <c r="H255" cm="1">
        <f t="array" ref="H255">INDEX('GMW - Zero_net'!$A$2:$MC$200,MATCH(1,('GMW - Zero_net'!$MC$2:$MC$200=H$3)*('GMW - Zero_net'!$MB$2:$MB$200=H$4),0),$E255-1973)</f>
        <v>539225.69999999995</v>
      </c>
      <c r="I255" cm="1">
        <f t="array" ref="I255">INDEX('GMW - Zero_net'!$A$2:$MC$200,MATCH(1,('GMW - Zero_net'!$MC$2:$MC$200=I$3)*('GMW - Zero_net'!$MB$2:$MB$200=I$4),0),$E255-1973)</f>
        <v>195.9776</v>
      </c>
      <c r="J255" cm="1">
        <f t="array" ref="J255">INDEX('GMW - Zero_net'!$A$2:$MC$200,MATCH(1,('GMW - Zero_net'!$MC$2:$MC$200=J$3)*('GMW - Zero_net'!$MB$2:$MB$200=J$4),0),$E255-1973)</f>
        <v>2.5080339999999999</v>
      </c>
      <c r="K255" cm="1">
        <f t="array" ref="K255">INDEX('GMW - Zero_net'!$A$2:$MC$200,MATCH(1,('GMW - Zero_net'!$MC$2:$MC$200=K$3)*('GMW - Zero_net'!$MB$2:$MB$200=K$4),0),$E255-1973)</f>
        <v>3.3010579999999998</v>
      </c>
      <c r="L255" cm="1">
        <f t="array" ref="L255">INDEX('GMW - Zero_net'!$A$2:$MC$200,MATCH(1,('GMW - Zero_net'!$MC$2:$MC$200=L$3)*('GMW - Zero_net'!$MB$2:$MB$200=L$4),0),$E255-1973)</f>
        <v>35256.769999999997</v>
      </c>
      <c r="M255" cm="1">
        <f t="array" ref="M255">INDEX('GMW - Zero_net'!$A$2:$MC$200,MATCH(1,('GMW - Zero_net'!$MC$2:$MC$200=M$3)*('GMW - Zero_net'!$MB$2:$MB$200=M$4),0),$E255-1973)</f>
        <v>1186.598</v>
      </c>
      <c r="N255" cm="1">
        <f t="array" ref="N255">INDEX('GMW - Zero_net'!$A$2:$MC$200,MATCH(1,('GMW - Zero_net'!$MC$2:$MC$200=N$3)*('GMW - Zero_net'!$MB$2:$MB$200=N$4),0),$E255-1973)</f>
        <v>36443.370000000003</v>
      </c>
      <c r="O255" cm="1">
        <f t="array" ref="O255">INDEX('GMW - Zero_net'!$A$2:$MC$200,MATCH(1,('GMW - Zero_net'!$MC$2:$MC$200=O$3)*('GMW - Zero_net'!$MB$2:$MB$200=O$4),0),$E255-1973)</f>
        <v>3.2560039999999999</v>
      </c>
      <c r="P255" cm="1">
        <f t="array" ref="P255">INDEX('GMW - Zero_net'!$A$2:$MC$200,MATCH(1,('GMW - Zero_net'!$MC$2:$MC$200=P$3)*('GMW - Zero_net'!$MB$2:$MB$200=P$4),0),$E255-1973)</f>
        <v>42660.15</v>
      </c>
      <c r="Q255" cm="1">
        <f t="array" ref="Q255">INDEX('GMW - Zero_net'!$A$2:$MC$200,MATCH(1,('GMW - Zero_net'!$MC$2:$MC$200=Q$3)*('GMW - Zero_net'!$MB$2:$MB$200=Q$4),0),$E255-1973)</f>
        <v>40016.879999999997</v>
      </c>
      <c r="R255" cm="1">
        <f t="array" ref="R255">INDEX('GMW - Zero_net'!$A$2:$MC$200,MATCH(1,('GMW - Zero_net'!$MC$2:$MC$200=R$3)*('GMW - Zero_net'!$MB$2:$MB$200=R$4),0),$E255-1973)</f>
        <v>4997825</v>
      </c>
      <c r="S255" cm="1">
        <f t="array" ref="S255">INDEX('GMW - Zero_net'!$A$2:$MC$200,MATCH(1,('GMW - Zero_net'!$MC$2:$MC$200=S$3)*('GMW - Zero_net'!$MB$2:$MB$200=S$4),0),$E255-1973)</f>
        <v>1301499</v>
      </c>
      <c r="T255" cm="1">
        <f t="array" ref="T255">INDEX('GMW - Zero_net'!$A$2:$MC$200,MATCH(1,('GMW - Zero_net'!$MC$2:$MC$200=T$3)*('GMW - Zero_net'!$MB$2:$MB$200=T$4),0),$E255-1973)</f>
        <v>3.8814540000000002E-2</v>
      </c>
      <c r="U255" cm="1">
        <f t="array" ref="U255">INDEX('GMW - Zero_net'!$A$2:$MC$200,MATCH(1,('GMW - Zero_net'!$MC$2:$MC$200=U$3)*('GMW - Zero_net'!$MB$2:$MB$200=U$4),0),$E255-1973)</f>
        <v>834676.1</v>
      </c>
      <c r="V255" cm="1">
        <f t="array" ref="V255">INDEX('GMW - Zero_net'!$A$2:$MC$200,MATCH(1,('GMW - Zero_net'!$MC$2:$MC$200=V$3)*('GMW - Zero_net'!$MB$2:$MB$200=V$4),0),$E255-1973)</f>
        <v>34986.71</v>
      </c>
      <c r="W255" cm="1">
        <f t="array" ref="W255">INDEX('GMW - Zero_net'!$A$2:$MC$200,MATCH(1,('GMW - Zero_net'!$MC$2:$MC$200=W$3)*('GMW - Zero_net'!$MB$2:$MB$200=W$4),0),$E255-1973)</f>
        <v>31.972919999999998</v>
      </c>
      <c r="X255" cm="1">
        <f t="array" ref="X255">INDEX('GMW - Zero_net'!$A$2:$MC$200,MATCH(1,('GMW - Zero_net'!$MC$2:$MC$200=X$3)*('GMW - Zero_net'!$MB$2:$MB$200=X$4),0),$E255-1973)</f>
        <v>627556.19999999995</v>
      </c>
      <c r="Y255" cm="1">
        <f t="array" ref="Y255">INDEX('GMW - Zero_net'!$A$2:$MC$200,MATCH(1,('GMW - Zero_net'!$MC$2:$MC$200=Y$3)*('GMW - Zero_net'!$MB$2:$MB$200=Y$4),0),$E255-1973)</f>
        <v>42074.27</v>
      </c>
      <c r="Z255" cm="1">
        <f t="array" ref="Z255">INDEX('GMW - Zero_net'!$A$2:$MC$200,MATCH(1,('GMW - Zero_net'!$MC$2:$MC$200=Z$3)*('GMW - Zero_net'!$MB$2:$MB$200=Z$4),0),$E255-1973)</f>
        <v>3948401</v>
      </c>
      <c r="AA255" cm="1">
        <f t="array" ref="AA255">INDEX('GMW - Zero_net'!$A$2:$MC$200,MATCH(1,('GMW - Zero_net'!$MC$2:$MC$200=AA$3)*('GMW - Zero_net'!$MB$2:$MB$200=AA$4),0),$E255-1973)</f>
        <v>-1.543771</v>
      </c>
      <c r="AB255" cm="1">
        <f t="array" ref="AB255">INDEX('GMW - Zero_net'!$A$2:$MC$200,MATCH(1,('GMW - Zero_net'!$MC$2:$MC$200=AB$3)*('GMW - Zero_net'!$MB$2:$MB$200=AB$4),0),$E255-1973)</f>
        <v>632231.30000000005</v>
      </c>
      <c r="AC255" cm="1">
        <f t="array" ref="AC255">INDEX('GMW - Zero_net'!$A$2:$MC$200,MATCH(1,('GMW - Zero_net'!$MC$2:$MC$200=AC$3)*('GMW - Zero_net'!$MB$2:$MB$200=AC$4),0),$E255-1973)</f>
        <v>614137.5</v>
      </c>
      <c r="AD255" cm="1">
        <f t="array" ref="AD255">INDEX('GMW - Zero_net'!$A$2:$MC$200,MATCH(1,('GMW - Zero_net'!$MC$2:$MC$200=AD$3)*('GMW - Zero_net'!$MB$2:$MB$200=AD$4),0),$E255-1973)</f>
        <v>68900.149999999994</v>
      </c>
      <c r="AE255" cm="1">
        <f t="array" ref="AE255">INDEX('GMW - Zero_net'!$A$2:$MC$200,MATCH(1,('GMW - Zero_net'!$MC$2:$MC$200=AE$3)*('GMW - Zero_net'!$MB$2:$MB$200=AE$4),0),$E255-1973)</f>
        <v>39.518009999999997</v>
      </c>
    </row>
    <row r="256" spans="1:31" x14ac:dyDescent="0.25">
      <c r="B256">
        <f t="shared" si="20"/>
        <v>2042</v>
      </c>
      <c r="C256">
        <f t="shared" si="20"/>
        <v>2042</v>
      </c>
      <c r="E256">
        <f t="shared" si="16"/>
        <v>2229</v>
      </c>
      <c r="F256" cm="1">
        <f t="array" ref="F256">INDEX('GMW - Zero_net'!$A$2:$MC$200,MATCH(1,('GMW - Zero_net'!$MC$2:$MC$200=F$3)*('GMW - Zero_net'!$MB$2:$MB$200=F$4),0),$E256-1973)</f>
        <v>837226.9</v>
      </c>
      <c r="G256" cm="1">
        <f t="array" ref="G256">INDEX('GMW - Zero_net'!$A$2:$MC$200,MATCH(1,('GMW - Zero_net'!$MC$2:$MC$200=G$3)*('GMW - Zero_net'!$MB$2:$MB$200=G$4),0),$E256-1973)</f>
        <v>476591.4</v>
      </c>
      <c r="H256" cm="1">
        <f t="array" ref="H256">INDEX('GMW - Zero_net'!$A$2:$MC$200,MATCH(1,('GMW - Zero_net'!$MC$2:$MC$200=H$3)*('GMW - Zero_net'!$MB$2:$MB$200=H$4),0),$E256-1973)</f>
        <v>540650.19999999995</v>
      </c>
      <c r="I256" cm="1">
        <f t="array" ref="I256">INDEX('GMW - Zero_net'!$A$2:$MC$200,MATCH(1,('GMW - Zero_net'!$MC$2:$MC$200=I$3)*('GMW - Zero_net'!$MB$2:$MB$200=I$4),0),$E256-1973)</f>
        <v>197.6859</v>
      </c>
      <c r="J256" cm="1">
        <f t="array" ref="J256">INDEX('GMW - Zero_net'!$A$2:$MC$200,MATCH(1,('GMW - Zero_net'!$MC$2:$MC$200=J$3)*('GMW - Zero_net'!$MB$2:$MB$200=J$4),0),$E256-1973)</f>
        <v>2.5074190000000001</v>
      </c>
      <c r="K256" cm="1">
        <f t="array" ref="K256">INDEX('GMW - Zero_net'!$A$2:$MC$200,MATCH(1,('GMW - Zero_net'!$MC$2:$MC$200=K$3)*('GMW - Zero_net'!$MB$2:$MB$200=K$4),0),$E256-1973)</f>
        <v>3.2994629999999998</v>
      </c>
      <c r="L256" cm="1">
        <f t="array" ref="L256">INDEX('GMW - Zero_net'!$A$2:$MC$200,MATCH(1,('GMW - Zero_net'!$MC$2:$MC$200=L$3)*('GMW - Zero_net'!$MB$2:$MB$200=L$4),0),$E256-1973)</f>
        <v>35259.39</v>
      </c>
      <c r="M256" cm="1">
        <f t="array" ref="M256">INDEX('GMW - Zero_net'!$A$2:$MC$200,MATCH(1,('GMW - Zero_net'!$MC$2:$MC$200=M$3)*('GMW - Zero_net'!$MB$2:$MB$200=M$4),0),$E256-1973)</f>
        <v>1186.008</v>
      </c>
      <c r="N256" cm="1">
        <f t="array" ref="N256">INDEX('GMW - Zero_net'!$A$2:$MC$200,MATCH(1,('GMW - Zero_net'!$MC$2:$MC$200=N$3)*('GMW - Zero_net'!$MB$2:$MB$200=N$4),0),$E256-1973)</f>
        <v>36445.39</v>
      </c>
      <c r="O256" cm="1">
        <f t="array" ref="O256">INDEX('GMW - Zero_net'!$A$2:$MC$200,MATCH(1,('GMW - Zero_net'!$MC$2:$MC$200=O$3)*('GMW - Zero_net'!$MB$2:$MB$200=O$4),0),$E256-1973)</f>
        <v>3.2542049999999998</v>
      </c>
      <c r="P256" cm="1">
        <f t="array" ref="P256">INDEX('GMW - Zero_net'!$A$2:$MC$200,MATCH(1,('GMW - Zero_net'!$MC$2:$MC$200=P$3)*('GMW - Zero_net'!$MB$2:$MB$200=P$4),0),$E256-1973)</f>
        <v>42628.45</v>
      </c>
      <c r="Q256" cm="1">
        <f t="array" ref="Q256">INDEX('GMW - Zero_net'!$A$2:$MC$200,MATCH(1,('GMW - Zero_net'!$MC$2:$MC$200=Q$3)*('GMW - Zero_net'!$MB$2:$MB$200=Q$4),0),$E256-1973)</f>
        <v>-76595.839999999997</v>
      </c>
      <c r="R256" cm="1">
        <f t="array" ref="R256">INDEX('GMW - Zero_net'!$A$2:$MC$200,MATCH(1,('GMW - Zero_net'!$MC$2:$MC$200=R$3)*('GMW - Zero_net'!$MB$2:$MB$200=R$4),0),$E256-1973)</f>
        <v>5093244</v>
      </c>
      <c r="S256" cm="1">
        <f t="array" ref="S256">INDEX('GMW - Zero_net'!$A$2:$MC$200,MATCH(1,('GMW - Zero_net'!$MC$2:$MC$200=S$3)*('GMW - Zero_net'!$MB$2:$MB$200=S$4),0),$E256-1973)</f>
        <v>1312056</v>
      </c>
      <c r="T256" cm="1">
        <f t="array" ref="T256">INDEX('GMW - Zero_net'!$A$2:$MC$200,MATCH(1,('GMW - Zero_net'!$MC$2:$MC$200=T$3)*('GMW - Zero_net'!$MB$2:$MB$200=T$4),0),$E256-1973)</f>
        <v>3.9863589999999997E-2</v>
      </c>
      <c r="U256" cm="1">
        <f t="array" ref="U256">INDEX('GMW - Zero_net'!$A$2:$MC$200,MATCH(1,('GMW - Zero_net'!$MC$2:$MC$200=U$3)*('GMW - Zero_net'!$MB$2:$MB$200=U$4),0),$E256-1973)</f>
        <v>836893.5</v>
      </c>
      <c r="V256" cm="1">
        <f t="array" ref="V256">INDEX('GMW - Zero_net'!$A$2:$MC$200,MATCH(1,('GMW - Zero_net'!$MC$2:$MC$200=V$3)*('GMW - Zero_net'!$MB$2:$MB$200=V$4),0),$E256-1973)</f>
        <v>34988.71</v>
      </c>
      <c r="W256" cm="1">
        <f t="array" ref="W256">INDEX('GMW - Zero_net'!$A$2:$MC$200,MATCH(1,('GMW - Zero_net'!$MC$2:$MC$200=W$3)*('GMW - Zero_net'!$MB$2:$MB$200=W$4),0),$E256-1973)</f>
        <v>31.972169999999998</v>
      </c>
      <c r="X256" cm="1">
        <f t="array" ref="X256">INDEX('GMW - Zero_net'!$A$2:$MC$200,MATCH(1,('GMW - Zero_net'!$MC$2:$MC$200=X$3)*('GMW - Zero_net'!$MB$2:$MB$200=X$4),0),$E256-1973)</f>
        <v>627630.4</v>
      </c>
      <c r="Y256" cm="1">
        <f t="array" ref="Y256">INDEX('GMW - Zero_net'!$A$2:$MC$200,MATCH(1,('GMW - Zero_net'!$MC$2:$MC$200=Y$3)*('GMW - Zero_net'!$MB$2:$MB$200=Y$4),0),$E256-1973)</f>
        <v>42050.02</v>
      </c>
      <c r="Z256" cm="1">
        <f t="array" ref="Z256">INDEX('GMW - Zero_net'!$A$2:$MC$200,MATCH(1,('GMW - Zero_net'!$MC$2:$MC$200=Z$3)*('GMW - Zero_net'!$MB$2:$MB$200=Z$4),0),$E256-1973)</f>
        <v>3961859</v>
      </c>
      <c r="AA256" cm="1">
        <f t="array" ref="AA256">INDEX('GMW - Zero_net'!$A$2:$MC$200,MATCH(1,('GMW - Zero_net'!$MC$2:$MC$200=AA$3)*('GMW - Zero_net'!$MB$2:$MB$200=AA$4),0),$E256-1973)</f>
        <v>-1.5425329999999999</v>
      </c>
      <c r="AB256" cm="1">
        <f t="array" ref="AB256">INDEX('GMW - Zero_net'!$A$2:$MC$200,MATCH(1,('GMW - Zero_net'!$MC$2:$MC$200=AB$3)*('GMW - Zero_net'!$MB$2:$MB$200=AB$4),0),$E256-1973)</f>
        <v>605025.80000000005</v>
      </c>
      <c r="AC256" cm="1">
        <f t="array" ref="AC256">INDEX('GMW - Zero_net'!$A$2:$MC$200,MATCH(1,('GMW - Zero_net'!$MC$2:$MC$200=AC$3)*('GMW - Zero_net'!$MB$2:$MB$200=AC$4),0),$E256-1973)</f>
        <v>509607.3</v>
      </c>
      <c r="AD256" cm="1">
        <f t="array" ref="AD256">INDEX('GMW - Zero_net'!$A$2:$MC$200,MATCH(1,('GMW - Zero_net'!$MC$2:$MC$200=AD$3)*('GMW - Zero_net'!$MB$2:$MB$200=AD$4),0),$E256-1973)</f>
        <v>68879.73</v>
      </c>
      <c r="AE256" cm="1">
        <f t="array" ref="AE256">INDEX('GMW - Zero_net'!$A$2:$MC$200,MATCH(1,('GMW - Zero_net'!$MC$2:$MC$200=AE$3)*('GMW - Zero_net'!$MB$2:$MB$200=AE$4),0),$E256-1973)</f>
        <v>39.574469999999998</v>
      </c>
    </row>
    <row r="257" spans="1:31" x14ac:dyDescent="0.25">
      <c r="B257">
        <f t="shared" si="20"/>
        <v>2042</v>
      </c>
      <c r="C257">
        <f t="shared" si="20"/>
        <v>2042</v>
      </c>
      <c r="E257">
        <f t="shared" si="16"/>
        <v>2230</v>
      </c>
      <c r="F257" cm="1">
        <f t="array" ref="F257">INDEX('GMW - Zero_net'!$A$2:$MC$200,MATCH(1,('GMW - Zero_net'!$MC$2:$MC$200=F$3)*('GMW - Zero_net'!$MB$2:$MB$200=F$4),0),$E257-1973)</f>
        <v>839412</v>
      </c>
      <c r="G257" cm="1">
        <f t="array" ref="G257">INDEX('GMW - Zero_net'!$A$2:$MC$200,MATCH(1,('GMW - Zero_net'!$MC$2:$MC$200=G$3)*('GMW - Zero_net'!$MB$2:$MB$200=G$4),0),$E257-1973)</f>
        <v>477575</v>
      </c>
      <c r="H257" cm="1">
        <f t="array" ref="H257">INDEX('GMW - Zero_net'!$A$2:$MC$200,MATCH(1,('GMW - Zero_net'!$MC$2:$MC$200=H$3)*('GMW - Zero_net'!$MB$2:$MB$200=H$4),0),$E257-1973)</f>
        <v>542158.4</v>
      </c>
      <c r="I257" cm="1">
        <f t="array" ref="I257">INDEX('GMW - Zero_net'!$A$2:$MC$200,MATCH(1,('GMW - Zero_net'!$MC$2:$MC$200=I$3)*('GMW - Zero_net'!$MB$2:$MB$200=I$4),0),$E257-1973)</f>
        <v>198.68680000000001</v>
      </c>
      <c r="J257" cm="1">
        <f t="array" ref="J257">INDEX('GMW - Zero_net'!$A$2:$MC$200,MATCH(1,('GMW - Zero_net'!$MC$2:$MC$200=J$3)*('GMW - Zero_net'!$MB$2:$MB$200=J$4),0),$E257-1973)</f>
        <v>2.5062929999999999</v>
      </c>
      <c r="K257" cm="1">
        <f t="array" ref="K257">INDEX('GMW - Zero_net'!$A$2:$MC$200,MATCH(1,('GMW - Zero_net'!$MC$2:$MC$200=K$3)*('GMW - Zero_net'!$MB$2:$MB$200=K$4),0),$E257-1973)</f>
        <v>3.2975150000000002</v>
      </c>
      <c r="L257" cm="1">
        <f t="array" ref="L257">INDEX('GMW - Zero_net'!$A$2:$MC$200,MATCH(1,('GMW - Zero_net'!$MC$2:$MC$200=L$3)*('GMW - Zero_net'!$MB$2:$MB$200=L$4),0),$E257-1973)</f>
        <v>35260.19</v>
      </c>
      <c r="M257" cm="1">
        <f t="array" ref="M257">INDEX('GMW - Zero_net'!$A$2:$MC$200,MATCH(1,('GMW - Zero_net'!$MC$2:$MC$200=M$3)*('GMW - Zero_net'!$MB$2:$MB$200=M$4),0),$E257-1973)</f>
        <v>1182.8009999999999</v>
      </c>
      <c r="N257" cm="1">
        <f t="array" ref="N257">INDEX('GMW - Zero_net'!$A$2:$MC$200,MATCH(1,('GMW - Zero_net'!$MC$2:$MC$200=N$3)*('GMW - Zero_net'!$MB$2:$MB$200=N$4),0),$E257-1973)</f>
        <v>36442.99</v>
      </c>
      <c r="O257" cm="1">
        <f t="array" ref="O257">INDEX('GMW - Zero_net'!$A$2:$MC$200,MATCH(1,('GMW - Zero_net'!$MC$2:$MC$200=O$3)*('GMW - Zero_net'!$MB$2:$MB$200=O$4),0),$E257-1973)</f>
        <v>3.245619</v>
      </c>
      <c r="P257" cm="1">
        <f t="array" ref="P257">INDEX('GMW - Zero_net'!$A$2:$MC$200,MATCH(1,('GMW - Zero_net'!$MC$2:$MC$200=P$3)*('GMW - Zero_net'!$MB$2:$MB$200=P$4),0),$E257-1973)</f>
        <v>42600.28</v>
      </c>
      <c r="Q257" cm="1">
        <f t="array" ref="Q257">INDEX('GMW - Zero_net'!$A$2:$MC$200,MATCH(1,('GMW - Zero_net'!$MC$2:$MC$200=Q$3)*('GMW - Zero_net'!$MB$2:$MB$200=Q$4),0),$E257-1973)</f>
        <v>-30924.880000000001</v>
      </c>
      <c r="R257" cm="1">
        <f t="array" ref="R257">INDEX('GMW - Zero_net'!$A$2:$MC$200,MATCH(1,('GMW - Zero_net'!$MC$2:$MC$200=R$3)*('GMW - Zero_net'!$MB$2:$MB$200=R$4),0),$E257-1973)</f>
        <v>5149818</v>
      </c>
      <c r="S257" cm="1">
        <f t="array" ref="S257">INDEX('GMW - Zero_net'!$A$2:$MC$200,MATCH(1,('GMW - Zero_net'!$MC$2:$MC$200=S$3)*('GMW - Zero_net'!$MB$2:$MB$200=S$4),0),$E257-1973)</f>
        <v>1322701</v>
      </c>
      <c r="T257" cm="1">
        <f t="array" ref="T257">INDEX('GMW - Zero_net'!$A$2:$MC$200,MATCH(1,('GMW - Zero_net'!$MC$2:$MC$200=T$3)*('GMW - Zero_net'!$MB$2:$MB$200=T$4),0),$E257-1973)</f>
        <v>4.2533870000000001E-2</v>
      </c>
      <c r="U257" cm="1">
        <f t="array" ref="U257">INDEX('GMW - Zero_net'!$A$2:$MC$200,MATCH(1,('GMW - Zero_net'!$MC$2:$MC$200=U$3)*('GMW - Zero_net'!$MB$2:$MB$200=U$4),0),$E257-1973)</f>
        <v>839055.2</v>
      </c>
      <c r="V257" cm="1">
        <f t="array" ref="V257">INDEX('GMW - Zero_net'!$A$2:$MC$200,MATCH(1,('GMW - Zero_net'!$MC$2:$MC$200=V$3)*('GMW - Zero_net'!$MB$2:$MB$200=V$4),0),$E257-1973)</f>
        <v>34986.46</v>
      </c>
      <c r="W257" cm="1">
        <f t="array" ref="W257">INDEX('GMW - Zero_net'!$A$2:$MC$200,MATCH(1,('GMW - Zero_net'!$MC$2:$MC$200=W$3)*('GMW - Zero_net'!$MB$2:$MB$200=W$4),0),$E257-1973)</f>
        <v>31.971419999999998</v>
      </c>
      <c r="X257" cm="1">
        <f t="array" ref="X257">INDEX('GMW - Zero_net'!$A$2:$MC$200,MATCH(1,('GMW - Zero_net'!$MC$2:$MC$200=X$3)*('GMW - Zero_net'!$MB$2:$MB$200=X$4),0),$E257-1973)</f>
        <v>627647.19999999995</v>
      </c>
      <c r="Y257" cm="1">
        <f t="array" ref="Y257">INDEX('GMW - Zero_net'!$A$2:$MC$200,MATCH(1,('GMW - Zero_net'!$MC$2:$MC$200=Y$3)*('GMW - Zero_net'!$MB$2:$MB$200=Y$4),0),$E257-1973)</f>
        <v>42022.07</v>
      </c>
      <c r="Z257" cm="1">
        <f t="array" ref="Z257">INDEX('GMW - Zero_net'!$A$2:$MC$200,MATCH(1,('GMW - Zero_net'!$MC$2:$MC$200=Z$3)*('GMW - Zero_net'!$MB$2:$MB$200=Z$4),0),$E257-1973)</f>
        <v>3975421</v>
      </c>
      <c r="AA257" cm="1">
        <f t="array" ref="AA257">INDEX('GMW - Zero_net'!$A$2:$MC$200,MATCH(1,('GMW - Zero_net'!$MC$2:$MC$200=AA$3)*('GMW - Zero_net'!$MB$2:$MB$200=AA$4),0),$E257-1973)</f>
        <v>-1.5412939999999999</v>
      </c>
      <c r="AB257" cm="1">
        <f t="array" ref="AB257">INDEX('GMW - Zero_net'!$A$2:$MC$200,MATCH(1,('GMW - Zero_net'!$MC$2:$MC$200=AB$3)*('GMW - Zero_net'!$MB$2:$MB$200=AB$4),0),$E257-1973)</f>
        <v>597313.80000000005</v>
      </c>
      <c r="AC257" cm="1">
        <f t="array" ref="AC257">INDEX('GMW - Zero_net'!$A$2:$MC$200,MATCH(1,('GMW - Zero_net'!$MC$2:$MC$200=AC$3)*('GMW - Zero_net'!$MB$2:$MB$200=AC$4),0),$E257-1973)</f>
        <v>540739.69999999995</v>
      </c>
      <c r="AD257" cm="1">
        <f t="array" ref="AD257">INDEX('GMW - Zero_net'!$A$2:$MC$200,MATCH(1,('GMW - Zero_net'!$MC$2:$MC$200=AD$3)*('GMW - Zero_net'!$MB$2:$MB$200=AD$4),0),$E257-1973)</f>
        <v>68858.23</v>
      </c>
      <c r="AE257" cm="1">
        <f t="array" ref="AE257">INDEX('GMW - Zero_net'!$A$2:$MC$200,MATCH(1,('GMW - Zero_net'!$MC$2:$MC$200=AE$3)*('GMW - Zero_net'!$MB$2:$MB$200=AE$4),0),$E257-1973)</f>
        <v>39.633560000000003</v>
      </c>
    </row>
    <row r="258" spans="1:31" x14ac:dyDescent="0.25">
      <c r="B258">
        <f t="shared" si="20"/>
        <v>2042</v>
      </c>
      <c r="C258">
        <f t="shared" si="20"/>
        <v>2042</v>
      </c>
      <c r="E258">
        <f t="shared" si="16"/>
        <v>2231</v>
      </c>
      <c r="F258" cm="1">
        <f t="array" ref="F258">INDEX('GMW - Zero_net'!$A$2:$MC$200,MATCH(1,('GMW - Zero_net'!$MC$2:$MC$200=F$3)*('GMW - Zero_net'!$MB$2:$MB$200=F$4),0),$E258-1973)</f>
        <v>841588.6</v>
      </c>
      <c r="G258" cm="1">
        <f t="array" ref="G258">INDEX('GMW - Zero_net'!$A$2:$MC$200,MATCH(1,('GMW - Zero_net'!$MC$2:$MC$200=G$3)*('GMW - Zero_net'!$MB$2:$MB$200=G$4),0),$E258-1973)</f>
        <v>478536.3</v>
      </c>
      <c r="H258" cm="1">
        <f t="array" ref="H258">INDEX('GMW - Zero_net'!$A$2:$MC$200,MATCH(1,('GMW - Zero_net'!$MC$2:$MC$200=H$3)*('GMW - Zero_net'!$MB$2:$MB$200=H$4),0),$E258-1973)</f>
        <v>543573.80000000005</v>
      </c>
      <c r="I258" cm="1">
        <f t="array" ref="I258">INDEX('GMW - Zero_net'!$A$2:$MC$200,MATCH(1,('GMW - Zero_net'!$MC$2:$MC$200=I$3)*('GMW - Zero_net'!$MB$2:$MB$200=I$4),0),$E258-1973)</f>
        <v>199.53200000000001</v>
      </c>
      <c r="J258" cm="1">
        <f t="array" ref="J258">INDEX('GMW - Zero_net'!$A$2:$MC$200,MATCH(1,('GMW - Zero_net'!$MC$2:$MC$200=J$3)*('GMW - Zero_net'!$MB$2:$MB$200=J$4),0),$E258-1973)</f>
        <v>2.504864</v>
      </c>
      <c r="K258" cm="1">
        <f t="array" ref="K258">INDEX('GMW - Zero_net'!$A$2:$MC$200,MATCH(1,('GMW - Zero_net'!$MC$2:$MC$200=K$3)*('GMW - Zero_net'!$MB$2:$MB$200=K$4),0),$E258-1973)</f>
        <v>3.295763</v>
      </c>
      <c r="L258" cm="1">
        <f t="array" ref="L258">INDEX('GMW - Zero_net'!$A$2:$MC$200,MATCH(1,('GMW - Zero_net'!$MC$2:$MC$200=L$3)*('GMW - Zero_net'!$MB$2:$MB$200=L$4),0),$E258-1973)</f>
        <v>35260.03</v>
      </c>
      <c r="M258" cm="1">
        <f t="array" ref="M258">INDEX('GMW - Zero_net'!$A$2:$MC$200,MATCH(1,('GMW - Zero_net'!$MC$2:$MC$200=M$3)*('GMW - Zero_net'!$MB$2:$MB$200=M$4),0),$E258-1973)</f>
        <v>1180.508</v>
      </c>
      <c r="N258" cm="1">
        <f t="array" ref="N258">INDEX('GMW - Zero_net'!$A$2:$MC$200,MATCH(1,('GMW - Zero_net'!$MC$2:$MC$200=N$3)*('GMW - Zero_net'!$MB$2:$MB$200=N$4),0),$E258-1973)</f>
        <v>36440.54</v>
      </c>
      <c r="O258" cm="1">
        <f t="array" ref="O258">INDEX('GMW - Zero_net'!$A$2:$MC$200,MATCH(1,('GMW - Zero_net'!$MC$2:$MC$200=O$3)*('GMW - Zero_net'!$MB$2:$MB$200=O$4),0),$E258-1973)</f>
        <v>3.2395459999999998</v>
      </c>
      <c r="P258" cm="1">
        <f t="array" ref="P258">INDEX('GMW - Zero_net'!$A$2:$MC$200,MATCH(1,('GMW - Zero_net'!$MC$2:$MC$200=P$3)*('GMW - Zero_net'!$MB$2:$MB$200=P$4),0),$E258-1973)</f>
        <v>42572.11</v>
      </c>
      <c r="Q258" cm="1">
        <f t="array" ref="Q258">INDEX('GMW - Zero_net'!$A$2:$MC$200,MATCH(1,('GMW - Zero_net'!$MC$2:$MC$200=Q$3)*('GMW - Zero_net'!$MB$2:$MB$200=Q$4),0),$E258-1973)</f>
        <v>-67797.240000000005</v>
      </c>
      <c r="R258" cm="1">
        <f t="array" ref="R258">INDEX('GMW - Zero_net'!$A$2:$MC$200,MATCH(1,('GMW - Zero_net'!$MC$2:$MC$200=R$3)*('GMW - Zero_net'!$MB$2:$MB$200=R$4),0),$E258-1973)</f>
        <v>5243522</v>
      </c>
      <c r="S258" cm="1">
        <f t="array" ref="S258">INDEX('GMW - Zero_net'!$A$2:$MC$200,MATCH(1,('GMW - Zero_net'!$MC$2:$MC$200=S$3)*('GMW - Zero_net'!$MB$2:$MB$200=S$4),0),$E258-1973)</f>
        <v>1333186</v>
      </c>
      <c r="T258" cm="1">
        <f t="array" ref="T258">INDEX('GMW - Zero_net'!$A$2:$MC$200,MATCH(1,('GMW - Zero_net'!$MC$2:$MC$200=T$3)*('GMW - Zero_net'!$MB$2:$MB$200=T$4),0),$E258-1973)</f>
        <v>4.3201450000000002E-2</v>
      </c>
      <c r="U258" cm="1">
        <f t="array" ref="U258">INDEX('GMW - Zero_net'!$A$2:$MC$200,MATCH(1,('GMW - Zero_net'!$MC$2:$MC$200=U$3)*('GMW - Zero_net'!$MB$2:$MB$200=U$4),0),$E258-1973)</f>
        <v>841224.9</v>
      </c>
      <c r="V258" cm="1">
        <f t="array" ref="V258">INDEX('GMW - Zero_net'!$A$2:$MC$200,MATCH(1,('GMW - Zero_net'!$MC$2:$MC$200=V$3)*('GMW - Zero_net'!$MB$2:$MB$200=V$4),0),$E258-1973)</f>
        <v>34984.17</v>
      </c>
      <c r="W258" cm="1">
        <f t="array" ref="W258">INDEX('GMW - Zero_net'!$A$2:$MC$200,MATCH(1,('GMW - Zero_net'!$MC$2:$MC$200=W$3)*('GMW - Zero_net'!$MB$2:$MB$200=W$4),0),$E258-1973)</f>
        <v>31.970669999999998</v>
      </c>
      <c r="X258" cm="1">
        <f t="array" ref="X258">INDEX('GMW - Zero_net'!$A$2:$MC$200,MATCH(1,('GMW - Zero_net'!$MC$2:$MC$200=X$3)*('GMW - Zero_net'!$MB$2:$MB$200=X$4),0),$E258-1973)</f>
        <v>627662.19999999995</v>
      </c>
      <c r="Y258" cm="1">
        <f t="array" ref="Y258">INDEX('GMW - Zero_net'!$A$2:$MC$200,MATCH(1,('GMW - Zero_net'!$MC$2:$MC$200=Y$3)*('GMW - Zero_net'!$MB$2:$MB$200=Y$4),0),$E258-1973)</f>
        <v>41994.12</v>
      </c>
      <c r="Z258" cm="1">
        <f t="array" ref="Z258">INDEX('GMW - Zero_net'!$A$2:$MC$200,MATCH(1,('GMW - Zero_net'!$MC$2:$MC$200=Z$3)*('GMW - Zero_net'!$MB$2:$MB$200=Z$4),0),$E258-1973)</f>
        <v>3989086</v>
      </c>
      <c r="AA258" cm="1">
        <f t="array" ref="AA258">INDEX('GMW - Zero_net'!$A$2:$MC$200,MATCH(1,('GMW - Zero_net'!$MC$2:$MC$200=AA$3)*('GMW - Zero_net'!$MB$2:$MB$200=AA$4),0),$E258-1973)</f>
        <v>-1.5400579999999999</v>
      </c>
      <c r="AB258" cm="1">
        <f t="array" ref="AB258">INDEX('GMW - Zero_net'!$A$2:$MC$200,MATCH(1,('GMW - Zero_net'!$MC$2:$MC$200=AB$3)*('GMW - Zero_net'!$MB$2:$MB$200=AB$4),0),$E258-1973)</f>
        <v>628792.6</v>
      </c>
      <c r="AC258" cm="1">
        <f t="array" ref="AC258">INDEX('GMW - Zero_net'!$A$2:$MC$200,MATCH(1,('GMW - Zero_net'!$MC$2:$MC$200=AC$3)*('GMW - Zero_net'!$MB$2:$MB$200=AC$4),0),$E258-1973)</f>
        <v>535087.6</v>
      </c>
      <c r="AD258" cm="1">
        <f t="array" ref="AD258">INDEX('GMW - Zero_net'!$A$2:$MC$200,MATCH(1,('GMW - Zero_net'!$MC$2:$MC$200=AD$3)*('GMW - Zero_net'!$MB$2:$MB$200=AD$4),0),$E258-1973)</f>
        <v>68836.740000000005</v>
      </c>
      <c r="AE258" cm="1">
        <f t="array" ref="AE258">INDEX('GMW - Zero_net'!$A$2:$MC$200,MATCH(1,('GMW - Zero_net'!$MC$2:$MC$200=AE$3)*('GMW - Zero_net'!$MB$2:$MB$200=AE$4),0),$E258-1973)</f>
        <v>39.692749999999997</v>
      </c>
    </row>
    <row r="259" spans="1:31" x14ac:dyDescent="0.2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cm="1">
        <f t="array" ref="F259">INDEX('GMW - Zero_net'!$A$2:$MC$200,MATCH(1,('GMW - Zero_net'!$MC$2:$MC$200=F$3)*('GMW - Zero_net'!$MB$2:$MB$200=F$4),0),$E259-1973)</f>
        <v>843759.6</v>
      </c>
      <c r="G259" cm="1">
        <f t="array" ref="G259">INDEX('GMW - Zero_net'!$A$2:$MC$200,MATCH(1,('GMW - Zero_net'!$MC$2:$MC$200=G$3)*('GMW - Zero_net'!$MB$2:$MB$200=G$4),0),$E259-1973)</f>
        <v>479482.1</v>
      </c>
      <c r="H259" cm="1">
        <f t="array" ref="H259">INDEX('GMW - Zero_net'!$A$2:$MC$200,MATCH(1,('GMW - Zero_net'!$MC$2:$MC$200=H$3)*('GMW - Zero_net'!$MB$2:$MB$200=H$4),0),$E259-1973)</f>
        <v>545054.19999999995</v>
      </c>
      <c r="I259" cm="1">
        <f t="array" ref="I259">INDEX('GMW - Zero_net'!$A$2:$MC$200,MATCH(1,('GMW - Zero_net'!$MC$2:$MC$200=I$3)*('GMW - Zero_net'!$MB$2:$MB$200=I$4),0),$E259-1973)</f>
        <v>199.89529999999999</v>
      </c>
      <c r="J259" cm="1">
        <f t="array" ref="J259">INDEX('GMW - Zero_net'!$A$2:$MC$200,MATCH(1,('GMW - Zero_net'!$MC$2:$MC$200=J$3)*('GMW - Zero_net'!$MB$2:$MB$200=J$4),0),$E259-1973)</f>
        <v>2.5032580000000002</v>
      </c>
      <c r="K259" cm="1">
        <f t="array" ref="K259">INDEX('GMW - Zero_net'!$A$2:$MC$200,MATCH(1,('GMW - Zero_net'!$MC$2:$MC$200=K$3)*('GMW - Zero_net'!$MB$2:$MB$200=K$4),0),$E259-1973)</f>
        <v>3.294286</v>
      </c>
      <c r="L259" cm="1">
        <f t="array" ref="L259">INDEX('GMW - Zero_net'!$A$2:$MC$200,MATCH(1,('GMW - Zero_net'!$MC$2:$MC$200=L$3)*('GMW - Zero_net'!$MB$2:$MB$200=L$4),0),$E259-1973)</f>
        <v>35258.300000000003</v>
      </c>
      <c r="M259" cm="1">
        <f t="array" ref="M259">INDEX('GMW - Zero_net'!$A$2:$MC$200,MATCH(1,('GMW - Zero_net'!$MC$2:$MC$200=M$3)*('GMW - Zero_net'!$MB$2:$MB$200=M$4),0),$E259-1973)</f>
        <v>1179.711</v>
      </c>
      <c r="N259" cm="1">
        <f t="array" ref="N259">INDEX('GMW - Zero_net'!$A$2:$MC$200,MATCH(1,('GMW - Zero_net'!$MC$2:$MC$200=N$3)*('GMW - Zero_net'!$MB$2:$MB$200=N$4),0),$E259-1973)</f>
        <v>36438.01</v>
      </c>
      <c r="O259" cm="1">
        <f t="array" ref="O259">INDEX('GMW - Zero_net'!$A$2:$MC$200,MATCH(1,('GMW - Zero_net'!$MC$2:$MC$200=O$3)*('GMW - Zero_net'!$MB$2:$MB$200=O$4),0),$E259-1973)</f>
        <v>3.2375829999999999</v>
      </c>
      <c r="P259" cm="1">
        <f t="array" ref="P259">INDEX('GMW - Zero_net'!$A$2:$MC$200,MATCH(1,('GMW - Zero_net'!$MC$2:$MC$200=P$3)*('GMW - Zero_net'!$MB$2:$MB$200=P$4),0),$E259-1973)</f>
        <v>42543.93</v>
      </c>
      <c r="Q259" cm="1">
        <f t="array" ref="Q259">INDEX('GMW - Zero_net'!$A$2:$MC$200,MATCH(1,('GMW - Zero_net'!$MC$2:$MC$200=Q$3)*('GMW - Zero_net'!$MB$2:$MB$200=Q$4),0),$E259-1973)</f>
        <v>39922.129999999997</v>
      </c>
      <c r="R259" cm="1">
        <f t="array" ref="R259">INDEX('GMW - Zero_net'!$A$2:$MC$200,MATCH(1,('GMW - Zero_net'!$MC$2:$MC$200=R$3)*('GMW - Zero_net'!$MB$2:$MB$200=R$4),0),$E259-1973)</f>
        <v>5263712</v>
      </c>
      <c r="S259" cm="1">
        <f t="array" ref="S259">INDEX('GMW - Zero_net'!$A$2:$MC$200,MATCH(1,('GMW - Zero_net'!$MC$2:$MC$200=S$3)*('GMW - Zero_net'!$MB$2:$MB$200=S$4),0),$E259-1973)</f>
        <v>1344150</v>
      </c>
      <c r="T259" cm="1">
        <f t="array" ref="T259">INDEX('GMW - Zero_net'!$A$2:$MC$200,MATCH(1,('GMW - Zero_net'!$MC$2:$MC$200=T$3)*('GMW - Zero_net'!$MB$2:$MB$200=T$4),0),$E259-1973)</f>
        <v>4.2819980000000001E-2</v>
      </c>
      <c r="U259" cm="1">
        <f t="array" ref="U259">INDEX('GMW - Zero_net'!$A$2:$MC$200,MATCH(1,('GMW - Zero_net'!$MC$2:$MC$200=U$3)*('GMW - Zero_net'!$MB$2:$MB$200=U$4),0),$E259-1973)</f>
        <v>843398.6</v>
      </c>
      <c r="V259" cm="1">
        <f t="array" ref="V259">INDEX('GMW - Zero_net'!$A$2:$MC$200,MATCH(1,('GMW - Zero_net'!$MC$2:$MC$200=V$3)*('GMW - Zero_net'!$MB$2:$MB$200=V$4),0),$E259-1973)</f>
        <v>34981.800000000003</v>
      </c>
      <c r="W259" cm="1">
        <f t="array" ref="W259">INDEX('GMW - Zero_net'!$A$2:$MC$200,MATCH(1,('GMW - Zero_net'!$MC$2:$MC$200=W$3)*('GMW - Zero_net'!$MB$2:$MB$200=W$4),0),$E259-1973)</f>
        <v>31.969919999999998</v>
      </c>
      <c r="X259" cm="1">
        <f t="array" ref="X259">INDEX('GMW - Zero_net'!$A$2:$MC$200,MATCH(1,('GMW - Zero_net'!$MC$2:$MC$200=X$3)*('GMW - Zero_net'!$MB$2:$MB$200=X$4),0),$E259-1973)</f>
        <v>627675</v>
      </c>
      <c r="Y259" cm="1">
        <f t="array" ref="Y259">INDEX('GMW - Zero_net'!$A$2:$MC$200,MATCH(1,('GMW - Zero_net'!$MC$2:$MC$200=Y$3)*('GMW - Zero_net'!$MB$2:$MB$200=Y$4),0),$E259-1973)</f>
        <v>41966.17</v>
      </c>
      <c r="Z259" cm="1">
        <f t="array" ref="Z259">INDEX('GMW - Zero_net'!$A$2:$MC$200,MATCH(1,('GMW - Zero_net'!$MC$2:$MC$200=Z$3)*('GMW - Zero_net'!$MB$2:$MB$200=Z$4),0),$E259-1973)</f>
        <v>4002854</v>
      </c>
      <c r="AA259" cm="1">
        <f t="array" ref="AA259">INDEX('GMW - Zero_net'!$A$2:$MC$200,MATCH(1,('GMW - Zero_net'!$MC$2:$MC$200=AA$3)*('GMW - Zero_net'!$MB$2:$MB$200=AA$4),0),$E259-1973)</f>
        <v>-1.5388230000000001</v>
      </c>
      <c r="AB259" cm="1">
        <f t="array" ref="AB259">INDEX('GMW - Zero_net'!$A$2:$MC$200,MATCH(1,('GMW - Zero_net'!$MC$2:$MC$200=AB$3)*('GMW - Zero_net'!$MB$2:$MB$200=AB$4),0),$E259-1973)</f>
        <v>654554.1</v>
      </c>
      <c r="AC259" cm="1">
        <f t="array" ref="AC259">INDEX('GMW - Zero_net'!$A$2:$MC$200,MATCH(1,('GMW - Zero_net'!$MC$2:$MC$200=AC$3)*('GMW - Zero_net'!$MB$2:$MB$200=AC$4),0),$E259-1973)</f>
        <v>634364.19999999995</v>
      </c>
      <c r="AD259" cm="1">
        <f t="array" ref="AD259">INDEX('GMW - Zero_net'!$A$2:$MC$200,MATCH(1,('GMW - Zero_net'!$MC$2:$MC$200=AD$3)*('GMW - Zero_net'!$MB$2:$MB$200=AD$4),0),$E259-1973)</f>
        <v>68815.25</v>
      </c>
      <c r="AE259" cm="1">
        <f t="array" ref="AE259">INDEX('GMW - Zero_net'!$A$2:$MC$200,MATCH(1,('GMW - Zero_net'!$MC$2:$MC$200=AE$3)*('GMW - Zero_net'!$MB$2:$MB$200=AE$4),0),$E259-1973)</f>
        <v>39.752040000000001</v>
      </c>
    </row>
    <row r="260" spans="1:31" x14ac:dyDescent="0.25">
      <c r="B260">
        <f t="shared" si="20"/>
        <v>2043</v>
      </c>
      <c r="C260">
        <f t="shared" si="20"/>
        <v>2043</v>
      </c>
      <c r="E260">
        <f t="shared" si="16"/>
        <v>2233</v>
      </c>
      <c r="F260" cm="1">
        <f t="array" ref="F260">INDEX('GMW - Zero_net'!$A$2:$MC$200,MATCH(1,('GMW - Zero_net'!$MC$2:$MC$200=F$3)*('GMW - Zero_net'!$MB$2:$MB$200=F$4),0),$E260-1973)</f>
        <v>845932.9</v>
      </c>
      <c r="G260" cm="1">
        <f t="array" ref="G260">INDEX('GMW - Zero_net'!$A$2:$MC$200,MATCH(1,('GMW - Zero_net'!$MC$2:$MC$200=G$3)*('GMW - Zero_net'!$MB$2:$MB$200=G$4),0),$E260-1973)</f>
        <v>480434.2</v>
      </c>
      <c r="H260" cm="1">
        <f t="array" ref="H260">INDEX('GMW - Zero_net'!$A$2:$MC$200,MATCH(1,('GMW - Zero_net'!$MC$2:$MC$200=H$3)*('GMW - Zero_net'!$MB$2:$MB$200=H$4),0),$E260-1973)</f>
        <v>546429.6</v>
      </c>
      <c r="I260" cm="1">
        <f t="array" ref="I260">INDEX('GMW - Zero_net'!$A$2:$MC$200,MATCH(1,('GMW - Zero_net'!$MC$2:$MC$200=I$3)*('GMW - Zero_net'!$MB$2:$MB$200=I$4),0),$E260-1973)</f>
        <v>201.6337</v>
      </c>
      <c r="J260" cm="1">
        <f t="array" ref="J260">INDEX('GMW - Zero_net'!$A$2:$MC$200,MATCH(1,('GMW - Zero_net'!$MC$2:$MC$200=J$3)*('GMW - Zero_net'!$MB$2:$MB$200=J$4),0),$E260-1973)</f>
        <v>2.5015179999999999</v>
      </c>
      <c r="K260" cm="1">
        <f t="array" ref="K260">INDEX('GMW - Zero_net'!$A$2:$MC$200,MATCH(1,('GMW - Zero_net'!$MC$2:$MC$200=K$3)*('GMW - Zero_net'!$MB$2:$MB$200=K$4),0),$E260-1973)</f>
        <v>3.2928959999999998</v>
      </c>
      <c r="L260" cm="1">
        <f t="array" ref="L260">INDEX('GMW - Zero_net'!$A$2:$MC$200,MATCH(1,('GMW - Zero_net'!$MC$2:$MC$200=L$3)*('GMW - Zero_net'!$MB$2:$MB$200=L$4),0),$E260-1973)</f>
        <v>35254.480000000003</v>
      </c>
      <c r="M260" cm="1">
        <f t="array" ref="M260">INDEX('GMW - Zero_net'!$A$2:$MC$200,MATCH(1,('GMW - Zero_net'!$MC$2:$MC$200=M$3)*('GMW - Zero_net'!$MB$2:$MB$200=M$4),0),$E260-1973)</f>
        <v>1180.9490000000001</v>
      </c>
      <c r="N260" cm="1">
        <f t="array" ref="N260">INDEX('GMW - Zero_net'!$A$2:$MC$200,MATCH(1,('GMW - Zero_net'!$MC$2:$MC$200=N$3)*('GMW - Zero_net'!$MB$2:$MB$200=N$4),0),$E260-1973)</f>
        <v>36435.43</v>
      </c>
      <c r="O260" cm="1">
        <f t="array" ref="O260">INDEX('GMW - Zero_net'!$A$2:$MC$200,MATCH(1,('GMW - Zero_net'!$MC$2:$MC$200=O$3)*('GMW - Zero_net'!$MB$2:$MB$200=O$4),0),$E260-1973)</f>
        <v>3.2412109999999998</v>
      </c>
      <c r="P260" cm="1">
        <f t="array" ref="P260">INDEX('GMW - Zero_net'!$A$2:$MC$200,MATCH(1,('GMW - Zero_net'!$MC$2:$MC$200=P$3)*('GMW - Zero_net'!$MB$2:$MB$200=P$4),0),$E260-1973)</f>
        <v>42515.76</v>
      </c>
      <c r="Q260" cm="1">
        <f t="array" ref="Q260">INDEX('GMW - Zero_net'!$A$2:$MC$200,MATCH(1,('GMW - Zero_net'!$MC$2:$MC$200=Q$3)*('GMW - Zero_net'!$MB$2:$MB$200=Q$4),0),$E260-1973)</f>
        <v>-80592.12</v>
      </c>
      <c r="R260" cm="1">
        <f t="array" ref="R260">INDEX('GMW - Zero_net'!$A$2:$MC$200,MATCH(1,('GMW - Zero_net'!$MC$2:$MC$200=R$3)*('GMW - Zero_net'!$MB$2:$MB$200=R$4),0),$E260-1973)</f>
        <v>5363636</v>
      </c>
      <c r="S260" cm="1">
        <f t="array" ref="S260">INDEX('GMW - Zero_net'!$A$2:$MC$200,MATCH(1,('GMW - Zero_net'!$MC$2:$MC$200=S$3)*('GMW - Zero_net'!$MB$2:$MB$200=S$4),0),$E260-1973)</f>
        <v>1354927</v>
      </c>
      <c r="T260" cm="1">
        <f t="array" ref="T260">INDEX('GMW - Zero_net'!$A$2:$MC$200,MATCH(1,('GMW - Zero_net'!$MC$2:$MC$200=T$3)*('GMW - Zero_net'!$MB$2:$MB$200=T$4),0),$E260-1973)</f>
        <v>4.148483E-2</v>
      </c>
      <c r="U260" cm="1">
        <f t="array" ref="U260">INDEX('GMW - Zero_net'!$A$2:$MC$200,MATCH(1,('GMW - Zero_net'!$MC$2:$MC$200=U$3)*('GMW - Zero_net'!$MB$2:$MB$200=U$4),0),$E260-1973)</f>
        <v>845582</v>
      </c>
      <c r="V260" cm="1">
        <f t="array" ref="V260">INDEX('GMW - Zero_net'!$A$2:$MC$200,MATCH(1,('GMW - Zero_net'!$MC$2:$MC$200=V$3)*('GMW - Zero_net'!$MB$2:$MB$200=V$4),0),$E260-1973)</f>
        <v>34979.39</v>
      </c>
      <c r="W260" cm="1">
        <f t="array" ref="W260">INDEX('GMW - Zero_net'!$A$2:$MC$200,MATCH(1,('GMW - Zero_net'!$MC$2:$MC$200=W$3)*('GMW - Zero_net'!$MB$2:$MB$200=W$4),0),$E260-1973)</f>
        <v>31.969169999999998</v>
      </c>
      <c r="X260" cm="1">
        <f t="array" ref="X260">INDEX('GMW - Zero_net'!$A$2:$MC$200,MATCH(1,('GMW - Zero_net'!$MC$2:$MC$200=X$3)*('GMW - Zero_net'!$MB$2:$MB$200=X$4),0),$E260-1973)</f>
        <v>627685.69999999995</v>
      </c>
      <c r="Y260" cm="1">
        <f t="array" ref="Y260">INDEX('GMW - Zero_net'!$A$2:$MC$200,MATCH(1,('GMW - Zero_net'!$MC$2:$MC$200=Y$3)*('GMW - Zero_net'!$MB$2:$MB$200=Y$4),0),$E260-1973)</f>
        <v>41938.22</v>
      </c>
      <c r="Z260" cm="1">
        <f t="array" ref="Z260">INDEX('GMW - Zero_net'!$A$2:$MC$200,MATCH(1,('GMW - Zero_net'!$MC$2:$MC$200=Z$3)*('GMW - Zero_net'!$MB$2:$MB$200=Z$4),0),$E260-1973)</f>
        <v>4016721</v>
      </c>
      <c r="AA260" cm="1">
        <f t="array" ref="AA260">INDEX('GMW - Zero_net'!$A$2:$MC$200,MATCH(1,('GMW - Zero_net'!$MC$2:$MC$200=AA$3)*('GMW - Zero_net'!$MB$2:$MB$200=AA$4),0),$E260-1973)</f>
        <v>-1.5375890000000001</v>
      </c>
      <c r="AB260" cm="1">
        <f t="array" ref="AB260">INDEX('GMW - Zero_net'!$A$2:$MC$200,MATCH(1,('GMW - Zero_net'!$MC$2:$MC$200=AB$3)*('GMW - Zero_net'!$MB$2:$MB$200=AB$4),0),$E260-1973)</f>
        <v>626268.9</v>
      </c>
      <c r="AC260" cm="1">
        <f t="array" ref="AC260">INDEX('GMW - Zero_net'!$A$2:$MC$200,MATCH(1,('GMW - Zero_net'!$MC$2:$MC$200=AC$3)*('GMW - Zero_net'!$MB$2:$MB$200=AC$4),0),$E260-1973)</f>
        <v>526345.30000000005</v>
      </c>
      <c r="AD260" cm="1">
        <f t="array" ref="AD260">INDEX('GMW - Zero_net'!$A$2:$MC$200,MATCH(1,('GMW - Zero_net'!$MC$2:$MC$200=AD$3)*('GMW - Zero_net'!$MB$2:$MB$200=AD$4),0),$E260-1973)</f>
        <v>68793.759999999995</v>
      </c>
      <c r="AE260" cm="1">
        <f t="array" ref="AE260">INDEX('GMW - Zero_net'!$A$2:$MC$200,MATCH(1,('GMW - Zero_net'!$MC$2:$MC$200=AE$3)*('GMW - Zero_net'!$MB$2:$MB$200=AE$4),0),$E260-1973)</f>
        <v>39.811369999999997</v>
      </c>
    </row>
    <row r="261" spans="1:31" x14ac:dyDescent="0.25">
      <c r="B261">
        <f t="shared" si="20"/>
        <v>2043</v>
      </c>
      <c r="C261">
        <f t="shared" si="20"/>
        <v>2043</v>
      </c>
      <c r="E261">
        <f t="shared" si="16"/>
        <v>2234</v>
      </c>
      <c r="F261" cm="1">
        <f t="array" ref="F261">INDEX('GMW - Zero_net'!$A$2:$MC$200,MATCH(1,('GMW - Zero_net'!$MC$2:$MC$200=F$3)*('GMW - Zero_net'!$MB$2:$MB$200=F$4),0),$E261-1973)</f>
        <v>847994.2</v>
      </c>
      <c r="G261" cm="1">
        <f t="array" ref="G261">INDEX('GMW - Zero_net'!$A$2:$MC$200,MATCH(1,('GMW - Zero_net'!$MC$2:$MC$200=G$3)*('GMW - Zero_net'!$MB$2:$MB$200=G$4),0),$E261-1973)</f>
        <v>481339.6</v>
      </c>
      <c r="H261" cm="1">
        <f t="array" ref="H261">INDEX('GMW - Zero_net'!$A$2:$MC$200,MATCH(1,('GMW - Zero_net'!$MC$2:$MC$200=H$3)*('GMW - Zero_net'!$MB$2:$MB$200=H$4),0),$E261-1973)</f>
        <v>547929.69999999995</v>
      </c>
      <c r="I261" cm="1">
        <f t="array" ref="I261">INDEX('GMW - Zero_net'!$A$2:$MC$200,MATCH(1,('GMW - Zero_net'!$MC$2:$MC$200=I$3)*('GMW - Zero_net'!$MB$2:$MB$200=I$4),0),$E261-1973)</f>
        <v>202.6498</v>
      </c>
      <c r="J261" cm="1">
        <f t="array" ref="J261">INDEX('GMW - Zero_net'!$A$2:$MC$200,MATCH(1,('GMW - Zero_net'!$MC$2:$MC$200=J$3)*('GMW - Zero_net'!$MB$2:$MB$200=J$4),0),$E261-1973)</f>
        <v>2.4996010000000002</v>
      </c>
      <c r="K261" cm="1">
        <f t="array" ref="K261">INDEX('GMW - Zero_net'!$A$2:$MC$200,MATCH(1,('GMW - Zero_net'!$MC$2:$MC$200=K$3)*('GMW - Zero_net'!$MB$2:$MB$200=K$4),0),$E261-1973)</f>
        <v>3.2909950000000001</v>
      </c>
      <c r="L261" cm="1">
        <f t="array" ref="L261">INDEX('GMW - Zero_net'!$A$2:$MC$200,MATCH(1,('GMW - Zero_net'!$MC$2:$MC$200=L$3)*('GMW - Zero_net'!$MB$2:$MB$200=L$4),0),$E261-1973)</f>
        <v>35246.629999999997</v>
      </c>
      <c r="M261" cm="1">
        <f t="array" ref="M261">INDEX('GMW - Zero_net'!$A$2:$MC$200,MATCH(1,('GMW - Zero_net'!$MC$2:$MC$200=M$3)*('GMW - Zero_net'!$MB$2:$MB$200=M$4),0),$E261-1973)</f>
        <v>1178.4960000000001</v>
      </c>
      <c r="N261" cm="1">
        <f t="array" ref="N261">INDEX('GMW - Zero_net'!$A$2:$MC$200,MATCH(1,('GMW - Zero_net'!$MC$2:$MC$200=N$3)*('GMW - Zero_net'!$MB$2:$MB$200=N$4),0),$E261-1973)</f>
        <v>36425.129999999997</v>
      </c>
      <c r="O261" cm="1">
        <f t="array" ref="O261">INDEX('GMW - Zero_net'!$A$2:$MC$200,MATCH(1,('GMW - Zero_net'!$MC$2:$MC$200=O$3)*('GMW - Zero_net'!$MB$2:$MB$200=O$4),0),$E261-1973)</f>
        <v>3.2353939999999999</v>
      </c>
      <c r="P261" cm="1">
        <f t="array" ref="P261">INDEX('GMW - Zero_net'!$A$2:$MC$200,MATCH(1,('GMW - Zero_net'!$MC$2:$MC$200=P$3)*('GMW - Zero_net'!$MB$2:$MB$200=P$4),0),$E261-1973)</f>
        <v>42519.48</v>
      </c>
      <c r="Q261" cm="1">
        <f t="array" ref="Q261">INDEX('GMW - Zero_net'!$A$2:$MC$200,MATCH(1,('GMW - Zero_net'!$MC$2:$MC$200=Q$3)*('GMW - Zero_net'!$MB$2:$MB$200=Q$4),0),$E261-1973)</f>
        <v>-33340.699999999997</v>
      </c>
      <c r="R261" cm="1">
        <f t="array" ref="R261">INDEX('GMW - Zero_net'!$A$2:$MC$200,MATCH(1,('GMW - Zero_net'!$MC$2:$MC$200=R$3)*('GMW - Zero_net'!$MB$2:$MB$200=R$4),0),$E261-1973)</f>
        <v>5423386</v>
      </c>
      <c r="S261" cm="1">
        <f t="array" ref="S261">INDEX('GMW - Zero_net'!$A$2:$MC$200,MATCH(1,('GMW - Zero_net'!$MC$2:$MC$200=S$3)*('GMW - Zero_net'!$MB$2:$MB$200=S$4),0),$E261-1973)</f>
        <v>1365667</v>
      </c>
      <c r="T261" cm="1">
        <f t="array" ref="T261">INDEX('GMW - Zero_net'!$A$2:$MC$200,MATCH(1,('GMW - Zero_net'!$MC$2:$MC$200=T$3)*('GMW - Zero_net'!$MB$2:$MB$200=T$4),0),$E261-1973)</f>
        <v>3.9863589999999997E-2</v>
      </c>
      <c r="U261" cm="1">
        <f t="array" ref="U261">INDEX('GMW - Zero_net'!$A$2:$MC$200,MATCH(1,('GMW - Zero_net'!$MC$2:$MC$200=U$3)*('GMW - Zero_net'!$MB$2:$MB$200=U$4),0),$E261-1973)</f>
        <v>847656.2</v>
      </c>
      <c r="V261" cm="1">
        <f t="array" ref="V261">INDEX('GMW - Zero_net'!$A$2:$MC$200,MATCH(1,('GMW - Zero_net'!$MC$2:$MC$200=V$3)*('GMW - Zero_net'!$MB$2:$MB$200=V$4),0),$E261-1973)</f>
        <v>34969.56</v>
      </c>
      <c r="W261" cm="1">
        <f t="array" ref="W261">INDEX('GMW - Zero_net'!$A$2:$MC$200,MATCH(1,('GMW - Zero_net'!$MC$2:$MC$200=W$3)*('GMW - Zero_net'!$MB$2:$MB$200=W$4),0),$E261-1973)</f>
        <v>31.968419999999998</v>
      </c>
      <c r="X261" cm="1">
        <f t="array" ref="X261">INDEX('GMW - Zero_net'!$A$2:$MC$200,MATCH(1,('GMW - Zero_net'!$MC$2:$MC$200=X$3)*('GMW - Zero_net'!$MB$2:$MB$200=X$4),0),$E261-1973)</f>
        <v>627479.6</v>
      </c>
      <c r="Y261" cm="1">
        <f t="array" ref="Y261">INDEX('GMW - Zero_net'!$A$2:$MC$200,MATCH(1,('GMW - Zero_net'!$MC$2:$MC$200=Y$3)*('GMW - Zero_net'!$MB$2:$MB$200=Y$4),0),$E261-1973)</f>
        <v>41896</v>
      </c>
      <c r="Z261" cm="1">
        <f t="array" ref="Z261">INDEX('GMW - Zero_net'!$A$2:$MC$200,MATCH(1,('GMW - Zero_net'!$MC$2:$MC$200=Z$3)*('GMW - Zero_net'!$MB$2:$MB$200=Z$4),0),$E261-1973)</f>
        <v>4030667</v>
      </c>
      <c r="AA261" cm="1">
        <f t="array" ref="AA261">INDEX('GMW - Zero_net'!$A$2:$MC$200,MATCH(1,('GMW - Zero_net'!$MC$2:$MC$200=AA$3)*('GMW - Zero_net'!$MB$2:$MB$200=AA$4),0),$E261-1973)</f>
        <v>-1.5363560000000001</v>
      </c>
      <c r="AB261" cm="1">
        <f t="array" ref="AB261">INDEX('GMW - Zero_net'!$A$2:$MC$200,MATCH(1,('GMW - Zero_net'!$MC$2:$MC$200=AB$3)*('GMW - Zero_net'!$MB$2:$MB$200=AB$4),0),$E261-1973)</f>
        <v>618163.4</v>
      </c>
      <c r="AC261" cm="1">
        <f t="array" ref="AC261">INDEX('GMW - Zero_net'!$A$2:$MC$200,MATCH(1,('GMW - Zero_net'!$MC$2:$MC$200=AC$3)*('GMW - Zero_net'!$MB$2:$MB$200=AC$4),0),$E261-1973)</f>
        <v>558413.9</v>
      </c>
      <c r="AD261" cm="1">
        <f t="array" ref="AD261">INDEX('GMW - Zero_net'!$A$2:$MC$200,MATCH(1,('GMW - Zero_net'!$MC$2:$MC$200=AD$3)*('GMW - Zero_net'!$MB$2:$MB$200=AD$4),0),$E261-1973)</f>
        <v>68771.08</v>
      </c>
      <c r="AE261" cm="1">
        <f t="array" ref="AE261">INDEX('GMW - Zero_net'!$A$2:$MC$200,MATCH(1,('GMW - Zero_net'!$MC$2:$MC$200=AE$3)*('GMW - Zero_net'!$MB$2:$MB$200=AE$4),0),$E261-1973)</f>
        <v>39.871789999999997</v>
      </c>
    </row>
    <row r="262" spans="1:31" x14ac:dyDescent="0.25">
      <c r="B262">
        <f t="shared" si="20"/>
        <v>2043</v>
      </c>
      <c r="C262">
        <f t="shared" si="20"/>
        <v>2043</v>
      </c>
      <c r="E262">
        <f t="shared" si="16"/>
        <v>2235</v>
      </c>
      <c r="F262" cm="1">
        <f t="array" ref="F262">INDEX('GMW - Zero_net'!$A$2:$MC$200,MATCH(1,('GMW - Zero_net'!$MC$2:$MC$200=F$3)*('GMW - Zero_net'!$MB$2:$MB$200=F$4),0),$E262-1973)</f>
        <v>850036.3</v>
      </c>
      <c r="G262" cm="1">
        <f t="array" ref="G262">INDEX('GMW - Zero_net'!$A$2:$MC$200,MATCH(1,('GMW - Zero_net'!$MC$2:$MC$200=G$3)*('GMW - Zero_net'!$MB$2:$MB$200=G$4),0),$E262-1973)</f>
        <v>482209.6</v>
      </c>
      <c r="H262" cm="1">
        <f t="array" ref="H262">INDEX('GMW - Zero_net'!$A$2:$MC$200,MATCH(1,('GMW - Zero_net'!$MC$2:$MC$200=H$3)*('GMW - Zero_net'!$MB$2:$MB$200=H$4),0),$E262-1973)</f>
        <v>549258.1</v>
      </c>
      <c r="I262" cm="1">
        <f t="array" ref="I262">INDEX('GMW - Zero_net'!$A$2:$MC$200,MATCH(1,('GMW - Zero_net'!$MC$2:$MC$200=I$3)*('GMW - Zero_net'!$MB$2:$MB$200=I$4),0),$E262-1973)</f>
        <v>203.506</v>
      </c>
      <c r="J262" cm="1">
        <f t="array" ref="J262">INDEX('GMW - Zero_net'!$A$2:$MC$200,MATCH(1,('GMW - Zero_net'!$MC$2:$MC$200=J$3)*('GMW - Zero_net'!$MB$2:$MB$200=J$4),0),$E262-1973)</f>
        <v>2.4973589999999999</v>
      </c>
      <c r="K262" cm="1">
        <f t="array" ref="K262">INDEX('GMW - Zero_net'!$A$2:$MC$200,MATCH(1,('GMW - Zero_net'!$MC$2:$MC$200=K$3)*('GMW - Zero_net'!$MB$2:$MB$200=K$4),0),$E262-1973)</f>
        <v>3.2892130000000002</v>
      </c>
      <c r="L262" cm="1">
        <f t="array" ref="L262">INDEX('GMW - Zero_net'!$A$2:$MC$200,MATCH(1,('GMW - Zero_net'!$MC$2:$MC$200=L$3)*('GMW - Zero_net'!$MB$2:$MB$200=L$4),0),$E262-1973)</f>
        <v>35236.660000000003</v>
      </c>
      <c r="M262" cm="1">
        <f t="array" ref="M262">INDEX('GMW - Zero_net'!$A$2:$MC$200,MATCH(1,('GMW - Zero_net'!$MC$2:$MC$200=M$3)*('GMW - Zero_net'!$MB$2:$MB$200=M$4),0),$E262-1973)</f>
        <v>1178.18</v>
      </c>
      <c r="N262" cm="1">
        <f t="array" ref="N262">INDEX('GMW - Zero_net'!$A$2:$MC$200,MATCH(1,('GMW - Zero_net'!$MC$2:$MC$200=N$3)*('GMW - Zero_net'!$MB$2:$MB$200=N$4),0),$E262-1973)</f>
        <v>36414.839999999997</v>
      </c>
      <c r="O262" cm="1">
        <f t="array" ref="O262">INDEX('GMW - Zero_net'!$A$2:$MC$200,MATCH(1,('GMW - Zero_net'!$MC$2:$MC$200=O$3)*('GMW - Zero_net'!$MB$2:$MB$200=O$4),0),$E262-1973)</f>
        <v>3.2354379999999998</v>
      </c>
      <c r="P262" cm="1">
        <f t="array" ref="P262">INDEX('GMW - Zero_net'!$A$2:$MC$200,MATCH(1,('GMW - Zero_net'!$MC$2:$MC$200=P$3)*('GMW - Zero_net'!$MB$2:$MB$200=P$4),0),$E262-1973)</f>
        <v>42523.199999999997</v>
      </c>
      <c r="Q262" cm="1">
        <f t="array" ref="Q262">INDEX('GMW - Zero_net'!$A$2:$MC$200,MATCH(1,('GMW - Zero_net'!$MC$2:$MC$200=Q$3)*('GMW - Zero_net'!$MB$2:$MB$200=Q$4),0),$E262-1973)</f>
        <v>-71551.37</v>
      </c>
      <c r="R262" cm="1">
        <f t="array" ref="R262">INDEX('GMW - Zero_net'!$A$2:$MC$200,MATCH(1,('GMW - Zero_net'!$MC$2:$MC$200=R$3)*('GMW - Zero_net'!$MB$2:$MB$200=R$4),0),$E262-1973)</f>
        <v>5521606</v>
      </c>
      <c r="S262" cm="1">
        <f t="array" ref="S262">INDEX('GMW - Zero_net'!$A$2:$MC$200,MATCH(1,('GMW - Zero_net'!$MC$2:$MC$200=S$3)*('GMW - Zero_net'!$MB$2:$MB$200=S$4),0),$E262-1973)</f>
        <v>1376198</v>
      </c>
      <c r="T262" cm="1">
        <f t="array" ref="T262">INDEX('GMW - Zero_net'!$A$2:$MC$200,MATCH(1,('GMW - Zero_net'!$MC$2:$MC$200=T$3)*('GMW - Zero_net'!$MB$2:$MB$200=T$4),0),$E262-1973)</f>
        <v>3.5476679999999997E-2</v>
      </c>
      <c r="U262" cm="1">
        <f t="array" ref="U262">INDEX('GMW - Zero_net'!$A$2:$MC$200,MATCH(1,('GMW - Zero_net'!$MC$2:$MC$200=U$3)*('GMW - Zero_net'!$MB$2:$MB$200=U$4),0),$E262-1973)</f>
        <v>849734.7</v>
      </c>
      <c r="V262" cm="1">
        <f t="array" ref="V262">INDEX('GMW - Zero_net'!$A$2:$MC$200,MATCH(1,('GMW - Zero_net'!$MC$2:$MC$200=V$3)*('GMW - Zero_net'!$MB$2:$MB$200=V$4),0),$E262-1973)</f>
        <v>34959.760000000002</v>
      </c>
      <c r="W262" cm="1">
        <f t="array" ref="W262">INDEX('GMW - Zero_net'!$A$2:$MC$200,MATCH(1,('GMW - Zero_net'!$MC$2:$MC$200=W$3)*('GMW - Zero_net'!$MB$2:$MB$200=W$4),0),$E262-1973)</f>
        <v>31.967669999999998</v>
      </c>
      <c r="X262" cm="1">
        <f t="array" ref="X262">INDEX('GMW - Zero_net'!$A$2:$MC$200,MATCH(1,('GMW - Zero_net'!$MC$2:$MC$200=X$3)*('GMW - Zero_net'!$MB$2:$MB$200=X$4),0),$E262-1973)</f>
        <v>627270.1</v>
      </c>
      <c r="Y262" cm="1">
        <f t="array" ref="Y262">INDEX('GMW - Zero_net'!$A$2:$MC$200,MATCH(1,('GMW - Zero_net'!$MC$2:$MC$200=Y$3)*('GMW - Zero_net'!$MB$2:$MB$200=Y$4),0),$E262-1973)</f>
        <v>41853.79</v>
      </c>
      <c r="Z262" cm="1">
        <f t="array" ref="Z262">INDEX('GMW - Zero_net'!$A$2:$MC$200,MATCH(1,('GMW - Zero_net'!$MC$2:$MC$200=Z$3)*('GMW - Zero_net'!$MB$2:$MB$200=Z$4),0),$E262-1973)</f>
        <v>4044689</v>
      </c>
      <c r="AA262" cm="1">
        <f t="array" ref="AA262">INDEX('GMW - Zero_net'!$A$2:$MC$200,MATCH(1,('GMW - Zero_net'!$MC$2:$MC$200=AA$3)*('GMW - Zero_net'!$MB$2:$MB$200=AA$4),0),$E262-1973)</f>
        <v>-1.5351239999999999</v>
      </c>
      <c r="AB262" cm="1">
        <f t="array" ref="AB262">INDEX('GMW - Zero_net'!$A$2:$MC$200,MATCH(1,('GMW - Zero_net'!$MC$2:$MC$200=AB$3)*('GMW - Zero_net'!$MB$2:$MB$200=AB$4),0),$E262-1973)</f>
        <v>650690.19999999995</v>
      </c>
      <c r="AC262" cm="1">
        <f t="array" ref="AC262">INDEX('GMW - Zero_net'!$A$2:$MC$200,MATCH(1,('GMW - Zero_net'!$MC$2:$MC$200=AC$3)*('GMW - Zero_net'!$MB$2:$MB$200=AC$4),0),$E262-1973)</f>
        <v>552469.6</v>
      </c>
      <c r="AD262" cm="1">
        <f t="array" ref="AD262">INDEX('GMW - Zero_net'!$A$2:$MC$200,MATCH(1,('GMW - Zero_net'!$MC$2:$MC$200=AD$3)*('GMW - Zero_net'!$MB$2:$MB$200=AD$4),0),$E262-1973)</f>
        <v>68748.39</v>
      </c>
      <c r="AE262" cm="1">
        <f t="array" ref="AE262">INDEX('GMW - Zero_net'!$A$2:$MC$200,MATCH(1,('GMW - Zero_net'!$MC$2:$MC$200=AE$3)*('GMW - Zero_net'!$MB$2:$MB$200=AE$4),0),$E262-1973)</f>
        <v>39.932200000000002</v>
      </c>
    </row>
    <row r="263" spans="1:31" x14ac:dyDescent="0.2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cm="1">
        <f t="array" ref="F263">INDEX('GMW - Zero_net'!$A$2:$MC$200,MATCH(1,('GMW - Zero_net'!$MC$2:$MC$200=F$3)*('GMW - Zero_net'!$MB$2:$MB$200=F$4),0),$E263-1973)</f>
        <v>852059.4</v>
      </c>
      <c r="G263" cm="1">
        <f t="array" ref="G263">INDEX('GMW - Zero_net'!$A$2:$MC$200,MATCH(1,('GMW - Zero_net'!$MC$2:$MC$200=G$3)*('GMW - Zero_net'!$MB$2:$MB$200=G$4),0),$E263-1973)</f>
        <v>483051.1</v>
      </c>
      <c r="H263" cm="1">
        <f t="array" ref="H263">INDEX('GMW - Zero_net'!$A$2:$MC$200,MATCH(1,('GMW - Zero_net'!$MC$2:$MC$200=H$3)*('GMW - Zero_net'!$MB$2:$MB$200=H$4),0),$E263-1973)</f>
        <v>550650.69999999995</v>
      </c>
      <c r="I263" cm="1">
        <f t="array" ref="I263">INDEX('GMW - Zero_net'!$A$2:$MC$200,MATCH(1,('GMW - Zero_net'!$MC$2:$MC$200=I$3)*('GMW - Zero_net'!$MB$2:$MB$200=I$4),0),$E263-1973)</f>
        <v>203.86869999999999</v>
      </c>
      <c r="J263" cm="1">
        <f t="array" ref="J263">INDEX('GMW - Zero_net'!$A$2:$MC$200,MATCH(1,('GMW - Zero_net'!$MC$2:$MC$200=J$3)*('GMW - Zero_net'!$MB$2:$MB$200=J$4),0),$E263-1973)</f>
        <v>2.494583</v>
      </c>
      <c r="K263" cm="1">
        <f t="array" ref="K263">INDEX('GMW - Zero_net'!$A$2:$MC$200,MATCH(1,('GMW - Zero_net'!$MC$2:$MC$200=K$3)*('GMW - Zero_net'!$MB$2:$MB$200=K$4),0),$E263-1973)</f>
        <v>3.2874400000000001</v>
      </c>
      <c r="L263" cm="1">
        <f t="array" ref="L263">INDEX('GMW - Zero_net'!$A$2:$MC$200,MATCH(1,('GMW - Zero_net'!$MC$2:$MC$200=L$3)*('GMW - Zero_net'!$MB$2:$MB$200=L$4),0),$E263-1973)</f>
        <v>35224.67</v>
      </c>
      <c r="M263" cm="1">
        <f t="array" ref="M263">INDEX('GMW - Zero_net'!$A$2:$MC$200,MATCH(1,('GMW - Zero_net'!$MC$2:$MC$200=M$3)*('GMW - Zero_net'!$MB$2:$MB$200=M$4),0),$E263-1973)</f>
        <v>1179.93</v>
      </c>
      <c r="N263" cm="1">
        <f t="array" ref="N263">INDEX('GMW - Zero_net'!$A$2:$MC$200,MATCH(1,('GMW - Zero_net'!$MC$2:$MC$200=N$3)*('GMW - Zero_net'!$MB$2:$MB$200=N$4),0),$E263-1973)</f>
        <v>36404.6</v>
      </c>
      <c r="O263" cm="1">
        <f t="array" ref="O263">INDEX('GMW - Zero_net'!$A$2:$MC$200,MATCH(1,('GMW - Zero_net'!$MC$2:$MC$200=O$3)*('GMW - Zero_net'!$MB$2:$MB$200=O$4),0),$E263-1973)</f>
        <v>3.241155</v>
      </c>
      <c r="P263" cm="1">
        <f t="array" ref="P263">INDEX('GMW - Zero_net'!$A$2:$MC$200,MATCH(1,('GMW - Zero_net'!$MC$2:$MC$200=P$3)*('GMW - Zero_net'!$MB$2:$MB$200=P$4),0),$E263-1973)</f>
        <v>42526.92</v>
      </c>
      <c r="Q263" cm="1">
        <f t="array" ref="Q263">INDEX('GMW - Zero_net'!$A$2:$MC$200,MATCH(1,('GMW - Zero_net'!$MC$2:$MC$200=Q$3)*('GMW - Zero_net'!$MB$2:$MB$200=Q$4),0),$E263-1973)</f>
        <v>39630.49</v>
      </c>
      <c r="R263" cm="1">
        <f t="array" ref="R263">INDEX('GMW - Zero_net'!$A$2:$MC$200,MATCH(1,('GMW - Zero_net'!$MC$2:$MC$200=R$3)*('GMW - Zero_net'!$MB$2:$MB$200=R$4),0),$E263-1973)</f>
        <v>5544116</v>
      </c>
      <c r="S263" cm="1">
        <f t="array" ref="S263">INDEX('GMW - Zero_net'!$A$2:$MC$200,MATCH(1,('GMW - Zero_net'!$MC$2:$MC$200=S$3)*('GMW - Zero_net'!$MB$2:$MB$200=S$4),0),$E263-1973)</f>
        <v>1387187</v>
      </c>
      <c r="T263" cm="1">
        <f t="array" ref="T263">INDEX('GMW - Zero_net'!$A$2:$MC$200,MATCH(1,('GMW - Zero_net'!$MC$2:$MC$200=T$3)*('GMW - Zero_net'!$MB$2:$MB$200=T$4),0),$E263-1973)</f>
        <v>2.803802E-2</v>
      </c>
      <c r="U263" cm="1">
        <f t="array" ref="U263">INDEX('GMW - Zero_net'!$A$2:$MC$200,MATCH(1,('GMW - Zero_net'!$MC$2:$MC$200=U$3)*('GMW - Zero_net'!$MB$2:$MB$200=U$4),0),$E263-1973)</f>
        <v>851820.7</v>
      </c>
      <c r="V263" cm="1">
        <f t="array" ref="V263">INDEX('GMW - Zero_net'!$A$2:$MC$200,MATCH(1,('GMW - Zero_net'!$MC$2:$MC$200=V$3)*('GMW - Zero_net'!$MB$2:$MB$200=V$4),0),$E263-1973)</f>
        <v>34950</v>
      </c>
      <c r="W263" cm="1">
        <f t="array" ref="W263">INDEX('GMW - Zero_net'!$A$2:$MC$200,MATCH(1,('GMW - Zero_net'!$MC$2:$MC$200=W$3)*('GMW - Zero_net'!$MB$2:$MB$200=W$4),0),$E263-1973)</f>
        <v>31.966920000000002</v>
      </c>
      <c r="X263" cm="1">
        <f t="array" ref="X263">INDEX('GMW - Zero_net'!$A$2:$MC$200,MATCH(1,('GMW - Zero_net'!$MC$2:$MC$200=X$3)*('GMW - Zero_net'!$MB$2:$MB$200=X$4),0),$E263-1973)</f>
        <v>627057.19999999995</v>
      </c>
      <c r="Y263" cm="1">
        <f t="array" ref="Y263">INDEX('GMW - Zero_net'!$A$2:$MC$200,MATCH(1,('GMW - Zero_net'!$MC$2:$MC$200=Y$3)*('GMW - Zero_net'!$MB$2:$MB$200=Y$4),0),$E263-1973)</f>
        <v>41811.58</v>
      </c>
      <c r="Z263" cm="1">
        <f t="array" ref="Z263">INDEX('GMW - Zero_net'!$A$2:$MC$200,MATCH(1,('GMW - Zero_net'!$MC$2:$MC$200=Z$3)*('GMW - Zero_net'!$MB$2:$MB$200=Z$4),0),$E263-1973)</f>
        <v>4058786</v>
      </c>
      <c r="AA263" cm="1">
        <f t="array" ref="AA263">INDEX('GMW - Zero_net'!$A$2:$MC$200,MATCH(1,('GMW - Zero_net'!$MC$2:$MC$200=AA$3)*('GMW - Zero_net'!$MB$2:$MB$200=AA$4),0),$E263-1973)</f>
        <v>-1.533893</v>
      </c>
      <c r="AB263" cm="1">
        <f t="array" ref="AB263">INDEX('GMW - Zero_net'!$A$2:$MC$200,MATCH(1,('GMW - Zero_net'!$MC$2:$MC$200=AB$3)*('GMW - Zero_net'!$MB$2:$MB$200=AB$4),0),$E263-1973)</f>
        <v>677292.2</v>
      </c>
      <c r="AC263" cm="1">
        <f t="array" ref="AC263">INDEX('GMW - Zero_net'!$A$2:$MC$200,MATCH(1,('GMW - Zero_net'!$MC$2:$MC$200=AC$3)*('GMW - Zero_net'!$MB$2:$MB$200=AC$4),0),$E263-1973)</f>
        <v>654782.4</v>
      </c>
      <c r="AD263" cm="1">
        <f t="array" ref="AD263">INDEX('GMW - Zero_net'!$A$2:$MC$200,MATCH(1,('GMW - Zero_net'!$MC$2:$MC$200=AD$3)*('GMW - Zero_net'!$MB$2:$MB$200=AD$4),0),$E263-1973)</f>
        <v>68725.710000000006</v>
      </c>
      <c r="AE263" cm="1">
        <f t="array" ref="AE263">INDEX('GMW - Zero_net'!$A$2:$MC$200,MATCH(1,('GMW - Zero_net'!$MC$2:$MC$200=AE$3)*('GMW - Zero_net'!$MB$2:$MB$200=AE$4),0),$E263-1973)</f>
        <v>39.99259</v>
      </c>
    </row>
    <row r="264" spans="1:31" x14ac:dyDescent="0.25">
      <c r="B264">
        <f t="shared" si="20"/>
        <v>2044</v>
      </c>
      <c r="C264">
        <f t="shared" si="20"/>
        <v>2044</v>
      </c>
      <c r="E264">
        <f t="shared" si="16"/>
        <v>2237</v>
      </c>
      <c r="F264" cm="1">
        <f t="array" ref="F264">INDEX('GMW - Zero_net'!$A$2:$MC$200,MATCH(1,('GMW - Zero_net'!$MC$2:$MC$200=F$3)*('GMW - Zero_net'!$MB$2:$MB$200=F$4),0),$E264-1973)</f>
        <v>854085.3</v>
      </c>
      <c r="G264" cm="1">
        <f t="array" ref="G264">INDEX('GMW - Zero_net'!$A$2:$MC$200,MATCH(1,('GMW - Zero_net'!$MC$2:$MC$200=G$3)*('GMW - Zero_net'!$MB$2:$MB$200=G$4),0),$E264-1973)</f>
        <v>483901.5</v>
      </c>
      <c r="H264" cm="1">
        <f t="array" ref="H264">INDEX('GMW - Zero_net'!$A$2:$MC$200,MATCH(1,('GMW - Zero_net'!$MC$2:$MC$200=H$3)*('GMW - Zero_net'!$MB$2:$MB$200=H$4),0),$E264-1973)</f>
        <v>551931.1</v>
      </c>
      <c r="I264" cm="1">
        <f t="array" ref="I264">INDEX('GMW - Zero_net'!$A$2:$MC$200,MATCH(1,('GMW - Zero_net'!$MC$2:$MC$200=I$3)*('GMW - Zero_net'!$MB$2:$MB$200=I$4),0),$E264-1973)</f>
        <v>205.63249999999999</v>
      </c>
      <c r="J264" cm="1">
        <f t="array" ref="J264">INDEX('GMW - Zero_net'!$A$2:$MC$200,MATCH(1,('GMW - Zero_net'!$MC$2:$MC$200=J$3)*('GMW - Zero_net'!$MB$2:$MB$200=J$4),0),$E264-1973)</f>
        <v>2.491206</v>
      </c>
      <c r="K264" cm="1">
        <f t="array" ref="K264">INDEX('GMW - Zero_net'!$A$2:$MC$200,MATCH(1,('GMW - Zero_net'!$MC$2:$MC$200=K$3)*('GMW - Zero_net'!$MB$2:$MB$200=K$4),0),$E264-1973)</f>
        <v>3.285717</v>
      </c>
      <c r="L264" cm="1">
        <f t="array" ref="L264">INDEX('GMW - Zero_net'!$A$2:$MC$200,MATCH(1,('GMW - Zero_net'!$MC$2:$MC$200=L$3)*('GMW - Zero_net'!$MB$2:$MB$200=L$4),0),$E264-1973)</f>
        <v>35210.769999999997</v>
      </c>
      <c r="M264" cm="1">
        <f t="array" ref="M264">INDEX('GMW - Zero_net'!$A$2:$MC$200,MATCH(1,('GMW - Zero_net'!$MC$2:$MC$200=M$3)*('GMW - Zero_net'!$MB$2:$MB$200=M$4),0),$E264-1973)</f>
        <v>1183.6130000000001</v>
      </c>
      <c r="N264" cm="1">
        <f t="array" ref="N264">INDEX('GMW - Zero_net'!$A$2:$MC$200,MATCH(1,('GMW - Zero_net'!$MC$2:$MC$200=N$3)*('GMW - Zero_net'!$MB$2:$MB$200=N$4),0),$E264-1973)</f>
        <v>36394.379999999997</v>
      </c>
      <c r="O264" cm="1">
        <f t="array" ref="O264">INDEX('GMW - Zero_net'!$A$2:$MC$200,MATCH(1,('GMW - Zero_net'!$MC$2:$MC$200=O$3)*('GMW - Zero_net'!$MB$2:$MB$200=O$4),0),$E264-1973)</f>
        <v>3.2521870000000002</v>
      </c>
      <c r="P264" cm="1">
        <f t="array" ref="P264">INDEX('GMW - Zero_net'!$A$2:$MC$200,MATCH(1,('GMW - Zero_net'!$MC$2:$MC$200=P$3)*('GMW - Zero_net'!$MB$2:$MB$200=P$4),0),$E264-1973)</f>
        <v>42530.64</v>
      </c>
      <c r="Q264" cm="1">
        <f t="array" ref="Q264">INDEX('GMW - Zero_net'!$A$2:$MC$200,MATCH(1,('GMW - Zero_net'!$MC$2:$MC$200=Q$3)*('GMW - Zero_net'!$MB$2:$MB$200=Q$4),0),$E264-1973)</f>
        <v>-84808.45</v>
      </c>
      <c r="R264" cm="1">
        <f t="array" ref="R264">INDEX('GMW - Zero_net'!$A$2:$MC$200,MATCH(1,('GMW - Zero_net'!$MC$2:$MC$200=R$3)*('GMW - Zero_net'!$MB$2:$MB$200=R$4),0),$E264-1973)</f>
        <v>5648756</v>
      </c>
      <c r="S264" cm="1">
        <f t="array" ref="S264">INDEX('GMW - Zero_net'!$A$2:$MC$200,MATCH(1,('GMW - Zero_net'!$MC$2:$MC$200=S$3)*('GMW - Zero_net'!$MB$2:$MB$200=S$4),0),$E264-1973)</f>
        <v>1397959</v>
      </c>
      <c r="T264" cm="1">
        <f t="array" ref="T264">INDEX('GMW - Zero_net'!$A$2:$MC$200,MATCH(1,('GMW - Zero_net'!$MC$2:$MC$200=T$3)*('GMW - Zero_net'!$MB$2:$MB$200=T$4),0),$E264-1973)</f>
        <v>2.0408630000000001E-2</v>
      </c>
      <c r="U264" cm="1">
        <f t="array" ref="U264">INDEX('GMW - Zero_net'!$A$2:$MC$200,MATCH(1,('GMW - Zero_net'!$MC$2:$MC$200=U$3)*('GMW - Zero_net'!$MB$2:$MB$200=U$4),0),$E264-1973)</f>
        <v>853911</v>
      </c>
      <c r="V264" cm="1">
        <f t="array" ref="V264">INDEX('GMW - Zero_net'!$A$2:$MC$200,MATCH(1,('GMW - Zero_net'!$MC$2:$MC$200=V$3)*('GMW - Zero_net'!$MB$2:$MB$200=V$4),0),$E264-1973)</f>
        <v>34940.26</v>
      </c>
      <c r="W264" cm="1">
        <f t="array" ref="W264">INDEX('GMW - Zero_net'!$A$2:$MC$200,MATCH(1,('GMW - Zero_net'!$MC$2:$MC$200=W$3)*('GMW - Zero_net'!$MB$2:$MB$200=W$4),0),$E264-1973)</f>
        <v>31.966170000000002</v>
      </c>
      <c r="X264" cm="1">
        <f t="array" ref="X264">INDEX('GMW - Zero_net'!$A$2:$MC$200,MATCH(1,('GMW - Zero_net'!$MC$2:$MC$200=X$3)*('GMW - Zero_net'!$MB$2:$MB$200=X$4),0),$E264-1973)</f>
        <v>626840.80000000005</v>
      </c>
      <c r="Y264" cm="1">
        <f t="array" ref="Y264">INDEX('GMW - Zero_net'!$A$2:$MC$200,MATCH(1,('GMW - Zero_net'!$MC$2:$MC$200=Y$3)*('GMW - Zero_net'!$MB$2:$MB$200=Y$4),0),$E264-1973)</f>
        <v>41769.360000000001</v>
      </c>
      <c r="Z264" cm="1">
        <f t="array" ref="Z264">INDEX('GMW - Zero_net'!$A$2:$MC$200,MATCH(1,('GMW - Zero_net'!$MC$2:$MC$200=Z$3)*('GMW - Zero_net'!$MB$2:$MB$200=Z$4),0),$E264-1973)</f>
        <v>4072955</v>
      </c>
      <c r="AA264" cm="1">
        <f t="array" ref="AA264">INDEX('GMW - Zero_net'!$A$2:$MC$200,MATCH(1,('GMW - Zero_net'!$MC$2:$MC$200=AA$3)*('GMW - Zero_net'!$MB$2:$MB$200=AA$4),0),$E264-1973)</f>
        <v>-1.532662</v>
      </c>
      <c r="AB264" cm="1">
        <f t="array" ref="AB264">INDEX('GMW - Zero_net'!$A$2:$MC$200,MATCH(1,('GMW - Zero_net'!$MC$2:$MC$200=AB$3)*('GMW - Zero_net'!$MB$2:$MB$200=AB$4),0),$E264-1973)</f>
        <v>647802.9</v>
      </c>
      <c r="AC264" cm="1">
        <f t="array" ref="AC264">INDEX('GMW - Zero_net'!$A$2:$MC$200,MATCH(1,('GMW - Zero_net'!$MC$2:$MC$200=AC$3)*('GMW - Zero_net'!$MB$2:$MB$200=AC$4),0),$E264-1973)</f>
        <v>543163.6</v>
      </c>
      <c r="AD264" cm="1">
        <f t="array" ref="AD264">INDEX('GMW - Zero_net'!$A$2:$MC$200,MATCH(1,('GMW - Zero_net'!$MC$2:$MC$200=AD$3)*('GMW - Zero_net'!$MB$2:$MB$200=AD$4),0),$E264-1973)</f>
        <v>68703.03</v>
      </c>
      <c r="AE264" cm="1">
        <f t="array" ref="AE264">INDEX('GMW - Zero_net'!$A$2:$MC$200,MATCH(1,('GMW - Zero_net'!$MC$2:$MC$200=AE$3)*('GMW - Zero_net'!$MB$2:$MB$200=AE$4),0),$E264-1973)</f>
        <v>40.052979999999998</v>
      </c>
    </row>
    <row r="265" spans="1:31" x14ac:dyDescent="0.2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cm="1">
        <f t="array" ref="F265">INDEX('GMW - Zero_net'!$A$2:$MC$200,MATCH(1,('GMW - Zero_net'!$MC$2:$MC$200=F$3)*('GMW - Zero_net'!$MB$2:$MB$200=F$4),0),$E265-1973)</f>
        <v>855988</v>
      </c>
      <c r="G265" cm="1">
        <f t="array" ref="G265">INDEX('GMW - Zero_net'!$A$2:$MC$200,MATCH(1,('GMW - Zero_net'!$MC$2:$MC$200=G$3)*('GMW - Zero_net'!$MB$2:$MB$200=G$4),0),$E265-1973)</f>
        <v>484685.3</v>
      </c>
      <c r="H265" cm="1">
        <f t="array" ref="H265">INDEX('GMW - Zero_net'!$A$2:$MC$200,MATCH(1,('GMW - Zero_net'!$MC$2:$MC$200=H$3)*('GMW - Zero_net'!$MB$2:$MB$200=H$4),0),$E265-1973)</f>
        <v>553315.6</v>
      </c>
      <c r="I265" cm="1">
        <f t="array" ref="I265">INDEX('GMW - Zero_net'!$A$2:$MC$200,MATCH(1,('GMW - Zero_net'!$MC$2:$MC$200=I$3)*('GMW - Zero_net'!$MB$2:$MB$200=I$4),0),$E265-1973)</f>
        <v>206.6568</v>
      </c>
      <c r="J265" cm="1">
        <f t="array" ref="J265">INDEX('GMW - Zero_net'!$A$2:$MC$200,MATCH(1,('GMW - Zero_net'!$MC$2:$MC$200=J$3)*('GMW - Zero_net'!$MB$2:$MB$200=J$4),0),$E265-1973)</f>
        <v>2.4868779999999999</v>
      </c>
      <c r="K265" cm="1">
        <f t="array" ref="K265">INDEX('GMW - Zero_net'!$A$2:$MC$200,MATCH(1,('GMW - Zero_net'!$MC$2:$MC$200=K$3)*('GMW - Zero_net'!$MB$2:$MB$200=K$4),0),$E265-1973)</f>
        <v>3.2832780000000001</v>
      </c>
      <c r="L265" cm="1">
        <f t="array" ref="L265">INDEX('GMW - Zero_net'!$A$2:$MC$200,MATCH(1,('GMW - Zero_net'!$MC$2:$MC$200=L$3)*('GMW - Zero_net'!$MB$2:$MB$200=L$4),0),$E265-1973)</f>
        <v>35193.18</v>
      </c>
      <c r="M265" cm="1">
        <f t="array" ref="M265">INDEX('GMW - Zero_net'!$A$2:$MC$200,MATCH(1,('GMW - Zero_net'!$MC$2:$MC$200=M$3)*('GMW - Zero_net'!$MB$2:$MB$200=M$4),0),$E265-1973)</f>
        <v>1186.4839999999999</v>
      </c>
      <c r="N265" cm="1">
        <f t="array" ref="N265">INDEX('GMW - Zero_net'!$A$2:$MC$200,MATCH(1,('GMW - Zero_net'!$MC$2:$MC$200=N$3)*('GMW - Zero_net'!$MB$2:$MB$200=N$4),0),$E265-1973)</f>
        <v>36379.67</v>
      </c>
      <c r="O265" cm="1">
        <f t="array" ref="O265">INDEX('GMW - Zero_net'!$A$2:$MC$200,MATCH(1,('GMW - Zero_net'!$MC$2:$MC$200=O$3)*('GMW - Zero_net'!$MB$2:$MB$200=O$4),0),$E265-1973)</f>
        <v>3.2613940000000001</v>
      </c>
      <c r="P265" cm="1">
        <f t="array" ref="P265">INDEX('GMW - Zero_net'!$A$2:$MC$200,MATCH(1,('GMW - Zero_net'!$MC$2:$MC$200=P$3)*('GMW - Zero_net'!$MB$2:$MB$200=P$4),0),$E265-1973)</f>
        <v>42595.56</v>
      </c>
      <c r="Q265" cm="1">
        <f t="array" ref="Q265">INDEX('GMW - Zero_net'!$A$2:$MC$200,MATCH(1,('GMW - Zero_net'!$MC$2:$MC$200=Q$3)*('GMW - Zero_net'!$MB$2:$MB$200=Q$4),0),$E265-1973)</f>
        <v>-36009.769999999997</v>
      </c>
      <c r="R265" cm="1">
        <f t="array" ref="R265">INDEX('GMW - Zero_net'!$A$2:$MC$200,MATCH(1,('GMW - Zero_net'!$MC$2:$MC$200=R$3)*('GMW - Zero_net'!$MB$2:$MB$200=R$4),0),$E265-1973)</f>
        <v>5711926</v>
      </c>
      <c r="S265" cm="1">
        <f t="array" ref="S265">INDEX('GMW - Zero_net'!$A$2:$MC$200,MATCH(1,('GMW - Zero_net'!$MC$2:$MC$200=S$3)*('GMW - Zero_net'!$MB$2:$MB$200=S$4),0),$E265-1973)</f>
        <v>1408649</v>
      </c>
      <c r="T265" cm="1">
        <f t="array" ref="T265">INDEX('GMW - Zero_net'!$A$2:$MC$200,MATCH(1,('GMW - Zero_net'!$MC$2:$MC$200=T$3)*('GMW - Zero_net'!$MB$2:$MB$200=T$4),0),$E265-1973)</f>
        <v>5.8174129999999996E-3</v>
      </c>
      <c r="U265" cm="1">
        <f t="array" ref="U265">INDEX('GMW - Zero_net'!$A$2:$MC$200,MATCH(1,('GMW - Zero_net'!$MC$2:$MC$200=U$3)*('GMW - Zero_net'!$MB$2:$MB$200=U$4),0),$E265-1973)</f>
        <v>855937.9</v>
      </c>
      <c r="V265" cm="1">
        <f t="array" ref="V265">INDEX('GMW - Zero_net'!$A$2:$MC$200,MATCH(1,('GMW - Zero_net'!$MC$2:$MC$200=V$3)*('GMW - Zero_net'!$MB$2:$MB$200=V$4),0),$E265-1973)</f>
        <v>34926.21</v>
      </c>
      <c r="W265" cm="1">
        <f t="array" ref="W265">INDEX('GMW - Zero_net'!$A$2:$MC$200,MATCH(1,('GMW - Zero_net'!$MC$2:$MC$200=W$3)*('GMW - Zero_net'!$MB$2:$MB$200=W$4),0),$E265-1973)</f>
        <v>31.965420000000002</v>
      </c>
      <c r="X265" cm="1">
        <f t="array" ref="X265">INDEX('GMW - Zero_net'!$A$2:$MC$200,MATCH(1,('GMW - Zero_net'!$MC$2:$MC$200=X$3)*('GMW - Zero_net'!$MB$2:$MB$200=X$4),0),$E265-1973)</f>
        <v>626489.80000000005</v>
      </c>
      <c r="Y265" cm="1">
        <f t="array" ref="Y265">INDEX('GMW - Zero_net'!$A$2:$MC$200,MATCH(1,('GMW - Zero_net'!$MC$2:$MC$200=Y$3)*('GMW - Zero_net'!$MB$2:$MB$200=Y$4),0),$E265-1973)</f>
        <v>41718.410000000003</v>
      </c>
      <c r="Z265" cm="1">
        <f t="array" ref="Z265">INDEX('GMW - Zero_net'!$A$2:$MC$200,MATCH(1,('GMW - Zero_net'!$MC$2:$MC$200=Z$3)*('GMW - Zero_net'!$MB$2:$MB$200=Z$4),0),$E265-1973)</f>
        <v>4087171</v>
      </c>
      <c r="AA265" cm="1">
        <f t="array" ref="AA265">INDEX('GMW - Zero_net'!$A$2:$MC$200,MATCH(1,('GMW - Zero_net'!$MC$2:$MC$200=AA$3)*('GMW - Zero_net'!$MB$2:$MB$200=AA$4),0),$E265-1973)</f>
        <v>-1.531433</v>
      </c>
      <c r="AB265" cm="1">
        <f t="array" ref="AB265">INDEX('GMW - Zero_net'!$A$2:$MC$200,MATCH(1,('GMW - Zero_net'!$MC$2:$MC$200=AB$3)*('GMW - Zero_net'!$MB$2:$MB$200=AB$4),0),$E265-1973)</f>
        <v>639275.9</v>
      </c>
      <c r="AC265" cm="1">
        <f t="array" ref="AC265">INDEX('GMW - Zero_net'!$A$2:$MC$200,MATCH(1,('GMW - Zero_net'!$MC$2:$MC$200=AC$3)*('GMW - Zero_net'!$MB$2:$MB$200=AC$4),0),$E265-1973)</f>
        <v>576104.80000000005</v>
      </c>
      <c r="AD265" cm="1">
        <f t="array" ref="AD265">INDEX('GMW - Zero_net'!$A$2:$MC$200,MATCH(1,('GMW - Zero_net'!$MC$2:$MC$200=AD$3)*('GMW - Zero_net'!$MB$2:$MB$200=AD$4),0),$E265-1973)</f>
        <v>68679.070000000007</v>
      </c>
      <c r="AE265" cm="1">
        <f t="array" ref="AE265">INDEX('GMW - Zero_net'!$A$2:$MC$200,MATCH(1,('GMW - Zero_net'!$MC$2:$MC$200=AE$3)*('GMW - Zero_net'!$MB$2:$MB$200=AE$4),0),$E265-1973)</f>
        <v>40.073659999999997</v>
      </c>
    </row>
    <row r="266" spans="1:31" x14ac:dyDescent="0.25">
      <c r="B266">
        <f t="shared" si="20"/>
        <v>2044</v>
      </c>
      <c r="C266">
        <f t="shared" si="20"/>
        <v>2044</v>
      </c>
      <c r="E266">
        <f t="shared" si="21"/>
        <v>2239</v>
      </c>
      <c r="F266" cm="1">
        <f t="array" ref="F266">INDEX('GMW - Zero_net'!$A$2:$MC$200,MATCH(1,('GMW - Zero_net'!$MC$2:$MC$200=F$3)*('GMW - Zero_net'!$MB$2:$MB$200=F$4),0),$E266-1973)</f>
        <v>857868.3</v>
      </c>
      <c r="G266" cm="1">
        <f t="array" ref="G266">INDEX('GMW - Zero_net'!$A$2:$MC$200,MATCH(1,('GMW - Zero_net'!$MC$2:$MC$200=G$3)*('GMW - Zero_net'!$MB$2:$MB$200=G$4),0),$E266-1973)</f>
        <v>485431.6</v>
      </c>
      <c r="H266" cm="1">
        <f t="array" ref="H266">INDEX('GMW - Zero_net'!$A$2:$MC$200,MATCH(1,('GMW - Zero_net'!$MC$2:$MC$200=H$3)*('GMW - Zero_net'!$MB$2:$MB$200=H$4),0),$E266-1973)</f>
        <v>554541.6</v>
      </c>
      <c r="I266" cm="1">
        <f t="array" ref="I266">INDEX('GMW - Zero_net'!$A$2:$MC$200,MATCH(1,('GMW - Zero_net'!$MC$2:$MC$200=I$3)*('GMW - Zero_net'!$MB$2:$MB$200=I$4),0),$E266-1973)</f>
        <v>207.5154</v>
      </c>
      <c r="J266" cm="1">
        <f t="array" ref="J266">INDEX('GMW - Zero_net'!$A$2:$MC$200,MATCH(1,('GMW - Zero_net'!$MC$2:$MC$200=J$3)*('GMW - Zero_net'!$MB$2:$MB$200=J$4),0),$E266-1973)</f>
        <v>2.4813860000000001</v>
      </c>
      <c r="K266" cm="1">
        <f t="array" ref="K266">INDEX('GMW - Zero_net'!$A$2:$MC$200,MATCH(1,('GMW - Zero_net'!$MC$2:$MC$200=K$3)*('GMW - Zero_net'!$MB$2:$MB$200=K$4),0),$E266-1973)</f>
        <v>3.2806380000000002</v>
      </c>
      <c r="L266" cm="1">
        <f t="array" ref="L266">INDEX('GMW - Zero_net'!$A$2:$MC$200,MATCH(1,('GMW - Zero_net'!$MC$2:$MC$200=L$3)*('GMW - Zero_net'!$MB$2:$MB$200=L$4),0),$E266-1973)</f>
        <v>35173.660000000003</v>
      </c>
      <c r="M266" cm="1">
        <f t="array" ref="M266">INDEX('GMW - Zero_net'!$A$2:$MC$200,MATCH(1,('GMW - Zero_net'!$MC$2:$MC$200=M$3)*('GMW - Zero_net'!$MB$2:$MB$200=M$4),0),$E266-1973)</f>
        <v>1191.4449999999999</v>
      </c>
      <c r="N266" cm="1">
        <f t="array" ref="N266">INDEX('GMW - Zero_net'!$A$2:$MC$200,MATCH(1,('GMW - Zero_net'!$MC$2:$MC$200=N$3)*('GMW - Zero_net'!$MB$2:$MB$200=N$4),0),$E266-1973)</f>
        <v>36365.11</v>
      </c>
      <c r="O266" cm="1">
        <f t="array" ref="O266">INDEX('GMW - Zero_net'!$A$2:$MC$200,MATCH(1,('GMW - Zero_net'!$MC$2:$MC$200=O$3)*('GMW - Zero_net'!$MB$2:$MB$200=O$4),0),$E266-1973)</f>
        <v>3.2763420000000001</v>
      </c>
      <c r="P266" cm="1">
        <f t="array" ref="P266">INDEX('GMW - Zero_net'!$A$2:$MC$200,MATCH(1,('GMW - Zero_net'!$MC$2:$MC$200=P$3)*('GMW - Zero_net'!$MB$2:$MB$200=P$4),0),$E266-1973)</f>
        <v>42660.480000000003</v>
      </c>
      <c r="Q266" cm="1">
        <f t="array" ref="Q266">INDEX('GMW - Zero_net'!$A$2:$MC$200,MATCH(1,('GMW - Zero_net'!$MC$2:$MC$200=Q$3)*('GMW - Zero_net'!$MB$2:$MB$200=Q$4),0),$E266-1973)</f>
        <v>-75655.58</v>
      </c>
      <c r="R266" cm="1">
        <f t="array" ref="R266">INDEX('GMW - Zero_net'!$A$2:$MC$200,MATCH(1,('GMW - Zero_net'!$MC$2:$MC$200=R$3)*('GMW - Zero_net'!$MB$2:$MB$200=R$4),0),$E266-1973)</f>
        <v>5815003</v>
      </c>
      <c r="S266" cm="1">
        <f t="array" ref="S266">INDEX('GMW - Zero_net'!$A$2:$MC$200,MATCH(1,('GMW - Zero_net'!$MC$2:$MC$200=S$3)*('GMW - Zero_net'!$MB$2:$MB$200=S$4),0),$E266-1973)</f>
        <v>1419078</v>
      </c>
      <c r="T266" cm="1">
        <f t="array" ref="T266">INDEX('GMW - Zero_net'!$A$2:$MC$200,MATCH(1,('GMW - Zero_net'!$MC$2:$MC$200=T$3)*('GMW - Zero_net'!$MB$2:$MB$200=T$4),0),$E266-1973)</f>
        <v>-1.173019E-2</v>
      </c>
      <c r="U266" cm="1">
        <f t="array" ref="U266">INDEX('GMW - Zero_net'!$A$2:$MC$200,MATCH(1,('GMW - Zero_net'!$MC$2:$MC$200=U$3)*('GMW - Zero_net'!$MB$2:$MB$200=U$4),0),$E266-1973)</f>
        <v>857968.8</v>
      </c>
      <c r="V266" cm="1">
        <f t="array" ref="V266">INDEX('GMW - Zero_net'!$A$2:$MC$200,MATCH(1,('GMW - Zero_net'!$MC$2:$MC$200=V$3)*('GMW - Zero_net'!$MB$2:$MB$200=V$4),0),$E266-1973)</f>
        <v>34912.300000000003</v>
      </c>
      <c r="W266" cm="1">
        <f t="array" ref="W266">INDEX('GMW - Zero_net'!$A$2:$MC$200,MATCH(1,('GMW - Zero_net'!$MC$2:$MC$200=W$3)*('GMW - Zero_net'!$MB$2:$MB$200=W$4),0),$E266-1973)</f>
        <v>31.964670000000002</v>
      </c>
      <c r="X266" cm="1">
        <f t="array" ref="X266">INDEX('GMW - Zero_net'!$A$2:$MC$200,MATCH(1,('GMW - Zero_net'!$MC$2:$MC$200=X$3)*('GMW - Zero_net'!$MB$2:$MB$200=X$4),0),$E266-1973)</f>
        <v>626135.19999999995</v>
      </c>
      <c r="Y266" cm="1">
        <f t="array" ref="Y266">INDEX('GMW - Zero_net'!$A$2:$MC$200,MATCH(1,('GMW - Zero_net'!$MC$2:$MC$200=Y$3)*('GMW - Zero_net'!$MB$2:$MB$200=Y$4),0),$E266-1973)</f>
        <v>41667.46</v>
      </c>
      <c r="Z266" cm="1">
        <f t="array" ref="Z266">INDEX('GMW - Zero_net'!$A$2:$MC$200,MATCH(1,('GMW - Zero_net'!$MC$2:$MC$200=Z$3)*('GMW - Zero_net'!$MB$2:$MB$200=Z$4),0),$E266-1973)</f>
        <v>4101435</v>
      </c>
      <c r="AA266" cm="1">
        <f t="array" ref="AA266">INDEX('GMW - Zero_net'!$A$2:$MC$200,MATCH(1,('GMW - Zero_net'!$MC$2:$MC$200=AA$3)*('GMW - Zero_net'!$MB$2:$MB$200=AA$4),0),$E266-1973)</f>
        <v>-1.530205</v>
      </c>
      <c r="AB266" cm="1">
        <f t="array" ref="AB266">INDEX('GMW - Zero_net'!$A$2:$MC$200,MATCH(1,('GMW - Zero_net'!$MC$2:$MC$200=AB$3)*('GMW - Zero_net'!$MB$2:$MB$200=AB$4),0),$E266-1973)</f>
        <v>672884.4</v>
      </c>
      <c r="AC266" cm="1">
        <f t="array" ref="AC266">INDEX('GMW - Zero_net'!$A$2:$MC$200,MATCH(1,('GMW - Zero_net'!$MC$2:$MC$200=AC$3)*('GMW - Zero_net'!$MB$2:$MB$200=AC$4),0),$E266-1973)</f>
        <v>569808</v>
      </c>
      <c r="AD266" cm="1">
        <f t="array" ref="AD266">INDEX('GMW - Zero_net'!$A$2:$MC$200,MATCH(1,('GMW - Zero_net'!$MC$2:$MC$200=AD$3)*('GMW - Zero_net'!$MB$2:$MB$200=AD$4),0),$E266-1973)</f>
        <v>68655.12</v>
      </c>
      <c r="AE266" cm="1">
        <f t="array" ref="AE266">INDEX('GMW - Zero_net'!$A$2:$MC$200,MATCH(1,('GMW - Zero_net'!$MC$2:$MC$200=AE$3)*('GMW - Zero_net'!$MB$2:$MB$200=AE$4),0),$E266-1973)</f>
        <v>40.094299999999997</v>
      </c>
    </row>
    <row r="267" spans="1:31" x14ac:dyDescent="0.2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cm="1">
        <f t="array" ref="F267">INDEX('GMW - Zero_net'!$A$2:$MC$200,MATCH(1,('GMW - Zero_net'!$MC$2:$MC$200=F$3)*('GMW - Zero_net'!$MB$2:$MB$200=F$4),0),$E267-1973)</f>
        <v>859737.8</v>
      </c>
      <c r="G267" cm="1">
        <f t="array" ref="G267">INDEX('GMW - Zero_net'!$A$2:$MC$200,MATCH(1,('GMW - Zero_net'!$MC$2:$MC$200=G$3)*('GMW - Zero_net'!$MB$2:$MB$200=G$4),0),$E267-1973)</f>
        <v>486155.9</v>
      </c>
      <c r="H267" cm="1">
        <f t="array" ref="H267">INDEX('GMW - Zero_net'!$A$2:$MC$200,MATCH(1,('GMW - Zero_net'!$MC$2:$MC$200=H$3)*('GMW - Zero_net'!$MB$2:$MB$200=H$4),0),$E267-1973)</f>
        <v>555835</v>
      </c>
      <c r="I267" cm="1">
        <f t="array" ref="I267">INDEX('GMW - Zero_net'!$A$2:$MC$200,MATCH(1,('GMW - Zero_net'!$MC$2:$MC$200=I$3)*('GMW - Zero_net'!$MB$2:$MB$200=I$4),0),$E267-1973)</f>
        <v>207.8698</v>
      </c>
      <c r="J267" cm="1">
        <f t="array" ref="J267">INDEX('GMW - Zero_net'!$A$2:$MC$200,MATCH(1,('GMW - Zero_net'!$MC$2:$MC$200=J$3)*('GMW - Zero_net'!$MB$2:$MB$200=J$4),0),$E267-1973)</f>
        <v>2.4746320000000002</v>
      </c>
      <c r="K267" cm="1">
        <f t="array" ref="K267">INDEX('GMW - Zero_net'!$A$2:$MC$200,MATCH(1,('GMW - Zero_net'!$MC$2:$MC$200=K$3)*('GMW - Zero_net'!$MB$2:$MB$200=K$4),0),$E267-1973)</f>
        <v>3.2778350000000001</v>
      </c>
      <c r="L267" cm="1">
        <f t="array" ref="L267">INDEX('GMW - Zero_net'!$A$2:$MC$200,MATCH(1,('GMW - Zero_net'!$MC$2:$MC$200=L$3)*('GMW - Zero_net'!$MB$2:$MB$200=L$4),0),$E267-1973)</f>
        <v>35152.79</v>
      </c>
      <c r="M267" cm="1">
        <f t="array" ref="M267">INDEX('GMW - Zero_net'!$A$2:$MC$200,MATCH(1,('GMW - Zero_net'!$MC$2:$MC$200=M$3)*('GMW - Zero_net'!$MB$2:$MB$200=M$4),0),$E267-1973)</f>
        <v>1197.8979999999999</v>
      </c>
      <c r="N267" cm="1">
        <f t="array" ref="N267">INDEX('GMW - Zero_net'!$A$2:$MC$200,MATCH(1,('GMW - Zero_net'!$MC$2:$MC$200=N$3)*('GMW - Zero_net'!$MB$2:$MB$200=N$4),0),$E267-1973)</f>
        <v>36350.69</v>
      </c>
      <c r="O267" cm="1">
        <f t="array" ref="O267">INDEX('GMW - Zero_net'!$A$2:$MC$200,MATCH(1,('GMW - Zero_net'!$MC$2:$MC$200=O$3)*('GMW - Zero_net'!$MB$2:$MB$200=O$4),0),$E267-1973)</f>
        <v>3.2953939999999999</v>
      </c>
      <c r="P267" cm="1">
        <f t="array" ref="P267">INDEX('GMW - Zero_net'!$A$2:$MC$200,MATCH(1,('GMW - Zero_net'!$MC$2:$MC$200=P$3)*('GMW - Zero_net'!$MB$2:$MB$200=P$4),0),$E267-1973)</f>
        <v>42725.4</v>
      </c>
      <c r="Q267" cm="1">
        <f t="array" ref="Q267">INDEX('GMW - Zero_net'!$A$2:$MC$200,MATCH(1,('GMW - Zero_net'!$MC$2:$MC$200=Q$3)*('GMW - Zero_net'!$MB$2:$MB$200=Q$4),0),$E267-1973)</f>
        <v>38948.480000000003</v>
      </c>
      <c r="R267" cm="1">
        <f t="array" ref="R267">INDEX('GMW - Zero_net'!$A$2:$MC$200,MATCH(1,('GMW - Zero_net'!$MC$2:$MC$200=R$3)*('GMW - Zero_net'!$MB$2:$MB$200=R$4),0),$E267-1973)</f>
        <v>5840234</v>
      </c>
      <c r="S267" cm="1">
        <f t="array" ref="S267">INDEX('GMW - Zero_net'!$A$2:$MC$200,MATCH(1,('GMW - Zero_net'!$MC$2:$MC$200=S$3)*('GMW - Zero_net'!$MB$2:$MB$200=S$4),0),$E267-1973)</f>
        <v>1429989</v>
      </c>
      <c r="T267" cm="1">
        <f t="array" ref="T267">INDEX('GMW - Zero_net'!$A$2:$MC$200,MATCH(1,('GMW - Zero_net'!$MC$2:$MC$200=T$3)*('GMW - Zero_net'!$MB$2:$MB$200=T$4),0),$E267-1973)</f>
        <v>-3.1185149999999998E-2</v>
      </c>
      <c r="U267" cm="1">
        <f t="array" ref="U267">INDEX('GMW - Zero_net'!$A$2:$MC$200,MATCH(1,('GMW - Zero_net'!$MC$2:$MC$200=U$3)*('GMW - Zero_net'!$MB$2:$MB$200=U$4),0),$E267-1973)</f>
        <v>860006.1</v>
      </c>
      <c r="V267" cm="1">
        <f t="array" ref="V267">INDEX('GMW - Zero_net'!$A$2:$MC$200,MATCH(1,('GMW - Zero_net'!$MC$2:$MC$200=V$3)*('GMW - Zero_net'!$MB$2:$MB$200=V$4),0),$E267-1973)</f>
        <v>34898.54</v>
      </c>
      <c r="W267" cm="1">
        <f t="array" ref="W267">INDEX('GMW - Zero_net'!$A$2:$MC$200,MATCH(1,('GMW - Zero_net'!$MC$2:$MC$200=W$3)*('GMW - Zero_net'!$MB$2:$MB$200=W$4),0),$E267-1973)</f>
        <v>31.963920000000002</v>
      </c>
      <c r="X267" cm="1">
        <f t="array" ref="X267">INDEX('GMW - Zero_net'!$A$2:$MC$200,MATCH(1,('GMW - Zero_net'!$MC$2:$MC$200=X$3)*('GMW - Zero_net'!$MB$2:$MB$200=X$4),0),$E267-1973)</f>
        <v>625777.1</v>
      </c>
      <c r="Y267" cm="1">
        <f t="array" ref="Y267">INDEX('GMW - Zero_net'!$A$2:$MC$200,MATCH(1,('GMW - Zero_net'!$MC$2:$MC$200=Y$3)*('GMW - Zero_net'!$MB$2:$MB$200=Y$4),0),$E267-1973)</f>
        <v>41616.51</v>
      </c>
      <c r="Z267" cm="1">
        <f t="array" ref="Z267">INDEX('GMW - Zero_net'!$A$2:$MC$200,MATCH(1,('GMW - Zero_net'!$MC$2:$MC$200=Z$3)*('GMW - Zero_net'!$MB$2:$MB$200=Z$4),0),$E267-1973)</f>
        <v>4115743</v>
      </c>
      <c r="AA267" cm="1">
        <f t="array" ref="AA267">INDEX('GMW - Zero_net'!$A$2:$MC$200,MATCH(1,('GMW - Zero_net'!$MC$2:$MC$200=AA$3)*('GMW - Zero_net'!$MB$2:$MB$200=AA$4),0),$E267-1973)</f>
        <v>-1.5289759999999999</v>
      </c>
      <c r="AB267" cm="1">
        <f t="array" ref="AB267">INDEX('GMW - Zero_net'!$A$2:$MC$200,MATCH(1,('GMW - Zero_net'!$MC$2:$MC$200=AB$3)*('GMW - Zero_net'!$MB$2:$MB$200=AB$4),0),$E267-1973)</f>
        <v>700329.1</v>
      </c>
      <c r="AC267" cm="1">
        <f t="array" ref="AC267">INDEX('GMW - Zero_net'!$A$2:$MC$200,MATCH(1,('GMW - Zero_net'!$MC$2:$MC$200=AC$3)*('GMW - Zero_net'!$MB$2:$MB$200=AC$4),0),$E267-1973)</f>
        <v>675098.7</v>
      </c>
      <c r="AD267" cm="1">
        <f t="array" ref="AD267">INDEX('GMW - Zero_net'!$A$2:$MC$200,MATCH(1,('GMW - Zero_net'!$MC$2:$MC$200=AD$3)*('GMW - Zero_net'!$MB$2:$MB$200=AD$4),0),$E267-1973)</f>
        <v>68631.16</v>
      </c>
      <c r="AE267" cm="1">
        <f t="array" ref="AE267">INDEX('GMW - Zero_net'!$A$2:$MC$200,MATCH(1,('GMW - Zero_net'!$MC$2:$MC$200=AE$3)*('GMW - Zero_net'!$MB$2:$MB$200=AE$4),0),$E267-1973)</f>
        <v>40.114879999999999</v>
      </c>
    </row>
    <row r="268" spans="1:31" x14ac:dyDescent="0.2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cm="1">
        <f t="array" ref="F268">INDEX('GMW - Zero_net'!$A$2:$MC$200,MATCH(1,('GMW - Zero_net'!$MC$2:$MC$200=F$3)*('GMW - Zero_net'!$MB$2:$MB$200=F$4),0),$E268-1973)</f>
        <v>861621.5</v>
      </c>
      <c r="G268" cm="1">
        <f t="array" ref="G268">INDEX('GMW - Zero_net'!$A$2:$MC$200,MATCH(1,('GMW - Zero_net'!$MC$2:$MC$200=G$3)*('GMW - Zero_net'!$MB$2:$MB$200=G$4),0),$E268-1973)</f>
        <v>486898.7</v>
      </c>
      <c r="H268" cm="1">
        <f t="array" ref="H268">INDEX('GMW - Zero_net'!$A$2:$MC$200,MATCH(1,('GMW - Zero_net'!$MC$2:$MC$200=H$3)*('GMW - Zero_net'!$MB$2:$MB$200=H$4),0),$E268-1973)</f>
        <v>557014.6</v>
      </c>
      <c r="I268" cm="1">
        <f t="array" ref="I268">INDEX('GMW - Zero_net'!$A$2:$MC$200,MATCH(1,('GMW - Zero_net'!$MC$2:$MC$200=I$3)*('GMW - Zero_net'!$MB$2:$MB$200=I$4),0),$E268-1973)</f>
        <v>209.65260000000001</v>
      </c>
      <c r="J268" cm="1">
        <f t="array" ref="J268">INDEX('GMW - Zero_net'!$A$2:$MC$200,MATCH(1,('GMW - Zero_net'!$MC$2:$MC$200=J$3)*('GMW - Zero_net'!$MB$2:$MB$200=J$4),0),$E268-1973)</f>
        <v>2.4666939999999999</v>
      </c>
      <c r="K268" cm="1">
        <f t="array" ref="K268">INDEX('GMW - Zero_net'!$A$2:$MC$200,MATCH(1,('GMW - Zero_net'!$MC$2:$MC$200=K$3)*('GMW - Zero_net'!$MB$2:$MB$200=K$4),0),$E268-1973)</f>
        <v>3.2748889999999999</v>
      </c>
      <c r="L268" cm="1">
        <f t="array" ref="L268">INDEX('GMW - Zero_net'!$A$2:$MC$200,MATCH(1,('GMW - Zero_net'!$MC$2:$MC$200=L$3)*('GMW - Zero_net'!$MB$2:$MB$200=L$4),0),$E268-1973)</f>
        <v>35131.07</v>
      </c>
      <c r="M268" cm="1">
        <f t="array" ref="M268">INDEX('GMW - Zero_net'!$A$2:$MC$200,MATCH(1,('GMW - Zero_net'!$MC$2:$MC$200=M$3)*('GMW - Zero_net'!$MB$2:$MB$200=M$4),0),$E268-1973)</f>
        <v>1205.3710000000001</v>
      </c>
      <c r="N268" cm="1">
        <f t="array" ref="N268">INDEX('GMW - Zero_net'!$A$2:$MC$200,MATCH(1,('GMW - Zero_net'!$MC$2:$MC$200=N$3)*('GMW - Zero_net'!$MB$2:$MB$200=N$4),0),$E268-1973)</f>
        <v>36336.44</v>
      </c>
      <c r="O268" cm="1">
        <f t="array" ref="O268">INDEX('GMW - Zero_net'!$A$2:$MC$200,MATCH(1,('GMW - Zero_net'!$MC$2:$MC$200=O$3)*('GMW - Zero_net'!$MB$2:$MB$200=O$4),0),$E268-1973)</f>
        <v>3.3172519999999999</v>
      </c>
      <c r="P268" cm="1">
        <f t="array" ref="P268">INDEX('GMW - Zero_net'!$A$2:$MC$200,MATCH(1,('GMW - Zero_net'!$MC$2:$MC$200=P$3)*('GMW - Zero_net'!$MB$2:$MB$200=P$4),0),$E268-1973)</f>
        <v>42790.32</v>
      </c>
      <c r="Q268" cm="1">
        <f t="array" ref="Q268">INDEX('GMW - Zero_net'!$A$2:$MC$200,MATCH(1,('GMW - Zero_net'!$MC$2:$MC$200=Q$3)*('GMW - Zero_net'!$MB$2:$MB$200=Q$4),0),$E268-1973)</f>
        <v>-89407.22</v>
      </c>
      <c r="R268" cm="1">
        <f t="array" ref="R268">INDEX('GMW - Zero_net'!$A$2:$MC$200,MATCH(1,('GMW - Zero_net'!$MC$2:$MC$200=R$3)*('GMW - Zero_net'!$MB$2:$MB$200=R$4),0),$E268-1973)</f>
        <v>5949953</v>
      </c>
      <c r="S268" cm="1">
        <f t="array" ref="S268">INDEX('GMW - Zero_net'!$A$2:$MC$200,MATCH(1,('GMW - Zero_net'!$MC$2:$MC$200=S$3)*('GMW - Zero_net'!$MB$2:$MB$200=S$4),0),$E268-1973)</f>
        <v>1440674</v>
      </c>
      <c r="T268" cm="1">
        <f t="array" ref="T268">INDEX('GMW - Zero_net'!$A$2:$MC$200,MATCH(1,('GMW - Zero_net'!$MC$2:$MC$200=T$3)*('GMW - Zero_net'!$MB$2:$MB$200=T$4),0),$E268-1973)</f>
        <v>-4.9400329999999999E-2</v>
      </c>
      <c r="U268" cm="1">
        <f t="array" ref="U268">INDEX('GMW - Zero_net'!$A$2:$MC$200,MATCH(1,('GMW - Zero_net'!$MC$2:$MC$200=U$3)*('GMW - Zero_net'!$MB$2:$MB$200=U$4),0),$E268-1973)</f>
        <v>862047.5</v>
      </c>
      <c r="V268" cm="1">
        <f t="array" ref="V268">INDEX('GMW - Zero_net'!$A$2:$MC$200,MATCH(1,('GMW - Zero_net'!$MC$2:$MC$200=V$3)*('GMW - Zero_net'!$MB$2:$MB$200=V$4),0),$E268-1973)</f>
        <v>34884.93</v>
      </c>
      <c r="W268" cm="1">
        <f t="array" ref="W268">INDEX('GMW - Zero_net'!$A$2:$MC$200,MATCH(1,('GMW - Zero_net'!$MC$2:$MC$200=W$3)*('GMW - Zero_net'!$MB$2:$MB$200=W$4),0),$E268-1973)</f>
        <v>31.963170000000002</v>
      </c>
      <c r="X268" cm="1">
        <f t="array" ref="X268">INDEX('GMW - Zero_net'!$A$2:$MC$200,MATCH(1,('GMW - Zero_net'!$MC$2:$MC$200=X$3)*('GMW - Zero_net'!$MB$2:$MB$200=X$4),0),$E268-1973)</f>
        <v>625415.1</v>
      </c>
      <c r="Y268" cm="1">
        <f t="array" ref="Y268">INDEX('GMW - Zero_net'!$A$2:$MC$200,MATCH(1,('GMW - Zero_net'!$MC$2:$MC$200=Y$3)*('GMW - Zero_net'!$MB$2:$MB$200=Y$4),0),$E268-1973)</f>
        <v>41565.56</v>
      </c>
      <c r="Z268" cm="1">
        <f t="array" ref="Z268">INDEX('GMW - Zero_net'!$A$2:$MC$200,MATCH(1,('GMW - Zero_net'!$MC$2:$MC$200=Z$3)*('GMW - Zero_net'!$MB$2:$MB$200=Z$4),0),$E268-1973)</f>
        <v>4130098</v>
      </c>
      <c r="AA268" cm="1">
        <f t="array" ref="AA268">INDEX('GMW - Zero_net'!$A$2:$MC$200,MATCH(1,('GMW - Zero_net'!$MC$2:$MC$200=AA$3)*('GMW - Zero_net'!$MB$2:$MB$200=AA$4),0),$E268-1973)</f>
        <v>-1.527749</v>
      </c>
      <c r="AB268" cm="1">
        <f t="array" ref="AB268">INDEX('GMW - Zero_net'!$A$2:$MC$200,MATCH(1,('GMW - Zero_net'!$MC$2:$MC$200=AB$3)*('GMW - Zero_net'!$MB$2:$MB$200=AB$4),0),$E268-1973)</f>
        <v>669582.5</v>
      </c>
      <c r="AC268" cm="1">
        <f t="array" ref="AC268">INDEX('GMW - Zero_net'!$A$2:$MC$200,MATCH(1,('GMW - Zero_net'!$MC$2:$MC$200=AC$3)*('GMW - Zero_net'!$MB$2:$MB$200=AC$4),0),$E268-1973)</f>
        <v>559863.19999999995</v>
      </c>
      <c r="AD268" cm="1">
        <f t="array" ref="AD268">INDEX('GMW - Zero_net'!$A$2:$MC$200,MATCH(1,('GMW - Zero_net'!$MC$2:$MC$200=AD$3)*('GMW - Zero_net'!$MB$2:$MB$200=AD$4),0),$E268-1973)</f>
        <v>68607.199999999997</v>
      </c>
      <c r="AE268" cm="1">
        <f t="array" ref="AE268">INDEX('GMW - Zero_net'!$A$2:$MC$200,MATCH(1,('GMW - Zero_net'!$MC$2:$MC$200=AE$3)*('GMW - Zero_net'!$MB$2:$MB$200=AE$4),0),$E268-1973)</f>
        <v>40.135390000000001</v>
      </c>
    </row>
    <row r="269" spans="1:31" x14ac:dyDescent="0.25">
      <c r="B269">
        <f t="shared" si="22"/>
        <v>2045</v>
      </c>
      <c r="C269">
        <f t="shared" si="22"/>
        <v>2045</v>
      </c>
      <c r="E269">
        <f t="shared" si="21"/>
        <v>2242</v>
      </c>
      <c r="F269" cm="1">
        <f t="array" ref="F269">INDEX('GMW - Zero_net'!$A$2:$MC$200,MATCH(1,('GMW - Zero_net'!$MC$2:$MC$200=F$3)*('GMW - Zero_net'!$MB$2:$MB$200=F$4),0),$E269-1973)</f>
        <v>863475.6</v>
      </c>
      <c r="G269" cm="1">
        <f t="array" ref="G269">INDEX('GMW - Zero_net'!$A$2:$MC$200,MATCH(1,('GMW - Zero_net'!$MC$2:$MC$200=G$3)*('GMW - Zero_net'!$MB$2:$MB$200=G$4),0),$E269-1973)</f>
        <v>487635.9</v>
      </c>
      <c r="H269" cm="1">
        <f t="array" ref="H269">INDEX('GMW - Zero_net'!$A$2:$MC$200,MATCH(1,('GMW - Zero_net'!$MC$2:$MC$200=H$3)*('GMW - Zero_net'!$MB$2:$MB$200=H$4),0),$E269-1973)</f>
        <v>558282.30000000005</v>
      </c>
      <c r="I269" cm="1">
        <f t="array" ref="I269">INDEX('GMW - Zero_net'!$A$2:$MC$200,MATCH(1,('GMW - Zero_net'!$MC$2:$MC$200=I$3)*('GMW - Zero_net'!$MB$2:$MB$200=I$4),0),$E269-1973)</f>
        <v>210.6823</v>
      </c>
      <c r="J269" cm="1">
        <f t="array" ref="J269">INDEX('GMW - Zero_net'!$A$2:$MC$200,MATCH(1,('GMW - Zero_net'!$MC$2:$MC$200=J$3)*('GMW - Zero_net'!$MB$2:$MB$200=J$4),0),$E269-1973)</f>
        <v>2.457932</v>
      </c>
      <c r="K269" cm="1">
        <f t="array" ref="K269">INDEX('GMW - Zero_net'!$A$2:$MC$200,MATCH(1,('GMW - Zero_net'!$MC$2:$MC$200=K$3)*('GMW - Zero_net'!$MB$2:$MB$200=K$4),0),$E269-1973)</f>
        <v>3.2713369999999999</v>
      </c>
      <c r="L269" cm="1">
        <f t="array" ref="L269">INDEX('GMW - Zero_net'!$A$2:$MC$200,MATCH(1,('GMW - Zero_net'!$MC$2:$MC$200=L$3)*('GMW - Zero_net'!$MB$2:$MB$200=L$4),0),$E269-1973)</f>
        <v>35107.870000000003</v>
      </c>
      <c r="M269" cm="1">
        <f t="array" ref="M269">INDEX('GMW - Zero_net'!$A$2:$MC$200,MATCH(1,('GMW - Zero_net'!$MC$2:$MC$200=M$3)*('GMW - Zero_net'!$MB$2:$MB$200=M$4),0),$E269-1973)</f>
        <v>1208.664</v>
      </c>
      <c r="N269" cm="1">
        <f t="array" ref="N269">INDEX('GMW - Zero_net'!$A$2:$MC$200,MATCH(1,('GMW - Zero_net'!$MC$2:$MC$200=N$3)*('GMW - Zero_net'!$MB$2:$MB$200=N$4),0),$E269-1973)</f>
        <v>36316.54</v>
      </c>
      <c r="O269" cm="1">
        <f t="array" ref="O269">INDEX('GMW - Zero_net'!$A$2:$MC$200,MATCH(1,('GMW - Zero_net'!$MC$2:$MC$200=O$3)*('GMW - Zero_net'!$MB$2:$MB$200=O$4),0),$E269-1973)</f>
        <v>3.3281369999999999</v>
      </c>
      <c r="P269" cm="1">
        <f t="array" ref="P269">INDEX('GMW - Zero_net'!$A$2:$MC$200,MATCH(1,('GMW - Zero_net'!$MC$2:$MC$200=P$3)*('GMW - Zero_net'!$MB$2:$MB$200=P$4),0),$E269-1973)</f>
        <v>42827.79</v>
      </c>
      <c r="Q269" cm="1">
        <f t="array" ref="Q269">INDEX('GMW - Zero_net'!$A$2:$MC$200,MATCH(1,('GMW - Zero_net'!$MC$2:$MC$200=Q$3)*('GMW - Zero_net'!$MB$2:$MB$200=Q$4),0),$E269-1973)</f>
        <v>-38990.980000000003</v>
      </c>
      <c r="R269" cm="1">
        <f t="array" ref="R269">INDEX('GMW - Zero_net'!$A$2:$MC$200,MATCH(1,('GMW - Zero_net'!$MC$2:$MC$200=R$3)*('GMW - Zero_net'!$MB$2:$MB$200=R$4),0),$E269-1973)</f>
        <v>6016846</v>
      </c>
      <c r="S269" cm="1">
        <f t="array" ref="S269">INDEX('GMW - Zero_net'!$A$2:$MC$200,MATCH(1,('GMW - Zero_net'!$MC$2:$MC$200=S$3)*('GMW - Zero_net'!$MB$2:$MB$200=S$4),0),$E269-1973)</f>
        <v>1451449</v>
      </c>
      <c r="T269" cm="1">
        <f t="array" ref="T269">INDEX('GMW - Zero_net'!$A$2:$MC$200,MATCH(1,('GMW - Zero_net'!$MC$2:$MC$200=T$3)*('GMW - Zero_net'!$MB$2:$MB$200=T$4),0),$E269-1973)</f>
        <v>-6.1225889999999998E-2</v>
      </c>
      <c r="U269" cm="1">
        <f t="array" ref="U269">INDEX('GMW - Zero_net'!$A$2:$MC$200,MATCH(1,('GMW - Zero_net'!$MC$2:$MC$200=U$3)*('GMW - Zero_net'!$MB$2:$MB$200=U$4),0),$E269-1973)</f>
        <v>864004.7</v>
      </c>
      <c r="V269" cm="1">
        <f t="array" ref="V269">INDEX('GMW - Zero_net'!$A$2:$MC$200,MATCH(1,('GMW - Zero_net'!$MC$2:$MC$200=V$3)*('GMW - Zero_net'!$MB$2:$MB$200=V$4),0),$E269-1973)</f>
        <v>34865.910000000003</v>
      </c>
      <c r="W269" cm="1">
        <f t="array" ref="W269">INDEX('GMW - Zero_net'!$A$2:$MC$200,MATCH(1,('GMW - Zero_net'!$MC$2:$MC$200=W$3)*('GMW - Zero_net'!$MB$2:$MB$200=W$4),0),$E269-1973)</f>
        <v>31.962420000000002</v>
      </c>
      <c r="X269" cm="1">
        <f t="array" ref="X269">INDEX('GMW - Zero_net'!$A$2:$MC$200,MATCH(1,('GMW - Zero_net'!$MC$2:$MC$200=X$3)*('GMW - Zero_net'!$MB$2:$MB$200=X$4),0),$E269-1973)</f>
        <v>625048.4</v>
      </c>
      <c r="Y269" cm="1">
        <f t="array" ref="Y269">INDEX('GMW - Zero_net'!$A$2:$MC$200,MATCH(1,('GMW - Zero_net'!$MC$2:$MC$200=Y$3)*('GMW - Zero_net'!$MB$2:$MB$200=Y$4),0),$E269-1973)</f>
        <v>41514.51</v>
      </c>
      <c r="Z269" cm="1">
        <f t="array" ref="Z269">INDEX('GMW - Zero_net'!$A$2:$MC$200,MATCH(1,('GMW - Zero_net'!$MC$2:$MC$200=Z$3)*('GMW - Zero_net'!$MB$2:$MB$200=Z$4),0),$E269-1973)</f>
        <v>4144494</v>
      </c>
      <c r="AA269" cm="1">
        <f t="array" ref="AA269">INDEX('GMW - Zero_net'!$A$2:$MC$200,MATCH(1,('GMW - Zero_net'!$MC$2:$MC$200=AA$3)*('GMW - Zero_net'!$MB$2:$MB$200=AA$4),0),$E269-1973)</f>
        <v>-1.5265230000000001</v>
      </c>
      <c r="AB269" cm="1">
        <f t="array" ref="AB269">INDEX('GMW - Zero_net'!$A$2:$MC$200,MATCH(1,('GMW - Zero_net'!$MC$2:$MC$200=AB$3)*('GMW - Zero_net'!$MB$2:$MB$200=AB$4),0),$E269-1973)</f>
        <v>660623.4</v>
      </c>
      <c r="AC269" cm="1">
        <f t="array" ref="AC269">INDEX('GMW - Zero_net'!$A$2:$MC$200,MATCH(1,('GMW - Zero_net'!$MC$2:$MC$200=AC$3)*('GMW - Zero_net'!$MB$2:$MB$200=AC$4),0),$E269-1973)</f>
        <v>593731.1</v>
      </c>
      <c r="AD269" cm="1">
        <f t="array" ref="AD269">INDEX('GMW - Zero_net'!$A$2:$MC$200,MATCH(1,('GMW - Zero_net'!$MC$2:$MC$200=AD$3)*('GMW - Zero_net'!$MB$2:$MB$200=AD$4),0),$E269-1973)</f>
        <v>68581.91</v>
      </c>
      <c r="AE269" cm="1">
        <f t="array" ref="AE269">INDEX('GMW - Zero_net'!$A$2:$MC$200,MATCH(1,('GMW - Zero_net'!$MC$2:$MC$200=AE$3)*('GMW - Zero_net'!$MB$2:$MB$200=AE$4),0),$E269-1973)</f>
        <v>40.179310000000001</v>
      </c>
    </row>
    <row r="270" spans="1:31" x14ac:dyDescent="0.25">
      <c r="B270">
        <f t="shared" si="22"/>
        <v>2045</v>
      </c>
      <c r="C270">
        <f t="shared" si="22"/>
        <v>2045</v>
      </c>
      <c r="E270">
        <f t="shared" si="21"/>
        <v>2243</v>
      </c>
      <c r="F270" cm="1">
        <f t="array" ref="F270">INDEX('GMW - Zero_net'!$A$2:$MC$200,MATCH(1,('GMW - Zero_net'!$MC$2:$MC$200=F$3)*('GMW - Zero_net'!$MB$2:$MB$200=F$4),0),$E270-1973)</f>
        <v>865308.1</v>
      </c>
      <c r="G270" cm="1">
        <f t="array" ref="G270">INDEX('GMW - Zero_net'!$A$2:$MC$200,MATCH(1,('GMW - Zero_net'!$MC$2:$MC$200=G$3)*('GMW - Zero_net'!$MB$2:$MB$200=G$4),0),$E270-1973)</f>
        <v>488337.2</v>
      </c>
      <c r="H270" cm="1">
        <f t="array" ref="H270">INDEX('GMW - Zero_net'!$A$2:$MC$200,MATCH(1,('GMW - Zero_net'!$MC$2:$MC$200=H$3)*('GMW - Zero_net'!$MB$2:$MB$200=H$4),0),$E270-1973)</f>
        <v>559445</v>
      </c>
      <c r="I270" cm="1">
        <f t="array" ref="I270">INDEX('GMW - Zero_net'!$A$2:$MC$200,MATCH(1,('GMW - Zero_net'!$MC$2:$MC$200=I$3)*('GMW - Zero_net'!$MB$2:$MB$200=I$4),0),$E270-1973)</f>
        <v>211.54499999999999</v>
      </c>
      <c r="J270" cm="1">
        <f t="array" ref="J270">INDEX('GMW - Zero_net'!$A$2:$MC$200,MATCH(1,('GMW - Zero_net'!$MC$2:$MC$200=J$3)*('GMW - Zero_net'!$MB$2:$MB$200=J$4),0),$E270-1973)</f>
        <v>2.4486219999999999</v>
      </c>
      <c r="K270" cm="1">
        <f t="array" ref="K270">INDEX('GMW - Zero_net'!$A$2:$MC$200,MATCH(1,('GMW - Zero_net'!$MC$2:$MC$200=K$3)*('GMW - Zero_net'!$MB$2:$MB$200=K$4),0),$E270-1973)</f>
        <v>3.2679239999999998</v>
      </c>
      <c r="L270" cm="1">
        <f t="array" ref="L270">INDEX('GMW - Zero_net'!$A$2:$MC$200,MATCH(1,('GMW - Zero_net'!$MC$2:$MC$200=L$3)*('GMW - Zero_net'!$MB$2:$MB$200=L$4),0),$E270-1973)</f>
        <v>35083.870000000003</v>
      </c>
      <c r="M270" cm="1">
        <f t="array" ref="M270">INDEX('GMW - Zero_net'!$A$2:$MC$200,MATCH(1,('GMW - Zero_net'!$MC$2:$MC$200=M$3)*('GMW - Zero_net'!$MB$2:$MB$200=M$4),0),$E270-1973)</f>
        <v>1212.8710000000001</v>
      </c>
      <c r="N270" cm="1">
        <f t="array" ref="N270">INDEX('GMW - Zero_net'!$A$2:$MC$200,MATCH(1,('GMW - Zero_net'!$MC$2:$MC$200=N$3)*('GMW - Zero_net'!$MB$2:$MB$200=N$4),0),$E270-1973)</f>
        <v>36296.74</v>
      </c>
      <c r="O270" cm="1">
        <f t="array" ref="O270">INDEX('GMW - Zero_net'!$A$2:$MC$200,MATCH(1,('GMW - Zero_net'!$MC$2:$MC$200=O$3)*('GMW - Zero_net'!$MB$2:$MB$200=O$4),0),$E270-1973)</f>
        <v>3.3415430000000002</v>
      </c>
      <c r="P270" cm="1">
        <f t="array" ref="P270">INDEX('GMW - Zero_net'!$A$2:$MC$200,MATCH(1,('GMW - Zero_net'!$MC$2:$MC$200=P$3)*('GMW - Zero_net'!$MB$2:$MB$200=P$4),0),$E270-1973)</f>
        <v>42865.25</v>
      </c>
      <c r="Q270" cm="1">
        <f t="array" ref="Q270">INDEX('GMW - Zero_net'!$A$2:$MC$200,MATCH(1,('GMW - Zero_net'!$MC$2:$MC$200=Q$3)*('GMW - Zero_net'!$MB$2:$MB$200=Q$4),0),$E270-1973)</f>
        <v>-79971.72</v>
      </c>
      <c r="R270" cm="1">
        <f t="array" ref="R270">INDEX('GMW - Zero_net'!$A$2:$MC$200,MATCH(1,('GMW - Zero_net'!$MC$2:$MC$200=R$3)*('GMW - Zero_net'!$MB$2:$MB$200=R$4),0),$E270-1973)</f>
        <v>6124980</v>
      </c>
      <c r="S270" cm="1">
        <f t="array" ref="S270">INDEX('GMW - Zero_net'!$A$2:$MC$200,MATCH(1,('GMW - Zero_net'!$MC$2:$MC$200=S$3)*('GMW - Zero_net'!$MB$2:$MB$200=S$4),0),$E270-1973)</f>
        <v>1461975</v>
      </c>
      <c r="T270" cm="1">
        <f t="array" ref="T270">INDEX('GMW - Zero_net'!$A$2:$MC$200,MATCH(1,('GMW - Zero_net'!$MC$2:$MC$200=T$3)*('GMW - Zero_net'!$MB$2:$MB$200=T$4),0),$E270-1973)</f>
        <v>-7.5721739999999996E-2</v>
      </c>
      <c r="U270" cm="1">
        <f t="array" ref="U270">INDEX('GMW - Zero_net'!$A$2:$MC$200,MATCH(1,('GMW - Zero_net'!$MC$2:$MC$200=U$3)*('GMW - Zero_net'!$MB$2:$MB$200=U$4),0),$E270-1973)</f>
        <v>865963.8</v>
      </c>
      <c r="V270" cm="1">
        <f t="array" ref="V270">INDEX('GMW - Zero_net'!$A$2:$MC$200,MATCH(1,('GMW - Zero_net'!$MC$2:$MC$200=V$3)*('GMW - Zero_net'!$MB$2:$MB$200=V$4),0),$E270-1973)</f>
        <v>34846.980000000003</v>
      </c>
      <c r="W270" cm="1">
        <f t="array" ref="W270">INDEX('GMW - Zero_net'!$A$2:$MC$200,MATCH(1,('GMW - Zero_net'!$MC$2:$MC$200=W$3)*('GMW - Zero_net'!$MB$2:$MB$200=W$4),0),$E270-1973)</f>
        <v>31.961670000000002</v>
      </c>
      <c r="X270" cm="1">
        <f t="array" ref="X270">INDEX('GMW - Zero_net'!$A$2:$MC$200,MATCH(1,('GMW - Zero_net'!$MC$2:$MC$200=X$3)*('GMW - Zero_net'!$MB$2:$MB$200=X$4),0),$E270-1973)</f>
        <v>624678.5</v>
      </c>
      <c r="Y270" cm="1">
        <f t="array" ref="Y270">INDEX('GMW - Zero_net'!$A$2:$MC$200,MATCH(1,('GMW - Zero_net'!$MC$2:$MC$200=Y$3)*('GMW - Zero_net'!$MB$2:$MB$200=Y$4),0),$E270-1973)</f>
        <v>41463.47</v>
      </c>
      <c r="Z270" cm="1">
        <f t="array" ref="Z270">INDEX('GMW - Zero_net'!$A$2:$MC$200,MATCH(1,('GMW - Zero_net'!$MC$2:$MC$200=Z$3)*('GMW - Zero_net'!$MB$2:$MB$200=Z$4),0),$E270-1973)</f>
        <v>4158932</v>
      </c>
      <c r="AA270" cm="1">
        <f t="array" ref="AA270">INDEX('GMW - Zero_net'!$A$2:$MC$200,MATCH(1,('GMW - Zero_net'!$MC$2:$MC$200=AA$3)*('GMW - Zero_net'!$MB$2:$MB$200=AA$4),0),$E270-1973)</f>
        <v>-1.525299</v>
      </c>
      <c r="AB270" cm="1">
        <f t="array" ref="AB270">INDEX('GMW - Zero_net'!$A$2:$MC$200,MATCH(1,('GMW - Zero_net'!$MC$2:$MC$200=AB$3)*('GMW - Zero_net'!$MB$2:$MB$200=AB$4),0),$E270-1973)</f>
        <v>695296.8</v>
      </c>
      <c r="AC270" cm="1">
        <f t="array" ref="AC270">INDEX('GMW - Zero_net'!$A$2:$MC$200,MATCH(1,('GMW - Zero_net'!$MC$2:$MC$200=AC$3)*('GMW - Zero_net'!$MB$2:$MB$200=AC$4),0),$E270-1973)</f>
        <v>587162.1</v>
      </c>
      <c r="AD270" cm="1">
        <f t="array" ref="AD270">INDEX('GMW - Zero_net'!$A$2:$MC$200,MATCH(1,('GMW - Zero_net'!$MC$2:$MC$200=AD$3)*('GMW - Zero_net'!$MB$2:$MB$200=AD$4),0),$E270-1973)</f>
        <v>68556.600000000006</v>
      </c>
      <c r="AE270" cm="1">
        <f t="array" ref="AE270">INDEX('GMW - Zero_net'!$A$2:$MC$200,MATCH(1,('GMW - Zero_net'!$MC$2:$MC$200=AE$3)*('GMW - Zero_net'!$MB$2:$MB$200=AE$4),0),$E270-1973)</f>
        <v>40.223190000000002</v>
      </c>
    </row>
    <row r="271" spans="1:31" x14ac:dyDescent="0.2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cm="1">
        <f t="array" ref="F271">INDEX('GMW - Zero_net'!$A$2:$MC$200,MATCH(1,('GMW - Zero_net'!$MC$2:$MC$200=F$3)*('GMW - Zero_net'!$MB$2:$MB$200=F$4),0),$E271-1973)</f>
        <v>867137.2</v>
      </c>
      <c r="G271" cm="1">
        <f t="array" ref="G271">INDEX('GMW - Zero_net'!$A$2:$MC$200,MATCH(1,('GMW - Zero_net'!$MC$2:$MC$200=G$3)*('GMW - Zero_net'!$MB$2:$MB$200=G$4),0),$E271-1973)</f>
        <v>489026.8</v>
      </c>
      <c r="H271" cm="1">
        <f t="array" ref="H271">INDEX('GMW - Zero_net'!$A$2:$MC$200,MATCH(1,('GMW - Zero_net'!$MC$2:$MC$200=H$3)*('GMW - Zero_net'!$MB$2:$MB$200=H$4),0),$E271-1973)</f>
        <v>560702.80000000005</v>
      </c>
      <c r="I271" cm="1">
        <f t="array" ref="I271">INDEX('GMW - Zero_net'!$A$2:$MC$200,MATCH(1,('GMW - Zero_net'!$MC$2:$MC$200=I$3)*('GMW - Zero_net'!$MB$2:$MB$200=I$4),0),$E271-1973)</f>
        <v>211.89529999999999</v>
      </c>
      <c r="J271" cm="1">
        <f t="array" ref="J271">INDEX('GMW - Zero_net'!$A$2:$MC$200,MATCH(1,('GMW - Zero_net'!$MC$2:$MC$200=J$3)*('GMW - Zero_net'!$MB$2:$MB$200=J$4),0),$E271-1973)</f>
        <v>2.4391060000000002</v>
      </c>
      <c r="K271" cm="1">
        <f t="array" ref="K271">INDEX('GMW - Zero_net'!$A$2:$MC$200,MATCH(1,('GMW - Zero_net'!$MC$2:$MC$200=K$3)*('GMW - Zero_net'!$MB$2:$MB$200=K$4),0),$E271-1973)</f>
        <v>3.264688</v>
      </c>
      <c r="L271" cm="1">
        <f t="array" ref="L271">INDEX('GMW - Zero_net'!$A$2:$MC$200,MATCH(1,('GMW - Zero_net'!$MC$2:$MC$200=L$3)*('GMW - Zero_net'!$MB$2:$MB$200=L$4),0),$E271-1973)</f>
        <v>35059.65</v>
      </c>
      <c r="M271" cm="1">
        <f t="array" ref="M271">INDEX('GMW - Zero_net'!$A$2:$MC$200,MATCH(1,('GMW - Zero_net'!$MC$2:$MC$200=M$3)*('GMW - Zero_net'!$MB$2:$MB$200=M$4),0),$E271-1973)</f>
        <v>1217.4059999999999</v>
      </c>
      <c r="N271" cm="1">
        <f t="array" ref="N271">INDEX('GMW - Zero_net'!$A$2:$MC$200,MATCH(1,('GMW - Zero_net'!$MC$2:$MC$200=N$3)*('GMW - Zero_net'!$MB$2:$MB$200=N$4),0),$E271-1973)</f>
        <v>36277.06</v>
      </c>
      <c r="O271" cm="1">
        <f t="array" ref="O271">INDEX('GMW - Zero_net'!$A$2:$MC$200,MATCH(1,('GMW - Zero_net'!$MC$2:$MC$200=O$3)*('GMW - Zero_net'!$MB$2:$MB$200=O$4),0),$E271-1973)</f>
        <v>3.3558569999999999</v>
      </c>
      <c r="P271" cm="1">
        <f t="array" ref="P271">INDEX('GMW - Zero_net'!$A$2:$MC$200,MATCH(1,('GMW - Zero_net'!$MC$2:$MC$200=P$3)*('GMW - Zero_net'!$MB$2:$MB$200=P$4),0),$E271-1973)</f>
        <v>42902.720000000001</v>
      </c>
      <c r="Q271" cm="1">
        <f t="array" ref="Q271">INDEX('GMW - Zero_net'!$A$2:$MC$200,MATCH(1,('GMW - Zero_net'!$MC$2:$MC$200=Q$3)*('GMW - Zero_net'!$MB$2:$MB$200=Q$4),0),$E271-1973)</f>
        <v>38196.71</v>
      </c>
      <c r="R271" cm="1">
        <f t="array" ref="R271">INDEX('GMW - Zero_net'!$A$2:$MC$200,MATCH(1,('GMW - Zero_net'!$MC$2:$MC$200=R$3)*('GMW - Zero_net'!$MB$2:$MB$200=R$4),0),$E271-1973)</f>
        <v>6153027</v>
      </c>
      <c r="S271" cm="1">
        <f t="array" ref="S271">INDEX('GMW - Zero_net'!$A$2:$MC$200,MATCH(1,('GMW - Zero_net'!$MC$2:$MC$200=S$3)*('GMW - Zero_net'!$MB$2:$MB$200=S$4),0),$E271-1973)</f>
        <v>1473071</v>
      </c>
      <c r="T271" cm="1">
        <f t="array" ref="T271">INDEX('GMW - Zero_net'!$A$2:$MC$200,MATCH(1,('GMW - Zero_net'!$MC$2:$MC$200=T$3)*('GMW - Zero_net'!$MB$2:$MB$200=T$4),0),$E271-1973)</f>
        <v>-9.1266630000000001E-2</v>
      </c>
      <c r="U271" cm="1">
        <f t="array" ref="U271">INDEX('GMW - Zero_net'!$A$2:$MC$200,MATCH(1,('GMW - Zero_net'!$MC$2:$MC$200=U$3)*('GMW - Zero_net'!$MB$2:$MB$200=U$4),0),$E271-1973)</f>
        <v>867929.1</v>
      </c>
      <c r="V271" cm="1">
        <f t="array" ref="V271">INDEX('GMW - Zero_net'!$A$2:$MC$200,MATCH(1,('GMW - Zero_net'!$MC$2:$MC$200=V$3)*('GMW - Zero_net'!$MB$2:$MB$200=V$4),0),$E271-1973)</f>
        <v>34828.17</v>
      </c>
      <c r="W271" cm="1">
        <f t="array" ref="W271">INDEX('GMW - Zero_net'!$A$2:$MC$200,MATCH(1,('GMW - Zero_net'!$MC$2:$MC$200=W$3)*('GMW - Zero_net'!$MB$2:$MB$200=W$4),0),$E271-1973)</f>
        <v>31.960920000000002</v>
      </c>
      <c r="X271" cm="1">
        <f t="array" ref="X271">INDEX('GMW - Zero_net'!$A$2:$MC$200,MATCH(1,('GMW - Zero_net'!$MC$2:$MC$200=X$3)*('GMW - Zero_net'!$MB$2:$MB$200=X$4),0),$E271-1973)</f>
        <v>624305.1</v>
      </c>
      <c r="Y271" cm="1">
        <f t="array" ref="Y271">INDEX('GMW - Zero_net'!$A$2:$MC$200,MATCH(1,('GMW - Zero_net'!$MC$2:$MC$200=Y$3)*('GMW - Zero_net'!$MB$2:$MB$200=Y$4),0),$E271-1973)</f>
        <v>41412.42</v>
      </c>
      <c r="Z271" cm="1">
        <f t="array" ref="Z271">INDEX('GMW - Zero_net'!$A$2:$MC$200,MATCH(1,('GMW - Zero_net'!$MC$2:$MC$200=Z$3)*('GMW - Zero_net'!$MB$2:$MB$200=Z$4),0),$E271-1973)</f>
        <v>4173414</v>
      </c>
      <c r="AA271" cm="1">
        <f t="array" ref="AA271">INDEX('GMW - Zero_net'!$A$2:$MC$200,MATCH(1,('GMW - Zero_net'!$MC$2:$MC$200=AA$3)*('GMW - Zero_net'!$MB$2:$MB$200=AA$4),0),$E271-1973)</f>
        <v>-1.524073</v>
      </c>
      <c r="AB271" cm="1">
        <f t="array" ref="AB271">INDEX('GMW - Zero_net'!$A$2:$MC$200,MATCH(1,('GMW - Zero_net'!$MC$2:$MC$200=AB$3)*('GMW - Zero_net'!$MB$2:$MB$200=AB$4),0),$E271-1973)</f>
        <v>723600.6</v>
      </c>
      <c r="AC271" cm="1">
        <f t="array" ref="AC271">INDEX('GMW - Zero_net'!$A$2:$MC$200,MATCH(1,('GMW - Zero_net'!$MC$2:$MC$200=AC$3)*('GMW - Zero_net'!$MB$2:$MB$200=AC$4),0),$E271-1973)</f>
        <v>695553.6</v>
      </c>
      <c r="AD271" cm="1">
        <f t="array" ref="AD271">INDEX('GMW - Zero_net'!$A$2:$MC$200,MATCH(1,('GMW - Zero_net'!$MC$2:$MC$200=AD$3)*('GMW - Zero_net'!$MB$2:$MB$200=AD$4),0),$E271-1973)</f>
        <v>68531.3</v>
      </c>
      <c r="AE271" cm="1">
        <f t="array" ref="AE271">INDEX('GMW - Zero_net'!$A$2:$MC$200,MATCH(1,('GMW - Zero_net'!$MC$2:$MC$200=AE$3)*('GMW - Zero_net'!$MB$2:$MB$200=AE$4),0),$E271-1973)</f>
        <v>40.266959999999997</v>
      </c>
    </row>
    <row r="272" spans="1:31" x14ac:dyDescent="0.25">
      <c r="B272">
        <f t="shared" si="22"/>
        <v>2046</v>
      </c>
      <c r="C272">
        <f t="shared" si="22"/>
        <v>2046</v>
      </c>
      <c r="E272">
        <f t="shared" si="21"/>
        <v>2245</v>
      </c>
      <c r="F272" cm="1">
        <f t="array" ref="F272">INDEX('GMW - Zero_net'!$A$2:$MC$200,MATCH(1,('GMW - Zero_net'!$MC$2:$MC$200=F$3)*('GMW - Zero_net'!$MB$2:$MB$200=F$4),0),$E272-1973)</f>
        <v>868994.3</v>
      </c>
      <c r="G272" cm="1">
        <f t="array" ref="G272">INDEX('GMW - Zero_net'!$A$2:$MC$200,MATCH(1,('GMW - Zero_net'!$MC$2:$MC$200=G$3)*('GMW - Zero_net'!$MB$2:$MB$200=G$4),0),$E272-1973)</f>
        <v>489754.6</v>
      </c>
      <c r="H272" cm="1">
        <f t="array" ref="H272">INDEX('GMW - Zero_net'!$A$2:$MC$200,MATCH(1,('GMW - Zero_net'!$MC$2:$MC$200=H$3)*('GMW - Zero_net'!$MB$2:$MB$200=H$4),0),$E272-1973)</f>
        <v>561859.69999999995</v>
      </c>
      <c r="I272" cm="1">
        <f t="array" ref="I272">INDEX('GMW - Zero_net'!$A$2:$MC$200,MATCH(1,('GMW - Zero_net'!$MC$2:$MC$200=I$3)*('GMW - Zero_net'!$MB$2:$MB$200=I$4),0),$E272-1973)</f>
        <v>213.7039</v>
      </c>
      <c r="J272" cm="1">
        <f t="array" ref="J272">INDEX('GMW - Zero_net'!$A$2:$MC$200,MATCH(1,('GMW - Zero_net'!$MC$2:$MC$200=J$3)*('GMW - Zero_net'!$MB$2:$MB$200=J$4),0),$E272-1973)</f>
        <v>2.4298519999999999</v>
      </c>
      <c r="K272" cm="1">
        <f t="array" ref="K272">INDEX('GMW - Zero_net'!$A$2:$MC$200,MATCH(1,('GMW - Zero_net'!$MC$2:$MC$200=K$3)*('GMW - Zero_net'!$MB$2:$MB$200=K$4),0),$E272-1973)</f>
        <v>3.2616700000000001</v>
      </c>
      <c r="L272" cm="1">
        <f t="array" ref="L272">INDEX('GMW - Zero_net'!$A$2:$MC$200,MATCH(1,('GMW - Zero_net'!$MC$2:$MC$200=L$3)*('GMW - Zero_net'!$MB$2:$MB$200=L$4),0),$E272-1973)</f>
        <v>35035.879999999997</v>
      </c>
      <c r="M272" cm="1">
        <f t="array" ref="M272">INDEX('GMW - Zero_net'!$A$2:$MC$200,MATCH(1,('GMW - Zero_net'!$MC$2:$MC$200=M$3)*('GMW - Zero_net'!$MB$2:$MB$200=M$4),0),$E272-1973)</f>
        <v>1221.605</v>
      </c>
      <c r="N272" cm="1">
        <f t="array" ref="N272">INDEX('GMW - Zero_net'!$A$2:$MC$200,MATCH(1,('GMW - Zero_net'!$MC$2:$MC$200=N$3)*('GMW - Zero_net'!$MB$2:$MB$200=N$4),0),$E272-1973)</f>
        <v>36257.49</v>
      </c>
      <c r="O272" cm="1">
        <f t="array" ref="O272">INDEX('GMW - Zero_net'!$A$2:$MC$200,MATCH(1,('GMW - Zero_net'!$MC$2:$MC$200=O$3)*('GMW - Zero_net'!$MB$2:$MB$200=O$4),0),$E272-1973)</f>
        <v>3.3692500000000001</v>
      </c>
      <c r="P272" cm="1">
        <f t="array" ref="P272">INDEX('GMW - Zero_net'!$A$2:$MC$200,MATCH(1,('GMW - Zero_net'!$MC$2:$MC$200=P$3)*('GMW - Zero_net'!$MB$2:$MB$200=P$4),0),$E272-1973)</f>
        <v>42940.18</v>
      </c>
      <c r="Q272" cm="1">
        <f t="array" ref="Q272">INDEX('GMW - Zero_net'!$A$2:$MC$200,MATCH(1,('GMW - Zero_net'!$MC$2:$MC$200=Q$3)*('GMW - Zero_net'!$MB$2:$MB$200=Q$4),0),$E272-1973)</f>
        <v>-94023.44</v>
      </c>
      <c r="R272" cm="1">
        <f t="array" ref="R272">INDEX('GMW - Zero_net'!$A$2:$MC$200,MATCH(1,('GMW - Zero_net'!$MC$2:$MC$200=R$3)*('GMW - Zero_net'!$MB$2:$MB$200=R$4),0),$E272-1973)</f>
        <v>6267836</v>
      </c>
      <c r="S272" cm="1">
        <f t="array" ref="S272">INDEX('GMW - Zero_net'!$A$2:$MC$200,MATCH(1,('GMW - Zero_net'!$MC$2:$MC$200=S$3)*('GMW - Zero_net'!$MB$2:$MB$200=S$4),0),$E272-1973)</f>
        <v>1483978</v>
      </c>
      <c r="T272" cm="1">
        <f t="array" ref="T272">INDEX('GMW - Zero_net'!$A$2:$MC$200,MATCH(1,('GMW - Zero_net'!$MC$2:$MC$200=T$3)*('GMW - Zero_net'!$MB$2:$MB$200=T$4),0),$E272-1973)</f>
        <v>-0.1036644</v>
      </c>
      <c r="U272" cm="1">
        <f t="array" ref="U272">INDEX('GMW - Zero_net'!$A$2:$MC$200,MATCH(1,('GMW - Zero_net'!$MC$2:$MC$200=U$3)*('GMW - Zero_net'!$MB$2:$MB$200=U$4),0),$E272-1973)</f>
        <v>869895.5</v>
      </c>
      <c r="V272" cm="1">
        <f t="array" ref="V272">INDEX('GMW - Zero_net'!$A$2:$MC$200,MATCH(1,('GMW - Zero_net'!$MC$2:$MC$200=V$3)*('GMW - Zero_net'!$MB$2:$MB$200=V$4),0),$E272-1973)</f>
        <v>34809.47</v>
      </c>
      <c r="W272" cm="1">
        <f t="array" ref="W272">INDEX('GMW - Zero_net'!$A$2:$MC$200,MATCH(1,('GMW - Zero_net'!$MC$2:$MC$200=W$3)*('GMW - Zero_net'!$MB$2:$MB$200=W$4),0),$E272-1973)</f>
        <v>31.960170000000002</v>
      </c>
      <c r="X272" cm="1">
        <f t="array" ref="X272">INDEX('GMW - Zero_net'!$A$2:$MC$200,MATCH(1,('GMW - Zero_net'!$MC$2:$MC$200=X$3)*('GMW - Zero_net'!$MB$2:$MB$200=X$4),0),$E272-1973)</f>
        <v>623928.19999999995</v>
      </c>
      <c r="Y272" cm="1">
        <f t="array" ref="Y272">INDEX('GMW - Zero_net'!$A$2:$MC$200,MATCH(1,('GMW - Zero_net'!$MC$2:$MC$200=Y$3)*('GMW - Zero_net'!$MB$2:$MB$200=Y$4),0),$E272-1973)</f>
        <v>41361.379999999997</v>
      </c>
      <c r="Z272" cm="1">
        <f t="array" ref="Z272">INDEX('GMW - Zero_net'!$A$2:$MC$200,MATCH(1,('GMW - Zero_net'!$MC$2:$MC$200=Z$3)*('GMW - Zero_net'!$MB$2:$MB$200=Z$4),0),$E272-1973)</f>
        <v>4187942</v>
      </c>
      <c r="AA272" cm="1">
        <f t="array" ref="AA272">INDEX('GMW - Zero_net'!$A$2:$MC$200,MATCH(1,('GMW - Zero_net'!$MC$2:$MC$200=AA$3)*('GMW - Zero_net'!$MB$2:$MB$200=AA$4),0),$E272-1973)</f>
        <v>-1.522851</v>
      </c>
      <c r="AB272" cm="1">
        <f t="array" ref="AB272">INDEX('GMW - Zero_net'!$A$2:$MC$200,MATCH(1,('GMW - Zero_net'!$MC$2:$MC$200=AB$3)*('GMW - Zero_net'!$MB$2:$MB$200=AB$4),0),$E272-1973)</f>
        <v>691603.3</v>
      </c>
      <c r="AC272" cm="1">
        <f t="array" ref="AC272">INDEX('GMW - Zero_net'!$A$2:$MC$200,MATCH(1,('GMW - Zero_net'!$MC$2:$MC$200=AC$3)*('GMW - Zero_net'!$MB$2:$MB$200=AC$4),0),$E272-1973)</f>
        <v>576794.9</v>
      </c>
      <c r="AD272" cm="1">
        <f t="array" ref="AD272">INDEX('GMW - Zero_net'!$A$2:$MC$200,MATCH(1,('GMW - Zero_net'!$MC$2:$MC$200=AD$3)*('GMW - Zero_net'!$MB$2:$MB$200=AD$4),0),$E272-1973)</f>
        <v>68506</v>
      </c>
      <c r="AE272" cm="1">
        <f t="array" ref="AE272">INDEX('GMW - Zero_net'!$A$2:$MC$200,MATCH(1,('GMW - Zero_net'!$MC$2:$MC$200=AE$3)*('GMW - Zero_net'!$MB$2:$MB$200=AE$4),0),$E272-1973)</f>
        <v>40.310679999999998</v>
      </c>
    </row>
    <row r="273" spans="1:31" x14ac:dyDescent="0.25">
      <c r="B273">
        <f t="shared" si="22"/>
        <v>2046</v>
      </c>
      <c r="C273">
        <f t="shared" si="22"/>
        <v>2046</v>
      </c>
      <c r="E273">
        <f t="shared" si="21"/>
        <v>2246</v>
      </c>
      <c r="F273" cm="1">
        <f t="array" ref="F273">INDEX('GMW - Zero_net'!$A$2:$MC$200,MATCH(1,('GMW - Zero_net'!$MC$2:$MC$200=F$3)*('GMW - Zero_net'!$MB$2:$MB$200=F$4),0),$E273-1973)</f>
        <v>870908.2</v>
      </c>
      <c r="G273" cm="1">
        <f t="array" ref="G273">INDEX('GMW - Zero_net'!$A$2:$MC$200,MATCH(1,('GMW - Zero_net'!$MC$2:$MC$200=G$3)*('GMW - Zero_net'!$MB$2:$MB$200=G$4),0),$E273-1973)</f>
        <v>490526.8</v>
      </c>
      <c r="H273" cm="1">
        <f t="array" ref="H273">INDEX('GMW - Zero_net'!$A$2:$MC$200,MATCH(1,('GMW - Zero_net'!$MC$2:$MC$200=H$3)*('GMW - Zero_net'!$MB$2:$MB$200=H$4),0),$E273-1973)</f>
        <v>563084.9</v>
      </c>
      <c r="I273" cm="1">
        <f t="array" ref="I273">INDEX('GMW - Zero_net'!$A$2:$MC$200,MATCH(1,('GMW - Zero_net'!$MC$2:$MC$200=I$3)*('GMW - Zero_net'!$MB$2:$MB$200=I$4),0),$E273-1973)</f>
        <v>214.7457</v>
      </c>
      <c r="J273" cm="1">
        <f t="array" ref="J273">INDEX('GMW - Zero_net'!$A$2:$MC$200,MATCH(1,('GMW - Zero_net'!$MC$2:$MC$200=J$3)*('GMW - Zero_net'!$MB$2:$MB$200=J$4),0),$E273-1973)</f>
        <v>2.4214730000000002</v>
      </c>
      <c r="K273" cm="1">
        <f t="array" ref="K273">INDEX('GMW - Zero_net'!$A$2:$MC$200,MATCH(1,('GMW - Zero_net'!$MC$2:$MC$200=K$3)*('GMW - Zero_net'!$MB$2:$MB$200=K$4),0),$E273-1973)</f>
        <v>3.2583639999999998</v>
      </c>
      <c r="L273" cm="1">
        <f t="array" ref="L273">INDEX('GMW - Zero_net'!$A$2:$MC$200,MATCH(1,('GMW - Zero_net'!$MC$2:$MC$200=L$3)*('GMW - Zero_net'!$MB$2:$MB$200=L$4),0),$E273-1973)</f>
        <v>35012.9</v>
      </c>
      <c r="M273" cm="1">
        <f t="array" ref="M273">INDEX('GMW - Zero_net'!$A$2:$MC$200,MATCH(1,('GMW - Zero_net'!$MC$2:$MC$200=M$3)*('GMW - Zero_net'!$MB$2:$MB$200=M$4),0),$E273-1973)</f>
        <v>1220.8869999999999</v>
      </c>
      <c r="N273" cm="1">
        <f t="array" ref="N273">INDEX('GMW - Zero_net'!$A$2:$MC$200,MATCH(1,('GMW - Zero_net'!$MC$2:$MC$200=N$3)*('GMW - Zero_net'!$MB$2:$MB$200=N$4),0),$E273-1973)</f>
        <v>36233.79</v>
      </c>
      <c r="O273" cm="1">
        <f t="array" ref="O273">INDEX('GMW - Zero_net'!$A$2:$MC$200,MATCH(1,('GMW - Zero_net'!$MC$2:$MC$200=O$3)*('GMW - Zero_net'!$MB$2:$MB$200=O$4),0),$E273-1973)</f>
        <v>3.3694700000000002</v>
      </c>
      <c r="P273" cm="1">
        <f t="array" ref="P273">INDEX('GMW - Zero_net'!$A$2:$MC$200,MATCH(1,('GMW - Zero_net'!$MC$2:$MC$200=P$3)*('GMW - Zero_net'!$MB$2:$MB$200=P$4),0),$E273-1973)</f>
        <v>42898.26</v>
      </c>
      <c r="Q273" cm="1">
        <f t="array" ref="Q273">INDEX('GMW - Zero_net'!$A$2:$MC$200,MATCH(1,('GMW - Zero_net'!$MC$2:$MC$200=Q$3)*('GMW - Zero_net'!$MB$2:$MB$200=Q$4),0),$E273-1973)</f>
        <v>-41865.379999999997</v>
      </c>
      <c r="R273" cm="1">
        <f t="array" ref="R273">INDEX('GMW - Zero_net'!$A$2:$MC$200,MATCH(1,('GMW - Zero_net'!$MC$2:$MC$200=R$3)*('GMW - Zero_net'!$MB$2:$MB$200=R$4),0),$E273-1973)</f>
        <v>6338346</v>
      </c>
      <c r="S273" cm="1">
        <f t="array" ref="S273">INDEX('GMW - Zero_net'!$A$2:$MC$200,MATCH(1,('GMW - Zero_net'!$MC$2:$MC$200=S$3)*('GMW - Zero_net'!$MB$2:$MB$200=S$4),0),$E273-1973)</f>
        <v>1495147</v>
      </c>
      <c r="T273" cm="1">
        <f t="array" ref="T273">INDEX('GMW - Zero_net'!$A$2:$MC$200,MATCH(1,('GMW - Zero_net'!$MC$2:$MC$200=T$3)*('GMW - Zero_net'!$MB$2:$MB$200=T$4),0),$E273-1973)</f>
        <v>-0.1024246</v>
      </c>
      <c r="U273" cm="1">
        <f t="array" ref="U273">INDEX('GMW - Zero_net'!$A$2:$MC$200,MATCH(1,('GMW - Zero_net'!$MC$2:$MC$200=U$3)*('GMW - Zero_net'!$MB$2:$MB$200=U$4),0),$E273-1973)</f>
        <v>871800.7</v>
      </c>
      <c r="V273" cm="1">
        <f t="array" ref="V273">INDEX('GMW - Zero_net'!$A$2:$MC$200,MATCH(1,('GMW - Zero_net'!$MC$2:$MC$200=V$3)*('GMW - Zero_net'!$MB$2:$MB$200=V$4),0),$E273-1973)</f>
        <v>34786.82</v>
      </c>
      <c r="W273" cm="1">
        <f t="array" ref="W273">INDEX('GMW - Zero_net'!$A$2:$MC$200,MATCH(1,('GMW - Zero_net'!$MC$2:$MC$200=W$3)*('GMW - Zero_net'!$MB$2:$MB$200=W$4),0),$E273-1973)</f>
        <v>31.959420000000001</v>
      </c>
      <c r="X273" cm="1">
        <f t="array" ref="X273">INDEX('GMW - Zero_net'!$A$2:$MC$200,MATCH(1,('GMW - Zero_net'!$MC$2:$MC$200=X$3)*('GMW - Zero_net'!$MB$2:$MB$200=X$4),0),$E273-1973)</f>
        <v>623569.9</v>
      </c>
      <c r="Y273" cm="1">
        <f t="array" ref="Y273">INDEX('GMW - Zero_net'!$A$2:$MC$200,MATCH(1,('GMW - Zero_net'!$MC$2:$MC$200=Y$3)*('GMW - Zero_net'!$MB$2:$MB$200=Y$4),0),$E273-1973)</f>
        <v>41311.75</v>
      </c>
      <c r="Z273" cm="1">
        <f t="array" ref="Z273">INDEX('GMW - Zero_net'!$A$2:$MC$200,MATCH(1,('GMW - Zero_net'!$MC$2:$MC$200=Z$3)*('GMW - Zero_net'!$MB$2:$MB$200=Z$4),0),$E273-1973)</f>
        <v>4202529</v>
      </c>
      <c r="AA273" cm="1">
        <f t="array" ref="AA273">INDEX('GMW - Zero_net'!$A$2:$MC$200,MATCH(1,('GMW - Zero_net'!$MC$2:$MC$200=AA$3)*('GMW - Zero_net'!$MB$2:$MB$200=AA$4),0),$E273-1973)</f>
        <v>-1.5216289999999999</v>
      </c>
      <c r="AB273" cm="1">
        <f t="array" ref="AB273">INDEX('GMW - Zero_net'!$A$2:$MC$200,MATCH(1,('GMW - Zero_net'!$MC$2:$MC$200=AB$3)*('GMW - Zero_net'!$MB$2:$MB$200=AB$4),0),$E273-1973)</f>
        <v>682247.6</v>
      </c>
      <c r="AC273" cm="1">
        <f t="array" ref="AC273">INDEX('GMW - Zero_net'!$A$2:$MC$200,MATCH(1,('GMW - Zero_net'!$MC$2:$MC$200=AC$3)*('GMW - Zero_net'!$MB$2:$MB$200=AC$4),0),$E273-1973)</f>
        <v>611736.9</v>
      </c>
      <c r="AD273" cm="1">
        <f t="array" ref="AD273">INDEX('GMW - Zero_net'!$A$2:$MC$200,MATCH(1,('GMW - Zero_net'!$MC$2:$MC$200=AD$3)*('GMW - Zero_net'!$MB$2:$MB$200=AD$4),0),$E273-1973)</f>
        <v>68479.27</v>
      </c>
      <c r="AE273" cm="1">
        <f t="array" ref="AE273">INDEX('GMW - Zero_net'!$A$2:$MC$200,MATCH(1,('GMW - Zero_net'!$MC$2:$MC$200=AE$3)*('GMW - Zero_net'!$MB$2:$MB$200=AE$4),0),$E273-1973)</f>
        <v>40.423200000000001</v>
      </c>
    </row>
    <row r="274" spans="1:31" x14ac:dyDescent="0.25">
      <c r="B274">
        <f t="shared" si="22"/>
        <v>2046</v>
      </c>
      <c r="C274">
        <f t="shared" si="22"/>
        <v>2046</v>
      </c>
      <c r="E274">
        <f t="shared" si="21"/>
        <v>2247</v>
      </c>
      <c r="F274" cm="1">
        <f t="array" ref="F274">INDEX('GMW - Zero_net'!$A$2:$MC$200,MATCH(1,('GMW - Zero_net'!$MC$2:$MC$200=F$3)*('GMW - Zero_net'!$MB$2:$MB$200=F$4),0),$E274-1973)</f>
        <v>872803.8</v>
      </c>
      <c r="G274" cm="1">
        <f t="array" ref="G274">INDEX('GMW - Zero_net'!$A$2:$MC$200,MATCH(1,('GMW - Zero_net'!$MC$2:$MC$200=G$3)*('GMW - Zero_net'!$MB$2:$MB$200=G$4),0),$E274-1973)</f>
        <v>491271</v>
      </c>
      <c r="H274" cm="1">
        <f t="array" ref="H274">INDEX('GMW - Zero_net'!$A$2:$MC$200,MATCH(1,('GMW - Zero_net'!$MC$2:$MC$200=H$3)*('GMW - Zero_net'!$MB$2:$MB$200=H$4),0),$E274-1973)</f>
        <v>564284.80000000005</v>
      </c>
      <c r="I274" cm="1">
        <f t="array" ref="I274">INDEX('GMW - Zero_net'!$A$2:$MC$200,MATCH(1,('GMW - Zero_net'!$MC$2:$MC$200=I$3)*('GMW - Zero_net'!$MB$2:$MB$200=I$4),0),$E274-1973)</f>
        <v>215.61940000000001</v>
      </c>
      <c r="J274" cm="1">
        <f t="array" ref="J274">INDEX('GMW - Zero_net'!$A$2:$MC$200,MATCH(1,('GMW - Zero_net'!$MC$2:$MC$200=J$3)*('GMW - Zero_net'!$MB$2:$MB$200=J$4),0),$E274-1973)</f>
        <v>2.4140320000000002</v>
      </c>
      <c r="K274" cm="1">
        <f t="array" ref="K274">INDEX('GMW - Zero_net'!$A$2:$MC$200,MATCH(1,('GMW - Zero_net'!$MC$2:$MC$200=K$3)*('GMW - Zero_net'!$MB$2:$MB$200=K$4),0),$E274-1973)</f>
        <v>3.2554729999999998</v>
      </c>
      <c r="L274" cm="1">
        <f t="array" ref="L274">INDEX('GMW - Zero_net'!$A$2:$MC$200,MATCH(1,('GMW - Zero_net'!$MC$2:$MC$200=L$3)*('GMW - Zero_net'!$MB$2:$MB$200=L$4),0),$E274-1973)</f>
        <v>34990.379999999997</v>
      </c>
      <c r="M274" cm="1">
        <f t="array" ref="M274">INDEX('GMW - Zero_net'!$A$2:$MC$200,MATCH(1,('GMW - Zero_net'!$MC$2:$MC$200=M$3)*('GMW - Zero_net'!$MB$2:$MB$200=M$4),0),$E274-1973)</f>
        <v>1219.645</v>
      </c>
      <c r="N274" cm="1">
        <f t="array" ref="N274">INDEX('GMW - Zero_net'!$A$2:$MC$200,MATCH(1,('GMW - Zero_net'!$MC$2:$MC$200=N$3)*('GMW - Zero_net'!$MB$2:$MB$200=N$4),0),$E274-1973)</f>
        <v>36210.019999999997</v>
      </c>
      <c r="O274" cm="1">
        <f t="array" ref="O274">INDEX('GMW - Zero_net'!$A$2:$MC$200,MATCH(1,('GMW - Zero_net'!$MC$2:$MC$200=O$3)*('GMW - Zero_net'!$MB$2:$MB$200=O$4),0),$E274-1973)</f>
        <v>3.3682509999999999</v>
      </c>
      <c r="P274" cm="1">
        <f t="array" ref="P274">INDEX('GMW - Zero_net'!$A$2:$MC$200,MATCH(1,('GMW - Zero_net'!$MC$2:$MC$200=P$3)*('GMW - Zero_net'!$MB$2:$MB$200=P$4),0),$E274-1973)</f>
        <v>42856.33</v>
      </c>
      <c r="Q274" cm="1">
        <f t="array" ref="Q274">INDEX('GMW - Zero_net'!$A$2:$MC$200,MATCH(1,('GMW - Zero_net'!$MC$2:$MC$200=Q$3)*('GMW - Zero_net'!$MB$2:$MB$200=Q$4),0),$E274-1973)</f>
        <v>-84163.06</v>
      </c>
      <c r="R274" cm="1">
        <f t="array" ref="R274">INDEX('GMW - Zero_net'!$A$2:$MC$200,MATCH(1,('GMW - Zero_net'!$MC$2:$MC$200=R$3)*('GMW - Zero_net'!$MB$2:$MB$200=R$4),0),$E274-1973)</f>
        <v>6451424</v>
      </c>
      <c r="S274" cm="1">
        <f t="array" ref="S274">INDEX('GMW - Zero_net'!$A$2:$MC$200,MATCH(1,('GMW - Zero_net'!$MC$2:$MC$200=S$3)*('GMW - Zero_net'!$MB$2:$MB$200=S$4),0),$E274-1973)</f>
        <v>1506077</v>
      </c>
      <c r="T274" cm="1">
        <f t="array" ref="T274">INDEX('GMW - Zero_net'!$A$2:$MC$200,MATCH(1,('GMW - Zero_net'!$MC$2:$MC$200=T$3)*('GMW - Zero_net'!$MB$2:$MB$200=T$4),0),$E274-1973)</f>
        <v>-0.10356899999999999</v>
      </c>
      <c r="U274" cm="1">
        <f t="array" ref="U274">INDEX('GMW - Zero_net'!$A$2:$MC$200,MATCH(1,('GMW - Zero_net'!$MC$2:$MC$200=U$3)*('GMW - Zero_net'!$MB$2:$MB$200=U$4),0),$E274-1973)</f>
        <v>873708.4</v>
      </c>
      <c r="V274" cm="1">
        <f t="array" ref="V274">INDEX('GMW - Zero_net'!$A$2:$MC$200,MATCH(1,('GMW - Zero_net'!$MC$2:$MC$200=V$3)*('GMW - Zero_net'!$MB$2:$MB$200=V$4),0),$E274-1973)</f>
        <v>34764.089999999997</v>
      </c>
      <c r="W274" cm="1">
        <f t="array" ref="W274">INDEX('GMW - Zero_net'!$A$2:$MC$200,MATCH(1,('GMW - Zero_net'!$MC$2:$MC$200=W$3)*('GMW - Zero_net'!$MB$2:$MB$200=W$4),0),$E274-1973)</f>
        <v>31.958670000000001</v>
      </c>
      <c r="X274" cm="1">
        <f t="array" ref="X274">INDEX('GMW - Zero_net'!$A$2:$MC$200,MATCH(1,('GMW - Zero_net'!$MC$2:$MC$200=X$3)*('GMW - Zero_net'!$MB$2:$MB$200=X$4),0),$E274-1973)</f>
        <v>623208.6</v>
      </c>
      <c r="Y274" cm="1">
        <f t="array" ref="Y274">INDEX('GMW - Zero_net'!$A$2:$MC$200,MATCH(1,('GMW - Zero_net'!$MC$2:$MC$200=Y$3)*('GMW - Zero_net'!$MB$2:$MB$200=Y$4),0),$E274-1973)</f>
        <v>41262.120000000003</v>
      </c>
      <c r="Z274" cm="1">
        <f t="array" ref="Z274">INDEX('GMW - Zero_net'!$A$2:$MC$200,MATCH(1,('GMW - Zero_net'!$MC$2:$MC$200=Z$3)*('GMW - Zero_net'!$MB$2:$MB$200=Z$4),0),$E274-1973)</f>
        <v>4217176</v>
      </c>
      <c r="AA274" cm="1">
        <f t="array" ref="AA274">INDEX('GMW - Zero_net'!$A$2:$MC$200,MATCH(1,('GMW - Zero_net'!$MC$2:$MC$200=AA$3)*('GMW - Zero_net'!$MB$2:$MB$200=AA$4),0),$E274-1973)</f>
        <v>-1.5204070000000001</v>
      </c>
      <c r="AB274" cm="1">
        <f t="array" ref="AB274">INDEX('GMW - Zero_net'!$A$2:$MC$200,MATCH(1,('GMW - Zero_net'!$MC$2:$MC$200=AB$3)*('GMW - Zero_net'!$MB$2:$MB$200=AB$4),0),$E274-1973)</f>
        <v>718099.2</v>
      </c>
      <c r="AC274" cm="1">
        <f t="array" ref="AC274">INDEX('GMW - Zero_net'!$A$2:$MC$200,MATCH(1,('GMW - Zero_net'!$MC$2:$MC$200=AC$3)*('GMW - Zero_net'!$MB$2:$MB$200=AC$4),0),$E274-1973)</f>
        <v>605021.9</v>
      </c>
      <c r="AD274" cm="1">
        <f t="array" ref="AD274">INDEX('GMW - Zero_net'!$A$2:$MC$200,MATCH(1,('GMW - Zero_net'!$MC$2:$MC$200=AD$3)*('GMW - Zero_net'!$MB$2:$MB$200=AD$4),0),$E274-1973)</f>
        <v>68452.53</v>
      </c>
      <c r="AE274" cm="1">
        <f t="array" ref="AE274">INDEX('GMW - Zero_net'!$A$2:$MC$200,MATCH(1,('GMW - Zero_net'!$MC$2:$MC$200=AE$3)*('GMW - Zero_net'!$MB$2:$MB$200=AE$4),0),$E274-1973)</f>
        <v>40.53593</v>
      </c>
    </row>
    <row r="275" spans="1:31" x14ac:dyDescent="0.2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cm="1">
        <f t="array" ref="F275">INDEX('GMW - Zero_net'!$A$2:$MC$200,MATCH(1,('GMW - Zero_net'!$MC$2:$MC$200=F$3)*('GMW - Zero_net'!$MB$2:$MB$200=F$4),0),$E275-1973)</f>
        <v>874695.8</v>
      </c>
      <c r="G275" cm="1">
        <f t="array" ref="G275">INDEX('GMW - Zero_net'!$A$2:$MC$200,MATCH(1,('GMW - Zero_net'!$MC$2:$MC$200=G$3)*('GMW - Zero_net'!$MB$2:$MB$200=G$4),0),$E275-1973)</f>
        <v>492007.2</v>
      </c>
      <c r="H275" cm="1">
        <f t="array" ref="H275">INDEX('GMW - Zero_net'!$A$2:$MC$200,MATCH(1,('GMW - Zero_net'!$MC$2:$MC$200=H$3)*('GMW - Zero_net'!$MB$2:$MB$200=H$4),0),$E275-1973)</f>
        <v>565587.69999999995</v>
      </c>
      <c r="I275" cm="1">
        <f t="array" ref="I275">INDEX('GMW - Zero_net'!$A$2:$MC$200,MATCH(1,('GMW - Zero_net'!$MC$2:$MC$200=I$3)*('GMW - Zero_net'!$MB$2:$MB$200=I$4),0),$E275-1973)</f>
        <v>215.97309999999999</v>
      </c>
      <c r="J275" cm="1">
        <f t="array" ref="J275">INDEX('GMW - Zero_net'!$A$2:$MC$200,MATCH(1,('GMW - Zero_net'!$MC$2:$MC$200=J$3)*('GMW - Zero_net'!$MB$2:$MB$200=J$4),0),$E275-1973)</f>
        <v>2.4076369999999998</v>
      </c>
      <c r="K275" cm="1">
        <f t="array" ref="K275">INDEX('GMW - Zero_net'!$A$2:$MC$200,MATCH(1,('GMW - Zero_net'!$MC$2:$MC$200=K$3)*('GMW - Zero_net'!$MB$2:$MB$200=K$4),0),$E275-1973)</f>
        <v>3.2528999999999999</v>
      </c>
      <c r="L275" cm="1">
        <f t="array" ref="L275">INDEX('GMW - Zero_net'!$A$2:$MC$200,MATCH(1,('GMW - Zero_net'!$MC$2:$MC$200=L$3)*('GMW - Zero_net'!$MB$2:$MB$200=L$4),0),$E275-1973)</f>
        <v>34967.71</v>
      </c>
      <c r="M275" cm="1">
        <f t="array" ref="M275">INDEX('GMW - Zero_net'!$A$2:$MC$200,MATCH(1,('GMW - Zero_net'!$MC$2:$MC$200=M$3)*('GMW - Zero_net'!$MB$2:$MB$200=M$4),0),$E275-1973)</f>
        <v>1218.5429999999999</v>
      </c>
      <c r="N275" cm="1">
        <f t="array" ref="N275">INDEX('GMW - Zero_net'!$A$2:$MC$200,MATCH(1,('GMW - Zero_net'!$MC$2:$MC$200=N$3)*('GMW - Zero_net'!$MB$2:$MB$200=N$4),0),$E275-1973)</f>
        <v>36186.26</v>
      </c>
      <c r="O275" cm="1">
        <f t="array" ref="O275">INDEX('GMW - Zero_net'!$A$2:$MC$200,MATCH(1,('GMW - Zero_net'!$MC$2:$MC$200=O$3)*('GMW - Zero_net'!$MB$2:$MB$200=O$4),0),$E275-1973)</f>
        <v>3.3674189999999999</v>
      </c>
      <c r="P275" cm="1">
        <f t="array" ref="P275">INDEX('GMW - Zero_net'!$A$2:$MC$200,MATCH(1,('GMW - Zero_net'!$MC$2:$MC$200=P$3)*('GMW - Zero_net'!$MB$2:$MB$200=P$4),0),$E275-1973)</f>
        <v>42814.41</v>
      </c>
      <c r="Q275" cm="1">
        <f t="array" ref="Q275">INDEX('GMW - Zero_net'!$A$2:$MC$200,MATCH(1,('GMW - Zero_net'!$MC$2:$MC$200=Q$3)*('GMW - Zero_net'!$MB$2:$MB$200=Q$4),0),$E275-1973)</f>
        <v>37736.550000000003</v>
      </c>
      <c r="R275" cm="1">
        <f t="array" ref="R275">INDEX('GMW - Zero_net'!$A$2:$MC$200,MATCH(1,('GMW - Zero_net'!$MC$2:$MC$200=R$3)*('GMW - Zero_net'!$MB$2:$MB$200=R$4),0),$E275-1973)</f>
        <v>6482058</v>
      </c>
      <c r="S275" cm="1">
        <f t="array" ref="S275">INDEX('GMW - Zero_net'!$A$2:$MC$200,MATCH(1,('GMW - Zero_net'!$MC$2:$MC$200=S$3)*('GMW - Zero_net'!$MB$2:$MB$200=S$4),0),$E275-1973)</f>
        <v>1517619</v>
      </c>
      <c r="T275" cm="1">
        <f t="array" ref="T275">INDEX('GMW - Zero_net'!$A$2:$MC$200,MATCH(1,('GMW - Zero_net'!$MC$2:$MC$200=T$3)*('GMW - Zero_net'!$MB$2:$MB$200=T$4),0),$E275-1973)</f>
        <v>-0.10528559999999999</v>
      </c>
      <c r="U275" cm="1">
        <f t="array" ref="U275">INDEX('GMW - Zero_net'!$A$2:$MC$200,MATCH(1,('GMW - Zero_net'!$MC$2:$MC$200=U$3)*('GMW - Zero_net'!$MB$2:$MB$200=U$4),0),$E275-1973)</f>
        <v>875616.9</v>
      </c>
      <c r="V275" cm="1">
        <f t="array" ref="V275">INDEX('GMW - Zero_net'!$A$2:$MC$200,MATCH(1,('GMW - Zero_net'!$MC$2:$MC$200=V$3)*('GMW - Zero_net'!$MB$2:$MB$200=V$4),0),$E275-1973)</f>
        <v>34741.370000000003</v>
      </c>
      <c r="W275" cm="1">
        <f t="array" ref="W275">INDEX('GMW - Zero_net'!$A$2:$MC$200,MATCH(1,('GMW - Zero_net'!$MC$2:$MC$200=W$3)*('GMW - Zero_net'!$MB$2:$MB$200=W$4),0),$E275-1973)</f>
        <v>31.957920000000001</v>
      </c>
      <c r="X275" cm="1">
        <f t="array" ref="X275">INDEX('GMW - Zero_net'!$A$2:$MC$200,MATCH(1,('GMW - Zero_net'!$MC$2:$MC$200=X$3)*('GMW - Zero_net'!$MB$2:$MB$200=X$4),0),$E275-1973)</f>
        <v>622844.19999999995</v>
      </c>
      <c r="Y275" cm="1">
        <f t="array" ref="Y275">INDEX('GMW - Zero_net'!$A$2:$MC$200,MATCH(1,('GMW - Zero_net'!$MC$2:$MC$200=Y$3)*('GMW - Zero_net'!$MB$2:$MB$200=Y$4),0),$E275-1973)</f>
        <v>41212.49</v>
      </c>
      <c r="Z275" cm="1">
        <f t="array" ref="Z275">INDEX('GMW - Zero_net'!$A$2:$MC$200,MATCH(1,('GMW - Zero_net'!$MC$2:$MC$200=Z$3)*('GMW - Zero_net'!$MB$2:$MB$200=Z$4),0),$E275-1973)</f>
        <v>4231882</v>
      </c>
      <c r="AA275" cm="1">
        <f t="array" ref="AA275">INDEX('GMW - Zero_net'!$A$2:$MC$200,MATCH(1,('GMW - Zero_net'!$MC$2:$MC$200=AA$3)*('GMW - Zero_net'!$MB$2:$MB$200=AA$4),0),$E275-1973)</f>
        <v>-1.519188</v>
      </c>
      <c r="AB275" cm="1">
        <f t="array" ref="AB275">INDEX('GMW - Zero_net'!$A$2:$MC$200,MATCH(1,('GMW - Zero_net'!$MC$2:$MC$200=AB$3)*('GMW - Zero_net'!$MB$2:$MB$200=AB$4),0),$E275-1973)</f>
        <v>747357.6</v>
      </c>
      <c r="AC275" cm="1">
        <f t="array" ref="AC275">INDEX('GMW - Zero_net'!$A$2:$MC$200,MATCH(1,('GMW - Zero_net'!$MC$2:$MC$200=AC$3)*('GMW - Zero_net'!$MB$2:$MB$200=AC$4),0),$E275-1973)</f>
        <v>716723.9</v>
      </c>
      <c r="AD275" cm="1">
        <f t="array" ref="AD275">INDEX('GMW - Zero_net'!$A$2:$MC$200,MATCH(1,('GMW - Zero_net'!$MC$2:$MC$200=AD$3)*('GMW - Zero_net'!$MB$2:$MB$200=AD$4),0),$E275-1973)</f>
        <v>68425.789999999994</v>
      </c>
      <c r="AE275" cm="1">
        <f t="array" ref="AE275">INDEX('GMW - Zero_net'!$A$2:$MC$200,MATCH(1,('GMW - Zero_net'!$MC$2:$MC$200=AE$3)*('GMW - Zero_net'!$MB$2:$MB$200=AE$4),0),$E275-1973)</f>
        <v>40.648879999999998</v>
      </c>
    </row>
    <row r="276" spans="1:31" x14ac:dyDescent="0.25">
      <c r="B276">
        <f t="shared" si="22"/>
        <v>2047</v>
      </c>
      <c r="C276">
        <f t="shared" si="22"/>
        <v>2047</v>
      </c>
      <c r="E276">
        <f t="shared" si="21"/>
        <v>2249</v>
      </c>
      <c r="F276" cm="1">
        <f t="array" ref="F276">INDEX('GMW - Zero_net'!$A$2:$MC$200,MATCH(1,('GMW - Zero_net'!$MC$2:$MC$200=F$3)*('GMW - Zero_net'!$MB$2:$MB$200=F$4),0),$E276-1973)</f>
        <v>876603.6</v>
      </c>
      <c r="G276" cm="1">
        <f t="array" ref="G276">INDEX('GMW - Zero_net'!$A$2:$MC$200,MATCH(1,('GMW - Zero_net'!$MC$2:$MC$200=G$3)*('GMW - Zero_net'!$MB$2:$MB$200=G$4),0),$E276-1973)</f>
        <v>492772</v>
      </c>
      <c r="H276" cm="1">
        <f t="array" ref="H276">INDEX('GMW - Zero_net'!$A$2:$MC$200,MATCH(1,('GMW - Zero_net'!$MC$2:$MC$200=H$3)*('GMW - Zero_net'!$MB$2:$MB$200=H$4),0),$E276-1973)</f>
        <v>566771.5</v>
      </c>
      <c r="I276" cm="1">
        <f t="array" ref="I276">INDEX('GMW - Zero_net'!$A$2:$MC$200,MATCH(1,('GMW - Zero_net'!$MC$2:$MC$200=I$3)*('GMW - Zero_net'!$MB$2:$MB$200=I$4),0),$E276-1973)</f>
        <v>217.8141</v>
      </c>
      <c r="J276" cm="1">
        <f t="array" ref="J276">INDEX('GMW - Zero_net'!$A$2:$MC$200,MATCH(1,('GMW - Zero_net'!$MC$2:$MC$200=J$3)*('GMW - Zero_net'!$MB$2:$MB$200=J$4),0),$E276-1973)</f>
        <v>2.4023430000000001</v>
      </c>
      <c r="K276" cm="1">
        <f t="array" ref="K276">INDEX('GMW - Zero_net'!$A$2:$MC$200,MATCH(1,('GMW - Zero_net'!$MC$2:$MC$200=K$3)*('GMW - Zero_net'!$MB$2:$MB$200=K$4),0),$E276-1973)</f>
        <v>3.25061</v>
      </c>
      <c r="L276" cm="1">
        <f t="array" ref="L276">INDEX('GMW - Zero_net'!$A$2:$MC$200,MATCH(1,('GMW - Zero_net'!$MC$2:$MC$200=L$3)*('GMW - Zero_net'!$MB$2:$MB$200=L$4),0),$E276-1973)</f>
        <v>34944.339999999997</v>
      </c>
      <c r="M276" cm="1">
        <f t="array" ref="M276">INDEX('GMW - Zero_net'!$A$2:$MC$200,MATCH(1,('GMW - Zero_net'!$MC$2:$MC$200=M$3)*('GMW - Zero_net'!$MB$2:$MB$200=M$4),0),$E276-1973)</f>
        <v>1218.1020000000001</v>
      </c>
      <c r="N276" cm="1">
        <f t="array" ref="N276">INDEX('GMW - Zero_net'!$A$2:$MC$200,MATCH(1,('GMW - Zero_net'!$MC$2:$MC$200=N$3)*('GMW - Zero_net'!$MB$2:$MB$200=N$4),0),$E276-1973)</f>
        <v>36162.44</v>
      </c>
      <c r="O276" cm="1">
        <f t="array" ref="O276">INDEX('GMW - Zero_net'!$A$2:$MC$200,MATCH(1,('GMW - Zero_net'!$MC$2:$MC$200=O$3)*('GMW - Zero_net'!$MB$2:$MB$200=O$4),0),$E276-1973)</f>
        <v>3.3684159999999999</v>
      </c>
      <c r="P276" cm="1">
        <f t="array" ref="P276">INDEX('GMW - Zero_net'!$A$2:$MC$200,MATCH(1,('GMW - Zero_net'!$MC$2:$MC$200=P$3)*('GMW - Zero_net'!$MB$2:$MB$200=P$4),0),$E276-1973)</f>
        <v>42772.480000000003</v>
      </c>
      <c r="Q276" cm="1">
        <f t="array" ref="Q276">INDEX('GMW - Zero_net'!$A$2:$MC$200,MATCH(1,('GMW - Zero_net'!$MC$2:$MC$200=Q$3)*('GMW - Zero_net'!$MB$2:$MB$200=Q$4),0),$E276-1973)</f>
        <v>-98505.56</v>
      </c>
      <c r="R276" cm="1">
        <f t="array" ref="R276">INDEX('GMW - Zero_net'!$A$2:$MC$200,MATCH(1,('GMW - Zero_net'!$MC$2:$MC$200=R$3)*('GMW - Zero_net'!$MB$2:$MB$200=R$4),0),$E276-1973)</f>
        <v>6601828</v>
      </c>
      <c r="S276" cm="1">
        <f t="array" ref="S276">INDEX('GMW - Zero_net'!$A$2:$MC$200,MATCH(1,('GMW - Zero_net'!$MC$2:$MC$200=S$3)*('GMW - Zero_net'!$MB$2:$MB$200=S$4),0),$E276-1973)</f>
        <v>1528948</v>
      </c>
      <c r="T276" cm="1">
        <f t="array" ref="T276">INDEX('GMW - Zero_net'!$A$2:$MC$200,MATCH(1,('GMW - Zero_net'!$MC$2:$MC$200=T$3)*('GMW - Zero_net'!$MB$2:$MB$200=T$4),0),$E276-1973)</f>
        <v>-0.1054764</v>
      </c>
      <c r="U276" cm="1">
        <f t="array" ref="U276">INDEX('GMW - Zero_net'!$A$2:$MC$200,MATCH(1,('GMW - Zero_net'!$MC$2:$MC$200=U$3)*('GMW - Zero_net'!$MB$2:$MB$200=U$4),0),$E276-1973)</f>
        <v>877528.8</v>
      </c>
      <c r="V276" cm="1">
        <f t="array" ref="V276">INDEX('GMW - Zero_net'!$A$2:$MC$200,MATCH(1,('GMW - Zero_net'!$MC$2:$MC$200=V$3)*('GMW - Zero_net'!$MB$2:$MB$200=V$4),0),$E276-1973)</f>
        <v>34718.61</v>
      </c>
      <c r="W276" cm="1">
        <f t="array" ref="W276">INDEX('GMW - Zero_net'!$A$2:$MC$200,MATCH(1,('GMW - Zero_net'!$MC$2:$MC$200=W$3)*('GMW - Zero_net'!$MB$2:$MB$200=W$4),0),$E276-1973)</f>
        <v>31.957170000000001</v>
      </c>
      <c r="X276" cm="1">
        <f t="array" ref="X276">INDEX('GMW - Zero_net'!$A$2:$MC$200,MATCH(1,('GMW - Zero_net'!$MC$2:$MC$200=X$3)*('GMW - Zero_net'!$MB$2:$MB$200=X$4),0),$E276-1973)</f>
        <v>622476.9</v>
      </c>
      <c r="Y276" cm="1">
        <f t="array" ref="Y276">INDEX('GMW - Zero_net'!$A$2:$MC$200,MATCH(1,('GMW - Zero_net'!$MC$2:$MC$200=Y$3)*('GMW - Zero_net'!$MB$2:$MB$200=Y$4),0),$E276-1973)</f>
        <v>41162.86</v>
      </c>
      <c r="Z276" cm="1">
        <f t="array" ref="Z276">INDEX('GMW - Zero_net'!$A$2:$MC$200,MATCH(1,('GMW - Zero_net'!$MC$2:$MC$200=Z$3)*('GMW - Zero_net'!$MB$2:$MB$200=Z$4),0),$E276-1973)</f>
        <v>4246648</v>
      </c>
      <c r="AA276" cm="1">
        <f t="array" ref="AA276">INDEX('GMW - Zero_net'!$A$2:$MC$200,MATCH(1,('GMW - Zero_net'!$MC$2:$MC$200=AA$3)*('GMW - Zero_net'!$MB$2:$MB$200=AA$4),0),$E276-1973)</f>
        <v>-1.517968</v>
      </c>
      <c r="AB276" cm="1">
        <f t="array" ref="AB276">INDEX('GMW - Zero_net'!$A$2:$MC$200,MATCH(1,('GMW - Zero_net'!$MC$2:$MC$200=AB$3)*('GMW - Zero_net'!$MB$2:$MB$200=AB$4),0),$E276-1973)</f>
        <v>714153.7</v>
      </c>
      <c r="AC276" cm="1">
        <f t="array" ref="AC276">INDEX('GMW - Zero_net'!$A$2:$MC$200,MATCH(1,('GMW - Zero_net'!$MC$2:$MC$200=AC$3)*('GMW - Zero_net'!$MB$2:$MB$200=AC$4),0),$E276-1973)</f>
        <v>594382.6</v>
      </c>
      <c r="AD276" cm="1">
        <f t="array" ref="AD276">INDEX('GMW - Zero_net'!$A$2:$MC$200,MATCH(1,('GMW - Zero_net'!$MC$2:$MC$200=AD$3)*('GMW - Zero_net'!$MB$2:$MB$200=AD$4),0),$E276-1973)</f>
        <v>68399.05</v>
      </c>
      <c r="AE276" cm="1">
        <f t="array" ref="AE276">INDEX('GMW - Zero_net'!$A$2:$MC$200,MATCH(1,('GMW - Zero_net'!$MC$2:$MC$200=AE$3)*('GMW - Zero_net'!$MB$2:$MB$200=AE$4),0),$E276-1973)</f>
        <v>40.762070000000001</v>
      </c>
    </row>
    <row r="277" spans="1:31" x14ac:dyDescent="0.25">
      <c r="B277">
        <f t="shared" si="22"/>
        <v>2047</v>
      </c>
      <c r="C277">
        <f t="shared" si="22"/>
        <v>2047</v>
      </c>
      <c r="E277">
        <f t="shared" si="21"/>
        <v>2250</v>
      </c>
      <c r="F277" cm="1">
        <f t="array" ref="F277">INDEX('GMW - Zero_net'!$A$2:$MC$200,MATCH(1,('GMW - Zero_net'!$MC$2:$MC$200=F$3)*('GMW - Zero_net'!$MB$2:$MB$200=F$4),0),$E277-1973)</f>
        <v>878478.1</v>
      </c>
      <c r="G277" cm="1">
        <f t="array" ref="G277">INDEX('GMW - Zero_net'!$A$2:$MC$200,MATCH(1,('GMW - Zero_net'!$MC$2:$MC$200=G$3)*('GMW - Zero_net'!$MB$2:$MB$200=G$4),0),$E277-1973)</f>
        <v>493530.5</v>
      </c>
      <c r="H277" cm="1">
        <f t="array" ref="H277">INDEX('GMW - Zero_net'!$A$2:$MC$200,MATCH(1,('GMW - Zero_net'!$MC$2:$MC$200=H$3)*('GMW - Zero_net'!$MB$2:$MB$200=H$4),0),$E277-1973)</f>
        <v>568063.80000000005</v>
      </c>
      <c r="I277" cm="1">
        <f t="array" ref="I277">INDEX('GMW - Zero_net'!$A$2:$MC$200,MATCH(1,('GMW - Zero_net'!$MC$2:$MC$200=I$3)*('GMW - Zero_net'!$MB$2:$MB$200=I$4),0),$E277-1973)</f>
        <v>218.87459999999999</v>
      </c>
      <c r="J277" cm="1">
        <f t="array" ref="J277">INDEX('GMW - Zero_net'!$A$2:$MC$200,MATCH(1,('GMW - Zero_net'!$MC$2:$MC$200=J$3)*('GMW - Zero_net'!$MB$2:$MB$200=J$4),0),$E277-1973)</f>
        <v>2.3982049999999999</v>
      </c>
      <c r="K277" cm="1">
        <f t="array" ref="K277">INDEX('GMW - Zero_net'!$A$2:$MC$200,MATCH(1,('GMW - Zero_net'!$MC$2:$MC$200=K$3)*('GMW - Zero_net'!$MB$2:$MB$200=K$4),0),$E277-1973)</f>
        <v>3.2477149999999999</v>
      </c>
      <c r="L277" cm="1">
        <f t="array" ref="L277">INDEX('GMW - Zero_net'!$A$2:$MC$200,MATCH(1,('GMW - Zero_net'!$MC$2:$MC$200=L$3)*('GMW - Zero_net'!$MB$2:$MB$200=L$4),0),$E277-1973)</f>
        <v>34919.81</v>
      </c>
      <c r="M277" cm="1">
        <f t="array" ref="M277">INDEX('GMW - Zero_net'!$A$2:$MC$200,MATCH(1,('GMW - Zero_net'!$MC$2:$MC$200=M$3)*('GMW - Zero_net'!$MB$2:$MB$200=M$4),0),$E277-1973)</f>
        <v>1214.855</v>
      </c>
      <c r="N277" cm="1">
        <f t="array" ref="N277">INDEX('GMW - Zero_net'!$A$2:$MC$200,MATCH(1,('GMW - Zero_net'!$MC$2:$MC$200=N$3)*('GMW - Zero_net'!$MB$2:$MB$200=N$4),0),$E277-1973)</f>
        <v>36134.67</v>
      </c>
      <c r="O277" cm="1">
        <f t="array" ref="O277">INDEX('GMW - Zero_net'!$A$2:$MC$200,MATCH(1,('GMW - Zero_net'!$MC$2:$MC$200=O$3)*('GMW - Zero_net'!$MB$2:$MB$200=O$4),0),$E277-1973)</f>
        <v>3.3620220000000001</v>
      </c>
      <c r="P277" cm="1">
        <f t="array" ref="P277">INDEX('GMW - Zero_net'!$A$2:$MC$200,MATCH(1,('GMW - Zero_net'!$MC$2:$MC$200=P$3)*('GMW - Zero_net'!$MB$2:$MB$200=P$4),0),$E277-1973)</f>
        <v>42721.9</v>
      </c>
      <c r="Q277" cm="1">
        <f t="array" ref="Q277">INDEX('GMW - Zero_net'!$A$2:$MC$200,MATCH(1,('GMW - Zero_net'!$MC$2:$MC$200=Q$3)*('GMW - Zero_net'!$MB$2:$MB$200=Q$4),0),$E277-1973)</f>
        <v>-44546.01</v>
      </c>
      <c r="R277" cm="1">
        <f t="array" ref="R277">INDEX('GMW - Zero_net'!$A$2:$MC$200,MATCH(1,('GMW - Zero_net'!$MC$2:$MC$200=R$3)*('GMW - Zero_net'!$MB$2:$MB$200=R$4),0),$E277-1973)</f>
        <v>6675780</v>
      </c>
      <c r="S277" cm="1">
        <f t="array" ref="S277">INDEX('GMW - Zero_net'!$A$2:$MC$200,MATCH(1,('GMW - Zero_net'!$MC$2:$MC$200=S$3)*('GMW - Zero_net'!$MB$2:$MB$200=S$4),0),$E277-1973)</f>
        <v>1540399</v>
      </c>
      <c r="T277" cm="1">
        <f t="array" ref="T277">INDEX('GMW - Zero_net'!$A$2:$MC$200,MATCH(1,('GMW - Zero_net'!$MC$2:$MC$200=T$3)*('GMW - Zero_net'!$MB$2:$MB$200=T$4),0),$E277-1973)</f>
        <v>-0.1028061</v>
      </c>
      <c r="U277" cm="1">
        <f t="array" ref="U277">INDEX('GMW - Zero_net'!$A$2:$MC$200,MATCH(1,('GMW - Zero_net'!$MC$2:$MC$200=U$3)*('GMW - Zero_net'!$MB$2:$MB$200=U$4),0),$E277-1973)</f>
        <v>879381.9</v>
      </c>
      <c r="V277" cm="1">
        <f t="array" ref="V277">INDEX('GMW - Zero_net'!$A$2:$MC$200,MATCH(1,('GMW - Zero_net'!$MC$2:$MC$200=V$3)*('GMW - Zero_net'!$MB$2:$MB$200=V$4),0),$E277-1973)</f>
        <v>34692.050000000003</v>
      </c>
      <c r="W277" cm="1">
        <f t="array" ref="W277">INDEX('GMW - Zero_net'!$A$2:$MC$200,MATCH(1,('GMW - Zero_net'!$MC$2:$MC$200=W$3)*('GMW - Zero_net'!$MB$2:$MB$200=W$4),0),$E277-1973)</f>
        <v>31.956420000000001</v>
      </c>
      <c r="X277" cm="1">
        <f t="array" ref="X277">INDEX('GMW - Zero_net'!$A$2:$MC$200,MATCH(1,('GMW - Zero_net'!$MC$2:$MC$200=X$3)*('GMW - Zero_net'!$MB$2:$MB$200=X$4),0),$E277-1973)</f>
        <v>622078.69999999995</v>
      </c>
      <c r="Y277" cm="1">
        <f t="array" ref="Y277">INDEX('GMW - Zero_net'!$A$2:$MC$200,MATCH(1,('GMW - Zero_net'!$MC$2:$MC$200=Y$3)*('GMW - Zero_net'!$MB$2:$MB$200=Y$4),0),$E277-1973)</f>
        <v>41111.35</v>
      </c>
      <c r="Z277" cm="1">
        <f t="array" ref="Z277">INDEX('GMW - Zero_net'!$A$2:$MC$200,MATCH(1,('GMW - Zero_net'!$MC$2:$MC$200=Z$3)*('GMW - Zero_net'!$MB$2:$MB$200=Z$4),0),$E277-1973)</f>
        <v>4261468</v>
      </c>
      <c r="AA277" cm="1">
        <f t="array" ref="AA277">INDEX('GMW - Zero_net'!$A$2:$MC$200,MATCH(1,('GMW - Zero_net'!$MC$2:$MC$200=AA$3)*('GMW - Zero_net'!$MB$2:$MB$200=AA$4),0),$E277-1973)</f>
        <v>-1.51675</v>
      </c>
      <c r="AB277" cm="1">
        <f t="array" ref="AB277">INDEX('GMW - Zero_net'!$A$2:$MC$200,MATCH(1,('GMW - Zero_net'!$MC$2:$MC$200=AB$3)*('GMW - Zero_net'!$MB$2:$MB$200=AB$4),0),$E277-1973)</f>
        <v>704369.9</v>
      </c>
      <c r="AC277" cm="1">
        <f t="array" ref="AC277">INDEX('GMW - Zero_net'!$A$2:$MC$200,MATCH(1,('GMW - Zero_net'!$MC$2:$MC$200=AC$3)*('GMW - Zero_net'!$MB$2:$MB$200=AC$4),0),$E277-1973)</f>
        <v>630418.1</v>
      </c>
      <c r="AD277" cm="1">
        <f t="array" ref="AD277">INDEX('GMW - Zero_net'!$A$2:$MC$200,MATCH(1,('GMW - Zero_net'!$MC$2:$MC$200=AD$3)*('GMW - Zero_net'!$MB$2:$MB$200=AD$4),0),$E277-1973)</f>
        <v>68370.539999999994</v>
      </c>
      <c r="AE277" cm="1">
        <f t="array" ref="AE277">INDEX('GMW - Zero_net'!$A$2:$MC$200,MATCH(1,('GMW - Zero_net'!$MC$2:$MC$200=AE$3)*('GMW - Zero_net'!$MB$2:$MB$200=AE$4),0),$E277-1973)</f>
        <v>40.885849999999998</v>
      </c>
    </row>
    <row r="278" spans="1:31" x14ac:dyDescent="0.25">
      <c r="B278">
        <f t="shared" si="22"/>
        <v>2047</v>
      </c>
      <c r="C278">
        <f t="shared" si="22"/>
        <v>2047</v>
      </c>
      <c r="E278">
        <f t="shared" si="21"/>
        <v>2251</v>
      </c>
      <c r="F278" cm="1">
        <f t="array" ref="F278">INDEX('GMW - Zero_net'!$A$2:$MC$200,MATCH(1,('GMW - Zero_net'!$MC$2:$MC$200=F$3)*('GMW - Zero_net'!$MB$2:$MB$200=F$4),0),$E278-1973)</f>
        <v>880331.8</v>
      </c>
      <c r="G278" cm="1">
        <f t="array" ref="G278">INDEX('GMW - Zero_net'!$A$2:$MC$200,MATCH(1,('GMW - Zero_net'!$MC$2:$MC$200=G$3)*('GMW - Zero_net'!$MB$2:$MB$200=G$4),0),$E278-1973)</f>
        <v>494259.8</v>
      </c>
      <c r="H278" cm="1">
        <f t="array" ref="H278">INDEX('GMW - Zero_net'!$A$2:$MC$200,MATCH(1,('GMW - Zero_net'!$MC$2:$MC$200=H$3)*('GMW - Zero_net'!$MB$2:$MB$200=H$4),0),$E278-1973)</f>
        <v>569268.5</v>
      </c>
      <c r="I278" cm="1">
        <f t="array" ref="I278">INDEX('GMW - Zero_net'!$A$2:$MC$200,MATCH(1,('GMW - Zero_net'!$MC$2:$MC$200=I$3)*('GMW - Zero_net'!$MB$2:$MB$200=I$4),0),$E278-1973)</f>
        <v>219.76349999999999</v>
      </c>
      <c r="J278" cm="1">
        <f t="array" ref="J278">INDEX('GMW - Zero_net'!$A$2:$MC$200,MATCH(1,('GMW - Zero_net'!$MC$2:$MC$200=J$3)*('GMW - Zero_net'!$MB$2:$MB$200=J$4),0),$E278-1973)</f>
        <v>2.3950070000000001</v>
      </c>
      <c r="K278" cm="1">
        <f t="array" ref="K278">INDEX('GMW - Zero_net'!$A$2:$MC$200,MATCH(1,('GMW - Zero_net'!$MC$2:$MC$200=K$3)*('GMW - Zero_net'!$MB$2:$MB$200=K$4),0),$E278-1973)</f>
        <v>3.2450589999999999</v>
      </c>
      <c r="L278" cm="1">
        <f t="array" ref="L278">INDEX('GMW - Zero_net'!$A$2:$MC$200,MATCH(1,('GMW - Zero_net'!$MC$2:$MC$200=L$3)*('GMW - Zero_net'!$MB$2:$MB$200=L$4),0),$E278-1973)</f>
        <v>34894.61</v>
      </c>
      <c r="M278" cm="1">
        <f t="array" ref="M278">INDEX('GMW - Zero_net'!$A$2:$MC$200,MATCH(1,('GMW - Zero_net'!$MC$2:$MC$200=M$3)*('GMW - Zero_net'!$MB$2:$MB$200=M$4),0),$E278-1973)</f>
        <v>1212.2619999999999</v>
      </c>
      <c r="N278" cm="1">
        <f t="array" ref="N278">INDEX('GMW - Zero_net'!$A$2:$MC$200,MATCH(1,('GMW - Zero_net'!$MC$2:$MC$200=N$3)*('GMW - Zero_net'!$MB$2:$MB$200=N$4),0),$E278-1973)</f>
        <v>36106.870000000003</v>
      </c>
      <c r="O278" cm="1">
        <f t="array" ref="O278">INDEX('GMW - Zero_net'!$A$2:$MC$200,MATCH(1,('GMW - Zero_net'!$MC$2:$MC$200=O$3)*('GMW - Zero_net'!$MB$2:$MB$200=O$4),0),$E278-1973)</f>
        <v>3.3574269999999999</v>
      </c>
      <c r="P278" cm="1">
        <f t="array" ref="P278">INDEX('GMW - Zero_net'!$A$2:$MC$200,MATCH(1,('GMW - Zero_net'!$MC$2:$MC$200=P$3)*('GMW - Zero_net'!$MB$2:$MB$200=P$4),0),$E278-1973)</f>
        <v>42671.33</v>
      </c>
      <c r="Q278" cm="1">
        <f t="array" ref="Q278">INDEX('GMW - Zero_net'!$A$2:$MC$200,MATCH(1,('GMW - Zero_net'!$MC$2:$MC$200=Q$3)*('GMW - Zero_net'!$MB$2:$MB$200=Q$4),0),$E278-1973)</f>
        <v>-88277.5</v>
      </c>
      <c r="R278" cm="1">
        <f t="array" ref="R278">INDEX('GMW - Zero_net'!$A$2:$MC$200,MATCH(1,('GMW - Zero_net'!$MC$2:$MC$200=R$3)*('GMW - Zero_net'!$MB$2:$MB$200=R$4),0),$E278-1973)</f>
        <v>6793738</v>
      </c>
      <c r="S278" cm="1">
        <f t="array" ref="S278">INDEX('GMW - Zero_net'!$A$2:$MC$200,MATCH(1,('GMW - Zero_net'!$MC$2:$MC$200=S$3)*('GMW - Zero_net'!$MB$2:$MB$200=S$4),0),$E278-1973)</f>
        <v>1551575</v>
      </c>
      <c r="T278" cm="1">
        <f t="array" ref="T278">INDEX('GMW - Zero_net'!$A$2:$MC$200,MATCH(1,('GMW - Zero_net'!$MC$2:$MC$200=T$3)*('GMW - Zero_net'!$MB$2:$MB$200=T$4),0),$E278-1973)</f>
        <v>-0.10252</v>
      </c>
      <c r="U278" cm="1">
        <f t="array" ref="U278">INDEX('GMW - Zero_net'!$A$2:$MC$200,MATCH(1,('GMW - Zero_net'!$MC$2:$MC$200=U$3)*('GMW - Zero_net'!$MB$2:$MB$200=U$4),0),$E278-1973)</f>
        <v>881234.7</v>
      </c>
      <c r="V278" cm="1">
        <f t="array" ref="V278">INDEX('GMW - Zero_net'!$A$2:$MC$200,MATCH(1,('GMW - Zero_net'!$MC$2:$MC$200=V$3)*('GMW - Zero_net'!$MB$2:$MB$200=V$4),0),$E278-1973)</f>
        <v>34665.46</v>
      </c>
      <c r="W278" cm="1">
        <f t="array" ref="W278">INDEX('GMW - Zero_net'!$A$2:$MC$200,MATCH(1,('GMW - Zero_net'!$MC$2:$MC$200=W$3)*('GMW - Zero_net'!$MB$2:$MB$200=W$4),0),$E278-1973)</f>
        <v>31.955670000000001</v>
      </c>
      <c r="X278" cm="1">
        <f t="array" ref="X278">INDEX('GMW - Zero_net'!$A$2:$MC$200,MATCH(1,('GMW - Zero_net'!$MC$2:$MC$200=X$3)*('GMW - Zero_net'!$MB$2:$MB$200=X$4),0),$E278-1973)</f>
        <v>621677.80000000005</v>
      </c>
      <c r="Y278" cm="1">
        <f t="array" ref="Y278">INDEX('GMW - Zero_net'!$A$2:$MC$200,MATCH(1,('GMW - Zero_net'!$MC$2:$MC$200=Y$3)*('GMW - Zero_net'!$MB$2:$MB$200=Y$4),0),$E278-1973)</f>
        <v>41059.83</v>
      </c>
      <c r="Z278" cm="1">
        <f t="array" ref="Z278">INDEX('GMW - Zero_net'!$A$2:$MC$200,MATCH(1,('GMW - Zero_net'!$MC$2:$MC$200=Z$3)*('GMW - Zero_net'!$MB$2:$MB$200=Z$4),0),$E278-1973)</f>
        <v>4276340</v>
      </c>
      <c r="AA278" cm="1">
        <f t="array" ref="AA278">INDEX('GMW - Zero_net'!$A$2:$MC$200,MATCH(1,('GMW - Zero_net'!$MC$2:$MC$200=AA$3)*('GMW - Zero_net'!$MB$2:$MB$200=AA$4),0),$E278-1973)</f>
        <v>-1.515533</v>
      </c>
      <c r="AB278" cm="1">
        <f t="array" ref="AB278">INDEX('GMW - Zero_net'!$A$2:$MC$200,MATCH(1,('GMW - Zero_net'!$MC$2:$MC$200=AB$3)*('GMW - Zero_net'!$MB$2:$MB$200=AB$4),0),$E278-1973)</f>
        <v>741446.3</v>
      </c>
      <c r="AC278" cm="1">
        <f t="array" ref="AC278">INDEX('GMW - Zero_net'!$A$2:$MC$200,MATCH(1,('GMW - Zero_net'!$MC$2:$MC$200=AC$3)*('GMW - Zero_net'!$MB$2:$MB$200=AC$4),0),$E278-1973)</f>
        <v>623489.1</v>
      </c>
      <c r="AD278" cm="1">
        <f t="array" ref="AD278">INDEX('GMW - Zero_net'!$A$2:$MC$200,MATCH(1,('GMW - Zero_net'!$MC$2:$MC$200=AD$3)*('GMW - Zero_net'!$MB$2:$MB$200=AD$4),0),$E278-1973)</f>
        <v>68342.02</v>
      </c>
      <c r="AE278" cm="1">
        <f t="array" ref="AE278">INDEX('GMW - Zero_net'!$A$2:$MC$200,MATCH(1,('GMW - Zero_net'!$MC$2:$MC$200=AE$3)*('GMW - Zero_net'!$MB$2:$MB$200=AE$4),0),$E278-1973)</f>
        <v>41.009880000000003</v>
      </c>
    </row>
    <row r="279" spans="1:31" x14ac:dyDescent="0.2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cm="1">
        <f t="array" ref="F279">INDEX('GMW - Zero_net'!$A$2:$MC$200,MATCH(1,('GMW - Zero_net'!$MC$2:$MC$200=F$3)*('GMW - Zero_net'!$MB$2:$MB$200=F$4),0),$E279-1973)</f>
        <v>882180.4</v>
      </c>
      <c r="G279" cm="1">
        <f t="array" ref="G279">INDEX('GMW - Zero_net'!$A$2:$MC$200,MATCH(1,('GMW - Zero_net'!$MC$2:$MC$200=G$3)*('GMW - Zero_net'!$MB$2:$MB$200=G$4),0),$E279-1973)</f>
        <v>494979.1</v>
      </c>
      <c r="H279" cm="1">
        <f t="array" ref="H279">INDEX('GMW - Zero_net'!$A$2:$MC$200,MATCH(1,('GMW - Zero_net'!$MC$2:$MC$200=H$3)*('GMW - Zero_net'!$MB$2:$MB$200=H$4),0),$E279-1973)</f>
        <v>570574.19999999995</v>
      </c>
      <c r="I279" cm="1">
        <f t="array" ref="I279">INDEX('GMW - Zero_net'!$A$2:$MC$200,MATCH(1,('GMW - Zero_net'!$MC$2:$MC$200=I$3)*('GMW - Zero_net'!$MB$2:$MB$200=I$4),0),$E279-1973)</f>
        <v>220.1217</v>
      </c>
      <c r="J279" cm="1">
        <f t="array" ref="J279">INDEX('GMW - Zero_net'!$A$2:$MC$200,MATCH(1,('GMW - Zero_net'!$MC$2:$MC$200=J$3)*('GMW - Zero_net'!$MB$2:$MB$200=J$4),0),$E279-1973)</f>
        <v>2.3924949999999998</v>
      </c>
      <c r="K279" cm="1">
        <f t="array" ref="K279">INDEX('GMW - Zero_net'!$A$2:$MC$200,MATCH(1,('GMW - Zero_net'!$MC$2:$MC$200=K$3)*('GMW - Zero_net'!$MB$2:$MB$200=K$4),0),$E279-1973)</f>
        <v>3.2426370000000002</v>
      </c>
      <c r="L279" cm="1">
        <f t="array" ref="L279">INDEX('GMW - Zero_net'!$A$2:$MC$200,MATCH(1,('GMW - Zero_net'!$MC$2:$MC$200=L$3)*('GMW - Zero_net'!$MB$2:$MB$200=L$4),0),$E279-1973)</f>
        <v>34868.86</v>
      </c>
      <c r="M279" cm="1">
        <f t="array" ref="M279">INDEX('GMW - Zero_net'!$A$2:$MC$200,MATCH(1,('GMW - Zero_net'!$MC$2:$MC$200=M$3)*('GMW - Zero_net'!$MB$2:$MB$200=M$4),0),$E279-1973)</f>
        <v>1210.172</v>
      </c>
      <c r="N279" cm="1">
        <f t="array" ref="N279">INDEX('GMW - Zero_net'!$A$2:$MC$200,MATCH(1,('GMW - Zero_net'!$MC$2:$MC$200=N$3)*('GMW - Zero_net'!$MB$2:$MB$200=N$4),0),$E279-1973)</f>
        <v>36079.03</v>
      </c>
      <c r="O279" cm="1">
        <f t="array" ref="O279">INDEX('GMW - Zero_net'!$A$2:$MC$200,MATCH(1,('GMW - Zero_net'!$MC$2:$MC$200=O$3)*('GMW - Zero_net'!$MB$2:$MB$200=O$4),0),$E279-1973)</f>
        <v>3.354225</v>
      </c>
      <c r="P279" cm="1">
        <f t="array" ref="P279">INDEX('GMW - Zero_net'!$A$2:$MC$200,MATCH(1,('GMW - Zero_net'!$MC$2:$MC$200=P$3)*('GMW - Zero_net'!$MB$2:$MB$200=P$4),0),$E279-1973)</f>
        <v>42620.75</v>
      </c>
      <c r="Q279" cm="1">
        <f t="array" ref="Q279">INDEX('GMW - Zero_net'!$A$2:$MC$200,MATCH(1,('GMW - Zero_net'!$MC$2:$MC$200=Q$3)*('GMW - Zero_net'!$MB$2:$MB$200=Q$4),0),$E279-1973)</f>
        <v>37352.050000000003</v>
      </c>
      <c r="R279" cm="1">
        <f t="array" ref="R279">INDEX('GMW - Zero_net'!$A$2:$MC$200,MATCH(1,('GMW - Zero_net'!$MC$2:$MC$200=R$3)*('GMW - Zero_net'!$MB$2:$MB$200=R$4),0),$E279-1973)</f>
        <v>6826935</v>
      </c>
      <c r="S279" cm="1">
        <f t="array" ref="S279">INDEX('GMW - Zero_net'!$A$2:$MC$200,MATCH(1,('GMW - Zero_net'!$MC$2:$MC$200=S$3)*('GMW - Zero_net'!$MB$2:$MB$200=S$4),0),$E279-1973)</f>
        <v>1563383</v>
      </c>
      <c r="T279" cm="1">
        <f t="array" ref="T279">INDEX('GMW - Zero_net'!$A$2:$MC$200,MATCH(1,('GMW - Zero_net'!$MC$2:$MC$200=T$3)*('GMW - Zero_net'!$MB$2:$MB$200=T$4),0),$E279-1973)</f>
        <v>-0.10290150000000001</v>
      </c>
      <c r="U279" cm="1">
        <f t="array" ref="U279">INDEX('GMW - Zero_net'!$A$2:$MC$200,MATCH(1,('GMW - Zero_net'!$MC$2:$MC$200=U$3)*('GMW - Zero_net'!$MB$2:$MB$200=U$4),0),$E279-1973)</f>
        <v>883088.9</v>
      </c>
      <c r="V279" cm="1">
        <f t="array" ref="V279">INDEX('GMW - Zero_net'!$A$2:$MC$200,MATCH(1,('GMW - Zero_net'!$MC$2:$MC$200=V$3)*('GMW - Zero_net'!$MB$2:$MB$200=V$4),0),$E279-1973)</f>
        <v>34638.85</v>
      </c>
      <c r="W279" cm="1">
        <f t="array" ref="W279">INDEX('GMW - Zero_net'!$A$2:$MC$200,MATCH(1,('GMW - Zero_net'!$MC$2:$MC$200=W$3)*('GMW - Zero_net'!$MB$2:$MB$200=W$4),0),$E279-1973)</f>
        <v>31.954920000000001</v>
      </c>
      <c r="X279" cm="1">
        <f t="array" ref="X279">INDEX('GMW - Zero_net'!$A$2:$MC$200,MATCH(1,('GMW - Zero_net'!$MC$2:$MC$200=X$3)*('GMW - Zero_net'!$MB$2:$MB$200=X$4),0),$E279-1973)</f>
        <v>621274.4</v>
      </c>
      <c r="Y279" cm="1">
        <f t="array" ref="Y279">INDEX('GMW - Zero_net'!$A$2:$MC$200,MATCH(1,('GMW - Zero_net'!$MC$2:$MC$200=Y$3)*('GMW - Zero_net'!$MB$2:$MB$200=Y$4),0),$E279-1973)</f>
        <v>41008.32</v>
      </c>
      <c r="Z279" cm="1">
        <f t="array" ref="Z279">INDEX('GMW - Zero_net'!$A$2:$MC$200,MATCH(1,('GMW - Zero_net'!$MC$2:$MC$200=Z$3)*('GMW - Zero_net'!$MB$2:$MB$200=Z$4),0),$E279-1973)</f>
        <v>4291262</v>
      </c>
      <c r="AA279" cm="1">
        <f t="array" ref="AA279">INDEX('GMW - Zero_net'!$A$2:$MC$200,MATCH(1,('GMW - Zero_net'!$MC$2:$MC$200=AA$3)*('GMW - Zero_net'!$MB$2:$MB$200=AA$4),0),$E279-1973)</f>
        <v>-1.5143169999999999</v>
      </c>
      <c r="AB279" cm="1">
        <f t="array" ref="AB279">INDEX('GMW - Zero_net'!$A$2:$MC$200,MATCH(1,('GMW - Zero_net'!$MC$2:$MC$200=AB$3)*('GMW - Zero_net'!$MB$2:$MB$200=AB$4),0),$E279-1973)</f>
        <v>771707.4</v>
      </c>
      <c r="AC279" cm="1">
        <f t="array" ref="AC279">INDEX('GMW - Zero_net'!$A$2:$MC$200,MATCH(1,('GMW - Zero_net'!$MC$2:$MC$200=AC$3)*('GMW - Zero_net'!$MB$2:$MB$200=AC$4),0),$E279-1973)</f>
        <v>738509.8</v>
      </c>
      <c r="AD279" cm="1">
        <f t="array" ref="AD279">INDEX('GMW - Zero_net'!$A$2:$MC$200,MATCH(1,('GMW - Zero_net'!$MC$2:$MC$200=AD$3)*('GMW - Zero_net'!$MB$2:$MB$200=AD$4),0),$E279-1973)</f>
        <v>68313.5</v>
      </c>
      <c r="AE279" cm="1">
        <f t="array" ref="AE279">INDEX('GMW - Zero_net'!$A$2:$MC$200,MATCH(1,('GMW - Zero_net'!$MC$2:$MC$200=AE$3)*('GMW - Zero_net'!$MB$2:$MB$200=AE$4),0),$E279-1973)</f>
        <v>41.134219999999999</v>
      </c>
    </row>
    <row r="280" spans="1:31" x14ac:dyDescent="0.25">
      <c r="B280">
        <f t="shared" si="22"/>
        <v>2048</v>
      </c>
      <c r="C280">
        <f t="shared" si="22"/>
        <v>2048</v>
      </c>
      <c r="E280">
        <f t="shared" si="21"/>
        <v>2253</v>
      </c>
      <c r="F280" cm="1">
        <f t="array" ref="F280">INDEX('GMW - Zero_net'!$A$2:$MC$200,MATCH(1,('GMW - Zero_net'!$MC$2:$MC$200=F$3)*('GMW - Zero_net'!$MB$2:$MB$200=F$4),0),$E280-1973)</f>
        <v>884054.9</v>
      </c>
      <c r="G280" cm="1">
        <f t="array" ref="G280">INDEX('GMW - Zero_net'!$A$2:$MC$200,MATCH(1,('GMW - Zero_net'!$MC$2:$MC$200=G$3)*('GMW - Zero_net'!$MB$2:$MB$200=G$4),0),$E280-1973)</f>
        <v>495737.1</v>
      </c>
      <c r="H280" cm="1">
        <f t="array" ref="H280">INDEX('GMW - Zero_net'!$A$2:$MC$200,MATCH(1,('GMW - Zero_net'!$MC$2:$MC$200=H$3)*('GMW - Zero_net'!$MB$2:$MB$200=H$4),0),$E280-1973)</f>
        <v>571760.4</v>
      </c>
      <c r="I280" cm="1">
        <f t="array" ref="I280">INDEX('GMW - Zero_net'!$A$2:$MC$200,MATCH(1,('GMW - Zero_net'!$MC$2:$MC$200=I$3)*('GMW - Zero_net'!$MB$2:$MB$200=I$4),0),$E280-1973)</f>
        <v>221.9956</v>
      </c>
      <c r="J280" cm="1">
        <f t="array" ref="J280">INDEX('GMW - Zero_net'!$A$2:$MC$200,MATCH(1,('GMW - Zero_net'!$MC$2:$MC$200=J$3)*('GMW - Zero_net'!$MB$2:$MB$200=J$4),0),$E280-1973)</f>
        <v>2.3904990000000002</v>
      </c>
      <c r="K280" cm="1">
        <f t="array" ref="K280">INDEX('GMW - Zero_net'!$A$2:$MC$200,MATCH(1,('GMW - Zero_net'!$MC$2:$MC$200=K$3)*('GMW - Zero_net'!$MB$2:$MB$200=K$4),0),$E280-1973)</f>
        <v>3.2402929999999999</v>
      </c>
      <c r="L280" cm="1">
        <f t="array" ref="L280">INDEX('GMW - Zero_net'!$A$2:$MC$200,MATCH(1,('GMW - Zero_net'!$MC$2:$MC$200=L$3)*('GMW - Zero_net'!$MB$2:$MB$200=L$4),0),$E280-1973)</f>
        <v>34842.83</v>
      </c>
      <c r="M280" cm="1">
        <f t="array" ref="M280">INDEX('GMW - Zero_net'!$A$2:$MC$200,MATCH(1,('GMW - Zero_net'!$MC$2:$MC$200=M$3)*('GMW - Zero_net'!$MB$2:$MB$200=M$4),0),$E280-1973)</f>
        <v>1208.3119999999999</v>
      </c>
      <c r="N280" cm="1">
        <f t="array" ref="N280">INDEX('GMW - Zero_net'!$A$2:$MC$200,MATCH(1,('GMW - Zero_net'!$MC$2:$MC$200=N$3)*('GMW - Zero_net'!$MB$2:$MB$200=N$4),0),$E280-1973)</f>
        <v>36051.14</v>
      </c>
      <c r="O280" cm="1">
        <f t="array" ref="O280">INDEX('GMW - Zero_net'!$A$2:$MC$200,MATCH(1,('GMW - Zero_net'!$MC$2:$MC$200=O$3)*('GMW - Zero_net'!$MB$2:$MB$200=O$4),0),$E280-1973)</f>
        <v>3.3516620000000001</v>
      </c>
      <c r="P280" cm="1">
        <f t="array" ref="P280">INDEX('GMW - Zero_net'!$A$2:$MC$200,MATCH(1,('GMW - Zero_net'!$MC$2:$MC$200=P$3)*('GMW - Zero_net'!$MB$2:$MB$200=P$4),0),$E280-1973)</f>
        <v>42570.18</v>
      </c>
      <c r="Q280" cm="1">
        <f t="array" ref="Q280">INDEX('GMW - Zero_net'!$A$2:$MC$200,MATCH(1,('GMW - Zero_net'!$MC$2:$MC$200=Q$3)*('GMW - Zero_net'!$MB$2:$MB$200=Q$4),0),$E280-1973)</f>
        <v>-103069</v>
      </c>
      <c r="R280" cm="1">
        <f t="array" ref="R280">INDEX('GMW - Zero_net'!$A$2:$MC$200,MATCH(1,('GMW - Zero_net'!$MC$2:$MC$200=R$3)*('GMW - Zero_net'!$MB$2:$MB$200=R$4),0),$E280-1973)</f>
        <v>6951750</v>
      </c>
      <c r="S280" cm="1">
        <f t="array" ref="S280">INDEX('GMW - Zero_net'!$A$2:$MC$200,MATCH(1,('GMW - Zero_net'!$MC$2:$MC$200=S$3)*('GMW - Zero_net'!$MB$2:$MB$200=S$4),0),$E280-1973)</f>
        <v>1574967</v>
      </c>
      <c r="T280" cm="1">
        <f t="array" ref="T280">INDEX('GMW - Zero_net'!$A$2:$MC$200,MATCH(1,('GMW - Zero_net'!$MC$2:$MC$200=T$3)*('GMW - Zero_net'!$MB$2:$MB$200=T$4),0),$E280-1973)</f>
        <v>-0.1008034</v>
      </c>
      <c r="U280" cm="1">
        <f t="array" ref="U280">INDEX('GMW - Zero_net'!$A$2:$MC$200,MATCH(1,('GMW - Zero_net'!$MC$2:$MC$200=U$3)*('GMW - Zero_net'!$MB$2:$MB$200=U$4),0),$E280-1973)</f>
        <v>884946.2</v>
      </c>
      <c r="V280" cm="1">
        <f t="array" ref="V280">INDEX('GMW - Zero_net'!$A$2:$MC$200,MATCH(1,('GMW - Zero_net'!$MC$2:$MC$200=V$3)*('GMW - Zero_net'!$MB$2:$MB$200=V$4),0),$E280-1973)</f>
        <v>34612.199999999997</v>
      </c>
      <c r="W280" cm="1">
        <f t="array" ref="W280">INDEX('GMW - Zero_net'!$A$2:$MC$200,MATCH(1,('GMW - Zero_net'!$MC$2:$MC$200=W$3)*('GMW - Zero_net'!$MB$2:$MB$200=W$4),0),$E280-1973)</f>
        <v>31.954170000000001</v>
      </c>
      <c r="X280" cm="1">
        <f t="array" ref="X280">INDEX('GMW - Zero_net'!$A$2:$MC$200,MATCH(1,('GMW - Zero_net'!$MC$2:$MC$200=X$3)*('GMW - Zero_net'!$MB$2:$MB$200=X$4),0),$E280-1973)</f>
        <v>620868.5</v>
      </c>
      <c r="Y280" cm="1">
        <f t="array" ref="Y280">INDEX('GMW - Zero_net'!$A$2:$MC$200,MATCH(1,('GMW - Zero_net'!$MC$2:$MC$200=Y$3)*('GMW - Zero_net'!$MB$2:$MB$200=Y$4),0),$E280-1973)</f>
        <v>40956.800000000003</v>
      </c>
      <c r="Z280" cm="1">
        <f t="array" ref="Z280">INDEX('GMW - Zero_net'!$A$2:$MC$200,MATCH(1,('GMW - Zero_net'!$MC$2:$MC$200=Z$3)*('GMW - Zero_net'!$MB$2:$MB$200=Z$4),0),$E280-1973)</f>
        <v>4306238</v>
      </c>
      <c r="AA280" cm="1">
        <f t="array" ref="AA280">INDEX('GMW - Zero_net'!$A$2:$MC$200,MATCH(1,('GMW - Zero_net'!$MC$2:$MC$200=AA$3)*('GMW - Zero_net'!$MB$2:$MB$200=AA$4),0),$E280-1973)</f>
        <v>-1.5131019999999999</v>
      </c>
      <c r="AB280" cm="1">
        <f t="array" ref="AB280">INDEX('GMW - Zero_net'!$A$2:$MC$200,MATCH(1,('GMW - Zero_net'!$MC$2:$MC$200=AB$3)*('GMW - Zero_net'!$MB$2:$MB$200=AB$4),0),$E280-1973)</f>
        <v>737236.4</v>
      </c>
      <c r="AC280" cm="1">
        <f t="array" ref="AC280">INDEX('GMW - Zero_net'!$A$2:$MC$200,MATCH(1,('GMW - Zero_net'!$MC$2:$MC$200=AC$3)*('GMW - Zero_net'!$MB$2:$MB$200=AC$4),0),$E280-1973)</f>
        <v>612421.5</v>
      </c>
      <c r="AD280" cm="1">
        <f t="array" ref="AD280">INDEX('GMW - Zero_net'!$A$2:$MC$200,MATCH(1,('GMW - Zero_net'!$MC$2:$MC$200=AD$3)*('GMW - Zero_net'!$MB$2:$MB$200=AD$4),0),$E280-1973)</f>
        <v>68284.98</v>
      </c>
      <c r="AE280" cm="1">
        <f t="array" ref="AE280">INDEX('GMW - Zero_net'!$A$2:$MC$200,MATCH(1,('GMW - Zero_net'!$MC$2:$MC$200=AE$3)*('GMW - Zero_net'!$MB$2:$MB$200=AE$4),0),$E280-1973)</f>
        <v>41.258839999999999</v>
      </c>
    </row>
    <row r="281" spans="1:31" x14ac:dyDescent="0.25">
      <c r="B281">
        <f t="shared" si="22"/>
        <v>2048</v>
      </c>
      <c r="C281">
        <f t="shared" si="22"/>
        <v>2048</v>
      </c>
      <c r="E281">
        <f t="shared" si="21"/>
        <v>2254</v>
      </c>
      <c r="F281" cm="1">
        <f t="array" ref="F281">INDEX('GMW - Zero_net'!$A$2:$MC$200,MATCH(1,('GMW - Zero_net'!$MC$2:$MC$200=F$3)*('GMW - Zero_net'!$MB$2:$MB$200=F$4),0),$E281-1973)</f>
        <v>885909.2</v>
      </c>
      <c r="G281" cm="1">
        <f t="array" ref="G281">INDEX('GMW - Zero_net'!$A$2:$MC$200,MATCH(1,('GMW - Zero_net'!$MC$2:$MC$200=G$3)*('GMW - Zero_net'!$MB$2:$MB$200=G$4),0),$E281-1973)</f>
        <v>496486.2</v>
      </c>
      <c r="H281" cm="1">
        <f t="array" ref="H281">INDEX('GMW - Zero_net'!$A$2:$MC$200,MATCH(1,('GMW - Zero_net'!$MC$2:$MC$200=H$3)*('GMW - Zero_net'!$MB$2:$MB$200=H$4),0),$E281-1973)</f>
        <v>573028.19999999995</v>
      </c>
      <c r="I281" cm="1">
        <f t="array" ref="I281">INDEX('GMW - Zero_net'!$A$2:$MC$200,MATCH(1,('GMW - Zero_net'!$MC$2:$MC$200=I$3)*('GMW - Zero_net'!$MB$2:$MB$200=I$4),0),$E281-1973)</f>
        <v>223.0735</v>
      </c>
      <c r="J281" cm="1">
        <f t="array" ref="J281">INDEX('GMW - Zero_net'!$A$2:$MC$200,MATCH(1,('GMW - Zero_net'!$MC$2:$MC$200=J$3)*('GMW - Zero_net'!$MB$2:$MB$200=J$4),0),$E281-1973)</f>
        <v>2.3887809999999998</v>
      </c>
      <c r="K281" cm="1">
        <f t="array" ref="K281">INDEX('GMW - Zero_net'!$A$2:$MC$200,MATCH(1,('GMW - Zero_net'!$MC$2:$MC$200=K$3)*('GMW - Zero_net'!$MB$2:$MB$200=K$4),0),$E281-1973)</f>
        <v>3.2371400000000001</v>
      </c>
      <c r="L281" cm="1">
        <f t="array" ref="L281">INDEX('GMW - Zero_net'!$A$2:$MC$200,MATCH(1,('GMW - Zero_net'!$MC$2:$MC$200=L$3)*('GMW - Zero_net'!$MB$2:$MB$200=L$4),0),$E281-1973)</f>
        <v>34816.31</v>
      </c>
      <c r="M281" cm="1">
        <f t="array" ref="M281">INDEX('GMW - Zero_net'!$A$2:$MC$200,MATCH(1,('GMW - Zero_net'!$MC$2:$MC$200=M$3)*('GMW - Zero_net'!$MB$2:$MB$200=M$4),0),$E281-1973)</f>
        <v>1205.5429999999999</v>
      </c>
      <c r="N281" cm="1">
        <f t="array" ref="N281">INDEX('GMW - Zero_net'!$A$2:$MC$200,MATCH(1,('GMW - Zero_net'!$MC$2:$MC$200=N$3)*('GMW - Zero_net'!$MB$2:$MB$200=N$4),0),$E281-1973)</f>
        <v>36021.86</v>
      </c>
      <c r="O281" cm="1">
        <f t="array" ref="O281">INDEX('GMW - Zero_net'!$A$2:$MC$200,MATCH(1,('GMW - Zero_net'!$MC$2:$MC$200=O$3)*('GMW - Zero_net'!$MB$2:$MB$200=O$4),0),$E281-1973)</f>
        <v>3.3466990000000001</v>
      </c>
      <c r="P281" cm="1">
        <f t="array" ref="P281">INDEX('GMW - Zero_net'!$A$2:$MC$200,MATCH(1,('GMW - Zero_net'!$MC$2:$MC$200=P$3)*('GMW - Zero_net'!$MB$2:$MB$200=P$4),0),$E281-1973)</f>
        <v>42519.57</v>
      </c>
      <c r="Q281" cm="1">
        <f t="array" ref="Q281">INDEX('GMW - Zero_net'!$A$2:$MC$200,MATCH(1,('GMW - Zero_net'!$MC$2:$MC$200=Q$3)*('GMW - Zero_net'!$MB$2:$MB$200=Q$4),0),$E281-1973)</f>
        <v>-47339.81</v>
      </c>
      <c r="R281" cm="1">
        <f t="array" ref="R281">INDEX('GMW - Zero_net'!$A$2:$MC$200,MATCH(1,('GMW - Zero_net'!$MC$2:$MC$200=R$3)*('GMW - Zero_net'!$MB$2:$MB$200=R$4),0),$E281-1973)</f>
        <v>7029263</v>
      </c>
      <c r="S281" cm="1">
        <f t="array" ref="S281">INDEX('GMW - Zero_net'!$A$2:$MC$200,MATCH(1,('GMW - Zero_net'!$MC$2:$MC$200=S$3)*('GMW - Zero_net'!$MB$2:$MB$200=S$4),0),$E281-1973)</f>
        <v>1586696</v>
      </c>
      <c r="T281" cm="1">
        <f t="array" ref="T281">INDEX('GMW - Zero_net'!$A$2:$MC$200,MATCH(1,('GMW - Zero_net'!$MC$2:$MC$200=T$3)*('GMW - Zero_net'!$MB$2:$MB$200=T$4),0),$E281-1973)</f>
        <v>-9.8419190000000004E-2</v>
      </c>
      <c r="U281" cm="1">
        <f t="array" ref="U281">INDEX('GMW - Zero_net'!$A$2:$MC$200,MATCH(1,('GMW - Zero_net'!$MC$2:$MC$200=U$3)*('GMW - Zero_net'!$MB$2:$MB$200=U$4),0),$E281-1973)</f>
        <v>886782</v>
      </c>
      <c r="V281" cm="1">
        <f t="array" ref="V281">INDEX('GMW - Zero_net'!$A$2:$MC$200,MATCH(1,('GMW - Zero_net'!$MC$2:$MC$200=V$3)*('GMW - Zero_net'!$MB$2:$MB$200=V$4),0),$E281-1973)</f>
        <v>34584.199999999997</v>
      </c>
      <c r="W281" cm="1">
        <f t="array" ref="W281">INDEX('GMW - Zero_net'!$A$2:$MC$200,MATCH(1,('GMW - Zero_net'!$MC$2:$MC$200=W$3)*('GMW - Zero_net'!$MB$2:$MB$200=W$4),0),$E281-1973)</f>
        <v>31.953420000000001</v>
      </c>
      <c r="X281" cm="1">
        <f t="array" ref="X281">INDEX('GMW - Zero_net'!$A$2:$MC$200,MATCH(1,('GMW - Zero_net'!$MC$2:$MC$200=X$3)*('GMW - Zero_net'!$MB$2:$MB$200=X$4),0),$E281-1973)</f>
        <v>620449.6</v>
      </c>
      <c r="Y281" cm="1">
        <f t="array" ref="Y281">INDEX('GMW - Zero_net'!$A$2:$MC$200,MATCH(1,('GMW - Zero_net'!$MC$2:$MC$200=Y$3)*('GMW - Zero_net'!$MB$2:$MB$200=Y$4),0),$E281-1973)</f>
        <v>40904.61</v>
      </c>
      <c r="Z281" cm="1">
        <f t="array" ref="Z281">INDEX('GMW - Zero_net'!$A$2:$MC$200,MATCH(1,('GMW - Zero_net'!$MC$2:$MC$200=Z$3)*('GMW - Zero_net'!$MB$2:$MB$200=Z$4),0),$E281-1973)</f>
        <v>4321264</v>
      </c>
      <c r="AA281" cm="1">
        <f t="array" ref="AA281">INDEX('GMW - Zero_net'!$A$2:$MC$200,MATCH(1,('GMW - Zero_net'!$MC$2:$MC$200=AA$3)*('GMW - Zero_net'!$MB$2:$MB$200=AA$4),0),$E281-1973)</f>
        <v>-1.511887</v>
      </c>
      <c r="AB281" cm="1">
        <f t="array" ref="AB281">INDEX('GMW - Zero_net'!$A$2:$MC$200,MATCH(1,('GMW - Zero_net'!$MC$2:$MC$200=AB$3)*('GMW - Zero_net'!$MB$2:$MB$200=AB$4),0),$E281-1973)</f>
        <v>727052.3</v>
      </c>
      <c r="AC281" cm="1">
        <f t="array" ref="AC281">INDEX('GMW - Zero_net'!$A$2:$MC$200,MATCH(1,('GMW - Zero_net'!$MC$2:$MC$200=AC$3)*('GMW - Zero_net'!$MB$2:$MB$200=AC$4),0),$E281-1973)</f>
        <v>649538.9</v>
      </c>
      <c r="AD281" cm="1">
        <f t="array" ref="AD281">INDEX('GMW - Zero_net'!$A$2:$MC$200,MATCH(1,('GMW - Zero_net'!$MC$2:$MC$200=AD$3)*('GMW - Zero_net'!$MB$2:$MB$200=AD$4),0),$E281-1973)</f>
        <v>68254.27</v>
      </c>
      <c r="AE281" cm="1">
        <f t="array" ref="AE281">INDEX('GMW - Zero_net'!$A$2:$MC$200,MATCH(1,('GMW - Zero_net'!$MC$2:$MC$200=AE$3)*('GMW - Zero_net'!$MB$2:$MB$200=AE$4),0),$E281-1973)</f>
        <v>41.383229999999998</v>
      </c>
    </row>
    <row r="282" spans="1:31" x14ac:dyDescent="0.25">
      <c r="B282">
        <f t="shared" si="22"/>
        <v>2048</v>
      </c>
      <c r="C282">
        <f t="shared" si="22"/>
        <v>2048</v>
      </c>
      <c r="E282">
        <f t="shared" si="21"/>
        <v>2255</v>
      </c>
      <c r="F282" cm="1">
        <f t="array" ref="F282">INDEX('GMW - Zero_net'!$A$2:$MC$200,MATCH(1,('GMW - Zero_net'!$MC$2:$MC$200=F$3)*('GMW - Zero_net'!$MB$2:$MB$200=F$4),0),$E282-1973)</f>
        <v>887745.4</v>
      </c>
      <c r="G282" cm="1">
        <f t="array" ref="G282">INDEX('GMW - Zero_net'!$A$2:$MC$200,MATCH(1,('GMW - Zero_net'!$MC$2:$MC$200=G$3)*('GMW - Zero_net'!$MB$2:$MB$200=G$4),0),$E282-1973)</f>
        <v>497209.4</v>
      </c>
      <c r="H282" cm="1">
        <f t="array" ref="H282">INDEX('GMW - Zero_net'!$A$2:$MC$200,MATCH(1,('GMW - Zero_net'!$MC$2:$MC$200=H$3)*('GMW - Zero_net'!$MB$2:$MB$200=H$4),0),$E282-1973)</f>
        <v>574235.4</v>
      </c>
      <c r="I282" cm="1">
        <f t="array" ref="I282">INDEX('GMW - Zero_net'!$A$2:$MC$200,MATCH(1,('GMW - Zero_net'!$MC$2:$MC$200=I$3)*('GMW - Zero_net'!$MB$2:$MB$200=I$4),0),$E282-1973)</f>
        <v>223.9761</v>
      </c>
      <c r="J282" cm="1">
        <f t="array" ref="J282">INDEX('GMW - Zero_net'!$A$2:$MC$200,MATCH(1,('GMW - Zero_net'!$MC$2:$MC$200=J$3)*('GMW - Zero_net'!$MB$2:$MB$200=J$4),0),$E282-1973)</f>
        <v>2.3871060000000002</v>
      </c>
      <c r="K282" cm="1">
        <f t="array" ref="K282">INDEX('GMW - Zero_net'!$A$2:$MC$200,MATCH(1,('GMW - Zero_net'!$MC$2:$MC$200=K$3)*('GMW - Zero_net'!$MB$2:$MB$200=K$4),0),$E282-1973)</f>
        <v>3.2342219999999999</v>
      </c>
      <c r="L282" cm="1">
        <f t="array" ref="L282">INDEX('GMW - Zero_net'!$A$2:$MC$200,MATCH(1,('GMW - Zero_net'!$MC$2:$MC$200=L$3)*('GMW - Zero_net'!$MB$2:$MB$200=L$4),0),$E282-1973)</f>
        <v>34789.5</v>
      </c>
      <c r="M282" cm="1">
        <f t="array" ref="M282">INDEX('GMW - Zero_net'!$A$2:$MC$200,MATCH(1,('GMW - Zero_net'!$MC$2:$MC$200=M$3)*('GMW - Zero_net'!$MB$2:$MB$200=M$4),0),$E282-1973)</f>
        <v>1203.0309999999999</v>
      </c>
      <c r="N282" cm="1">
        <f t="array" ref="N282">INDEX('GMW - Zero_net'!$A$2:$MC$200,MATCH(1,('GMW - Zero_net'!$MC$2:$MC$200=N$3)*('GMW - Zero_net'!$MB$2:$MB$200=N$4),0),$E282-1973)</f>
        <v>35992.54</v>
      </c>
      <c r="O282" cm="1">
        <f t="array" ref="O282">INDEX('GMW - Zero_net'!$A$2:$MC$200,MATCH(1,('GMW - Zero_net'!$MC$2:$MC$200=O$3)*('GMW - Zero_net'!$MB$2:$MB$200=O$4),0),$E282-1973)</f>
        <v>3.3424469999999999</v>
      </c>
      <c r="P282" cm="1">
        <f t="array" ref="P282">INDEX('GMW - Zero_net'!$A$2:$MC$200,MATCH(1,('GMW - Zero_net'!$MC$2:$MC$200=P$3)*('GMW - Zero_net'!$MB$2:$MB$200=P$4),0),$E282-1973)</f>
        <v>42468.959999999999</v>
      </c>
      <c r="Q282" cm="1">
        <f t="array" ref="Q282">INDEX('GMW - Zero_net'!$A$2:$MC$200,MATCH(1,('GMW - Zero_net'!$MC$2:$MC$200=Q$3)*('GMW - Zero_net'!$MB$2:$MB$200=Q$4),0),$E282-1973)</f>
        <v>-92594.12</v>
      </c>
      <c r="R282" cm="1">
        <f t="array" ref="R282">INDEX('GMW - Zero_net'!$A$2:$MC$200,MATCH(1,('GMW - Zero_net'!$MC$2:$MC$200=R$3)*('GMW - Zero_net'!$MB$2:$MB$200=R$4),0),$E282-1973)</f>
        <v>7152309</v>
      </c>
      <c r="S282" cm="1">
        <f t="array" ref="S282">INDEX('GMW - Zero_net'!$A$2:$MC$200,MATCH(1,('GMW - Zero_net'!$MC$2:$MC$200=S$3)*('GMW - Zero_net'!$MB$2:$MB$200=S$4),0),$E282-1973)</f>
        <v>1598129</v>
      </c>
      <c r="T282" cm="1">
        <f t="array" ref="T282">INDEX('GMW - Zero_net'!$A$2:$MC$200,MATCH(1,('GMW - Zero_net'!$MC$2:$MC$200=T$3)*('GMW - Zero_net'!$MB$2:$MB$200=T$4),0),$E282-1973)</f>
        <v>-9.8323820000000006E-2</v>
      </c>
      <c r="U282" cm="1">
        <f t="array" ref="U282">INDEX('GMW - Zero_net'!$A$2:$MC$200,MATCH(1,('GMW - Zero_net'!$MC$2:$MC$200=U$3)*('GMW - Zero_net'!$MB$2:$MB$200=U$4),0),$E282-1973)</f>
        <v>888619.1</v>
      </c>
      <c r="V282" cm="1">
        <f t="array" ref="V282">INDEX('GMW - Zero_net'!$A$2:$MC$200,MATCH(1,('GMW - Zero_net'!$MC$2:$MC$200=V$3)*('GMW - Zero_net'!$MB$2:$MB$200=V$4),0),$E282-1973)</f>
        <v>34556.17</v>
      </c>
      <c r="W282" cm="1">
        <f t="array" ref="W282">INDEX('GMW - Zero_net'!$A$2:$MC$200,MATCH(1,('GMW - Zero_net'!$MC$2:$MC$200=W$3)*('GMW - Zero_net'!$MB$2:$MB$200=W$4),0),$E282-1973)</f>
        <v>31.952670000000001</v>
      </c>
      <c r="X282" cm="1">
        <f t="array" ref="X282">INDEX('GMW - Zero_net'!$A$2:$MC$200,MATCH(1,('GMW - Zero_net'!$MC$2:$MC$200=X$3)*('GMW - Zero_net'!$MB$2:$MB$200=X$4),0),$E282-1973)</f>
        <v>620028.1</v>
      </c>
      <c r="Y282" cm="1">
        <f t="array" ref="Y282">INDEX('GMW - Zero_net'!$A$2:$MC$200,MATCH(1,('GMW - Zero_net'!$MC$2:$MC$200=Y$3)*('GMW - Zero_net'!$MB$2:$MB$200=Y$4),0),$E282-1973)</f>
        <v>40852.410000000003</v>
      </c>
      <c r="Z282" cm="1">
        <f t="array" ref="Z282">INDEX('GMW - Zero_net'!$A$2:$MC$200,MATCH(1,('GMW - Zero_net'!$MC$2:$MC$200=Z$3)*('GMW - Zero_net'!$MB$2:$MB$200=Z$4),0),$E282-1973)</f>
        <v>4336340</v>
      </c>
      <c r="AA282" cm="1">
        <f t="array" ref="AA282">INDEX('GMW - Zero_net'!$A$2:$MC$200,MATCH(1,('GMW - Zero_net'!$MC$2:$MC$200=AA$3)*('GMW - Zero_net'!$MB$2:$MB$200=AA$4),0),$E282-1973)</f>
        <v>-1.5106729999999999</v>
      </c>
      <c r="AB282" cm="1">
        <f t="array" ref="AB282">INDEX('GMW - Zero_net'!$A$2:$MC$200,MATCH(1,('GMW - Zero_net'!$MC$2:$MC$200=AB$3)*('GMW - Zero_net'!$MB$2:$MB$200=AB$4),0),$E282-1973)</f>
        <v>765421.2</v>
      </c>
      <c r="AC282" cm="1">
        <f t="array" ref="AC282">INDEX('GMW - Zero_net'!$A$2:$MC$200,MATCH(1,('GMW - Zero_net'!$MC$2:$MC$200=AC$3)*('GMW - Zero_net'!$MB$2:$MB$200=AC$4),0),$E282-1973)</f>
        <v>642374.9</v>
      </c>
      <c r="AD282" cm="1">
        <f t="array" ref="AD282">INDEX('GMW - Zero_net'!$A$2:$MC$200,MATCH(1,('GMW - Zero_net'!$MC$2:$MC$200=AD$3)*('GMW - Zero_net'!$MB$2:$MB$200=AD$4),0),$E282-1973)</f>
        <v>68223.570000000007</v>
      </c>
      <c r="AE282" cm="1">
        <f t="array" ref="AE282">INDEX('GMW - Zero_net'!$A$2:$MC$200,MATCH(1,('GMW - Zero_net'!$MC$2:$MC$200=AE$3)*('GMW - Zero_net'!$MB$2:$MB$200=AE$4),0),$E282-1973)</f>
        <v>41.507890000000003</v>
      </c>
    </row>
    <row r="283" spans="1:31" x14ac:dyDescent="0.2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cm="1">
        <f t="array" ref="F283">INDEX('GMW - Zero_net'!$A$2:$MC$200,MATCH(1,('GMW - Zero_net'!$MC$2:$MC$200=F$3)*('GMW - Zero_net'!$MB$2:$MB$200=F$4),0),$E283-1973)</f>
        <v>889578.6</v>
      </c>
      <c r="G283" cm="1">
        <f t="array" ref="G283">INDEX('GMW - Zero_net'!$A$2:$MC$200,MATCH(1,('GMW - Zero_net'!$MC$2:$MC$200=G$3)*('GMW - Zero_net'!$MB$2:$MB$200=G$4),0),$E283-1973)</f>
        <v>497922.2</v>
      </c>
      <c r="H283" cm="1">
        <f t="array" ref="H283">INDEX('GMW - Zero_net'!$A$2:$MC$200,MATCH(1,('GMW - Zero_net'!$MC$2:$MC$200=H$3)*('GMW - Zero_net'!$MB$2:$MB$200=H$4),0),$E283-1973)</f>
        <v>575540.9</v>
      </c>
      <c r="I283" cm="1">
        <f t="array" ref="I283">INDEX('GMW - Zero_net'!$A$2:$MC$200,MATCH(1,('GMW - Zero_net'!$MC$2:$MC$200=I$3)*('GMW - Zero_net'!$MB$2:$MB$200=I$4),0),$E283-1973)</f>
        <v>224.3374</v>
      </c>
      <c r="J283" cm="1">
        <f t="array" ref="J283">INDEX('GMW - Zero_net'!$A$2:$MC$200,MATCH(1,('GMW - Zero_net'!$MC$2:$MC$200=J$3)*('GMW - Zero_net'!$MB$2:$MB$200=J$4),0),$E283-1973)</f>
        <v>2.385345</v>
      </c>
      <c r="K283" cm="1">
        <f t="array" ref="K283">INDEX('GMW - Zero_net'!$A$2:$MC$200,MATCH(1,('GMW - Zero_net'!$MC$2:$MC$200=K$3)*('GMW - Zero_net'!$MB$2:$MB$200=K$4),0),$E283-1973)</f>
        <v>3.2315290000000001</v>
      </c>
      <c r="L283" cm="1">
        <f t="array" ref="L283">INDEX('GMW - Zero_net'!$A$2:$MC$200,MATCH(1,('GMW - Zero_net'!$MC$2:$MC$200=L$3)*('GMW - Zero_net'!$MB$2:$MB$200=L$4),0),$E283-1973)</f>
        <v>34762.06</v>
      </c>
      <c r="M283" cm="1">
        <f t="array" ref="M283">INDEX('GMW - Zero_net'!$A$2:$MC$200,MATCH(1,('GMW - Zero_net'!$MC$2:$MC$200=M$3)*('GMW - Zero_net'!$MB$2:$MB$200=M$4),0),$E283-1973)</f>
        <v>1201.1289999999999</v>
      </c>
      <c r="N283" cm="1">
        <f t="array" ref="N283">INDEX('GMW - Zero_net'!$A$2:$MC$200,MATCH(1,('GMW - Zero_net'!$MC$2:$MC$200=N$3)*('GMW - Zero_net'!$MB$2:$MB$200=N$4),0),$E283-1973)</f>
        <v>35963.19</v>
      </c>
      <c r="O283" cm="1">
        <f t="array" ref="O283">INDEX('GMW - Zero_net'!$A$2:$MC$200,MATCH(1,('GMW - Zero_net'!$MC$2:$MC$200=O$3)*('GMW - Zero_net'!$MB$2:$MB$200=O$4),0),$E283-1973)</f>
        <v>3.3398840000000001</v>
      </c>
      <c r="P283" cm="1">
        <f t="array" ref="P283">INDEX('GMW - Zero_net'!$A$2:$MC$200,MATCH(1,('GMW - Zero_net'!$MC$2:$MC$200=P$3)*('GMW - Zero_net'!$MB$2:$MB$200=P$4),0),$E283-1973)</f>
        <v>42418.35</v>
      </c>
      <c r="Q283" cm="1">
        <f t="array" ref="Q283">INDEX('GMW - Zero_net'!$A$2:$MC$200,MATCH(1,('GMW - Zero_net'!$MC$2:$MC$200=Q$3)*('GMW - Zero_net'!$MB$2:$MB$200=Q$4),0),$E283-1973)</f>
        <v>36836.31</v>
      </c>
      <c r="R283" cm="1">
        <f t="array" ref="R283">INDEX('GMW - Zero_net'!$A$2:$MC$200,MATCH(1,('GMW - Zero_net'!$MC$2:$MC$200=R$3)*('GMW - Zero_net'!$MB$2:$MB$200=R$4),0),$E283-1973)</f>
        <v>7188252</v>
      </c>
      <c r="S283" cm="1">
        <f t="array" ref="S283">INDEX('GMW - Zero_net'!$A$2:$MC$200,MATCH(1,('GMW - Zero_net'!$MC$2:$MC$200=S$3)*('GMW - Zero_net'!$MB$2:$MB$200=S$4),0),$E283-1973)</f>
        <v>1610250</v>
      </c>
      <c r="T283" cm="1">
        <f t="array" ref="T283">INDEX('GMW - Zero_net'!$A$2:$MC$200,MATCH(1,('GMW - Zero_net'!$MC$2:$MC$200=T$3)*('GMW - Zero_net'!$MB$2:$MB$200=T$4),0),$E283-1973)</f>
        <v>-9.8800659999999998E-2</v>
      </c>
      <c r="U283" cm="1">
        <f t="array" ref="U283">INDEX('GMW - Zero_net'!$A$2:$MC$200,MATCH(1,('GMW - Zero_net'!$MC$2:$MC$200=U$3)*('GMW - Zero_net'!$MB$2:$MB$200=U$4),0),$E283-1973)</f>
        <v>890457.4</v>
      </c>
      <c r="V283" cm="1">
        <f t="array" ref="V283">INDEX('GMW - Zero_net'!$A$2:$MC$200,MATCH(1,('GMW - Zero_net'!$MC$2:$MC$200=V$3)*('GMW - Zero_net'!$MB$2:$MB$200=V$4),0),$E283-1973)</f>
        <v>34528.120000000003</v>
      </c>
      <c r="W283" cm="1">
        <f t="array" ref="W283">INDEX('GMW - Zero_net'!$A$2:$MC$200,MATCH(1,('GMW - Zero_net'!$MC$2:$MC$200=W$3)*('GMW - Zero_net'!$MB$2:$MB$200=W$4),0),$E283-1973)</f>
        <v>31.951920000000001</v>
      </c>
      <c r="X283" cm="1">
        <f t="array" ref="X283">INDEX('GMW - Zero_net'!$A$2:$MC$200,MATCH(1,('GMW - Zero_net'!$MC$2:$MC$200=X$3)*('GMW - Zero_net'!$MB$2:$MB$200=X$4),0),$E283-1973)</f>
        <v>619603.80000000005</v>
      </c>
      <c r="Y283" cm="1">
        <f t="array" ref="Y283">INDEX('GMW - Zero_net'!$A$2:$MC$200,MATCH(1,('GMW - Zero_net'!$MC$2:$MC$200=Y$3)*('GMW - Zero_net'!$MB$2:$MB$200=Y$4),0),$E283-1973)</f>
        <v>40800.21</v>
      </c>
      <c r="Z283" cm="1">
        <f t="array" ref="Z283">INDEX('GMW - Zero_net'!$A$2:$MC$200,MATCH(1,('GMW - Zero_net'!$MC$2:$MC$200=Z$3)*('GMW - Zero_net'!$MB$2:$MB$200=Z$4),0),$E283-1973)</f>
        <v>4351462</v>
      </c>
      <c r="AA283" cm="1">
        <f t="array" ref="AA283">INDEX('GMW - Zero_net'!$A$2:$MC$200,MATCH(1,('GMW - Zero_net'!$MC$2:$MC$200=AA$3)*('GMW - Zero_net'!$MB$2:$MB$200=AA$4),0),$E283-1973)</f>
        <v>-1.5094620000000001</v>
      </c>
      <c r="AB283" cm="1">
        <f t="array" ref="AB283">INDEX('GMW - Zero_net'!$A$2:$MC$200,MATCH(1,('GMW - Zero_net'!$MC$2:$MC$200=AB$3)*('GMW - Zero_net'!$MB$2:$MB$200=AB$4),0),$E283-1973)</f>
        <v>796742.4</v>
      </c>
      <c r="AC283" cm="1">
        <f t="array" ref="AC283">INDEX('GMW - Zero_net'!$A$2:$MC$200,MATCH(1,('GMW - Zero_net'!$MC$2:$MC$200=AC$3)*('GMW - Zero_net'!$MB$2:$MB$200=AC$4),0),$E283-1973)</f>
        <v>760799.2</v>
      </c>
      <c r="AD283" cm="1">
        <f t="array" ref="AD283">INDEX('GMW - Zero_net'!$A$2:$MC$200,MATCH(1,('GMW - Zero_net'!$MC$2:$MC$200=AD$3)*('GMW - Zero_net'!$MB$2:$MB$200=AD$4),0),$E283-1973)</f>
        <v>68192.87</v>
      </c>
      <c r="AE283" cm="1">
        <f t="array" ref="AE283">INDEX('GMW - Zero_net'!$A$2:$MC$200,MATCH(1,('GMW - Zero_net'!$MC$2:$MC$200=AE$3)*('GMW - Zero_net'!$MB$2:$MB$200=AE$4),0),$E283-1973)</f>
        <v>41.63288</v>
      </c>
    </row>
    <row r="284" spans="1:31" x14ac:dyDescent="0.2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cm="1">
        <f t="array" ref="F284">INDEX('GMW - Zero_net'!$A$2:$MC$200,MATCH(1,('GMW - Zero_net'!$MC$2:$MC$200=F$3)*('GMW - Zero_net'!$MB$2:$MB$200=F$4),0),$E284-1973)</f>
        <v>891435.4</v>
      </c>
      <c r="G284" cm="1">
        <f t="array" ref="G284">INDEX('GMW - Zero_net'!$A$2:$MC$200,MATCH(1,('GMW - Zero_net'!$MC$2:$MC$200=G$3)*('GMW - Zero_net'!$MB$2:$MB$200=G$4),0),$E284-1973)</f>
        <v>498669.8</v>
      </c>
      <c r="H284" cm="1">
        <f t="array" ref="H284">INDEX('GMW - Zero_net'!$A$2:$MC$200,MATCH(1,('GMW - Zero_net'!$MC$2:$MC$200=H$3)*('GMW - Zero_net'!$MB$2:$MB$200=H$4),0),$E284-1973)</f>
        <v>576710.6</v>
      </c>
      <c r="I284" cm="1">
        <f t="array" ref="I284">INDEX('GMW - Zero_net'!$A$2:$MC$200,MATCH(1,('GMW - Zero_net'!$MC$2:$MC$200=I$3)*('GMW - Zero_net'!$MB$2:$MB$200=I$4),0),$E284-1973)</f>
        <v>226.2433</v>
      </c>
      <c r="J284" cm="1">
        <f t="array" ref="J284">INDEX('GMW - Zero_net'!$A$2:$MC$200,MATCH(1,('GMW - Zero_net'!$MC$2:$MC$200=J$3)*('GMW - Zero_net'!$MB$2:$MB$200=J$4),0),$E284-1973)</f>
        <v>2.383499</v>
      </c>
      <c r="K284" cm="1">
        <f t="array" ref="K284">INDEX('GMW - Zero_net'!$A$2:$MC$200,MATCH(1,('GMW - Zero_net'!$MC$2:$MC$200=K$3)*('GMW - Zero_net'!$MB$2:$MB$200=K$4),0),$E284-1973)</f>
        <v>3.22906</v>
      </c>
      <c r="L284" cm="1">
        <f t="array" ref="L284">INDEX('GMW - Zero_net'!$A$2:$MC$200,MATCH(1,('GMW - Zero_net'!$MC$2:$MC$200=L$3)*('GMW - Zero_net'!$MB$2:$MB$200=L$4),0),$E284-1973)</f>
        <v>34733.67</v>
      </c>
      <c r="M284" cm="1">
        <f t="array" ref="M284">INDEX('GMW - Zero_net'!$A$2:$MC$200,MATCH(1,('GMW - Zero_net'!$MC$2:$MC$200=M$3)*('GMW - Zero_net'!$MB$2:$MB$200=M$4),0),$E284-1973)</f>
        <v>1200.117</v>
      </c>
      <c r="N284" cm="1">
        <f t="array" ref="N284">INDEX('GMW - Zero_net'!$A$2:$MC$200,MATCH(1,('GMW - Zero_net'!$MC$2:$MC$200=N$3)*('GMW - Zero_net'!$MB$2:$MB$200=N$4),0),$E284-1973)</f>
        <v>35933.79</v>
      </c>
      <c r="O284" cm="1">
        <f t="array" ref="O284">INDEX('GMW - Zero_net'!$A$2:$MC$200,MATCH(1,('GMW - Zero_net'!$MC$2:$MC$200=O$3)*('GMW - Zero_net'!$MB$2:$MB$200=O$4),0),$E284-1973)</f>
        <v>3.339801</v>
      </c>
      <c r="P284" cm="1">
        <f t="array" ref="P284">INDEX('GMW - Zero_net'!$A$2:$MC$200,MATCH(1,('GMW - Zero_net'!$MC$2:$MC$200=P$3)*('GMW - Zero_net'!$MB$2:$MB$200=P$4),0),$E284-1973)</f>
        <v>42367.74</v>
      </c>
      <c r="Q284" cm="1">
        <f t="array" ref="Q284">INDEX('GMW - Zero_net'!$A$2:$MC$200,MATCH(1,('GMW - Zero_net'!$MC$2:$MC$200=Q$3)*('GMW - Zero_net'!$MB$2:$MB$200=Q$4),0),$E284-1973)</f>
        <v>-107910.8</v>
      </c>
      <c r="R284" cm="1">
        <f t="array" ref="R284">INDEX('GMW - Zero_net'!$A$2:$MC$200,MATCH(1,('GMW - Zero_net'!$MC$2:$MC$200=R$3)*('GMW - Zero_net'!$MB$2:$MB$200=R$4),0),$E284-1973)</f>
        <v>7318388</v>
      </c>
      <c r="S284" cm="1">
        <f t="array" ref="S284">INDEX('GMW - Zero_net'!$A$2:$MC$200,MATCH(1,('GMW - Zero_net'!$MC$2:$MC$200=S$3)*('GMW - Zero_net'!$MB$2:$MB$200=S$4),0),$E284-1973)</f>
        <v>1622119</v>
      </c>
      <c r="T284" cm="1">
        <f t="array" ref="T284">INDEX('GMW - Zero_net'!$A$2:$MC$200,MATCH(1,('GMW - Zero_net'!$MC$2:$MC$200=T$3)*('GMW - Zero_net'!$MB$2:$MB$200=T$4),0),$E284-1973)</f>
        <v>-9.6416470000000004E-2</v>
      </c>
      <c r="U284" cm="1">
        <f t="array" ref="U284">INDEX('GMW - Zero_net'!$A$2:$MC$200,MATCH(1,('GMW - Zero_net'!$MC$2:$MC$200=U$3)*('GMW - Zero_net'!$MB$2:$MB$200=U$4),0),$E284-1973)</f>
        <v>892295.3</v>
      </c>
      <c r="V284" cm="1">
        <f t="array" ref="V284">INDEX('GMW - Zero_net'!$A$2:$MC$200,MATCH(1,('GMW - Zero_net'!$MC$2:$MC$200=V$3)*('GMW - Zero_net'!$MB$2:$MB$200=V$4),0),$E284-1973)</f>
        <v>34500.019999999997</v>
      </c>
      <c r="W284" cm="1">
        <f t="array" ref="W284">INDEX('GMW - Zero_net'!$A$2:$MC$200,MATCH(1,('GMW - Zero_net'!$MC$2:$MC$200=W$3)*('GMW - Zero_net'!$MB$2:$MB$200=W$4),0),$E284-1973)</f>
        <v>31.951170000000001</v>
      </c>
      <c r="X284" cm="1">
        <f t="array" ref="X284">INDEX('GMW - Zero_net'!$A$2:$MC$200,MATCH(1,('GMW - Zero_net'!$MC$2:$MC$200=X$3)*('GMW - Zero_net'!$MB$2:$MB$200=X$4),0),$E284-1973)</f>
        <v>619176.9</v>
      </c>
      <c r="Y284" cm="1">
        <f t="array" ref="Y284">INDEX('GMW - Zero_net'!$A$2:$MC$200,MATCH(1,('GMW - Zero_net'!$MC$2:$MC$200=Y$3)*('GMW - Zero_net'!$MB$2:$MB$200=Y$4),0),$E284-1973)</f>
        <v>40748.019999999997</v>
      </c>
      <c r="Z284" cm="1">
        <f t="array" ref="Z284">INDEX('GMW - Zero_net'!$A$2:$MC$200,MATCH(1,('GMW - Zero_net'!$MC$2:$MC$200=Z$3)*('GMW - Zero_net'!$MB$2:$MB$200=Z$4),0),$E284-1973)</f>
        <v>4366632</v>
      </c>
      <c r="AA284" cm="1">
        <f t="array" ref="AA284">INDEX('GMW - Zero_net'!$A$2:$MC$200,MATCH(1,('GMW - Zero_net'!$MC$2:$MC$200=AA$3)*('GMW - Zero_net'!$MB$2:$MB$200=AA$4),0),$E284-1973)</f>
        <v>-1.5082500000000001</v>
      </c>
      <c r="AB284" cm="1">
        <f t="array" ref="AB284">INDEX('GMW - Zero_net'!$A$2:$MC$200,MATCH(1,('GMW - Zero_net'!$MC$2:$MC$200=AB$3)*('GMW - Zero_net'!$MB$2:$MB$200=AB$4),0),$E284-1973)</f>
        <v>761002.4</v>
      </c>
      <c r="AC284" cm="1">
        <f t="array" ref="AC284">INDEX('GMW - Zero_net'!$A$2:$MC$200,MATCH(1,('GMW - Zero_net'!$MC$2:$MC$200=AC$3)*('GMW - Zero_net'!$MB$2:$MB$200=AC$4),0),$E284-1973)</f>
        <v>630866.6</v>
      </c>
      <c r="AD284" cm="1">
        <f t="array" ref="AD284">INDEX('GMW - Zero_net'!$A$2:$MC$200,MATCH(1,('GMW - Zero_net'!$MC$2:$MC$200=AD$3)*('GMW - Zero_net'!$MB$2:$MB$200=AD$4),0),$E284-1973)</f>
        <v>68162.16</v>
      </c>
      <c r="AE284" cm="1">
        <f t="array" ref="AE284">INDEX('GMW - Zero_net'!$A$2:$MC$200,MATCH(1,('GMW - Zero_net'!$MC$2:$MC$200=AE$3)*('GMW - Zero_net'!$MB$2:$MB$200=AE$4),0),$E284-1973)</f>
        <v>41.758159999999997</v>
      </c>
    </row>
    <row r="285" spans="1:31" x14ac:dyDescent="0.25">
      <c r="B285">
        <f t="shared" si="23"/>
        <v>2049</v>
      </c>
      <c r="C285">
        <f t="shared" si="23"/>
        <v>2049</v>
      </c>
      <c r="E285">
        <f t="shared" si="21"/>
        <v>2258</v>
      </c>
      <c r="F285" cm="1">
        <f t="array" ref="F285">INDEX('GMW - Zero_net'!$A$2:$MC$200,MATCH(1,('GMW - Zero_net'!$MC$2:$MC$200=F$3)*('GMW - Zero_net'!$MB$2:$MB$200=F$4),0),$E285-1973)</f>
        <v>893236.8</v>
      </c>
      <c r="G285" cm="1">
        <f t="array" ref="G285">INDEX('GMW - Zero_net'!$A$2:$MC$200,MATCH(1,('GMW - Zero_net'!$MC$2:$MC$200=G$3)*('GMW - Zero_net'!$MB$2:$MB$200=G$4),0),$E285-1973)</f>
        <v>499397.6</v>
      </c>
      <c r="H285" cm="1">
        <f t="array" ref="H285">INDEX('GMW - Zero_net'!$A$2:$MC$200,MATCH(1,('GMW - Zero_net'!$MC$2:$MC$200=H$3)*('GMW - Zero_net'!$MB$2:$MB$200=H$4),0),$E285-1973)</f>
        <v>577990.5</v>
      </c>
      <c r="I285" cm="1">
        <f t="array" ref="I285">INDEX('GMW - Zero_net'!$A$2:$MC$200,MATCH(1,('GMW - Zero_net'!$MC$2:$MC$200=I$3)*('GMW - Zero_net'!$MB$2:$MB$200=I$4),0),$E285-1973)</f>
        <v>227.3381</v>
      </c>
      <c r="J285" cm="1">
        <f t="array" ref="J285">INDEX('GMW - Zero_net'!$A$2:$MC$200,MATCH(1,('GMW - Zero_net'!$MC$2:$MC$200=J$3)*('GMW - Zero_net'!$MB$2:$MB$200=J$4),0),$E285-1973)</f>
        <v>2.3815729999999999</v>
      </c>
      <c r="K285" cm="1">
        <f t="array" ref="K285">INDEX('GMW - Zero_net'!$A$2:$MC$200,MATCH(1,('GMW - Zero_net'!$MC$2:$MC$200=K$3)*('GMW - Zero_net'!$MB$2:$MB$200=K$4),0),$E285-1973)</f>
        <v>3.2259920000000002</v>
      </c>
      <c r="L285" cm="1">
        <f t="array" ref="L285">INDEX('GMW - Zero_net'!$A$2:$MC$200,MATCH(1,('GMW - Zero_net'!$MC$2:$MC$200=L$3)*('GMW - Zero_net'!$MB$2:$MB$200=L$4),0),$E285-1973)</f>
        <v>34703.43</v>
      </c>
      <c r="M285" cm="1">
        <f t="array" ref="M285">INDEX('GMW - Zero_net'!$A$2:$MC$200,MATCH(1,('GMW - Zero_net'!$MC$2:$MC$200=M$3)*('GMW - Zero_net'!$MB$2:$MB$200=M$4),0),$E285-1973)</f>
        <v>1196.75</v>
      </c>
      <c r="N285" cm="1">
        <f t="array" ref="N285">INDEX('GMW - Zero_net'!$A$2:$MC$200,MATCH(1,('GMW - Zero_net'!$MC$2:$MC$200=N$3)*('GMW - Zero_net'!$MB$2:$MB$200=N$4),0),$E285-1973)</f>
        <v>35900.18</v>
      </c>
      <c r="O285" cm="1">
        <f t="array" ref="O285">INDEX('GMW - Zero_net'!$A$2:$MC$200,MATCH(1,('GMW - Zero_net'!$MC$2:$MC$200=O$3)*('GMW - Zero_net'!$MB$2:$MB$200=O$4),0),$E285-1973)</f>
        <v>3.3335490000000001</v>
      </c>
      <c r="P285" cm="1">
        <f t="array" ref="P285">INDEX('GMW - Zero_net'!$A$2:$MC$200,MATCH(1,('GMW - Zero_net'!$MC$2:$MC$200=P$3)*('GMW - Zero_net'!$MB$2:$MB$200=P$4),0),$E285-1973)</f>
        <v>42318.720000000001</v>
      </c>
      <c r="Q285" cm="1">
        <f t="array" ref="Q285">INDEX('GMW - Zero_net'!$A$2:$MC$200,MATCH(1,('GMW - Zero_net'!$MC$2:$MC$200=Q$3)*('GMW - Zero_net'!$MB$2:$MB$200=Q$4),0),$E285-1973)</f>
        <v>-50363.040000000001</v>
      </c>
      <c r="R285" cm="1">
        <f t="array" ref="R285">INDEX('GMW - Zero_net'!$A$2:$MC$200,MATCH(1,('GMW - Zero_net'!$MC$2:$MC$200=R$3)*('GMW - Zero_net'!$MB$2:$MB$200=R$4),0),$E285-1973)</f>
        <v>7399698</v>
      </c>
      <c r="S285" cm="1">
        <f t="array" ref="S285">INDEX('GMW - Zero_net'!$A$2:$MC$200,MATCH(1,('GMW - Zero_net'!$MC$2:$MC$200=S$3)*('GMW - Zero_net'!$MB$2:$MB$200=S$4),0),$E285-1973)</f>
        <v>1634075</v>
      </c>
      <c r="T285" cm="1">
        <f t="array" ref="T285">INDEX('GMW - Zero_net'!$A$2:$MC$200,MATCH(1,('GMW - Zero_net'!$MC$2:$MC$200=T$3)*('GMW - Zero_net'!$MB$2:$MB$200=T$4),0),$E285-1973)</f>
        <v>-9.2983250000000003E-2</v>
      </c>
      <c r="U285" cm="1">
        <f t="array" ref="U285">INDEX('GMW - Zero_net'!$A$2:$MC$200,MATCH(1,('GMW - Zero_net'!$MC$2:$MC$200=U$3)*('GMW - Zero_net'!$MB$2:$MB$200=U$4),0),$E285-1973)</f>
        <v>894067.9</v>
      </c>
      <c r="V285" cm="1">
        <f t="array" ref="V285">INDEX('GMW - Zero_net'!$A$2:$MC$200,MATCH(1,('GMW - Zero_net'!$MC$2:$MC$200=V$3)*('GMW - Zero_net'!$MB$2:$MB$200=V$4),0),$E285-1973)</f>
        <v>34467.89</v>
      </c>
      <c r="W285" cm="1">
        <f t="array" ref="W285">INDEX('GMW - Zero_net'!$A$2:$MC$200,MATCH(1,('GMW - Zero_net'!$MC$2:$MC$200=W$3)*('GMW - Zero_net'!$MB$2:$MB$200=W$4),0),$E285-1973)</f>
        <v>31.950420000000001</v>
      </c>
      <c r="X285" cm="1">
        <f t="array" ref="X285">INDEX('GMW - Zero_net'!$A$2:$MC$200,MATCH(1,('GMW - Zero_net'!$MC$2:$MC$200=X$3)*('GMW - Zero_net'!$MB$2:$MB$200=X$4),0),$E285-1973)</f>
        <v>618633</v>
      </c>
      <c r="Y285" cm="1">
        <f t="array" ref="Y285">INDEX('GMW - Zero_net'!$A$2:$MC$200,MATCH(1,('GMW - Zero_net'!$MC$2:$MC$200=Y$3)*('GMW - Zero_net'!$MB$2:$MB$200=Y$4),0),$E285-1973)</f>
        <v>40688.33</v>
      </c>
      <c r="Z285" cm="1">
        <f t="array" ref="Z285">INDEX('GMW - Zero_net'!$A$2:$MC$200,MATCH(1,('GMW - Zero_net'!$MC$2:$MC$200=Z$3)*('GMW - Zero_net'!$MB$2:$MB$200=Z$4),0),$E285-1973)</f>
        <v>4381842</v>
      </c>
      <c r="AA285" cm="1">
        <f t="array" ref="AA285">INDEX('GMW - Zero_net'!$A$2:$MC$200,MATCH(1,('GMW - Zero_net'!$MC$2:$MC$200=AA$3)*('GMW - Zero_net'!$MB$2:$MB$200=AA$4),0),$E285-1973)</f>
        <v>-1.5070399999999999</v>
      </c>
      <c r="AB285" cm="1">
        <f t="array" ref="AB285">INDEX('GMW - Zero_net'!$A$2:$MC$200,MATCH(1,('GMW - Zero_net'!$MC$2:$MC$200=AB$3)*('GMW - Zero_net'!$MB$2:$MB$200=AB$4),0),$E285-1973)</f>
        <v>750383.9</v>
      </c>
      <c r="AC285" cm="1">
        <f t="array" ref="AC285">INDEX('GMW - Zero_net'!$A$2:$MC$200,MATCH(1,('GMW - Zero_net'!$MC$2:$MC$200=AC$3)*('GMW - Zero_net'!$MB$2:$MB$200=AC$4),0),$E285-1973)</f>
        <v>669073.6</v>
      </c>
      <c r="AD285" cm="1">
        <f t="array" ref="AD285">INDEX('GMW - Zero_net'!$A$2:$MC$200,MATCH(1,('GMW - Zero_net'!$MC$2:$MC$200=AD$3)*('GMW - Zero_net'!$MB$2:$MB$200=AD$4),0),$E285-1973)</f>
        <v>68129.119999999995</v>
      </c>
      <c r="AE285" cm="1">
        <f t="array" ref="AE285">INDEX('GMW - Zero_net'!$A$2:$MC$200,MATCH(1,('GMW - Zero_net'!$MC$2:$MC$200=AE$3)*('GMW - Zero_net'!$MB$2:$MB$200=AE$4),0),$E285-1973)</f>
        <v>41.897680000000001</v>
      </c>
    </row>
    <row r="286" spans="1:31" x14ac:dyDescent="0.25">
      <c r="B286">
        <f t="shared" si="23"/>
        <v>2049</v>
      </c>
      <c r="C286">
        <f t="shared" si="23"/>
        <v>2049</v>
      </c>
      <c r="E286">
        <f t="shared" si="21"/>
        <v>2259</v>
      </c>
      <c r="F286" cm="1">
        <f t="array" ref="F286">INDEX('GMW - Zero_net'!$A$2:$MC$200,MATCH(1,('GMW - Zero_net'!$MC$2:$MC$200=F$3)*('GMW - Zero_net'!$MB$2:$MB$200=F$4),0),$E286-1973)</f>
        <v>895015.4</v>
      </c>
      <c r="G286" cm="1">
        <f t="array" ref="G286">INDEX('GMW - Zero_net'!$A$2:$MC$200,MATCH(1,('GMW - Zero_net'!$MC$2:$MC$200=G$3)*('GMW - Zero_net'!$MB$2:$MB$200=G$4),0),$E286-1973)</f>
        <v>500090.3</v>
      </c>
      <c r="H286" cm="1">
        <f t="array" ref="H286">INDEX('GMW - Zero_net'!$A$2:$MC$200,MATCH(1,('GMW - Zero_net'!$MC$2:$MC$200=H$3)*('GMW - Zero_net'!$MB$2:$MB$200=H$4),0),$E286-1973)</f>
        <v>579158.19999999995</v>
      </c>
      <c r="I286" cm="1">
        <f t="array" ref="I286">INDEX('GMW - Zero_net'!$A$2:$MC$200,MATCH(1,('GMW - Zero_net'!$MC$2:$MC$200=I$3)*('GMW - Zero_net'!$MB$2:$MB$200=I$4),0),$E286-1973)</f>
        <v>228.25450000000001</v>
      </c>
      <c r="J286" cm="1">
        <f t="array" ref="J286">INDEX('GMW - Zero_net'!$A$2:$MC$200,MATCH(1,('GMW - Zero_net'!$MC$2:$MC$200=J$3)*('GMW - Zero_net'!$MB$2:$MB$200=J$4),0),$E286-1973)</f>
        <v>2.3795109999999999</v>
      </c>
      <c r="K286" cm="1">
        <f t="array" ref="K286">INDEX('GMW - Zero_net'!$A$2:$MC$200,MATCH(1,('GMW - Zero_net'!$MC$2:$MC$200=K$3)*('GMW - Zero_net'!$MB$2:$MB$200=K$4),0),$E286-1973)</f>
        <v>3.2232690000000002</v>
      </c>
      <c r="L286" cm="1">
        <f t="array" ref="L286">INDEX('GMW - Zero_net'!$A$2:$MC$200,MATCH(1,('GMW - Zero_net'!$MC$2:$MC$200=L$3)*('GMW - Zero_net'!$MB$2:$MB$200=L$4),0),$E286-1973)</f>
        <v>34672.230000000003</v>
      </c>
      <c r="M286" cm="1">
        <f t="array" ref="M286">INDEX('GMW - Zero_net'!$A$2:$MC$200,MATCH(1,('GMW - Zero_net'!$MC$2:$MC$200=M$3)*('GMW - Zero_net'!$MB$2:$MB$200=M$4),0),$E286-1973)</f>
        <v>1194.3320000000001</v>
      </c>
      <c r="N286" cm="1">
        <f t="array" ref="N286">INDEX('GMW - Zero_net'!$A$2:$MC$200,MATCH(1,('GMW - Zero_net'!$MC$2:$MC$200=N$3)*('GMW - Zero_net'!$MB$2:$MB$200=N$4),0),$E286-1973)</f>
        <v>35866.559999999998</v>
      </c>
      <c r="O286" cm="1">
        <f t="array" ref="O286">INDEX('GMW - Zero_net'!$A$2:$MC$200,MATCH(1,('GMW - Zero_net'!$MC$2:$MC$200=O$3)*('GMW - Zero_net'!$MB$2:$MB$200=O$4),0),$E286-1973)</f>
        <v>3.3299319999999999</v>
      </c>
      <c r="P286" cm="1">
        <f t="array" ref="P286">INDEX('GMW - Zero_net'!$A$2:$MC$200,MATCH(1,('GMW - Zero_net'!$MC$2:$MC$200=P$3)*('GMW - Zero_net'!$MB$2:$MB$200=P$4),0),$E286-1973)</f>
        <v>42269.7</v>
      </c>
      <c r="Q286" cm="1">
        <f t="array" ref="Q286">INDEX('GMW - Zero_net'!$A$2:$MC$200,MATCH(1,('GMW - Zero_net'!$MC$2:$MC$200=Q$3)*('GMW - Zero_net'!$MB$2:$MB$200=Q$4),0),$E286-1973)</f>
        <v>-97149.59</v>
      </c>
      <c r="R286" cm="1">
        <f t="array" ref="R286">INDEX('GMW - Zero_net'!$A$2:$MC$200,MATCH(1,('GMW - Zero_net'!$MC$2:$MC$200=R$3)*('GMW - Zero_net'!$MB$2:$MB$200=R$4),0),$E286-1973)</f>
        <v>7528077</v>
      </c>
      <c r="S286" cm="1">
        <f t="array" ref="S286">INDEX('GMW - Zero_net'!$A$2:$MC$200,MATCH(1,('GMW - Zero_net'!$MC$2:$MC$200=S$3)*('GMW - Zero_net'!$MB$2:$MB$200=S$4),0),$E286-1973)</f>
        <v>1645704</v>
      </c>
      <c r="T286" cm="1">
        <f t="array" ref="T286">INDEX('GMW - Zero_net'!$A$2:$MC$200,MATCH(1,('GMW - Zero_net'!$MC$2:$MC$200=T$3)*('GMW - Zero_net'!$MB$2:$MB$200=T$4),0),$E286-1973)</f>
        <v>-9.2029570000000005E-2</v>
      </c>
      <c r="U286" cm="1">
        <f t="array" ref="U286">INDEX('GMW - Zero_net'!$A$2:$MC$200,MATCH(1,('GMW - Zero_net'!$MC$2:$MC$200=U$3)*('GMW - Zero_net'!$MB$2:$MB$200=U$4),0),$E286-1973)</f>
        <v>895839.8</v>
      </c>
      <c r="V286" cm="1">
        <f t="array" ref="V286">INDEX('GMW - Zero_net'!$A$2:$MC$200,MATCH(1,('GMW - Zero_net'!$MC$2:$MC$200=V$3)*('GMW - Zero_net'!$MB$2:$MB$200=V$4),0),$E286-1973)</f>
        <v>34435.74</v>
      </c>
      <c r="W286" cm="1">
        <f t="array" ref="W286">INDEX('GMW - Zero_net'!$A$2:$MC$200,MATCH(1,('GMW - Zero_net'!$MC$2:$MC$200=W$3)*('GMW - Zero_net'!$MB$2:$MB$200=W$4),0),$E286-1973)</f>
        <v>31.949670000000001</v>
      </c>
      <c r="X286" cm="1">
        <f t="array" ref="X286">INDEX('GMW - Zero_net'!$A$2:$MC$200,MATCH(1,('GMW - Zero_net'!$MC$2:$MC$200=X$3)*('GMW - Zero_net'!$MB$2:$MB$200=X$4),0),$E286-1973)</f>
        <v>618086.1</v>
      </c>
      <c r="Y286" cm="1">
        <f t="array" ref="Y286">INDEX('GMW - Zero_net'!$A$2:$MC$200,MATCH(1,('GMW - Zero_net'!$MC$2:$MC$200=Y$3)*('GMW - Zero_net'!$MB$2:$MB$200=Y$4),0),$E286-1973)</f>
        <v>40628.639999999999</v>
      </c>
      <c r="Z286" cm="1">
        <f t="array" ref="Z286">INDEX('GMW - Zero_net'!$A$2:$MC$200,MATCH(1,('GMW - Zero_net'!$MC$2:$MC$200=Z$3)*('GMW - Zero_net'!$MB$2:$MB$200=Z$4),0),$E286-1973)</f>
        <v>4397091</v>
      </c>
      <c r="AA286" cm="1">
        <f t="array" ref="AA286">INDEX('GMW - Zero_net'!$A$2:$MC$200,MATCH(1,('GMW - Zero_net'!$MC$2:$MC$200=AA$3)*('GMW - Zero_net'!$MB$2:$MB$200=AA$4),0),$E286-1973)</f>
        <v>-1.5058309999999999</v>
      </c>
      <c r="AB286" cm="1">
        <f t="array" ref="AB286">INDEX('GMW - Zero_net'!$A$2:$MC$200,MATCH(1,('GMW - Zero_net'!$MC$2:$MC$200=AB$3)*('GMW - Zero_net'!$MB$2:$MB$200=AB$4),0),$E286-1973)</f>
        <v>790018.3</v>
      </c>
      <c r="AC286" cm="1">
        <f t="array" ref="AC286">INDEX('GMW - Zero_net'!$A$2:$MC$200,MATCH(1,('GMW - Zero_net'!$MC$2:$MC$200=AC$3)*('GMW - Zero_net'!$MB$2:$MB$200=AC$4),0),$E286-1973)</f>
        <v>661639.80000000005</v>
      </c>
      <c r="AD286" cm="1">
        <f t="array" ref="AD286">INDEX('GMW - Zero_net'!$A$2:$MC$200,MATCH(1,('GMW - Zero_net'!$MC$2:$MC$200=AD$3)*('GMW - Zero_net'!$MB$2:$MB$200=AD$4),0),$E286-1973)</f>
        <v>68096.08</v>
      </c>
      <c r="AE286" cm="1">
        <f t="array" ref="AE286">INDEX('GMW - Zero_net'!$A$2:$MC$200,MATCH(1,('GMW - Zero_net'!$MC$2:$MC$200=AE$3)*('GMW - Zero_net'!$MB$2:$MB$200=AE$4),0),$E286-1973)</f>
        <v>42.037520000000001</v>
      </c>
    </row>
    <row r="287" spans="1:31" x14ac:dyDescent="0.2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cm="1">
        <f t="array" ref="F287">INDEX('GMW - Zero_net'!$A$2:$MC$200,MATCH(1,('GMW - Zero_net'!$MC$2:$MC$200=F$3)*('GMW - Zero_net'!$MB$2:$MB$200=F$4),0),$E287-1973)</f>
        <v>896781.2</v>
      </c>
      <c r="G287" cm="1">
        <f t="array" ref="G287">INDEX('GMW - Zero_net'!$A$2:$MC$200,MATCH(1,('GMW - Zero_net'!$MC$2:$MC$200=G$3)*('GMW - Zero_net'!$MB$2:$MB$200=G$4),0),$E287-1973)</f>
        <v>500786.3</v>
      </c>
      <c r="H287" cm="1">
        <f t="array" ref="H287">INDEX('GMW - Zero_net'!$A$2:$MC$200,MATCH(1,('GMW - Zero_net'!$MC$2:$MC$200=H$3)*('GMW - Zero_net'!$MB$2:$MB$200=H$4),0),$E287-1973)</f>
        <v>580429</v>
      </c>
      <c r="I287" cm="1">
        <f t="array" ref="I287">INDEX('GMW - Zero_net'!$A$2:$MC$200,MATCH(1,('GMW - Zero_net'!$MC$2:$MC$200=I$3)*('GMW - Zero_net'!$MB$2:$MB$200=I$4),0),$E287-1973)</f>
        <v>228.62020000000001</v>
      </c>
      <c r="J287" cm="1">
        <f t="array" ref="J287">INDEX('GMW - Zero_net'!$A$2:$MC$200,MATCH(1,('GMW - Zero_net'!$MC$2:$MC$200=J$3)*('GMW - Zero_net'!$MB$2:$MB$200=J$4),0),$E287-1973)</f>
        <v>2.3774549999999999</v>
      </c>
      <c r="K287" cm="1">
        <f t="array" ref="K287">INDEX('GMW - Zero_net'!$A$2:$MC$200,MATCH(1,('GMW - Zero_net'!$MC$2:$MC$200=K$3)*('GMW - Zero_net'!$MB$2:$MB$200=K$4),0),$E287-1973)</f>
        <v>3.2209829999999999</v>
      </c>
      <c r="L287" cm="1">
        <f t="array" ref="L287">INDEX('GMW - Zero_net'!$A$2:$MC$200,MATCH(1,('GMW - Zero_net'!$MC$2:$MC$200=L$3)*('GMW - Zero_net'!$MB$2:$MB$200=L$4),0),$E287-1973)</f>
        <v>34640.39</v>
      </c>
      <c r="M287" cm="1">
        <f t="array" ref="M287">INDEX('GMW - Zero_net'!$A$2:$MC$200,MATCH(1,('GMW - Zero_net'!$MC$2:$MC$200=M$3)*('GMW - Zero_net'!$MB$2:$MB$200=M$4),0),$E287-1973)</f>
        <v>1192.52</v>
      </c>
      <c r="N287" cm="1">
        <f t="array" ref="N287">INDEX('GMW - Zero_net'!$A$2:$MC$200,MATCH(1,('GMW - Zero_net'!$MC$2:$MC$200=N$3)*('GMW - Zero_net'!$MB$2:$MB$200=N$4),0),$E287-1973)</f>
        <v>35832.910000000003</v>
      </c>
      <c r="O287" cm="1">
        <f t="array" ref="O287">INDEX('GMW - Zero_net'!$A$2:$MC$200,MATCH(1,('GMW - Zero_net'!$MC$2:$MC$200=O$3)*('GMW - Zero_net'!$MB$2:$MB$200=O$4),0),$E287-1973)</f>
        <v>3.3279999999999998</v>
      </c>
      <c r="P287" cm="1">
        <f t="array" ref="P287">INDEX('GMW - Zero_net'!$A$2:$MC$200,MATCH(1,('GMW - Zero_net'!$MC$2:$MC$200=P$3)*('GMW - Zero_net'!$MB$2:$MB$200=P$4),0),$E287-1973)</f>
        <v>42220.68</v>
      </c>
      <c r="Q287" cm="1">
        <f t="array" ref="Q287">INDEX('GMW - Zero_net'!$A$2:$MC$200,MATCH(1,('GMW - Zero_net'!$MC$2:$MC$200=Q$3)*('GMW - Zero_net'!$MB$2:$MB$200=Q$4),0),$E287-1973)</f>
        <v>36184.83</v>
      </c>
      <c r="R287" cm="1">
        <f t="array" ref="R287">INDEX('GMW - Zero_net'!$A$2:$MC$200,MATCH(1,('GMW - Zero_net'!$MC$2:$MC$200=R$3)*('GMW - Zero_net'!$MB$2:$MB$200=R$4),0),$E287-1973)</f>
        <v>7566944</v>
      </c>
      <c r="S287" cm="1">
        <f t="array" ref="S287">INDEX('GMW - Zero_net'!$A$2:$MC$200,MATCH(1,('GMW - Zero_net'!$MC$2:$MC$200=S$3)*('GMW - Zero_net'!$MB$2:$MB$200=S$4),0),$E287-1973)</f>
        <v>1658036</v>
      </c>
      <c r="T287" cm="1">
        <f t="array" ref="T287">INDEX('GMW - Zero_net'!$A$2:$MC$200,MATCH(1,('GMW - Zero_net'!$MC$2:$MC$200=T$3)*('GMW - Zero_net'!$MB$2:$MB$200=T$4),0),$E287-1973)</f>
        <v>-9.2315670000000002E-2</v>
      </c>
      <c r="U287" cm="1">
        <f t="array" ref="U287">INDEX('GMW - Zero_net'!$A$2:$MC$200,MATCH(1,('GMW - Zero_net'!$MC$2:$MC$200=U$3)*('GMW - Zero_net'!$MB$2:$MB$200=U$4),0),$E287-1973)</f>
        <v>897609.1</v>
      </c>
      <c r="V287" cm="1">
        <f t="array" ref="V287">INDEX('GMW - Zero_net'!$A$2:$MC$200,MATCH(1,('GMW - Zero_net'!$MC$2:$MC$200=V$3)*('GMW - Zero_net'!$MB$2:$MB$200=V$4),0),$E287-1973)</f>
        <v>34403.5</v>
      </c>
      <c r="W287" cm="1">
        <f t="array" ref="W287">INDEX('GMW - Zero_net'!$A$2:$MC$200,MATCH(1,('GMW - Zero_net'!$MC$2:$MC$200=W$3)*('GMW - Zero_net'!$MB$2:$MB$200=W$4),0),$E287-1973)</f>
        <v>31.948920000000001</v>
      </c>
      <c r="X287" cm="1">
        <f t="array" ref="X287">INDEX('GMW - Zero_net'!$A$2:$MC$200,MATCH(1,('GMW - Zero_net'!$MC$2:$MC$200=X$3)*('GMW - Zero_net'!$MB$2:$MB$200=X$4),0),$E287-1973)</f>
        <v>617536.1</v>
      </c>
      <c r="Y287" cm="1">
        <f t="array" ref="Y287">INDEX('GMW - Zero_net'!$A$2:$MC$200,MATCH(1,('GMW - Zero_net'!$MC$2:$MC$200=Y$3)*('GMW - Zero_net'!$MB$2:$MB$200=Y$4),0),$E287-1973)</f>
        <v>40568.959999999999</v>
      </c>
      <c r="Z287" cm="1">
        <f t="array" ref="Z287">INDEX('GMW - Zero_net'!$A$2:$MC$200,MATCH(1,('GMW - Zero_net'!$MC$2:$MC$200=Z$3)*('GMW - Zero_net'!$MB$2:$MB$200=Z$4),0),$E287-1973)</f>
        <v>4412352</v>
      </c>
      <c r="AA287" cm="1">
        <f t="array" ref="AA287">INDEX('GMW - Zero_net'!$A$2:$MC$200,MATCH(1,('GMW - Zero_net'!$MC$2:$MC$200=AA$3)*('GMW - Zero_net'!$MB$2:$MB$200=AA$4),0),$E287-1973)</f>
        <v>-1.5046219999999999</v>
      </c>
      <c r="AB287" cm="1">
        <f t="array" ref="AB287">INDEX('GMW - Zero_net'!$A$2:$MC$200,MATCH(1,('GMW - Zero_net'!$MC$2:$MC$200=AB$3)*('GMW - Zero_net'!$MB$2:$MB$200=AB$4),0),$E287-1973)</f>
        <v>822369.4</v>
      </c>
      <c r="AC287" cm="1">
        <f t="array" ref="AC287">INDEX('GMW - Zero_net'!$A$2:$MC$200,MATCH(1,('GMW - Zero_net'!$MC$2:$MC$200=AC$3)*('GMW - Zero_net'!$MB$2:$MB$200=AC$4),0),$E287-1973)</f>
        <v>783502.6</v>
      </c>
      <c r="AD287" cm="1">
        <f t="array" ref="AD287">INDEX('GMW - Zero_net'!$A$2:$MC$200,MATCH(1,('GMW - Zero_net'!$MC$2:$MC$200=AD$3)*('GMW - Zero_net'!$MB$2:$MB$200=AD$4),0),$E287-1973)</f>
        <v>68063.039999999994</v>
      </c>
      <c r="AE287" cm="1">
        <f t="array" ref="AE287">INDEX('GMW - Zero_net'!$A$2:$MC$200,MATCH(1,('GMW - Zero_net'!$MC$2:$MC$200=AE$3)*('GMW - Zero_net'!$MB$2:$MB$200=AE$4),0),$E287-1973)</f>
        <v>42.177700000000002</v>
      </c>
    </row>
    <row r="288" spans="1:31" x14ac:dyDescent="0.25">
      <c r="B288">
        <f t="shared" si="23"/>
        <v>2050</v>
      </c>
      <c r="C288">
        <f t="shared" si="23"/>
        <v>2050</v>
      </c>
      <c r="E288">
        <f t="shared" si="21"/>
        <v>2261</v>
      </c>
      <c r="F288" cm="1">
        <f t="array" ref="F288">INDEX('GMW - Zero_net'!$A$2:$MC$200,MATCH(1,('GMW - Zero_net'!$MC$2:$MC$200=F$3)*('GMW - Zero_net'!$MB$2:$MB$200=F$4),0),$E288-1973)</f>
        <v>898572.80000000005</v>
      </c>
      <c r="G288" cm="1">
        <f t="array" ref="G288">INDEX('GMW - Zero_net'!$A$2:$MC$200,MATCH(1,('GMW - Zero_net'!$MC$2:$MC$200=G$3)*('GMW - Zero_net'!$MB$2:$MB$200=G$4),0),$E288-1973)</f>
        <v>501525.9</v>
      </c>
      <c r="H288" cm="1">
        <f t="array" ref="H288">INDEX('GMW - Zero_net'!$A$2:$MC$200,MATCH(1,('GMW - Zero_net'!$MC$2:$MC$200=H$3)*('GMW - Zero_net'!$MB$2:$MB$200=H$4),0),$E288-1973)</f>
        <v>581586.80000000005</v>
      </c>
      <c r="I288" cm="1">
        <f t="array" ref="I288">INDEX('GMW - Zero_net'!$A$2:$MC$200,MATCH(1,('GMW - Zero_net'!$MC$2:$MC$200=I$3)*('GMW - Zero_net'!$MB$2:$MB$200=I$4),0),$E288-1973)</f>
        <v>230.56190000000001</v>
      </c>
      <c r="J288" cm="1">
        <f t="array" ref="J288">INDEX('GMW - Zero_net'!$A$2:$MC$200,MATCH(1,('GMW - Zero_net'!$MC$2:$MC$200=J$3)*('GMW - Zero_net'!$MB$2:$MB$200=J$4),0),$E288-1973)</f>
        <v>2.3757419999999998</v>
      </c>
      <c r="K288" cm="1">
        <f t="array" ref="K288">INDEX('GMW - Zero_net'!$A$2:$MC$200,MATCH(1,('GMW - Zero_net'!$MC$2:$MC$200=K$3)*('GMW - Zero_net'!$MB$2:$MB$200=K$4),0),$E288-1973)</f>
        <v>3.219233</v>
      </c>
      <c r="L288" cm="1">
        <f t="array" ref="L288">INDEX('GMW - Zero_net'!$A$2:$MC$200,MATCH(1,('GMW - Zero_net'!$MC$2:$MC$200=L$3)*('GMW - Zero_net'!$MB$2:$MB$200=L$4),0),$E288-1973)</f>
        <v>34608.269999999997</v>
      </c>
      <c r="M288" cm="1">
        <f t="array" ref="M288">INDEX('GMW - Zero_net'!$A$2:$MC$200,MATCH(1,('GMW - Zero_net'!$MC$2:$MC$200=M$3)*('GMW - Zero_net'!$MB$2:$MB$200=M$4),0),$E288-1973)</f>
        <v>1190.961</v>
      </c>
      <c r="N288" cm="1">
        <f t="array" ref="N288">INDEX('GMW - Zero_net'!$A$2:$MC$200,MATCH(1,('GMW - Zero_net'!$MC$2:$MC$200=N$3)*('GMW - Zero_net'!$MB$2:$MB$200=N$4),0),$E288-1973)</f>
        <v>35799.230000000003</v>
      </c>
      <c r="O288" cm="1">
        <f t="array" ref="O288">INDEX('GMW - Zero_net'!$A$2:$MC$200,MATCH(1,('GMW - Zero_net'!$MC$2:$MC$200=O$3)*('GMW - Zero_net'!$MB$2:$MB$200=O$4),0),$E288-1973)</f>
        <v>3.326778</v>
      </c>
      <c r="P288" cm="1">
        <f t="array" ref="P288">INDEX('GMW - Zero_net'!$A$2:$MC$200,MATCH(1,('GMW - Zero_net'!$MC$2:$MC$200=P$3)*('GMW - Zero_net'!$MB$2:$MB$200=P$4),0),$E288-1973)</f>
        <v>42171.66</v>
      </c>
      <c r="Q288" cm="1">
        <f t="array" ref="Q288">INDEX('GMW - Zero_net'!$A$2:$MC$200,MATCH(1,('GMW - Zero_net'!$MC$2:$MC$200=Q$3)*('GMW - Zero_net'!$MB$2:$MB$200=Q$4),0),$E288-1973)</f>
        <v>-112917.8</v>
      </c>
      <c r="R288" cm="1">
        <f t="array" ref="R288">INDEX('GMW - Zero_net'!$A$2:$MC$200,MATCH(1,('GMW - Zero_net'!$MC$2:$MC$200=R$3)*('GMW - Zero_net'!$MB$2:$MB$200=R$4),0),$E288-1973)</f>
        <v>7702560</v>
      </c>
      <c r="S288" cm="1">
        <f t="array" ref="S288">INDEX('GMW - Zero_net'!$A$2:$MC$200,MATCH(1,('GMW - Zero_net'!$MC$2:$MC$200=S$3)*('GMW - Zero_net'!$MB$2:$MB$200=S$4),0),$E288-1973)</f>
        <v>1670109</v>
      </c>
      <c r="T288" cm="1">
        <f t="array" ref="T288">INDEX('GMW - Zero_net'!$A$2:$MC$200,MATCH(1,('GMW - Zero_net'!$MC$2:$MC$200=T$3)*('GMW - Zero_net'!$MB$2:$MB$200=T$4),0),$E288-1973)</f>
        <v>-8.9359279999999999E-2</v>
      </c>
      <c r="U288" cm="1">
        <f t="array" ref="U288">INDEX('GMW - Zero_net'!$A$2:$MC$200,MATCH(1,('GMW - Zero_net'!$MC$2:$MC$200=U$3)*('GMW - Zero_net'!$MB$2:$MB$200=U$4),0),$E288-1973)</f>
        <v>899376</v>
      </c>
      <c r="V288" cm="1">
        <f t="array" ref="V288">INDEX('GMW - Zero_net'!$A$2:$MC$200,MATCH(1,('GMW - Zero_net'!$MC$2:$MC$200=V$3)*('GMW - Zero_net'!$MB$2:$MB$200=V$4),0),$E288-1973)</f>
        <v>34371.21</v>
      </c>
      <c r="W288" cm="1">
        <f t="array" ref="W288">INDEX('GMW - Zero_net'!$A$2:$MC$200,MATCH(1,('GMW - Zero_net'!$MC$2:$MC$200=W$3)*('GMW - Zero_net'!$MB$2:$MB$200=W$4),0),$E288-1973)</f>
        <v>31.948170000000001</v>
      </c>
      <c r="X288" cm="1">
        <f t="array" ref="X288">INDEX('GMW - Zero_net'!$A$2:$MC$200,MATCH(1,('GMW - Zero_net'!$MC$2:$MC$200=X$3)*('GMW - Zero_net'!$MB$2:$MB$200=X$4),0),$E288-1973)</f>
        <v>616983</v>
      </c>
      <c r="Y288" cm="1">
        <f t="array" ref="Y288">INDEX('GMW - Zero_net'!$A$2:$MC$200,MATCH(1,('GMW - Zero_net'!$MC$2:$MC$200=Y$3)*('GMW - Zero_net'!$MB$2:$MB$200=Y$4),0),$E288-1973)</f>
        <v>40509.279999999999</v>
      </c>
      <c r="Z288" cm="1">
        <f t="array" ref="Z288">INDEX('GMW - Zero_net'!$A$2:$MC$200,MATCH(1,('GMW - Zero_net'!$MC$2:$MC$200=Z$3)*('GMW - Zero_net'!$MB$2:$MB$200=Z$4),0),$E288-1973)</f>
        <v>4427630</v>
      </c>
      <c r="AA288" cm="1">
        <f t="array" ref="AA288">INDEX('GMW - Zero_net'!$A$2:$MC$200,MATCH(1,('GMW - Zero_net'!$MC$2:$MC$200=AA$3)*('GMW - Zero_net'!$MB$2:$MB$200=AA$4),0),$E288-1973)</f>
        <v>-1.5034149999999999</v>
      </c>
      <c r="AB288" cm="1">
        <f t="array" ref="AB288">INDEX('GMW - Zero_net'!$A$2:$MC$200,MATCH(1,('GMW - Zero_net'!$MC$2:$MC$200=AB$3)*('GMW - Zero_net'!$MB$2:$MB$200=AB$4),0),$E288-1973)</f>
        <v>785262.8</v>
      </c>
      <c r="AC288" cm="1">
        <f t="array" ref="AC288">INDEX('GMW - Zero_net'!$A$2:$MC$200,MATCH(1,('GMW - Zero_net'!$MC$2:$MC$200=AC$3)*('GMW - Zero_net'!$MB$2:$MB$200=AC$4),0),$E288-1973)</f>
        <v>649645.6</v>
      </c>
      <c r="AD288" cm="1">
        <f t="array" ref="AD288">INDEX('GMW - Zero_net'!$A$2:$MC$200,MATCH(1,('GMW - Zero_net'!$MC$2:$MC$200=AD$3)*('GMW - Zero_net'!$MB$2:$MB$200=AD$4),0),$E288-1973)</f>
        <v>68030.009999999995</v>
      </c>
      <c r="AE288" cm="1">
        <f t="array" ref="AE288">INDEX('GMW - Zero_net'!$A$2:$MC$200,MATCH(1,('GMW - Zero_net'!$MC$2:$MC$200=AE$3)*('GMW - Zero_net'!$MB$2:$MB$200=AE$4),0),$E288-1973)</f>
        <v>42.318179999999998</v>
      </c>
    </row>
    <row r="289" spans="1:31" x14ac:dyDescent="0.25">
      <c r="B289">
        <f t="shared" si="23"/>
        <v>2050</v>
      </c>
      <c r="C289">
        <f t="shared" si="23"/>
        <v>2050</v>
      </c>
      <c r="E289">
        <f t="shared" si="21"/>
        <v>2262</v>
      </c>
      <c r="F289" cm="1">
        <f t="array" ref="F289">INDEX('GMW - Zero_net'!$A$2:$MC$200,MATCH(1,('GMW - Zero_net'!$MC$2:$MC$200=F$3)*('GMW - Zero_net'!$MB$2:$MB$200=F$4),0),$E289-1973)</f>
        <v>900337.8</v>
      </c>
      <c r="G289" cm="1">
        <f t="array" ref="G289">INDEX('GMW - Zero_net'!$A$2:$MC$200,MATCH(1,('GMW - Zero_net'!$MC$2:$MC$200=G$3)*('GMW - Zero_net'!$MB$2:$MB$200=G$4),0),$E289-1973)</f>
        <v>502252.6</v>
      </c>
      <c r="H289" cm="1">
        <f t="array" ref="H289">INDEX('GMW - Zero_net'!$A$2:$MC$200,MATCH(1,('GMW - Zero_net'!$MC$2:$MC$200=H$3)*('GMW - Zero_net'!$MB$2:$MB$200=H$4),0),$E289-1973)</f>
        <v>582825.30000000005</v>
      </c>
      <c r="I289" cm="1">
        <f t="array" ref="I289">INDEX('GMW - Zero_net'!$A$2:$MC$200,MATCH(1,('GMW - Zero_net'!$MC$2:$MC$200=I$3)*('GMW - Zero_net'!$MB$2:$MB$200=I$4),0),$E289-1973)</f>
        <v>231.6771</v>
      </c>
      <c r="J289" cm="1">
        <f t="array" ref="J289">INDEX('GMW - Zero_net'!$A$2:$MC$200,MATCH(1,('GMW - Zero_net'!$MC$2:$MC$200=J$3)*('GMW - Zero_net'!$MB$2:$MB$200=J$4),0),$E289-1973)</f>
        <v>2.3745620000000001</v>
      </c>
      <c r="K289" cm="1">
        <f t="array" ref="K289">INDEX('GMW - Zero_net'!$A$2:$MC$200,MATCH(1,('GMW - Zero_net'!$MC$2:$MC$200=K$3)*('GMW - Zero_net'!$MB$2:$MB$200=K$4),0),$E289-1973)</f>
        <v>3.2170380000000001</v>
      </c>
      <c r="L289" cm="1">
        <f t="array" ref="L289">INDEX('GMW - Zero_net'!$A$2:$MC$200,MATCH(1,('GMW - Zero_net'!$MC$2:$MC$200=L$3)*('GMW - Zero_net'!$MB$2:$MB$200=L$4),0),$E289-1973)</f>
        <v>34575.56</v>
      </c>
      <c r="M289" cm="1">
        <f t="array" ref="M289">INDEX('GMW - Zero_net'!$A$2:$MC$200,MATCH(1,('GMW - Zero_net'!$MC$2:$MC$200=M$3)*('GMW - Zero_net'!$MB$2:$MB$200=M$4),0),$E289-1973)</f>
        <v>1188.4490000000001</v>
      </c>
      <c r="N289" cm="1">
        <f t="array" ref="N289">INDEX('GMW - Zero_net'!$A$2:$MC$200,MATCH(1,('GMW - Zero_net'!$MC$2:$MC$200=N$3)*('GMW - Zero_net'!$MB$2:$MB$200=N$4),0),$E289-1973)</f>
        <v>35764.01</v>
      </c>
      <c r="O289" cm="1">
        <f t="array" ref="O289">INDEX('GMW - Zero_net'!$A$2:$MC$200,MATCH(1,('GMW - Zero_net'!$MC$2:$MC$200=O$3)*('GMW - Zero_net'!$MB$2:$MB$200=O$4),0),$E289-1973)</f>
        <v>3.3230309999999998</v>
      </c>
      <c r="P289" cm="1">
        <f t="array" ref="P289">INDEX('GMW - Zero_net'!$A$2:$MC$200,MATCH(1,('GMW - Zero_net'!$MC$2:$MC$200=P$3)*('GMW - Zero_net'!$MB$2:$MB$200=P$4),0),$E289-1973)</f>
        <v>42120.93</v>
      </c>
      <c r="Q289" cm="1">
        <f t="array" ref="Q289">INDEX('GMW - Zero_net'!$A$2:$MC$200,MATCH(1,('GMW - Zero_net'!$MC$2:$MC$200=Q$3)*('GMW - Zero_net'!$MB$2:$MB$200=Q$4),0),$E289-1973)</f>
        <v>-53524.95</v>
      </c>
      <c r="R289" cm="1">
        <f t="array" ref="R289">INDEX('GMW - Zero_net'!$A$2:$MC$200,MATCH(1,('GMW - Zero_net'!$MC$2:$MC$200=R$3)*('GMW - Zero_net'!$MB$2:$MB$200=R$4),0),$E289-1973)</f>
        <v>7787812</v>
      </c>
      <c r="S289" cm="1">
        <f t="array" ref="S289">INDEX('GMW - Zero_net'!$A$2:$MC$200,MATCH(1,('GMW - Zero_net'!$MC$2:$MC$200=S$3)*('GMW - Zero_net'!$MB$2:$MB$200=S$4),0),$E289-1973)</f>
        <v>1682330</v>
      </c>
      <c r="T289" cm="1">
        <f t="array" ref="T289">INDEX('GMW - Zero_net'!$A$2:$MC$200,MATCH(1,('GMW - Zero_net'!$MC$2:$MC$200=T$3)*('GMW - Zero_net'!$MB$2:$MB$200=T$4),0),$E289-1973)</f>
        <v>-8.6593630000000005E-2</v>
      </c>
      <c r="U289" cm="1">
        <f t="array" ref="U289">INDEX('GMW - Zero_net'!$A$2:$MC$200,MATCH(1,('GMW - Zero_net'!$MC$2:$MC$200=U$3)*('GMW - Zero_net'!$MB$2:$MB$200=U$4),0),$E289-1973)</f>
        <v>901117.9</v>
      </c>
      <c r="V289" cm="1">
        <f t="array" ref="V289">INDEX('GMW - Zero_net'!$A$2:$MC$200,MATCH(1,('GMW - Zero_net'!$MC$2:$MC$200=V$3)*('GMW - Zero_net'!$MB$2:$MB$200=V$4),0),$E289-1973)</f>
        <v>34337.43</v>
      </c>
      <c r="W289" cm="1">
        <f t="array" ref="W289">INDEX('GMW - Zero_net'!$A$2:$MC$200,MATCH(1,('GMW - Zero_net'!$MC$2:$MC$200=W$3)*('GMW - Zero_net'!$MB$2:$MB$200=W$4),0),$E289-1973)</f>
        <v>31.947420000000001</v>
      </c>
      <c r="X289" cm="1">
        <f t="array" ref="X289">INDEX('GMW - Zero_net'!$A$2:$MC$200,MATCH(1,('GMW - Zero_net'!$MC$2:$MC$200=X$3)*('GMW - Zero_net'!$MB$2:$MB$200=X$4),0),$E289-1973)</f>
        <v>616396.9</v>
      </c>
      <c r="Y289" cm="1">
        <f t="array" ref="Y289">INDEX('GMW - Zero_net'!$A$2:$MC$200,MATCH(1,('GMW - Zero_net'!$MC$2:$MC$200=Y$3)*('GMW - Zero_net'!$MB$2:$MB$200=Y$4),0),$E289-1973)</f>
        <v>40447.629999999997</v>
      </c>
      <c r="Z289" cm="1">
        <f t="array" ref="Z289">INDEX('GMW - Zero_net'!$A$2:$MC$200,MATCH(1,('GMW - Zero_net'!$MC$2:$MC$200=Z$3)*('GMW - Zero_net'!$MB$2:$MB$200=Z$4),0),$E289-1973)</f>
        <v>4442920</v>
      </c>
      <c r="AA289" cm="1">
        <f t="array" ref="AA289">INDEX('GMW - Zero_net'!$A$2:$MC$200,MATCH(1,('GMW - Zero_net'!$MC$2:$MC$200=AA$3)*('GMW - Zero_net'!$MB$2:$MB$200=AA$4),0),$E289-1973)</f>
        <v>-1.502208</v>
      </c>
      <c r="AB289" cm="1">
        <f t="array" ref="AB289">INDEX('GMW - Zero_net'!$A$2:$MC$200,MATCH(1,('GMW - Zero_net'!$MC$2:$MC$200=AB$3)*('GMW - Zero_net'!$MB$2:$MB$200=AB$4),0),$E289-1973)</f>
        <v>774217.1</v>
      </c>
      <c r="AC289" cm="1">
        <f t="array" ref="AC289">INDEX('GMW - Zero_net'!$A$2:$MC$200,MATCH(1,('GMW - Zero_net'!$MC$2:$MC$200=AC$3)*('GMW - Zero_net'!$MB$2:$MB$200=AC$4),0),$E289-1973)</f>
        <v>688965.8</v>
      </c>
      <c r="AD289" cm="1">
        <f t="array" ref="AD289">INDEX('GMW - Zero_net'!$A$2:$MC$200,MATCH(1,('GMW - Zero_net'!$MC$2:$MC$200=AD$3)*('GMW - Zero_net'!$MB$2:$MB$200=AD$4),0),$E289-1973)</f>
        <v>67994.55</v>
      </c>
      <c r="AE289" cm="1">
        <f t="array" ref="AE289">INDEX('GMW - Zero_net'!$A$2:$MC$200,MATCH(1,('GMW - Zero_net'!$MC$2:$MC$200=AE$3)*('GMW - Zero_net'!$MB$2:$MB$200=AE$4),0),$E289-1973)</f>
        <v>42.463230000000003</v>
      </c>
    </row>
    <row r="290" spans="1:31" x14ac:dyDescent="0.25">
      <c r="B290">
        <f t="shared" si="23"/>
        <v>2050</v>
      </c>
      <c r="C290">
        <f t="shared" si="23"/>
        <v>2050</v>
      </c>
      <c r="E290">
        <f t="shared" si="21"/>
        <v>2263</v>
      </c>
      <c r="F290" cm="1">
        <f t="array" ref="F290">INDEX('GMW - Zero_net'!$A$2:$MC$200,MATCH(1,('GMW - Zero_net'!$MC$2:$MC$200=F$3)*('GMW - Zero_net'!$MB$2:$MB$200=F$4),0),$E290-1973)</f>
        <v>902073.8</v>
      </c>
      <c r="G290" cm="1">
        <f t="array" ref="G290">INDEX('GMW - Zero_net'!$A$2:$MC$200,MATCH(1,('GMW - Zero_net'!$MC$2:$MC$200=G$3)*('GMW - Zero_net'!$MB$2:$MB$200=G$4),0),$E290-1973)</f>
        <v>502943.4</v>
      </c>
      <c r="H290" cm="1">
        <f t="array" ref="H290">INDEX('GMW - Zero_net'!$A$2:$MC$200,MATCH(1,('GMW - Zero_net'!$MC$2:$MC$200=H$3)*('GMW - Zero_net'!$MB$2:$MB$200=H$4),0),$E290-1973)</f>
        <v>583991.4</v>
      </c>
      <c r="I290" cm="1">
        <f t="array" ref="I290">INDEX('GMW - Zero_net'!$A$2:$MC$200,MATCH(1,('GMW - Zero_net'!$MC$2:$MC$200=I$3)*('GMW - Zero_net'!$MB$2:$MB$200=I$4),0),$E290-1973)</f>
        <v>232.61060000000001</v>
      </c>
      <c r="J290" cm="1">
        <f t="array" ref="J290">INDEX('GMW - Zero_net'!$A$2:$MC$200,MATCH(1,('GMW - Zero_net'!$MC$2:$MC$200=J$3)*('GMW - Zero_net'!$MB$2:$MB$200=J$4),0),$E290-1973)</f>
        <v>2.3739940000000002</v>
      </c>
      <c r="K290" cm="1">
        <f t="array" ref="K290">INDEX('GMW - Zero_net'!$A$2:$MC$200,MATCH(1,('GMW - Zero_net'!$MC$2:$MC$200=K$3)*('GMW - Zero_net'!$MB$2:$MB$200=K$4),0),$E290-1973)</f>
        <v>3.2154600000000002</v>
      </c>
      <c r="L290" cm="1">
        <f t="array" ref="L290">INDEX('GMW - Zero_net'!$A$2:$MC$200,MATCH(1,('GMW - Zero_net'!$MC$2:$MC$200=L$3)*('GMW - Zero_net'!$MB$2:$MB$200=L$4),0),$E290-1973)</f>
        <v>34542.550000000003</v>
      </c>
      <c r="M290" cm="1">
        <f t="array" ref="M290">INDEX('GMW - Zero_net'!$A$2:$MC$200,MATCH(1,('GMW - Zero_net'!$MC$2:$MC$200=M$3)*('GMW - Zero_net'!$MB$2:$MB$200=M$4),0),$E290-1973)</f>
        <v>1186.2270000000001</v>
      </c>
      <c r="N290" cm="1">
        <f t="array" ref="N290">INDEX('GMW - Zero_net'!$A$2:$MC$200,MATCH(1,('GMW - Zero_net'!$MC$2:$MC$200=N$3)*('GMW - Zero_net'!$MB$2:$MB$200=N$4),0),$E290-1973)</f>
        <v>35728.769999999997</v>
      </c>
      <c r="O290" cm="1">
        <f t="array" ref="O290">INDEX('GMW - Zero_net'!$A$2:$MC$200,MATCH(1,('GMW - Zero_net'!$MC$2:$MC$200=O$3)*('GMW - Zero_net'!$MB$2:$MB$200=O$4),0),$E290-1973)</f>
        <v>3.3200880000000002</v>
      </c>
      <c r="P290" cm="1">
        <f t="array" ref="P290">INDEX('GMW - Zero_net'!$A$2:$MC$200,MATCH(1,('GMW - Zero_net'!$MC$2:$MC$200=P$3)*('GMW - Zero_net'!$MB$2:$MB$200=P$4),0),$E290-1973)</f>
        <v>42070.2</v>
      </c>
      <c r="Q290" cm="1">
        <f t="array" ref="Q290">INDEX('GMW - Zero_net'!$A$2:$MC$200,MATCH(1,('GMW - Zero_net'!$MC$2:$MC$200=Q$3)*('GMW - Zero_net'!$MB$2:$MB$200=Q$4),0),$E290-1973)</f>
        <v>-101912.5</v>
      </c>
      <c r="R290" cm="1">
        <f t="array" ref="R290">INDEX('GMW - Zero_net'!$A$2:$MC$200,MATCH(1,('GMW - Zero_net'!$MC$2:$MC$200=R$3)*('GMW - Zero_net'!$MB$2:$MB$200=R$4),0),$E290-1973)</f>
        <v>7921739</v>
      </c>
      <c r="S290" cm="1">
        <f t="array" ref="S290">INDEX('GMW - Zero_net'!$A$2:$MC$200,MATCH(1,('GMW - Zero_net'!$MC$2:$MC$200=S$3)*('GMW - Zero_net'!$MB$2:$MB$200=S$4),0),$E290-1973)</f>
        <v>1694192</v>
      </c>
      <c r="T290" cm="1">
        <f t="array" ref="T290">INDEX('GMW - Zero_net'!$A$2:$MC$200,MATCH(1,('GMW - Zero_net'!$MC$2:$MC$200=T$3)*('GMW - Zero_net'!$MB$2:$MB$200=T$4),0),$E290-1973)</f>
        <v>-8.6784360000000005E-2</v>
      </c>
      <c r="U290" cm="1">
        <f t="array" ref="U290">INDEX('GMW - Zero_net'!$A$2:$MC$200,MATCH(1,('GMW - Zero_net'!$MC$2:$MC$200=U$3)*('GMW - Zero_net'!$MB$2:$MB$200=U$4),0),$E290-1973)</f>
        <v>902857.3</v>
      </c>
      <c r="V290" cm="1">
        <f t="array" ref="V290">INDEX('GMW - Zero_net'!$A$2:$MC$200,MATCH(1,('GMW - Zero_net'!$MC$2:$MC$200=V$3)*('GMW - Zero_net'!$MB$2:$MB$200=V$4),0),$E290-1973)</f>
        <v>34303.629999999997</v>
      </c>
      <c r="W290" cm="1">
        <f t="array" ref="W290">INDEX('GMW - Zero_net'!$A$2:$MC$200,MATCH(1,('GMW - Zero_net'!$MC$2:$MC$200=W$3)*('GMW - Zero_net'!$MB$2:$MB$200=W$4),0),$E290-1973)</f>
        <v>31.946670000000001</v>
      </c>
      <c r="X290" cm="1">
        <f t="array" ref="X290">INDEX('GMW - Zero_net'!$A$2:$MC$200,MATCH(1,('GMW - Zero_net'!$MC$2:$MC$200=X$3)*('GMW - Zero_net'!$MB$2:$MB$200=X$4),0),$E290-1973)</f>
        <v>615807.80000000005</v>
      </c>
      <c r="Y290" cm="1">
        <f t="array" ref="Y290">INDEX('GMW - Zero_net'!$A$2:$MC$200,MATCH(1,('GMW - Zero_net'!$MC$2:$MC$200=Y$3)*('GMW - Zero_net'!$MB$2:$MB$200=Y$4),0),$E290-1973)</f>
        <v>40385.980000000003</v>
      </c>
      <c r="Z290" cm="1">
        <f t="array" ref="Z290">INDEX('GMW - Zero_net'!$A$2:$MC$200,MATCH(1,('GMW - Zero_net'!$MC$2:$MC$200=Z$3)*('GMW - Zero_net'!$MB$2:$MB$200=Z$4),0),$E290-1973)</f>
        <v>4458220</v>
      </c>
      <c r="AA290" cm="1">
        <f t="array" ref="AA290">INDEX('GMW - Zero_net'!$A$2:$MC$200,MATCH(1,('GMW - Zero_net'!$MC$2:$MC$200=AA$3)*('GMW - Zero_net'!$MB$2:$MB$200=AA$4),0),$E290-1973)</f>
        <v>-1.5010030000000001</v>
      </c>
      <c r="AB290" cm="1">
        <f t="array" ref="AB290">INDEX('GMW - Zero_net'!$A$2:$MC$200,MATCH(1,('GMW - Zero_net'!$MC$2:$MC$200=AB$3)*('GMW - Zero_net'!$MB$2:$MB$200=AB$4),0),$E290-1973)</f>
        <v>815206.6</v>
      </c>
      <c r="AC290" cm="1">
        <f t="array" ref="AC290">INDEX('GMW - Zero_net'!$A$2:$MC$200,MATCH(1,('GMW - Zero_net'!$MC$2:$MC$200=AC$3)*('GMW - Zero_net'!$MB$2:$MB$200=AC$4),0),$E290-1973)</f>
        <v>681279.6</v>
      </c>
      <c r="AD290" cm="1">
        <f t="array" ref="AD290">INDEX('GMW - Zero_net'!$A$2:$MC$200,MATCH(1,('GMW - Zero_net'!$MC$2:$MC$200=AD$3)*('GMW - Zero_net'!$MB$2:$MB$200=AD$4),0),$E290-1973)</f>
        <v>67959.09</v>
      </c>
      <c r="AE290" cm="1">
        <f t="array" ref="AE290">INDEX('GMW - Zero_net'!$A$2:$MC$200,MATCH(1,('GMW - Zero_net'!$MC$2:$MC$200=AE$3)*('GMW - Zero_net'!$MB$2:$MB$200=AE$4),0),$E290-1973)</f>
        <v>42.608669999999996</v>
      </c>
    </row>
    <row r="291" spans="1:31" x14ac:dyDescent="0.2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cm="1">
        <f t="array" ref="F291">INDEX('GMW - Zero_net'!$A$2:$MC$200,MATCH(1,('GMW - Zero_net'!$MC$2:$MC$200=F$3)*('GMW - Zero_net'!$MB$2:$MB$200=F$4),0),$E291-1973)</f>
        <v>903803.5</v>
      </c>
      <c r="G291" cm="1">
        <f t="array" ref="G291">INDEX('GMW - Zero_net'!$A$2:$MC$200,MATCH(1,('GMW - Zero_net'!$MC$2:$MC$200=G$3)*('GMW - Zero_net'!$MB$2:$MB$200=G$4),0),$E291-1973)</f>
        <v>503621.2</v>
      </c>
      <c r="H291" cm="1">
        <f t="array" ref="H291">INDEX('GMW - Zero_net'!$A$2:$MC$200,MATCH(1,('GMW - Zero_net'!$MC$2:$MC$200=H$3)*('GMW - Zero_net'!$MB$2:$MB$200=H$4),0),$E291-1973)</f>
        <v>585267.9</v>
      </c>
      <c r="I291" cm="1">
        <f t="array" ref="I291">INDEX('GMW - Zero_net'!$A$2:$MC$200,MATCH(1,('GMW - Zero_net'!$MC$2:$MC$200=I$3)*('GMW - Zero_net'!$MB$2:$MB$200=I$4),0),$E291-1973)</f>
        <v>232.9821</v>
      </c>
      <c r="J291" cm="1">
        <f t="array" ref="J291">INDEX('GMW - Zero_net'!$A$2:$MC$200,MATCH(1,('GMW - Zero_net'!$MC$2:$MC$200=J$3)*('GMW - Zero_net'!$MB$2:$MB$200=J$4),0),$E291-1973)</f>
        <v>2.3739089999999998</v>
      </c>
      <c r="K291" cm="1">
        <f t="array" ref="K291">INDEX('GMW - Zero_net'!$A$2:$MC$200,MATCH(1,('GMW - Zero_net'!$MC$2:$MC$200=K$3)*('GMW - Zero_net'!$MB$2:$MB$200=K$4),0),$E291-1973)</f>
        <v>3.214334</v>
      </c>
      <c r="L291" cm="1">
        <f t="array" ref="L291">INDEX('GMW - Zero_net'!$A$2:$MC$200,MATCH(1,('GMW - Zero_net'!$MC$2:$MC$200=L$3)*('GMW - Zero_net'!$MB$2:$MB$200=L$4),0),$E291-1973)</f>
        <v>34509.14</v>
      </c>
      <c r="M291" cm="1">
        <f t="array" ref="M291">INDEX('GMW - Zero_net'!$A$2:$MC$200,MATCH(1,('GMW - Zero_net'!$MC$2:$MC$200=M$3)*('GMW - Zero_net'!$MB$2:$MB$200=M$4),0),$E291-1973)</f>
        <v>1184.3630000000001</v>
      </c>
      <c r="N291" cm="1">
        <f t="array" ref="N291">INDEX('GMW - Zero_net'!$A$2:$MC$200,MATCH(1,('GMW - Zero_net'!$MC$2:$MC$200=N$3)*('GMW - Zero_net'!$MB$2:$MB$200=N$4),0),$E291-1973)</f>
        <v>35693.5</v>
      </c>
      <c r="O291" cm="1">
        <f t="array" ref="O291">INDEX('GMW - Zero_net'!$A$2:$MC$200,MATCH(1,('GMW - Zero_net'!$MC$2:$MC$200=O$3)*('GMW - Zero_net'!$MB$2:$MB$200=O$4),0),$E291-1973)</f>
        <v>3.3181479999999999</v>
      </c>
      <c r="P291" cm="1">
        <f t="array" ref="P291">INDEX('GMW - Zero_net'!$A$2:$MC$200,MATCH(1,('GMW - Zero_net'!$MC$2:$MC$200=P$3)*('GMW - Zero_net'!$MB$2:$MB$200=P$4),0),$E291-1973)</f>
        <v>42019.47</v>
      </c>
      <c r="Q291" cm="1">
        <f t="array" ref="Q291">INDEX('GMW - Zero_net'!$A$2:$MC$200,MATCH(1,('GMW - Zero_net'!$MC$2:$MC$200=Q$3)*('GMW - Zero_net'!$MB$2:$MB$200=Q$4),0),$E291-1973)</f>
        <v>35400.17</v>
      </c>
      <c r="R291" cm="1">
        <f t="array" ref="R291">INDEX('GMW - Zero_net'!$A$2:$MC$200,MATCH(1,('GMW - Zero_net'!$MC$2:$MC$200=R$3)*('GMW - Zero_net'!$MB$2:$MB$200=R$4),0),$E291-1973)</f>
        <v>7963715</v>
      </c>
      <c r="S291" cm="1">
        <f t="array" ref="S291">INDEX('GMW - Zero_net'!$A$2:$MC$200,MATCH(1,('GMW - Zero_net'!$MC$2:$MC$200=S$3)*('GMW - Zero_net'!$MB$2:$MB$200=S$4),0),$E291-1973)</f>
        <v>1706821</v>
      </c>
      <c r="T291" cm="1">
        <f t="array" ref="T291">INDEX('GMW - Zero_net'!$A$2:$MC$200,MATCH(1,('GMW - Zero_net'!$MC$2:$MC$200=T$3)*('GMW - Zero_net'!$MB$2:$MB$200=T$4),0),$E291-1973)</f>
        <v>-8.7547299999999995E-2</v>
      </c>
      <c r="U291" cm="1">
        <f t="array" ref="U291">INDEX('GMW - Zero_net'!$A$2:$MC$200,MATCH(1,('GMW - Zero_net'!$MC$2:$MC$200=U$3)*('GMW - Zero_net'!$MB$2:$MB$200=U$4),0),$E291-1973)</f>
        <v>904594.8</v>
      </c>
      <c r="V291" cm="1">
        <f t="array" ref="V291">INDEX('GMW - Zero_net'!$A$2:$MC$200,MATCH(1,('GMW - Zero_net'!$MC$2:$MC$200=V$3)*('GMW - Zero_net'!$MB$2:$MB$200=V$4),0),$E291-1973)</f>
        <v>34269.81</v>
      </c>
      <c r="W291" cm="1">
        <f t="array" ref="W291">INDEX('GMW - Zero_net'!$A$2:$MC$200,MATCH(1,('GMW - Zero_net'!$MC$2:$MC$200=W$3)*('GMW - Zero_net'!$MB$2:$MB$200=W$4),0),$E291-1973)</f>
        <v>31.945920000000001</v>
      </c>
      <c r="X291" cm="1">
        <f t="array" ref="X291">INDEX('GMW - Zero_net'!$A$2:$MC$200,MATCH(1,('GMW - Zero_net'!$MC$2:$MC$200=X$3)*('GMW - Zero_net'!$MB$2:$MB$200=X$4),0),$E291-1973)</f>
        <v>615217.69999999995</v>
      </c>
      <c r="Y291" cm="1">
        <f t="array" ref="Y291">INDEX('GMW - Zero_net'!$A$2:$MC$200,MATCH(1,('GMW - Zero_net'!$MC$2:$MC$200=Y$3)*('GMW - Zero_net'!$MB$2:$MB$200=Y$4),0),$E291-1973)</f>
        <v>40324.33</v>
      </c>
      <c r="Z291" cm="1">
        <f t="array" ref="Z291">INDEX('GMW - Zero_net'!$A$2:$MC$200,MATCH(1,('GMW - Zero_net'!$MC$2:$MC$200=Z$3)*('GMW - Zero_net'!$MB$2:$MB$200=Z$4),0),$E291-1973)</f>
        <v>4473534</v>
      </c>
      <c r="AA291" cm="1">
        <f t="array" ref="AA291">INDEX('GMW - Zero_net'!$A$2:$MC$200,MATCH(1,('GMW - Zero_net'!$MC$2:$MC$200=AA$3)*('GMW - Zero_net'!$MB$2:$MB$200=AA$4),0),$E291-1973)</f>
        <v>-1.499798</v>
      </c>
      <c r="AB291" cm="1">
        <f t="array" ref="AB291">INDEX('GMW - Zero_net'!$A$2:$MC$200,MATCH(1,('GMW - Zero_net'!$MC$2:$MC$200=AB$3)*('GMW - Zero_net'!$MB$2:$MB$200=AB$4),0),$E291-1973)</f>
        <v>848662.8</v>
      </c>
      <c r="AC291" cm="1">
        <f t="array" ref="AC291">INDEX('GMW - Zero_net'!$A$2:$MC$200,MATCH(1,('GMW - Zero_net'!$MC$2:$MC$200=AC$3)*('GMW - Zero_net'!$MB$2:$MB$200=AC$4),0),$E291-1973)</f>
        <v>806686.9</v>
      </c>
      <c r="AD291" cm="1">
        <f t="array" ref="AD291">INDEX('GMW - Zero_net'!$A$2:$MC$200,MATCH(1,('GMW - Zero_net'!$MC$2:$MC$200=AD$3)*('GMW - Zero_net'!$MB$2:$MB$200=AD$4),0),$E291-1973)</f>
        <v>67923.63</v>
      </c>
      <c r="AE291" cm="1">
        <f t="array" ref="AE291">INDEX('GMW - Zero_net'!$A$2:$MC$200,MATCH(1,('GMW - Zero_net'!$MC$2:$MC$200=AE$3)*('GMW - Zero_net'!$MB$2:$MB$200=AE$4),0),$E291-1973)</f>
        <v>42.754420000000003</v>
      </c>
    </row>
    <row r="292" spans="1:31" x14ac:dyDescent="0.25">
      <c r="B292">
        <f t="shared" si="23"/>
        <v>2051</v>
      </c>
      <c r="C292">
        <f t="shared" si="23"/>
        <v>2051</v>
      </c>
      <c r="E292">
        <f t="shared" si="21"/>
        <v>2265</v>
      </c>
      <c r="F292" cm="1">
        <f t="array" ref="F292">INDEX('GMW - Zero_net'!$A$2:$MC$200,MATCH(1,('GMW - Zero_net'!$MC$2:$MC$200=F$3)*('GMW - Zero_net'!$MB$2:$MB$200=F$4),0),$E292-1973)</f>
        <v>905562.2</v>
      </c>
      <c r="G292" cm="1">
        <f t="array" ref="G292">INDEX('GMW - Zero_net'!$A$2:$MC$200,MATCH(1,('GMW - Zero_net'!$MC$2:$MC$200=G$3)*('GMW - Zero_net'!$MB$2:$MB$200=G$4),0),$E292-1973)</f>
        <v>504341.8</v>
      </c>
      <c r="H292" cm="1">
        <f t="array" ref="H292">INDEX('GMW - Zero_net'!$A$2:$MC$200,MATCH(1,('GMW - Zero_net'!$MC$2:$MC$200=H$3)*('GMW - Zero_net'!$MB$2:$MB$200=H$4),0),$E292-1973)</f>
        <v>586401.19999999995</v>
      </c>
      <c r="I292" cm="1">
        <f t="array" ref="I292">INDEX('GMW - Zero_net'!$A$2:$MC$200,MATCH(1,('GMW - Zero_net'!$MC$2:$MC$200=I$3)*('GMW - Zero_net'!$MB$2:$MB$200=I$4),0),$E292-1973)</f>
        <v>234.9589</v>
      </c>
      <c r="J292" cm="1">
        <f t="array" ref="J292">INDEX('GMW - Zero_net'!$A$2:$MC$200,MATCH(1,('GMW - Zero_net'!$MC$2:$MC$200=J$3)*('GMW - Zero_net'!$MB$2:$MB$200=J$4),0),$E292-1973)</f>
        <v>2.3741400000000001</v>
      </c>
      <c r="K292" cm="1">
        <f t="array" ref="K292">INDEX('GMW - Zero_net'!$A$2:$MC$200,MATCH(1,('GMW - Zero_net'!$MC$2:$MC$200=K$3)*('GMW - Zero_net'!$MB$2:$MB$200=K$4),0),$E292-1973)</f>
        <v>3.2136480000000001</v>
      </c>
      <c r="L292" cm="1">
        <f t="array" ref="L292">INDEX('GMW - Zero_net'!$A$2:$MC$200,MATCH(1,('GMW - Zero_net'!$MC$2:$MC$200=L$3)*('GMW - Zero_net'!$MB$2:$MB$200=L$4),0),$E292-1973)</f>
        <v>34475.29</v>
      </c>
      <c r="M292" cm="1">
        <f t="array" ref="M292">INDEX('GMW - Zero_net'!$A$2:$MC$200,MATCH(1,('GMW - Zero_net'!$MC$2:$MC$200=M$3)*('GMW - Zero_net'!$MB$2:$MB$200=M$4),0),$E292-1973)</f>
        <v>1182.9179999999999</v>
      </c>
      <c r="N292" cm="1">
        <f t="array" ref="N292">INDEX('GMW - Zero_net'!$A$2:$MC$200,MATCH(1,('GMW - Zero_net'!$MC$2:$MC$200=N$3)*('GMW - Zero_net'!$MB$2:$MB$200=N$4),0),$E292-1973)</f>
        <v>35658.199999999997</v>
      </c>
      <c r="O292" cm="1">
        <f t="array" ref="O292">INDEX('GMW - Zero_net'!$A$2:$MC$200,MATCH(1,('GMW - Zero_net'!$MC$2:$MC$200=O$3)*('GMW - Zero_net'!$MB$2:$MB$200=O$4),0),$E292-1973)</f>
        <v>3.31738</v>
      </c>
      <c r="P292" cm="1">
        <f t="array" ref="P292">INDEX('GMW - Zero_net'!$A$2:$MC$200,MATCH(1,('GMW - Zero_net'!$MC$2:$MC$200=P$3)*('GMW - Zero_net'!$MB$2:$MB$200=P$4),0),$E292-1973)</f>
        <v>41968.74</v>
      </c>
      <c r="Q292" cm="1">
        <f t="array" ref="Q292">INDEX('GMW - Zero_net'!$A$2:$MC$200,MATCH(1,('GMW - Zero_net'!$MC$2:$MC$200=Q$3)*('GMW - Zero_net'!$MB$2:$MB$200=Q$4),0),$E292-1973)</f>
        <v>-118175.2</v>
      </c>
      <c r="R292" cm="1">
        <f t="array" ref="R292">INDEX('GMW - Zero_net'!$A$2:$MC$200,MATCH(1,('GMW - Zero_net'!$MC$2:$MC$200=R$3)*('GMW - Zero_net'!$MB$2:$MB$200=R$4),0),$E292-1973)</f>
        <v>8105066</v>
      </c>
      <c r="S292" cm="1">
        <f t="array" ref="S292">INDEX('GMW - Zero_net'!$A$2:$MC$200,MATCH(1,('GMW - Zero_net'!$MC$2:$MC$200=S$3)*('GMW - Zero_net'!$MB$2:$MB$200=S$4),0),$E292-1973)</f>
        <v>1719174</v>
      </c>
      <c r="T292" cm="1">
        <f t="array" ref="T292">INDEX('GMW - Zero_net'!$A$2:$MC$200,MATCH(1,('GMW - Zero_net'!$MC$2:$MC$200=T$3)*('GMW - Zero_net'!$MB$2:$MB$200=T$4),0),$E292-1973)</f>
        <v>-8.4686280000000003E-2</v>
      </c>
      <c r="U292" cm="1">
        <f t="array" ref="U292">INDEX('GMW - Zero_net'!$A$2:$MC$200,MATCH(1,('GMW - Zero_net'!$MC$2:$MC$200=U$3)*('GMW - Zero_net'!$MB$2:$MB$200=U$4),0),$E292-1973)</f>
        <v>906329.59999999998</v>
      </c>
      <c r="V292" cm="1">
        <f t="array" ref="V292">INDEX('GMW - Zero_net'!$A$2:$MC$200,MATCH(1,('GMW - Zero_net'!$MC$2:$MC$200=V$3)*('GMW - Zero_net'!$MB$2:$MB$200=V$4),0),$E292-1973)</f>
        <v>34235.97</v>
      </c>
      <c r="W292" cm="1">
        <f t="array" ref="W292">INDEX('GMW - Zero_net'!$A$2:$MC$200,MATCH(1,('GMW - Zero_net'!$MC$2:$MC$200=W$3)*('GMW - Zero_net'!$MB$2:$MB$200=W$4),0),$E292-1973)</f>
        <v>31.945170000000001</v>
      </c>
      <c r="X292" cm="1">
        <f t="array" ref="X292">INDEX('GMW - Zero_net'!$A$2:$MC$200,MATCH(1,('GMW - Zero_net'!$MC$2:$MC$200=X$3)*('GMW - Zero_net'!$MB$2:$MB$200=X$4),0),$E292-1973)</f>
        <v>614626.4</v>
      </c>
      <c r="Y292" cm="1">
        <f t="array" ref="Y292">INDEX('GMW - Zero_net'!$A$2:$MC$200,MATCH(1,('GMW - Zero_net'!$MC$2:$MC$200=Y$3)*('GMW - Zero_net'!$MB$2:$MB$200=Y$4),0),$E292-1973)</f>
        <v>40262.68</v>
      </c>
      <c r="Z292" cm="1">
        <f t="array" ref="Z292">INDEX('GMW - Zero_net'!$A$2:$MC$200,MATCH(1,('GMW - Zero_net'!$MC$2:$MC$200=Z$3)*('GMW - Zero_net'!$MB$2:$MB$200=Z$4),0),$E292-1973)</f>
        <v>4488867</v>
      </c>
      <c r="AA292" cm="1">
        <f t="array" ref="AA292">INDEX('GMW - Zero_net'!$A$2:$MC$200,MATCH(1,('GMW - Zero_net'!$MC$2:$MC$200=AA$3)*('GMW - Zero_net'!$MB$2:$MB$200=AA$4),0),$E292-1973)</f>
        <v>-1.4985930000000001</v>
      </c>
      <c r="AB292" cm="1">
        <f t="array" ref="AB292">INDEX('GMW - Zero_net'!$A$2:$MC$200,MATCH(1,('GMW - Zero_net'!$MC$2:$MC$200=AB$3)*('GMW - Zero_net'!$MB$2:$MB$200=AB$4),0),$E292-1973)</f>
        <v>810196.1</v>
      </c>
      <c r="AC292" cm="1">
        <f t="array" ref="AC292">INDEX('GMW - Zero_net'!$A$2:$MC$200,MATCH(1,('GMW - Zero_net'!$MC$2:$MC$200=AC$3)*('GMW - Zero_net'!$MB$2:$MB$200=AC$4),0),$E292-1973)</f>
        <v>668845.4</v>
      </c>
      <c r="AD292" cm="1">
        <f t="array" ref="AD292">INDEX('GMW - Zero_net'!$A$2:$MC$200,MATCH(1,('GMW - Zero_net'!$MC$2:$MC$200=AD$3)*('GMW - Zero_net'!$MB$2:$MB$200=AD$4),0),$E292-1973)</f>
        <v>67888.160000000003</v>
      </c>
      <c r="AE292" cm="1">
        <f t="array" ref="AE292">INDEX('GMW - Zero_net'!$A$2:$MC$200,MATCH(1,('GMW - Zero_net'!$MC$2:$MC$200=AE$3)*('GMW - Zero_net'!$MB$2:$MB$200=AE$4),0),$E292-1973)</f>
        <v>42.900550000000003</v>
      </c>
    </row>
    <row r="293" spans="1:31" x14ac:dyDescent="0.25">
      <c r="B293">
        <f t="shared" si="23"/>
        <v>2051</v>
      </c>
      <c r="C293">
        <f t="shared" si="23"/>
        <v>2051</v>
      </c>
      <c r="E293">
        <f t="shared" si="21"/>
        <v>2266</v>
      </c>
      <c r="F293" cm="1">
        <f t="array" ref="F293">INDEX('GMW - Zero_net'!$A$2:$MC$200,MATCH(1,('GMW - Zero_net'!$MC$2:$MC$200=F$3)*('GMW - Zero_net'!$MB$2:$MB$200=F$4),0),$E293-1973)</f>
        <v>907284.1</v>
      </c>
      <c r="G293" cm="1">
        <f t="array" ref="G293">INDEX('GMW - Zero_net'!$A$2:$MC$200,MATCH(1,('GMW - Zero_net'!$MC$2:$MC$200=G$3)*('GMW - Zero_net'!$MB$2:$MB$200=G$4),0),$E293-1973)</f>
        <v>505045.2</v>
      </c>
      <c r="H293" cm="1">
        <f t="array" ref="H293">INDEX('GMW - Zero_net'!$A$2:$MC$200,MATCH(1,('GMW - Zero_net'!$MC$2:$MC$200=H$3)*('GMW - Zero_net'!$MB$2:$MB$200=H$4),0),$E293-1973)</f>
        <v>587624.9</v>
      </c>
      <c r="I293" cm="1">
        <f t="array" ref="I293">INDEX('GMW - Zero_net'!$A$2:$MC$200,MATCH(1,('GMW - Zero_net'!$MC$2:$MC$200=I$3)*('GMW - Zero_net'!$MB$2:$MB$200=I$4),0),$E293-1973)</f>
        <v>236.09309999999999</v>
      </c>
      <c r="J293" cm="1">
        <f t="array" ref="J293">INDEX('GMW - Zero_net'!$A$2:$MC$200,MATCH(1,('GMW - Zero_net'!$MC$2:$MC$200=J$3)*('GMW - Zero_net'!$MB$2:$MB$200=J$4),0),$E293-1973)</f>
        <v>2.374441</v>
      </c>
      <c r="K293" cm="1">
        <f t="array" ref="K293">INDEX('GMW - Zero_net'!$A$2:$MC$200,MATCH(1,('GMW - Zero_net'!$MC$2:$MC$200=K$3)*('GMW - Zero_net'!$MB$2:$MB$200=K$4),0),$E293-1973)</f>
        <v>3.2121840000000002</v>
      </c>
      <c r="L293" cm="1">
        <f t="array" ref="L293">INDEX('GMW - Zero_net'!$A$2:$MC$200,MATCH(1,('GMW - Zero_net'!$MC$2:$MC$200=L$3)*('GMW - Zero_net'!$MB$2:$MB$200=L$4),0),$E293-1973)</f>
        <v>34440.54</v>
      </c>
      <c r="M293" cm="1">
        <f t="array" ref="M293">INDEX('GMW - Zero_net'!$A$2:$MC$200,MATCH(1,('GMW - Zero_net'!$MC$2:$MC$200=M$3)*('GMW - Zero_net'!$MB$2:$MB$200=M$4),0),$E293-1973)</f>
        <v>1180.172</v>
      </c>
      <c r="N293" cm="1">
        <f t="array" ref="N293">INDEX('GMW - Zero_net'!$A$2:$MC$200,MATCH(1,('GMW - Zero_net'!$MC$2:$MC$200=N$3)*('GMW - Zero_net'!$MB$2:$MB$200=N$4),0),$E293-1973)</f>
        <v>35620.71</v>
      </c>
      <c r="O293" cm="1">
        <f t="array" ref="O293">INDEX('GMW - Zero_net'!$A$2:$MC$200,MATCH(1,('GMW - Zero_net'!$MC$2:$MC$200=O$3)*('GMW - Zero_net'!$MB$2:$MB$200=O$4),0),$E293-1973)</f>
        <v>3.3131620000000002</v>
      </c>
      <c r="P293" cm="1">
        <f t="array" ref="P293">INDEX('GMW - Zero_net'!$A$2:$MC$200,MATCH(1,('GMW - Zero_net'!$MC$2:$MC$200=P$3)*('GMW - Zero_net'!$MB$2:$MB$200=P$4),0),$E293-1973)</f>
        <v>41917.410000000003</v>
      </c>
      <c r="Q293" cm="1">
        <f t="array" ref="Q293">INDEX('GMW - Zero_net'!$A$2:$MC$200,MATCH(1,('GMW - Zero_net'!$MC$2:$MC$200=Q$3)*('GMW - Zero_net'!$MB$2:$MB$200=Q$4),0),$E293-1973)</f>
        <v>-56882.05</v>
      </c>
      <c r="R293" cm="1">
        <f t="array" ref="R293">INDEX('GMW - Zero_net'!$A$2:$MC$200,MATCH(1,('GMW - Zero_net'!$MC$2:$MC$200=R$3)*('GMW - Zero_net'!$MB$2:$MB$200=R$4),0),$E293-1973)</f>
        <v>8194462</v>
      </c>
      <c r="S293" cm="1">
        <f t="array" ref="S293">INDEX('GMW - Zero_net'!$A$2:$MC$200,MATCH(1,('GMW - Zero_net'!$MC$2:$MC$200=S$3)*('GMW - Zero_net'!$MB$2:$MB$200=S$4),0),$E293-1973)</f>
        <v>1731673</v>
      </c>
      <c r="T293" cm="1">
        <f t="array" ref="T293">INDEX('GMW - Zero_net'!$A$2:$MC$200,MATCH(1,('GMW - Zero_net'!$MC$2:$MC$200=T$3)*('GMW - Zero_net'!$MB$2:$MB$200=T$4),0),$E293-1973)</f>
        <v>-8.2111359999999994E-2</v>
      </c>
      <c r="U293" cm="1">
        <f t="array" ref="U293">INDEX('GMW - Zero_net'!$A$2:$MC$200,MATCH(1,('GMW - Zero_net'!$MC$2:$MC$200=U$3)*('GMW - Zero_net'!$MB$2:$MB$200=U$4),0),$E293-1973)</f>
        <v>908029.6</v>
      </c>
      <c r="V293" cm="1">
        <f t="array" ref="V293">INDEX('GMW - Zero_net'!$A$2:$MC$200,MATCH(1,('GMW - Zero_net'!$MC$2:$MC$200=V$3)*('GMW - Zero_net'!$MB$2:$MB$200=V$4),0),$E293-1973)</f>
        <v>34200.019999999997</v>
      </c>
      <c r="W293" cm="1">
        <f t="array" ref="W293">INDEX('GMW - Zero_net'!$A$2:$MC$200,MATCH(1,('GMW - Zero_net'!$MC$2:$MC$200=W$3)*('GMW - Zero_net'!$MB$2:$MB$200=W$4),0),$E293-1973)</f>
        <v>31.944420000000001</v>
      </c>
      <c r="X293" cm="1">
        <f t="array" ref="X293">INDEX('GMW - Zero_net'!$A$2:$MC$200,MATCH(1,('GMW - Zero_net'!$MC$2:$MC$200=X$3)*('GMW - Zero_net'!$MB$2:$MB$200=X$4),0),$E293-1973)</f>
        <v>613991.9</v>
      </c>
      <c r="Y293" cm="1">
        <f t="array" ref="Y293">INDEX('GMW - Zero_net'!$A$2:$MC$200,MATCH(1,('GMW - Zero_net'!$MC$2:$MC$200=Y$3)*('GMW - Zero_net'!$MB$2:$MB$200=Y$4),0),$E293-1973)</f>
        <v>40198.28</v>
      </c>
      <c r="Z293" cm="1">
        <f t="array" ref="Z293">INDEX('GMW - Zero_net'!$A$2:$MC$200,MATCH(1,('GMW - Zero_net'!$MC$2:$MC$200=Z$3)*('GMW - Zero_net'!$MB$2:$MB$200=Z$4),0),$E293-1973)</f>
        <v>4504214</v>
      </c>
      <c r="AA293" cm="1">
        <f t="array" ref="AA293">INDEX('GMW - Zero_net'!$A$2:$MC$200,MATCH(1,('GMW - Zero_net'!$MC$2:$MC$200=AA$3)*('GMW - Zero_net'!$MB$2:$MB$200=AA$4),0),$E293-1973)</f>
        <v>-1.49739</v>
      </c>
      <c r="AB293" cm="1">
        <f t="array" ref="AB293">INDEX('GMW - Zero_net'!$A$2:$MC$200,MATCH(1,('GMW - Zero_net'!$MC$2:$MC$200=AB$3)*('GMW - Zero_net'!$MB$2:$MB$200=AB$4),0),$E293-1973)</f>
        <v>798709.6</v>
      </c>
      <c r="AC293" cm="1">
        <f t="array" ref="AC293">INDEX('GMW - Zero_net'!$A$2:$MC$200,MATCH(1,('GMW - Zero_net'!$MC$2:$MC$200=AC$3)*('GMW - Zero_net'!$MB$2:$MB$200=AC$4),0),$E293-1973)</f>
        <v>709312.3</v>
      </c>
      <c r="AD293" cm="1">
        <f t="array" ref="AD293">INDEX('GMW - Zero_net'!$A$2:$MC$200,MATCH(1,('GMW - Zero_net'!$MC$2:$MC$200=AD$3)*('GMW - Zero_net'!$MB$2:$MB$200=AD$4),0),$E293-1973)</f>
        <v>67850.27</v>
      </c>
      <c r="AE293" cm="1">
        <f t="array" ref="AE293">INDEX('GMW - Zero_net'!$A$2:$MC$200,MATCH(1,('GMW - Zero_net'!$MC$2:$MC$200=AE$3)*('GMW - Zero_net'!$MB$2:$MB$200=AE$4),0),$E293-1973)</f>
        <v>43.052230000000002</v>
      </c>
    </row>
    <row r="294" spans="1:31" x14ac:dyDescent="0.25">
      <c r="B294">
        <f t="shared" si="23"/>
        <v>2051</v>
      </c>
      <c r="C294">
        <f t="shared" si="23"/>
        <v>2051</v>
      </c>
      <c r="E294">
        <f t="shared" si="21"/>
        <v>2267</v>
      </c>
      <c r="F294" cm="1">
        <f t="array" ref="F294">INDEX('GMW - Zero_net'!$A$2:$MC$200,MATCH(1,('GMW - Zero_net'!$MC$2:$MC$200=F$3)*('GMW - Zero_net'!$MB$2:$MB$200=F$4),0),$E294-1973)</f>
        <v>908975.3</v>
      </c>
      <c r="G294" cm="1">
        <f t="array" ref="G294">INDEX('GMW - Zero_net'!$A$2:$MC$200,MATCH(1,('GMW - Zero_net'!$MC$2:$MC$200=G$3)*('GMW - Zero_net'!$MB$2:$MB$200=G$4),0),$E294-1973)</f>
        <v>505709.5</v>
      </c>
      <c r="H294" cm="1">
        <f t="array" ref="H294">INDEX('GMW - Zero_net'!$A$2:$MC$200,MATCH(1,('GMW - Zero_net'!$MC$2:$MC$200=H$3)*('GMW - Zero_net'!$MB$2:$MB$200=H$4),0),$E294-1973)</f>
        <v>588764.19999999995</v>
      </c>
      <c r="I294" cm="1">
        <f t="array" ref="I294">INDEX('GMW - Zero_net'!$A$2:$MC$200,MATCH(1,('GMW - Zero_net'!$MC$2:$MC$200=I$3)*('GMW - Zero_net'!$MB$2:$MB$200=I$4),0),$E294-1973)</f>
        <v>237.0427</v>
      </c>
      <c r="J294" cm="1">
        <f t="array" ref="J294">INDEX('GMW - Zero_net'!$A$2:$MC$200,MATCH(1,('GMW - Zero_net'!$MC$2:$MC$200=J$3)*('GMW - Zero_net'!$MB$2:$MB$200=J$4),0),$E294-1973)</f>
        <v>2.3745349999999998</v>
      </c>
      <c r="K294" cm="1">
        <f t="array" ref="K294">INDEX('GMW - Zero_net'!$A$2:$MC$200,MATCH(1,('GMW - Zero_net'!$MC$2:$MC$200=K$3)*('GMW - Zero_net'!$MB$2:$MB$200=K$4),0),$E294-1973)</f>
        <v>3.210998</v>
      </c>
      <c r="L294" cm="1">
        <f t="array" ref="L294">INDEX('GMW - Zero_net'!$A$2:$MC$200,MATCH(1,('GMW - Zero_net'!$MC$2:$MC$200=L$3)*('GMW - Zero_net'!$MB$2:$MB$200=L$4),0),$E294-1973)</f>
        <v>34405.33</v>
      </c>
      <c r="M294" cm="1">
        <f t="array" ref="M294">INDEX('GMW - Zero_net'!$A$2:$MC$200,MATCH(1,('GMW - Zero_net'!$MC$2:$MC$200=M$3)*('GMW - Zero_net'!$MB$2:$MB$200=M$4),0),$E294-1973)</f>
        <v>1177.8789999999999</v>
      </c>
      <c r="N294" cm="1">
        <f t="array" ref="N294">INDEX('GMW - Zero_net'!$A$2:$MC$200,MATCH(1,('GMW - Zero_net'!$MC$2:$MC$200=N$3)*('GMW - Zero_net'!$MB$2:$MB$200=N$4),0),$E294-1973)</f>
        <v>35583.21</v>
      </c>
      <c r="O294" cm="1">
        <f t="array" ref="O294">INDEX('GMW - Zero_net'!$A$2:$MC$200,MATCH(1,('GMW - Zero_net'!$MC$2:$MC$200=O$3)*('GMW - Zero_net'!$MB$2:$MB$200=O$4),0),$E294-1973)</f>
        <v>3.3102100000000001</v>
      </c>
      <c r="P294" cm="1">
        <f t="array" ref="P294">INDEX('GMW - Zero_net'!$A$2:$MC$200,MATCH(1,('GMW - Zero_net'!$MC$2:$MC$200=P$3)*('GMW - Zero_net'!$MB$2:$MB$200=P$4),0),$E294-1973)</f>
        <v>41866.089999999997</v>
      </c>
      <c r="Q294" cm="1">
        <f t="array" ref="Q294">INDEX('GMW - Zero_net'!$A$2:$MC$200,MATCH(1,('GMW - Zero_net'!$MC$2:$MC$200=Q$3)*('GMW - Zero_net'!$MB$2:$MB$200=Q$4),0),$E294-1973)</f>
        <v>-106891.7</v>
      </c>
      <c r="R294" cm="1">
        <f t="array" ref="R294">INDEX('GMW - Zero_net'!$A$2:$MC$200,MATCH(1,('GMW - Zero_net'!$MC$2:$MC$200=R$3)*('GMW - Zero_net'!$MB$2:$MB$200=R$4),0),$E294-1973)</f>
        <v>8334162</v>
      </c>
      <c r="S294" cm="1">
        <f t="array" ref="S294">INDEX('GMW - Zero_net'!$A$2:$MC$200,MATCH(1,('GMW - Zero_net'!$MC$2:$MC$200=S$3)*('GMW - Zero_net'!$MB$2:$MB$200=S$4),0),$E294-1973)</f>
        <v>1743789</v>
      </c>
      <c r="T294" cm="1">
        <f t="array" ref="T294">INDEX('GMW - Zero_net'!$A$2:$MC$200,MATCH(1,('GMW - Zero_net'!$MC$2:$MC$200=T$3)*('GMW - Zero_net'!$MB$2:$MB$200=T$4),0),$E294-1973)</f>
        <v>-8.2588200000000001E-2</v>
      </c>
      <c r="U294" cm="1">
        <f t="array" ref="U294">INDEX('GMW - Zero_net'!$A$2:$MC$200,MATCH(1,('GMW - Zero_net'!$MC$2:$MC$200=U$3)*('GMW - Zero_net'!$MB$2:$MB$200=U$4),0),$E294-1973)</f>
        <v>909726.8</v>
      </c>
      <c r="V294" cm="1">
        <f t="array" ref="V294">INDEX('GMW - Zero_net'!$A$2:$MC$200,MATCH(1,('GMW - Zero_net'!$MC$2:$MC$200=V$3)*('GMW - Zero_net'!$MB$2:$MB$200=V$4),0),$E294-1973)</f>
        <v>34164.06</v>
      </c>
      <c r="W294" cm="1">
        <f t="array" ref="W294">INDEX('GMW - Zero_net'!$A$2:$MC$200,MATCH(1,('GMW - Zero_net'!$MC$2:$MC$200=W$3)*('GMW - Zero_net'!$MB$2:$MB$200=W$4),0),$E294-1973)</f>
        <v>31.943670000000001</v>
      </c>
      <c r="X294" cm="1">
        <f t="array" ref="X294">INDEX('GMW - Zero_net'!$A$2:$MC$200,MATCH(1,('GMW - Zero_net'!$MC$2:$MC$200=X$3)*('GMW - Zero_net'!$MB$2:$MB$200=X$4),0),$E294-1973)</f>
        <v>613355.80000000005</v>
      </c>
      <c r="Y294" cm="1">
        <f t="array" ref="Y294">INDEX('GMW - Zero_net'!$A$2:$MC$200,MATCH(1,('GMW - Zero_net'!$MC$2:$MC$200=Y$3)*('GMW - Zero_net'!$MB$2:$MB$200=Y$4),0),$E294-1973)</f>
        <v>40133.870000000003</v>
      </c>
      <c r="Z294" cm="1">
        <f t="array" ref="Z294">INDEX('GMW - Zero_net'!$A$2:$MC$200,MATCH(1,('GMW - Zero_net'!$MC$2:$MC$200=Z$3)*('GMW - Zero_net'!$MB$2:$MB$200=Z$4),0),$E294-1973)</f>
        <v>4519572</v>
      </c>
      <c r="AA294" cm="1">
        <f t="array" ref="AA294">INDEX('GMW - Zero_net'!$A$2:$MC$200,MATCH(1,('GMW - Zero_net'!$MC$2:$MC$200=AA$3)*('GMW - Zero_net'!$MB$2:$MB$200=AA$4),0),$E294-1973)</f>
        <v>-1.4961880000000001</v>
      </c>
      <c r="AB294" cm="1">
        <f t="array" ref="AB294">INDEX('GMW - Zero_net'!$A$2:$MC$200,MATCH(1,('GMW - Zero_net'!$MC$2:$MC$200=AB$3)*('GMW - Zero_net'!$MB$2:$MB$200=AB$4),0),$E294-1973)</f>
        <v>841069.8</v>
      </c>
      <c r="AC294" cm="1">
        <f t="array" ref="AC294">INDEX('GMW - Zero_net'!$A$2:$MC$200,MATCH(1,('GMW - Zero_net'!$MC$2:$MC$200=AC$3)*('GMW - Zero_net'!$MB$2:$MB$200=AC$4),0),$E294-1973)</f>
        <v>701369.8</v>
      </c>
      <c r="AD294" cm="1">
        <f t="array" ref="AD294">INDEX('GMW - Zero_net'!$A$2:$MC$200,MATCH(1,('GMW - Zero_net'!$MC$2:$MC$200=AD$3)*('GMW - Zero_net'!$MB$2:$MB$200=AD$4),0),$E294-1973)</f>
        <v>67812.37</v>
      </c>
      <c r="AE294" cm="1">
        <f t="array" ref="AE294">INDEX('GMW - Zero_net'!$A$2:$MC$200,MATCH(1,('GMW - Zero_net'!$MC$2:$MC$200=AE$3)*('GMW - Zero_net'!$MB$2:$MB$200=AE$4),0),$E294-1973)</f>
        <v>43.20429</v>
      </c>
    </row>
    <row r="295" spans="1:31" x14ac:dyDescent="0.2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cm="1">
        <f t="array" ref="F295">INDEX('GMW - Zero_net'!$A$2:$MC$200,MATCH(1,('GMW - Zero_net'!$MC$2:$MC$200=F$3)*('GMW - Zero_net'!$MB$2:$MB$200=F$4),0),$E295-1973)</f>
        <v>910655.2</v>
      </c>
      <c r="G295" cm="1">
        <f t="array" ref="G295">INDEX('GMW - Zero_net'!$A$2:$MC$200,MATCH(1,('GMW - Zero_net'!$MC$2:$MC$200=G$3)*('GMW - Zero_net'!$MB$2:$MB$200=G$4),0),$E295-1973)</f>
        <v>506354.1</v>
      </c>
      <c r="H295" cm="1">
        <f t="array" ref="H295">INDEX('GMW - Zero_net'!$A$2:$MC$200,MATCH(1,('GMW - Zero_net'!$MC$2:$MC$200=H$3)*('GMW - Zero_net'!$MB$2:$MB$200=H$4),0),$E295-1973)</f>
        <v>590013.4</v>
      </c>
      <c r="I295" cm="1">
        <f t="array" ref="I295">INDEX('GMW - Zero_net'!$A$2:$MC$200,MATCH(1,('GMW - Zero_net'!$MC$2:$MC$200=I$3)*('GMW - Zero_net'!$MB$2:$MB$200=I$4),0),$E295-1973)</f>
        <v>237.41990000000001</v>
      </c>
      <c r="J295" cm="1">
        <f t="array" ref="J295">INDEX('GMW - Zero_net'!$A$2:$MC$200,MATCH(1,('GMW - Zero_net'!$MC$2:$MC$200=J$3)*('GMW - Zero_net'!$MB$2:$MB$200=J$4),0),$E295-1973)</f>
        <v>2.3743989999999999</v>
      </c>
      <c r="K295" cm="1">
        <f t="array" ref="K295">INDEX('GMW - Zero_net'!$A$2:$MC$200,MATCH(1,('GMW - Zero_net'!$MC$2:$MC$200=K$3)*('GMW - Zero_net'!$MB$2:$MB$200=K$4),0),$E295-1973)</f>
        <v>3.2100909999999998</v>
      </c>
      <c r="L295" cm="1">
        <f t="array" ref="L295">INDEX('GMW - Zero_net'!$A$2:$MC$200,MATCH(1,('GMW - Zero_net'!$MC$2:$MC$200=L$3)*('GMW - Zero_net'!$MB$2:$MB$200=L$4),0),$E295-1973)</f>
        <v>34369.410000000003</v>
      </c>
      <c r="M295" cm="1">
        <f t="array" ref="M295">INDEX('GMW - Zero_net'!$A$2:$MC$200,MATCH(1,('GMW - Zero_net'!$MC$2:$MC$200=M$3)*('GMW - Zero_net'!$MB$2:$MB$200=M$4),0),$E295-1973)</f>
        <v>1176.2619999999999</v>
      </c>
      <c r="N295" cm="1">
        <f t="array" ref="N295">INDEX('GMW - Zero_net'!$A$2:$MC$200,MATCH(1,('GMW - Zero_net'!$MC$2:$MC$200=N$3)*('GMW - Zero_net'!$MB$2:$MB$200=N$4),0),$E295-1973)</f>
        <v>35545.67</v>
      </c>
      <c r="O295" cm="1">
        <f t="array" ref="O295">INDEX('GMW - Zero_net'!$A$2:$MC$200,MATCH(1,('GMW - Zero_net'!$MC$2:$MC$200=O$3)*('GMW - Zero_net'!$MB$2:$MB$200=O$4),0),$E295-1973)</f>
        <v>3.3091560000000002</v>
      </c>
      <c r="P295" cm="1">
        <f t="array" ref="P295">INDEX('GMW - Zero_net'!$A$2:$MC$200,MATCH(1,('GMW - Zero_net'!$MC$2:$MC$200=P$3)*('GMW - Zero_net'!$MB$2:$MB$200=P$4),0),$E295-1973)</f>
        <v>41814.769999999997</v>
      </c>
      <c r="Q295" cm="1">
        <f t="array" ref="Q295">INDEX('GMW - Zero_net'!$A$2:$MC$200,MATCH(1,('GMW - Zero_net'!$MC$2:$MC$200=Q$3)*('GMW - Zero_net'!$MB$2:$MB$200=Q$4),0),$E295-1973)</f>
        <v>34493.19</v>
      </c>
      <c r="R295" cm="1">
        <f t="array" ref="R295">INDEX('GMW - Zero_net'!$A$2:$MC$200,MATCH(1,('GMW - Zero_net'!$MC$2:$MC$200=R$3)*('GMW - Zero_net'!$MB$2:$MB$200=R$4),0),$E295-1973)</f>
        <v>8379422</v>
      </c>
      <c r="S295" cm="1">
        <f t="array" ref="S295">INDEX('GMW - Zero_net'!$A$2:$MC$200,MATCH(1,('GMW - Zero_net'!$MC$2:$MC$200=S$3)*('GMW - Zero_net'!$MB$2:$MB$200=S$4),0),$E295-1973)</f>
        <v>1756690</v>
      </c>
      <c r="T295" cm="1">
        <f t="array" ref="T295">INDEX('GMW - Zero_net'!$A$2:$MC$200,MATCH(1,('GMW - Zero_net'!$MC$2:$MC$200=T$3)*('GMW - Zero_net'!$MB$2:$MB$200=T$4),0),$E295-1973)</f>
        <v>-8.4209439999999997E-2</v>
      </c>
      <c r="U295" cm="1">
        <f t="array" ref="U295">INDEX('GMW - Zero_net'!$A$2:$MC$200,MATCH(1,('GMW - Zero_net'!$MC$2:$MC$200=U$3)*('GMW - Zero_net'!$MB$2:$MB$200=U$4),0),$E295-1973)</f>
        <v>911422.8</v>
      </c>
      <c r="V295" cm="1">
        <f t="array" ref="V295">INDEX('GMW - Zero_net'!$A$2:$MC$200,MATCH(1,('GMW - Zero_net'!$MC$2:$MC$200=V$3)*('GMW - Zero_net'!$MB$2:$MB$200=V$4),0),$E295-1973)</f>
        <v>34128.06</v>
      </c>
      <c r="W295" cm="1">
        <f t="array" ref="W295">INDEX('GMW - Zero_net'!$A$2:$MC$200,MATCH(1,('GMW - Zero_net'!$MC$2:$MC$200=W$3)*('GMW - Zero_net'!$MB$2:$MB$200=W$4),0),$E295-1973)</f>
        <v>31.942920000000001</v>
      </c>
      <c r="X295" cm="1">
        <f t="array" ref="X295">INDEX('GMW - Zero_net'!$A$2:$MC$200,MATCH(1,('GMW - Zero_net'!$MC$2:$MC$200=X$3)*('GMW - Zero_net'!$MB$2:$MB$200=X$4),0),$E295-1973)</f>
        <v>612718.19999999995</v>
      </c>
      <c r="Y295" cm="1">
        <f t="array" ref="Y295">INDEX('GMW - Zero_net'!$A$2:$MC$200,MATCH(1,('GMW - Zero_net'!$MC$2:$MC$200=Y$3)*('GMW - Zero_net'!$MB$2:$MB$200=Y$4),0),$E295-1973)</f>
        <v>40069.46</v>
      </c>
      <c r="Z295" cm="1">
        <f t="array" ref="Z295">INDEX('GMW - Zero_net'!$A$2:$MC$200,MATCH(1,('GMW - Zero_net'!$MC$2:$MC$200=Z$3)*('GMW - Zero_net'!$MB$2:$MB$200=Z$4),0),$E295-1973)</f>
        <v>4534938</v>
      </c>
      <c r="AA295" cm="1">
        <f t="array" ref="AA295">INDEX('GMW - Zero_net'!$A$2:$MC$200,MATCH(1,('GMW - Zero_net'!$MC$2:$MC$200=AA$3)*('GMW - Zero_net'!$MB$2:$MB$200=AA$4),0),$E295-1973)</f>
        <v>-1.4949870000000001</v>
      </c>
      <c r="AB295" cm="1">
        <f t="array" ref="AB295">INDEX('GMW - Zero_net'!$A$2:$MC$200,MATCH(1,('GMW - Zero_net'!$MC$2:$MC$200=AB$3)*('GMW - Zero_net'!$MB$2:$MB$200=AB$4),0),$E295-1973)</f>
        <v>875641</v>
      </c>
      <c r="AC295" cm="1">
        <f t="array" ref="AC295">INDEX('GMW - Zero_net'!$A$2:$MC$200,MATCH(1,('GMW - Zero_net'!$MC$2:$MC$200=AC$3)*('GMW - Zero_net'!$MB$2:$MB$200=AC$4),0),$E295-1973)</f>
        <v>830381.2</v>
      </c>
      <c r="AD295" cm="1">
        <f t="array" ref="AD295">INDEX('GMW - Zero_net'!$A$2:$MC$200,MATCH(1,('GMW - Zero_net'!$MC$2:$MC$200=AD$3)*('GMW - Zero_net'!$MB$2:$MB$200=AD$4),0),$E295-1973)</f>
        <v>67774.47</v>
      </c>
      <c r="AE295" cm="1">
        <f t="array" ref="AE295">INDEX('GMW - Zero_net'!$A$2:$MC$200,MATCH(1,('GMW - Zero_net'!$MC$2:$MC$200=AE$3)*('GMW - Zero_net'!$MB$2:$MB$200=AE$4),0),$E295-1973)</f>
        <v>43.35671</v>
      </c>
    </row>
    <row r="296" spans="1:31" x14ac:dyDescent="0.25">
      <c r="B296">
        <f t="shared" si="23"/>
        <v>2052</v>
      </c>
      <c r="C296">
        <f t="shared" si="23"/>
        <v>2052</v>
      </c>
      <c r="E296">
        <f t="shared" si="21"/>
        <v>2269</v>
      </c>
      <c r="F296" cm="1">
        <f t="array" ref="F296">INDEX('GMW - Zero_net'!$A$2:$MC$200,MATCH(1,('GMW - Zero_net'!$MC$2:$MC$200=F$3)*('GMW - Zero_net'!$MB$2:$MB$200=F$4),0),$E296-1973)</f>
        <v>912363</v>
      </c>
      <c r="G296" cm="1">
        <f t="array" ref="G296">INDEX('GMW - Zero_net'!$A$2:$MC$200,MATCH(1,('GMW - Zero_net'!$MC$2:$MC$200=G$3)*('GMW - Zero_net'!$MB$2:$MB$200=G$4),0),$E296-1973)</f>
        <v>507039.9</v>
      </c>
      <c r="H296" cm="1">
        <f t="array" ref="H296">INDEX('GMW - Zero_net'!$A$2:$MC$200,MATCH(1,('GMW - Zero_net'!$MC$2:$MC$200=H$3)*('GMW - Zero_net'!$MB$2:$MB$200=H$4),0),$E296-1973)</f>
        <v>591106.5</v>
      </c>
      <c r="I296" cm="1">
        <f t="array" ref="I296">INDEX('GMW - Zero_net'!$A$2:$MC$200,MATCH(1,('GMW - Zero_net'!$MC$2:$MC$200=I$3)*('GMW - Zero_net'!$MB$2:$MB$200=I$4),0),$E296-1973)</f>
        <v>239.43209999999999</v>
      </c>
      <c r="J296" cm="1">
        <f t="array" ref="J296">INDEX('GMW - Zero_net'!$A$2:$MC$200,MATCH(1,('GMW - Zero_net'!$MC$2:$MC$200=J$3)*('GMW - Zero_net'!$MB$2:$MB$200=J$4),0),$E296-1973)</f>
        <v>2.3741349999999999</v>
      </c>
      <c r="K296" cm="1">
        <f t="array" ref="K296">INDEX('GMW - Zero_net'!$A$2:$MC$200,MATCH(1,('GMW - Zero_net'!$MC$2:$MC$200=K$3)*('GMW - Zero_net'!$MB$2:$MB$200=K$4),0),$E296-1973)</f>
        <v>3.2094399999999998</v>
      </c>
      <c r="L296" cm="1">
        <f t="array" ref="L296">INDEX('GMW - Zero_net'!$A$2:$MC$200,MATCH(1,('GMW - Zero_net'!$MC$2:$MC$200=L$3)*('GMW - Zero_net'!$MB$2:$MB$200=L$4),0),$E296-1973)</f>
        <v>34332.54</v>
      </c>
      <c r="M296" cm="1">
        <f t="array" ref="M296">INDEX('GMW - Zero_net'!$A$2:$MC$200,MATCH(1,('GMW - Zero_net'!$MC$2:$MC$200=M$3)*('GMW - Zero_net'!$MB$2:$MB$200=M$4),0),$E296-1973)</f>
        <v>1175.5820000000001</v>
      </c>
      <c r="N296" cm="1">
        <f t="array" ref="N296">INDEX('GMW - Zero_net'!$A$2:$MC$200,MATCH(1,('GMW - Zero_net'!$MC$2:$MC$200=N$3)*('GMW - Zero_net'!$MB$2:$MB$200=N$4),0),$E296-1973)</f>
        <v>35508.120000000003</v>
      </c>
      <c r="O296" cm="1">
        <f t="array" ref="O296">INDEX('GMW - Zero_net'!$A$2:$MC$200,MATCH(1,('GMW - Zero_net'!$MC$2:$MC$200=O$3)*('GMW - Zero_net'!$MB$2:$MB$200=O$4),0),$E296-1973)</f>
        <v>3.3107410000000002</v>
      </c>
      <c r="P296" cm="1">
        <f t="array" ref="P296">INDEX('GMW - Zero_net'!$A$2:$MC$200,MATCH(1,('GMW - Zero_net'!$MC$2:$MC$200=P$3)*('GMW - Zero_net'!$MB$2:$MB$200=P$4),0),$E296-1973)</f>
        <v>41763.440000000002</v>
      </c>
      <c r="Q296" cm="1">
        <f t="array" ref="Q296">INDEX('GMW - Zero_net'!$A$2:$MC$200,MATCH(1,('GMW - Zero_net'!$MC$2:$MC$200=Q$3)*('GMW - Zero_net'!$MB$2:$MB$200=Q$4),0),$E296-1973)</f>
        <v>-123667</v>
      </c>
      <c r="R296" cm="1">
        <f t="array" ref="R296">INDEX('GMW - Zero_net'!$A$2:$MC$200,MATCH(1,('GMW - Zero_net'!$MC$2:$MC$200=R$3)*('GMW - Zero_net'!$MB$2:$MB$200=R$4),0),$E296-1973)</f>
        <v>8526738</v>
      </c>
      <c r="S296" cm="1">
        <f t="array" ref="S296">INDEX('GMW - Zero_net'!$A$2:$MC$200,MATCH(1,('GMW - Zero_net'!$MC$2:$MC$200=S$3)*('GMW - Zero_net'!$MB$2:$MB$200=S$4),0),$E296-1973)</f>
        <v>1769279</v>
      </c>
      <c r="T296" cm="1">
        <f t="array" ref="T296">INDEX('GMW - Zero_net'!$A$2:$MC$200,MATCH(1,('GMW - Zero_net'!$MC$2:$MC$200=T$3)*('GMW - Zero_net'!$MB$2:$MB$200=T$4),0),$E296-1973)</f>
        <v>-8.2588200000000001E-2</v>
      </c>
      <c r="U296" cm="1">
        <f t="array" ref="U296">INDEX('GMW - Zero_net'!$A$2:$MC$200,MATCH(1,('GMW - Zero_net'!$MC$2:$MC$200=U$3)*('GMW - Zero_net'!$MB$2:$MB$200=U$4),0),$E296-1973)</f>
        <v>913116.6</v>
      </c>
      <c r="V296" cm="1">
        <f t="array" ref="V296">INDEX('GMW - Zero_net'!$A$2:$MC$200,MATCH(1,('GMW - Zero_net'!$MC$2:$MC$200=V$3)*('GMW - Zero_net'!$MB$2:$MB$200=V$4),0),$E296-1973)</f>
        <v>34092.06</v>
      </c>
      <c r="W296" cm="1">
        <f t="array" ref="W296">INDEX('GMW - Zero_net'!$A$2:$MC$200,MATCH(1,('GMW - Zero_net'!$MC$2:$MC$200=W$3)*('GMW - Zero_net'!$MB$2:$MB$200=W$4),0),$E296-1973)</f>
        <v>31.942170000000001</v>
      </c>
      <c r="X296" cm="1">
        <f t="array" ref="X296">INDEX('GMW - Zero_net'!$A$2:$MC$200,MATCH(1,('GMW - Zero_net'!$MC$2:$MC$200=X$3)*('GMW - Zero_net'!$MB$2:$MB$200=X$4),0),$E296-1973)</f>
        <v>612079.4</v>
      </c>
      <c r="Y296" cm="1">
        <f t="array" ref="Y296">INDEX('GMW - Zero_net'!$A$2:$MC$200,MATCH(1,('GMW - Zero_net'!$MC$2:$MC$200=Y$3)*('GMW - Zero_net'!$MB$2:$MB$200=Y$4),0),$E296-1973)</f>
        <v>40005.050000000003</v>
      </c>
      <c r="Z296" cm="1">
        <f t="array" ref="Z296">INDEX('GMW - Zero_net'!$A$2:$MC$200,MATCH(1,('GMW - Zero_net'!$MC$2:$MC$200=Z$3)*('GMW - Zero_net'!$MB$2:$MB$200=Z$4),0),$E296-1973)</f>
        <v>4550313</v>
      </c>
      <c r="AA296" cm="1">
        <f t="array" ref="AA296">INDEX('GMW - Zero_net'!$A$2:$MC$200,MATCH(1,('GMW - Zero_net'!$MC$2:$MC$200=AA$3)*('GMW - Zero_net'!$MB$2:$MB$200=AA$4),0),$E296-1973)</f>
        <v>-1.4937860000000001</v>
      </c>
      <c r="AB296" cm="1">
        <f t="array" ref="AB296">INDEX('GMW - Zero_net'!$A$2:$MC$200,MATCH(1,('GMW - Zero_net'!$MC$2:$MC$200=AB$3)*('GMW - Zero_net'!$MB$2:$MB$200=AB$4),0),$E296-1973)</f>
        <v>835759.6</v>
      </c>
      <c r="AC296" cm="1">
        <f t="array" ref="AC296">INDEX('GMW - Zero_net'!$A$2:$MC$200,MATCH(1,('GMW - Zero_net'!$MC$2:$MC$200=AC$3)*('GMW - Zero_net'!$MB$2:$MB$200=AC$4),0),$E296-1973)</f>
        <v>688443.2</v>
      </c>
      <c r="AD296" cm="1">
        <f t="array" ref="AD296">INDEX('GMW - Zero_net'!$A$2:$MC$200,MATCH(1,('GMW - Zero_net'!$MC$2:$MC$200=AD$3)*('GMW - Zero_net'!$MB$2:$MB$200=AD$4),0),$E296-1973)</f>
        <v>67736.570000000007</v>
      </c>
      <c r="AE296" cm="1">
        <f t="array" ref="AE296">INDEX('GMW - Zero_net'!$A$2:$MC$200,MATCH(1,('GMW - Zero_net'!$MC$2:$MC$200=AE$3)*('GMW - Zero_net'!$MB$2:$MB$200=AE$4),0),$E296-1973)</f>
        <v>43.509540000000001</v>
      </c>
    </row>
    <row r="297" spans="1:31" x14ac:dyDescent="0.25">
      <c r="B297">
        <f t="shared" si="23"/>
        <v>2052</v>
      </c>
      <c r="C297">
        <f t="shared" si="23"/>
        <v>2052</v>
      </c>
      <c r="E297">
        <f t="shared" si="21"/>
        <v>2270</v>
      </c>
      <c r="F297" cm="1">
        <f t="array" ref="F297">INDEX('GMW - Zero_net'!$A$2:$MC$200,MATCH(1,('GMW - Zero_net'!$MC$2:$MC$200=F$3)*('GMW - Zero_net'!$MB$2:$MB$200=F$4),0),$E297-1973)</f>
        <v>914015.4</v>
      </c>
      <c r="G297" cm="1">
        <f t="array" ref="G297">INDEX('GMW - Zero_net'!$A$2:$MC$200,MATCH(1,('GMW - Zero_net'!$MC$2:$MC$200=G$3)*('GMW - Zero_net'!$MB$2:$MB$200=G$4),0),$E297-1973)</f>
        <v>507707.7</v>
      </c>
      <c r="H297" cm="1">
        <f t="array" ref="H297">INDEX('GMW - Zero_net'!$A$2:$MC$200,MATCH(1,('GMW - Zero_net'!$MC$2:$MC$200=H$3)*('GMW - Zero_net'!$MB$2:$MB$200=H$4),0),$E297-1973)</f>
        <v>592323</v>
      </c>
      <c r="I297" cm="1">
        <f t="array" ref="I297">INDEX('GMW - Zero_net'!$A$2:$MC$200,MATCH(1,('GMW - Zero_net'!$MC$2:$MC$200=I$3)*('GMW - Zero_net'!$MB$2:$MB$200=I$4),0),$E297-1973)</f>
        <v>240.58670000000001</v>
      </c>
      <c r="J297" cm="1">
        <f t="array" ref="J297">INDEX('GMW - Zero_net'!$A$2:$MC$200,MATCH(1,('GMW - Zero_net'!$MC$2:$MC$200=J$3)*('GMW - Zero_net'!$MB$2:$MB$200=J$4),0),$E297-1973)</f>
        <v>2.3738800000000002</v>
      </c>
      <c r="K297" cm="1">
        <f t="array" ref="K297">INDEX('GMW - Zero_net'!$A$2:$MC$200,MATCH(1,('GMW - Zero_net'!$MC$2:$MC$200=K$3)*('GMW - Zero_net'!$MB$2:$MB$200=K$4),0),$E297-1973)</f>
        <v>3.2080600000000001</v>
      </c>
      <c r="L297" cm="1">
        <f t="array" ref="L297">INDEX('GMW - Zero_net'!$A$2:$MC$200,MATCH(1,('GMW - Zero_net'!$MC$2:$MC$200=L$3)*('GMW - Zero_net'!$MB$2:$MB$200=L$4),0),$E297-1973)</f>
        <v>34293.93</v>
      </c>
      <c r="M297" cm="1">
        <f t="array" ref="M297">INDEX('GMW - Zero_net'!$A$2:$MC$200,MATCH(1,('GMW - Zero_net'!$MC$2:$MC$200=M$3)*('GMW - Zero_net'!$MB$2:$MB$200=M$4),0),$E297-1973)</f>
        <v>1171.6369999999999</v>
      </c>
      <c r="N297" cm="1">
        <f t="array" ref="N297">INDEX('GMW - Zero_net'!$A$2:$MC$200,MATCH(1,('GMW - Zero_net'!$MC$2:$MC$200=N$3)*('GMW - Zero_net'!$MB$2:$MB$200=N$4),0),$E297-1973)</f>
        <v>35465.57</v>
      </c>
      <c r="O297" cm="1">
        <f t="array" ref="O297">INDEX('GMW - Zero_net'!$A$2:$MC$200,MATCH(1,('GMW - Zero_net'!$MC$2:$MC$200=O$3)*('GMW - Zero_net'!$MB$2:$MB$200=O$4),0),$E297-1973)</f>
        <v>3.3035899999999998</v>
      </c>
      <c r="P297" cm="1">
        <f t="array" ref="P297">INDEX('GMW - Zero_net'!$A$2:$MC$200,MATCH(1,('GMW - Zero_net'!$MC$2:$MC$200=P$3)*('GMW - Zero_net'!$MB$2:$MB$200=P$4),0),$E297-1973)</f>
        <v>41704.870000000003</v>
      </c>
      <c r="Q297" cm="1">
        <f t="array" ref="Q297">INDEX('GMW - Zero_net'!$A$2:$MC$200,MATCH(1,('GMW - Zero_net'!$MC$2:$MC$200=Q$3)*('GMW - Zero_net'!$MB$2:$MB$200=Q$4),0),$E297-1973)</f>
        <v>-60413.09</v>
      </c>
      <c r="R297" cm="1">
        <f t="array" ref="R297">INDEX('GMW - Zero_net'!$A$2:$MC$200,MATCH(1,('GMW - Zero_net'!$MC$2:$MC$200=R$3)*('GMW - Zero_net'!$MB$2:$MB$200=R$4),0),$E297-1973)</f>
        <v>8620459</v>
      </c>
      <c r="S297" cm="1">
        <f t="array" ref="S297">INDEX('GMW - Zero_net'!$A$2:$MC$200,MATCH(1,('GMW - Zero_net'!$MC$2:$MC$200=S$3)*('GMW - Zero_net'!$MB$2:$MB$200=S$4),0),$E297-1973)</f>
        <v>1781979</v>
      </c>
      <c r="T297" cm="1">
        <f t="array" ref="T297">INDEX('GMW - Zero_net'!$A$2:$MC$200,MATCH(1,('GMW - Zero_net'!$MC$2:$MC$200=T$3)*('GMW - Zero_net'!$MB$2:$MB$200=T$4),0),$E297-1973)</f>
        <v>-7.7724459999999995E-2</v>
      </c>
      <c r="U297" cm="1">
        <f t="array" ref="U297">INDEX('GMW - Zero_net'!$A$2:$MC$200,MATCH(1,('GMW - Zero_net'!$MC$2:$MC$200=U$3)*('GMW - Zero_net'!$MB$2:$MB$200=U$4),0),$E297-1973)</f>
        <v>914726.40000000002</v>
      </c>
      <c r="V297" cm="1">
        <f t="array" ref="V297">INDEX('GMW - Zero_net'!$A$2:$MC$200,MATCH(1,('GMW - Zero_net'!$MC$2:$MC$200=V$3)*('GMW - Zero_net'!$MB$2:$MB$200=V$4),0),$E297-1973)</f>
        <v>34051.24</v>
      </c>
      <c r="W297" cm="1">
        <f t="array" ref="W297">INDEX('GMW - Zero_net'!$A$2:$MC$200,MATCH(1,('GMW - Zero_net'!$MC$2:$MC$200=W$3)*('GMW - Zero_net'!$MB$2:$MB$200=W$4),0),$E297-1973)</f>
        <v>31.941420000000001</v>
      </c>
      <c r="X297" cm="1">
        <f t="array" ref="X297">INDEX('GMW - Zero_net'!$A$2:$MC$200,MATCH(1,('GMW - Zero_net'!$MC$2:$MC$200=X$3)*('GMW - Zero_net'!$MB$2:$MB$200=X$4),0),$E297-1973)</f>
        <v>611339.9</v>
      </c>
      <c r="Y297" cm="1">
        <f t="array" ref="Y297">INDEX('GMW - Zero_net'!$A$2:$MC$200,MATCH(1,('GMW - Zero_net'!$MC$2:$MC$200=Y$3)*('GMW - Zero_net'!$MB$2:$MB$200=Y$4),0),$E297-1973)</f>
        <v>39934.21</v>
      </c>
      <c r="Z297" cm="1">
        <f t="array" ref="Z297">INDEX('GMW - Zero_net'!$A$2:$MC$200,MATCH(1,('GMW - Zero_net'!$MC$2:$MC$200=Z$3)*('GMW - Zero_net'!$MB$2:$MB$200=Z$4),0),$E297-1973)</f>
        <v>4565692</v>
      </c>
      <c r="AA297" cm="1">
        <f t="array" ref="AA297">INDEX('GMW - Zero_net'!$A$2:$MC$200,MATCH(1,('GMW - Zero_net'!$MC$2:$MC$200=AA$3)*('GMW - Zero_net'!$MB$2:$MB$200=AA$4),0),$E297-1973)</f>
        <v>-1.4925850000000001</v>
      </c>
      <c r="AB297" cm="1">
        <f t="array" ref="AB297">INDEX('GMW - Zero_net'!$A$2:$MC$200,MATCH(1,('GMW - Zero_net'!$MC$2:$MC$200=AB$3)*('GMW - Zero_net'!$MB$2:$MB$200=AB$4),0),$E297-1973)</f>
        <v>823774.8</v>
      </c>
      <c r="AC297" cm="1">
        <f t="array" ref="AC297">INDEX('GMW - Zero_net'!$A$2:$MC$200,MATCH(1,('GMW - Zero_net'!$MC$2:$MC$200=AC$3)*('GMW - Zero_net'!$MB$2:$MB$200=AC$4),0),$E297-1973)</f>
        <v>730053.6</v>
      </c>
      <c r="AD297" cm="1">
        <f t="array" ref="AD297">INDEX('GMW - Zero_net'!$A$2:$MC$200,MATCH(1,('GMW - Zero_net'!$MC$2:$MC$200=AD$3)*('GMW - Zero_net'!$MB$2:$MB$200=AD$4),0),$E297-1973)</f>
        <v>67696.23</v>
      </c>
      <c r="AE297" cm="1">
        <f t="array" ref="AE297">INDEX('GMW - Zero_net'!$A$2:$MC$200,MATCH(1,('GMW - Zero_net'!$MC$2:$MC$200=AE$3)*('GMW - Zero_net'!$MB$2:$MB$200=AE$4),0),$E297-1973)</f>
        <v>43.684010000000001</v>
      </c>
    </row>
    <row r="298" spans="1:31" x14ac:dyDescent="0.25">
      <c r="B298">
        <f t="shared" si="23"/>
        <v>2052</v>
      </c>
      <c r="C298">
        <f t="shared" si="23"/>
        <v>2052</v>
      </c>
      <c r="E298">
        <f t="shared" si="21"/>
        <v>2271</v>
      </c>
      <c r="F298" cm="1">
        <f t="array" ref="F298">INDEX('GMW - Zero_net'!$A$2:$MC$200,MATCH(1,('GMW - Zero_net'!$MC$2:$MC$200=F$3)*('GMW - Zero_net'!$MB$2:$MB$200=F$4),0),$E298-1973)</f>
        <v>915634</v>
      </c>
      <c r="G298" cm="1">
        <f t="array" ref="G298">INDEX('GMW - Zero_net'!$A$2:$MC$200,MATCH(1,('GMW - Zero_net'!$MC$2:$MC$200=G$3)*('GMW - Zero_net'!$MB$2:$MB$200=G$4),0),$E298-1973)</f>
        <v>508328.5</v>
      </c>
      <c r="H298" cm="1">
        <f t="array" ref="H298">INDEX('GMW - Zero_net'!$A$2:$MC$200,MATCH(1,('GMW - Zero_net'!$MC$2:$MC$200=H$3)*('GMW - Zero_net'!$MB$2:$MB$200=H$4),0),$E298-1973)</f>
        <v>593412.80000000005</v>
      </c>
      <c r="I298" cm="1">
        <f t="array" ref="I298">INDEX('GMW - Zero_net'!$A$2:$MC$200,MATCH(1,('GMW - Zero_net'!$MC$2:$MC$200=I$3)*('GMW - Zero_net'!$MB$2:$MB$200=I$4),0),$E298-1973)</f>
        <v>241.553</v>
      </c>
      <c r="J298" cm="1">
        <f t="array" ref="J298">INDEX('GMW - Zero_net'!$A$2:$MC$200,MATCH(1,('GMW - Zero_net'!$MC$2:$MC$200=J$3)*('GMW - Zero_net'!$MB$2:$MB$200=J$4),0),$E298-1973)</f>
        <v>2.3735529999999998</v>
      </c>
      <c r="K298" cm="1">
        <f t="array" ref="K298">INDEX('GMW - Zero_net'!$A$2:$MC$200,MATCH(1,('GMW - Zero_net'!$MC$2:$MC$200=K$3)*('GMW - Zero_net'!$MB$2:$MB$200=K$4),0),$E298-1973)</f>
        <v>3.2069839999999998</v>
      </c>
      <c r="L298" cm="1">
        <f t="array" ref="L298">INDEX('GMW - Zero_net'!$A$2:$MC$200,MATCH(1,('GMW - Zero_net'!$MC$2:$MC$200=L$3)*('GMW - Zero_net'!$MB$2:$MB$200=L$4),0),$E298-1973)</f>
        <v>34254.370000000003</v>
      </c>
      <c r="M298" cm="1">
        <f t="array" ref="M298">INDEX('GMW - Zero_net'!$A$2:$MC$200,MATCH(1,('GMW - Zero_net'!$MC$2:$MC$200=M$3)*('GMW - Zero_net'!$MB$2:$MB$200=M$4),0),$E298-1973)</f>
        <v>1168.598</v>
      </c>
      <c r="N298" cm="1">
        <f t="array" ref="N298">INDEX('GMW - Zero_net'!$A$2:$MC$200,MATCH(1,('GMW - Zero_net'!$MC$2:$MC$200=N$3)*('GMW - Zero_net'!$MB$2:$MB$200=N$4),0),$E298-1973)</f>
        <v>35422.959999999999</v>
      </c>
      <c r="O298" cm="1">
        <f t="array" ref="O298">INDEX('GMW - Zero_net'!$A$2:$MC$200,MATCH(1,('GMW - Zero_net'!$MC$2:$MC$200=O$3)*('GMW - Zero_net'!$MB$2:$MB$200=O$4),0),$E298-1973)</f>
        <v>3.2989830000000002</v>
      </c>
      <c r="P298" cm="1">
        <f t="array" ref="P298">INDEX('GMW - Zero_net'!$A$2:$MC$200,MATCH(1,('GMW - Zero_net'!$MC$2:$MC$200=P$3)*('GMW - Zero_net'!$MB$2:$MB$200=P$4),0),$E298-1973)</f>
        <v>41646.29</v>
      </c>
      <c r="Q298" cm="1">
        <f t="array" ref="Q298">INDEX('GMW - Zero_net'!$A$2:$MC$200,MATCH(1,('GMW - Zero_net'!$MC$2:$MC$200=Q$3)*('GMW - Zero_net'!$MB$2:$MB$200=Q$4),0),$E298-1973)</f>
        <v>-112054.7</v>
      </c>
      <c r="R298" cm="1">
        <f t="array" ref="R298">INDEX('GMW - Zero_net'!$A$2:$MC$200,MATCH(1,('GMW - Zero_net'!$MC$2:$MC$200=R$3)*('GMW - Zero_net'!$MB$2:$MB$200=R$4),0),$E298-1973)</f>
        <v>8766118</v>
      </c>
      <c r="S298" cm="1">
        <f t="array" ref="S298">INDEX('GMW - Zero_net'!$A$2:$MC$200,MATCH(1,('GMW - Zero_net'!$MC$2:$MC$200=S$3)*('GMW - Zero_net'!$MB$2:$MB$200=S$4),0),$E298-1973)</f>
        <v>1794268</v>
      </c>
      <c r="T298" cm="1">
        <f t="array" ref="T298">INDEX('GMW - Zero_net'!$A$2:$MC$200,MATCH(1,('GMW - Zero_net'!$MC$2:$MC$200=T$3)*('GMW - Zero_net'!$MB$2:$MB$200=T$4),0),$E298-1973)</f>
        <v>-7.5912480000000004E-2</v>
      </c>
      <c r="U298" cm="1">
        <f t="array" ref="U298">INDEX('GMW - Zero_net'!$A$2:$MC$200,MATCH(1,('GMW - Zero_net'!$MC$2:$MC$200=U$3)*('GMW - Zero_net'!$MB$2:$MB$200=U$4),0),$E298-1973)</f>
        <v>916329.5</v>
      </c>
      <c r="V298" cm="1">
        <f t="array" ref="V298">INDEX('GMW - Zero_net'!$A$2:$MC$200,MATCH(1,('GMW - Zero_net'!$MC$2:$MC$200=V$3)*('GMW - Zero_net'!$MB$2:$MB$200=V$4),0),$E298-1973)</f>
        <v>34010.379999999997</v>
      </c>
      <c r="W298" cm="1">
        <f t="array" ref="W298">INDEX('GMW - Zero_net'!$A$2:$MC$200,MATCH(1,('GMW - Zero_net'!$MC$2:$MC$200=W$3)*('GMW - Zero_net'!$MB$2:$MB$200=W$4),0),$E298-1973)</f>
        <v>31.940670000000001</v>
      </c>
      <c r="X298" cm="1">
        <f t="array" ref="X298">INDEX('GMW - Zero_net'!$A$2:$MC$200,MATCH(1,('GMW - Zero_net'!$MC$2:$MC$200=X$3)*('GMW - Zero_net'!$MB$2:$MB$200=X$4),0),$E298-1973)</f>
        <v>610598.19999999995</v>
      </c>
      <c r="Y298" cm="1">
        <f t="array" ref="Y298">INDEX('GMW - Zero_net'!$A$2:$MC$200,MATCH(1,('GMW - Zero_net'!$MC$2:$MC$200=Y$3)*('GMW - Zero_net'!$MB$2:$MB$200=Y$4),0),$E298-1973)</f>
        <v>39863.370000000003</v>
      </c>
      <c r="Z298" cm="1">
        <f t="array" ref="Z298">INDEX('GMW - Zero_net'!$A$2:$MC$200,MATCH(1,('GMW - Zero_net'!$MC$2:$MC$200=Z$3)*('GMW - Zero_net'!$MB$2:$MB$200=Z$4),0),$E298-1973)</f>
        <v>4581071</v>
      </c>
      <c r="AA298" cm="1">
        <f t="array" ref="AA298">INDEX('GMW - Zero_net'!$A$2:$MC$200,MATCH(1,('GMW - Zero_net'!$MC$2:$MC$200=AA$3)*('GMW - Zero_net'!$MB$2:$MB$200=AA$4),0),$E298-1973)</f>
        <v>-1.491387</v>
      </c>
      <c r="AB298" cm="1">
        <f t="array" ref="AB298">INDEX('GMW - Zero_net'!$A$2:$MC$200,MATCH(1,('GMW - Zero_net'!$MC$2:$MC$200=AB$3)*('GMW - Zero_net'!$MB$2:$MB$200=AB$4),0),$E298-1973)</f>
        <v>867474.7</v>
      </c>
      <c r="AC298" cm="1">
        <f t="array" ref="AC298">INDEX('GMW - Zero_net'!$A$2:$MC$200,MATCH(1,('GMW - Zero_net'!$MC$2:$MC$200=AC$3)*('GMW - Zero_net'!$MB$2:$MB$200=AC$4),0),$E298-1973)</f>
        <v>721815.7</v>
      </c>
      <c r="AD298" cm="1">
        <f t="array" ref="AD298">INDEX('GMW - Zero_net'!$A$2:$MC$200,MATCH(1,('GMW - Zero_net'!$MC$2:$MC$200=AD$3)*('GMW - Zero_net'!$MB$2:$MB$200=AD$4),0),$E298-1973)</f>
        <v>67655.899999999994</v>
      </c>
      <c r="AE298" cm="1">
        <f t="array" ref="AE298">INDEX('GMW - Zero_net'!$A$2:$MC$200,MATCH(1,('GMW - Zero_net'!$MC$2:$MC$200=AE$3)*('GMW - Zero_net'!$MB$2:$MB$200=AE$4),0),$E298-1973)</f>
        <v>43.858989999999999</v>
      </c>
    </row>
    <row r="299" spans="1:31" x14ac:dyDescent="0.2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cm="1">
        <f t="array" ref="F299">INDEX('GMW - Zero_net'!$A$2:$MC$200,MATCH(1,('GMW - Zero_net'!$MC$2:$MC$200=F$3)*('GMW - Zero_net'!$MB$2:$MB$200=F$4),0),$E299-1973)</f>
        <v>917238.8</v>
      </c>
      <c r="G299" cm="1">
        <f t="array" ref="G299">INDEX('GMW - Zero_net'!$A$2:$MC$200,MATCH(1,('GMW - Zero_net'!$MC$2:$MC$200=G$3)*('GMW - Zero_net'!$MB$2:$MB$200=G$4),0),$E299-1973)</f>
        <v>508927.7</v>
      </c>
      <c r="H299" cm="1">
        <f t="array" ref="H299">INDEX('GMW - Zero_net'!$A$2:$MC$200,MATCH(1,('GMW - Zero_net'!$MC$2:$MC$200=H$3)*('GMW - Zero_net'!$MB$2:$MB$200=H$4),0),$E299-1973)</f>
        <v>594626.30000000005</v>
      </c>
      <c r="I299" cm="1">
        <f t="array" ref="I299">INDEX('GMW - Zero_net'!$A$2:$MC$200,MATCH(1,('GMW - Zero_net'!$MC$2:$MC$200=I$3)*('GMW - Zero_net'!$MB$2:$MB$200=I$4),0),$E299-1973)</f>
        <v>241.9365</v>
      </c>
      <c r="J299" cm="1">
        <f t="array" ref="J299">INDEX('GMW - Zero_net'!$A$2:$MC$200,MATCH(1,('GMW - Zero_net'!$MC$2:$MC$200=J$3)*('GMW - Zero_net'!$MB$2:$MB$200=J$4),0),$E299-1973)</f>
        <v>2.3731409999999999</v>
      </c>
      <c r="K299" cm="1">
        <f t="array" ref="K299">INDEX('GMW - Zero_net'!$A$2:$MC$200,MATCH(1,('GMW - Zero_net'!$MC$2:$MC$200=K$3)*('GMW - Zero_net'!$MB$2:$MB$200=K$4),0),$E299-1973)</f>
        <v>3.2061839999999999</v>
      </c>
      <c r="L299" cm="1">
        <f t="array" ref="L299">INDEX('GMW - Zero_net'!$A$2:$MC$200,MATCH(1,('GMW - Zero_net'!$MC$2:$MC$200=L$3)*('GMW - Zero_net'!$MB$2:$MB$200=L$4),0),$E299-1973)</f>
        <v>34214.300000000003</v>
      </c>
      <c r="M299" cm="1">
        <f t="array" ref="M299">INDEX('GMW - Zero_net'!$A$2:$MC$200,MATCH(1,('GMW - Zero_net'!$MC$2:$MC$200=M$3)*('GMW - Zero_net'!$MB$2:$MB$200=M$4),0),$E299-1973)</f>
        <v>1166.047</v>
      </c>
      <c r="N299" cm="1">
        <f t="array" ref="N299">INDEX('GMW - Zero_net'!$A$2:$MC$200,MATCH(1,('GMW - Zero_net'!$MC$2:$MC$200=N$3)*('GMW - Zero_net'!$MB$2:$MB$200=N$4),0),$E299-1973)</f>
        <v>35380.35</v>
      </c>
      <c r="O299" cm="1">
        <f t="array" ref="O299">INDEX('GMW - Zero_net'!$A$2:$MC$200,MATCH(1,('GMW - Zero_net'!$MC$2:$MC$200=O$3)*('GMW - Zero_net'!$MB$2:$MB$200=O$4),0),$E299-1973)</f>
        <v>3.295747</v>
      </c>
      <c r="P299" cm="1">
        <f t="array" ref="P299">INDEX('GMW - Zero_net'!$A$2:$MC$200,MATCH(1,('GMW - Zero_net'!$MC$2:$MC$200=P$3)*('GMW - Zero_net'!$MB$2:$MB$200=P$4),0),$E299-1973)</f>
        <v>41587.71</v>
      </c>
      <c r="Q299" cm="1">
        <f t="array" ref="Q299">INDEX('GMW - Zero_net'!$A$2:$MC$200,MATCH(1,('GMW - Zero_net'!$MC$2:$MC$200=Q$3)*('GMW - Zero_net'!$MB$2:$MB$200=Q$4),0),$E299-1973)</f>
        <v>33504.21</v>
      </c>
      <c r="R299" cm="1">
        <f t="array" ref="R299">INDEX('GMW - Zero_net'!$A$2:$MC$200,MATCH(1,('GMW - Zero_net'!$MC$2:$MC$200=R$3)*('GMW - Zero_net'!$MB$2:$MB$200=R$4),0),$E299-1973)</f>
        <v>8814782</v>
      </c>
      <c r="S299" cm="1">
        <f t="array" ref="S299">INDEX('GMW - Zero_net'!$A$2:$MC$200,MATCH(1,('GMW - Zero_net'!$MC$2:$MC$200=S$3)*('GMW - Zero_net'!$MB$2:$MB$200=S$4),0),$E299-1973)</f>
        <v>1807390</v>
      </c>
      <c r="T299" cm="1">
        <f t="array" ref="T299">INDEX('GMW - Zero_net'!$A$2:$MC$200,MATCH(1,('GMW - Zero_net'!$MC$2:$MC$200=T$3)*('GMW - Zero_net'!$MB$2:$MB$200=T$4),0),$E299-1973)</f>
        <v>-7.5244900000000003E-2</v>
      </c>
      <c r="U299" cm="1">
        <f t="array" ref="U299">INDEX('GMW - Zero_net'!$A$2:$MC$200,MATCH(1,('GMW - Zero_net'!$MC$2:$MC$200=U$3)*('GMW - Zero_net'!$MB$2:$MB$200=U$4),0),$E299-1973)</f>
        <v>917929.2</v>
      </c>
      <c r="V299" cm="1">
        <f t="array" ref="V299">INDEX('GMW - Zero_net'!$A$2:$MC$200,MATCH(1,('GMW - Zero_net'!$MC$2:$MC$200=V$3)*('GMW - Zero_net'!$MB$2:$MB$200=V$4),0),$E299-1973)</f>
        <v>33969.5</v>
      </c>
      <c r="W299" cm="1">
        <f t="array" ref="W299">INDEX('GMW - Zero_net'!$A$2:$MC$200,MATCH(1,('GMW - Zero_net'!$MC$2:$MC$200=W$3)*('GMW - Zero_net'!$MB$2:$MB$200=W$4),0),$E299-1973)</f>
        <v>31.939920000000001</v>
      </c>
      <c r="X299" cm="1">
        <f t="array" ref="X299">INDEX('GMW - Zero_net'!$A$2:$MC$200,MATCH(1,('GMW - Zero_net'!$MC$2:$MC$200=X$3)*('GMW - Zero_net'!$MB$2:$MB$200=X$4),0),$E299-1973)</f>
        <v>609854.19999999995</v>
      </c>
      <c r="Y299" cm="1">
        <f t="array" ref="Y299">INDEX('GMW - Zero_net'!$A$2:$MC$200,MATCH(1,('GMW - Zero_net'!$MC$2:$MC$200=Y$3)*('GMW - Zero_net'!$MB$2:$MB$200=Y$4),0),$E299-1973)</f>
        <v>39792.53</v>
      </c>
      <c r="Z299" cm="1">
        <f t="array" ref="Z299">INDEX('GMW - Zero_net'!$A$2:$MC$200,MATCH(1,('GMW - Zero_net'!$MC$2:$MC$200=Z$3)*('GMW - Zero_net'!$MB$2:$MB$200=Z$4),0),$E299-1973)</f>
        <v>4596448</v>
      </c>
      <c r="AA299" cm="1">
        <f t="array" ref="AA299">INDEX('GMW - Zero_net'!$A$2:$MC$200,MATCH(1,('GMW - Zero_net'!$MC$2:$MC$200=AA$3)*('GMW - Zero_net'!$MB$2:$MB$200=AA$4),0),$E299-1973)</f>
        <v>-1.490189</v>
      </c>
      <c r="AB299" cm="1">
        <f t="array" ref="AB299">INDEX('GMW - Zero_net'!$A$2:$MC$200,MATCH(1,('GMW - Zero_net'!$MC$2:$MC$200=AB$3)*('GMW - Zero_net'!$MB$2:$MB$200=AB$4),0),$E299-1973)</f>
        <v>903140.9</v>
      </c>
      <c r="AC299" cm="1">
        <f t="array" ref="AC299">INDEX('GMW - Zero_net'!$A$2:$MC$200,MATCH(1,('GMW - Zero_net'!$MC$2:$MC$200=AC$3)*('GMW - Zero_net'!$MB$2:$MB$200=AC$4),0),$E299-1973)</f>
        <v>854476.6</v>
      </c>
      <c r="AD299" cm="1">
        <f t="array" ref="AD299">INDEX('GMW - Zero_net'!$A$2:$MC$200,MATCH(1,('GMW - Zero_net'!$MC$2:$MC$200=AD$3)*('GMW - Zero_net'!$MB$2:$MB$200=AD$4),0),$E299-1973)</f>
        <v>67615.56</v>
      </c>
      <c r="AE299" cm="1">
        <f t="array" ref="AE299">INDEX('GMW - Zero_net'!$A$2:$MC$200,MATCH(1,('GMW - Zero_net'!$MC$2:$MC$200=AE$3)*('GMW - Zero_net'!$MB$2:$MB$200=AE$4),0),$E299-1973)</f>
        <v>44.03445</v>
      </c>
    </row>
    <row r="300" spans="1:31" x14ac:dyDescent="0.2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cm="1">
        <f t="array" ref="F300">INDEX('GMW - Zero_net'!$A$2:$MC$200,MATCH(1,('GMW - Zero_net'!$MC$2:$MC$200=F$3)*('GMW - Zero_net'!$MB$2:$MB$200=F$4),0),$E300-1973)</f>
        <v>918883.8</v>
      </c>
      <c r="G300" cm="1">
        <f t="array" ref="G300">INDEX('GMW - Zero_net'!$A$2:$MC$200,MATCH(1,('GMW - Zero_net'!$MC$2:$MC$200=G$3)*('GMW - Zero_net'!$MB$2:$MB$200=G$4),0),$E300-1973)</f>
        <v>509584.9</v>
      </c>
      <c r="H300" cm="1">
        <f t="array" ref="H300">INDEX('GMW - Zero_net'!$A$2:$MC$200,MATCH(1,('GMW - Zero_net'!$MC$2:$MC$200=H$3)*('GMW - Zero_net'!$MB$2:$MB$200=H$4),0),$E300-1973)</f>
        <v>595694.6</v>
      </c>
      <c r="I300" cm="1">
        <f t="array" ref="I300">INDEX('GMW - Zero_net'!$A$2:$MC$200,MATCH(1,('GMW - Zero_net'!$MC$2:$MC$200=I$3)*('GMW - Zero_net'!$MB$2:$MB$200=I$4),0),$E300-1973)</f>
        <v>243.98699999999999</v>
      </c>
      <c r="J300" cm="1">
        <f t="array" ref="J300">INDEX('GMW - Zero_net'!$A$2:$MC$200,MATCH(1,('GMW - Zero_net'!$MC$2:$MC$200=J$3)*('GMW - Zero_net'!$MB$2:$MB$200=J$4),0),$E300-1973)</f>
        <v>2.372846</v>
      </c>
      <c r="K300" cm="1">
        <f t="array" ref="K300">INDEX('GMW - Zero_net'!$A$2:$MC$200,MATCH(1,('GMW - Zero_net'!$MC$2:$MC$200=K$3)*('GMW - Zero_net'!$MB$2:$MB$200=K$4),0),$E300-1973)</f>
        <v>3.205838</v>
      </c>
      <c r="L300" cm="1">
        <f t="array" ref="L300">INDEX('GMW - Zero_net'!$A$2:$MC$200,MATCH(1,('GMW - Zero_net'!$MC$2:$MC$200=L$3)*('GMW - Zero_net'!$MB$2:$MB$200=L$4),0),$E300-1973)</f>
        <v>34174.230000000003</v>
      </c>
      <c r="M300" cm="1">
        <f t="array" ref="M300">INDEX('GMW - Zero_net'!$A$2:$MC$200,MATCH(1,('GMW - Zero_net'!$MC$2:$MC$200=M$3)*('GMW - Zero_net'!$MB$2:$MB$200=M$4),0),$E300-1973)</f>
        <v>1163.5160000000001</v>
      </c>
      <c r="N300" cm="1">
        <f t="array" ref="N300">INDEX('GMW - Zero_net'!$A$2:$MC$200,MATCH(1,('GMW - Zero_net'!$MC$2:$MC$200=N$3)*('GMW - Zero_net'!$MB$2:$MB$200=N$4),0),$E300-1973)</f>
        <v>35337.74</v>
      </c>
      <c r="O300" cm="1">
        <f t="array" ref="O300">INDEX('GMW - Zero_net'!$A$2:$MC$200,MATCH(1,('GMW - Zero_net'!$MC$2:$MC$200=O$3)*('GMW - Zero_net'!$MB$2:$MB$200=O$4),0),$E300-1973)</f>
        <v>3.2925580000000001</v>
      </c>
      <c r="P300" cm="1">
        <f t="array" ref="P300">INDEX('GMW - Zero_net'!$A$2:$MC$200,MATCH(1,('GMW - Zero_net'!$MC$2:$MC$200=P$3)*('GMW - Zero_net'!$MB$2:$MB$200=P$4),0),$E300-1973)</f>
        <v>41529.14</v>
      </c>
      <c r="Q300" cm="1">
        <f t="array" ref="Q300">INDEX('GMW - Zero_net'!$A$2:$MC$200,MATCH(1,('GMW - Zero_net'!$MC$2:$MC$200=Q$3)*('GMW - Zero_net'!$MB$2:$MB$200=Q$4),0),$E300-1973)</f>
        <v>-129247.2</v>
      </c>
      <c r="R300" cm="1">
        <f t="array" ref="R300">INDEX('GMW - Zero_net'!$A$2:$MC$200,MATCH(1,('GMW - Zero_net'!$MC$2:$MC$200=R$3)*('GMW - Zero_net'!$MB$2:$MB$200=R$4),0),$E300-1973)</f>
        <v>8968144</v>
      </c>
      <c r="S300" cm="1">
        <f t="array" ref="S300">INDEX('GMW - Zero_net'!$A$2:$MC$200,MATCH(1,('GMW - Zero_net'!$MC$2:$MC$200=S$3)*('GMW - Zero_net'!$MB$2:$MB$200=S$4),0),$E300-1973)</f>
        <v>1820212</v>
      </c>
      <c r="T300" cm="1">
        <f t="array" ref="T300">INDEX('GMW - Zero_net'!$A$2:$MC$200,MATCH(1,('GMW - Zero_net'!$MC$2:$MC$200=T$3)*('GMW - Zero_net'!$MB$2:$MB$200=T$4),0),$E300-1973)</f>
        <v>-7.0190429999999998E-2</v>
      </c>
      <c r="U300" cm="1">
        <f t="array" ref="U300">INDEX('GMW - Zero_net'!$A$2:$MC$200,MATCH(1,('GMW - Zero_net'!$MC$2:$MC$200=U$3)*('GMW - Zero_net'!$MB$2:$MB$200=U$4),0),$E300-1973)</f>
        <v>919529.1</v>
      </c>
      <c r="V300" cm="1">
        <f t="array" ref="V300">INDEX('GMW - Zero_net'!$A$2:$MC$200,MATCH(1,('GMW - Zero_net'!$MC$2:$MC$200=V$3)*('GMW - Zero_net'!$MB$2:$MB$200=V$4),0),$E300-1973)</f>
        <v>33928.639999999999</v>
      </c>
      <c r="W300" cm="1">
        <f t="array" ref="W300">INDEX('GMW - Zero_net'!$A$2:$MC$200,MATCH(1,('GMW - Zero_net'!$MC$2:$MC$200=W$3)*('GMW - Zero_net'!$MB$2:$MB$200=W$4),0),$E300-1973)</f>
        <v>31.939170000000001</v>
      </c>
      <c r="X300" cm="1">
        <f t="array" ref="X300">INDEX('GMW - Zero_net'!$A$2:$MC$200,MATCH(1,('GMW - Zero_net'!$MC$2:$MC$200=X$3)*('GMW - Zero_net'!$MB$2:$MB$200=X$4),0),$E300-1973)</f>
        <v>609107.80000000005</v>
      </c>
      <c r="Y300" cm="1">
        <f t="array" ref="Y300">INDEX('GMW - Zero_net'!$A$2:$MC$200,MATCH(1,('GMW - Zero_net'!$MC$2:$MC$200=Y$3)*('GMW - Zero_net'!$MB$2:$MB$200=Y$4),0),$E300-1973)</f>
        <v>39721.68</v>
      </c>
      <c r="Z300" cm="1">
        <f t="array" ref="Z300">INDEX('GMW - Zero_net'!$A$2:$MC$200,MATCH(1,('GMW - Zero_net'!$MC$2:$MC$200=Z$3)*('GMW - Zero_net'!$MB$2:$MB$200=Z$4),0),$E300-1973)</f>
        <v>4611828</v>
      </c>
      <c r="AA300" cm="1">
        <f t="array" ref="AA300">INDEX('GMW - Zero_net'!$A$2:$MC$200,MATCH(1,('GMW - Zero_net'!$MC$2:$MC$200=AA$3)*('GMW - Zero_net'!$MB$2:$MB$200=AA$4),0),$E300-1973)</f>
        <v>-1.4889920000000001</v>
      </c>
      <c r="AB300" cm="1">
        <f t="array" ref="AB300">INDEX('GMW - Zero_net'!$A$2:$MC$200,MATCH(1,('GMW - Zero_net'!$MC$2:$MC$200=AB$3)*('GMW - Zero_net'!$MB$2:$MB$200=AB$4),0),$E300-1973)</f>
        <v>861748.1</v>
      </c>
      <c r="AC300" cm="1">
        <f t="array" ref="AC300">INDEX('GMW - Zero_net'!$A$2:$MC$200,MATCH(1,('GMW - Zero_net'!$MC$2:$MC$200=AC$3)*('GMW - Zero_net'!$MB$2:$MB$200=AC$4),0),$E300-1973)</f>
        <v>708385.9</v>
      </c>
      <c r="AD300" cm="1">
        <f t="array" ref="AD300">INDEX('GMW - Zero_net'!$A$2:$MC$200,MATCH(1,('GMW - Zero_net'!$MC$2:$MC$200=AD$3)*('GMW - Zero_net'!$MB$2:$MB$200=AD$4),0),$E300-1973)</f>
        <v>67575.23</v>
      </c>
      <c r="AE300" cm="1">
        <f t="array" ref="AE300">INDEX('GMW - Zero_net'!$A$2:$MC$200,MATCH(1,('GMW - Zero_net'!$MC$2:$MC$200=AE$3)*('GMW - Zero_net'!$MB$2:$MB$200=AE$4),0),$E300-1973)</f>
        <v>44.210430000000002</v>
      </c>
    </row>
    <row r="301" spans="1:31" x14ac:dyDescent="0.25">
      <c r="B301">
        <f t="shared" si="24"/>
        <v>2053</v>
      </c>
      <c r="C301">
        <f t="shared" si="24"/>
        <v>2053</v>
      </c>
      <c r="E301">
        <f t="shared" si="21"/>
        <v>2274</v>
      </c>
      <c r="F301" cm="1">
        <f t="array" ref="F301">INDEX('GMW - Zero_net'!$A$2:$MC$200,MATCH(1,('GMW - Zero_net'!$MC$2:$MC$200=F$3)*('GMW - Zero_net'!$MB$2:$MB$200=F$4),0),$E301-1973)</f>
        <v>920513.1</v>
      </c>
      <c r="G301" cm="1">
        <f t="array" ref="G301">INDEX('GMW - Zero_net'!$A$2:$MC$200,MATCH(1,('GMW - Zero_net'!$MC$2:$MC$200=G$3)*('GMW - Zero_net'!$MB$2:$MB$200=G$4),0),$E301-1973)</f>
        <v>510229.2</v>
      </c>
      <c r="H301" cm="1">
        <f t="array" ref="H301">INDEX('GMW - Zero_net'!$A$2:$MC$200,MATCH(1,('GMW - Zero_net'!$MC$2:$MC$200=H$3)*('GMW - Zero_net'!$MB$2:$MB$200=H$4),0),$E301-1973)</f>
        <v>596840.80000000005</v>
      </c>
      <c r="I301" cm="1">
        <f t="array" ref="I301">INDEX('GMW - Zero_net'!$A$2:$MC$200,MATCH(1,('GMW - Zero_net'!$MC$2:$MC$200=I$3)*('GMW - Zero_net'!$MB$2:$MB$200=I$4),0),$E301-1973)</f>
        <v>245.1626</v>
      </c>
      <c r="J301" cm="1">
        <f t="array" ref="J301">INDEX('GMW - Zero_net'!$A$2:$MC$200,MATCH(1,('GMW - Zero_net'!$MC$2:$MC$200=J$3)*('GMW - Zero_net'!$MB$2:$MB$200=J$4),0),$E301-1973)</f>
        <v>2.3726400000000001</v>
      </c>
      <c r="K301" cm="1">
        <f t="array" ref="K301">INDEX('GMW - Zero_net'!$A$2:$MC$200,MATCH(1,('GMW - Zero_net'!$MC$2:$MC$200=K$3)*('GMW - Zero_net'!$MB$2:$MB$200=K$4),0),$E301-1973)</f>
        <v>3.2046169999999998</v>
      </c>
      <c r="L301" cm="1">
        <f t="array" ref="L301">INDEX('GMW - Zero_net'!$A$2:$MC$200,MATCH(1,('GMW - Zero_net'!$MC$2:$MC$200=L$3)*('GMW - Zero_net'!$MB$2:$MB$200=L$4),0),$E301-1973)</f>
        <v>34134.230000000003</v>
      </c>
      <c r="M301" cm="1">
        <f t="array" ref="M301">INDEX('GMW - Zero_net'!$A$2:$MC$200,MATCH(1,('GMW - Zero_net'!$MC$2:$MC$200=M$3)*('GMW - Zero_net'!$MB$2:$MB$200=M$4),0),$E301-1973)</f>
        <v>1160.5899999999999</v>
      </c>
      <c r="N301" cm="1">
        <f t="array" ref="N301">INDEX('GMW - Zero_net'!$A$2:$MC$200,MATCH(1,('GMW - Zero_net'!$MC$2:$MC$200=N$3)*('GMW - Zero_net'!$MB$2:$MB$200=N$4),0),$E301-1973)</f>
        <v>35294.82</v>
      </c>
      <c r="O301" cm="1">
        <f t="array" ref="O301">INDEX('GMW - Zero_net'!$A$2:$MC$200,MATCH(1,('GMW - Zero_net'!$MC$2:$MC$200=O$3)*('GMW - Zero_net'!$MB$2:$MB$200=O$4),0),$E301-1973)</f>
        <v>3.2882720000000001</v>
      </c>
      <c r="P301" cm="1">
        <f t="array" ref="P301">INDEX('GMW - Zero_net'!$A$2:$MC$200,MATCH(1,('GMW - Zero_net'!$MC$2:$MC$200=P$3)*('GMW - Zero_net'!$MB$2:$MB$200=P$4),0),$E301-1973)</f>
        <v>41468.78</v>
      </c>
      <c r="Q301" cm="1">
        <f t="array" ref="Q301">INDEX('GMW - Zero_net'!$A$2:$MC$200,MATCH(1,('GMW - Zero_net'!$MC$2:$MC$200=Q$3)*('GMW - Zero_net'!$MB$2:$MB$200=Q$4),0),$E301-1973)</f>
        <v>-64012.62</v>
      </c>
      <c r="R301" cm="1">
        <f t="array" ref="R301">INDEX('GMW - Zero_net'!$A$2:$MC$200,MATCH(1,('GMW - Zero_net'!$MC$2:$MC$200=R$3)*('GMW - Zero_net'!$MB$2:$MB$200=R$4),0),$E301-1973)</f>
        <v>9066259</v>
      </c>
      <c r="S301" cm="1">
        <f t="array" ref="S301">INDEX('GMW - Zero_net'!$A$2:$MC$200,MATCH(1,('GMW - Zero_net'!$MC$2:$MC$200=S$3)*('GMW - Zero_net'!$MB$2:$MB$200=S$4),0),$E301-1973)</f>
        <v>1833227</v>
      </c>
      <c r="T301" cm="1">
        <f t="array" ref="T301">INDEX('GMW - Zero_net'!$A$2:$MC$200,MATCH(1,('GMW - Zero_net'!$MC$2:$MC$200=T$3)*('GMW - Zero_net'!$MB$2:$MB$200=T$4),0),$E301-1973)</f>
        <v>-6.5708160000000002E-2</v>
      </c>
      <c r="U301" cm="1">
        <f t="array" ref="U301">INDEX('GMW - Zero_net'!$A$2:$MC$200,MATCH(1,('GMW - Zero_net'!$MC$2:$MC$200=U$3)*('GMW - Zero_net'!$MB$2:$MB$200=U$4),0),$E301-1973)</f>
        <v>921118.6</v>
      </c>
      <c r="V301" cm="1">
        <f t="array" ref="V301">INDEX('GMW - Zero_net'!$A$2:$MC$200,MATCH(1,('GMW - Zero_net'!$MC$2:$MC$200=V$3)*('GMW - Zero_net'!$MB$2:$MB$200=V$4),0),$E301-1973)</f>
        <v>33887.480000000003</v>
      </c>
      <c r="W301" cm="1">
        <f t="array" ref="W301">INDEX('GMW - Zero_net'!$A$2:$MC$200,MATCH(1,('GMW - Zero_net'!$MC$2:$MC$200=W$3)*('GMW - Zero_net'!$MB$2:$MB$200=W$4),0),$E301-1973)</f>
        <v>31.938420000000001</v>
      </c>
      <c r="X301" cm="1">
        <f t="array" ref="X301">INDEX('GMW - Zero_net'!$A$2:$MC$200,MATCH(1,('GMW - Zero_net'!$MC$2:$MC$200=X$3)*('GMW - Zero_net'!$MB$2:$MB$200=X$4),0),$E301-1973)</f>
        <v>608376.6</v>
      </c>
      <c r="Y301" cm="1">
        <f t="array" ref="Y301">INDEX('GMW - Zero_net'!$A$2:$MC$200,MATCH(1,('GMW - Zero_net'!$MC$2:$MC$200=Y$3)*('GMW - Zero_net'!$MB$2:$MB$200=Y$4),0),$E301-1973)</f>
        <v>39651.96</v>
      </c>
      <c r="Z301" cm="1">
        <f t="array" ref="Z301">INDEX('GMW - Zero_net'!$A$2:$MC$200,MATCH(1,('GMW - Zero_net'!$MC$2:$MC$200=Z$3)*('GMW - Zero_net'!$MB$2:$MB$200=Z$4),0),$E301-1973)</f>
        <v>4627212</v>
      </c>
      <c r="AA301" cm="1">
        <f t="array" ref="AA301">INDEX('GMW - Zero_net'!$A$2:$MC$200,MATCH(1,('GMW - Zero_net'!$MC$2:$MC$200=AA$3)*('GMW - Zero_net'!$MB$2:$MB$200=AA$4),0),$E301-1973)</f>
        <v>-1.487795</v>
      </c>
      <c r="AB301" cm="1">
        <f t="array" ref="AB301">INDEX('GMW - Zero_net'!$A$2:$MC$200,MATCH(1,('GMW - Zero_net'!$MC$2:$MC$200=AB$3)*('GMW - Zero_net'!$MB$2:$MB$200=AB$4),0),$E301-1973)</f>
        <v>849295.2</v>
      </c>
      <c r="AC301" cm="1">
        <f t="array" ref="AC301">INDEX('GMW - Zero_net'!$A$2:$MC$200,MATCH(1,('GMW - Zero_net'!$MC$2:$MC$200=AC$3)*('GMW - Zero_net'!$MB$2:$MB$200=AC$4),0),$E301-1973)</f>
        <v>751179.9</v>
      </c>
      <c r="AD301" cm="1">
        <f t="array" ref="AD301">INDEX('GMW - Zero_net'!$A$2:$MC$200,MATCH(1,('GMW - Zero_net'!$MC$2:$MC$200=AD$3)*('GMW - Zero_net'!$MB$2:$MB$200=AD$4),0),$E301-1973)</f>
        <v>67532.52</v>
      </c>
      <c r="AE301" cm="1">
        <f t="array" ref="AE301">INDEX('GMW - Zero_net'!$A$2:$MC$200,MATCH(1,('GMW - Zero_net'!$MC$2:$MC$200=AE$3)*('GMW - Zero_net'!$MB$2:$MB$200=AE$4),0),$E301-1973)</f>
        <v>44.384590000000003</v>
      </c>
    </row>
    <row r="302" spans="1:31" x14ac:dyDescent="0.25">
      <c r="B302">
        <f t="shared" si="24"/>
        <v>2053</v>
      </c>
      <c r="C302">
        <f t="shared" si="24"/>
        <v>2053</v>
      </c>
      <c r="E302">
        <f t="shared" si="21"/>
        <v>2275</v>
      </c>
      <c r="F302" cm="1">
        <f t="array" ref="F302">INDEX('GMW - Zero_net'!$A$2:$MC$200,MATCH(1,('GMW - Zero_net'!$MC$2:$MC$200=F$3)*('GMW - Zero_net'!$MB$2:$MB$200=F$4),0),$E302-1973)</f>
        <v>922111.4</v>
      </c>
      <c r="G302" cm="1">
        <f t="array" ref="G302">INDEX('GMW - Zero_net'!$A$2:$MC$200,MATCH(1,('GMW - Zero_net'!$MC$2:$MC$200=G$3)*('GMW - Zero_net'!$MB$2:$MB$200=G$4),0),$E302-1973)</f>
        <v>510833.1</v>
      </c>
      <c r="H302" cm="1">
        <f t="array" ref="H302">INDEX('GMW - Zero_net'!$A$2:$MC$200,MATCH(1,('GMW - Zero_net'!$MC$2:$MC$200=H$3)*('GMW - Zero_net'!$MB$2:$MB$200=H$4),0),$E302-1973)</f>
        <v>597931.19999999995</v>
      </c>
      <c r="I302" cm="1">
        <f t="array" ref="I302">INDEX('GMW - Zero_net'!$A$2:$MC$200,MATCH(1,('GMW - Zero_net'!$MC$2:$MC$200=I$3)*('GMW - Zero_net'!$MB$2:$MB$200=I$4),0),$E302-1973)</f>
        <v>246.14619999999999</v>
      </c>
      <c r="J302" cm="1">
        <f t="array" ref="J302">INDEX('GMW - Zero_net'!$A$2:$MC$200,MATCH(1,('GMW - Zero_net'!$MC$2:$MC$200=J$3)*('GMW - Zero_net'!$MB$2:$MB$200=J$4),0),$E302-1973)</f>
        <v>2.372439</v>
      </c>
      <c r="K302" cm="1">
        <f t="array" ref="K302">INDEX('GMW - Zero_net'!$A$2:$MC$200,MATCH(1,('GMW - Zero_net'!$MC$2:$MC$200=K$3)*('GMW - Zero_net'!$MB$2:$MB$200=K$4),0),$E302-1973)</f>
        <v>3.2036929999999999</v>
      </c>
      <c r="L302" cm="1">
        <f t="array" ref="L302">INDEX('GMW - Zero_net'!$A$2:$MC$200,MATCH(1,('GMW - Zero_net'!$MC$2:$MC$200=L$3)*('GMW - Zero_net'!$MB$2:$MB$200=L$4),0),$E302-1973)</f>
        <v>34094.22</v>
      </c>
      <c r="M302" cm="1">
        <f t="array" ref="M302">INDEX('GMW - Zero_net'!$A$2:$MC$200,MATCH(1,('GMW - Zero_net'!$MC$2:$MC$200=M$3)*('GMW - Zero_net'!$MB$2:$MB$200=M$4),0),$E302-1973)</f>
        <v>1157.684</v>
      </c>
      <c r="N302" cm="1">
        <f t="array" ref="N302">INDEX('GMW - Zero_net'!$A$2:$MC$200,MATCH(1,('GMW - Zero_net'!$MC$2:$MC$200=N$3)*('GMW - Zero_net'!$MB$2:$MB$200=N$4),0),$E302-1973)</f>
        <v>35251.9</v>
      </c>
      <c r="O302" cm="1">
        <f t="array" ref="O302">INDEX('GMW - Zero_net'!$A$2:$MC$200,MATCH(1,('GMW - Zero_net'!$MC$2:$MC$200=O$3)*('GMW - Zero_net'!$MB$2:$MB$200=O$4),0),$E302-1973)</f>
        <v>3.2840319999999998</v>
      </c>
      <c r="P302" cm="1">
        <f t="array" ref="P302">INDEX('GMW - Zero_net'!$A$2:$MC$200,MATCH(1,('GMW - Zero_net'!$MC$2:$MC$200=P$3)*('GMW - Zero_net'!$MB$2:$MB$200=P$4),0),$E302-1973)</f>
        <v>41408.42</v>
      </c>
      <c r="Q302" cm="1">
        <f t="array" ref="Q302">INDEX('GMW - Zero_net'!$A$2:$MC$200,MATCH(1,('GMW - Zero_net'!$MC$2:$MC$200=Q$3)*('GMW - Zero_net'!$MB$2:$MB$200=Q$4),0),$E302-1973)</f>
        <v>-117392.6</v>
      </c>
      <c r="R302" cm="1">
        <f t="array" ref="R302">INDEX('GMW - Zero_net'!$A$2:$MC$200,MATCH(1,('GMW - Zero_net'!$MC$2:$MC$200=R$3)*('GMW - Zero_net'!$MB$2:$MB$200=R$4),0),$E302-1973)</f>
        <v>9218056</v>
      </c>
      <c r="S302" cm="1">
        <f t="array" ref="S302">INDEX('GMW - Zero_net'!$A$2:$MC$200,MATCH(1,('GMW - Zero_net'!$MC$2:$MC$200=S$3)*('GMW - Zero_net'!$MB$2:$MB$200=S$4),0),$E302-1973)</f>
        <v>1845801</v>
      </c>
      <c r="T302" cm="1">
        <f t="array" ref="T302">INDEX('GMW - Zero_net'!$A$2:$MC$200,MATCH(1,('GMW - Zero_net'!$MC$2:$MC$200=T$3)*('GMW - Zero_net'!$MB$2:$MB$200=T$4),0),$E302-1973)</f>
        <v>-6.4373020000000003E-2</v>
      </c>
      <c r="U302" cm="1">
        <f t="array" ref="U302">INDEX('GMW - Zero_net'!$A$2:$MC$200,MATCH(1,('GMW - Zero_net'!$MC$2:$MC$200=U$3)*('GMW - Zero_net'!$MB$2:$MB$200=U$4),0),$E302-1973)</f>
        <v>922705.6</v>
      </c>
      <c r="V302" cm="1">
        <f t="array" ref="V302">INDEX('GMW - Zero_net'!$A$2:$MC$200,MATCH(1,('GMW - Zero_net'!$MC$2:$MC$200=V$3)*('GMW - Zero_net'!$MB$2:$MB$200=V$4),0),$E302-1973)</f>
        <v>33846.31</v>
      </c>
      <c r="W302" cm="1">
        <f t="array" ref="W302">INDEX('GMW - Zero_net'!$A$2:$MC$200,MATCH(1,('GMW - Zero_net'!$MC$2:$MC$200=W$3)*('GMW - Zero_net'!$MB$2:$MB$200=W$4),0),$E302-1973)</f>
        <v>31.937670000000001</v>
      </c>
      <c r="X302" cm="1">
        <f t="array" ref="X302">INDEX('GMW - Zero_net'!$A$2:$MC$200,MATCH(1,('GMW - Zero_net'!$MC$2:$MC$200=X$3)*('GMW - Zero_net'!$MB$2:$MB$200=X$4),0),$E302-1973)</f>
        <v>607643.30000000005</v>
      </c>
      <c r="Y302" cm="1">
        <f t="array" ref="Y302">INDEX('GMW - Zero_net'!$A$2:$MC$200,MATCH(1,('GMW - Zero_net'!$MC$2:$MC$200=Y$3)*('GMW - Zero_net'!$MB$2:$MB$200=Y$4),0),$E302-1973)</f>
        <v>39582.230000000003</v>
      </c>
      <c r="Z302" cm="1">
        <f t="array" ref="Z302">INDEX('GMW - Zero_net'!$A$2:$MC$200,MATCH(1,('GMW - Zero_net'!$MC$2:$MC$200=Z$3)*('GMW - Zero_net'!$MB$2:$MB$200=Z$4),0),$E302-1973)</f>
        <v>4642597</v>
      </c>
      <c r="AA302" cm="1">
        <f t="array" ref="AA302">INDEX('GMW - Zero_net'!$A$2:$MC$200,MATCH(1,('GMW - Zero_net'!$MC$2:$MC$200=AA$3)*('GMW - Zero_net'!$MB$2:$MB$200=AA$4),0),$E302-1973)</f>
        <v>-1.4866010000000001</v>
      </c>
      <c r="AB302" cm="1">
        <f t="array" ref="AB302">INDEX('GMW - Zero_net'!$A$2:$MC$200,MATCH(1,('GMW - Zero_net'!$MC$2:$MC$200=AB$3)*('GMW - Zero_net'!$MB$2:$MB$200=AB$4),0),$E302-1973)</f>
        <v>894479.2</v>
      </c>
      <c r="AC302" cm="1">
        <f t="array" ref="AC302">INDEX('GMW - Zero_net'!$A$2:$MC$200,MATCH(1,('GMW - Zero_net'!$MC$2:$MC$200=AC$3)*('GMW - Zero_net'!$MB$2:$MB$200=AC$4),0),$E302-1973)</f>
        <v>742682.3</v>
      </c>
      <c r="AD302" cm="1">
        <f t="array" ref="AD302">INDEX('GMW - Zero_net'!$A$2:$MC$200,MATCH(1,('GMW - Zero_net'!$MC$2:$MC$200=AD$3)*('GMW - Zero_net'!$MB$2:$MB$200=AD$4),0),$E302-1973)</f>
        <v>67489.8</v>
      </c>
      <c r="AE302" cm="1">
        <f t="array" ref="AE302">INDEX('GMW - Zero_net'!$A$2:$MC$200,MATCH(1,('GMW - Zero_net'!$MC$2:$MC$200=AE$3)*('GMW - Zero_net'!$MB$2:$MB$200=AE$4),0),$E302-1973)</f>
        <v>44.5593</v>
      </c>
    </row>
    <row r="303" spans="1:31" x14ac:dyDescent="0.2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cm="1">
        <f t="array" ref="F303">INDEX('GMW - Zero_net'!$A$2:$MC$200,MATCH(1,('GMW - Zero_net'!$MC$2:$MC$200=F$3)*('GMW - Zero_net'!$MB$2:$MB$200=F$4),0),$E303-1973)</f>
        <v>923697.9</v>
      </c>
      <c r="G303" cm="1">
        <f t="array" ref="G303">INDEX('GMW - Zero_net'!$A$2:$MC$200,MATCH(1,('GMW - Zero_net'!$MC$2:$MC$200=G$3)*('GMW - Zero_net'!$MB$2:$MB$200=G$4),0),$E303-1973)</f>
        <v>511420.2</v>
      </c>
      <c r="H303" cm="1">
        <f t="array" ref="H303">INDEX('GMW - Zero_net'!$A$2:$MC$200,MATCH(1,('GMW - Zero_net'!$MC$2:$MC$200=H$3)*('GMW - Zero_net'!$MB$2:$MB$200=H$4),0),$E303-1973)</f>
        <v>599147.6</v>
      </c>
      <c r="I303" cm="1">
        <f t="array" ref="I303">INDEX('GMW - Zero_net'!$A$2:$MC$200,MATCH(1,('GMW - Zero_net'!$MC$2:$MC$200=I$3)*('GMW - Zero_net'!$MB$2:$MB$200=I$4),0),$E303-1973)</f>
        <v>246.5359</v>
      </c>
      <c r="J303" cm="1">
        <f t="array" ref="J303">INDEX('GMW - Zero_net'!$A$2:$MC$200,MATCH(1,('GMW - Zero_net'!$MC$2:$MC$200=J$3)*('GMW - Zero_net'!$MB$2:$MB$200=J$4),0),$E303-1973)</f>
        <v>2.3722050000000001</v>
      </c>
      <c r="K303" cm="1">
        <f t="array" ref="K303">INDEX('GMW - Zero_net'!$A$2:$MC$200,MATCH(1,('GMW - Zero_net'!$MC$2:$MC$200=K$3)*('GMW - Zero_net'!$MB$2:$MB$200=K$4),0),$E303-1973)</f>
        <v>3.2030970000000001</v>
      </c>
      <c r="L303" cm="1">
        <f t="array" ref="L303">INDEX('GMW - Zero_net'!$A$2:$MC$200,MATCH(1,('GMW - Zero_net'!$MC$2:$MC$200=L$3)*('GMW - Zero_net'!$MB$2:$MB$200=L$4),0),$E303-1973)</f>
        <v>34054.01</v>
      </c>
      <c r="M303" cm="1">
        <f t="array" ref="M303">INDEX('GMW - Zero_net'!$A$2:$MC$200,MATCH(1,('GMW - Zero_net'!$MC$2:$MC$200=M$3)*('GMW - Zero_net'!$MB$2:$MB$200=M$4),0),$E303-1973)</f>
        <v>1154.941</v>
      </c>
      <c r="N303" cm="1">
        <f t="array" ref="N303">INDEX('GMW - Zero_net'!$A$2:$MC$200,MATCH(1,('GMW - Zero_net'!$MC$2:$MC$200=N$3)*('GMW - Zero_net'!$MB$2:$MB$200=N$4),0),$E303-1973)</f>
        <v>35208.949999999997</v>
      </c>
      <c r="O303" cm="1">
        <f t="array" ref="O303">INDEX('GMW - Zero_net'!$A$2:$MC$200,MATCH(1,('GMW - Zero_net'!$MC$2:$MC$200=O$3)*('GMW - Zero_net'!$MB$2:$MB$200=O$4),0),$E303-1973)</f>
        <v>3.280249</v>
      </c>
      <c r="P303" cm="1">
        <f t="array" ref="P303">INDEX('GMW - Zero_net'!$A$2:$MC$200,MATCH(1,('GMW - Zero_net'!$MC$2:$MC$200=P$3)*('GMW - Zero_net'!$MB$2:$MB$200=P$4),0),$E303-1973)</f>
        <v>41348.07</v>
      </c>
      <c r="Q303" cm="1">
        <f t="array" ref="Q303">INDEX('GMW - Zero_net'!$A$2:$MC$200,MATCH(1,('GMW - Zero_net'!$MC$2:$MC$200=Q$3)*('GMW - Zero_net'!$MB$2:$MB$200=Q$4),0),$E303-1973)</f>
        <v>32413.05</v>
      </c>
      <c r="R303" cm="1">
        <f t="array" ref="R303">INDEX('GMW - Zero_net'!$A$2:$MC$200,MATCH(1,('GMW - Zero_net'!$MC$2:$MC$200=R$3)*('GMW - Zero_net'!$MB$2:$MB$200=R$4),0),$E303-1973)</f>
        <v>9270280</v>
      </c>
      <c r="S303" cm="1">
        <f t="array" ref="S303">INDEX('GMW - Zero_net'!$A$2:$MC$200,MATCH(1,('GMW - Zero_net'!$MC$2:$MC$200=S$3)*('GMW - Zero_net'!$MB$2:$MB$200=S$4),0),$E303-1973)</f>
        <v>1859253</v>
      </c>
      <c r="T303" cm="1">
        <f t="array" ref="T303">INDEX('GMW - Zero_net'!$A$2:$MC$200,MATCH(1,('GMW - Zero_net'!$MC$2:$MC$200=T$3)*('GMW - Zero_net'!$MB$2:$MB$200=T$4),0),$E303-1973)</f>
        <v>-6.3991549999999994E-2</v>
      </c>
      <c r="U303" cm="1">
        <f t="array" ref="U303">INDEX('GMW - Zero_net'!$A$2:$MC$200,MATCH(1,('GMW - Zero_net'!$MC$2:$MC$200=U$3)*('GMW - Zero_net'!$MB$2:$MB$200=U$4),0),$E303-1973)</f>
        <v>924289.1</v>
      </c>
      <c r="V303" cm="1">
        <f t="array" ref="V303">INDEX('GMW - Zero_net'!$A$2:$MC$200,MATCH(1,('GMW - Zero_net'!$MC$2:$MC$200=V$3)*('GMW - Zero_net'!$MB$2:$MB$200=V$4),0),$E303-1973)</f>
        <v>33805.11</v>
      </c>
      <c r="W303" cm="1">
        <f t="array" ref="W303">INDEX('GMW - Zero_net'!$A$2:$MC$200,MATCH(1,('GMW - Zero_net'!$MC$2:$MC$200=W$3)*('GMW - Zero_net'!$MB$2:$MB$200=W$4),0),$E303-1973)</f>
        <v>31.936920000000001</v>
      </c>
      <c r="X303" cm="1">
        <f t="array" ref="X303">INDEX('GMW - Zero_net'!$A$2:$MC$200,MATCH(1,('GMW - Zero_net'!$MC$2:$MC$200=X$3)*('GMW - Zero_net'!$MB$2:$MB$200=X$4),0),$E303-1973)</f>
        <v>606908.19999999995</v>
      </c>
      <c r="Y303" cm="1">
        <f t="array" ref="Y303">INDEX('GMW - Zero_net'!$A$2:$MC$200,MATCH(1,('GMW - Zero_net'!$MC$2:$MC$200=Y$3)*('GMW - Zero_net'!$MB$2:$MB$200=Y$4),0),$E303-1973)</f>
        <v>39512.51</v>
      </c>
      <c r="Z303" cm="1">
        <f t="array" ref="Z303">INDEX('GMW - Zero_net'!$A$2:$MC$200,MATCH(1,('GMW - Zero_net'!$MC$2:$MC$200=Z$3)*('GMW - Zero_net'!$MB$2:$MB$200=Z$4),0),$E303-1973)</f>
        <v>4657978</v>
      </c>
      <c r="AA303" cm="1">
        <f t="array" ref="AA303">INDEX('GMW - Zero_net'!$A$2:$MC$200,MATCH(1,('GMW - Zero_net'!$MC$2:$MC$200=AA$3)*('GMW - Zero_net'!$MB$2:$MB$200=AA$4),0),$E303-1973)</f>
        <v>-1.4854069999999999</v>
      </c>
      <c r="AB303" cm="1">
        <f t="array" ref="AB303">INDEX('GMW - Zero_net'!$A$2:$MC$200,MATCH(1,('GMW - Zero_net'!$MC$2:$MC$200=AB$3)*('GMW - Zero_net'!$MB$2:$MB$200=AB$4),0),$E303-1973)</f>
        <v>931341.8</v>
      </c>
      <c r="AC303" cm="1">
        <f t="array" ref="AC303">INDEX('GMW - Zero_net'!$A$2:$MC$200,MATCH(1,('GMW - Zero_net'!$MC$2:$MC$200=AC$3)*('GMW - Zero_net'!$MB$2:$MB$200=AC$4),0),$E303-1973)</f>
        <v>879117.8</v>
      </c>
      <c r="AD303" cm="1">
        <f t="array" ref="AD303">INDEX('GMW - Zero_net'!$A$2:$MC$200,MATCH(1,('GMW - Zero_net'!$MC$2:$MC$200=AD$3)*('GMW - Zero_net'!$MB$2:$MB$200=AD$4),0),$E303-1973)</f>
        <v>67447.070000000007</v>
      </c>
      <c r="AE303" cm="1">
        <f t="array" ref="AE303">INDEX('GMW - Zero_net'!$A$2:$MC$200,MATCH(1,('GMW - Zero_net'!$MC$2:$MC$200=AE$3)*('GMW - Zero_net'!$MB$2:$MB$200=AE$4),0),$E303-1973)</f>
        <v>44.734490000000001</v>
      </c>
    </row>
    <row r="304" spans="1:31" x14ac:dyDescent="0.25">
      <c r="B304">
        <f t="shared" si="24"/>
        <v>2054</v>
      </c>
      <c r="C304">
        <f t="shared" si="24"/>
        <v>2054</v>
      </c>
      <c r="E304">
        <f t="shared" si="21"/>
        <v>2277</v>
      </c>
      <c r="F304" cm="1">
        <f t="array" ref="F304">INDEX('GMW - Zero_net'!$A$2:$MC$200,MATCH(1,('GMW - Zero_net'!$MC$2:$MC$200=F$3)*('GMW - Zero_net'!$MB$2:$MB$200=F$4),0),$E304-1973)</f>
        <v>925324.80000000005</v>
      </c>
      <c r="G304" cm="1">
        <f t="array" ref="G304">INDEX('GMW - Zero_net'!$A$2:$MC$200,MATCH(1,('GMW - Zero_net'!$MC$2:$MC$200=G$3)*('GMW - Zero_net'!$MB$2:$MB$200=G$4),0),$E304-1973)</f>
        <v>512061.1</v>
      </c>
      <c r="H304" cm="1">
        <f t="array" ref="H304">INDEX('GMW - Zero_net'!$A$2:$MC$200,MATCH(1,('GMW - Zero_net'!$MC$2:$MC$200=H$3)*('GMW - Zero_net'!$MB$2:$MB$200=H$4),0),$E304-1973)</f>
        <v>600201.9</v>
      </c>
      <c r="I304" cm="1">
        <f t="array" ref="I304">INDEX('GMW - Zero_net'!$A$2:$MC$200,MATCH(1,('GMW - Zero_net'!$MC$2:$MC$200=I$3)*('GMW - Zero_net'!$MB$2:$MB$200=I$4),0),$E304-1973)</f>
        <v>248.624</v>
      </c>
      <c r="J304" cm="1">
        <f t="array" ref="J304">INDEX('GMW - Zero_net'!$A$2:$MC$200,MATCH(1,('GMW - Zero_net'!$MC$2:$MC$200=J$3)*('GMW - Zero_net'!$MB$2:$MB$200=J$4),0),$E304-1973)</f>
        <v>2.37202</v>
      </c>
      <c r="K304" cm="1">
        <f t="array" ref="K304">INDEX('GMW - Zero_net'!$A$2:$MC$200,MATCH(1,('GMW - Zero_net'!$MC$2:$MC$200=K$3)*('GMW - Zero_net'!$MB$2:$MB$200=K$4),0),$E304-1973)</f>
        <v>3.2028620000000001</v>
      </c>
      <c r="L304" cm="1">
        <f t="array" ref="L304">INDEX('GMW - Zero_net'!$A$2:$MC$200,MATCH(1,('GMW - Zero_net'!$MC$2:$MC$200=L$3)*('GMW - Zero_net'!$MB$2:$MB$200=L$4),0),$E304-1973)</f>
        <v>34013.370000000003</v>
      </c>
      <c r="M304" cm="1">
        <f t="array" ref="M304">INDEX('GMW - Zero_net'!$A$2:$MC$200,MATCH(1,('GMW - Zero_net'!$MC$2:$MC$200=M$3)*('GMW - Zero_net'!$MB$2:$MB$200=M$4),0),$E304-1973)</f>
        <v>1152.6020000000001</v>
      </c>
      <c r="N304" cm="1">
        <f t="array" ref="N304">INDEX('GMW - Zero_net'!$A$2:$MC$200,MATCH(1,('GMW - Zero_net'!$MC$2:$MC$200=N$3)*('GMW - Zero_net'!$MB$2:$MB$200=N$4),0),$E304-1973)</f>
        <v>35165.97</v>
      </c>
      <c r="O304" cm="1">
        <f t="array" ref="O304">INDEX('GMW - Zero_net'!$A$2:$MC$200,MATCH(1,('GMW - Zero_net'!$MC$2:$MC$200=O$3)*('GMW - Zero_net'!$MB$2:$MB$200=O$4),0),$E304-1973)</f>
        <v>3.2776049999999999</v>
      </c>
      <c r="P304" cm="1">
        <f t="array" ref="P304">INDEX('GMW - Zero_net'!$A$2:$MC$200,MATCH(1,('GMW - Zero_net'!$MC$2:$MC$200=P$3)*('GMW - Zero_net'!$MB$2:$MB$200=P$4),0),$E304-1973)</f>
        <v>41287.71</v>
      </c>
      <c r="Q304" cm="1">
        <f t="array" ref="Q304">INDEX('GMW - Zero_net'!$A$2:$MC$200,MATCH(1,('GMW - Zero_net'!$MC$2:$MC$200=Q$3)*('GMW - Zero_net'!$MB$2:$MB$200=Q$4),0),$E304-1973)</f>
        <v>-135098.1</v>
      </c>
      <c r="R304" cm="1">
        <f t="array" ref="R304">INDEX('GMW - Zero_net'!$A$2:$MC$200,MATCH(1,('GMW - Zero_net'!$MC$2:$MC$200=R$3)*('GMW - Zero_net'!$MB$2:$MB$200=R$4),0),$E304-1973)</f>
        <v>9429956</v>
      </c>
      <c r="S304" cm="1">
        <f t="array" ref="S304">INDEX('GMW - Zero_net'!$A$2:$MC$200,MATCH(1,('GMW - Zero_net'!$MC$2:$MC$200=S$3)*('GMW - Zero_net'!$MB$2:$MB$200=S$4),0),$E304-1973)</f>
        <v>1872377</v>
      </c>
      <c r="T304" cm="1">
        <f t="array" ref="T304">INDEX('GMW - Zero_net'!$A$2:$MC$200,MATCH(1,('GMW - Zero_net'!$MC$2:$MC$200=T$3)*('GMW - Zero_net'!$MB$2:$MB$200=T$4),0),$E304-1973)</f>
        <v>-5.8937070000000001E-2</v>
      </c>
      <c r="U304" cm="1">
        <f t="array" ref="U304">INDEX('GMW - Zero_net'!$A$2:$MC$200,MATCH(1,('GMW - Zero_net'!$MC$2:$MC$200=U$3)*('GMW - Zero_net'!$MB$2:$MB$200=U$4),0),$E304-1973)</f>
        <v>925870.1</v>
      </c>
      <c r="V304" cm="1">
        <f t="array" ref="V304">INDEX('GMW - Zero_net'!$A$2:$MC$200,MATCH(1,('GMW - Zero_net'!$MC$2:$MC$200=V$3)*('GMW - Zero_net'!$MB$2:$MB$200=V$4),0),$E304-1973)</f>
        <v>33763.89</v>
      </c>
      <c r="W304" cm="1">
        <f t="array" ref="W304">INDEX('GMW - Zero_net'!$A$2:$MC$200,MATCH(1,('GMW - Zero_net'!$MC$2:$MC$200=W$3)*('GMW - Zero_net'!$MB$2:$MB$200=W$4),0),$E304-1973)</f>
        <v>31.936170000000001</v>
      </c>
      <c r="X304" cm="1">
        <f t="array" ref="X304">INDEX('GMW - Zero_net'!$A$2:$MC$200,MATCH(1,('GMW - Zero_net'!$MC$2:$MC$200=X$3)*('GMW - Zero_net'!$MB$2:$MB$200=X$4),0),$E304-1973)</f>
        <v>606171</v>
      </c>
      <c r="Y304" cm="1">
        <f t="array" ref="Y304">INDEX('GMW - Zero_net'!$A$2:$MC$200,MATCH(1,('GMW - Zero_net'!$MC$2:$MC$200=Y$3)*('GMW - Zero_net'!$MB$2:$MB$200=Y$4),0),$E304-1973)</f>
        <v>39442.79</v>
      </c>
      <c r="Z304" cm="1">
        <f t="array" ref="Z304">INDEX('GMW - Zero_net'!$A$2:$MC$200,MATCH(1,('GMW - Zero_net'!$MC$2:$MC$200=Z$3)*('GMW - Zero_net'!$MB$2:$MB$200=Z$4),0),$E304-1973)</f>
        <v>4673360</v>
      </c>
      <c r="AA304" cm="1">
        <f t="array" ref="AA304">INDEX('GMW - Zero_net'!$A$2:$MC$200,MATCH(1,('GMW - Zero_net'!$MC$2:$MC$200=AA$3)*('GMW - Zero_net'!$MB$2:$MB$200=AA$4),0),$E304-1973)</f>
        <v>-1.4842120000000001</v>
      </c>
      <c r="AB304" cm="1">
        <f t="array" ref="AB304">INDEX('GMW - Zero_net'!$A$2:$MC$200,MATCH(1,('GMW - Zero_net'!$MC$2:$MC$200=AB$3)*('GMW - Zero_net'!$MB$2:$MB$200=AB$4),0),$E304-1973)</f>
        <v>888472.6</v>
      </c>
      <c r="AC304" cm="1">
        <f t="array" ref="AC304">INDEX('GMW - Zero_net'!$A$2:$MC$200,MATCH(1,('GMW - Zero_net'!$MC$2:$MC$200=AC$3)*('GMW - Zero_net'!$MB$2:$MB$200=AC$4),0),$E304-1973)</f>
        <v>728796.1</v>
      </c>
      <c r="AD304" cm="1">
        <f t="array" ref="AD304">INDEX('GMW - Zero_net'!$A$2:$MC$200,MATCH(1,('GMW - Zero_net'!$MC$2:$MC$200=AD$3)*('GMW - Zero_net'!$MB$2:$MB$200=AD$4),0),$E304-1973)</f>
        <v>67404.350000000006</v>
      </c>
      <c r="AE304" cm="1">
        <f t="array" ref="AE304">INDEX('GMW - Zero_net'!$A$2:$MC$200,MATCH(1,('GMW - Zero_net'!$MC$2:$MC$200=AE$3)*('GMW - Zero_net'!$MB$2:$MB$200=AE$4),0),$E304-1973)</f>
        <v>44.910220000000002</v>
      </c>
    </row>
    <row r="305" spans="1:31" x14ac:dyDescent="0.25">
      <c r="B305">
        <f t="shared" si="24"/>
        <v>2054</v>
      </c>
      <c r="C305">
        <f t="shared" si="24"/>
        <v>2054</v>
      </c>
      <c r="E305">
        <f t="shared" si="21"/>
        <v>2278</v>
      </c>
      <c r="F305" cm="1">
        <f t="array" ref="F305">INDEX('GMW - Zero_net'!$A$2:$MC$200,MATCH(1,('GMW - Zero_net'!$MC$2:$MC$200=F$3)*('GMW - Zero_net'!$MB$2:$MB$200=F$4),0),$E305-1973)</f>
        <v>926913.7</v>
      </c>
      <c r="G305" cm="1">
        <f t="array" ref="G305">INDEX('GMW - Zero_net'!$A$2:$MC$200,MATCH(1,('GMW - Zero_net'!$MC$2:$MC$200=G$3)*('GMW - Zero_net'!$MB$2:$MB$200=G$4),0),$E305-1973)</f>
        <v>512684.6</v>
      </c>
      <c r="H305" cm="1">
        <f t="array" ref="H305">INDEX('GMW - Zero_net'!$A$2:$MC$200,MATCH(1,('GMW - Zero_net'!$MC$2:$MC$200=H$3)*('GMW - Zero_net'!$MB$2:$MB$200=H$4),0),$E305-1973)</f>
        <v>601358.30000000005</v>
      </c>
      <c r="I305" cm="1">
        <f t="array" ref="I305">INDEX('GMW - Zero_net'!$A$2:$MC$200,MATCH(1,('GMW - Zero_net'!$MC$2:$MC$200=I$3)*('GMW - Zero_net'!$MB$2:$MB$200=I$4),0),$E305-1973)</f>
        <v>249.8212</v>
      </c>
      <c r="J305" cm="1">
        <f t="array" ref="J305">INDEX('GMW - Zero_net'!$A$2:$MC$200,MATCH(1,('GMW - Zero_net'!$MC$2:$MC$200=J$3)*('GMW - Zero_net'!$MB$2:$MB$200=J$4),0),$E305-1973)</f>
        <v>2.3718919999999999</v>
      </c>
      <c r="K305" cm="1">
        <f t="array" ref="K305">INDEX('GMW - Zero_net'!$A$2:$MC$200,MATCH(1,('GMW - Zero_net'!$MC$2:$MC$200=K$3)*('GMW - Zero_net'!$MB$2:$MB$200=K$4),0),$E305-1973)</f>
        <v>3.201578</v>
      </c>
      <c r="L305" cm="1">
        <f t="array" ref="L305">INDEX('GMW - Zero_net'!$A$2:$MC$200,MATCH(1,('GMW - Zero_net'!$MC$2:$MC$200=L$3)*('GMW - Zero_net'!$MB$2:$MB$200=L$4),0),$E305-1973)</f>
        <v>33972.01</v>
      </c>
      <c r="M305" cm="1">
        <f t="array" ref="M305">INDEX('GMW - Zero_net'!$A$2:$MC$200,MATCH(1,('GMW - Zero_net'!$MC$2:$MC$200=M$3)*('GMW - Zero_net'!$MB$2:$MB$200=M$4),0),$E305-1973)</f>
        <v>1148.8630000000001</v>
      </c>
      <c r="N305" cm="1">
        <f t="array" ref="N305">INDEX('GMW - Zero_net'!$A$2:$MC$200,MATCH(1,('GMW - Zero_net'!$MC$2:$MC$200=N$3)*('GMW - Zero_net'!$MB$2:$MB$200=N$4),0),$E305-1973)</f>
        <v>35120.870000000003</v>
      </c>
      <c r="O305" cm="1">
        <f t="array" ref="O305">INDEX('GMW - Zero_net'!$A$2:$MC$200,MATCH(1,('GMW - Zero_net'!$MC$2:$MC$200=O$3)*('GMW - Zero_net'!$MB$2:$MB$200=O$4),0),$E305-1973)</f>
        <v>3.2711700000000001</v>
      </c>
      <c r="P305" cm="1">
        <f t="array" ref="P305">INDEX('GMW - Zero_net'!$A$2:$MC$200,MATCH(1,('GMW - Zero_net'!$MC$2:$MC$200=P$3)*('GMW - Zero_net'!$MB$2:$MB$200=P$4),0),$E305-1973)</f>
        <v>41224.74</v>
      </c>
      <c r="Q305" cm="1">
        <f t="array" ref="Q305">INDEX('GMW - Zero_net'!$A$2:$MC$200,MATCH(1,('GMW - Zero_net'!$MC$2:$MC$200=Q$3)*('GMW - Zero_net'!$MB$2:$MB$200=Q$4),0),$E305-1973)</f>
        <v>-67814.210000000006</v>
      </c>
      <c r="R305" cm="1">
        <f t="array" ref="R305">INDEX('GMW - Zero_net'!$A$2:$MC$200,MATCH(1,('GMW - Zero_net'!$MC$2:$MC$200=R$3)*('GMW - Zero_net'!$MB$2:$MB$200=R$4),0),$E305-1973)</f>
        <v>9532675</v>
      </c>
      <c r="S305" cm="1">
        <f t="array" ref="S305">INDEX('GMW - Zero_net'!$A$2:$MC$200,MATCH(1,('GMW - Zero_net'!$MC$2:$MC$200=S$3)*('GMW - Zero_net'!$MB$2:$MB$200=S$4),0),$E305-1973)</f>
        <v>1885664</v>
      </c>
      <c r="T305" cm="1">
        <f t="array" ref="T305">INDEX('GMW - Zero_net'!$A$2:$MC$200,MATCH(1,('GMW - Zero_net'!$MC$2:$MC$200=T$3)*('GMW - Zero_net'!$MB$2:$MB$200=T$4),0),$E305-1973)</f>
        <v>-5.3596499999999998E-2</v>
      </c>
      <c r="U305" cm="1">
        <f t="array" ref="U305">INDEX('GMW - Zero_net'!$A$2:$MC$200,MATCH(1,('GMW - Zero_net'!$MC$2:$MC$200=U$3)*('GMW - Zero_net'!$MB$2:$MB$200=U$4),0),$E305-1973)</f>
        <v>927410.4</v>
      </c>
      <c r="V305" cm="1">
        <f t="array" ref="V305">INDEX('GMW - Zero_net'!$A$2:$MC$200,MATCH(1,('GMW - Zero_net'!$MC$2:$MC$200=V$3)*('GMW - Zero_net'!$MB$2:$MB$200=V$4),0),$E305-1973)</f>
        <v>33720.629999999997</v>
      </c>
      <c r="W305" cm="1">
        <f t="array" ref="W305">INDEX('GMW - Zero_net'!$A$2:$MC$200,MATCH(1,('GMW - Zero_net'!$MC$2:$MC$200=W$3)*('GMW - Zero_net'!$MB$2:$MB$200=W$4),0),$E305-1973)</f>
        <v>31.935420000000001</v>
      </c>
      <c r="X305" cm="1">
        <f t="array" ref="X305">INDEX('GMW - Zero_net'!$A$2:$MC$200,MATCH(1,('GMW - Zero_net'!$MC$2:$MC$200=X$3)*('GMW - Zero_net'!$MB$2:$MB$200=X$4),0),$E305-1973)</f>
        <v>605385.1</v>
      </c>
      <c r="Y305" cm="1">
        <f t="array" ref="Y305">INDEX('GMW - Zero_net'!$A$2:$MC$200,MATCH(1,('GMW - Zero_net'!$MC$2:$MC$200=Y$3)*('GMW - Zero_net'!$MB$2:$MB$200=Y$4),0),$E305-1973)</f>
        <v>39370.050000000003</v>
      </c>
      <c r="Z305" cm="1">
        <f t="array" ref="Z305">INDEX('GMW - Zero_net'!$A$2:$MC$200,MATCH(1,('GMW - Zero_net'!$MC$2:$MC$200=Z$3)*('GMW - Zero_net'!$MB$2:$MB$200=Z$4),0),$E305-1973)</f>
        <v>4688742</v>
      </c>
      <c r="AA305" cm="1">
        <f t="array" ref="AA305">INDEX('GMW - Zero_net'!$A$2:$MC$200,MATCH(1,('GMW - Zero_net'!$MC$2:$MC$200=AA$3)*('GMW - Zero_net'!$MB$2:$MB$200=AA$4),0),$E305-1973)</f>
        <v>-1.4830190000000001</v>
      </c>
      <c r="AB305" cm="1">
        <f t="array" ref="AB305">INDEX('GMW - Zero_net'!$A$2:$MC$200,MATCH(1,('GMW - Zero_net'!$MC$2:$MC$200=AB$3)*('GMW - Zero_net'!$MB$2:$MB$200=AB$4),0),$E305-1973)</f>
        <v>875521.8</v>
      </c>
      <c r="AC305" cm="1">
        <f t="array" ref="AC305">INDEX('GMW - Zero_net'!$A$2:$MC$200,MATCH(1,('GMW - Zero_net'!$MC$2:$MC$200=AC$3)*('GMW - Zero_net'!$MB$2:$MB$200=AC$4),0),$E305-1973)</f>
        <v>772803.3</v>
      </c>
      <c r="AD305" cm="1">
        <f t="array" ref="AD305">INDEX('GMW - Zero_net'!$A$2:$MC$200,MATCH(1,('GMW - Zero_net'!$MC$2:$MC$200=AD$3)*('GMW - Zero_net'!$MB$2:$MB$200=AD$4),0),$E305-1973)</f>
        <v>67359.429999999993</v>
      </c>
      <c r="AE305" cm="1">
        <f t="array" ref="AE305">INDEX('GMW - Zero_net'!$A$2:$MC$200,MATCH(1,('GMW - Zero_net'!$MC$2:$MC$200=AE$3)*('GMW - Zero_net'!$MB$2:$MB$200=AE$4),0),$E305-1973)</f>
        <v>45.095230000000001</v>
      </c>
    </row>
    <row r="306" spans="1:31" x14ac:dyDescent="0.25">
      <c r="B306">
        <f t="shared" si="24"/>
        <v>2054</v>
      </c>
      <c r="C306">
        <f t="shared" si="24"/>
        <v>2054</v>
      </c>
      <c r="E306">
        <f t="shared" si="21"/>
        <v>2279</v>
      </c>
      <c r="F306" cm="1">
        <f t="array" ref="F306">INDEX('GMW - Zero_net'!$A$2:$MC$200,MATCH(1,('GMW - Zero_net'!$MC$2:$MC$200=F$3)*('GMW - Zero_net'!$MB$2:$MB$200=F$4),0),$E306-1973)</f>
        <v>928466.8</v>
      </c>
      <c r="G306" cm="1">
        <f t="array" ref="G306">INDEX('GMW - Zero_net'!$A$2:$MC$200,MATCH(1,('GMW - Zero_net'!$MC$2:$MC$200=G$3)*('GMW - Zero_net'!$MB$2:$MB$200=G$4),0),$E306-1973)</f>
        <v>513261.4</v>
      </c>
      <c r="H306" cm="1">
        <f t="array" ref="H306">INDEX('GMW - Zero_net'!$A$2:$MC$200,MATCH(1,('GMW - Zero_net'!$MC$2:$MC$200=H$3)*('GMW - Zero_net'!$MB$2:$MB$200=H$4),0),$E306-1973)</f>
        <v>602424.4</v>
      </c>
      <c r="I306" cm="1">
        <f t="array" ref="I306">INDEX('GMW - Zero_net'!$A$2:$MC$200,MATCH(1,('GMW - Zero_net'!$MC$2:$MC$200=I$3)*('GMW - Zero_net'!$MB$2:$MB$200=I$4),0),$E306-1973)</f>
        <v>250.8228</v>
      </c>
      <c r="J306" cm="1">
        <f t="array" ref="J306">INDEX('GMW - Zero_net'!$A$2:$MC$200,MATCH(1,('GMW - Zero_net'!$MC$2:$MC$200=J$3)*('GMW - Zero_net'!$MB$2:$MB$200=J$4),0),$E306-1973)</f>
        <v>2.3717389999999998</v>
      </c>
      <c r="K306" cm="1">
        <f t="array" ref="K306">INDEX('GMW - Zero_net'!$A$2:$MC$200,MATCH(1,('GMW - Zero_net'!$MC$2:$MC$200=K$3)*('GMW - Zero_net'!$MB$2:$MB$200=K$4),0),$E306-1973)</f>
        <v>3.200752</v>
      </c>
      <c r="L306" cm="1">
        <f t="array" ref="L306">INDEX('GMW - Zero_net'!$A$2:$MC$200,MATCH(1,('GMW - Zero_net'!$MC$2:$MC$200=L$3)*('GMW - Zero_net'!$MB$2:$MB$200=L$4),0),$E306-1973)</f>
        <v>33930.21</v>
      </c>
      <c r="M306" cm="1">
        <f t="array" ref="M306">INDEX('GMW - Zero_net'!$A$2:$MC$200,MATCH(1,('GMW - Zero_net'!$MC$2:$MC$200=M$3)*('GMW - Zero_net'!$MB$2:$MB$200=M$4),0),$E306-1973)</f>
        <v>1145.559</v>
      </c>
      <c r="N306" cm="1">
        <f t="array" ref="N306">INDEX('GMW - Zero_net'!$A$2:$MC$200,MATCH(1,('GMW - Zero_net'!$MC$2:$MC$200=N$3)*('GMW - Zero_net'!$MB$2:$MB$200=N$4),0),$E306-1973)</f>
        <v>35075.769999999997</v>
      </c>
      <c r="O306" cm="1">
        <f t="array" ref="O306">INDEX('GMW - Zero_net'!$A$2:$MC$200,MATCH(1,('GMW - Zero_net'!$MC$2:$MC$200=O$3)*('GMW - Zero_net'!$MB$2:$MB$200=O$4),0),$E306-1973)</f>
        <v>3.2659539999999998</v>
      </c>
      <c r="P306" cm="1">
        <f t="array" ref="P306">INDEX('GMW - Zero_net'!$A$2:$MC$200,MATCH(1,('GMW - Zero_net'!$MC$2:$MC$200=P$3)*('GMW - Zero_net'!$MB$2:$MB$200=P$4),0),$E306-1973)</f>
        <v>41161.769999999997</v>
      </c>
      <c r="Q306" cm="1">
        <f t="array" ref="Q306">INDEX('GMW - Zero_net'!$A$2:$MC$200,MATCH(1,('GMW - Zero_net'!$MC$2:$MC$200=Q$3)*('GMW - Zero_net'!$MB$2:$MB$200=Q$4),0),$E306-1973)</f>
        <v>-122935.1</v>
      </c>
      <c r="R306" cm="1">
        <f t="array" ref="R306">INDEX('GMW - Zero_net'!$A$2:$MC$200,MATCH(1,('GMW - Zero_net'!$MC$2:$MC$200=R$3)*('GMW - Zero_net'!$MB$2:$MB$200=R$4),0),$E306-1973)</f>
        <v>9690820</v>
      </c>
      <c r="S306" cm="1">
        <f t="array" ref="S306">INDEX('GMW - Zero_net'!$A$2:$MC$200,MATCH(1,('GMW - Zero_net'!$MC$2:$MC$200=S$3)*('GMW - Zero_net'!$MB$2:$MB$200=S$4),0),$E306-1973)</f>
        <v>1898480</v>
      </c>
      <c r="T306" cm="1">
        <f t="array" ref="T306">INDEX('GMW - Zero_net'!$A$2:$MC$200,MATCH(1,('GMW - Zero_net'!$MC$2:$MC$200=T$3)*('GMW - Zero_net'!$MB$2:$MB$200=T$4),0),$E306-1973)</f>
        <v>-5.1689150000000003E-2</v>
      </c>
      <c r="U306" cm="1">
        <f t="array" ref="U306">INDEX('GMW - Zero_net'!$A$2:$MC$200,MATCH(1,('GMW - Zero_net'!$MC$2:$MC$200=U$3)*('GMW - Zero_net'!$MB$2:$MB$200=U$4),0),$E306-1973)</f>
        <v>928947</v>
      </c>
      <c r="V306" cm="1">
        <f t="array" ref="V306">INDEX('GMW - Zero_net'!$A$2:$MC$200,MATCH(1,('GMW - Zero_net'!$MC$2:$MC$200=V$3)*('GMW - Zero_net'!$MB$2:$MB$200=V$4),0),$E306-1973)</f>
        <v>33677.360000000001</v>
      </c>
      <c r="W306" cm="1">
        <f t="array" ref="W306">INDEX('GMW - Zero_net'!$A$2:$MC$200,MATCH(1,('GMW - Zero_net'!$MC$2:$MC$200=W$3)*('GMW - Zero_net'!$MB$2:$MB$200=W$4),0),$E306-1973)</f>
        <v>31.934670000000001</v>
      </c>
      <c r="X306" cm="1">
        <f t="array" ref="X306">INDEX('GMW - Zero_net'!$A$2:$MC$200,MATCH(1,('GMW - Zero_net'!$MC$2:$MC$200=X$3)*('GMW - Zero_net'!$MB$2:$MB$200=X$4),0),$E306-1973)</f>
        <v>604596.69999999995</v>
      </c>
      <c r="Y306" cm="1">
        <f t="array" ref="Y306">INDEX('GMW - Zero_net'!$A$2:$MC$200,MATCH(1,('GMW - Zero_net'!$MC$2:$MC$200=Y$3)*('GMW - Zero_net'!$MB$2:$MB$200=Y$4),0),$E306-1973)</f>
        <v>39297.32</v>
      </c>
      <c r="Z306" cm="1">
        <f t="array" ref="Z306">INDEX('GMW - Zero_net'!$A$2:$MC$200,MATCH(1,('GMW - Zero_net'!$MC$2:$MC$200=Z$3)*('GMW - Zero_net'!$MB$2:$MB$200=Z$4),0),$E306-1973)</f>
        <v>4704118</v>
      </c>
      <c r="AA306" cm="1">
        <f t="array" ref="AA306">INDEX('GMW - Zero_net'!$A$2:$MC$200,MATCH(1,('GMW - Zero_net'!$MC$2:$MC$200=AA$3)*('GMW - Zero_net'!$MB$2:$MB$200=AA$4),0),$E306-1973)</f>
        <v>-1.481827</v>
      </c>
      <c r="AB306" cm="1">
        <f t="array" ref="AB306">INDEX('GMW - Zero_net'!$A$2:$MC$200,MATCH(1,('GMW - Zero_net'!$MC$2:$MC$200=AB$3)*('GMW - Zero_net'!$MB$2:$MB$200=AB$4),0),$E306-1973)</f>
        <v>922165.2</v>
      </c>
      <c r="AC306" cm="1">
        <f t="array" ref="AC306">INDEX('GMW - Zero_net'!$A$2:$MC$200,MATCH(1,('GMW - Zero_net'!$MC$2:$MC$200=AC$3)*('GMW - Zero_net'!$MB$2:$MB$200=AC$4),0),$E306-1973)</f>
        <v>764019.8</v>
      </c>
      <c r="AD306" cm="1">
        <f t="array" ref="AD306">INDEX('GMW - Zero_net'!$A$2:$MC$200,MATCH(1,('GMW - Zero_net'!$MC$2:$MC$200=AD$3)*('GMW - Zero_net'!$MB$2:$MB$200=AD$4),0),$E306-1973)</f>
        <v>67314.509999999995</v>
      </c>
      <c r="AE306" cm="1">
        <f t="array" ref="AE306">INDEX('GMW - Zero_net'!$A$2:$MC$200,MATCH(1,('GMW - Zero_net'!$MC$2:$MC$200=AE$3)*('GMW - Zero_net'!$MB$2:$MB$200=AE$4),0),$E306-1973)</f>
        <v>45.280810000000002</v>
      </c>
    </row>
    <row r="307" spans="1:31" x14ac:dyDescent="0.2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cm="1">
        <f t="array" ref="F307">INDEX('GMW - Zero_net'!$A$2:$MC$200,MATCH(1,('GMW - Zero_net'!$MC$2:$MC$200=F$3)*('GMW - Zero_net'!$MB$2:$MB$200=F$4),0),$E307-1973)</f>
        <v>930005.6</v>
      </c>
      <c r="G307" cm="1">
        <f t="array" ref="G307">INDEX('GMW - Zero_net'!$A$2:$MC$200,MATCH(1,('GMW - Zero_net'!$MC$2:$MC$200=G$3)*('GMW - Zero_net'!$MB$2:$MB$200=G$4),0),$E307-1973)</f>
        <v>513816.5</v>
      </c>
      <c r="H307" cm="1">
        <f t="array" ref="H307">INDEX('GMW - Zero_net'!$A$2:$MC$200,MATCH(1,('GMW - Zero_net'!$MC$2:$MC$200=H$3)*('GMW - Zero_net'!$MB$2:$MB$200=H$4),0),$E307-1973)</f>
        <v>603622</v>
      </c>
      <c r="I307" cm="1">
        <f t="array" ref="I307">INDEX('GMW - Zero_net'!$A$2:$MC$200,MATCH(1,('GMW - Zero_net'!$MC$2:$MC$200=I$3)*('GMW - Zero_net'!$MB$2:$MB$200=I$4),0),$E307-1973)</f>
        <v>251.21969999999999</v>
      </c>
      <c r="J307" cm="1">
        <f t="array" ref="J307">INDEX('GMW - Zero_net'!$A$2:$MC$200,MATCH(1,('GMW - Zero_net'!$MC$2:$MC$200=J$3)*('GMW - Zero_net'!$MB$2:$MB$200=J$4),0),$E307-1973)</f>
        <v>2.371559</v>
      </c>
      <c r="K307" cm="1">
        <f t="array" ref="K307">INDEX('GMW - Zero_net'!$A$2:$MC$200,MATCH(1,('GMW - Zero_net'!$MC$2:$MC$200=K$3)*('GMW - Zero_net'!$MB$2:$MB$200=K$4),0),$E307-1973)</f>
        <v>3.2003460000000001</v>
      </c>
      <c r="L307" cm="1">
        <f t="array" ref="L307">INDEX('GMW - Zero_net'!$A$2:$MC$200,MATCH(1,('GMW - Zero_net'!$MC$2:$MC$200=L$3)*('GMW - Zero_net'!$MB$2:$MB$200=L$4),0),$E307-1973)</f>
        <v>33888.03</v>
      </c>
      <c r="M307" cm="1">
        <f t="array" ref="M307">INDEX('GMW - Zero_net'!$A$2:$MC$200,MATCH(1,('GMW - Zero_net'!$MC$2:$MC$200=M$3)*('GMW - Zero_net'!$MB$2:$MB$200=M$4),0),$E307-1973)</f>
        <v>1142.586</v>
      </c>
      <c r="N307" cm="1">
        <f t="array" ref="N307">INDEX('GMW - Zero_net'!$A$2:$MC$200,MATCH(1,('GMW - Zero_net'!$MC$2:$MC$200=N$3)*('GMW - Zero_net'!$MB$2:$MB$200=N$4),0),$E307-1973)</f>
        <v>35030.620000000003</v>
      </c>
      <c r="O307" cm="1">
        <f t="array" ref="O307">INDEX('GMW - Zero_net'!$A$2:$MC$200,MATCH(1,('GMW - Zero_net'!$MC$2:$MC$200=O$3)*('GMW - Zero_net'!$MB$2:$MB$200=O$4),0),$E307-1973)</f>
        <v>3.2616779999999999</v>
      </c>
      <c r="P307" cm="1">
        <f t="array" ref="P307">INDEX('GMW - Zero_net'!$A$2:$MC$200,MATCH(1,('GMW - Zero_net'!$MC$2:$MC$200=P$3)*('GMW - Zero_net'!$MB$2:$MB$200=P$4),0),$E307-1973)</f>
        <v>41098.79</v>
      </c>
      <c r="Q307" cm="1">
        <f t="array" ref="Q307">INDEX('GMW - Zero_net'!$A$2:$MC$200,MATCH(1,('GMW - Zero_net'!$MC$2:$MC$200=Q$3)*('GMW - Zero_net'!$MB$2:$MB$200=Q$4),0),$E307-1973)</f>
        <v>31213.96</v>
      </c>
      <c r="R307" cm="1">
        <f t="array" ref="R307">INDEX('GMW - Zero_net'!$A$2:$MC$200,MATCH(1,('GMW - Zero_net'!$MC$2:$MC$200=R$3)*('GMW - Zero_net'!$MB$2:$MB$200=R$4),0),$E307-1973)</f>
        <v>9746764</v>
      </c>
      <c r="S307" cm="1">
        <f t="array" ref="S307">INDEX('GMW - Zero_net'!$A$2:$MC$200,MATCH(1,('GMW - Zero_net'!$MC$2:$MC$200=S$3)*('GMW - Zero_net'!$MB$2:$MB$200=S$4),0),$E307-1973)</f>
        <v>1912224</v>
      </c>
      <c r="T307" cm="1">
        <f t="array" ref="T307">INDEX('GMW - Zero_net'!$A$2:$MC$200,MATCH(1,('GMW - Zero_net'!$MC$2:$MC$200=T$3)*('GMW - Zero_net'!$MB$2:$MB$200=T$4),0),$E307-1973)</f>
        <v>-5.1021579999999997E-2</v>
      </c>
      <c r="U307" cm="1">
        <f t="array" ref="U307">INDEX('GMW - Zero_net'!$A$2:$MC$200,MATCH(1,('GMW - Zero_net'!$MC$2:$MC$200=U$3)*('GMW - Zero_net'!$MB$2:$MB$200=U$4),0),$E307-1973)</f>
        <v>930480</v>
      </c>
      <c r="V307" cm="1">
        <f t="array" ref="V307">INDEX('GMW - Zero_net'!$A$2:$MC$200,MATCH(1,('GMW - Zero_net'!$MC$2:$MC$200=V$3)*('GMW - Zero_net'!$MB$2:$MB$200=V$4),0),$E307-1973)</f>
        <v>33634.050000000003</v>
      </c>
      <c r="W307" cm="1">
        <f t="array" ref="W307">INDEX('GMW - Zero_net'!$A$2:$MC$200,MATCH(1,('GMW - Zero_net'!$MC$2:$MC$200=W$3)*('GMW - Zero_net'!$MB$2:$MB$200=W$4),0),$E307-1973)</f>
        <v>31.933920000000001</v>
      </c>
      <c r="X307" cm="1">
        <f t="array" ref="X307">INDEX('GMW - Zero_net'!$A$2:$MC$200,MATCH(1,('GMW - Zero_net'!$MC$2:$MC$200=X$3)*('GMW - Zero_net'!$MB$2:$MB$200=X$4),0),$E307-1973)</f>
        <v>603805.80000000005</v>
      </c>
      <c r="Y307" cm="1">
        <f t="array" ref="Y307">INDEX('GMW - Zero_net'!$A$2:$MC$200,MATCH(1,('GMW - Zero_net'!$MC$2:$MC$200=Y$3)*('GMW - Zero_net'!$MB$2:$MB$200=Y$4),0),$E307-1973)</f>
        <v>39224.589999999997</v>
      </c>
      <c r="Z307" cm="1">
        <f t="array" ref="Z307">INDEX('GMW - Zero_net'!$A$2:$MC$200,MATCH(1,('GMW - Zero_net'!$MC$2:$MC$200=Z$3)*('GMW - Zero_net'!$MB$2:$MB$200=Z$4),0),$E307-1973)</f>
        <v>4719486</v>
      </c>
      <c r="AA307" cm="1">
        <f t="array" ref="AA307">INDEX('GMW - Zero_net'!$A$2:$MC$200,MATCH(1,('GMW - Zero_net'!$MC$2:$MC$200=AA$3)*('GMW - Zero_net'!$MB$2:$MB$200=AA$4),0),$E307-1973)</f>
        <v>-1.4806360000000001</v>
      </c>
      <c r="AB307" cm="1">
        <f t="array" ref="AB307">INDEX('GMW - Zero_net'!$A$2:$MC$200,MATCH(1,('GMW - Zero_net'!$MC$2:$MC$200=AB$3)*('GMW - Zero_net'!$MB$2:$MB$200=AB$4),0),$E307-1973)</f>
        <v>960230.9</v>
      </c>
      <c r="AC307" cm="1">
        <f t="array" ref="AC307">INDEX('GMW - Zero_net'!$A$2:$MC$200,MATCH(1,('GMW - Zero_net'!$MC$2:$MC$200=AC$3)*('GMW - Zero_net'!$MB$2:$MB$200=AC$4),0),$E307-1973)</f>
        <v>904287</v>
      </c>
      <c r="AD307" cm="1">
        <f t="array" ref="AD307">INDEX('GMW - Zero_net'!$A$2:$MC$200,MATCH(1,('GMW - Zero_net'!$MC$2:$MC$200=AD$3)*('GMW - Zero_net'!$MB$2:$MB$200=AD$4),0),$E307-1973)</f>
        <v>67269.58</v>
      </c>
      <c r="AE307" cm="1">
        <f t="array" ref="AE307">INDEX('GMW - Zero_net'!$A$2:$MC$200,MATCH(1,('GMW - Zero_net'!$MC$2:$MC$200=AE$3)*('GMW - Zero_net'!$MB$2:$MB$200=AE$4),0),$E307-1973)</f>
        <v>45.46696</v>
      </c>
    </row>
    <row r="308" spans="1:31" x14ac:dyDescent="0.25">
      <c r="B308">
        <f t="shared" si="24"/>
        <v>2055</v>
      </c>
      <c r="C308">
        <f t="shared" si="24"/>
        <v>2055</v>
      </c>
      <c r="E308">
        <f t="shared" si="21"/>
        <v>2281</v>
      </c>
      <c r="F308" cm="1">
        <f t="array" ref="F308">INDEX('GMW - Zero_net'!$A$2:$MC$200,MATCH(1,('GMW - Zero_net'!$MC$2:$MC$200=F$3)*('GMW - Zero_net'!$MB$2:$MB$200=F$4),0),$E308-1973)</f>
        <v>931588.8</v>
      </c>
      <c r="G308" cm="1">
        <f t="array" ref="G308">INDEX('GMW - Zero_net'!$A$2:$MC$200,MATCH(1,('GMW - Zero_net'!$MC$2:$MC$200=G$3)*('GMW - Zero_net'!$MB$2:$MB$200=G$4),0),$E308-1973)</f>
        <v>514430.4</v>
      </c>
      <c r="H308" cm="1">
        <f t="array" ref="H308">INDEX('GMW - Zero_net'!$A$2:$MC$200,MATCH(1,('GMW - Zero_net'!$MC$2:$MC$200=H$3)*('GMW - Zero_net'!$MB$2:$MB$200=H$4),0),$E308-1973)</f>
        <v>604654.80000000005</v>
      </c>
      <c r="I308" cm="1">
        <f t="array" ref="I308">INDEX('GMW - Zero_net'!$A$2:$MC$200,MATCH(1,('GMW - Zero_net'!$MC$2:$MC$200=I$3)*('GMW - Zero_net'!$MB$2:$MB$200=I$4),0),$E308-1973)</f>
        <v>253.34719999999999</v>
      </c>
      <c r="J308" cm="1">
        <f t="array" ref="J308">INDEX('GMW - Zero_net'!$A$2:$MC$200,MATCH(1,('GMW - Zero_net'!$MC$2:$MC$200=J$3)*('GMW - Zero_net'!$MB$2:$MB$200=J$4),0),$E308-1973)</f>
        <v>2.3715259999999998</v>
      </c>
      <c r="K308" cm="1">
        <f t="array" ref="K308">INDEX('GMW - Zero_net'!$A$2:$MC$200,MATCH(1,('GMW - Zero_net'!$MC$2:$MC$200=K$3)*('GMW - Zero_net'!$MB$2:$MB$200=K$4),0),$E308-1973)</f>
        <v>3.200377</v>
      </c>
      <c r="L308" cm="1">
        <f t="array" ref="L308">INDEX('GMW - Zero_net'!$A$2:$MC$200,MATCH(1,('GMW - Zero_net'!$MC$2:$MC$200=L$3)*('GMW - Zero_net'!$MB$2:$MB$200=L$4),0),$E308-1973)</f>
        <v>33845.47</v>
      </c>
      <c r="M308" cm="1">
        <f t="array" ref="M308">INDEX('GMW - Zero_net'!$A$2:$MC$200,MATCH(1,('GMW - Zero_net'!$MC$2:$MC$200=M$3)*('GMW - Zero_net'!$MB$2:$MB$200=M$4),0),$E308-1973)</f>
        <v>1139.98</v>
      </c>
      <c r="N308" cm="1">
        <f t="array" ref="N308">INDEX('GMW - Zero_net'!$A$2:$MC$200,MATCH(1,('GMW - Zero_net'!$MC$2:$MC$200=N$3)*('GMW - Zero_net'!$MB$2:$MB$200=N$4),0),$E308-1973)</f>
        <v>34985.449999999997</v>
      </c>
      <c r="O308" cm="1">
        <f t="array" ref="O308">INDEX('GMW - Zero_net'!$A$2:$MC$200,MATCH(1,('GMW - Zero_net'!$MC$2:$MC$200=O$3)*('GMW - Zero_net'!$MB$2:$MB$200=O$4),0),$E308-1973)</f>
        <v>3.2584420000000001</v>
      </c>
      <c r="P308" cm="1">
        <f t="array" ref="P308">INDEX('GMW - Zero_net'!$A$2:$MC$200,MATCH(1,('GMW - Zero_net'!$MC$2:$MC$200=P$3)*('GMW - Zero_net'!$MB$2:$MB$200=P$4),0),$E308-1973)</f>
        <v>41035.82</v>
      </c>
      <c r="Q308" cm="1">
        <f t="array" ref="Q308">INDEX('GMW - Zero_net'!$A$2:$MC$200,MATCH(1,('GMW - Zero_net'!$MC$2:$MC$200=Q$3)*('GMW - Zero_net'!$MB$2:$MB$200=Q$4),0),$E308-1973)</f>
        <v>-141146.70000000001</v>
      </c>
      <c r="R308" cm="1">
        <f t="array" ref="R308">INDEX('GMW - Zero_net'!$A$2:$MC$200,MATCH(1,('GMW - Zero_net'!$MC$2:$MC$200=R$3)*('GMW - Zero_net'!$MB$2:$MB$200=R$4),0),$E308-1973)</f>
        <v>9912947</v>
      </c>
      <c r="S308" cm="1">
        <f t="array" ref="S308">INDEX('GMW - Zero_net'!$A$2:$MC$200,MATCH(1,('GMW - Zero_net'!$MC$2:$MC$200=S$3)*('GMW - Zero_net'!$MB$2:$MB$200=S$4),0),$E308-1973)</f>
        <v>1925619</v>
      </c>
      <c r="T308" cm="1">
        <f t="array" ref="T308">INDEX('GMW - Zero_net'!$A$2:$MC$200,MATCH(1,('GMW - Zero_net'!$MC$2:$MC$200=T$3)*('GMW - Zero_net'!$MB$2:$MB$200=T$4),0),$E308-1973)</f>
        <v>-4.4918060000000003E-2</v>
      </c>
      <c r="U308" cm="1">
        <f t="array" ref="U308">INDEX('GMW - Zero_net'!$A$2:$MC$200,MATCH(1,('GMW - Zero_net'!$MC$2:$MC$200=U$3)*('GMW - Zero_net'!$MB$2:$MB$200=U$4),0),$E308-1973)</f>
        <v>932007.6</v>
      </c>
      <c r="V308" cm="1">
        <f t="array" ref="V308">INDEX('GMW - Zero_net'!$A$2:$MC$200,MATCH(1,('GMW - Zero_net'!$MC$2:$MC$200=V$3)*('GMW - Zero_net'!$MB$2:$MB$200=V$4),0),$E308-1973)</f>
        <v>33590.730000000003</v>
      </c>
      <c r="W308" cm="1">
        <f t="array" ref="W308">INDEX('GMW - Zero_net'!$A$2:$MC$200,MATCH(1,('GMW - Zero_net'!$MC$2:$MC$200=W$3)*('GMW - Zero_net'!$MB$2:$MB$200=W$4),0),$E308-1973)</f>
        <v>31.93317</v>
      </c>
      <c r="X308" cm="1">
        <f t="array" ref="X308">INDEX('GMW - Zero_net'!$A$2:$MC$200,MATCH(1,('GMW - Zero_net'!$MC$2:$MC$200=X$3)*('GMW - Zero_net'!$MB$2:$MB$200=X$4),0),$E308-1973)</f>
        <v>603012.30000000005</v>
      </c>
      <c r="Y308" cm="1">
        <f t="array" ref="Y308">INDEX('GMW - Zero_net'!$A$2:$MC$200,MATCH(1,('GMW - Zero_net'!$MC$2:$MC$200=Y$3)*('GMW - Zero_net'!$MB$2:$MB$200=Y$4),0),$E308-1973)</f>
        <v>39151.86</v>
      </c>
      <c r="Z308" cm="1">
        <f t="array" ref="Z308">INDEX('GMW - Zero_net'!$A$2:$MC$200,MATCH(1,('GMW - Zero_net'!$MC$2:$MC$200=Z$3)*('GMW - Zero_net'!$MB$2:$MB$200=Z$4),0),$E308-1973)</f>
        <v>4734852</v>
      </c>
      <c r="AA308" cm="1">
        <f t="array" ref="AA308">INDEX('GMW - Zero_net'!$A$2:$MC$200,MATCH(1,('GMW - Zero_net'!$MC$2:$MC$200=AA$3)*('GMW - Zero_net'!$MB$2:$MB$200=AA$4),0),$E308-1973)</f>
        <v>-1.479446</v>
      </c>
      <c r="AB308" cm="1">
        <f t="array" ref="AB308">INDEX('GMW - Zero_net'!$A$2:$MC$200,MATCH(1,('GMW - Zero_net'!$MC$2:$MC$200=AB$3)*('GMW - Zero_net'!$MB$2:$MB$200=AB$4),0),$E308-1973)</f>
        <v>915816.2</v>
      </c>
      <c r="AC308" cm="1">
        <f t="array" ref="AC308">INDEX('GMW - Zero_net'!$A$2:$MC$200,MATCH(1,('GMW - Zero_net'!$MC$2:$MC$200=AC$3)*('GMW - Zero_net'!$MB$2:$MB$200=AC$4),0),$E308-1973)</f>
        <v>749632.9</v>
      </c>
      <c r="AD308" cm="1">
        <f t="array" ref="AD308">INDEX('GMW - Zero_net'!$A$2:$MC$200,MATCH(1,('GMW - Zero_net'!$MC$2:$MC$200=AD$3)*('GMW - Zero_net'!$MB$2:$MB$200=AD$4),0),$E308-1973)</f>
        <v>67224.66</v>
      </c>
      <c r="AE308" cm="1">
        <f t="array" ref="AE308">INDEX('GMW - Zero_net'!$A$2:$MC$200,MATCH(1,('GMW - Zero_net'!$MC$2:$MC$200=AE$3)*('GMW - Zero_net'!$MB$2:$MB$200=AE$4),0),$E308-1973)</f>
        <v>45.653700000000001</v>
      </c>
    </row>
    <row r="309" spans="1:31" x14ac:dyDescent="0.25">
      <c r="B309">
        <f t="shared" si="24"/>
        <v>2055</v>
      </c>
      <c r="C309">
        <f t="shared" si="24"/>
        <v>2055</v>
      </c>
      <c r="E309">
        <f t="shared" si="21"/>
        <v>2282</v>
      </c>
      <c r="F309" cm="1">
        <f t="array" ref="F309">INDEX('GMW - Zero_net'!$A$2:$MC$200,MATCH(1,('GMW - Zero_net'!$MC$2:$MC$200=F$3)*('GMW - Zero_net'!$MB$2:$MB$200=F$4),0),$E309-1973)</f>
        <v>933137.7</v>
      </c>
      <c r="G309" cm="1">
        <f t="array" ref="G309">INDEX('GMW - Zero_net'!$A$2:$MC$200,MATCH(1,('GMW - Zero_net'!$MC$2:$MC$200=G$3)*('GMW - Zero_net'!$MB$2:$MB$200=G$4),0),$E309-1973)</f>
        <v>515030</v>
      </c>
      <c r="H309" cm="1">
        <f t="array" ref="H309">INDEX('GMW - Zero_net'!$A$2:$MC$200,MATCH(1,('GMW - Zero_net'!$MC$2:$MC$200=H$3)*('GMW - Zero_net'!$MB$2:$MB$200=H$4),0),$E309-1973)</f>
        <v>605791.1</v>
      </c>
      <c r="I309" cm="1">
        <f t="array" ref="I309">INDEX('GMW - Zero_net'!$A$2:$MC$200,MATCH(1,('GMW - Zero_net'!$MC$2:$MC$200=I$3)*('GMW - Zero_net'!$MB$2:$MB$200=I$4),0),$E309-1973)</f>
        <v>254.5669</v>
      </c>
      <c r="J309" cm="1">
        <f t="array" ref="J309">INDEX('GMW - Zero_net'!$A$2:$MC$200,MATCH(1,('GMW - Zero_net'!$MC$2:$MC$200=J$3)*('GMW - Zero_net'!$MB$2:$MB$200=J$4),0),$E309-1973)</f>
        <v>2.371648</v>
      </c>
      <c r="K309" cm="1">
        <f t="array" ref="K309">INDEX('GMW - Zero_net'!$A$2:$MC$200,MATCH(1,('GMW - Zero_net'!$MC$2:$MC$200=K$3)*('GMW - Zero_net'!$MB$2:$MB$200=K$4),0),$E309-1973)</f>
        <v>3.1994280000000002</v>
      </c>
      <c r="L309" cm="1">
        <f t="array" ref="L309">INDEX('GMW - Zero_net'!$A$2:$MC$200,MATCH(1,('GMW - Zero_net'!$MC$2:$MC$200=L$3)*('GMW - Zero_net'!$MB$2:$MB$200=L$4),0),$E309-1973)</f>
        <v>33802.19</v>
      </c>
      <c r="M309" cm="1">
        <f t="array" ref="M309">INDEX('GMW - Zero_net'!$A$2:$MC$200,MATCH(1,('GMW - Zero_net'!$MC$2:$MC$200=M$3)*('GMW - Zero_net'!$MB$2:$MB$200=M$4),0),$E309-1973)</f>
        <v>1135.6369999999999</v>
      </c>
      <c r="N309" cm="1">
        <f t="array" ref="N309">INDEX('GMW - Zero_net'!$A$2:$MC$200,MATCH(1,('GMW - Zero_net'!$MC$2:$MC$200=N$3)*('GMW - Zero_net'!$MB$2:$MB$200=N$4),0),$E309-1973)</f>
        <v>34937.82</v>
      </c>
      <c r="O309" cm="1">
        <f t="array" ref="O309">INDEX('GMW - Zero_net'!$A$2:$MC$200,MATCH(1,('GMW - Zero_net'!$MC$2:$MC$200=O$3)*('GMW - Zero_net'!$MB$2:$MB$200=O$4),0),$E309-1973)</f>
        <v>3.250451</v>
      </c>
      <c r="P309" cm="1">
        <f t="array" ref="P309">INDEX('GMW - Zero_net'!$A$2:$MC$200,MATCH(1,('GMW - Zero_net'!$MC$2:$MC$200=P$3)*('GMW - Zero_net'!$MB$2:$MB$200=P$4),0),$E309-1973)</f>
        <v>40966.519999999997</v>
      </c>
      <c r="Q309" cm="1">
        <f t="array" ref="Q309">INDEX('GMW - Zero_net'!$A$2:$MC$200,MATCH(1,('GMW - Zero_net'!$MC$2:$MC$200=Q$3)*('GMW - Zero_net'!$MB$2:$MB$200=Q$4),0),$E309-1973)</f>
        <v>-71774.55</v>
      </c>
      <c r="R309" cm="1">
        <f t="array" ref="R309">INDEX('GMW - Zero_net'!$A$2:$MC$200,MATCH(1,('GMW - Zero_net'!$MC$2:$MC$200=R$3)*('GMW - Zero_net'!$MB$2:$MB$200=R$4),0),$E309-1973)</f>
        <v>10020430</v>
      </c>
      <c r="S309" cm="1">
        <f t="array" ref="S309">INDEX('GMW - Zero_net'!$A$2:$MC$200,MATCH(1,('GMW - Zero_net'!$MC$2:$MC$200=S$3)*('GMW - Zero_net'!$MB$2:$MB$200=S$4),0),$E309-1973)</f>
        <v>1939193</v>
      </c>
      <c r="T309" cm="1">
        <f t="array" ref="T309">INDEX('GMW - Zero_net'!$A$2:$MC$200,MATCH(1,('GMW - Zero_net'!$MC$2:$MC$200=T$3)*('GMW - Zero_net'!$MB$2:$MB$200=T$4),0),$E309-1973)</f>
        <v>-3.7670139999999998E-2</v>
      </c>
      <c r="U309" cm="1">
        <f t="array" ref="U309">INDEX('GMW - Zero_net'!$A$2:$MC$200,MATCH(1,('GMW - Zero_net'!$MC$2:$MC$200=U$3)*('GMW - Zero_net'!$MB$2:$MB$200=U$4),0),$E309-1973)</f>
        <v>933489.6</v>
      </c>
      <c r="V309" cm="1">
        <f t="array" ref="V309">INDEX('GMW - Zero_net'!$A$2:$MC$200,MATCH(1,('GMW - Zero_net'!$MC$2:$MC$200=V$3)*('GMW - Zero_net'!$MB$2:$MB$200=V$4),0),$E309-1973)</f>
        <v>33545.040000000001</v>
      </c>
      <c r="W309" cm="1">
        <f t="array" ref="W309">INDEX('GMW - Zero_net'!$A$2:$MC$200,MATCH(1,('GMW - Zero_net'!$MC$2:$MC$200=W$3)*('GMW - Zero_net'!$MB$2:$MB$200=W$4),0),$E309-1973)</f>
        <v>31.93242</v>
      </c>
      <c r="X309" cm="1">
        <f t="array" ref="X309">INDEX('GMW - Zero_net'!$A$2:$MC$200,MATCH(1,('GMW - Zero_net'!$MC$2:$MC$200=X$3)*('GMW - Zero_net'!$MB$2:$MB$200=X$4),0),$E309-1973)</f>
        <v>602171.30000000005</v>
      </c>
      <c r="Y309" cm="1">
        <f t="array" ref="Y309">INDEX('GMW - Zero_net'!$A$2:$MC$200,MATCH(1,('GMW - Zero_net'!$MC$2:$MC$200=Y$3)*('GMW - Zero_net'!$MB$2:$MB$200=Y$4),0),$E309-1973)</f>
        <v>39076.21</v>
      </c>
      <c r="Z309" cm="1">
        <f t="array" ref="Z309">INDEX('GMW - Zero_net'!$A$2:$MC$200,MATCH(1,('GMW - Zero_net'!$MC$2:$MC$200=Z$3)*('GMW - Zero_net'!$MB$2:$MB$200=Z$4),0),$E309-1973)</f>
        <v>4750212</v>
      </c>
      <c r="AA309" cm="1">
        <f t="array" ref="AA309">INDEX('GMW - Zero_net'!$A$2:$MC$200,MATCH(1,('GMW - Zero_net'!$MC$2:$MC$200=AA$3)*('GMW - Zero_net'!$MB$2:$MB$200=AA$4),0),$E309-1973)</f>
        <v>-1.478256</v>
      </c>
      <c r="AB309" cm="1">
        <f t="array" ref="AB309">INDEX('GMW - Zero_net'!$A$2:$MC$200,MATCH(1,('GMW - Zero_net'!$MC$2:$MC$200=AB$3)*('GMW - Zero_net'!$MB$2:$MB$200=AB$4),0),$E309-1973)</f>
        <v>902354.4</v>
      </c>
      <c r="AC309" cm="1">
        <f t="array" ref="AC309">INDEX('GMW - Zero_net'!$A$2:$MC$200,MATCH(1,('GMW - Zero_net'!$MC$2:$MC$200=AC$3)*('GMW - Zero_net'!$MB$2:$MB$200=AC$4),0),$E309-1973)</f>
        <v>794870.2</v>
      </c>
      <c r="AD309" cm="1">
        <f t="array" ref="AD309">INDEX('GMW - Zero_net'!$A$2:$MC$200,MATCH(1,('GMW - Zero_net'!$MC$2:$MC$200=AD$3)*('GMW - Zero_net'!$MB$2:$MB$200=AD$4),0),$E309-1973)</f>
        <v>67177.81</v>
      </c>
      <c r="AE309" cm="1">
        <f t="array" ref="AE309">INDEX('GMW - Zero_net'!$A$2:$MC$200,MATCH(1,('GMW - Zero_net'!$MC$2:$MC$200=AE$3)*('GMW - Zero_net'!$MB$2:$MB$200=AE$4),0),$E309-1973)</f>
        <v>45.854030000000002</v>
      </c>
    </row>
    <row r="310" spans="1:31" x14ac:dyDescent="0.25">
      <c r="B310">
        <f t="shared" si="24"/>
        <v>2055</v>
      </c>
      <c r="C310">
        <f t="shared" si="24"/>
        <v>2055</v>
      </c>
      <c r="E310">
        <f t="shared" si="21"/>
        <v>2283</v>
      </c>
      <c r="F310" cm="1">
        <f t="array" ref="F310">INDEX('GMW - Zero_net'!$A$2:$MC$200,MATCH(1,('GMW - Zero_net'!$MC$2:$MC$200=F$3)*('GMW - Zero_net'!$MB$2:$MB$200=F$4),0),$E310-1973)</f>
        <v>934649.5</v>
      </c>
      <c r="G310" cm="1">
        <f t="array" ref="G310">INDEX('GMW - Zero_net'!$A$2:$MC$200,MATCH(1,('GMW - Zero_net'!$MC$2:$MC$200=G$3)*('GMW - Zero_net'!$MB$2:$MB$200=G$4),0),$E310-1973)</f>
        <v>515580.9</v>
      </c>
      <c r="H310" cm="1">
        <f t="array" ref="H310">INDEX('GMW - Zero_net'!$A$2:$MC$200,MATCH(1,('GMW - Zero_net'!$MC$2:$MC$200=H$3)*('GMW - Zero_net'!$MB$2:$MB$200=H$4),0),$E310-1973)</f>
        <v>606836.6</v>
      </c>
      <c r="I310" cm="1">
        <f t="array" ref="I310">INDEX('GMW - Zero_net'!$A$2:$MC$200,MATCH(1,('GMW - Zero_net'!$MC$2:$MC$200=I$3)*('GMW - Zero_net'!$MB$2:$MB$200=I$4),0),$E310-1973)</f>
        <v>255.58770000000001</v>
      </c>
      <c r="J310" cm="1">
        <f t="array" ref="J310">INDEX('GMW - Zero_net'!$A$2:$MC$200,MATCH(1,('GMW - Zero_net'!$MC$2:$MC$200=J$3)*('GMW - Zero_net'!$MB$2:$MB$200=J$4),0),$E310-1973)</f>
        <v>2.3718319999999999</v>
      </c>
      <c r="K310" cm="1">
        <f t="array" ref="K310">INDEX('GMW - Zero_net'!$A$2:$MC$200,MATCH(1,('GMW - Zero_net'!$MC$2:$MC$200=K$3)*('GMW - Zero_net'!$MB$2:$MB$200=K$4),0),$E310-1973)</f>
        <v>3.1989390000000002</v>
      </c>
      <c r="L310" cm="1">
        <f t="array" ref="L310">INDEX('GMW - Zero_net'!$A$2:$MC$200,MATCH(1,('GMW - Zero_net'!$MC$2:$MC$200=L$3)*('GMW - Zero_net'!$MB$2:$MB$200=L$4),0),$E310-1973)</f>
        <v>33758.54</v>
      </c>
      <c r="M310" cm="1">
        <f t="array" ref="M310">INDEX('GMW - Zero_net'!$A$2:$MC$200,MATCH(1,('GMW - Zero_net'!$MC$2:$MC$200=M$3)*('GMW - Zero_net'!$MB$2:$MB$200=M$4),0),$E310-1973)</f>
        <v>1131.6410000000001</v>
      </c>
      <c r="N310" cm="1">
        <f t="array" ref="N310">INDEX('GMW - Zero_net'!$A$2:$MC$200,MATCH(1,('GMW - Zero_net'!$MC$2:$MC$200=N$3)*('GMW - Zero_net'!$MB$2:$MB$200=N$4),0),$E310-1973)</f>
        <v>34890.18</v>
      </c>
      <c r="O310" cm="1">
        <f t="array" ref="O310">INDEX('GMW - Zero_net'!$A$2:$MC$200,MATCH(1,('GMW - Zero_net'!$MC$2:$MC$200=O$3)*('GMW - Zero_net'!$MB$2:$MB$200=O$4),0),$E310-1973)</f>
        <v>3.243436</v>
      </c>
      <c r="P310" cm="1">
        <f t="array" ref="P310">INDEX('GMW - Zero_net'!$A$2:$MC$200,MATCH(1,('GMW - Zero_net'!$MC$2:$MC$200=P$3)*('GMW - Zero_net'!$MB$2:$MB$200=P$4),0),$E310-1973)</f>
        <v>40897.22</v>
      </c>
      <c r="Q310" cm="1">
        <f t="array" ref="Q310">INDEX('GMW - Zero_net'!$A$2:$MC$200,MATCH(1,('GMW - Zero_net'!$MC$2:$MC$200=Q$3)*('GMW - Zero_net'!$MB$2:$MB$200=Q$4),0),$E310-1973)</f>
        <v>-128683.6</v>
      </c>
      <c r="R310" cm="1">
        <f t="array" ref="R310">INDEX('GMW - Zero_net'!$A$2:$MC$200,MATCH(1,('GMW - Zero_net'!$MC$2:$MC$200=R$3)*('GMW - Zero_net'!$MB$2:$MB$200=R$4),0),$E310-1973)</f>
        <v>10185130</v>
      </c>
      <c r="S310" cm="1">
        <f t="array" ref="S310">INDEX('GMW - Zero_net'!$A$2:$MC$200,MATCH(1,('GMW - Zero_net'!$MC$2:$MC$200=S$3)*('GMW - Zero_net'!$MB$2:$MB$200=S$4),0),$E310-1973)</f>
        <v>1952266</v>
      </c>
      <c r="T310" cm="1">
        <f t="array" ref="T310">INDEX('GMW - Zero_net'!$A$2:$MC$200,MATCH(1,('GMW - Zero_net'!$MC$2:$MC$200=T$3)*('GMW - Zero_net'!$MB$2:$MB$200=T$4),0),$E310-1973)</f>
        <v>-3.4141539999999998E-2</v>
      </c>
      <c r="U310" cm="1">
        <f t="array" ref="U310">INDEX('GMW - Zero_net'!$A$2:$MC$200,MATCH(1,('GMW - Zero_net'!$MC$2:$MC$200=U$3)*('GMW - Zero_net'!$MB$2:$MB$200=U$4),0),$E310-1973)</f>
        <v>934968.5</v>
      </c>
      <c r="V310" cm="1">
        <f t="array" ref="V310">INDEX('GMW - Zero_net'!$A$2:$MC$200,MATCH(1,('GMW - Zero_net'!$MC$2:$MC$200=V$3)*('GMW - Zero_net'!$MB$2:$MB$200=V$4),0),$E310-1973)</f>
        <v>33499.339999999997</v>
      </c>
      <c r="W310" cm="1">
        <f t="array" ref="W310">INDEX('GMW - Zero_net'!$A$2:$MC$200,MATCH(1,('GMW - Zero_net'!$MC$2:$MC$200=W$3)*('GMW - Zero_net'!$MB$2:$MB$200=W$4),0),$E310-1973)</f>
        <v>31.93167</v>
      </c>
      <c r="X310" cm="1">
        <f t="array" ref="X310">INDEX('GMW - Zero_net'!$A$2:$MC$200,MATCH(1,('GMW - Zero_net'!$MC$2:$MC$200=X$3)*('GMW - Zero_net'!$MB$2:$MB$200=X$4),0),$E310-1973)</f>
        <v>601327.6</v>
      </c>
      <c r="Y310" cm="1">
        <f t="array" ref="Y310">INDEX('GMW - Zero_net'!$A$2:$MC$200,MATCH(1,('GMW - Zero_net'!$MC$2:$MC$200=Y$3)*('GMW - Zero_net'!$MB$2:$MB$200=Y$4),0),$E310-1973)</f>
        <v>39000.57</v>
      </c>
      <c r="Z310" cm="1">
        <f t="array" ref="Z310">INDEX('GMW - Zero_net'!$A$2:$MC$200,MATCH(1,('GMW - Zero_net'!$MC$2:$MC$200=Z$3)*('GMW - Zero_net'!$MB$2:$MB$200=Z$4),0),$E310-1973)</f>
        <v>4765563</v>
      </c>
      <c r="AA310" cm="1">
        <f t="array" ref="AA310">INDEX('GMW - Zero_net'!$A$2:$MC$200,MATCH(1,('GMW - Zero_net'!$MC$2:$MC$200=AA$3)*('GMW - Zero_net'!$MB$2:$MB$200=AA$4),0),$E310-1973)</f>
        <v>-1.477068</v>
      </c>
      <c r="AB310" cm="1">
        <f t="array" ref="AB310">INDEX('GMW - Zero_net'!$A$2:$MC$200,MATCH(1,('GMW - Zero_net'!$MC$2:$MC$200=AB$3)*('GMW - Zero_net'!$MB$2:$MB$200=AB$4),0),$E310-1973)</f>
        <v>950501.6</v>
      </c>
      <c r="AC310" cm="1">
        <f t="array" ref="AC310">INDEX('GMW - Zero_net'!$A$2:$MC$200,MATCH(1,('GMW - Zero_net'!$MC$2:$MC$200=AC$3)*('GMW - Zero_net'!$MB$2:$MB$200=AC$4),0),$E310-1973)</f>
        <v>785797.6</v>
      </c>
      <c r="AD310" cm="1">
        <f t="array" ref="AD310">INDEX('GMW - Zero_net'!$A$2:$MC$200,MATCH(1,('GMW - Zero_net'!$MC$2:$MC$200=AD$3)*('GMW - Zero_net'!$MB$2:$MB$200=AD$4),0),$E310-1973)</f>
        <v>67130.97</v>
      </c>
      <c r="AE310" cm="1">
        <f t="array" ref="AE310">INDEX('GMW - Zero_net'!$A$2:$MC$200,MATCH(1,('GMW - Zero_net'!$MC$2:$MC$200=AE$3)*('GMW - Zero_net'!$MB$2:$MB$200=AE$4),0),$E310-1973)</f>
        <v>46.055039999999998</v>
      </c>
    </row>
    <row r="311" spans="1:31" x14ac:dyDescent="0.2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cm="1">
        <f t="array" ref="F311">INDEX('GMW - Zero_net'!$A$2:$MC$200,MATCH(1,('GMW - Zero_net'!$MC$2:$MC$200=F$3)*('GMW - Zero_net'!$MB$2:$MB$200=F$4),0),$E311-1973)</f>
        <v>936147.1</v>
      </c>
      <c r="G311" cm="1">
        <f t="array" ref="G311">INDEX('GMW - Zero_net'!$A$2:$MC$200,MATCH(1,('GMW - Zero_net'!$MC$2:$MC$200=G$3)*('GMW - Zero_net'!$MB$2:$MB$200=G$4),0),$E311-1973)</f>
        <v>516110.7</v>
      </c>
      <c r="H311" cm="1">
        <f t="array" ref="H311">INDEX('GMW - Zero_net'!$A$2:$MC$200,MATCH(1,('GMW - Zero_net'!$MC$2:$MC$200=H$3)*('GMW - Zero_net'!$MB$2:$MB$200=H$4),0),$E311-1973)</f>
        <v>608020.4</v>
      </c>
      <c r="I311" cm="1">
        <f t="array" ref="I311">INDEX('GMW - Zero_net'!$A$2:$MC$200,MATCH(1,('GMW - Zero_net'!$MC$2:$MC$200=I$3)*('GMW - Zero_net'!$MB$2:$MB$200=I$4),0),$E311-1973)</f>
        <v>255.99279999999999</v>
      </c>
      <c r="J311" cm="1">
        <f t="array" ref="J311">INDEX('GMW - Zero_net'!$A$2:$MC$200,MATCH(1,('GMW - Zero_net'!$MC$2:$MC$200=J$3)*('GMW - Zero_net'!$MB$2:$MB$200=J$4),0),$E311-1973)</f>
        <v>2.3720659999999998</v>
      </c>
      <c r="K311" cm="1">
        <f t="array" ref="K311">INDEX('GMW - Zero_net'!$A$2:$MC$200,MATCH(1,('GMW - Zero_net'!$MC$2:$MC$200=K$3)*('GMW - Zero_net'!$MB$2:$MB$200=K$4),0),$E311-1973)</f>
        <v>3.198804</v>
      </c>
      <c r="L311" cm="1">
        <f t="array" ref="L311">INDEX('GMW - Zero_net'!$A$2:$MC$200,MATCH(1,('GMW - Zero_net'!$MC$2:$MC$200=L$3)*('GMW - Zero_net'!$MB$2:$MB$200=L$4),0),$E311-1973)</f>
        <v>33714.660000000003</v>
      </c>
      <c r="M311" cm="1">
        <f t="array" ref="M311">INDEX('GMW - Zero_net'!$A$2:$MC$200,MATCH(1,('GMW - Zero_net'!$MC$2:$MC$200=M$3)*('GMW - Zero_net'!$MB$2:$MB$200=M$4),0),$E311-1973)</f>
        <v>1127.8399999999999</v>
      </c>
      <c r="N311" cm="1">
        <f t="array" ref="N311">INDEX('GMW - Zero_net'!$A$2:$MC$200,MATCH(1,('GMW - Zero_net'!$MC$2:$MC$200=N$3)*('GMW - Zero_net'!$MB$2:$MB$200=N$4),0),$E311-1973)</f>
        <v>34842.5</v>
      </c>
      <c r="O311" cm="1">
        <f t="array" ref="O311">INDEX('GMW - Zero_net'!$A$2:$MC$200,MATCH(1,('GMW - Zero_net'!$MC$2:$MC$200=O$3)*('GMW - Zero_net'!$MB$2:$MB$200=O$4),0),$E311-1973)</f>
        <v>3.2369659999999998</v>
      </c>
      <c r="P311" cm="1">
        <f t="array" ref="P311">INDEX('GMW - Zero_net'!$A$2:$MC$200,MATCH(1,('GMW - Zero_net'!$MC$2:$MC$200=P$3)*('GMW - Zero_net'!$MB$2:$MB$200=P$4),0),$E311-1973)</f>
        <v>40827.93</v>
      </c>
      <c r="Q311" cm="1">
        <f t="array" ref="Q311">INDEX('GMW - Zero_net'!$A$2:$MC$200,MATCH(1,('GMW - Zero_net'!$MC$2:$MC$200=Q$3)*('GMW - Zero_net'!$MB$2:$MB$200=Q$4),0),$E311-1973)</f>
        <v>29922.5</v>
      </c>
      <c r="R311" cm="1">
        <f t="array" ref="R311">INDEX('GMW - Zero_net'!$A$2:$MC$200,MATCH(1,('GMW - Zero_net'!$MC$2:$MC$200=R$3)*('GMW - Zero_net'!$MB$2:$MB$200=R$4),0),$E311-1973)</f>
        <v>10244940</v>
      </c>
      <c r="S311" cm="1">
        <f t="array" ref="S311">INDEX('GMW - Zero_net'!$A$2:$MC$200,MATCH(1,('GMW - Zero_net'!$MC$2:$MC$200=S$3)*('GMW - Zero_net'!$MB$2:$MB$200=S$4),0),$E311-1973)</f>
        <v>1966323</v>
      </c>
      <c r="T311" cm="1">
        <f t="array" ref="T311">INDEX('GMW - Zero_net'!$A$2:$MC$200,MATCH(1,('GMW - Zero_net'!$MC$2:$MC$200=T$3)*('GMW - Zero_net'!$MB$2:$MB$200=T$4),0),$E311-1973)</f>
        <v>-3.1375889999999997E-2</v>
      </c>
      <c r="U311" cm="1">
        <f t="array" ref="U311">INDEX('GMW - Zero_net'!$A$2:$MC$200,MATCH(1,('GMW - Zero_net'!$MC$2:$MC$200=U$3)*('GMW - Zero_net'!$MB$2:$MB$200=U$4),0),$E311-1973)</f>
        <v>936440.9</v>
      </c>
      <c r="V311" cm="1">
        <f t="array" ref="V311">INDEX('GMW - Zero_net'!$A$2:$MC$200,MATCH(1,('GMW - Zero_net'!$MC$2:$MC$200=V$3)*('GMW - Zero_net'!$MB$2:$MB$200=V$4),0),$E311-1973)</f>
        <v>33453.589999999997</v>
      </c>
      <c r="W311" cm="1">
        <f t="array" ref="W311">INDEX('GMW - Zero_net'!$A$2:$MC$200,MATCH(1,('GMW - Zero_net'!$MC$2:$MC$200=W$3)*('GMW - Zero_net'!$MB$2:$MB$200=W$4),0),$E311-1973)</f>
        <v>31.93092</v>
      </c>
      <c r="X311" cm="1">
        <f t="array" ref="X311">INDEX('GMW - Zero_net'!$A$2:$MC$200,MATCH(1,('GMW - Zero_net'!$MC$2:$MC$200=X$3)*('GMW - Zero_net'!$MB$2:$MB$200=X$4),0),$E311-1973)</f>
        <v>600480.9</v>
      </c>
      <c r="Y311" cm="1">
        <f t="array" ref="Y311">INDEX('GMW - Zero_net'!$A$2:$MC$200,MATCH(1,('GMW - Zero_net'!$MC$2:$MC$200=Y$3)*('GMW - Zero_net'!$MB$2:$MB$200=Y$4),0),$E311-1973)</f>
        <v>38924.92</v>
      </c>
      <c r="Z311" cm="1">
        <f t="array" ref="Z311">INDEX('GMW - Zero_net'!$A$2:$MC$200,MATCH(1,('GMW - Zero_net'!$MC$2:$MC$200=Z$3)*('GMW - Zero_net'!$MB$2:$MB$200=Z$4),0),$E311-1973)</f>
        <v>4780902</v>
      </c>
      <c r="AA311" cm="1">
        <f t="array" ref="AA311">INDEX('GMW - Zero_net'!$A$2:$MC$200,MATCH(1,('GMW - Zero_net'!$MC$2:$MC$200=AA$3)*('GMW - Zero_net'!$MB$2:$MB$200=AA$4),0),$E311-1973)</f>
        <v>-1.4758789999999999</v>
      </c>
      <c r="AB311" cm="1">
        <f t="array" ref="AB311">INDEX('GMW - Zero_net'!$A$2:$MC$200,MATCH(1,('GMW - Zero_net'!$MC$2:$MC$200=AB$3)*('GMW - Zero_net'!$MB$2:$MB$200=AB$4),0),$E311-1973)</f>
        <v>989796</v>
      </c>
      <c r="AC311" cm="1">
        <f t="array" ref="AC311">INDEX('GMW - Zero_net'!$A$2:$MC$200,MATCH(1,('GMW - Zero_net'!$MC$2:$MC$200=AC$3)*('GMW - Zero_net'!$MB$2:$MB$200=AC$4),0),$E311-1973)</f>
        <v>929989.3</v>
      </c>
      <c r="AD311" cm="1">
        <f t="array" ref="AD311">INDEX('GMW - Zero_net'!$A$2:$MC$200,MATCH(1,('GMW - Zero_net'!$MC$2:$MC$200=AD$3)*('GMW - Zero_net'!$MB$2:$MB$200=AD$4),0),$E311-1973)</f>
        <v>67084.13</v>
      </c>
      <c r="AE311" cm="1">
        <f t="array" ref="AE311">INDEX('GMW - Zero_net'!$A$2:$MC$200,MATCH(1,('GMW - Zero_net'!$MC$2:$MC$200=AE$3)*('GMW - Zero_net'!$MB$2:$MB$200=AE$4),0),$E311-1973)</f>
        <v>46.256740000000001</v>
      </c>
    </row>
    <row r="312" spans="1:31" x14ac:dyDescent="0.25">
      <c r="B312">
        <f t="shared" si="24"/>
        <v>2056</v>
      </c>
      <c r="C312">
        <f t="shared" si="24"/>
        <v>2056</v>
      </c>
      <c r="E312">
        <f t="shared" si="21"/>
        <v>2285</v>
      </c>
      <c r="F312" cm="1">
        <f t="array" ref="F312">INDEX('GMW - Zero_net'!$A$2:$MC$200,MATCH(1,('GMW - Zero_net'!$MC$2:$MC$200=F$3)*('GMW - Zero_net'!$MB$2:$MB$200=F$4),0),$E312-1973)</f>
        <v>937694.8</v>
      </c>
      <c r="G312" cm="1">
        <f t="array" ref="G312">INDEX('GMW - Zero_net'!$A$2:$MC$200,MATCH(1,('GMW - Zero_net'!$MC$2:$MC$200=G$3)*('GMW - Zero_net'!$MB$2:$MB$200=G$4),0),$E312-1973)</f>
        <v>516709.3</v>
      </c>
      <c r="H312" cm="1">
        <f t="array" ref="H312">INDEX('GMW - Zero_net'!$A$2:$MC$200,MATCH(1,('GMW - Zero_net'!$MC$2:$MC$200=H$3)*('GMW - Zero_net'!$MB$2:$MB$200=H$4),0),$E312-1973)</f>
        <v>609040.80000000005</v>
      </c>
      <c r="I312" cm="1">
        <f t="array" ref="I312">INDEX('GMW - Zero_net'!$A$2:$MC$200,MATCH(1,('GMW - Zero_net'!$MC$2:$MC$200=I$3)*('GMW - Zero_net'!$MB$2:$MB$200=I$4),0),$E312-1973)</f>
        <v>258.16199999999998</v>
      </c>
      <c r="J312" cm="1">
        <f t="array" ref="J312">INDEX('GMW - Zero_net'!$A$2:$MC$200,MATCH(1,('GMW - Zero_net'!$MC$2:$MC$200=J$3)*('GMW - Zero_net'!$MB$2:$MB$200=J$4),0),$E312-1973)</f>
        <v>2.3725499999999999</v>
      </c>
      <c r="K312" cm="1">
        <f t="array" ref="K312">INDEX('GMW - Zero_net'!$A$2:$MC$200,MATCH(1,('GMW - Zero_net'!$MC$2:$MC$200=K$3)*('GMW - Zero_net'!$MB$2:$MB$200=K$4),0),$E312-1973)</f>
        <v>3.1991299999999998</v>
      </c>
      <c r="L312" cm="1">
        <f t="array" ref="L312">INDEX('GMW - Zero_net'!$A$2:$MC$200,MATCH(1,('GMW - Zero_net'!$MC$2:$MC$200=L$3)*('GMW - Zero_net'!$MB$2:$MB$200=L$4),0),$E312-1973)</f>
        <v>33670.769999999997</v>
      </c>
      <c r="M312" cm="1">
        <f t="array" ref="M312">INDEX('GMW - Zero_net'!$A$2:$MC$200,MATCH(1,('GMW - Zero_net'!$MC$2:$MC$200=M$3)*('GMW - Zero_net'!$MB$2:$MB$200=M$4),0),$E312-1973)</f>
        <v>1124.008</v>
      </c>
      <c r="N312" cm="1">
        <f t="array" ref="N312">INDEX('GMW - Zero_net'!$A$2:$MC$200,MATCH(1,('GMW - Zero_net'!$MC$2:$MC$200=N$3)*('GMW - Zero_net'!$MB$2:$MB$200=N$4),0),$E312-1973)</f>
        <v>34794.78</v>
      </c>
      <c r="O312" cm="1">
        <f t="array" ref="O312">INDEX('GMW - Zero_net'!$A$2:$MC$200,MATCH(1,('GMW - Zero_net'!$MC$2:$MC$200=O$3)*('GMW - Zero_net'!$MB$2:$MB$200=O$4),0),$E312-1973)</f>
        <v>3.2303920000000002</v>
      </c>
      <c r="P312" cm="1">
        <f t="array" ref="P312">INDEX('GMW - Zero_net'!$A$2:$MC$200,MATCH(1,('GMW - Zero_net'!$MC$2:$MC$200=P$3)*('GMW - Zero_net'!$MB$2:$MB$200=P$4),0),$E312-1973)</f>
        <v>40758.629999999997</v>
      </c>
      <c r="Q312" cm="1">
        <f t="array" ref="Q312">INDEX('GMW - Zero_net'!$A$2:$MC$200,MATCH(1,('GMW - Zero_net'!$MC$2:$MC$200=Q$3)*('GMW - Zero_net'!$MB$2:$MB$200=Q$4),0),$E312-1973)</f>
        <v>-147364.5</v>
      </c>
      <c r="R312" cm="1">
        <f t="array" ref="R312">INDEX('GMW - Zero_net'!$A$2:$MC$200,MATCH(1,('GMW - Zero_net'!$MC$2:$MC$200=R$3)*('GMW - Zero_net'!$MB$2:$MB$200=R$4),0),$E312-1973)</f>
        <v>10417800</v>
      </c>
      <c r="S312" cm="1">
        <f t="array" ref="S312">INDEX('GMW - Zero_net'!$A$2:$MC$200,MATCH(1,('GMW - Zero_net'!$MC$2:$MC$200=S$3)*('GMW - Zero_net'!$MB$2:$MB$200=S$4),0),$E312-1973)</f>
        <v>1980027</v>
      </c>
      <c r="T312" cm="1">
        <f t="array" ref="T312">INDEX('GMW - Zero_net'!$A$2:$MC$200,MATCH(1,('GMW - Zero_net'!$MC$2:$MC$200=T$3)*('GMW - Zero_net'!$MB$2:$MB$200=T$4),0),$E312-1973)</f>
        <v>-2.2697450000000001E-2</v>
      </c>
      <c r="U312" cm="1">
        <f t="array" ref="U312">INDEX('GMW - Zero_net'!$A$2:$MC$200,MATCH(1,('GMW - Zero_net'!$MC$2:$MC$200=U$3)*('GMW - Zero_net'!$MB$2:$MB$200=U$4),0),$E312-1973)</f>
        <v>937907.6</v>
      </c>
      <c r="V312" cm="1">
        <f t="array" ref="V312">INDEX('GMW - Zero_net'!$A$2:$MC$200,MATCH(1,('GMW - Zero_net'!$MC$2:$MC$200=V$3)*('GMW - Zero_net'!$MB$2:$MB$200=V$4),0),$E312-1973)</f>
        <v>33407.82</v>
      </c>
      <c r="W312" cm="1">
        <f t="array" ref="W312">INDEX('GMW - Zero_net'!$A$2:$MC$200,MATCH(1,('GMW - Zero_net'!$MC$2:$MC$200=W$3)*('GMW - Zero_net'!$MB$2:$MB$200=W$4),0),$E312-1973)</f>
        <v>31.93017</v>
      </c>
      <c r="X312" cm="1">
        <f t="array" ref="X312">INDEX('GMW - Zero_net'!$A$2:$MC$200,MATCH(1,('GMW - Zero_net'!$MC$2:$MC$200=X$3)*('GMW - Zero_net'!$MB$2:$MB$200=X$4),0),$E312-1973)</f>
        <v>599631.6</v>
      </c>
      <c r="Y312" cm="1">
        <f t="array" ref="Y312">INDEX('GMW - Zero_net'!$A$2:$MC$200,MATCH(1,('GMW - Zero_net'!$MC$2:$MC$200=Y$3)*('GMW - Zero_net'!$MB$2:$MB$200=Y$4),0),$E312-1973)</f>
        <v>38849.269999999997</v>
      </c>
      <c r="Z312" cm="1">
        <f t="array" ref="Z312">INDEX('GMW - Zero_net'!$A$2:$MC$200,MATCH(1,('GMW - Zero_net'!$MC$2:$MC$200=Z$3)*('GMW - Zero_net'!$MB$2:$MB$200=Z$4),0),$E312-1973)</f>
        <v>4796234</v>
      </c>
      <c r="AA312" cm="1">
        <f t="array" ref="AA312">INDEX('GMW - Zero_net'!$A$2:$MC$200,MATCH(1,('GMW - Zero_net'!$MC$2:$MC$200=AA$3)*('GMW - Zero_net'!$MB$2:$MB$200=AA$4),0),$E312-1973)</f>
        <v>-1.4746919999999999</v>
      </c>
      <c r="AB312" cm="1">
        <f t="array" ref="AB312">INDEX('GMW - Zero_net'!$A$2:$MC$200,MATCH(1,('GMW - Zero_net'!$MC$2:$MC$200=AB$3)*('GMW - Zero_net'!$MB$2:$MB$200=AB$4),0),$E312-1973)</f>
        <v>943786.5</v>
      </c>
      <c r="AC312" cm="1">
        <f t="array" ref="AC312">INDEX('GMW - Zero_net'!$A$2:$MC$200,MATCH(1,('GMW - Zero_net'!$MC$2:$MC$200=AC$3)*('GMW - Zero_net'!$MB$2:$MB$200=AC$4),0),$E312-1973)</f>
        <v>770932</v>
      </c>
      <c r="AD312" cm="1">
        <f t="array" ref="AD312">INDEX('GMW - Zero_net'!$A$2:$MC$200,MATCH(1,('GMW - Zero_net'!$MC$2:$MC$200=AD$3)*('GMW - Zero_net'!$MB$2:$MB$200=AD$4),0),$E312-1973)</f>
        <v>67037.279999999999</v>
      </c>
      <c r="AE312" cm="1">
        <f t="array" ref="AE312">INDEX('GMW - Zero_net'!$A$2:$MC$200,MATCH(1,('GMW - Zero_net'!$MC$2:$MC$200=AE$3)*('GMW - Zero_net'!$MB$2:$MB$200=AE$4),0),$E312-1973)</f>
        <v>46.459119999999999</v>
      </c>
    </row>
    <row r="313" spans="1:31" x14ac:dyDescent="0.25">
      <c r="B313">
        <f t="shared" si="24"/>
        <v>2056</v>
      </c>
      <c r="C313">
        <f t="shared" si="24"/>
        <v>2056</v>
      </c>
      <c r="E313">
        <f t="shared" si="21"/>
        <v>2286</v>
      </c>
      <c r="F313" cm="1">
        <f t="array" ref="F313">INDEX('GMW - Zero_net'!$A$2:$MC$200,MATCH(1,('GMW - Zero_net'!$MC$2:$MC$200=F$3)*('GMW - Zero_net'!$MB$2:$MB$200=F$4),0),$E313-1973)</f>
        <v>939220.4</v>
      </c>
      <c r="G313" cm="1">
        <f t="array" ref="G313">INDEX('GMW - Zero_net'!$A$2:$MC$200,MATCH(1,('GMW - Zero_net'!$MC$2:$MC$200=G$3)*('GMW - Zero_net'!$MB$2:$MB$200=G$4),0),$E313-1973)</f>
        <v>517292.7</v>
      </c>
      <c r="H313" cm="1">
        <f t="array" ref="H313">INDEX('GMW - Zero_net'!$A$2:$MC$200,MATCH(1,('GMW - Zero_net'!$MC$2:$MC$200=H$3)*('GMW - Zero_net'!$MB$2:$MB$200=H$4),0),$E313-1973)</f>
        <v>610146.9</v>
      </c>
      <c r="I313" cm="1">
        <f t="array" ref="I313">INDEX('GMW - Zero_net'!$A$2:$MC$200,MATCH(1,('GMW - Zero_net'!$MC$2:$MC$200=I$3)*('GMW - Zero_net'!$MB$2:$MB$200=I$4),0),$E313-1973)</f>
        <v>259.40550000000002</v>
      </c>
      <c r="J313" cm="1">
        <f t="array" ref="J313">INDEX('GMW - Zero_net'!$A$2:$MC$200,MATCH(1,('GMW - Zero_net'!$MC$2:$MC$200=J$3)*('GMW - Zero_net'!$MB$2:$MB$200=J$4),0),$E313-1973)</f>
        <v>2.3732039999999999</v>
      </c>
      <c r="K313" cm="1">
        <f t="array" ref="K313">INDEX('GMW - Zero_net'!$A$2:$MC$200,MATCH(1,('GMW - Zero_net'!$MC$2:$MC$200=K$3)*('GMW - Zero_net'!$MB$2:$MB$200=K$4),0),$E313-1973)</f>
        <v>3.198423</v>
      </c>
      <c r="L313" cm="1">
        <f t="array" ref="L313">INDEX('GMW - Zero_net'!$A$2:$MC$200,MATCH(1,('GMW - Zero_net'!$MC$2:$MC$200=L$3)*('GMW - Zero_net'!$MB$2:$MB$200=L$4),0),$E313-1973)</f>
        <v>33626.94</v>
      </c>
      <c r="M313" cm="1">
        <f t="array" ref="M313">INDEX('GMW - Zero_net'!$A$2:$MC$200,MATCH(1,('GMW - Zero_net'!$MC$2:$MC$200=M$3)*('GMW - Zero_net'!$MB$2:$MB$200=M$4),0),$E313-1973)</f>
        <v>1120.1210000000001</v>
      </c>
      <c r="N313" cm="1">
        <f t="array" ref="N313">INDEX('GMW - Zero_net'!$A$2:$MC$200,MATCH(1,('GMW - Zero_net'!$MC$2:$MC$200=N$3)*('GMW - Zero_net'!$MB$2:$MB$200=N$4),0),$E313-1973)</f>
        <v>34747.06</v>
      </c>
      <c r="O313" cm="1">
        <f t="array" ref="O313">INDEX('GMW - Zero_net'!$A$2:$MC$200,MATCH(1,('GMW - Zero_net'!$MC$2:$MC$200=O$3)*('GMW - Zero_net'!$MB$2:$MB$200=O$4),0),$E313-1973)</f>
        <v>3.223643</v>
      </c>
      <c r="P313" cm="1">
        <f t="array" ref="P313">INDEX('GMW - Zero_net'!$A$2:$MC$200,MATCH(1,('GMW - Zero_net'!$MC$2:$MC$200=P$3)*('GMW - Zero_net'!$MB$2:$MB$200=P$4),0),$E313-1973)</f>
        <v>40690.339999999997</v>
      </c>
      <c r="Q313" cm="1">
        <f t="array" ref="Q313">INDEX('GMW - Zero_net'!$A$2:$MC$200,MATCH(1,('GMW - Zero_net'!$MC$2:$MC$200=Q$3)*('GMW - Zero_net'!$MB$2:$MB$200=Q$4),0),$E313-1973)</f>
        <v>-75865.09</v>
      </c>
      <c r="R313" cm="1">
        <f t="array" ref="R313">INDEX('GMW - Zero_net'!$A$2:$MC$200,MATCH(1,('GMW - Zero_net'!$MC$2:$MC$200=R$3)*('GMW - Zero_net'!$MB$2:$MB$200=R$4),0),$E313-1973)</f>
        <v>10530180</v>
      </c>
      <c r="S313" cm="1">
        <f t="array" ref="S313">INDEX('GMW - Zero_net'!$A$2:$MC$200,MATCH(1,('GMW - Zero_net'!$MC$2:$MC$200=S$3)*('GMW - Zero_net'!$MB$2:$MB$200=S$4),0),$E313-1973)</f>
        <v>1993943</v>
      </c>
      <c r="T313" cm="1">
        <f t="array" ref="T313">INDEX('GMW - Zero_net'!$A$2:$MC$200,MATCH(1,('GMW - Zero_net'!$MC$2:$MC$200=T$3)*('GMW - Zero_net'!$MB$2:$MB$200=T$4),0),$E313-1973)</f>
        <v>-1.6021730000000001E-2</v>
      </c>
      <c r="U313" cm="1">
        <f t="array" ref="U313">INDEX('GMW - Zero_net'!$A$2:$MC$200,MATCH(1,('GMW - Zero_net'!$MC$2:$MC$200=U$3)*('GMW - Zero_net'!$MB$2:$MB$200=U$4),0),$E313-1973)</f>
        <v>939371.1</v>
      </c>
      <c r="V313" cm="1">
        <f t="array" ref="V313">INDEX('GMW - Zero_net'!$A$2:$MC$200,MATCH(1,('GMW - Zero_net'!$MC$2:$MC$200=V$3)*('GMW - Zero_net'!$MB$2:$MB$200=V$4),0),$E313-1973)</f>
        <v>33362.04</v>
      </c>
      <c r="W313" cm="1">
        <f t="array" ref="W313">INDEX('GMW - Zero_net'!$A$2:$MC$200,MATCH(1,('GMW - Zero_net'!$MC$2:$MC$200=W$3)*('GMW - Zero_net'!$MB$2:$MB$200=W$4),0),$E313-1973)</f>
        <v>31.92942</v>
      </c>
      <c r="X313" cm="1">
        <f t="array" ref="X313">INDEX('GMW - Zero_net'!$A$2:$MC$200,MATCH(1,('GMW - Zero_net'!$MC$2:$MC$200=X$3)*('GMW - Zero_net'!$MB$2:$MB$200=X$4),0),$E313-1973)</f>
        <v>598788.4</v>
      </c>
      <c r="Y313" cm="1">
        <f t="array" ref="Y313">INDEX('GMW - Zero_net'!$A$2:$MC$200,MATCH(1,('GMW - Zero_net'!$MC$2:$MC$200=Y$3)*('GMW - Zero_net'!$MB$2:$MB$200=Y$4),0),$E313-1973)</f>
        <v>38774.17</v>
      </c>
      <c r="Z313" cm="1">
        <f t="array" ref="Z313">INDEX('GMW - Zero_net'!$A$2:$MC$200,MATCH(1,('GMW - Zero_net'!$MC$2:$MC$200=Z$3)*('GMW - Zero_net'!$MB$2:$MB$200=Z$4),0),$E313-1973)</f>
        <v>4811564</v>
      </c>
      <c r="AA313" cm="1">
        <f t="array" ref="AA313">INDEX('GMW - Zero_net'!$A$2:$MC$200,MATCH(1,('GMW - Zero_net'!$MC$2:$MC$200=AA$3)*('GMW - Zero_net'!$MB$2:$MB$200=AA$4),0),$E313-1973)</f>
        <v>-1.473506</v>
      </c>
      <c r="AB313" cm="1">
        <f t="array" ref="AB313">INDEX('GMW - Zero_net'!$A$2:$MC$200,MATCH(1,('GMW - Zero_net'!$MC$2:$MC$200=AB$3)*('GMW - Zero_net'!$MB$2:$MB$200=AB$4),0),$E313-1973)</f>
        <v>929820.6</v>
      </c>
      <c r="AC313" cm="1">
        <f t="array" ref="AC313">INDEX('GMW - Zero_net'!$A$2:$MC$200,MATCH(1,('GMW - Zero_net'!$MC$2:$MC$200=AC$3)*('GMW - Zero_net'!$MB$2:$MB$200=AC$4),0),$E313-1973)</f>
        <v>817434.9</v>
      </c>
      <c r="AD313" cm="1">
        <f t="array" ref="AD313">INDEX('GMW - Zero_net'!$A$2:$MC$200,MATCH(1,('GMW - Zero_net'!$MC$2:$MC$200=AD$3)*('GMW - Zero_net'!$MB$2:$MB$200=AD$4),0),$E313-1973)</f>
        <v>66988.81</v>
      </c>
      <c r="AE313" cm="1">
        <f t="array" ref="AE313">INDEX('GMW - Zero_net'!$A$2:$MC$200,MATCH(1,('GMW - Zero_net'!$MC$2:$MC$200=AE$3)*('GMW - Zero_net'!$MB$2:$MB$200=AE$4),0),$E313-1973)</f>
        <v>46.658720000000002</v>
      </c>
    </row>
    <row r="314" spans="1:31" x14ac:dyDescent="0.25">
      <c r="B314">
        <f t="shared" si="24"/>
        <v>2056</v>
      </c>
      <c r="C314">
        <f t="shared" si="24"/>
        <v>2056</v>
      </c>
      <c r="E314">
        <f t="shared" si="21"/>
        <v>2287</v>
      </c>
      <c r="F314" cm="1">
        <f t="array" ref="F314">INDEX('GMW - Zero_net'!$A$2:$MC$200,MATCH(1,('GMW - Zero_net'!$MC$2:$MC$200=F$3)*('GMW - Zero_net'!$MB$2:$MB$200=F$4),0),$E314-1973)</f>
        <v>940712.9</v>
      </c>
      <c r="G314" cm="1">
        <f t="array" ref="G314">INDEX('GMW - Zero_net'!$A$2:$MC$200,MATCH(1,('GMW - Zero_net'!$MC$2:$MC$200=G$3)*('GMW - Zero_net'!$MB$2:$MB$200=G$4),0),$E314-1973)</f>
        <v>517831</v>
      </c>
      <c r="H314" cm="1">
        <f t="array" ref="H314">INDEX('GMW - Zero_net'!$A$2:$MC$200,MATCH(1,('GMW - Zero_net'!$MC$2:$MC$200=H$3)*('GMW - Zero_net'!$MB$2:$MB$200=H$4),0),$E314-1973)</f>
        <v>611192.4</v>
      </c>
      <c r="I314" cm="1">
        <f t="array" ref="I314">INDEX('GMW - Zero_net'!$A$2:$MC$200,MATCH(1,('GMW - Zero_net'!$MC$2:$MC$200=I$3)*('GMW - Zero_net'!$MB$2:$MB$200=I$4),0),$E314-1973)</f>
        <v>260.44589999999999</v>
      </c>
      <c r="J314" cm="1">
        <f t="array" ref="J314">INDEX('GMW - Zero_net'!$A$2:$MC$200,MATCH(1,('GMW - Zero_net'!$MC$2:$MC$200=J$3)*('GMW - Zero_net'!$MB$2:$MB$200=J$4),0),$E314-1973)</f>
        <v>2.3739180000000002</v>
      </c>
      <c r="K314" cm="1">
        <f t="array" ref="K314">INDEX('GMW - Zero_net'!$A$2:$MC$200,MATCH(1,('GMW - Zero_net'!$MC$2:$MC$200=K$3)*('GMW - Zero_net'!$MB$2:$MB$200=K$4),0),$E314-1973)</f>
        <v>3.1981310000000001</v>
      </c>
      <c r="L314" cm="1">
        <f t="array" ref="L314">INDEX('GMW - Zero_net'!$A$2:$MC$200,MATCH(1,('GMW - Zero_net'!$MC$2:$MC$200=L$3)*('GMW - Zero_net'!$MB$2:$MB$200=L$4),0),$E314-1973)</f>
        <v>33583.089999999997</v>
      </c>
      <c r="M314" cm="1">
        <f t="array" ref="M314">INDEX('GMW - Zero_net'!$A$2:$MC$200,MATCH(1,('GMW - Zero_net'!$MC$2:$MC$200=M$3)*('GMW - Zero_net'!$MB$2:$MB$200=M$4),0),$E314-1973)</f>
        <v>1116.2190000000001</v>
      </c>
      <c r="N314" cm="1">
        <f t="array" ref="N314">INDEX('GMW - Zero_net'!$A$2:$MC$200,MATCH(1,('GMW - Zero_net'!$MC$2:$MC$200=N$3)*('GMW - Zero_net'!$MB$2:$MB$200=N$4),0),$E314-1973)</f>
        <v>34699.300000000003</v>
      </c>
      <c r="O314" cm="1">
        <f t="array" ref="O314">INDEX('GMW - Zero_net'!$A$2:$MC$200,MATCH(1,('GMW - Zero_net'!$MC$2:$MC$200=O$3)*('GMW - Zero_net'!$MB$2:$MB$200=O$4),0),$E314-1973)</f>
        <v>3.2168329999999998</v>
      </c>
      <c r="P314" cm="1">
        <f t="array" ref="P314">INDEX('GMW - Zero_net'!$A$2:$MC$200,MATCH(1,('GMW - Zero_net'!$MC$2:$MC$200=P$3)*('GMW - Zero_net'!$MB$2:$MB$200=P$4),0),$E314-1973)</f>
        <v>40622.04</v>
      </c>
      <c r="Q314" cm="1">
        <f t="array" ref="Q314">INDEX('GMW - Zero_net'!$A$2:$MC$200,MATCH(1,('GMW - Zero_net'!$MC$2:$MC$200=Q$3)*('GMW - Zero_net'!$MB$2:$MB$200=Q$4),0),$E314-1973)</f>
        <v>-134650.70000000001</v>
      </c>
      <c r="R314" cm="1">
        <f t="array" ref="R314">INDEX('GMW - Zero_net'!$A$2:$MC$200,MATCH(1,('GMW - Zero_net'!$MC$2:$MC$200=R$3)*('GMW - Zero_net'!$MB$2:$MB$200=R$4),0),$E314-1973)</f>
        <v>10701670</v>
      </c>
      <c r="S314" cm="1">
        <f t="array" ref="S314">INDEX('GMW - Zero_net'!$A$2:$MC$200,MATCH(1,('GMW - Zero_net'!$MC$2:$MC$200=S$3)*('GMW - Zero_net'!$MB$2:$MB$200=S$4),0),$E314-1973)</f>
        <v>2007329</v>
      </c>
      <c r="T314" cm="1">
        <f t="array" ref="T314">INDEX('GMW - Zero_net'!$A$2:$MC$200,MATCH(1,('GMW - Zero_net'!$MC$2:$MC$200=T$3)*('GMW - Zero_net'!$MB$2:$MB$200=T$4),0),$E314-1973)</f>
        <v>-1.2397770000000001E-2</v>
      </c>
      <c r="U314" cm="1">
        <f t="array" ref="U314">INDEX('GMW - Zero_net'!$A$2:$MC$200,MATCH(1,('GMW - Zero_net'!$MC$2:$MC$200=U$3)*('GMW - Zero_net'!$MB$2:$MB$200=U$4),0),$E314-1973)</f>
        <v>940829.8</v>
      </c>
      <c r="V314" cm="1">
        <f t="array" ref="V314">INDEX('GMW - Zero_net'!$A$2:$MC$200,MATCH(1,('GMW - Zero_net'!$MC$2:$MC$200=V$3)*('GMW - Zero_net'!$MB$2:$MB$200=V$4),0),$E314-1973)</f>
        <v>33316.230000000003</v>
      </c>
      <c r="W314" cm="1">
        <f t="array" ref="W314">INDEX('GMW - Zero_net'!$A$2:$MC$200,MATCH(1,('GMW - Zero_net'!$MC$2:$MC$200=W$3)*('GMW - Zero_net'!$MB$2:$MB$200=W$4),0),$E314-1973)</f>
        <v>31.92867</v>
      </c>
      <c r="X314" cm="1">
        <f t="array" ref="X314">INDEX('GMW - Zero_net'!$A$2:$MC$200,MATCH(1,('GMW - Zero_net'!$MC$2:$MC$200=X$3)*('GMW - Zero_net'!$MB$2:$MB$200=X$4),0),$E314-1973)</f>
        <v>597943.1</v>
      </c>
      <c r="Y314" cm="1">
        <f t="array" ref="Y314">INDEX('GMW - Zero_net'!$A$2:$MC$200,MATCH(1,('GMW - Zero_net'!$MC$2:$MC$200=Y$3)*('GMW - Zero_net'!$MB$2:$MB$200=Y$4),0),$E314-1973)</f>
        <v>38699.07</v>
      </c>
      <c r="Z314" cm="1">
        <f t="array" ref="Z314">INDEX('GMW - Zero_net'!$A$2:$MC$200,MATCH(1,('GMW - Zero_net'!$MC$2:$MC$200=Z$3)*('GMW - Zero_net'!$MB$2:$MB$200=Z$4),0),$E314-1973)</f>
        <v>4826884</v>
      </c>
      <c r="AA314" cm="1">
        <f t="array" ref="AA314">INDEX('GMW - Zero_net'!$A$2:$MC$200,MATCH(1,('GMW - Zero_net'!$MC$2:$MC$200=AA$3)*('GMW - Zero_net'!$MB$2:$MB$200=AA$4),0),$E314-1973)</f>
        <v>-1.472321</v>
      </c>
      <c r="AB314" cm="1">
        <f t="array" ref="AB314">INDEX('GMW - Zero_net'!$A$2:$MC$200,MATCH(1,('GMW - Zero_net'!$MC$2:$MC$200=AB$3)*('GMW - Zero_net'!$MB$2:$MB$200=AB$4),0),$E314-1973)</f>
        <v>979570.6</v>
      </c>
      <c r="AC314" cm="1">
        <f t="array" ref="AC314">INDEX('GMW - Zero_net'!$A$2:$MC$200,MATCH(1,('GMW - Zero_net'!$MC$2:$MC$200=AC$3)*('GMW - Zero_net'!$MB$2:$MB$200=AC$4),0),$E314-1973)</f>
        <v>808082.8</v>
      </c>
      <c r="AD314" cm="1">
        <f t="array" ref="AD314">INDEX('GMW - Zero_net'!$A$2:$MC$200,MATCH(1,('GMW - Zero_net'!$MC$2:$MC$200=AD$3)*('GMW - Zero_net'!$MB$2:$MB$200=AD$4),0),$E314-1973)</f>
        <v>66940.350000000006</v>
      </c>
      <c r="AE314" cm="1">
        <f t="array" ref="AE314">INDEX('GMW - Zero_net'!$A$2:$MC$200,MATCH(1,('GMW - Zero_net'!$MC$2:$MC$200=AE$3)*('GMW - Zero_net'!$MB$2:$MB$200=AE$4),0),$E314-1973)</f>
        <v>46.859020000000001</v>
      </c>
    </row>
    <row r="315" spans="1:31" x14ac:dyDescent="0.2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cm="1">
        <f t="array" ref="F315">INDEX('GMW - Zero_net'!$A$2:$MC$200,MATCH(1,('GMW - Zero_net'!$MC$2:$MC$200=F$3)*('GMW - Zero_net'!$MB$2:$MB$200=F$4),0),$E315-1973)</f>
        <v>942195.4</v>
      </c>
      <c r="G315" cm="1">
        <f t="array" ref="G315">INDEX('GMW - Zero_net'!$A$2:$MC$200,MATCH(1,('GMW - Zero_net'!$MC$2:$MC$200=G$3)*('GMW - Zero_net'!$MB$2:$MB$200=G$4),0),$E315-1973)</f>
        <v>518353.2</v>
      </c>
      <c r="H315" cm="1">
        <f t="array" ref="H315">INDEX('GMW - Zero_net'!$A$2:$MC$200,MATCH(1,('GMW - Zero_net'!$MC$2:$MC$200=H$3)*('GMW - Zero_net'!$MB$2:$MB$200=H$4),0),$E315-1973)</f>
        <v>612382.19999999995</v>
      </c>
      <c r="I315" cm="1">
        <f t="array" ref="I315">INDEX('GMW - Zero_net'!$A$2:$MC$200,MATCH(1,('GMW - Zero_net'!$MC$2:$MC$200=I$3)*('GMW - Zero_net'!$MB$2:$MB$200=I$4),0),$E315-1973)</f>
        <v>260.85919999999999</v>
      </c>
      <c r="J315" cm="1">
        <f t="array" ref="J315">INDEX('GMW - Zero_net'!$A$2:$MC$200,MATCH(1,('GMW - Zero_net'!$MC$2:$MC$200=J$3)*('GMW - Zero_net'!$MB$2:$MB$200=J$4),0),$E315-1973)</f>
        <v>2.3746610000000001</v>
      </c>
      <c r="K315" cm="1">
        <f t="array" ref="K315">INDEX('GMW - Zero_net'!$A$2:$MC$200,MATCH(1,('GMW - Zero_net'!$MC$2:$MC$200=K$3)*('GMW - Zero_net'!$MB$2:$MB$200=K$4),0),$E315-1973)</f>
        <v>3.1982689999999998</v>
      </c>
      <c r="L315" cm="1">
        <f t="array" ref="L315">INDEX('GMW - Zero_net'!$A$2:$MC$200,MATCH(1,('GMW - Zero_net'!$MC$2:$MC$200=L$3)*('GMW - Zero_net'!$MB$2:$MB$200=L$4),0),$E315-1973)</f>
        <v>33539.339999999997</v>
      </c>
      <c r="M315" cm="1">
        <f t="array" ref="M315">INDEX('GMW - Zero_net'!$A$2:$MC$200,MATCH(1,('GMW - Zero_net'!$MC$2:$MC$200=M$3)*('GMW - Zero_net'!$MB$2:$MB$200=M$4),0),$E315-1973)</f>
        <v>1112.1759999999999</v>
      </c>
      <c r="N315" cm="1">
        <f t="array" ref="N315">INDEX('GMW - Zero_net'!$A$2:$MC$200,MATCH(1,('GMW - Zero_net'!$MC$2:$MC$200=N$3)*('GMW - Zero_net'!$MB$2:$MB$200=N$4),0),$E315-1973)</f>
        <v>34651.519999999997</v>
      </c>
      <c r="O315" cm="1">
        <f t="array" ref="O315">INDEX('GMW - Zero_net'!$A$2:$MC$200,MATCH(1,('GMW - Zero_net'!$MC$2:$MC$200=O$3)*('GMW - Zero_net'!$MB$2:$MB$200=O$4),0),$E315-1973)</f>
        <v>3.2096019999999998</v>
      </c>
      <c r="P315" cm="1">
        <f t="array" ref="P315">INDEX('GMW - Zero_net'!$A$2:$MC$200,MATCH(1,('GMW - Zero_net'!$MC$2:$MC$200=P$3)*('GMW - Zero_net'!$MB$2:$MB$200=P$4),0),$E315-1973)</f>
        <v>40553.75</v>
      </c>
      <c r="Q315" cm="1">
        <f t="array" ref="Q315">INDEX('GMW - Zero_net'!$A$2:$MC$200,MATCH(1,('GMW - Zero_net'!$MC$2:$MC$200=Q$3)*('GMW - Zero_net'!$MB$2:$MB$200=Q$4),0),$E315-1973)</f>
        <v>28504.89</v>
      </c>
      <c r="R315" cm="1">
        <f t="array" ref="R315">INDEX('GMW - Zero_net'!$A$2:$MC$200,MATCH(1,('GMW - Zero_net'!$MC$2:$MC$200=R$3)*('GMW - Zero_net'!$MB$2:$MB$200=R$4),0),$E315-1973)</f>
        <v>10765530</v>
      </c>
      <c r="S315" cm="1">
        <f t="array" ref="S315">INDEX('GMW - Zero_net'!$A$2:$MC$200,MATCH(1,('GMW - Zero_net'!$MC$2:$MC$200=S$3)*('GMW - Zero_net'!$MB$2:$MB$200=S$4),0),$E315-1973)</f>
        <v>2021771</v>
      </c>
      <c r="T315" cm="1">
        <f t="array" ref="T315">INDEX('GMW - Zero_net'!$A$2:$MC$200,MATCH(1,('GMW - Zero_net'!$MC$2:$MC$200=T$3)*('GMW - Zero_net'!$MB$2:$MB$200=T$4),0),$E315-1973)</f>
        <v>-9.3460079999999994E-3</v>
      </c>
      <c r="U315" cm="1">
        <f t="array" ref="U315">INDEX('GMW - Zero_net'!$A$2:$MC$200,MATCH(1,('GMW - Zero_net'!$MC$2:$MC$200=U$3)*('GMW - Zero_net'!$MB$2:$MB$200=U$4),0),$E315-1973)</f>
        <v>942283.6</v>
      </c>
      <c r="V315" cm="1">
        <f t="array" ref="V315">INDEX('GMW - Zero_net'!$A$2:$MC$200,MATCH(1,('GMW - Zero_net'!$MC$2:$MC$200=V$3)*('GMW - Zero_net'!$MB$2:$MB$200=V$4),0),$E315-1973)</f>
        <v>33270.379999999997</v>
      </c>
      <c r="W315" cm="1">
        <f t="array" ref="W315">INDEX('GMW - Zero_net'!$A$2:$MC$200,MATCH(1,('GMW - Zero_net'!$MC$2:$MC$200=W$3)*('GMW - Zero_net'!$MB$2:$MB$200=W$4),0),$E315-1973)</f>
        <v>31.92792</v>
      </c>
      <c r="X315" cm="1">
        <f t="array" ref="X315">INDEX('GMW - Zero_net'!$A$2:$MC$200,MATCH(1,('GMW - Zero_net'!$MC$2:$MC$200=X$3)*('GMW - Zero_net'!$MB$2:$MB$200=X$4),0),$E315-1973)</f>
        <v>597095.6</v>
      </c>
      <c r="Y315" cm="1">
        <f t="array" ref="Y315">INDEX('GMW - Zero_net'!$A$2:$MC$200,MATCH(1,('GMW - Zero_net'!$MC$2:$MC$200=Y$3)*('GMW - Zero_net'!$MB$2:$MB$200=Y$4),0),$E315-1973)</f>
        <v>38623.980000000003</v>
      </c>
      <c r="Z315" cm="1">
        <f t="array" ref="Z315">INDEX('GMW - Zero_net'!$A$2:$MC$200,MATCH(1,('GMW - Zero_net'!$MC$2:$MC$200=Z$3)*('GMW - Zero_net'!$MB$2:$MB$200=Z$4),0),$E315-1973)</f>
        <v>4842192</v>
      </c>
      <c r="AA315" cm="1">
        <f t="array" ref="AA315">INDEX('GMW - Zero_net'!$A$2:$MC$200,MATCH(1,('GMW - Zero_net'!$MC$2:$MC$200=AA$3)*('GMW - Zero_net'!$MB$2:$MB$200=AA$4),0),$E315-1973)</f>
        <v>-1.471136</v>
      </c>
      <c r="AB315" cm="1">
        <f t="array" ref="AB315">INDEX('GMW - Zero_net'!$A$2:$MC$200,MATCH(1,('GMW - Zero_net'!$MC$2:$MC$200=AB$3)*('GMW - Zero_net'!$MB$2:$MB$200=AB$4),0),$E315-1973)</f>
        <v>1020178</v>
      </c>
      <c r="AC315" cm="1">
        <f t="array" ref="AC315">INDEX('GMW - Zero_net'!$A$2:$MC$200,MATCH(1,('GMW - Zero_net'!$MC$2:$MC$200=AC$3)*('GMW - Zero_net'!$MB$2:$MB$200=AC$4),0),$E315-1973)</f>
        <v>956322.2</v>
      </c>
      <c r="AD315" cm="1">
        <f t="array" ref="AD315">INDEX('GMW - Zero_net'!$A$2:$MC$200,MATCH(1,('GMW - Zero_net'!$MC$2:$MC$200=AD$3)*('GMW - Zero_net'!$MB$2:$MB$200=AD$4),0),$E315-1973)</f>
        <v>66891.88</v>
      </c>
      <c r="AE315" cm="1">
        <f t="array" ref="AE315">INDEX('GMW - Zero_net'!$A$2:$MC$200,MATCH(1,('GMW - Zero_net'!$MC$2:$MC$200=AE$3)*('GMW - Zero_net'!$MB$2:$MB$200=AE$4),0),$E315-1973)</f>
        <v>47.059959999999997</v>
      </c>
    </row>
    <row r="316" spans="1:31" x14ac:dyDescent="0.2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cm="1">
        <f t="array" ref="F316">INDEX('GMW - Zero_net'!$A$2:$MC$200,MATCH(1,('GMW - Zero_net'!$MC$2:$MC$200=F$3)*('GMW - Zero_net'!$MB$2:$MB$200=F$4),0),$E316-1973)</f>
        <v>943738.6</v>
      </c>
      <c r="G316" cm="1">
        <f t="array" ref="G316">INDEX('GMW - Zero_net'!$A$2:$MC$200,MATCH(1,('GMW - Zero_net'!$MC$2:$MC$200=G$3)*('GMW - Zero_net'!$MB$2:$MB$200=G$4),0),$E316-1973)</f>
        <v>518953.5</v>
      </c>
      <c r="H316" cm="1">
        <f t="array" ref="H316">INDEX('GMW - Zero_net'!$A$2:$MC$200,MATCH(1,('GMW - Zero_net'!$MC$2:$MC$200=H$3)*('GMW - Zero_net'!$MB$2:$MB$200=H$4),0),$E316-1973)</f>
        <v>613406.80000000005</v>
      </c>
      <c r="I316" cm="1">
        <f t="array" ref="I316">INDEX('GMW - Zero_net'!$A$2:$MC$200,MATCH(1,('GMW - Zero_net'!$MC$2:$MC$200=I$3)*('GMW - Zero_net'!$MB$2:$MB$200=I$4),0),$E316-1973)</f>
        <v>263.07060000000001</v>
      </c>
      <c r="J316" cm="1">
        <f t="array" ref="J316">INDEX('GMW - Zero_net'!$A$2:$MC$200,MATCH(1,('GMW - Zero_net'!$MC$2:$MC$200=J$3)*('GMW - Zero_net'!$MB$2:$MB$200=J$4),0),$E316-1973)</f>
        <v>2.375572</v>
      </c>
      <c r="K316" cm="1">
        <f t="array" ref="K316">INDEX('GMW - Zero_net'!$A$2:$MC$200,MATCH(1,('GMW - Zero_net'!$MC$2:$MC$200=K$3)*('GMW - Zero_net'!$MB$2:$MB$200=K$4),0),$E316-1973)</f>
        <v>3.1988240000000001</v>
      </c>
      <c r="L316" cm="1">
        <f t="array" ref="L316">INDEX('GMW - Zero_net'!$A$2:$MC$200,MATCH(1,('GMW - Zero_net'!$MC$2:$MC$200=L$3)*('GMW - Zero_net'!$MB$2:$MB$200=L$4),0),$E316-1973)</f>
        <v>33495.9</v>
      </c>
      <c r="M316" cm="1">
        <f t="array" ref="M316">INDEX('GMW - Zero_net'!$A$2:$MC$200,MATCH(1,('GMW - Zero_net'!$MC$2:$MC$200=M$3)*('GMW - Zero_net'!$MB$2:$MB$200=M$4),0),$E316-1973)</f>
        <v>1107.8009999999999</v>
      </c>
      <c r="N316" cm="1">
        <f t="array" ref="N316">INDEX('GMW - Zero_net'!$A$2:$MC$200,MATCH(1,('GMW - Zero_net'!$MC$2:$MC$200=N$3)*('GMW - Zero_net'!$MB$2:$MB$200=N$4),0),$E316-1973)</f>
        <v>34603.699999999997</v>
      </c>
      <c r="O316" cm="1">
        <f t="array" ref="O316">INDEX('GMW - Zero_net'!$A$2:$MC$200,MATCH(1,('GMW - Zero_net'!$MC$2:$MC$200=O$3)*('GMW - Zero_net'!$MB$2:$MB$200=O$4),0),$E316-1973)</f>
        <v>3.2013940000000001</v>
      </c>
      <c r="P316" cm="1">
        <f t="array" ref="P316">INDEX('GMW - Zero_net'!$A$2:$MC$200,MATCH(1,('GMW - Zero_net'!$MC$2:$MC$200=P$3)*('GMW - Zero_net'!$MB$2:$MB$200=P$4),0),$E316-1973)</f>
        <v>40485.46</v>
      </c>
      <c r="Q316" cm="1">
        <f t="array" ref="Q316">INDEX('GMW - Zero_net'!$A$2:$MC$200,MATCH(1,('GMW - Zero_net'!$MC$2:$MC$200=Q$3)*('GMW - Zero_net'!$MB$2:$MB$200=Q$4),0),$E316-1973)</f>
        <v>-153845.79999999999</v>
      </c>
      <c r="R316" cm="1">
        <f t="array" ref="R316">INDEX('GMW - Zero_net'!$A$2:$MC$200,MATCH(1,('GMW - Zero_net'!$MC$2:$MC$200=R$3)*('GMW - Zero_net'!$MB$2:$MB$200=R$4),0),$E316-1973)</f>
        <v>10945310</v>
      </c>
      <c r="S316" cm="1">
        <f t="array" ref="S316">INDEX('GMW - Zero_net'!$A$2:$MC$200,MATCH(1,('GMW - Zero_net'!$MC$2:$MC$200=S$3)*('GMW - Zero_net'!$MB$2:$MB$200=S$4),0),$E316-1973)</f>
        <v>2035858</v>
      </c>
      <c r="T316" cm="1">
        <f t="array" ref="T316">INDEX('GMW - Zero_net'!$A$2:$MC$200,MATCH(1,('GMW - Zero_net'!$MC$2:$MC$200=T$3)*('GMW - Zero_net'!$MB$2:$MB$200=T$4),0),$E316-1973)</f>
        <v>6.6757199999999996E-4</v>
      </c>
      <c r="U316" cm="1">
        <f t="array" ref="U316">INDEX('GMW - Zero_net'!$A$2:$MC$200,MATCH(1,('GMW - Zero_net'!$MC$2:$MC$200=U$3)*('GMW - Zero_net'!$MB$2:$MB$200=U$4),0),$E316-1973)</f>
        <v>943732.4</v>
      </c>
      <c r="V316" cm="1">
        <f t="array" ref="V316">INDEX('GMW - Zero_net'!$A$2:$MC$200,MATCH(1,('GMW - Zero_net'!$MC$2:$MC$200=V$3)*('GMW - Zero_net'!$MB$2:$MB$200=V$4),0),$E316-1973)</f>
        <v>33224.519999999997</v>
      </c>
      <c r="W316" cm="1">
        <f t="array" ref="W316">INDEX('GMW - Zero_net'!$A$2:$MC$200,MATCH(1,('GMW - Zero_net'!$MC$2:$MC$200=W$3)*('GMW - Zero_net'!$MB$2:$MB$200=W$4),0),$E316-1973)</f>
        <v>31.92717</v>
      </c>
      <c r="X316" cm="1">
        <f t="array" ref="X316">INDEX('GMW - Zero_net'!$A$2:$MC$200,MATCH(1,('GMW - Zero_net'!$MC$2:$MC$200=X$3)*('GMW - Zero_net'!$MB$2:$MB$200=X$4),0),$E316-1973)</f>
        <v>596245.6</v>
      </c>
      <c r="Y316" cm="1">
        <f t="array" ref="Y316">INDEX('GMW - Zero_net'!$A$2:$MC$200,MATCH(1,('GMW - Zero_net'!$MC$2:$MC$200=Y$3)*('GMW - Zero_net'!$MB$2:$MB$200=Y$4),0),$E316-1973)</f>
        <v>38548.879999999997</v>
      </c>
      <c r="Z316" cm="1">
        <f t="array" ref="Z316">INDEX('GMW - Zero_net'!$A$2:$MC$200,MATCH(1,('GMW - Zero_net'!$MC$2:$MC$200=Z$3)*('GMW - Zero_net'!$MB$2:$MB$200=Z$4),0),$E316-1973)</f>
        <v>4857498</v>
      </c>
      <c r="AA316" cm="1">
        <f t="array" ref="AA316">INDEX('GMW - Zero_net'!$A$2:$MC$200,MATCH(1,('GMW - Zero_net'!$MC$2:$MC$200=AA$3)*('GMW - Zero_net'!$MB$2:$MB$200=AA$4),0),$E316-1973)</f>
        <v>-1.4699530000000001</v>
      </c>
      <c r="AB316" cm="1">
        <f t="array" ref="AB316">INDEX('GMW - Zero_net'!$A$2:$MC$200,MATCH(1,('GMW - Zero_net'!$MC$2:$MC$200=AB$3)*('GMW - Zero_net'!$MB$2:$MB$200=AB$4),0),$E316-1973)</f>
        <v>972569.5</v>
      </c>
      <c r="AC316" cm="1">
        <f t="array" ref="AC316">INDEX('GMW - Zero_net'!$A$2:$MC$200,MATCH(1,('GMW - Zero_net'!$MC$2:$MC$200=AC$3)*('GMW - Zero_net'!$MB$2:$MB$200=AC$4),0),$E316-1973)</f>
        <v>792782.6</v>
      </c>
      <c r="AD316" cm="1">
        <f t="array" ref="AD316">INDEX('GMW - Zero_net'!$A$2:$MC$200,MATCH(1,('GMW - Zero_net'!$MC$2:$MC$200=AD$3)*('GMW - Zero_net'!$MB$2:$MB$200=AD$4),0),$E316-1973)</f>
        <v>66843.41</v>
      </c>
      <c r="AE316" cm="1">
        <f t="array" ref="AE316">INDEX('GMW - Zero_net'!$A$2:$MC$200,MATCH(1,('GMW - Zero_net'!$MC$2:$MC$200=AE$3)*('GMW - Zero_net'!$MB$2:$MB$200=AE$4),0),$E316-1973)</f>
        <v>47.261580000000002</v>
      </c>
    </row>
    <row r="317" spans="1:31" x14ac:dyDescent="0.25">
      <c r="B317">
        <f t="shared" si="25"/>
        <v>2057</v>
      </c>
      <c r="C317">
        <f t="shared" si="25"/>
        <v>2057</v>
      </c>
      <c r="E317">
        <f t="shared" si="21"/>
        <v>2290</v>
      </c>
      <c r="F317" cm="1">
        <f t="array" ref="F317">INDEX('GMW - Zero_net'!$A$2:$MC$200,MATCH(1,('GMW - Zero_net'!$MC$2:$MC$200=F$3)*('GMW - Zero_net'!$MB$2:$MB$200=F$4),0),$E317-1973)</f>
        <v>945281.5</v>
      </c>
      <c r="G317" cm="1">
        <f t="array" ref="G317">INDEX('GMW - Zero_net'!$A$2:$MC$200,MATCH(1,('GMW - Zero_net'!$MC$2:$MC$200=G$3)*('GMW - Zero_net'!$MB$2:$MB$200=G$4),0),$E317-1973)</f>
        <v>519548.2</v>
      </c>
      <c r="H317" cm="1">
        <f t="array" ref="H317">INDEX('GMW - Zero_net'!$A$2:$MC$200,MATCH(1,('GMW - Zero_net'!$MC$2:$MC$200=H$3)*('GMW - Zero_net'!$MB$2:$MB$200=H$4),0),$E317-1973)</f>
        <v>614506.30000000005</v>
      </c>
      <c r="I317" cm="1">
        <f t="array" ref="I317">INDEX('GMW - Zero_net'!$A$2:$MC$200,MATCH(1,('GMW - Zero_net'!$MC$2:$MC$200=I$3)*('GMW - Zero_net'!$MB$2:$MB$200=I$4),0),$E317-1973)</f>
        <v>264.33999999999997</v>
      </c>
      <c r="J317" cm="1">
        <f t="array" ref="J317">INDEX('GMW - Zero_net'!$A$2:$MC$200,MATCH(1,('GMW - Zero_net'!$MC$2:$MC$200=J$3)*('GMW - Zero_net'!$MB$2:$MB$200=J$4),0),$E317-1973)</f>
        <v>2.3766430000000001</v>
      </c>
      <c r="K317" cm="1">
        <f t="array" ref="K317">INDEX('GMW - Zero_net'!$A$2:$MC$200,MATCH(1,('GMW - Zero_net'!$MC$2:$MC$200=K$3)*('GMW - Zero_net'!$MB$2:$MB$200=K$4),0),$E317-1973)</f>
        <v>3.1982840000000001</v>
      </c>
      <c r="L317" cm="1">
        <f t="array" ref="L317">INDEX('GMW - Zero_net'!$A$2:$MC$200,MATCH(1,('GMW - Zero_net'!$MC$2:$MC$200=L$3)*('GMW - Zero_net'!$MB$2:$MB$200=L$4),0),$E317-1973)</f>
        <v>33453.160000000003</v>
      </c>
      <c r="M317" cm="1">
        <f t="array" ref="M317">INDEX('GMW - Zero_net'!$A$2:$MC$200,MATCH(1,('GMW - Zero_net'!$MC$2:$MC$200=M$3)*('GMW - Zero_net'!$MB$2:$MB$200=M$4),0),$E317-1973)</f>
        <v>1103.5550000000001</v>
      </c>
      <c r="N317" cm="1">
        <f t="array" ref="N317">INDEX('GMW - Zero_net'!$A$2:$MC$200,MATCH(1,('GMW - Zero_net'!$MC$2:$MC$200=N$3)*('GMW - Zero_net'!$MB$2:$MB$200=N$4),0),$E317-1973)</f>
        <v>34556.71</v>
      </c>
      <c r="O317" cm="1">
        <f t="array" ref="O317">INDEX('GMW - Zero_net'!$A$2:$MC$200,MATCH(1,('GMW - Zero_net'!$MC$2:$MC$200=O$3)*('GMW - Zero_net'!$MB$2:$MB$200=O$4),0),$E317-1973)</f>
        <v>3.19346</v>
      </c>
      <c r="P317" cm="1">
        <f t="array" ref="P317">INDEX('GMW - Zero_net'!$A$2:$MC$200,MATCH(1,('GMW - Zero_net'!$MC$2:$MC$200=P$3)*('GMW - Zero_net'!$MB$2:$MB$200=P$4),0),$E317-1973)</f>
        <v>40414.089999999997</v>
      </c>
      <c r="Q317" cm="1">
        <f t="array" ref="Q317">INDEX('GMW - Zero_net'!$A$2:$MC$200,MATCH(1,('GMW - Zero_net'!$MC$2:$MC$200=Q$3)*('GMW - Zero_net'!$MB$2:$MB$200=Q$4),0),$E317-1973)</f>
        <v>-80154.12</v>
      </c>
      <c r="R317" cm="1">
        <f t="array" ref="R317">INDEX('GMW - Zero_net'!$A$2:$MC$200,MATCH(1,('GMW - Zero_net'!$MC$2:$MC$200=R$3)*('GMW - Zero_net'!$MB$2:$MB$200=R$4),0),$E317-1973)</f>
        <v>11062810</v>
      </c>
      <c r="S317" cm="1">
        <f t="array" ref="S317">INDEX('GMW - Zero_net'!$A$2:$MC$200,MATCH(1,('GMW - Zero_net'!$MC$2:$MC$200=S$3)*('GMW - Zero_net'!$MB$2:$MB$200=S$4),0),$E317-1973)</f>
        <v>2050227</v>
      </c>
      <c r="T317" cm="1">
        <f t="array" ref="T317">INDEX('GMW - Zero_net'!$A$2:$MC$200,MATCH(1,('GMW - Zero_net'!$MC$2:$MC$200=T$3)*('GMW - Zero_net'!$MB$2:$MB$200=T$4),0),$E317-1973)</f>
        <v>9.5367430000000003E-3</v>
      </c>
      <c r="U317" cm="1">
        <f t="array" ref="U317">INDEX('GMW - Zero_net'!$A$2:$MC$200,MATCH(1,('GMW - Zero_net'!$MC$2:$MC$200=U$3)*('GMW - Zero_net'!$MB$2:$MB$200=U$4),0),$E317-1973)</f>
        <v>945191.6</v>
      </c>
      <c r="V317" cm="1">
        <f t="array" ref="V317">INDEX('GMW - Zero_net'!$A$2:$MC$200,MATCH(1,('GMW - Zero_net'!$MC$2:$MC$200=V$3)*('GMW - Zero_net'!$MB$2:$MB$200=V$4),0),$E317-1973)</f>
        <v>33179.440000000002</v>
      </c>
      <c r="W317" cm="1">
        <f t="array" ref="W317">INDEX('GMW - Zero_net'!$A$2:$MC$200,MATCH(1,('GMW - Zero_net'!$MC$2:$MC$200=W$3)*('GMW - Zero_net'!$MB$2:$MB$200=W$4),0),$E317-1973)</f>
        <v>31.92642</v>
      </c>
      <c r="X317" cm="1">
        <f t="array" ref="X317">INDEX('GMW - Zero_net'!$A$2:$MC$200,MATCH(1,('GMW - Zero_net'!$MC$2:$MC$200=X$3)*('GMW - Zero_net'!$MB$2:$MB$200=X$4),0),$E317-1973)</f>
        <v>595448.19999999995</v>
      </c>
      <c r="Y317" cm="1">
        <f t="array" ref="Y317">INDEX('GMW - Zero_net'!$A$2:$MC$200,MATCH(1,('GMW - Zero_net'!$MC$2:$MC$200=Y$3)*('GMW - Zero_net'!$MB$2:$MB$200=Y$4),0),$E317-1973)</f>
        <v>38477.31</v>
      </c>
      <c r="Z317" cm="1">
        <f t="array" ref="Z317">INDEX('GMW - Zero_net'!$A$2:$MC$200,MATCH(1,('GMW - Zero_net'!$MC$2:$MC$200=Z$3)*('GMW - Zero_net'!$MB$2:$MB$200=Z$4),0),$E317-1973)</f>
        <v>4872806</v>
      </c>
      <c r="AA317" cm="1">
        <f t="array" ref="AA317">INDEX('GMW - Zero_net'!$A$2:$MC$200,MATCH(1,('GMW - Zero_net'!$MC$2:$MC$200=AA$3)*('GMW - Zero_net'!$MB$2:$MB$200=AA$4),0),$E317-1973)</f>
        <v>-1.4687699999999999</v>
      </c>
      <c r="AB317" cm="1">
        <f t="array" ref="AB317">INDEX('GMW - Zero_net'!$A$2:$MC$200,MATCH(1,('GMW - Zero_net'!$MC$2:$MC$200=AB$3)*('GMW - Zero_net'!$MB$2:$MB$200=AB$4),0),$E317-1973)</f>
        <v>958117.3</v>
      </c>
      <c r="AC317" cm="1">
        <f t="array" ref="AC317">INDEX('GMW - Zero_net'!$A$2:$MC$200,MATCH(1,('GMW - Zero_net'!$MC$2:$MC$200=AC$3)*('GMW - Zero_net'!$MB$2:$MB$200=AC$4),0),$E317-1973)</f>
        <v>840621</v>
      </c>
      <c r="AD317" cm="1">
        <f t="array" ref="AD317">INDEX('GMW - Zero_net'!$A$2:$MC$200,MATCH(1,('GMW - Zero_net'!$MC$2:$MC$200=AD$3)*('GMW - Zero_net'!$MB$2:$MB$200=AD$4),0),$E317-1973)</f>
        <v>66793.59</v>
      </c>
      <c r="AE317" cm="1">
        <f t="array" ref="AE317">INDEX('GMW - Zero_net'!$A$2:$MC$200,MATCH(1,('GMW - Zero_net'!$MC$2:$MC$200=AE$3)*('GMW - Zero_net'!$MB$2:$MB$200=AE$4),0),$E317-1973)</f>
        <v>47.45778</v>
      </c>
    </row>
    <row r="318" spans="1:31" x14ac:dyDescent="0.25">
      <c r="B318">
        <f t="shared" si="25"/>
        <v>2057</v>
      </c>
      <c r="C318">
        <f t="shared" si="25"/>
        <v>2057</v>
      </c>
      <c r="E318">
        <f t="shared" si="21"/>
        <v>2291</v>
      </c>
      <c r="F318" cm="1">
        <f t="array" ref="F318">INDEX('GMW - Zero_net'!$A$2:$MC$200,MATCH(1,('GMW - Zero_net'!$MC$2:$MC$200=F$3)*('GMW - Zero_net'!$MB$2:$MB$200=F$4),0),$E318-1973)</f>
        <v>946788.8</v>
      </c>
      <c r="G318" cm="1">
        <f t="array" ref="G318">INDEX('GMW - Zero_net'!$A$2:$MC$200,MATCH(1,('GMW - Zero_net'!$MC$2:$MC$200=G$3)*('GMW - Zero_net'!$MB$2:$MB$200=G$4),0),$E318-1973)</f>
        <v>520097.3</v>
      </c>
      <c r="H318" cm="1">
        <f t="array" ref="H318">INDEX('GMW - Zero_net'!$A$2:$MC$200,MATCH(1,('GMW - Zero_net'!$MC$2:$MC$200=H$3)*('GMW - Zero_net'!$MB$2:$MB$200=H$4),0),$E318-1973)</f>
        <v>615564.5</v>
      </c>
      <c r="I318" cm="1">
        <f t="array" ref="I318">INDEX('GMW - Zero_net'!$A$2:$MC$200,MATCH(1,('GMW - Zero_net'!$MC$2:$MC$200=I$3)*('GMW - Zero_net'!$MB$2:$MB$200=I$4),0),$E318-1973)</f>
        <v>265.40339999999998</v>
      </c>
      <c r="J318" cm="1">
        <f t="array" ref="J318">INDEX('GMW - Zero_net'!$A$2:$MC$200,MATCH(1,('GMW - Zero_net'!$MC$2:$MC$200=J$3)*('GMW - Zero_net'!$MB$2:$MB$200=J$4),0),$E318-1973)</f>
        <v>2.3778410000000001</v>
      </c>
      <c r="K318" cm="1">
        <f t="array" ref="K318">INDEX('GMW - Zero_net'!$A$2:$MC$200,MATCH(1,('GMW - Zero_net'!$MC$2:$MC$200=K$3)*('GMW - Zero_net'!$MB$2:$MB$200=K$4),0),$E318-1973)</f>
        <v>3.198242</v>
      </c>
      <c r="L318" cm="1">
        <f t="array" ref="L318">INDEX('GMW - Zero_net'!$A$2:$MC$200,MATCH(1,('GMW - Zero_net'!$MC$2:$MC$200=L$3)*('GMW - Zero_net'!$MB$2:$MB$200=L$4),0),$E318-1973)</f>
        <v>33410.699999999997</v>
      </c>
      <c r="M318" cm="1">
        <f t="array" ref="M318">INDEX('GMW - Zero_net'!$A$2:$MC$200,MATCH(1,('GMW - Zero_net'!$MC$2:$MC$200=M$3)*('GMW - Zero_net'!$MB$2:$MB$200=M$4),0),$E318-1973)</f>
        <v>1099</v>
      </c>
      <c r="N318" cm="1">
        <f t="array" ref="N318">INDEX('GMW - Zero_net'!$A$2:$MC$200,MATCH(1,('GMW - Zero_net'!$MC$2:$MC$200=N$3)*('GMW - Zero_net'!$MB$2:$MB$200=N$4),0),$E318-1973)</f>
        <v>34509.699999999997</v>
      </c>
      <c r="O318" cm="1">
        <f t="array" ref="O318">INDEX('GMW - Zero_net'!$A$2:$MC$200,MATCH(1,('GMW - Zero_net'!$MC$2:$MC$200=O$3)*('GMW - Zero_net'!$MB$2:$MB$200=O$4),0),$E318-1973)</f>
        <v>3.184612</v>
      </c>
      <c r="P318" cm="1">
        <f t="array" ref="P318">INDEX('GMW - Zero_net'!$A$2:$MC$200,MATCH(1,('GMW - Zero_net'!$MC$2:$MC$200=P$3)*('GMW - Zero_net'!$MB$2:$MB$200=P$4),0),$E318-1973)</f>
        <v>40342.730000000003</v>
      </c>
      <c r="Q318" cm="1">
        <f t="array" ref="Q318">INDEX('GMW - Zero_net'!$A$2:$MC$200,MATCH(1,('GMW - Zero_net'!$MC$2:$MC$200=Q$3)*('GMW - Zero_net'!$MB$2:$MB$200=Q$4),0),$E318-1973)</f>
        <v>-140850.9</v>
      </c>
      <c r="R318" cm="1">
        <f t="array" ref="R318">INDEX('GMW - Zero_net'!$A$2:$MC$200,MATCH(1,('GMW - Zero_net'!$MC$2:$MC$200=R$3)*('GMW - Zero_net'!$MB$2:$MB$200=R$4),0),$E318-1973)</f>
        <v>11241330</v>
      </c>
      <c r="S318" cm="1">
        <f t="array" ref="S318">INDEX('GMW - Zero_net'!$A$2:$MC$200,MATCH(1,('GMW - Zero_net'!$MC$2:$MC$200=S$3)*('GMW - Zero_net'!$MB$2:$MB$200=S$4),0),$E318-1973)</f>
        <v>2064040</v>
      </c>
      <c r="T318" cm="1">
        <f t="array" ref="T318">INDEX('GMW - Zero_net'!$A$2:$MC$200,MATCH(1,('GMW - Zero_net'!$MC$2:$MC$200=T$3)*('GMW - Zero_net'!$MB$2:$MB$200=T$4),0),$E318-1973)</f>
        <v>1.497269E-2</v>
      </c>
      <c r="U318" cm="1">
        <f t="array" ref="U318">INDEX('GMW - Zero_net'!$A$2:$MC$200,MATCH(1,('GMW - Zero_net'!$MC$2:$MC$200=U$3)*('GMW - Zero_net'!$MB$2:$MB$200=U$4),0),$E318-1973)</f>
        <v>946646.6</v>
      </c>
      <c r="V318" cm="1">
        <f t="array" ref="V318">INDEX('GMW - Zero_net'!$A$2:$MC$200,MATCH(1,('GMW - Zero_net'!$MC$2:$MC$200=V$3)*('GMW - Zero_net'!$MB$2:$MB$200=V$4),0),$E318-1973)</f>
        <v>33134.33</v>
      </c>
      <c r="W318" cm="1">
        <f t="array" ref="W318">INDEX('GMW - Zero_net'!$A$2:$MC$200,MATCH(1,('GMW - Zero_net'!$MC$2:$MC$200=W$3)*('GMW - Zero_net'!$MB$2:$MB$200=W$4),0),$E318-1973)</f>
        <v>31.92567</v>
      </c>
      <c r="X318" cm="1">
        <f t="array" ref="X318">INDEX('GMW - Zero_net'!$A$2:$MC$200,MATCH(1,('GMW - Zero_net'!$MC$2:$MC$200=X$3)*('GMW - Zero_net'!$MB$2:$MB$200=X$4),0),$E318-1973)</f>
        <v>594648.6</v>
      </c>
      <c r="Y318" cm="1">
        <f t="array" ref="Y318">INDEX('GMW - Zero_net'!$A$2:$MC$200,MATCH(1,('GMW - Zero_net'!$MC$2:$MC$200=Y$3)*('GMW - Zero_net'!$MB$2:$MB$200=Y$4),0),$E318-1973)</f>
        <v>38405.74</v>
      </c>
      <c r="Z318" cm="1">
        <f t="array" ref="Z318">INDEX('GMW - Zero_net'!$A$2:$MC$200,MATCH(1,('GMW - Zero_net'!$MC$2:$MC$200=Z$3)*('GMW - Zero_net'!$MB$2:$MB$200=Z$4),0),$E318-1973)</f>
        <v>4888114</v>
      </c>
      <c r="AA318" cm="1">
        <f t="array" ref="AA318">INDEX('GMW - Zero_net'!$A$2:$MC$200,MATCH(1,('GMW - Zero_net'!$MC$2:$MC$200=AA$3)*('GMW - Zero_net'!$MB$2:$MB$200=AA$4),0),$E318-1973)</f>
        <v>-1.467589</v>
      </c>
      <c r="AB318" cm="1">
        <f t="array" ref="AB318">INDEX('GMW - Zero_net'!$A$2:$MC$200,MATCH(1,('GMW - Zero_net'!$MC$2:$MC$200=AB$3)*('GMW - Zero_net'!$MB$2:$MB$200=AB$4),0),$E318-1973)</f>
        <v>1009536</v>
      </c>
      <c r="AC318" cm="1">
        <f t="array" ref="AC318">INDEX('GMW - Zero_net'!$A$2:$MC$200,MATCH(1,('GMW - Zero_net'!$MC$2:$MC$200=AC$3)*('GMW - Zero_net'!$MB$2:$MB$200=AC$4),0),$E318-1973)</f>
        <v>831018.3</v>
      </c>
      <c r="AD318" cm="1">
        <f t="array" ref="AD318">INDEX('GMW - Zero_net'!$A$2:$MC$200,MATCH(1,('GMW - Zero_net'!$MC$2:$MC$200=AD$3)*('GMW - Zero_net'!$MB$2:$MB$200=AD$4),0),$E318-1973)</f>
        <v>66743.77</v>
      </c>
      <c r="AE318" cm="1">
        <f t="array" ref="AE318">INDEX('GMW - Zero_net'!$A$2:$MC$200,MATCH(1,('GMW - Zero_net'!$MC$2:$MC$200=AE$3)*('GMW - Zero_net'!$MB$2:$MB$200=AE$4),0),$E318-1973)</f>
        <v>47.65466</v>
      </c>
    </row>
    <row r="319" spans="1:31" x14ac:dyDescent="0.2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cm="1">
        <f t="array" ref="F319">INDEX('GMW - Zero_net'!$A$2:$MC$200,MATCH(1,('GMW - Zero_net'!$MC$2:$MC$200=F$3)*('GMW - Zero_net'!$MB$2:$MB$200=F$4),0),$E319-1973)</f>
        <v>948284.8</v>
      </c>
      <c r="G319" cm="1">
        <f t="array" ref="G319">INDEX('GMW - Zero_net'!$A$2:$MC$200,MATCH(1,('GMW - Zero_net'!$MC$2:$MC$200=G$3)*('GMW - Zero_net'!$MB$2:$MB$200=G$4),0),$E319-1973)</f>
        <v>520628.3</v>
      </c>
      <c r="H319" cm="1">
        <f t="array" ref="H319">INDEX('GMW - Zero_net'!$A$2:$MC$200,MATCH(1,('GMW - Zero_net'!$MC$2:$MC$200=H$3)*('GMW - Zero_net'!$MB$2:$MB$200=H$4),0),$E319-1973)</f>
        <v>616769.80000000005</v>
      </c>
      <c r="I319" cm="1">
        <f t="array" ref="I319">INDEX('GMW - Zero_net'!$A$2:$MC$200,MATCH(1,('GMW - Zero_net'!$MC$2:$MC$200=I$3)*('GMW - Zero_net'!$MB$2:$MB$200=I$4),0),$E319-1973)</f>
        <v>265.82830000000001</v>
      </c>
      <c r="J319" cm="1">
        <f t="array" ref="J319">INDEX('GMW - Zero_net'!$A$2:$MC$200,MATCH(1,('GMW - Zero_net'!$MC$2:$MC$200=J$3)*('GMW - Zero_net'!$MB$2:$MB$200=J$4),0),$E319-1973)</f>
        <v>2.3792249999999999</v>
      </c>
      <c r="K319" cm="1">
        <f t="array" ref="K319">INDEX('GMW - Zero_net'!$A$2:$MC$200,MATCH(1,('GMW - Zero_net'!$MC$2:$MC$200=K$3)*('GMW - Zero_net'!$MB$2:$MB$200=K$4),0),$E319-1973)</f>
        <v>3.1986859999999999</v>
      </c>
      <c r="L319" cm="1">
        <f t="array" ref="L319">INDEX('GMW - Zero_net'!$A$2:$MC$200,MATCH(1,('GMW - Zero_net'!$MC$2:$MC$200=L$3)*('GMW - Zero_net'!$MB$2:$MB$200=L$4),0),$E319-1973)</f>
        <v>33368.269999999997</v>
      </c>
      <c r="M319" cm="1">
        <f t="array" ref="M319">INDEX('GMW - Zero_net'!$A$2:$MC$200,MATCH(1,('GMW - Zero_net'!$MC$2:$MC$200=M$3)*('GMW - Zero_net'!$MB$2:$MB$200=M$4),0),$E319-1973)</f>
        <v>1094.3520000000001</v>
      </c>
      <c r="N319" cm="1">
        <f t="array" ref="N319">INDEX('GMW - Zero_net'!$A$2:$MC$200,MATCH(1,('GMW - Zero_net'!$MC$2:$MC$200=N$3)*('GMW - Zero_net'!$MB$2:$MB$200=N$4),0),$E319-1973)</f>
        <v>34462.620000000003</v>
      </c>
      <c r="O319" cm="1">
        <f t="array" ref="O319">INDEX('GMW - Zero_net'!$A$2:$MC$200,MATCH(1,('GMW - Zero_net'!$MC$2:$MC$200=O$3)*('GMW - Zero_net'!$MB$2:$MB$200=O$4),0),$E319-1973)</f>
        <v>3.1754739999999999</v>
      </c>
      <c r="P319" cm="1">
        <f t="array" ref="P319">INDEX('GMW - Zero_net'!$A$2:$MC$200,MATCH(1,('GMW - Zero_net'!$MC$2:$MC$200=P$3)*('GMW - Zero_net'!$MB$2:$MB$200=P$4),0),$E319-1973)</f>
        <v>40271.360000000001</v>
      </c>
      <c r="Q319" cm="1">
        <f t="array" ref="Q319">INDEX('GMW - Zero_net'!$A$2:$MC$200,MATCH(1,('GMW - Zero_net'!$MC$2:$MC$200=Q$3)*('GMW - Zero_net'!$MB$2:$MB$200=Q$4),0),$E319-1973)</f>
        <v>27006.41</v>
      </c>
      <c r="R319" cm="1">
        <f t="array" ref="R319">INDEX('GMW - Zero_net'!$A$2:$MC$200,MATCH(1,('GMW - Zero_net'!$MC$2:$MC$200=R$3)*('GMW - Zero_net'!$MB$2:$MB$200=R$4),0),$E319-1973)</f>
        <v>11309390</v>
      </c>
      <c r="S319" cm="1">
        <f t="array" ref="S319">INDEX('GMW - Zero_net'!$A$2:$MC$200,MATCH(1,('GMW - Zero_net'!$MC$2:$MC$200=S$3)*('GMW - Zero_net'!$MB$2:$MB$200=S$4),0),$E319-1973)</f>
        <v>2078964</v>
      </c>
      <c r="T319" cm="1">
        <f t="array" ref="T319">INDEX('GMW - Zero_net'!$A$2:$MC$200,MATCH(1,('GMW - Zero_net'!$MC$2:$MC$200=T$3)*('GMW - Zero_net'!$MB$2:$MB$200=T$4),0),$E319-1973)</f>
        <v>1.9741060000000001E-2</v>
      </c>
      <c r="U319" cm="1">
        <f t="array" ref="U319">INDEX('GMW - Zero_net'!$A$2:$MC$200,MATCH(1,('GMW - Zero_net'!$MC$2:$MC$200=U$3)*('GMW - Zero_net'!$MB$2:$MB$200=U$4),0),$E319-1973)</f>
        <v>948097.6</v>
      </c>
      <c r="V319" cm="1">
        <f t="array" ref="V319">INDEX('GMW - Zero_net'!$A$2:$MC$200,MATCH(1,('GMW - Zero_net'!$MC$2:$MC$200=V$3)*('GMW - Zero_net'!$MB$2:$MB$200=V$4),0),$E319-1973)</f>
        <v>33089.160000000003</v>
      </c>
      <c r="W319" cm="1">
        <f t="array" ref="W319">INDEX('GMW - Zero_net'!$A$2:$MC$200,MATCH(1,('GMW - Zero_net'!$MC$2:$MC$200=W$3)*('GMW - Zero_net'!$MB$2:$MB$200=W$4),0),$E319-1973)</f>
        <v>31.92492</v>
      </c>
      <c r="X319" cm="1">
        <f t="array" ref="X319">INDEX('GMW - Zero_net'!$A$2:$MC$200,MATCH(1,('GMW - Zero_net'!$MC$2:$MC$200=X$3)*('GMW - Zero_net'!$MB$2:$MB$200=X$4),0),$E319-1973)</f>
        <v>593847.1</v>
      </c>
      <c r="Y319" cm="1">
        <f t="array" ref="Y319">INDEX('GMW - Zero_net'!$A$2:$MC$200,MATCH(1,('GMW - Zero_net'!$MC$2:$MC$200=Y$3)*('GMW - Zero_net'!$MB$2:$MB$200=Y$4),0),$E319-1973)</f>
        <v>38334.18</v>
      </c>
      <c r="Z319" cm="1">
        <f t="array" ref="Z319">INDEX('GMW - Zero_net'!$A$2:$MC$200,MATCH(1,('GMW - Zero_net'!$MC$2:$MC$200=Z$3)*('GMW - Zero_net'!$MB$2:$MB$200=Z$4),0),$E319-1973)</f>
        <v>4903415</v>
      </c>
      <c r="AA319" cm="1">
        <f t="array" ref="AA319">INDEX('GMW - Zero_net'!$A$2:$MC$200,MATCH(1,('GMW - Zero_net'!$MC$2:$MC$200=AA$3)*('GMW - Zero_net'!$MB$2:$MB$200=AA$4),0),$E319-1973)</f>
        <v>-1.4664090000000001</v>
      </c>
      <c r="AB319" cm="1">
        <f t="array" ref="AB319">INDEX('GMW - Zero_net'!$A$2:$MC$200,MATCH(1,('GMW - Zero_net'!$MC$2:$MC$200=AB$3)*('GMW - Zero_net'!$MB$2:$MB$200=AB$4),0),$E319-1973)</f>
        <v>1051522</v>
      </c>
      <c r="AC319" cm="1">
        <f t="array" ref="AC319">INDEX('GMW - Zero_net'!$A$2:$MC$200,MATCH(1,('GMW - Zero_net'!$MC$2:$MC$200=AC$3)*('GMW - Zero_net'!$MB$2:$MB$200=AC$4),0),$E319-1973)</f>
        <v>983460.3</v>
      </c>
      <c r="AD319" cm="1">
        <f t="array" ref="AD319">INDEX('GMW - Zero_net'!$A$2:$MC$200,MATCH(1,('GMW - Zero_net'!$MC$2:$MC$200=AD$3)*('GMW - Zero_net'!$MB$2:$MB$200=AD$4),0),$E319-1973)</f>
        <v>66693.95</v>
      </c>
      <c r="AE319" cm="1">
        <f t="array" ref="AE319">INDEX('GMW - Zero_net'!$A$2:$MC$200,MATCH(1,('GMW - Zero_net'!$MC$2:$MC$200=AE$3)*('GMW - Zero_net'!$MB$2:$MB$200=AE$4),0),$E319-1973)</f>
        <v>47.852249999999998</v>
      </c>
    </row>
    <row r="320" spans="1:31" x14ac:dyDescent="0.25">
      <c r="B320">
        <f t="shared" si="25"/>
        <v>2058</v>
      </c>
      <c r="C320">
        <f t="shared" si="25"/>
        <v>2058</v>
      </c>
      <c r="E320">
        <f t="shared" si="21"/>
        <v>2293</v>
      </c>
      <c r="F320" cm="1">
        <f t="array" ref="F320">INDEX('GMW - Zero_net'!$A$2:$MC$200,MATCH(1,('GMW - Zero_net'!$MC$2:$MC$200=F$3)*('GMW - Zero_net'!$MB$2:$MB$200=F$4),0),$E320-1973)</f>
        <v>949839.8</v>
      </c>
      <c r="G320" cm="1">
        <f t="array" ref="G320">INDEX('GMW - Zero_net'!$A$2:$MC$200,MATCH(1,('GMW - Zero_net'!$MC$2:$MC$200=G$3)*('GMW - Zero_net'!$MB$2:$MB$200=G$4),0),$E320-1973)</f>
        <v>521235</v>
      </c>
      <c r="H320" cm="1">
        <f t="array" ref="H320">INDEX('GMW - Zero_net'!$A$2:$MC$200,MATCH(1,('GMW - Zero_net'!$MC$2:$MC$200=H$3)*('GMW - Zero_net'!$MB$2:$MB$200=H$4),0),$E320-1973)</f>
        <v>617794</v>
      </c>
      <c r="I320" cm="1">
        <f t="array" ref="I320">INDEX('GMW - Zero_net'!$A$2:$MC$200,MATCH(1,('GMW - Zero_net'!$MC$2:$MC$200=I$3)*('GMW - Zero_net'!$MB$2:$MB$200=I$4),0),$E320-1973)</f>
        <v>268.08620000000002</v>
      </c>
      <c r="J320" cm="1">
        <f t="array" ref="J320">INDEX('GMW - Zero_net'!$A$2:$MC$200,MATCH(1,('GMW - Zero_net'!$MC$2:$MC$200=J$3)*('GMW - Zero_net'!$MB$2:$MB$200=J$4),0),$E320-1973)</f>
        <v>2.381046</v>
      </c>
      <c r="K320" cm="1">
        <f t="array" ref="K320">INDEX('GMW - Zero_net'!$A$2:$MC$200,MATCH(1,('GMW - Zero_net'!$MC$2:$MC$200=K$3)*('GMW - Zero_net'!$MB$2:$MB$200=K$4),0),$E320-1973)</f>
        <v>3.1998060000000002</v>
      </c>
      <c r="L320" cm="1">
        <f t="array" ref="L320">INDEX('GMW - Zero_net'!$A$2:$MC$200,MATCH(1,('GMW - Zero_net'!$MC$2:$MC$200=L$3)*('GMW - Zero_net'!$MB$2:$MB$200=L$4),0),$E320-1973)</f>
        <v>33325.58</v>
      </c>
      <c r="M320" cm="1">
        <f t="array" ref="M320">INDEX('GMW - Zero_net'!$A$2:$MC$200,MATCH(1,('GMW - Zero_net'!$MC$2:$MC$200=M$3)*('GMW - Zero_net'!$MB$2:$MB$200=M$4),0),$E320-1973)</f>
        <v>1089.9449999999999</v>
      </c>
      <c r="N320" cm="1">
        <f t="array" ref="N320">INDEX('GMW - Zero_net'!$A$2:$MC$200,MATCH(1,('GMW - Zero_net'!$MC$2:$MC$200=N$3)*('GMW - Zero_net'!$MB$2:$MB$200=N$4),0),$E320-1973)</f>
        <v>34415.519999999997</v>
      </c>
      <c r="O320" cm="1">
        <f t="array" ref="O320">INDEX('GMW - Zero_net'!$A$2:$MC$200,MATCH(1,('GMW - Zero_net'!$MC$2:$MC$200=O$3)*('GMW - Zero_net'!$MB$2:$MB$200=O$4),0),$E320-1973)</f>
        <v>3.167017</v>
      </c>
      <c r="P320" cm="1">
        <f t="array" ref="P320">INDEX('GMW - Zero_net'!$A$2:$MC$200,MATCH(1,('GMW - Zero_net'!$MC$2:$MC$200=P$3)*('GMW - Zero_net'!$MB$2:$MB$200=P$4),0),$E320-1973)</f>
        <v>40200</v>
      </c>
      <c r="Q320" cm="1">
        <f t="array" ref="Q320">INDEX('GMW - Zero_net'!$A$2:$MC$200,MATCH(1,('GMW - Zero_net'!$MC$2:$MC$200=Q$3)*('GMW - Zero_net'!$MB$2:$MB$200=Q$4),0),$E320-1973)</f>
        <v>-160594.20000000001</v>
      </c>
      <c r="R320" cm="1">
        <f t="array" ref="R320">INDEX('GMW - Zero_net'!$A$2:$MC$200,MATCH(1,('GMW - Zero_net'!$MC$2:$MC$200=R$3)*('GMW - Zero_net'!$MB$2:$MB$200=R$4),0),$E320-1973)</f>
        <v>11496380</v>
      </c>
      <c r="S320" cm="1">
        <f t="array" ref="S320">INDEX('GMW - Zero_net'!$A$2:$MC$200,MATCH(1,('GMW - Zero_net'!$MC$2:$MC$200=S$3)*('GMW - Zero_net'!$MB$2:$MB$200=S$4),0),$E320-1973)</f>
        <v>2093506</v>
      </c>
      <c r="T320" cm="1">
        <f t="array" ref="T320">INDEX('GMW - Zero_net'!$A$2:$MC$200,MATCH(1,('GMW - Zero_net'!$MC$2:$MC$200=T$3)*('GMW - Zero_net'!$MB$2:$MB$200=T$4),0),$E320-1973)</f>
        <v>3.1089780000000001E-2</v>
      </c>
      <c r="U320" cm="1">
        <f t="array" ref="U320">INDEX('GMW - Zero_net'!$A$2:$MC$200,MATCH(1,('GMW - Zero_net'!$MC$2:$MC$200=U$3)*('GMW - Zero_net'!$MB$2:$MB$200=U$4),0),$E320-1973)</f>
        <v>949544.5</v>
      </c>
      <c r="V320" cm="1">
        <f t="array" ref="V320">INDEX('GMW - Zero_net'!$A$2:$MC$200,MATCH(1,('GMW - Zero_net'!$MC$2:$MC$200=V$3)*('GMW - Zero_net'!$MB$2:$MB$200=V$4),0),$E320-1973)</f>
        <v>33043.980000000003</v>
      </c>
      <c r="W320" cm="1">
        <f t="array" ref="W320">INDEX('GMW - Zero_net'!$A$2:$MC$200,MATCH(1,('GMW - Zero_net'!$MC$2:$MC$200=W$3)*('GMW - Zero_net'!$MB$2:$MB$200=W$4),0),$E320-1973)</f>
        <v>31.92417</v>
      </c>
      <c r="X320" cm="1">
        <f t="array" ref="X320">INDEX('GMW - Zero_net'!$A$2:$MC$200,MATCH(1,('GMW - Zero_net'!$MC$2:$MC$200=X$3)*('GMW - Zero_net'!$MB$2:$MB$200=X$4),0),$E320-1973)</f>
        <v>593043.4</v>
      </c>
      <c r="Y320" cm="1">
        <f t="array" ref="Y320">INDEX('GMW - Zero_net'!$A$2:$MC$200,MATCH(1,('GMW - Zero_net'!$MC$2:$MC$200=Y$3)*('GMW - Zero_net'!$MB$2:$MB$200=Y$4),0),$E320-1973)</f>
        <v>38262.61</v>
      </c>
      <c r="Z320" cm="1">
        <f t="array" ref="Z320">INDEX('GMW - Zero_net'!$A$2:$MC$200,MATCH(1,('GMW - Zero_net'!$MC$2:$MC$200=Z$3)*('GMW - Zero_net'!$MB$2:$MB$200=Z$4),0),$E320-1973)</f>
        <v>4918718</v>
      </c>
      <c r="AA320" cm="1">
        <f t="array" ref="AA320">INDEX('GMW - Zero_net'!$A$2:$MC$200,MATCH(1,('GMW - Zero_net'!$MC$2:$MC$200=AA$3)*('GMW - Zero_net'!$MB$2:$MB$200=AA$4),0),$E320-1973)</f>
        <v>-1.465228</v>
      </c>
      <c r="AB320" cm="1">
        <f t="array" ref="AB320">INDEX('GMW - Zero_net'!$A$2:$MC$200,MATCH(1,('GMW - Zero_net'!$MC$2:$MC$200=AB$3)*('GMW - Zero_net'!$MB$2:$MB$200=AB$4),0),$E320-1973)</f>
        <v>1002303</v>
      </c>
      <c r="AC320" cm="1">
        <f t="array" ref="AC320">INDEX('GMW - Zero_net'!$A$2:$MC$200,MATCH(1,('GMW - Zero_net'!$MC$2:$MC$200=AC$3)*('GMW - Zero_net'!$MB$2:$MB$200=AC$4),0),$E320-1973)</f>
        <v>815312.3</v>
      </c>
      <c r="AD320" cm="1">
        <f t="array" ref="AD320">INDEX('GMW - Zero_net'!$A$2:$MC$200,MATCH(1,('GMW - Zero_net'!$MC$2:$MC$200=AD$3)*('GMW - Zero_net'!$MB$2:$MB$200=AD$4),0),$E320-1973)</f>
        <v>66644.13</v>
      </c>
      <c r="AE320" cm="1">
        <f t="array" ref="AE320">INDEX('GMW - Zero_net'!$A$2:$MC$200,MATCH(1,('GMW - Zero_net'!$MC$2:$MC$200=AE$3)*('GMW - Zero_net'!$MB$2:$MB$200=AE$4),0),$E320-1973)</f>
        <v>48.0505</v>
      </c>
    </row>
    <row r="321" spans="1:31" x14ac:dyDescent="0.25">
      <c r="B321">
        <f t="shared" si="25"/>
        <v>2058</v>
      </c>
      <c r="C321">
        <f t="shared" si="25"/>
        <v>2058</v>
      </c>
      <c r="E321">
        <f t="shared" si="21"/>
        <v>2294</v>
      </c>
      <c r="F321" cm="1">
        <f t="array" ref="F321">INDEX('GMW - Zero_net'!$A$2:$MC$200,MATCH(1,('GMW - Zero_net'!$MC$2:$MC$200=F$3)*('GMW - Zero_net'!$MB$2:$MB$200=F$4),0),$E321-1973)</f>
        <v>951362.5</v>
      </c>
      <c r="G321" cm="1">
        <f t="array" ref="G321">INDEX('GMW - Zero_net'!$A$2:$MC$200,MATCH(1,('GMW - Zero_net'!$MC$2:$MC$200=G$3)*('GMW - Zero_net'!$MB$2:$MB$200=G$4),0),$E321-1973)</f>
        <v>521826.4</v>
      </c>
      <c r="H321" cm="1">
        <f t="array" ref="H321">INDEX('GMW - Zero_net'!$A$2:$MC$200,MATCH(1,('GMW - Zero_net'!$MC$2:$MC$200=H$3)*('GMW - Zero_net'!$MB$2:$MB$200=H$4),0),$E321-1973)</f>
        <v>618921.5</v>
      </c>
      <c r="I321" cm="1">
        <f t="array" ref="I321">INDEX('GMW - Zero_net'!$A$2:$MC$200,MATCH(1,('GMW - Zero_net'!$MC$2:$MC$200=I$3)*('GMW - Zero_net'!$MB$2:$MB$200=I$4),0),$E321-1973)</f>
        <v>269.38560000000001</v>
      </c>
      <c r="J321" cm="1">
        <f t="array" ref="J321">INDEX('GMW - Zero_net'!$A$2:$MC$200,MATCH(1,('GMW - Zero_net'!$MC$2:$MC$200=J$3)*('GMW - Zero_net'!$MB$2:$MB$200=J$4),0),$E321-1973)</f>
        <v>2.3833250000000001</v>
      </c>
      <c r="K321" cm="1">
        <f t="array" ref="K321">INDEX('GMW - Zero_net'!$A$2:$MC$200,MATCH(1,('GMW - Zero_net'!$MC$2:$MC$200=K$3)*('GMW - Zero_net'!$MB$2:$MB$200=K$4),0),$E321-1973)</f>
        <v>3.1999650000000002</v>
      </c>
      <c r="L321" cm="1">
        <f t="array" ref="L321">INDEX('GMW - Zero_net'!$A$2:$MC$200,MATCH(1,('GMW - Zero_net'!$MC$2:$MC$200=L$3)*('GMW - Zero_net'!$MB$2:$MB$200=L$4),0),$E321-1973)</f>
        <v>33282.410000000003</v>
      </c>
      <c r="M321" cm="1">
        <f t="array" ref="M321">INDEX('GMW - Zero_net'!$A$2:$MC$200,MATCH(1,('GMW - Zero_net'!$MC$2:$MC$200=M$3)*('GMW - Zero_net'!$MB$2:$MB$200=M$4),0),$E321-1973)</f>
        <v>1084.4960000000001</v>
      </c>
      <c r="N321" cm="1">
        <f t="array" ref="N321">INDEX('GMW - Zero_net'!$A$2:$MC$200,MATCH(1,('GMW - Zero_net'!$MC$2:$MC$200=N$3)*('GMW - Zero_net'!$MB$2:$MB$200=N$4),0),$E321-1973)</f>
        <v>34366.9</v>
      </c>
      <c r="O321" cm="1">
        <f t="array" ref="O321">INDEX('GMW - Zero_net'!$A$2:$MC$200,MATCH(1,('GMW - Zero_net'!$MC$2:$MC$200=O$3)*('GMW - Zero_net'!$MB$2:$MB$200=O$4),0),$E321-1973)</f>
        <v>3.1556410000000001</v>
      </c>
      <c r="P321" cm="1">
        <f t="array" ref="P321">INDEX('GMW - Zero_net'!$A$2:$MC$200,MATCH(1,('GMW - Zero_net'!$MC$2:$MC$200=P$3)*('GMW - Zero_net'!$MB$2:$MB$200=P$4),0),$E321-1973)</f>
        <v>40125.54</v>
      </c>
      <c r="Q321" cm="1">
        <f t="array" ref="Q321">INDEX('GMW - Zero_net'!$A$2:$MC$200,MATCH(1,('GMW - Zero_net'!$MC$2:$MC$200=Q$3)*('GMW - Zero_net'!$MB$2:$MB$200=Q$4),0),$E321-1973)</f>
        <v>-84636.19</v>
      </c>
      <c r="R321" cm="1">
        <f t="array" ref="R321">INDEX('GMW - Zero_net'!$A$2:$MC$200,MATCH(1,('GMW - Zero_net'!$MC$2:$MC$200=R$3)*('GMW - Zero_net'!$MB$2:$MB$200=R$4),0),$E321-1973)</f>
        <v>11619190</v>
      </c>
      <c r="S321" cm="1">
        <f t="array" ref="S321">INDEX('GMW - Zero_net'!$A$2:$MC$200,MATCH(1,('GMW - Zero_net'!$MC$2:$MC$200=S$3)*('GMW - Zero_net'!$MB$2:$MB$200=S$4),0),$E321-1973)</f>
        <v>2108279</v>
      </c>
      <c r="T321" cm="1">
        <f t="array" ref="T321">INDEX('GMW - Zero_net'!$A$2:$MC$200,MATCH(1,('GMW - Zero_net'!$MC$2:$MC$200=T$3)*('GMW - Zero_net'!$MB$2:$MB$200=T$4),0),$E321-1973)</f>
        <v>4.2438509999999999E-2</v>
      </c>
      <c r="U321" cm="1">
        <f t="array" ref="U321">INDEX('GMW - Zero_net'!$A$2:$MC$200,MATCH(1,('GMW - Zero_net'!$MC$2:$MC$200=U$3)*('GMW - Zero_net'!$MB$2:$MB$200=U$4),0),$E321-1973)</f>
        <v>950959.1</v>
      </c>
      <c r="V321" cm="1">
        <f t="array" ref="V321">INDEX('GMW - Zero_net'!$A$2:$MC$200,MATCH(1,('GMW - Zero_net'!$MC$2:$MC$200=V$3)*('GMW - Zero_net'!$MB$2:$MB$200=V$4),0),$E321-1973)</f>
        <v>32997.339999999997</v>
      </c>
      <c r="W321" cm="1">
        <f t="array" ref="W321">INDEX('GMW - Zero_net'!$A$2:$MC$200,MATCH(1,('GMW - Zero_net'!$MC$2:$MC$200=W$3)*('GMW - Zero_net'!$MB$2:$MB$200=W$4),0),$E321-1973)</f>
        <v>31.92342</v>
      </c>
      <c r="X321" cm="1">
        <f t="array" ref="X321">INDEX('GMW - Zero_net'!$A$2:$MC$200,MATCH(1,('GMW - Zero_net'!$MC$2:$MC$200=X$3)*('GMW - Zero_net'!$MB$2:$MB$200=X$4),0),$E321-1973)</f>
        <v>592197.19999999995</v>
      </c>
      <c r="Y321" cm="1">
        <f t="array" ref="Y321">INDEX('GMW - Zero_net'!$A$2:$MC$200,MATCH(1,('GMW - Zero_net'!$MC$2:$MC$200=Y$3)*('GMW - Zero_net'!$MB$2:$MB$200=Y$4),0),$E321-1973)</f>
        <v>38188.44</v>
      </c>
      <c r="Z321" cm="1">
        <f t="array" ref="Z321">INDEX('GMW - Zero_net'!$A$2:$MC$200,MATCH(1,('GMW - Zero_net'!$MC$2:$MC$200=Z$3)*('GMW - Zero_net'!$MB$2:$MB$200=Z$4),0),$E321-1973)</f>
        <v>4934024</v>
      </c>
      <c r="AA321" cm="1">
        <f t="array" ref="AA321">INDEX('GMW - Zero_net'!$A$2:$MC$200,MATCH(1,('GMW - Zero_net'!$MC$2:$MC$200=AA$3)*('GMW - Zero_net'!$MB$2:$MB$200=AA$4),0),$E321-1973)</f>
        <v>-1.4640500000000001</v>
      </c>
      <c r="AB321" cm="1">
        <f t="array" ref="AB321">INDEX('GMW - Zero_net'!$A$2:$MC$200,MATCH(1,('GMW - Zero_net'!$MC$2:$MC$200=AB$3)*('GMW - Zero_net'!$MB$2:$MB$200=AB$4),0),$E321-1973)</f>
        <v>987328.6</v>
      </c>
      <c r="AC321" cm="1">
        <f t="array" ref="AC321">INDEX('GMW - Zero_net'!$A$2:$MC$200,MATCH(1,('GMW - Zero_net'!$MC$2:$MC$200=AC$3)*('GMW - Zero_net'!$MB$2:$MB$200=AC$4),0),$E321-1973)</f>
        <v>864512.7</v>
      </c>
      <c r="AD321" cm="1">
        <f t="array" ref="AD321">INDEX('GMW - Zero_net'!$A$2:$MC$200,MATCH(1,('GMW - Zero_net'!$MC$2:$MC$200=AD$3)*('GMW - Zero_net'!$MB$2:$MB$200=AD$4),0),$E321-1973)</f>
        <v>66593.23</v>
      </c>
      <c r="AE321" cm="1">
        <f t="array" ref="AE321">INDEX('GMW - Zero_net'!$A$2:$MC$200,MATCH(1,('GMW - Zero_net'!$MC$2:$MC$200=AE$3)*('GMW - Zero_net'!$MB$2:$MB$200=AE$4),0),$E321-1973)</f>
        <v>48.258589999999998</v>
      </c>
    </row>
    <row r="322" spans="1:31" x14ac:dyDescent="0.25">
      <c r="B322">
        <f t="shared" si="25"/>
        <v>2058</v>
      </c>
      <c r="C322">
        <f t="shared" si="25"/>
        <v>2058</v>
      </c>
      <c r="E322">
        <f t="shared" si="21"/>
        <v>2295</v>
      </c>
      <c r="F322" cm="1">
        <f t="array" ref="F322">INDEX('GMW - Zero_net'!$A$2:$MC$200,MATCH(1,('GMW - Zero_net'!$MC$2:$MC$200=F$3)*('GMW - Zero_net'!$MB$2:$MB$200=F$4),0),$E322-1973)</f>
        <v>952845.8</v>
      </c>
      <c r="G322" cm="1">
        <f t="array" ref="G322">INDEX('GMW - Zero_net'!$A$2:$MC$200,MATCH(1,('GMW - Zero_net'!$MC$2:$MC$200=G$3)*('GMW - Zero_net'!$MB$2:$MB$200=G$4),0),$E322-1973)</f>
        <v>522365.8</v>
      </c>
      <c r="H322" cm="1">
        <f t="array" ref="H322">INDEX('GMW - Zero_net'!$A$2:$MC$200,MATCH(1,('GMW - Zero_net'!$MC$2:$MC$200=H$3)*('GMW - Zero_net'!$MB$2:$MB$200=H$4),0),$E322-1973)</f>
        <v>619962.80000000005</v>
      </c>
      <c r="I322" cm="1">
        <f t="array" ref="I322">INDEX('GMW - Zero_net'!$A$2:$MC$200,MATCH(1,('GMW - Zero_net'!$MC$2:$MC$200=I$3)*('GMW - Zero_net'!$MB$2:$MB$200=I$4),0),$E322-1973)</f>
        <v>270.47570000000002</v>
      </c>
      <c r="J322" cm="1">
        <f t="array" ref="J322">INDEX('GMW - Zero_net'!$A$2:$MC$200,MATCH(1,('GMW - Zero_net'!$MC$2:$MC$200=J$3)*('GMW - Zero_net'!$MB$2:$MB$200=J$4),0),$E322-1973)</f>
        <v>2.3859910000000002</v>
      </c>
      <c r="K322" cm="1">
        <f t="array" ref="K322">INDEX('GMW - Zero_net'!$A$2:$MC$200,MATCH(1,('GMW - Zero_net'!$MC$2:$MC$200=K$3)*('GMW - Zero_net'!$MB$2:$MB$200=K$4),0),$E322-1973)</f>
        <v>3.2007590000000001</v>
      </c>
      <c r="L322" cm="1">
        <f t="array" ref="L322">INDEX('GMW - Zero_net'!$A$2:$MC$200,MATCH(1,('GMW - Zero_net'!$MC$2:$MC$200=L$3)*('GMW - Zero_net'!$MB$2:$MB$200=L$4),0),$E322-1973)</f>
        <v>33238.97</v>
      </c>
      <c r="M322" cm="1">
        <f t="array" ref="M322">INDEX('GMW - Zero_net'!$A$2:$MC$200,MATCH(1,('GMW - Zero_net'!$MC$2:$MC$200=M$3)*('GMW - Zero_net'!$MB$2:$MB$200=M$4),0),$E322-1973)</f>
        <v>1079.2660000000001</v>
      </c>
      <c r="N322" cm="1">
        <f t="array" ref="N322">INDEX('GMW - Zero_net'!$A$2:$MC$200,MATCH(1,('GMW - Zero_net'!$MC$2:$MC$200=N$3)*('GMW - Zero_net'!$MB$2:$MB$200=N$4),0),$E322-1973)</f>
        <v>34318.239999999998</v>
      </c>
      <c r="O322" cm="1">
        <f t="array" ref="O322">INDEX('GMW - Zero_net'!$A$2:$MC$200,MATCH(1,('GMW - Zero_net'!$MC$2:$MC$200=O$3)*('GMW - Zero_net'!$MB$2:$MB$200=O$4),0),$E322-1973)</f>
        <v>3.1448749999999999</v>
      </c>
      <c r="P322" cm="1">
        <f t="array" ref="P322">INDEX('GMW - Zero_net'!$A$2:$MC$200,MATCH(1,('GMW - Zero_net'!$MC$2:$MC$200=P$3)*('GMW - Zero_net'!$MB$2:$MB$200=P$4),0),$E322-1973)</f>
        <v>40051.08</v>
      </c>
      <c r="Q322" cm="1">
        <f t="array" ref="Q322">INDEX('GMW - Zero_net'!$A$2:$MC$200,MATCH(1,('GMW - Zero_net'!$MC$2:$MC$200=Q$3)*('GMW - Zero_net'!$MB$2:$MB$200=Q$4),0),$E322-1973)</f>
        <v>-147283.9</v>
      </c>
      <c r="R322" cm="1">
        <f t="array" ref="R322">INDEX('GMW - Zero_net'!$A$2:$MC$200,MATCH(1,('GMW - Zero_net'!$MC$2:$MC$200=R$3)*('GMW - Zero_net'!$MB$2:$MB$200=R$4),0),$E322-1973)</f>
        <v>11804990</v>
      </c>
      <c r="S322" cm="1">
        <f t="array" ref="S322">INDEX('GMW - Zero_net'!$A$2:$MC$200,MATCH(1,('GMW - Zero_net'!$MC$2:$MC$200=S$3)*('GMW - Zero_net'!$MB$2:$MB$200=S$4),0),$E322-1973)</f>
        <v>2122461</v>
      </c>
      <c r="T322" cm="1">
        <f t="array" ref="T322">INDEX('GMW - Zero_net'!$A$2:$MC$200,MATCH(1,('GMW - Zero_net'!$MC$2:$MC$200=T$3)*('GMW - Zero_net'!$MB$2:$MB$200=T$4),0),$E322-1973)</f>
        <v>4.9972530000000001E-2</v>
      </c>
      <c r="U322" cm="1">
        <f t="array" ref="U322">INDEX('GMW - Zero_net'!$A$2:$MC$200,MATCH(1,('GMW - Zero_net'!$MC$2:$MC$200=U$3)*('GMW - Zero_net'!$MB$2:$MB$200=U$4),0),$E322-1973)</f>
        <v>952369.5</v>
      </c>
      <c r="V322" cm="1">
        <f t="array" ref="V322">INDEX('GMW - Zero_net'!$A$2:$MC$200,MATCH(1,('GMW - Zero_net'!$MC$2:$MC$200=V$3)*('GMW - Zero_net'!$MB$2:$MB$200=V$4),0),$E322-1973)</f>
        <v>32950.639999999999</v>
      </c>
      <c r="W322" cm="1">
        <f t="array" ref="W322">INDEX('GMW - Zero_net'!$A$2:$MC$200,MATCH(1,('GMW - Zero_net'!$MC$2:$MC$200=W$3)*('GMW - Zero_net'!$MB$2:$MB$200=W$4),0),$E322-1973)</f>
        <v>31.92267</v>
      </c>
      <c r="X322" cm="1">
        <f t="array" ref="X322">INDEX('GMW - Zero_net'!$A$2:$MC$200,MATCH(1,('GMW - Zero_net'!$MC$2:$MC$200=X$3)*('GMW - Zero_net'!$MB$2:$MB$200=X$4),0),$E322-1973)</f>
        <v>591348.80000000005</v>
      </c>
      <c r="Y322" cm="1">
        <f t="array" ref="Y322">INDEX('GMW - Zero_net'!$A$2:$MC$200,MATCH(1,('GMW - Zero_net'!$MC$2:$MC$200=Y$3)*('GMW - Zero_net'!$MB$2:$MB$200=Y$4),0),$E322-1973)</f>
        <v>38114.269999999997</v>
      </c>
      <c r="Z322" cm="1">
        <f t="array" ref="Z322">INDEX('GMW - Zero_net'!$A$2:$MC$200,MATCH(1,('GMW - Zero_net'!$MC$2:$MC$200=Z$3)*('GMW - Zero_net'!$MB$2:$MB$200=Z$4),0),$E322-1973)</f>
        <v>4949328</v>
      </c>
      <c r="AA322" cm="1">
        <f t="array" ref="AA322">INDEX('GMW - Zero_net'!$A$2:$MC$200,MATCH(1,('GMW - Zero_net'!$MC$2:$MC$200=AA$3)*('GMW - Zero_net'!$MB$2:$MB$200=AA$4),0),$E322-1973)</f>
        <v>-1.4628730000000001</v>
      </c>
      <c r="AB322" cm="1">
        <f t="array" ref="AB322">INDEX('GMW - Zero_net'!$A$2:$MC$200,MATCH(1,('GMW - Zero_net'!$MC$2:$MC$200=AB$3)*('GMW - Zero_net'!$MB$2:$MB$200=AB$4),0),$E322-1973)</f>
        <v>1040419</v>
      </c>
      <c r="AC322" cm="1">
        <f t="array" ref="AC322">INDEX('GMW - Zero_net'!$A$2:$MC$200,MATCH(1,('GMW - Zero_net'!$MC$2:$MC$200=AC$3)*('GMW - Zero_net'!$MB$2:$MB$200=AC$4),0),$E322-1973)</f>
        <v>854623.8</v>
      </c>
      <c r="AD322" cm="1">
        <f t="array" ref="AD322">INDEX('GMW - Zero_net'!$A$2:$MC$200,MATCH(1,('GMW - Zero_net'!$MC$2:$MC$200=AD$3)*('GMW - Zero_net'!$MB$2:$MB$200=AD$4),0),$E322-1973)</f>
        <v>66542.34</v>
      </c>
      <c r="AE322" cm="1">
        <f t="array" ref="AE322">INDEX('GMW - Zero_net'!$A$2:$MC$200,MATCH(1,('GMW - Zero_net'!$MC$2:$MC$200=AE$3)*('GMW - Zero_net'!$MB$2:$MB$200=AE$4),0),$E322-1973)</f>
        <v>48.46743</v>
      </c>
    </row>
    <row r="323" spans="1:31" x14ac:dyDescent="0.2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cm="1">
        <f t="array" ref="F323">INDEX('GMW - Zero_net'!$A$2:$MC$200,MATCH(1,('GMW - Zero_net'!$MC$2:$MC$200=F$3)*('GMW - Zero_net'!$MB$2:$MB$200=F$4),0),$E323-1973)</f>
        <v>954315.2</v>
      </c>
      <c r="G323" cm="1">
        <f t="array" ref="G323">INDEX('GMW - Zero_net'!$A$2:$MC$200,MATCH(1,('GMW - Zero_net'!$MC$2:$MC$200=G$3)*('GMW - Zero_net'!$MB$2:$MB$200=G$4),0),$E323-1973)</f>
        <v>522884.3</v>
      </c>
      <c r="H323" cm="1">
        <f t="array" ref="H323">INDEX('GMW - Zero_net'!$A$2:$MC$200,MATCH(1,('GMW - Zero_net'!$MC$2:$MC$200=H$3)*('GMW - Zero_net'!$MB$2:$MB$200=H$4),0),$E323-1973)</f>
        <v>621159.5</v>
      </c>
      <c r="I323" cm="1">
        <f t="array" ref="I323">INDEX('GMW - Zero_net'!$A$2:$MC$200,MATCH(1,('GMW - Zero_net'!$MC$2:$MC$200=I$3)*('GMW - Zero_net'!$MB$2:$MB$200=I$4),0),$E323-1973)</f>
        <v>270.91559999999998</v>
      </c>
      <c r="J323" cm="1">
        <f t="array" ref="J323">INDEX('GMW - Zero_net'!$A$2:$MC$200,MATCH(1,('GMW - Zero_net'!$MC$2:$MC$200=J$3)*('GMW - Zero_net'!$MB$2:$MB$200=J$4),0),$E323-1973)</f>
        <v>2.3890449999999999</v>
      </c>
      <c r="K323" cm="1">
        <f t="array" ref="K323">INDEX('GMW - Zero_net'!$A$2:$MC$200,MATCH(1,('GMW - Zero_net'!$MC$2:$MC$200=K$3)*('GMW - Zero_net'!$MB$2:$MB$200=K$4),0),$E323-1973)</f>
        <v>3.2022349999999999</v>
      </c>
      <c r="L323" cm="1">
        <f t="array" ref="L323">INDEX('GMW - Zero_net'!$A$2:$MC$200,MATCH(1,('GMW - Zero_net'!$MC$2:$MC$200=L$3)*('GMW - Zero_net'!$MB$2:$MB$200=L$4),0),$E323-1973)</f>
        <v>33195.54</v>
      </c>
      <c r="M323" cm="1">
        <f t="array" ref="M323">INDEX('GMW - Zero_net'!$A$2:$MC$200,MATCH(1,('GMW - Zero_net'!$MC$2:$MC$200=M$3)*('GMW - Zero_net'!$MB$2:$MB$200=M$4),0),$E323-1973)</f>
        <v>1073.9960000000001</v>
      </c>
      <c r="N323" cm="1">
        <f t="array" ref="N323">INDEX('GMW - Zero_net'!$A$2:$MC$200,MATCH(1,('GMW - Zero_net'!$MC$2:$MC$200=N$3)*('GMW - Zero_net'!$MB$2:$MB$200=N$4),0),$E323-1973)</f>
        <v>34269.54</v>
      </c>
      <c r="O323" cm="1">
        <f t="array" ref="O323">INDEX('GMW - Zero_net'!$A$2:$MC$200,MATCH(1,('GMW - Zero_net'!$MC$2:$MC$200=O$3)*('GMW - Zero_net'!$MB$2:$MB$200=O$4),0),$E323-1973)</f>
        <v>3.1339679999999999</v>
      </c>
      <c r="P323" cm="1">
        <f t="array" ref="P323">INDEX('GMW - Zero_net'!$A$2:$MC$200,MATCH(1,('GMW - Zero_net'!$MC$2:$MC$200=P$3)*('GMW - Zero_net'!$MB$2:$MB$200=P$4),0),$E323-1973)</f>
        <v>39976.620000000003</v>
      </c>
      <c r="Q323" cm="1">
        <f t="array" ref="Q323">INDEX('GMW - Zero_net'!$A$2:$MC$200,MATCH(1,('GMW - Zero_net'!$MC$2:$MC$200=Q$3)*('GMW - Zero_net'!$MB$2:$MB$200=Q$4),0),$E323-1973)</f>
        <v>25415.59</v>
      </c>
      <c r="R323" cm="1">
        <f t="array" ref="R323">INDEX('GMW - Zero_net'!$A$2:$MC$200,MATCH(1,('GMW - Zero_net'!$MC$2:$MC$200=R$3)*('GMW - Zero_net'!$MB$2:$MB$200=R$4),0),$E323-1973)</f>
        <v>11877420</v>
      </c>
      <c r="S323" cm="1">
        <f t="array" ref="S323">INDEX('GMW - Zero_net'!$A$2:$MC$200,MATCH(1,('GMW - Zero_net'!$MC$2:$MC$200=S$3)*('GMW - Zero_net'!$MB$2:$MB$200=S$4),0),$E323-1973)</f>
        <v>2137816</v>
      </c>
      <c r="T323" cm="1">
        <f t="array" ref="T323">INDEX('GMW - Zero_net'!$A$2:$MC$200,MATCH(1,('GMW - Zero_net'!$MC$2:$MC$200=T$3)*('GMW - Zero_net'!$MB$2:$MB$200=T$4),0),$E323-1973)</f>
        <v>5.6648249999999997E-2</v>
      </c>
      <c r="U323" cm="1">
        <f t="array" ref="U323">INDEX('GMW - Zero_net'!$A$2:$MC$200,MATCH(1,('GMW - Zero_net'!$MC$2:$MC$200=U$3)*('GMW - Zero_net'!$MB$2:$MB$200=U$4),0),$E323-1973)</f>
        <v>953774.7</v>
      </c>
      <c r="V323" cm="1">
        <f t="array" ref="V323">INDEX('GMW - Zero_net'!$A$2:$MC$200,MATCH(1,('GMW - Zero_net'!$MC$2:$MC$200=V$3)*('GMW - Zero_net'!$MB$2:$MB$200=V$4),0),$E323-1973)</f>
        <v>32903.910000000003</v>
      </c>
      <c r="W323" cm="1">
        <f t="array" ref="W323">INDEX('GMW - Zero_net'!$A$2:$MC$200,MATCH(1,('GMW - Zero_net'!$MC$2:$MC$200=W$3)*('GMW - Zero_net'!$MB$2:$MB$200=W$4),0),$E323-1973)</f>
        <v>31.92192</v>
      </c>
      <c r="X323" cm="1">
        <f t="array" ref="X323">INDEX('GMW - Zero_net'!$A$2:$MC$200,MATCH(1,('GMW - Zero_net'!$MC$2:$MC$200=X$3)*('GMW - Zero_net'!$MB$2:$MB$200=X$4),0),$E323-1973)</f>
        <v>590498.19999999995</v>
      </c>
      <c r="Y323" cm="1">
        <f t="array" ref="Y323">INDEX('GMW - Zero_net'!$A$2:$MC$200,MATCH(1,('GMW - Zero_net'!$MC$2:$MC$200=Y$3)*('GMW - Zero_net'!$MB$2:$MB$200=Y$4),0),$E323-1973)</f>
        <v>38040.1</v>
      </c>
      <c r="Z323" cm="1">
        <f t="array" ref="Z323">INDEX('GMW - Zero_net'!$A$2:$MC$200,MATCH(1,('GMW - Zero_net'!$MC$2:$MC$200=Z$3)*('GMW - Zero_net'!$MB$2:$MB$200=Z$4),0),$E323-1973)</f>
        <v>4964625</v>
      </c>
      <c r="AA323" cm="1">
        <f t="array" ref="AA323">INDEX('GMW - Zero_net'!$A$2:$MC$200,MATCH(1,('GMW - Zero_net'!$MC$2:$MC$200=AA$3)*('GMW - Zero_net'!$MB$2:$MB$200=AA$4),0),$E323-1973)</f>
        <v>-1.4616960000000001</v>
      </c>
      <c r="AB323" cm="1">
        <f t="array" ref="AB323">INDEX('GMW - Zero_net'!$A$2:$MC$200,MATCH(1,('GMW - Zero_net'!$MC$2:$MC$200=AB$3)*('GMW - Zero_net'!$MB$2:$MB$200=AB$4),0),$E323-1973)</f>
        <v>1083800</v>
      </c>
      <c r="AC323" cm="1">
        <f t="array" ref="AC323">INDEX('GMW - Zero_net'!$A$2:$MC$200,MATCH(1,('GMW - Zero_net'!$MC$2:$MC$200=AC$3)*('GMW - Zero_net'!$MB$2:$MB$200=AC$4),0),$E323-1973)</f>
        <v>1011369</v>
      </c>
      <c r="AD323" cm="1">
        <f t="array" ref="AD323">INDEX('GMW - Zero_net'!$A$2:$MC$200,MATCH(1,('GMW - Zero_net'!$MC$2:$MC$200=AD$3)*('GMW - Zero_net'!$MB$2:$MB$200=AD$4),0),$E323-1973)</f>
        <v>66491.45</v>
      </c>
      <c r="AE323" cm="1">
        <f t="array" ref="AE323">INDEX('GMW - Zero_net'!$A$2:$MC$200,MATCH(1,('GMW - Zero_net'!$MC$2:$MC$200=AE$3)*('GMW - Zero_net'!$MB$2:$MB$200=AE$4),0),$E323-1973)</f>
        <v>48.677070000000001</v>
      </c>
    </row>
    <row r="324" spans="1:31" x14ac:dyDescent="0.25">
      <c r="B324">
        <f t="shared" si="25"/>
        <v>2059</v>
      </c>
      <c r="C324">
        <f t="shared" si="25"/>
        <v>2059</v>
      </c>
      <c r="E324">
        <f t="shared" si="21"/>
        <v>2297</v>
      </c>
      <c r="F324" cm="1">
        <f t="array" ref="F324">INDEX('GMW - Zero_net'!$A$2:$MC$200,MATCH(1,('GMW - Zero_net'!$MC$2:$MC$200=F$3)*('GMW - Zero_net'!$MB$2:$MB$200=F$4),0),$E324-1973)</f>
        <v>955852.2</v>
      </c>
      <c r="G324" cm="1">
        <f t="array" ref="G324">INDEX('GMW - Zero_net'!$A$2:$MC$200,MATCH(1,('GMW - Zero_net'!$MC$2:$MC$200=G$3)*('GMW - Zero_net'!$MB$2:$MB$200=G$4),0),$E324-1973)</f>
        <v>523490.4</v>
      </c>
      <c r="H324" cm="1">
        <f t="array" ref="H324">INDEX('GMW - Zero_net'!$A$2:$MC$200,MATCH(1,('GMW - Zero_net'!$MC$2:$MC$200=H$3)*('GMW - Zero_net'!$MB$2:$MB$200=H$4),0),$E324-1973)</f>
        <v>622180.9</v>
      </c>
      <c r="I324" cm="1">
        <f t="array" ref="I324">INDEX('GMW - Zero_net'!$A$2:$MC$200,MATCH(1,('GMW - Zero_net'!$MC$2:$MC$200=I$3)*('GMW - Zero_net'!$MB$2:$MB$200=I$4),0),$E324-1973)</f>
        <v>273.22449999999998</v>
      </c>
      <c r="J324" cm="1">
        <f t="array" ref="J324">INDEX('GMW - Zero_net'!$A$2:$MC$200,MATCH(1,('GMW - Zero_net'!$MC$2:$MC$200=J$3)*('GMW - Zero_net'!$MB$2:$MB$200=J$4),0),$E324-1973)</f>
        <v>2.3926850000000002</v>
      </c>
      <c r="K324" cm="1">
        <f t="array" ref="K324">INDEX('GMW - Zero_net'!$A$2:$MC$200,MATCH(1,('GMW - Zero_net'!$MC$2:$MC$200=K$3)*('GMW - Zero_net'!$MB$2:$MB$200=K$4),0),$E324-1973)</f>
        <v>3.2044280000000001</v>
      </c>
      <c r="L324" cm="1">
        <f t="array" ref="L324">INDEX('GMW - Zero_net'!$A$2:$MC$200,MATCH(1,('GMW - Zero_net'!$MC$2:$MC$200=L$3)*('GMW - Zero_net'!$MB$2:$MB$200=L$4),0),$E324-1973)</f>
        <v>33152.36</v>
      </c>
      <c r="M324" cm="1">
        <f t="array" ref="M324">INDEX('GMW - Zero_net'!$A$2:$MC$200,MATCH(1,('GMW - Zero_net'!$MC$2:$MC$200=M$3)*('GMW - Zero_net'!$MB$2:$MB$200=M$4),0),$E324-1973)</f>
        <v>1068.414</v>
      </c>
      <c r="N324" cm="1">
        <f t="array" ref="N324">INDEX('GMW - Zero_net'!$A$2:$MC$200,MATCH(1,('GMW - Zero_net'!$MC$2:$MC$200=N$3)*('GMW - Zero_net'!$MB$2:$MB$200=N$4),0),$E324-1973)</f>
        <v>34220.769999999997</v>
      </c>
      <c r="O324" cm="1">
        <f t="array" ref="O324">INDEX('GMW - Zero_net'!$A$2:$MC$200,MATCH(1,('GMW - Zero_net'!$MC$2:$MC$200=O$3)*('GMW - Zero_net'!$MB$2:$MB$200=O$4),0),$E324-1973)</f>
        <v>3.1221209999999999</v>
      </c>
      <c r="P324" cm="1">
        <f t="array" ref="P324">INDEX('GMW - Zero_net'!$A$2:$MC$200,MATCH(1,('GMW - Zero_net'!$MC$2:$MC$200=P$3)*('GMW - Zero_net'!$MB$2:$MB$200=P$4),0),$E324-1973)</f>
        <v>39902.160000000003</v>
      </c>
      <c r="Q324" cm="1">
        <f t="array" ref="Q324">INDEX('GMW - Zero_net'!$A$2:$MC$200,MATCH(1,('GMW - Zero_net'!$MC$2:$MC$200=Q$3)*('GMW - Zero_net'!$MB$2:$MB$200=Q$4),0),$E324-1973)</f>
        <v>-167538.6</v>
      </c>
      <c r="R324" cm="1">
        <f t="array" ref="R324">INDEX('GMW - Zero_net'!$A$2:$MC$200,MATCH(1,('GMW - Zero_net'!$MC$2:$MC$200=R$3)*('GMW - Zero_net'!$MB$2:$MB$200=R$4),0),$E324-1973)</f>
        <v>12071810</v>
      </c>
      <c r="S324" cm="1">
        <f t="array" ref="S324">INDEX('GMW - Zero_net'!$A$2:$MC$200,MATCH(1,('GMW - Zero_net'!$MC$2:$MC$200=S$3)*('GMW - Zero_net'!$MB$2:$MB$200=S$4),0),$E324-1973)</f>
        <v>2152785</v>
      </c>
      <c r="T324" cm="1">
        <f t="array" ref="T324">INDEX('GMW - Zero_net'!$A$2:$MC$200,MATCH(1,('GMW - Zero_net'!$MC$2:$MC$200=T$3)*('GMW - Zero_net'!$MB$2:$MB$200=T$4),0),$E324-1973)</f>
        <v>7.0762630000000007E-2</v>
      </c>
      <c r="U324" cm="1">
        <f t="array" ref="U324">INDEX('GMW - Zero_net'!$A$2:$MC$200,MATCH(1,('GMW - Zero_net'!$MC$2:$MC$200=U$3)*('GMW - Zero_net'!$MB$2:$MB$200=U$4),0),$E324-1973)</f>
        <v>955176.5</v>
      </c>
      <c r="V324" cm="1">
        <f t="array" ref="V324">INDEX('GMW - Zero_net'!$A$2:$MC$200,MATCH(1,('GMW - Zero_net'!$MC$2:$MC$200=V$3)*('GMW - Zero_net'!$MB$2:$MB$200=V$4),0),$E324-1973)</f>
        <v>32857.129999999997</v>
      </c>
      <c r="W324" cm="1">
        <f t="array" ref="W324">INDEX('GMW - Zero_net'!$A$2:$MC$200,MATCH(1,('GMW - Zero_net'!$MC$2:$MC$200=W$3)*('GMW - Zero_net'!$MB$2:$MB$200=W$4),0),$E324-1973)</f>
        <v>31.92117</v>
      </c>
      <c r="X324" cm="1">
        <f t="array" ref="X324">INDEX('GMW - Zero_net'!$A$2:$MC$200,MATCH(1,('GMW - Zero_net'!$MC$2:$MC$200=X$3)*('GMW - Zero_net'!$MB$2:$MB$200=X$4),0),$E324-1973)</f>
        <v>589645.4</v>
      </c>
      <c r="Y324" cm="1">
        <f t="array" ref="Y324">INDEX('GMW - Zero_net'!$A$2:$MC$200,MATCH(1,('GMW - Zero_net'!$MC$2:$MC$200=Y$3)*('GMW - Zero_net'!$MB$2:$MB$200=Y$4),0),$E324-1973)</f>
        <v>37965.93</v>
      </c>
      <c r="Z324" cm="1">
        <f t="array" ref="Z324">INDEX('GMW - Zero_net'!$A$2:$MC$200,MATCH(1,('GMW - Zero_net'!$MC$2:$MC$200=Z$3)*('GMW - Zero_net'!$MB$2:$MB$200=Z$4),0),$E324-1973)</f>
        <v>4979924</v>
      </c>
      <c r="AA324" cm="1">
        <f t="array" ref="AA324">INDEX('GMW - Zero_net'!$A$2:$MC$200,MATCH(1,('GMW - Zero_net'!$MC$2:$MC$200=AA$3)*('GMW - Zero_net'!$MB$2:$MB$200=AA$4),0),$E324-1973)</f>
        <v>-1.46052</v>
      </c>
      <c r="AB324" cm="1">
        <f t="array" ref="AB324">INDEX('GMW - Zero_net'!$A$2:$MC$200,MATCH(1,('GMW - Zero_net'!$MC$2:$MC$200=AB$3)*('GMW - Zero_net'!$MB$2:$MB$200=AB$4),0),$E324-1973)</f>
        <v>1032878</v>
      </c>
      <c r="AC324" cm="1">
        <f t="array" ref="AC324">INDEX('GMW - Zero_net'!$A$2:$MC$200,MATCH(1,('GMW - Zero_net'!$MC$2:$MC$200=AC$3)*('GMW - Zero_net'!$MB$2:$MB$200=AC$4),0),$E324-1973)</f>
        <v>838485.4</v>
      </c>
      <c r="AD324" cm="1">
        <f t="array" ref="AD324">INDEX('GMW - Zero_net'!$A$2:$MC$200,MATCH(1,('GMW - Zero_net'!$MC$2:$MC$200=AD$3)*('GMW - Zero_net'!$MB$2:$MB$200=AD$4),0),$E324-1973)</f>
        <v>66440.55</v>
      </c>
      <c r="AE324" cm="1">
        <f t="array" ref="AE324">INDEX('GMW - Zero_net'!$A$2:$MC$200,MATCH(1,('GMW - Zero_net'!$MC$2:$MC$200=AE$3)*('GMW - Zero_net'!$MB$2:$MB$200=AE$4),0),$E324-1973)</f>
        <v>48.887479999999996</v>
      </c>
    </row>
    <row r="325" spans="1:31" x14ac:dyDescent="0.25">
      <c r="B325">
        <f t="shared" si="25"/>
        <v>2059</v>
      </c>
      <c r="C325">
        <f t="shared" si="25"/>
        <v>2059</v>
      </c>
      <c r="E325">
        <f t="shared" si="21"/>
        <v>2298</v>
      </c>
      <c r="F325" cm="1">
        <f t="array" ref="F325">INDEX('GMW - Zero_net'!$A$2:$MC$200,MATCH(1,('GMW - Zero_net'!$MC$2:$MC$200=F$3)*('GMW - Zero_net'!$MB$2:$MB$200=F$4),0),$E325-1973)</f>
        <v>957381.6</v>
      </c>
      <c r="G325" cm="1">
        <f t="array" ref="G325">INDEX('GMW - Zero_net'!$A$2:$MC$200,MATCH(1,('GMW - Zero_net'!$MC$2:$MC$200=G$3)*('GMW - Zero_net'!$MB$2:$MB$200=G$4),0),$E325-1973)</f>
        <v>524083.9</v>
      </c>
      <c r="H325" cm="1">
        <f t="array" ref="H325">INDEX('GMW - Zero_net'!$A$2:$MC$200,MATCH(1,('GMW - Zero_net'!$MC$2:$MC$200=H$3)*('GMW - Zero_net'!$MB$2:$MB$200=H$4),0),$E325-1973)</f>
        <v>623281.19999999995</v>
      </c>
      <c r="I325" cm="1">
        <f t="array" ref="I325">INDEX('GMW - Zero_net'!$A$2:$MC$200,MATCH(1,('GMW - Zero_net'!$MC$2:$MC$200=I$3)*('GMW - Zero_net'!$MB$2:$MB$200=I$4),0),$E325-1973)</f>
        <v>274.55599999999998</v>
      </c>
      <c r="J325" cm="1">
        <f t="array" ref="J325">INDEX('GMW - Zero_net'!$A$2:$MC$200,MATCH(1,('GMW - Zero_net'!$MC$2:$MC$200=J$3)*('GMW - Zero_net'!$MB$2:$MB$200=J$4),0),$E325-1973)</f>
        <v>2.3967710000000002</v>
      </c>
      <c r="K325" cm="1">
        <f t="array" ref="K325">INDEX('GMW - Zero_net'!$A$2:$MC$200,MATCH(1,('GMW - Zero_net'!$MC$2:$MC$200=K$3)*('GMW - Zero_net'!$MB$2:$MB$200=K$4),0),$E325-1973)</f>
        <v>3.2054680000000002</v>
      </c>
      <c r="L325" cm="1">
        <f t="array" ref="L325">INDEX('GMW - Zero_net'!$A$2:$MC$200,MATCH(1,('GMW - Zero_net'!$MC$2:$MC$200=L$3)*('GMW - Zero_net'!$MB$2:$MB$200=L$4),0),$E325-1973)</f>
        <v>33109.730000000003</v>
      </c>
      <c r="M325" cm="1">
        <f t="array" ref="M325">INDEX('GMW - Zero_net'!$A$2:$MC$200,MATCH(1,('GMW - Zero_net'!$MC$2:$MC$200=M$3)*('GMW - Zero_net'!$MB$2:$MB$200=M$4),0),$E325-1973)</f>
        <v>1063.3869999999999</v>
      </c>
      <c r="N325" cm="1">
        <f t="array" ref="N325">INDEX('GMW - Zero_net'!$A$2:$MC$200,MATCH(1,('GMW - Zero_net'!$MC$2:$MC$200=N$3)*('GMW - Zero_net'!$MB$2:$MB$200=N$4),0),$E325-1973)</f>
        <v>34173.120000000003</v>
      </c>
      <c r="O325" cm="1">
        <f t="array" ref="O325">INDEX('GMW - Zero_net'!$A$2:$MC$200,MATCH(1,('GMW - Zero_net'!$MC$2:$MC$200=O$3)*('GMW - Zero_net'!$MB$2:$MB$200=O$4),0),$E325-1973)</f>
        <v>3.1117629999999998</v>
      </c>
      <c r="P325" cm="1">
        <f t="array" ref="P325">INDEX('GMW - Zero_net'!$A$2:$MC$200,MATCH(1,('GMW - Zero_net'!$MC$2:$MC$200=P$3)*('GMW - Zero_net'!$MB$2:$MB$200=P$4),0),$E325-1973)</f>
        <v>39827.86</v>
      </c>
      <c r="Q325" cm="1">
        <f t="array" ref="Q325">INDEX('GMW - Zero_net'!$A$2:$MC$200,MATCH(1,('GMW - Zero_net'!$MC$2:$MC$200=Q$3)*('GMW - Zero_net'!$MB$2:$MB$200=Q$4),0),$E325-1973)</f>
        <v>-89280.88</v>
      </c>
      <c r="R325" cm="1">
        <f t="array" ref="R325">INDEX('GMW - Zero_net'!$A$2:$MC$200,MATCH(1,('GMW - Zero_net'!$MC$2:$MC$200=R$3)*('GMW - Zero_net'!$MB$2:$MB$200=R$4),0),$E325-1973)</f>
        <v>12200130</v>
      </c>
      <c r="S325" cm="1">
        <f t="array" ref="S325">INDEX('GMW - Zero_net'!$A$2:$MC$200,MATCH(1,('GMW - Zero_net'!$MC$2:$MC$200=S$3)*('GMW - Zero_net'!$MB$2:$MB$200=S$4),0),$E325-1973)</f>
        <v>2168054</v>
      </c>
      <c r="T325" cm="1">
        <f t="array" ref="T325">INDEX('GMW - Zero_net'!$A$2:$MC$200,MATCH(1,('GMW - Zero_net'!$MC$2:$MC$200=T$3)*('GMW - Zero_net'!$MB$2:$MB$200=T$4),0),$E325-1973)</f>
        <v>8.2397460000000006E-2</v>
      </c>
      <c r="U325" cm="1">
        <f t="array" ref="U325">INDEX('GMW - Zero_net'!$A$2:$MC$200,MATCH(1,('GMW - Zero_net'!$MC$2:$MC$200=U$3)*('GMW - Zero_net'!$MB$2:$MB$200=U$4),0),$E325-1973)</f>
        <v>956593.1</v>
      </c>
      <c r="V325" cm="1">
        <f t="array" ref="V325">INDEX('GMW - Zero_net'!$A$2:$MC$200,MATCH(1,('GMW - Zero_net'!$MC$2:$MC$200=V$3)*('GMW - Zero_net'!$MB$2:$MB$200=V$4),0),$E325-1973)</f>
        <v>32811.410000000003</v>
      </c>
      <c r="W325" cm="1">
        <f t="array" ref="W325">INDEX('GMW - Zero_net'!$A$2:$MC$200,MATCH(1,('GMW - Zero_net'!$MC$2:$MC$200=W$3)*('GMW - Zero_net'!$MB$2:$MB$200=W$4),0),$E325-1973)</f>
        <v>31.92042</v>
      </c>
      <c r="X325" cm="1">
        <f t="array" ref="X325">INDEX('GMW - Zero_net'!$A$2:$MC$200,MATCH(1,('GMW - Zero_net'!$MC$2:$MC$200=X$3)*('GMW - Zero_net'!$MB$2:$MB$200=X$4),0),$E325-1973)</f>
        <v>588824.1</v>
      </c>
      <c r="Y325" cm="1">
        <f t="array" ref="Y325">INDEX('GMW - Zero_net'!$A$2:$MC$200,MATCH(1,('GMW - Zero_net'!$MC$2:$MC$200=Y$3)*('GMW - Zero_net'!$MB$2:$MB$200=Y$4),0),$E325-1973)</f>
        <v>37893.93</v>
      </c>
      <c r="Z325" cm="1">
        <f t="array" ref="Z325">INDEX('GMW - Zero_net'!$A$2:$MC$200,MATCH(1,('GMW - Zero_net'!$MC$2:$MC$200=Z$3)*('GMW - Zero_net'!$MB$2:$MB$200=Z$4),0),$E325-1973)</f>
        <v>4995231</v>
      </c>
      <c r="AA325" cm="1">
        <f t="array" ref="AA325">INDEX('GMW - Zero_net'!$A$2:$MC$200,MATCH(1,('GMW - Zero_net'!$MC$2:$MC$200=AA$3)*('GMW - Zero_net'!$MB$2:$MB$200=AA$4),0),$E325-1973)</f>
        <v>-1.459346</v>
      </c>
      <c r="AB325" cm="1">
        <f t="array" ref="AB325">INDEX('GMW - Zero_net'!$A$2:$MC$200,MATCH(1,('GMW - Zero_net'!$MC$2:$MC$200=AB$3)*('GMW - Zero_net'!$MB$2:$MB$200=AB$4),0),$E325-1973)</f>
        <v>1017408</v>
      </c>
      <c r="AC325" cm="1">
        <f t="array" ref="AC325">INDEX('GMW - Zero_net'!$A$2:$MC$200,MATCH(1,('GMW - Zero_net'!$MC$2:$MC$200=AC$3)*('GMW - Zero_net'!$MB$2:$MB$200=AC$4),0),$E325-1973)</f>
        <v>889093</v>
      </c>
      <c r="AD325" cm="1">
        <f t="array" ref="AD325">INDEX('GMW - Zero_net'!$A$2:$MC$200,MATCH(1,('GMW - Zero_net'!$MC$2:$MC$200=AD$3)*('GMW - Zero_net'!$MB$2:$MB$200=AD$4),0),$E325-1973)</f>
        <v>66388.88</v>
      </c>
      <c r="AE325" cm="1">
        <f t="array" ref="AE325">INDEX('GMW - Zero_net'!$A$2:$MC$200,MATCH(1,('GMW - Zero_net'!$MC$2:$MC$200=AE$3)*('GMW - Zero_net'!$MB$2:$MB$200=AE$4),0),$E325-1973)</f>
        <v>49.091920000000002</v>
      </c>
    </row>
    <row r="326" spans="1:31" x14ac:dyDescent="0.25">
      <c r="B326">
        <f t="shared" si="25"/>
        <v>2059</v>
      </c>
      <c r="C326">
        <f t="shared" si="25"/>
        <v>2059</v>
      </c>
      <c r="E326">
        <f t="shared" si="21"/>
        <v>2299</v>
      </c>
      <c r="F326" cm="1">
        <f t="array" ref="F326">INDEX('GMW - Zero_net'!$A$2:$MC$200,MATCH(1,('GMW - Zero_net'!$MC$2:$MC$200=F$3)*('GMW - Zero_net'!$MB$2:$MB$200=F$4),0),$E326-1973)</f>
        <v>958870.4</v>
      </c>
      <c r="G326" cm="1">
        <f t="array" ref="G326">INDEX('GMW - Zero_net'!$A$2:$MC$200,MATCH(1,('GMW - Zero_net'!$MC$2:$MC$200=G$3)*('GMW - Zero_net'!$MB$2:$MB$200=G$4),0),$E326-1973)</f>
        <v>524628.1</v>
      </c>
      <c r="H326" cm="1">
        <f t="array" ref="H326">INDEX('GMW - Zero_net'!$A$2:$MC$200,MATCH(1,('GMW - Zero_net'!$MC$2:$MC$200=H$3)*('GMW - Zero_net'!$MB$2:$MB$200=H$4),0),$E326-1973)</f>
        <v>624334.30000000005</v>
      </c>
      <c r="I326" cm="1">
        <f t="array" ref="I326">INDEX('GMW - Zero_net'!$A$2:$MC$200,MATCH(1,('GMW - Zero_net'!$MC$2:$MC$200=I$3)*('GMW - Zero_net'!$MB$2:$MB$200=I$4),0),$E326-1973)</f>
        <v>275.67410000000001</v>
      </c>
      <c r="J326" cm="1">
        <f t="array" ref="J326">INDEX('GMW - Zero_net'!$A$2:$MC$200,MATCH(1,('GMW - Zero_net'!$MC$2:$MC$200=J$3)*('GMW - Zero_net'!$MB$2:$MB$200=J$4),0),$E326-1973)</f>
        <v>2.401135</v>
      </c>
      <c r="K326" cm="1">
        <f t="array" ref="K326">INDEX('GMW - Zero_net'!$A$2:$MC$200,MATCH(1,('GMW - Zero_net'!$MC$2:$MC$200=K$3)*('GMW - Zero_net'!$MB$2:$MB$200=K$4),0),$E326-1973)</f>
        <v>3.2071499999999999</v>
      </c>
      <c r="L326" cm="1">
        <f t="array" ref="L326">INDEX('GMW - Zero_net'!$A$2:$MC$200,MATCH(1,('GMW - Zero_net'!$MC$2:$MC$200=L$3)*('GMW - Zero_net'!$MB$2:$MB$200=L$4),0),$E326-1973)</f>
        <v>33067.360000000001</v>
      </c>
      <c r="M326" cm="1">
        <f t="array" ref="M326">INDEX('GMW - Zero_net'!$A$2:$MC$200,MATCH(1,('GMW - Zero_net'!$MC$2:$MC$200=M$3)*('GMW - Zero_net'!$MB$2:$MB$200=M$4),0),$E326-1973)</f>
        <v>1058.0309999999999</v>
      </c>
      <c r="N326" cm="1">
        <f t="array" ref="N326">INDEX('GMW - Zero_net'!$A$2:$MC$200,MATCH(1,('GMW - Zero_net'!$MC$2:$MC$200=N$3)*('GMW - Zero_net'!$MB$2:$MB$200=N$4),0),$E326-1973)</f>
        <v>34125.39</v>
      </c>
      <c r="O326" cm="1">
        <f t="array" ref="O326">INDEX('GMW - Zero_net'!$A$2:$MC$200,MATCH(1,('GMW - Zero_net'!$MC$2:$MC$200=O$3)*('GMW - Zero_net'!$MB$2:$MB$200=O$4),0),$E326-1973)</f>
        <v>3.100422</v>
      </c>
      <c r="P326" cm="1">
        <f t="array" ref="P326">INDEX('GMW - Zero_net'!$A$2:$MC$200,MATCH(1,('GMW - Zero_net'!$MC$2:$MC$200=P$3)*('GMW - Zero_net'!$MB$2:$MB$200=P$4),0),$E326-1973)</f>
        <v>39753.550000000003</v>
      </c>
      <c r="Q326" cm="1">
        <f t="array" ref="Q326">INDEX('GMW - Zero_net'!$A$2:$MC$200,MATCH(1,('GMW - Zero_net'!$MC$2:$MC$200=Q$3)*('GMW - Zero_net'!$MB$2:$MB$200=Q$4),0),$E326-1973)</f>
        <v>-153997.20000000001</v>
      </c>
      <c r="R326" cm="1">
        <f t="array" ref="R326">INDEX('GMW - Zero_net'!$A$2:$MC$200,MATCH(1,('GMW - Zero_net'!$MC$2:$MC$200=R$3)*('GMW - Zero_net'!$MB$2:$MB$200=R$4),0),$E326-1973)</f>
        <v>12393500</v>
      </c>
      <c r="S326" cm="1">
        <f t="array" ref="S326">INDEX('GMW - Zero_net'!$A$2:$MC$200,MATCH(1,('GMW - Zero_net'!$MC$2:$MC$200=S$3)*('GMW - Zero_net'!$MB$2:$MB$200=S$4),0),$E326-1973)</f>
        <v>2182691</v>
      </c>
      <c r="T326" cm="1">
        <f t="array" ref="T326">INDEX('GMW - Zero_net'!$A$2:$MC$200,MATCH(1,('GMW - Zero_net'!$MC$2:$MC$200=T$3)*('GMW - Zero_net'!$MB$2:$MB$200=T$4),0),$E326-1973)</f>
        <v>9.0122220000000003E-2</v>
      </c>
      <c r="U326" cm="1">
        <f t="array" ref="U326">INDEX('GMW - Zero_net'!$A$2:$MC$200,MATCH(1,('GMW - Zero_net'!$MC$2:$MC$200=U$3)*('GMW - Zero_net'!$MB$2:$MB$200=U$4),0),$E326-1973)</f>
        <v>958006.4</v>
      </c>
      <c r="V326" cm="1">
        <f t="array" ref="V326">INDEX('GMW - Zero_net'!$A$2:$MC$200,MATCH(1,('GMW - Zero_net'!$MC$2:$MC$200=V$3)*('GMW - Zero_net'!$MB$2:$MB$200=V$4),0),$E326-1973)</f>
        <v>32765.62</v>
      </c>
      <c r="W326" cm="1">
        <f t="array" ref="W326">INDEX('GMW - Zero_net'!$A$2:$MC$200,MATCH(1,('GMW - Zero_net'!$MC$2:$MC$200=W$3)*('GMW - Zero_net'!$MB$2:$MB$200=W$4),0),$E326-1973)</f>
        <v>31.91967</v>
      </c>
      <c r="X326" cm="1">
        <f t="array" ref="X326">INDEX('GMW - Zero_net'!$A$2:$MC$200,MATCH(1,('GMW - Zero_net'!$MC$2:$MC$200=X$3)*('GMW - Zero_net'!$MB$2:$MB$200=X$4),0),$E326-1973)</f>
        <v>588000.80000000005</v>
      </c>
      <c r="Y326" cm="1">
        <f t="array" ref="Y326">INDEX('GMW - Zero_net'!$A$2:$MC$200,MATCH(1,('GMW - Zero_net'!$MC$2:$MC$200=Y$3)*('GMW - Zero_net'!$MB$2:$MB$200=Y$4),0),$E326-1973)</f>
        <v>37821.94</v>
      </c>
      <c r="Z326" cm="1">
        <f t="array" ref="Z326">INDEX('GMW - Zero_net'!$A$2:$MC$200,MATCH(1,('GMW - Zero_net'!$MC$2:$MC$200=Z$3)*('GMW - Zero_net'!$MB$2:$MB$200=Z$4),0),$E326-1973)</f>
        <v>5010540</v>
      </c>
      <c r="AA326" cm="1">
        <f t="array" ref="AA326">INDEX('GMW - Zero_net'!$A$2:$MC$200,MATCH(1,('GMW - Zero_net'!$MC$2:$MC$200=AA$3)*('GMW - Zero_net'!$MB$2:$MB$200=AA$4),0),$E326-1973)</f>
        <v>-1.458172</v>
      </c>
      <c r="AB326" cm="1">
        <f t="array" ref="AB326">INDEX('GMW - Zero_net'!$A$2:$MC$200,MATCH(1,('GMW - Zero_net'!$MC$2:$MC$200=AB$3)*('GMW - Zero_net'!$MB$2:$MB$200=AB$4),0),$E326-1973)</f>
        <v>1072309</v>
      </c>
      <c r="AC326" cm="1">
        <f t="array" ref="AC326">INDEX('GMW - Zero_net'!$A$2:$MC$200,MATCH(1,('GMW - Zero_net'!$MC$2:$MC$200=AC$3)*('GMW - Zero_net'!$MB$2:$MB$200=AC$4),0),$E326-1973)</f>
        <v>878937.1</v>
      </c>
      <c r="AD326" cm="1">
        <f t="array" ref="AD326">INDEX('GMW - Zero_net'!$A$2:$MC$200,MATCH(1,('GMW - Zero_net'!$MC$2:$MC$200=AD$3)*('GMW - Zero_net'!$MB$2:$MB$200=AD$4),0),$E326-1973)</f>
        <v>66337.2</v>
      </c>
      <c r="AE326" cm="1">
        <f t="array" ref="AE326">INDEX('GMW - Zero_net'!$A$2:$MC$200,MATCH(1,('GMW - Zero_net'!$MC$2:$MC$200=AE$3)*('GMW - Zero_net'!$MB$2:$MB$200=AE$4),0),$E326-1973)</f>
        <v>49.297150000000002</v>
      </c>
    </row>
    <row r="327" spans="1:31" x14ac:dyDescent="0.2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cm="1">
        <f t="array" ref="F327">INDEX('GMW - Zero_net'!$A$2:$MC$200,MATCH(1,('GMW - Zero_net'!$MC$2:$MC$200=F$3)*('GMW - Zero_net'!$MB$2:$MB$200=F$4),0),$E327-1973)</f>
        <v>960347.9</v>
      </c>
      <c r="G327" cm="1">
        <f t="array" ref="G327">INDEX('GMW - Zero_net'!$A$2:$MC$200,MATCH(1,('GMW - Zero_net'!$MC$2:$MC$200=G$3)*('GMW - Zero_net'!$MB$2:$MB$200=G$4),0),$E327-1973)</f>
        <v>525152.4</v>
      </c>
      <c r="H327" cm="1">
        <f t="array" ref="H327">INDEX('GMW - Zero_net'!$A$2:$MC$200,MATCH(1,('GMW - Zero_net'!$MC$2:$MC$200=H$3)*('GMW - Zero_net'!$MB$2:$MB$200=H$4),0),$E327-1973)</f>
        <v>625544.19999999995</v>
      </c>
      <c r="I327" cm="1">
        <f t="array" ref="I327">INDEX('GMW - Zero_net'!$A$2:$MC$200,MATCH(1,('GMW - Zero_net'!$MC$2:$MC$200=I$3)*('GMW - Zero_net'!$MB$2:$MB$200=I$4),0),$E327-1973)</f>
        <v>276.12990000000002</v>
      </c>
      <c r="J327" cm="1">
        <f t="array" ref="J327">INDEX('GMW - Zero_net'!$A$2:$MC$200,MATCH(1,('GMW - Zero_net'!$MC$2:$MC$200=J$3)*('GMW - Zero_net'!$MB$2:$MB$200=J$4),0),$E327-1973)</f>
        <v>2.4056929999999999</v>
      </c>
      <c r="K327" cm="1">
        <f t="array" ref="K327">INDEX('GMW - Zero_net'!$A$2:$MC$200,MATCH(1,('GMW - Zero_net'!$MC$2:$MC$200=K$3)*('GMW - Zero_net'!$MB$2:$MB$200=K$4),0),$E327-1973)</f>
        <v>3.2094450000000001</v>
      </c>
      <c r="L327" cm="1">
        <f t="array" ref="L327">INDEX('GMW - Zero_net'!$A$2:$MC$200,MATCH(1,('GMW - Zero_net'!$MC$2:$MC$200=L$3)*('GMW - Zero_net'!$MB$2:$MB$200=L$4),0),$E327-1973)</f>
        <v>33025.1</v>
      </c>
      <c r="M327" cm="1">
        <f t="array" ref="M327">INDEX('GMW - Zero_net'!$A$2:$MC$200,MATCH(1,('GMW - Zero_net'!$MC$2:$MC$200=M$3)*('GMW - Zero_net'!$MB$2:$MB$200=M$4),0),$E327-1973)</f>
        <v>1052.5309999999999</v>
      </c>
      <c r="N327" cm="1">
        <f t="array" ref="N327">INDEX('GMW - Zero_net'!$A$2:$MC$200,MATCH(1,('GMW - Zero_net'!$MC$2:$MC$200=N$3)*('GMW - Zero_net'!$MB$2:$MB$200=N$4),0),$E327-1973)</f>
        <v>34077.629999999997</v>
      </c>
      <c r="O327" cm="1">
        <f t="array" ref="O327">INDEX('GMW - Zero_net'!$A$2:$MC$200,MATCH(1,('GMW - Zero_net'!$MC$2:$MC$200=O$3)*('GMW - Zero_net'!$MB$2:$MB$200=O$4),0),$E327-1973)</f>
        <v>3.0886279999999999</v>
      </c>
      <c r="P327" cm="1">
        <f t="array" ref="P327">INDEX('GMW - Zero_net'!$A$2:$MC$200,MATCH(1,('GMW - Zero_net'!$MC$2:$MC$200=P$3)*('GMW - Zero_net'!$MB$2:$MB$200=P$4),0),$E327-1973)</f>
        <v>39679.24</v>
      </c>
      <c r="Q327" cm="1">
        <f t="array" ref="Q327">INDEX('GMW - Zero_net'!$A$2:$MC$200,MATCH(1,('GMW - Zero_net'!$MC$2:$MC$200=Q$3)*('GMW - Zero_net'!$MB$2:$MB$200=Q$4),0),$E327-1973)</f>
        <v>23682.02</v>
      </c>
      <c r="R327" cm="1">
        <f t="array" ref="R327">INDEX('GMW - Zero_net'!$A$2:$MC$200,MATCH(1,('GMW - Zero_net'!$MC$2:$MC$200=R$3)*('GMW - Zero_net'!$MB$2:$MB$200=R$4),0),$E327-1973)</f>
        <v>12470530</v>
      </c>
      <c r="S327" cm="1">
        <f t="array" ref="S327">INDEX('GMW - Zero_net'!$A$2:$MC$200,MATCH(1,('GMW - Zero_net'!$MC$2:$MC$200=S$3)*('GMW - Zero_net'!$MB$2:$MB$200=S$4),0),$E327-1973)</f>
        <v>2198570</v>
      </c>
      <c r="T327" cm="1">
        <f t="array" ref="T327">INDEX('GMW - Zero_net'!$A$2:$MC$200,MATCH(1,('GMW - Zero_net'!$MC$2:$MC$200=T$3)*('GMW - Zero_net'!$MB$2:$MB$200=T$4),0),$E327-1973)</f>
        <v>9.7179409999999994E-2</v>
      </c>
      <c r="U327" cm="1">
        <f t="array" ref="U327">INDEX('GMW - Zero_net'!$A$2:$MC$200,MATCH(1,('GMW - Zero_net'!$MC$2:$MC$200=U$3)*('GMW - Zero_net'!$MB$2:$MB$200=U$4),0),$E327-1973)</f>
        <v>959415.3</v>
      </c>
      <c r="V327" cm="1">
        <f t="array" ref="V327">INDEX('GMW - Zero_net'!$A$2:$MC$200,MATCH(1,('GMW - Zero_net'!$MC$2:$MC$200=V$3)*('GMW - Zero_net'!$MB$2:$MB$200=V$4),0),$E327-1973)</f>
        <v>32719.79</v>
      </c>
      <c r="W327" cm="1">
        <f t="array" ref="W327">INDEX('GMW - Zero_net'!$A$2:$MC$200,MATCH(1,('GMW - Zero_net'!$MC$2:$MC$200=W$3)*('GMW - Zero_net'!$MB$2:$MB$200=W$4),0),$E327-1973)</f>
        <v>31.91892</v>
      </c>
      <c r="X327" cm="1">
        <f t="array" ref="X327">INDEX('GMW - Zero_net'!$A$2:$MC$200,MATCH(1,('GMW - Zero_net'!$MC$2:$MC$200=X$3)*('GMW - Zero_net'!$MB$2:$MB$200=X$4),0),$E327-1973)</f>
        <v>587175.1</v>
      </c>
      <c r="Y327" cm="1">
        <f t="array" ref="Y327">INDEX('GMW - Zero_net'!$A$2:$MC$200,MATCH(1,('GMW - Zero_net'!$MC$2:$MC$200=Y$3)*('GMW - Zero_net'!$MB$2:$MB$200=Y$4),0),$E327-1973)</f>
        <v>37749.94</v>
      </c>
      <c r="Z327" cm="1">
        <f t="array" ref="Z327">INDEX('GMW - Zero_net'!$A$2:$MC$200,MATCH(1,('GMW - Zero_net'!$MC$2:$MC$200=Z$3)*('GMW - Zero_net'!$MB$2:$MB$200=Z$4),0),$E327-1973)</f>
        <v>5025844</v>
      </c>
      <c r="AA327" cm="1">
        <f t="array" ref="AA327">INDEX('GMW - Zero_net'!$A$2:$MC$200,MATCH(1,('GMW - Zero_net'!$MC$2:$MC$200=AA$3)*('GMW - Zero_net'!$MB$2:$MB$200=AA$4),0),$E327-1973)</f>
        <v>-1.4569989999999999</v>
      </c>
      <c r="AB327" cm="1">
        <f t="array" ref="AB327">INDEX('GMW - Zero_net'!$A$2:$MC$200,MATCH(1,('GMW - Zero_net'!$MC$2:$MC$200=AB$3)*('GMW - Zero_net'!$MB$2:$MB$200=AB$4),0),$E327-1973)</f>
        <v>1117184</v>
      </c>
      <c r="AC327" cm="1">
        <f t="array" ref="AC327">INDEX('GMW - Zero_net'!$A$2:$MC$200,MATCH(1,('GMW - Zero_net'!$MC$2:$MC$200=AC$3)*('GMW - Zero_net'!$MB$2:$MB$200=AC$4),0),$E327-1973)</f>
        <v>1040158</v>
      </c>
      <c r="AD327" cm="1">
        <f t="array" ref="AD327">INDEX('GMW - Zero_net'!$A$2:$MC$200,MATCH(1,('GMW - Zero_net'!$MC$2:$MC$200=AD$3)*('GMW - Zero_net'!$MB$2:$MB$200=AD$4),0),$E327-1973)</f>
        <v>66285.52</v>
      </c>
      <c r="AE327" cm="1">
        <f t="array" ref="AE327">INDEX('GMW - Zero_net'!$A$2:$MC$200,MATCH(1,('GMW - Zero_net'!$MC$2:$MC$200=AE$3)*('GMW - Zero_net'!$MB$2:$MB$200=AE$4),0),$E327-1973)</f>
        <v>49.503120000000003</v>
      </c>
    </row>
    <row r="328" spans="1:31" x14ac:dyDescent="0.25">
      <c r="B328">
        <f t="shared" si="25"/>
        <v>2060</v>
      </c>
      <c r="C328">
        <f t="shared" si="25"/>
        <v>2060</v>
      </c>
      <c r="E328">
        <f t="shared" si="21"/>
        <v>2301</v>
      </c>
      <c r="F328" cm="1">
        <f t="array" ref="F328">INDEX('GMW - Zero_net'!$A$2:$MC$200,MATCH(1,('GMW - Zero_net'!$MC$2:$MC$200=F$3)*('GMW - Zero_net'!$MB$2:$MB$200=F$4),0),$E328-1973)</f>
        <v>961895.3</v>
      </c>
      <c r="G328" cm="1">
        <f t="array" ref="G328">INDEX('GMW - Zero_net'!$A$2:$MC$200,MATCH(1,('GMW - Zero_net'!$MC$2:$MC$200=G$3)*('GMW - Zero_net'!$MB$2:$MB$200=G$4),0),$E328-1973)</f>
        <v>525765.30000000005</v>
      </c>
      <c r="H328" cm="1">
        <f t="array" ref="H328">INDEX('GMW - Zero_net'!$A$2:$MC$200,MATCH(1,('GMW - Zero_net'!$MC$2:$MC$200=H$3)*('GMW - Zero_net'!$MB$2:$MB$200=H$4),0),$E328-1973)</f>
        <v>626571.30000000005</v>
      </c>
      <c r="I328" cm="1">
        <f t="array" ref="I328">INDEX('GMW - Zero_net'!$A$2:$MC$200,MATCH(1,('GMW - Zero_net'!$MC$2:$MC$200=I$3)*('GMW - Zero_net'!$MB$2:$MB$200=I$4),0),$E328-1973)</f>
        <v>278.49079999999998</v>
      </c>
      <c r="J328" cm="1">
        <f t="array" ref="J328">INDEX('GMW - Zero_net'!$A$2:$MC$200,MATCH(1,('GMW - Zero_net'!$MC$2:$MC$200=J$3)*('GMW - Zero_net'!$MB$2:$MB$200=J$4),0),$E328-1973)</f>
        <v>2.410587</v>
      </c>
      <c r="K328" cm="1">
        <f t="array" ref="K328">INDEX('GMW - Zero_net'!$A$2:$MC$200,MATCH(1,('GMW - Zero_net'!$MC$2:$MC$200=K$3)*('GMW - Zero_net'!$MB$2:$MB$200=K$4),0),$E328-1973)</f>
        <v>3.2124350000000002</v>
      </c>
      <c r="L328" cm="1">
        <f t="array" ref="L328">INDEX('GMW - Zero_net'!$A$2:$MC$200,MATCH(1,('GMW - Zero_net'!$MC$2:$MC$200=L$3)*('GMW - Zero_net'!$MB$2:$MB$200=L$4),0),$E328-1973)</f>
        <v>32982.86</v>
      </c>
      <c r="M328" cm="1">
        <f t="array" ref="M328">INDEX('GMW - Zero_net'!$A$2:$MC$200,MATCH(1,('GMW - Zero_net'!$MC$2:$MC$200=M$3)*('GMW - Zero_net'!$MB$2:$MB$200=M$4),0),$E328-1973)</f>
        <v>1046.961</v>
      </c>
      <c r="N328" cm="1">
        <f t="array" ref="N328">INDEX('GMW - Zero_net'!$A$2:$MC$200,MATCH(1,('GMW - Zero_net'!$MC$2:$MC$200=N$3)*('GMW - Zero_net'!$MB$2:$MB$200=N$4),0),$E328-1973)</f>
        <v>34029.82</v>
      </c>
      <c r="O328" cm="1">
        <f t="array" ref="O328">INDEX('GMW - Zero_net'!$A$2:$MC$200,MATCH(1,('GMW - Zero_net'!$MC$2:$MC$200=O$3)*('GMW - Zero_net'!$MB$2:$MB$200=O$4),0),$E328-1973)</f>
        <v>3.0765989999999999</v>
      </c>
      <c r="P328" cm="1">
        <f t="array" ref="P328">INDEX('GMW - Zero_net'!$A$2:$MC$200,MATCH(1,('GMW - Zero_net'!$MC$2:$MC$200=P$3)*('GMW - Zero_net'!$MB$2:$MB$200=P$4),0),$E328-1973)</f>
        <v>39604.93</v>
      </c>
      <c r="Q328" cm="1">
        <f t="array" ref="Q328">INDEX('GMW - Zero_net'!$A$2:$MC$200,MATCH(1,('GMW - Zero_net'!$MC$2:$MC$200=Q$3)*('GMW - Zero_net'!$MB$2:$MB$200=Q$4),0),$E328-1973)</f>
        <v>-174836.9</v>
      </c>
      <c r="R328" cm="1">
        <f t="array" ref="R328">INDEX('GMW - Zero_net'!$A$2:$MC$200,MATCH(1,('GMW - Zero_net'!$MC$2:$MC$200=R$3)*('GMW - Zero_net'!$MB$2:$MB$200=R$4),0),$E328-1973)</f>
        <v>12672680</v>
      </c>
      <c r="S328" cm="1">
        <f t="array" ref="S328">INDEX('GMW - Zero_net'!$A$2:$MC$200,MATCH(1,('GMW - Zero_net'!$MC$2:$MC$200=S$3)*('GMW - Zero_net'!$MB$2:$MB$200=S$4),0),$E328-1973)</f>
        <v>2214038</v>
      </c>
      <c r="T328" cm="1">
        <f t="array" ref="T328">INDEX('GMW - Zero_net'!$A$2:$MC$200,MATCH(1,('GMW - Zero_net'!$MC$2:$MC$200=T$3)*('GMW - Zero_net'!$MB$2:$MB$200=T$4),0),$E328-1973)</f>
        <v>0.1120567</v>
      </c>
      <c r="U328" cm="1">
        <f t="array" ref="U328">INDEX('GMW - Zero_net'!$A$2:$MC$200,MATCH(1,('GMW - Zero_net'!$MC$2:$MC$200=U$3)*('GMW - Zero_net'!$MB$2:$MB$200=U$4),0),$E328-1973)</f>
        <v>960818.1</v>
      </c>
      <c r="V328" cm="1">
        <f t="array" ref="V328">INDEX('GMW - Zero_net'!$A$2:$MC$200,MATCH(1,('GMW - Zero_net'!$MC$2:$MC$200=V$3)*('GMW - Zero_net'!$MB$2:$MB$200=V$4),0),$E328-1973)</f>
        <v>32673.919999999998</v>
      </c>
      <c r="W328" cm="1">
        <f t="array" ref="W328">INDEX('GMW - Zero_net'!$A$2:$MC$200,MATCH(1,('GMW - Zero_net'!$MC$2:$MC$200=W$3)*('GMW - Zero_net'!$MB$2:$MB$200=W$4),0),$E328-1973)</f>
        <v>31.91817</v>
      </c>
      <c r="X328" cm="1">
        <f t="array" ref="X328">INDEX('GMW - Zero_net'!$A$2:$MC$200,MATCH(1,('GMW - Zero_net'!$MC$2:$MC$200=X$3)*('GMW - Zero_net'!$MB$2:$MB$200=X$4),0),$E328-1973)</f>
        <v>586347.19999999995</v>
      </c>
      <c r="Y328" cm="1">
        <f t="array" ref="Y328">INDEX('GMW - Zero_net'!$A$2:$MC$200,MATCH(1,('GMW - Zero_net'!$MC$2:$MC$200=Y$3)*('GMW - Zero_net'!$MB$2:$MB$200=Y$4),0),$E328-1973)</f>
        <v>37677.949999999997</v>
      </c>
      <c r="Z328" cm="1">
        <f t="array" ref="Z328">INDEX('GMW - Zero_net'!$A$2:$MC$200,MATCH(1,('GMW - Zero_net'!$MC$2:$MC$200=Z$3)*('GMW - Zero_net'!$MB$2:$MB$200=Z$4),0),$E328-1973)</f>
        <v>5041154</v>
      </c>
      <c r="AA328" cm="1">
        <f t="array" ref="AA328">INDEX('GMW - Zero_net'!$A$2:$MC$200,MATCH(1,('GMW - Zero_net'!$MC$2:$MC$200=AA$3)*('GMW - Zero_net'!$MB$2:$MB$200=AA$4),0),$E328-1973)</f>
        <v>-1.455827</v>
      </c>
      <c r="AB328" cm="1">
        <f t="array" ref="AB328">INDEX('GMW - Zero_net'!$A$2:$MC$200,MATCH(1,('GMW - Zero_net'!$MC$2:$MC$200=AB$3)*('GMW - Zero_net'!$MB$2:$MB$200=AB$4),0),$E328-1973)</f>
        <v>1064564</v>
      </c>
      <c r="AC328" cm="1">
        <f t="array" ref="AC328">INDEX('GMW - Zero_net'!$A$2:$MC$200,MATCH(1,('GMW - Zero_net'!$MC$2:$MC$200=AC$3)*('GMW - Zero_net'!$MB$2:$MB$200=AC$4),0),$E328-1973)</f>
        <v>862405.1</v>
      </c>
      <c r="AD328" cm="1">
        <f t="array" ref="AD328">INDEX('GMW - Zero_net'!$A$2:$MC$200,MATCH(1,('GMW - Zero_net'!$MC$2:$MC$200=AD$3)*('GMW - Zero_net'!$MB$2:$MB$200=AD$4),0),$E328-1973)</f>
        <v>66233.84</v>
      </c>
      <c r="AE328" cm="1">
        <f t="array" ref="AE328">INDEX('GMW - Zero_net'!$A$2:$MC$200,MATCH(1,('GMW - Zero_net'!$MC$2:$MC$200=AE$3)*('GMW - Zero_net'!$MB$2:$MB$200=AE$4),0),$E328-1973)</f>
        <v>49.709870000000002</v>
      </c>
    </row>
    <row r="329" spans="1:31" x14ac:dyDescent="0.2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cm="1">
        <f t="array" ref="F329">INDEX('GMW - Zero_net'!$A$2:$MC$200,MATCH(1,('GMW - Zero_net'!$MC$2:$MC$200=F$3)*('GMW - Zero_net'!$MB$2:$MB$200=F$4),0),$E329-1973)</f>
        <v>963420.1</v>
      </c>
      <c r="G329" cm="1">
        <f t="array" ref="G329">INDEX('GMW - Zero_net'!$A$2:$MC$200,MATCH(1,('GMW - Zero_net'!$MC$2:$MC$200=G$3)*('GMW - Zero_net'!$MB$2:$MB$200=G$4),0),$E329-1973)</f>
        <v>526361.19999999995</v>
      </c>
      <c r="H329" cm="1">
        <f t="array" ref="H329">INDEX('GMW - Zero_net'!$A$2:$MC$200,MATCH(1,('GMW - Zero_net'!$MC$2:$MC$200=H$3)*('GMW - Zero_net'!$MB$2:$MB$200=H$4),0),$E329-1973)</f>
        <v>627688.9</v>
      </c>
      <c r="I329" cm="1">
        <f t="array" ref="I329">INDEX('GMW - Zero_net'!$A$2:$MC$200,MATCH(1,('GMW - Zero_net'!$MC$2:$MC$200=I$3)*('GMW - Zero_net'!$MB$2:$MB$200=I$4),0),$E329-1973)</f>
        <v>279.85640000000001</v>
      </c>
      <c r="J329" cm="1">
        <f t="array" ref="J329">INDEX('GMW - Zero_net'!$A$2:$MC$200,MATCH(1,('GMW - Zero_net'!$MC$2:$MC$200=J$3)*('GMW - Zero_net'!$MB$2:$MB$200=J$4),0),$E329-1973)</f>
        <v>2.4157090000000001</v>
      </c>
      <c r="K329" cm="1">
        <f t="array" ref="K329">INDEX('GMW - Zero_net'!$A$2:$MC$200,MATCH(1,('GMW - Zero_net'!$MC$2:$MC$200=K$3)*('GMW - Zero_net'!$MB$2:$MB$200=K$4),0),$E329-1973)</f>
        <v>3.2141730000000002</v>
      </c>
      <c r="L329" cm="1">
        <f t="array" ref="L329">INDEX('GMW - Zero_net'!$A$2:$MC$200,MATCH(1,('GMW - Zero_net'!$MC$2:$MC$200=L$3)*('GMW - Zero_net'!$MB$2:$MB$200=L$4),0),$E329-1973)</f>
        <v>32940.67</v>
      </c>
      <c r="M329" cm="1">
        <f t="array" ref="M329">INDEX('GMW - Zero_net'!$A$2:$MC$200,MATCH(1,('GMW - Zero_net'!$MC$2:$MC$200=M$3)*('GMW - Zero_net'!$MB$2:$MB$200=M$4),0),$E329-1973)</f>
        <v>1041.414</v>
      </c>
      <c r="N329" cm="1">
        <f t="array" ref="N329">INDEX('GMW - Zero_net'!$A$2:$MC$200,MATCH(1,('GMW - Zero_net'!$MC$2:$MC$200=N$3)*('GMW - Zero_net'!$MB$2:$MB$200=N$4),0),$E329-1973)</f>
        <v>33982.089999999997</v>
      </c>
      <c r="O329" cm="1">
        <f t="array" ref="O329">INDEX('GMW - Zero_net'!$A$2:$MC$200,MATCH(1,('GMW - Zero_net'!$MC$2:$MC$200=O$3)*('GMW - Zero_net'!$MB$2:$MB$200=O$4),0),$E329-1973)</f>
        <v>3.064597</v>
      </c>
      <c r="P329" cm="1">
        <f t="array" ref="P329">INDEX('GMW - Zero_net'!$A$2:$MC$200,MATCH(1,('GMW - Zero_net'!$MC$2:$MC$200=P$3)*('GMW - Zero_net'!$MB$2:$MB$200=P$4),0),$E329-1973)</f>
        <v>39530.769999999997</v>
      </c>
      <c r="Q329" cm="1">
        <f t="array" ref="Q329">INDEX('GMW - Zero_net'!$A$2:$MC$200,MATCH(1,('GMW - Zero_net'!$MC$2:$MC$200=Q$3)*('GMW - Zero_net'!$MB$2:$MB$200=Q$4),0),$E329-1973)</f>
        <v>-94196.19</v>
      </c>
      <c r="R329" cm="1">
        <f t="array" ref="R329">INDEX('GMW - Zero_net'!$A$2:$MC$200,MATCH(1,('GMW - Zero_net'!$MC$2:$MC$200=R$3)*('GMW - Zero_net'!$MB$2:$MB$200=R$4),0),$E329-1973)</f>
        <v>12806790</v>
      </c>
      <c r="S329" cm="1">
        <f t="array" ref="S329">INDEX('GMW - Zero_net'!$A$2:$MC$200,MATCH(1,('GMW - Zero_net'!$MC$2:$MC$200=S$3)*('GMW - Zero_net'!$MB$2:$MB$200=S$4),0),$E329-1973)</f>
        <v>2229788</v>
      </c>
      <c r="T329" cm="1">
        <f t="array" ref="T329">INDEX('GMW - Zero_net'!$A$2:$MC$200,MATCH(1,('GMW - Zero_net'!$MC$2:$MC$200=T$3)*('GMW - Zero_net'!$MB$2:$MB$200=T$4),0),$E329-1973)</f>
        <v>0.124836</v>
      </c>
      <c r="U329" cm="1">
        <f t="array" ref="U329">INDEX('GMW - Zero_net'!$A$2:$MC$200,MATCH(1,('GMW - Zero_net'!$MC$2:$MC$200=U$3)*('GMW - Zero_net'!$MB$2:$MB$200=U$4),0),$E329-1973)</f>
        <v>962218.3</v>
      </c>
      <c r="V329" cm="1">
        <f t="array" ref="V329">INDEX('GMW - Zero_net'!$A$2:$MC$200,MATCH(1,('GMW - Zero_net'!$MC$2:$MC$200=V$3)*('GMW - Zero_net'!$MB$2:$MB$200=V$4),0),$E329-1973)</f>
        <v>32628.12</v>
      </c>
      <c r="W329" cm="1">
        <f t="array" ref="W329">INDEX('GMW - Zero_net'!$A$2:$MC$200,MATCH(1,('GMW - Zero_net'!$MC$2:$MC$200=W$3)*('GMW - Zero_net'!$MB$2:$MB$200=W$4),0),$E329-1973)</f>
        <v>31.91742</v>
      </c>
      <c r="X329" cm="1">
        <f t="array" ref="X329">INDEX('GMW - Zero_net'!$A$2:$MC$200,MATCH(1,('GMW - Zero_net'!$MC$2:$MC$200=X$3)*('GMW - Zero_net'!$MB$2:$MB$200=X$4),0),$E329-1973)</f>
        <v>585519.30000000005</v>
      </c>
      <c r="Y329" cm="1">
        <f t="array" ref="Y329">INDEX('GMW - Zero_net'!$A$2:$MC$200,MATCH(1,('GMW - Zero_net'!$MC$2:$MC$200=Y$3)*('GMW - Zero_net'!$MB$2:$MB$200=Y$4),0),$E329-1973)</f>
        <v>37606.089999999997</v>
      </c>
      <c r="Z329" cm="1">
        <f t="array" ref="Z329">INDEX('GMW - Zero_net'!$A$2:$MC$200,MATCH(1,('GMW - Zero_net'!$MC$2:$MC$200=Z$3)*('GMW - Zero_net'!$MB$2:$MB$200=Z$4),0),$E329-1973)</f>
        <v>5056472</v>
      </c>
      <c r="AA329" cm="1">
        <f t="array" ref="AA329">INDEX('GMW - Zero_net'!$A$2:$MC$200,MATCH(1,('GMW - Zero_net'!$MC$2:$MC$200=AA$3)*('GMW - Zero_net'!$MB$2:$MB$200=AA$4),0),$E329-1973)</f>
        <v>-1.4546559999999999</v>
      </c>
      <c r="AB329" cm="1">
        <f t="array" ref="AB329">INDEX('GMW - Zero_net'!$A$2:$MC$200,MATCH(1,('GMW - Zero_net'!$MC$2:$MC$200=AB$3)*('GMW - Zero_net'!$MB$2:$MB$200=AB$4),0),$E329-1973)</f>
        <v>1048573</v>
      </c>
      <c r="AC329" cm="1">
        <f t="array" ref="AC329">INDEX('GMW - Zero_net'!$A$2:$MC$200,MATCH(1,('GMW - Zero_net'!$MC$2:$MC$200=AC$3)*('GMW - Zero_net'!$MB$2:$MB$200=AC$4),0),$E329-1973)</f>
        <v>914468.2</v>
      </c>
      <c r="AD329" cm="1">
        <f t="array" ref="AD329">INDEX('GMW - Zero_net'!$A$2:$MC$200,MATCH(1,('GMW - Zero_net'!$MC$2:$MC$200=AD$3)*('GMW - Zero_net'!$MB$2:$MB$200=AD$4),0),$E329-1973)</f>
        <v>66182.2</v>
      </c>
      <c r="AE329" cm="1">
        <f t="array" ref="AE329">INDEX('GMW - Zero_net'!$A$2:$MC$200,MATCH(1,('GMW - Zero_net'!$MC$2:$MC$200=AE$3)*('GMW - Zero_net'!$MB$2:$MB$200=AE$4),0),$E329-1973)</f>
        <v>49.917490000000001</v>
      </c>
    </row>
    <row r="330" spans="1:31" x14ac:dyDescent="0.25">
      <c r="B330">
        <f t="shared" si="25"/>
        <v>2060</v>
      </c>
      <c r="C330">
        <f t="shared" si="25"/>
        <v>2060</v>
      </c>
      <c r="E330">
        <f t="shared" si="26"/>
        <v>2303</v>
      </c>
      <c r="F330" cm="1">
        <f t="array" ref="F330">INDEX('GMW - Zero_net'!$A$2:$MC$200,MATCH(1,('GMW - Zero_net'!$MC$2:$MC$200=F$3)*('GMW - Zero_net'!$MB$2:$MB$200=F$4),0),$E330-1973)</f>
        <v>964902.6</v>
      </c>
      <c r="G330" cm="1">
        <f t="array" ref="G330">INDEX('GMW - Zero_net'!$A$2:$MC$200,MATCH(1,('GMW - Zero_net'!$MC$2:$MC$200=G$3)*('GMW - Zero_net'!$MB$2:$MB$200=G$4),0),$E330-1973)</f>
        <v>526901.4</v>
      </c>
      <c r="H330" cm="1">
        <f t="array" ref="H330">INDEX('GMW - Zero_net'!$A$2:$MC$200,MATCH(1,('GMW - Zero_net'!$MC$2:$MC$200=H$3)*('GMW - Zero_net'!$MB$2:$MB$200=H$4),0),$E330-1973)</f>
        <v>628737.80000000005</v>
      </c>
      <c r="I330" cm="1">
        <f t="array" ref="I330">INDEX('GMW - Zero_net'!$A$2:$MC$200,MATCH(1,('GMW - Zero_net'!$MC$2:$MC$200=I$3)*('GMW - Zero_net'!$MB$2:$MB$200=I$4),0),$E330-1973)</f>
        <v>281.00450000000001</v>
      </c>
      <c r="J330" cm="1">
        <f t="array" ref="J330">INDEX('GMW - Zero_net'!$A$2:$MC$200,MATCH(1,('GMW - Zero_net'!$MC$2:$MC$200=J$3)*('GMW - Zero_net'!$MB$2:$MB$200=J$4),0),$E330-1973)</f>
        <v>2.4209230000000002</v>
      </c>
      <c r="K330" cm="1">
        <f t="array" ref="K330">INDEX('GMW - Zero_net'!$A$2:$MC$200,MATCH(1,('GMW - Zero_net'!$MC$2:$MC$200=K$3)*('GMW - Zero_net'!$MB$2:$MB$200=K$4),0),$E330-1973)</f>
        <v>3.216472</v>
      </c>
      <c r="L330" cm="1">
        <f t="array" ref="L330">INDEX('GMW - Zero_net'!$A$2:$MC$200,MATCH(1,('GMW - Zero_net'!$MC$2:$MC$200=L$3)*('GMW - Zero_net'!$MB$2:$MB$200=L$4),0),$E330-1973)</f>
        <v>32898.519999999997</v>
      </c>
      <c r="M330" cm="1">
        <f t="array" ref="M330">INDEX('GMW - Zero_net'!$A$2:$MC$200,MATCH(1,('GMW - Zero_net'!$MC$2:$MC$200=M$3)*('GMW - Zero_net'!$MB$2:$MB$200=M$4),0),$E330-1973)</f>
        <v>1035.8869999999999</v>
      </c>
      <c r="N330" cm="1">
        <f t="array" ref="N330">INDEX('GMW - Zero_net'!$A$2:$MC$200,MATCH(1,('GMW - Zero_net'!$MC$2:$MC$200=N$3)*('GMW - Zero_net'!$MB$2:$MB$200=N$4),0),$E330-1973)</f>
        <v>33934.410000000003</v>
      </c>
      <c r="O330" cm="1">
        <f t="array" ref="O330">INDEX('GMW - Zero_net'!$A$2:$MC$200,MATCH(1,('GMW - Zero_net'!$MC$2:$MC$200=O$3)*('GMW - Zero_net'!$MB$2:$MB$200=O$4),0),$E330-1973)</f>
        <v>3.0526140000000002</v>
      </c>
      <c r="P330" cm="1">
        <f t="array" ref="P330">INDEX('GMW - Zero_net'!$A$2:$MC$200,MATCH(1,('GMW - Zero_net'!$MC$2:$MC$200=P$3)*('GMW - Zero_net'!$MB$2:$MB$200=P$4),0),$E330-1973)</f>
        <v>39456.730000000003</v>
      </c>
      <c r="Q330" cm="1">
        <f t="array" ref="Q330">INDEX('GMW - Zero_net'!$A$2:$MC$200,MATCH(1,('GMW - Zero_net'!$MC$2:$MC$200=Q$3)*('GMW - Zero_net'!$MB$2:$MB$200=Q$4),0),$E330-1973)</f>
        <v>-161017.4</v>
      </c>
      <c r="R330" cm="1">
        <f t="array" ref="R330">INDEX('GMW - Zero_net'!$A$2:$MC$200,MATCH(1,('GMW - Zero_net'!$MC$2:$MC$200=R$3)*('GMW - Zero_net'!$MB$2:$MB$200=R$4),0),$E330-1973)</f>
        <v>13008070</v>
      </c>
      <c r="S330" cm="1">
        <f t="array" ref="S330">INDEX('GMW - Zero_net'!$A$2:$MC$200,MATCH(1,('GMW - Zero_net'!$MC$2:$MC$200=S$3)*('GMW - Zero_net'!$MB$2:$MB$200=S$4),0),$E330-1973)</f>
        <v>2244876</v>
      </c>
      <c r="T330" cm="1">
        <f t="array" ref="T330">INDEX('GMW - Zero_net'!$A$2:$MC$200,MATCH(1,('GMW - Zero_net'!$MC$2:$MC$200=T$3)*('GMW - Zero_net'!$MB$2:$MB$200=T$4),0),$E330-1973)</f>
        <v>0.13332369999999999</v>
      </c>
      <c r="U330" cm="1">
        <f t="array" ref="U330">INDEX('GMW - Zero_net'!$A$2:$MC$200,MATCH(1,('GMW - Zero_net'!$MC$2:$MC$200=U$3)*('GMW - Zero_net'!$MB$2:$MB$200=U$4),0),$E330-1973)</f>
        <v>963616.9</v>
      </c>
      <c r="V330" cm="1">
        <f t="array" ref="V330">INDEX('GMW - Zero_net'!$A$2:$MC$200,MATCH(1,('GMW - Zero_net'!$MC$2:$MC$200=V$3)*('GMW - Zero_net'!$MB$2:$MB$200=V$4),0),$E330-1973)</f>
        <v>32582.38</v>
      </c>
      <c r="W330" cm="1">
        <f t="array" ref="W330">INDEX('GMW - Zero_net'!$A$2:$MC$200,MATCH(1,('GMW - Zero_net'!$MC$2:$MC$200=W$3)*('GMW - Zero_net'!$MB$2:$MB$200=W$4),0),$E330-1973)</f>
        <v>31.91667</v>
      </c>
      <c r="X330" cm="1">
        <f t="array" ref="X330">INDEX('GMW - Zero_net'!$A$2:$MC$200,MATCH(1,('GMW - Zero_net'!$MC$2:$MC$200=X$3)*('GMW - Zero_net'!$MB$2:$MB$200=X$4),0),$E330-1973)</f>
        <v>584691.19999999995</v>
      </c>
      <c r="Y330" cm="1">
        <f t="array" ref="Y330">INDEX('GMW - Zero_net'!$A$2:$MC$200,MATCH(1,('GMW - Zero_net'!$MC$2:$MC$200=Y$3)*('GMW - Zero_net'!$MB$2:$MB$200=Y$4),0),$E330-1973)</f>
        <v>37534.36</v>
      </c>
      <c r="Z330" cm="1">
        <f t="array" ref="Z330">INDEX('GMW - Zero_net'!$A$2:$MC$200,MATCH(1,('GMW - Zero_net'!$MC$2:$MC$200=Z$3)*('GMW - Zero_net'!$MB$2:$MB$200=Z$4),0),$E330-1973)</f>
        <v>5071795</v>
      </c>
      <c r="AA330" cm="1">
        <f t="array" ref="AA330">INDEX('GMW - Zero_net'!$A$2:$MC$200,MATCH(1,('GMW - Zero_net'!$MC$2:$MC$200=AA$3)*('GMW - Zero_net'!$MB$2:$MB$200=AA$4),0),$E330-1973)</f>
        <v>-1.453487</v>
      </c>
      <c r="AB330" cm="1">
        <f t="array" ref="AB330">INDEX('GMW - Zero_net'!$A$2:$MC$200,MATCH(1,('GMW - Zero_net'!$MC$2:$MC$200=AB$3)*('GMW - Zero_net'!$MB$2:$MB$200=AB$4),0),$E330-1973)</f>
        <v>1105306</v>
      </c>
      <c r="AC330" cm="1">
        <f t="array" ref="AC330">INDEX('GMW - Zero_net'!$A$2:$MC$200,MATCH(1,('GMW - Zero_net'!$MC$2:$MC$200=AC$3)*('GMW - Zero_net'!$MB$2:$MB$200=AC$4),0),$E330-1973)</f>
        <v>904029.5</v>
      </c>
      <c r="AD330" cm="1">
        <f t="array" ref="AD330">INDEX('GMW - Zero_net'!$A$2:$MC$200,MATCH(1,('GMW - Zero_net'!$MC$2:$MC$200=AD$3)*('GMW - Zero_net'!$MB$2:$MB$200=AD$4),0),$E330-1973)</f>
        <v>66130.600000000006</v>
      </c>
      <c r="AE330" cm="1">
        <f t="array" ref="AE330">INDEX('GMW - Zero_net'!$A$2:$MC$200,MATCH(1,('GMW - Zero_net'!$MC$2:$MC$200=AE$3)*('GMW - Zero_net'!$MB$2:$MB$200=AE$4),0),$E330-1973)</f>
        <v>50.125999999999998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5942-F547-4B07-A49A-43681E267431}">
  <dimension ref="A1:MD34"/>
  <sheetViews>
    <sheetView workbookViewId="0">
      <pane xSplit="6" ySplit="1" topLeftCell="LZ2" activePane="bottomRight" state="frozen"/>
      <selection pane="topRight" activeCell="G1" sqref="G1"/>
      <selection pane="bottomLeft" activeCell="A2" sqref="A2"/>
      <selection pane="bottomRight" activeCell="MA13" sqref="MA13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31" width="10.7109375" customWidth="1"/>
    <col min="332" max="332" width="20.7109375" customWidth="1"/>
    <col min="333" max="334" width="15.7109375" customWidth="1"/>
    <col min="335" max="336" width="20.7109375" customWidth="1"/>
    <col min="337" max="337" width="18.7109375" customWidth="1"/>
    <col min="338" max="339" width="22.7109375" customWidth="1"/>
    <col min="340" max="340" width="13.7109375" customWidth="1"/>
    <col min="341" max="341" width="14.7109375" customWidth="1"/>
    <col min="342" max="342" width="10.7109375" customWidth="1"/>
  </cols>
  <sheetData>
    <row r="1" spans="1:342" ht="30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  <c r="BP1" s="32" t="s">
        <v>67</v>
      </c>
      <c r="BQ1" s="32" t="s">
        <v>68</v>
      </c>
      <c r="BR1" s="32" t="s">
        <v>69</v>
      </c>
      <c r="BS1" s="32" t="s">
        <v>70</v>
      </c>
      <c r="BT1" s="32" t="s">
        <v>71</v>
      </c>
      <c r="BU1" s="32" t="s">
        <v>72</v>
      </c>
      <c r="BV1" s="32" t="s">
        <v>73</v>
      </c>
      <c r="BW1" s="32" t="s">
        <v>74</v>
      </c>
      <c r="BX1" s="32" t="s">
        <v>75</v>
      </c>
      <c r="BY1" s="32" t="s">
        <v>76</v>
      </c>
      <c r="BZ1" s="32" t="s">
        <v>77</v>
      </c>
      <c r="CA1" s="32" t="s">
        <v>78</v>
      </c>
      <c r="CB1" s="32" t="s">
        <v>79</v>
      </c>
      <c r="CC1" s="32" t="s">
        <v>80</v>
      </c>
      <c r="CD1" s="32" t="s">
        <v>81</v>
      </c>
      <c r="CE1" s="32" t="s">
        <v>82</v>
      </c>
      <c r="CF1" s="32" t="s">
        <v>83</v>
      </c>
      <c r="CG1" s="32" t="s">
        <v>84</v>
      </c>
      <c r="CH1" s="32" t="s">
        <v>85</v>
      </c>
      <c r="CI1" s="32" t="s">
        <v>86</v>
      </c>
      <c r="CJ1" s="32" t="s">
        <v>87</v>
      </c>
      <c r="CK1" s="32" t="s">
        <v>88</v>
      </c>
      <c r="CL1" s="32" t="s">
        <v>89</v>
      </c>
      <c r="CM1" s="32" t="s">
        <v>90</v>
      </c>
      <c r="CN1" s="32" t="s">
        <v>91</v>
      </c>
      <c r="CO1" s="32" t="s">
        <v>92</v>
      </c>
      <c r="CP1" s="32" t="s">
        <v>93</v>
      </c>
      <c r="CQ1" s="32" t="s">
        <v>94</v>
      </c>
      <c r="CR1" s="32" t="s">
        <v>95</v>
      </c>
      <c r="CS1" s="32" t="s">
        <v>96</v>
      </c>
      <c r="CT1" s="32" t="s">
        <v>97</v>
      </c>
      <c r="CU1" s="32" t="s">
        <v>98</v>
      </c>
      <c r="CV1" s="32" t="s">
        <v>99</v>
      </c>
      <c r="CW1" s="32" t="s">
        <v>100</v>
      </c>
      <c r="CX1" s="32" t="s">
        <v>101</v>
      </c>
      <c r="CY1" s="32" t="s">
        <v>102</v>
      </c>
      <c r="CZ1" s="32" t="s">
        <v>103</v>
      </c>
      <c r="DA1" s="32" t="s">
        <v>104</v>
      </c>
      <c r="DB1" s="32" t="s">
        <v>105</v>
      </c>
      <c r="DC1" s="32" t="s">
        <v>106</v>
      </c>
      <c r="DD1" s="32" t="s">
        <v>107</v>
      </c>
      <c r="DE1" s="32" t="s">
        <v>108</v>
      </c>
      <c r="DF1" s="32" t="s">
        <v>109</v>
      </c>
      <c r="DG1" s="32" t="s">
        <v>110</v>
      </c>
      <c r="DH1" s="32" t="s">
        <v>111</v>
      </c>
      <c r="DI1" s="32" t="s">
        <v>112</v>
      </c>
      <c r="DJ1" s="32" t="s">
        <v>113</v>
      </c>
      <c r="DK1" s="32" t="s">
        <v>114</v>
      </c>
      <c r="DL1" s="32" t="s">
        <v>115</v>
      </c>
      <c r="DM1" s="32" t="s">
        <v>116</v>
      </c>
      <c r="DN1" s="32" t="s">
        <v>117</v>
      </c>
      <c r="DO1" s="32" t="s">
        <v>118</v>
      </c>
      <c r="DP1" s="32" t="s">
        <v>119</v>
      </c>
      <c r="DQ1" s="32" t="s">
        <v>120</v>
      </c>
      <c r="DR1" s="32" t="s">
        <v>121</v>
      </c>
      <c r="DS1" s="32" t="s">
        <v>122</v>
      </c>
      <c r="DT1" s="32" t="s">
        <v>123</v>
      </c>
      <c r="DU1" s="32" t="s">
        <v>124</v>
      </c>
      <c r="DV1" s="32" t="s">
        <v>125</v>
      </c>
      <c r="DW1" s="32" t="s">
        <v>126</v>
      </c>
      <c r="DX1" s="32" t="s">
        <v>127</v>
      </c>
      <c r="DY1" s="32" t="s">
        <v>128</v>
      </c>
      <c r="DZ1" s="32" t="s">
        <v>129</v>
      </c>
      <c r="EA1" s="32" t="s">
        <v>130</v>
      </c>
      <c r="EB1" s="32" t="s">
        <v>131</v>
      </c>
      <c r="EC1" s="32" t="s">
        <v>132</v>
      </c>
      <c r="ED1" s="32" t="s">
        <v>133</v>
      </c>
      <c r="EE1" s="32" t="s">
        <v>134</v>
      </c>
      <c r="EF1" s="32" t="s">
        <v>135</v>
      </c>
      <c r="EG1" s="32" t="s">
        <v>136</v>
      </c>
      <c r="EH1" s="32" t="s">
        <v>137</v>
      </c>
      <c r="EI1" s="32" t="s">
        <v>138</v>
      </c>
      <c r="EJ1" s="32" t="s">
        <v>139</v>
      </c>
      <c r="EK1" s="32" t="s">
        <v>140</v>
      </c>
      <c r="EL1" s="32" t="s">
        <v>141</v>
      </c>
      <c r="EM1" s="32" t="s">
        <v>142</v>
      </c>
      <c r="EN1" s="32" t="s">
        <v>143</v>
      </c>
      <c r="EO1" s="32" t="s">
        <v>144</v>
      </c>
      <c r="EP1" s="32" t="s">
        <v>145</v>
      </c>
      <c r="EQ1" s="32" t="s">
        <v>146</v>
      </c>
      <c r="ER1" s="32" t="s">
        <v>147</v>
      </c>
      <c r="ES1" s="32" t="s">
        <v>148</v>
      </c>
      <c r="ET1" s="32" t="s">
        <v>149</v>
      </c>
      <c r="EU1" s="32" t="s">
        <v>150</v>
      </c>
      <c r="EV1" s="32" t="s">
        <v>151</v>
      </c>
      <c r="EW1" s="32" t="s">
        <v>152</v>
      </c>
      <c r="EX1" s="32" t="s">
        <v>153</v>
      </c>
      <c r="EY1" s="32" t="s">
        <v>154</v>
      </c>
      <c r="EZ1" s="32" t="s">
        <v>155</v>
      </c>
      <c r="FA1" s="32" t="s">
        <v>156</v>
      </c>
      <c r="FB1" s="32" t="s">
        <v>157</v>
      </c>
      <c r="FC1" s="32" t="s">
        <v>158</v>
      </c>
      <c r="FD1" s="32" t="s">
        <v>159</v>
      </c>
      <c r="FE1" s="32" t="s">
        <v>160</v>
      </c>
      <c r="FF1" s="32" t="s">
        <v>161</v>
      </c>
      <c r="FG1" s="32" t="s">
        <v>162</v>
      </c>
      <c r="FH1" s="32" t="s">
        <v>163</v>
      </c>
      <c r="FI1" s="32" t="s">
        <v>164</v>
      </c>
      <c r="FJ1" s="32" t="s">
        <v>165</v>
      </c>
      <c r="FK1" s="32" t="s">
        <v>166</v>
      </c>
      <c r="FL1" s="32" t="s">
        <v>167</v>
      </c>
      <c r="FM1" s="32" t="s">
        <v>168</v>
      </c>
      <c r="FN1" s="32" t="s">
        <v>169</v>
      </c>
      <c r="FO1" s="32" t="s">
        <v>170</v>
      </c>
      <c r="FP1" s="32" t="s">
        <v>171</v>
      </c>
      <c r="FQ1" s="32" t="s">
        <v>172</v>
      </c>
      <c r="FR1" s="32" t="s">
        <v>173</v>
      </c>
      <c r="FS1" s="32" t="s">
        <v>174</v>
      </c>
      <c r="FT1" s="32" t="s">
        <v>175</v>
      </c>
      <c r="FU1" s="32" t="s">
        <v>176</v>
      </c>
      <c r="FV1" s="32" t="s">
        <v>177</v>
      </c>
      <c r="FW1" s="32" t="s">
        <v>178</v>
      </c>
      <c r="FX1" s="32" t="s">
        <v>179</v>
      </c>
      <c r="FY1" s="32" t="s">
        <v>180</v>
      </c>
      <c r="FZ1" s="32" t="s">
        <v>181</v>
      </c>
      <c r="GA1" s="32" t="s">
        <v>182</v>
      </c>
      <c r="GB1" s="32" t="s">
        <v>183</v>
      </c>
      <c r="GC1" s="32" t="s">
        <v>184</v>
      </c>
      <c r="GD1" s="32" t="s">
        <v>185</v>
      </c>
      <c r="GE1" s="32" t="s">
        <v>186</v>
      </c>
      <c r="GF1" s="32" t="s">
        <v>187</v>
      </c>
      <c r="GG1" s="32" t="s">
        <v>188</v>
      </c>
      <c r="GH1" s="32" t="s">
        <v>189</v>
      </c>
      <c r="GI1" s="32" t="s">
        <v>190</v>
      </c>
      <c r="GJ1" s="32" t="s">
        <v>191</v>
      </c>
      <c r="GK1" s="32" t="s">
        <v>192</v>
      </c>
      <c r="GL1" s="32" t="s">
        <v>193</v>
      </c>
      <c r="GM1" s="32" t="s">
        <v>194</v>
      </c>
      <c r="GN1" s="32" t="s">
        <v>195</v>
      </c>
      <c r="GO1" s="32" t="s">
        <v>196</v>
      </c>
      <c r="GP1" s="32" t="s">
        <v>197</v>
      </c>
      <c r="GQ1" s="32" t="s">
        <v>198</v>
      </c>
      <c r="GR1" s="32" t="s">
        <v>199</v>
      </c>
      <c r="GS1" s="32" t="s">
        <v>200</v>
      </c>
      <c r="GT1" s="32" t="s">
        <v>201</v>
      </c>
      <c r="GU1" s="32" t="s">
        <v>202</v>
      </c>
      <c r="GV1" s="32" t="s">
        <v>203</v>
      </c>
      <c r="GW1" s="32" t="s">
        <v>204</v>
      </c>
      <c r="GX1" s="32" t="s">
        <v>205</v>
      </c>
      <c r="GY1" s="32" t="s">
        <v>206</v>
      </c>
      <c r="GZ1" s="32" t="s">
        <v>207</v>
      </c>
      <c r="HA1" s="32" t="s">
        <v>208</v>
      </c>
      <c r="HB1" s="32" t="s">
        <v>209</v>
      </c>
      <c r="HC1" s="32" t="s">
        <v>210</v>
      </c>
      <c r="HD1" s="32" t="s">
        <v>211</v>
      </c>
      <c r="HE1" s="32" t="s">
        <v>212</v>
      </c>
      <c r="HF1" s="32" t="s">
        <v>213</v>
      </c>
      <c r="HG1" s="32" t="s">
        <v>214</v>
      </c>
      <c r="HH1" s="32" t="s">
        <v>215</v>
      </c>
      <c r="HI1" s="32" t="s">
        <v>216</v>
      </c>
      <c r="HJ1" s="32" t="s">
        <v>217</v>
      </c>
      <c r="HK1" s="32" t="s">
        <v>218</v>
      </c>
      <c r="HL1" s="32" t="s">
        <v>219</v>
      </c>
      <c r="HM1" s="32" t="s">
        <v>220</v>
      </c>
      <c r="HN1" s="32" t="s">
        <v>221</v>
      </c>
      <c r="HO1" s="32" t="s">
        <v>222</v>
      </c>
      <c r="HP1" s="32" t="s">
        <v>223</v>
      </c>
      <c r="HQ1" s="32" t="s">
        <v>224</v>
      </c>
      <c r="HR1" s="32" t="s">
        <v>225</v>
      </c>
      <c r="HS1" s="32" t="s">
        <v>226</v>
      </c>
      <c r="HT1" s="32" t="s">
        <v>227</v>
      </c>
      <c r="HU1" s="32" t="s">
        <v>228</v>
      </c>
      <c r="HV1" s="32" t="s">
        <v>229</v>
      </c>
      <c r="HW1" s="32" t="s">
        <v>230</v>
      </c>
      <c r="HX1" s="32" t="s">
        <v>231</v>
      </c>
      <c r="HY1" s="32" t="s">
        <v>232</v>
      </c>
      <c r="HZ1" s="32" t="s">
        <v>233</v>
      </c>
      <c r="IA1" s="32" t="s">
        <v>234</v>
      </c>
      <c r="IB1" s="32" t="s">
        <v>235</v>
      </c>
      <c r="IC1" s="32" t="s">
        <v>236</v>
      </c>
      <c r="ID1" s="32" t="s">
        <v>237</v>
      </c>
      <c r="IE1" s="32" t="s">
        <v>238</v>
      </c>
      <c r="IF1" s="32" t="s">
        <v>239</v>
      </c>
      <c r="IG1" s="32" t="s">
        <v>240</v>
      </c>
      <c r="IH1" s="32" t="s">
        <v>241</v>
      </c>
      <c r="II1" s="32" t="s">
        <v>242</v>
      </c>
      <c r="IJ1" s="32" t="s">
        <v>243</v>
      </c>
      <c r="IK1" s="32" t="s">
        <v>244</v>
      </c>
      <c r="IL1" s="32" t="s">
        <v>245</v>
      </c>
      <c r="IM1" s="32" t="s">
        <v>246</v>
      </c>
      <c r="IN1" s="32" t="s">
        <v>247</v>
      </c>
      <c r="IO1" s="32" t="s">
        <v>248</v>
      </c>
      <c r="IP1" s="32" t="s">
        <v>249</v>
      </c>
      <c r="IQ1" s="32" t="s">
        <v>250</v>
      </c>
      <c r="IR1" s="32" t="s">
        <v>251</v>
      </c>
      <c r="IS1" s="32" t="s">
        <v>252</v>
      </c>
      <c r="IT1" s="32" t="s">
        <v>253</v>
      </c>
      <c r="IU1" s="32" t="s">
        <v>254</v>
      </c>
      <c r="IV1" s="32" t="s">
        <v>255</v>
      </c>
      <c r="IW1" s="32" t="s">
        <v>256</v>
      </c>
      <c r="IX1" s="32" t="s">
        <v>257</v>
      </c>
      <c r="IY1" s="32" t="s">
        <v>258</v>
      </c>
      <c r="IZ1" s="32" t="s">
        <v>259</v>
      </c>
      <c r="JA1" s="32" t="s">
        <v>260</v>
      </c>
      <c r="JB1" s="32" t="s">
        <v>261</v>
      </c>
      <c r="JC1" s="32" t="s">
        <v>262</v>
      </c>
      <c r="JD1" s="32" t="s">
        <v>263</v>
      </c>
      <c r="JE1" s="32" t="s">
        <v>264</v>
      </c>
      <c r="JF1" s="32" t="s">
        <v>265</v>
      </c>
      <c r="JG1" s="32" t="s">
        <v>266</v>
      </c>
      <c r="JH1" s="32" t="s">
        <v>267</v>
      </c>
      <c r="JI1" s="32" t="s">
        <v>268</v>
      </c>
      <c r="JJ1" s="32" t="s">
        <v>269</v>
      </c>
      <c r="JK1" s="32" t="s">
        <v>270</v>
      </c>
      <c r="JL1" s="32" t="s">
        <v>271</v>
      </c>
      <c r="JM1" s="32" t="s">
        <v>272</v>
      </c>
      <c r="JN1" s="32" t="s">
        <v>273</v>
      </c>
      <c r="JO1" s="32" t="s">
        <v>274</v>
      </c>
      <c r="JP1" s="32" t="s">
        <v>275</v>
      </c>
      <c r="JQ1" s="32" t="s">
        <v>276</v>
      </c>
      <c r="JR1" s="32" t="s">
        <v>277</v>
      </c>
      <c r="JS1" s="32" t="s">
        <v>278</v>
      </c>
      <c r="JT1" s="32" t="s">
        <v>279</v>
      </c>
      <c r="JU1" s="32" t="s">
        <v>280</v>
      </c>
      <c r="JV1" s="32" t="s">
        <v>281</v>
      </c>
      <c r="JW1" s="32" t="s">
        <v>282</v>
      </c>
      <c r="JX1" s="32" t="s">
        <v>283</v>
      </c>
      <c r="JY1" s="32" t="s">
        <v>284</v>
      </c>
      <c r="JZ1" s="32" t="s">
        <v>285</v>
      </c>
      <c r="KA1" s="32" t="s">
        <v>286</v>
      </c>
      <c r="KB1" s="32" t="s">
        <v>287</v>
      </c>
      <c r="KC1" s="32" t="s">
        <v>288</v>
      </c>
      <c r="KD1" s="32" t="s">
        <v>289</v>
      </c>
      <c r="KE1" s="32" t="s">
        <v>290</v>
      </c>
      <c r="KF1" s="32" t="s">
        <v>291</v>
      </c>
      <c r="KG1" s="32" t="s">
        <v>292</v>
      </c>
      <c r="KH1" s="32" t="s">
        <v>293</v>
      </c>
      <c r="KI1" s="32" t="s">
        <v>294</v>
      </c>
      <c r="KJ1" s="32" t="s">
        <v>295</v>
      </c>
      <c r="KK1" s="32" t="s">
        <v>296</v>
      </c>
      <c r="KL1" s="32" t="s">
        <v>297</v>
      </c>
      <c r="KM1" s="32" t="s">
        <v>298</v>
      </c>
      <c r="KN1" s="32" t="s">
        <v>299</v>
      </c>
      <c r="KO1" s="32" t="s">
        <v>300</v>
      </c>
      <c r="KP1" s="32" t="s">
        <v>301</v>
      </c>
      <c r="KQ1" s="32" t="s">
        <v>302</v>
      </c>
      <c r="KR1" s="32" t="s">
        <v>303</v>
      </c>
      <c r="KS1" s="32" t="s">
        <v>304</v>
      </c>
      <c r="KT1" s="32" t="s">
        <v>305</v>
      </c>
      <c r="KU1" s="32" t="s">
        <v>306</v>
      </c>
      <c r="KV1" s="32" t="s">
        <v>307</v>
      </c>
      <c r="KW1" s="32" t="s">
        <v>308</v>
      </c>
      <c r="KX1" s="32" t="s">
        <v>309</v>
      </c>
      <c r="KY1" s="32" t="s">
        <v>310</v>
      </c>
      <c r="KZ1" s="32" t="s">
        <v>311</v>
      </c>
      <c r="LA1" s="32" t="s">
        <v>312</v>
      </c>
      <c r="LB1" s="32" t="s">
        <v>313</v>
      </c>
      <c r="LC1" s="32" t="s">
        <v>314</v>
      </c>
      <c r="LD1" s="32" t="s">
        <v>315</v>
      </c>
      <c r="LE1" s="32" t="s">
        <v>316</v>
      </c>
      <c r="LF1" s="32" t="s">
        <v>317</v>
      </c>
      <c r="LG1" s="32" t="s">
        <v>318</v>
      </c>
      <c r="LH1" s="32" t="s">
        <v>319</v>
      </c>
      <c r="LI1" s="32" t="s">
        <v>320</v>
      </c>
      <c r="LJ1" s="32" t="s">
        <v>321</v>
      </c>
      <c r="LK1" s="32" t="s">
        <v>322</v>
      </c>
      <c r="LL1" s="32" t="s">
        <v>323</v>
      </c>
      <c r="LM1" s="32" t="s">
        <v>324</v>
      </c>
      <c r="LN1" s="32" t="s">
        <v>325</v>
      </c>
      <c r="LO1" s="32" t="s">
        <v>326</v>
      </c>
      <c r="LP1" s="32" t="s">
        <v>327</v>
      </c>
      <c r="LQ1" s="32" t="s">
        <v>328</v>
      </c>
      <c r="LR1" s="32" t="s">
        <v>329</v>
      </c>
      <c r="LS1" s="32" t="s">
        <v>330</v>
      </c>
      <c r="LT1" s="32" t="s">
        <v>331</v>
      </c>
      <c r="LU1" s="32" t="s">
        <v>332</v>
      </c>
      <c r="LV1" s="32" t="s">
        <v>333</v>
      </c>
      <c r="LW1" s="32" t="s">
        <v>334</v>
      </c>
      <c r="LX1" s="32" t="s">
        <v>335</v>
      </c>
      <c r="LY1" s="32" t="s">
        <v>336</v>
      </c>
      <c r="LZ1" s="32" t="s">
        <v>337</v>
      </c>
      <c r="MA1" s="32" t="s">
        <v>338</v>
      </c>
      <c r="MB1" s="32" t="s">
        <v>339</v>
      </c>
      <c r="MC1" s="32" t="s">
        <v>340</v>
      </c>
      <c r="MD1" s="32" t="s">
        <v>341</v>
      </c>
    </row>
    <row r="2" spans="1:342" x14ac:dyDescent="0.25">
      <c r="A2" t="s">
        <v>342</v>
      </c>
      <c r="B2" t="s">
        <v>444</v>
      </c>
      <c r="C2" s="3" t="s">
        <v>794</v>
      </c>
      <c r="D2" t="s">
        <v>445</v>
      </c>
      <c r="E2" t="s">
        <v>349</v>
      </c>
      <c r="F2" t="s">
        <v>347</v>
      </c>
      <c r="G2" s="4">
        <v>1E-3</v>
      </c>
      <c r="H2" s="4">
        <v>1E-3</v>
      </c>
      <c r="I2" s="4">
        <v>1E-3</v>
      </c>
      <c r="J2" s="4">
        <v>1E-3</v>
      </c>
      <c r="K2" s="4">
        <v>1E-3</v>
      </c>
      <c r="L2" s="4">
        <v>1E-3</v>
      </c>
      <c r="M2" s="4">
        <v>1E-3</v>
      </c>
      <c r="N2" s="4">
        <v>1E-3</v>
      </c>
      <c r="O2" s="4">
        <v>1E-3</v>
      </c>
      <c r="P2" s="4">
        <v>1E-3</v>
      </c>
      <c r="Q2" s="4">
        <v>1E-3</v>
      </c>
      <c r="R2" s="4">
        <v>1E-3</v>
      </c>
      <c r="S2" s="4">
        <v>1E-3</v>
      </c>
      <c r="T2" s="4">
        <v>1E-3</v>
      </c>
      <c r="U2" s="4">
        <v>1E-3</v>
      </c>
      <c r="V2" s="4">
        <v>1E-3</v>
      </c>
      <c r="W2" s="4">
        <v>1E-3</v>
      </c>
      <c r="X2" s="4">
        <v>1E-3</v>
      </c>
      <c r="Y2" s="4">
        <v>1E-3</v>
      </c>
      <c r="Z2" s="4">
        <v>1E-3</v>
      </c>
      <c r="AA2" s="4">
        <v>1E-3</v>
      </c>
      <c r="AB2" s="4">
        <v>1E-3</v>
      </c>
      <c r="AC2" s="4">
        <v>1E-3</v>
      </c>
      <c r="AD2" s="4">
        <v>1E-3</v>
      </c>
      <c r="AE2" s="4">
        <v>33.56044</v>
      </c>
      <c r="AF2" s="4">
        <v>33.529319999999998</v>
      </c>
      <c r="AG2" s="4">
        <v>33.508580000000002</v>
      </c>
      <c r="AH2" s="4">
        <v>33.49821</v>
      </c>
      <c r="AI2" s="4">
        <v>33.49821</v>
      </c>
      <c r="AJ2" s="4">
        <v>33.508580000000002</v>
      </c>
      <c r="AK2" s="4">
        <v>33.529319999999998</v>
      </c>
      <c r="AL2" s="4">
        <v>33.56044</v>
      </c>
      <c r="AM2" s="4">
        <v>33.640830000000001</v>
      </c>
      <c r="AN2" s="4">
        <v>33.677129999999998</v>
      </c>
      <c r="AO2" s="4">
        <v>33.708260000000003</v>
      </c>
      <c r="AP2" s="4">
        <v>33.734189999999998</v>
      </c>
      <c r="AQ2" s="4">
        <v>33.780859999999997</v>
      </c>
      <c r="AR2" s="4">
        <v>33.786050000000003</v>
      </c>
      <c r="AS2" s="4">
        <v>33.775669999999998</v>
      </c>
      <c r="AT2" s="4">
        <v>33.749740000000003</v>
      </c>
      <c r="AU2" s="4">
        <v>33.708260000000003</v>
      </c>
      <c r="AV2" s="4">
        <v>33.651200000000003</v>
      </c>
      <c r="AW2" s="4">
        <v>33.578600000000002</v>
      </c>
      <c r="AX2" s="4">
        <v>33.490430000000003</v>
      </c>
      <c r="AY2" s="4">
        <v>33.282980000000002</v>
      </c>
      <c r="AZ2" s="4">
        <v>33.205179999999999</v>
      </c>
      <c r="BA2" s="4">
        <v>33.153320000000001</v>
      </c>
      <c r="BB2" s="4">
        <v>33.127389999999998</v>
      </c>
      <c r="BC2" s="4">
        <v>33.205179999999999</v>
      </c>
      <c r="BD2" s="4">
        <v>33.200000000000003</v>
      </c>
      <c r="BE2" s="4">
        <v>33</v>
      </c>
      <c r="BF2" s="4">
        <v>32.9</v>
      </c>
      <c r="BG2" s="4">
        <v>33</v>
      </c>
      <c r="BH2" s="4">
        <v>33</v>
      </c>
      <c r="BI2" s="4">
        <v>33</v>
      </c>
      <c r="BJ2" s="4">
        <v>33</v>
      </c>
      <c r="BK2" s="4">
        <v>33.1</v>
      </c>
      <c r="BL2" s="4">
        <v>33.1</v>
      </c>
      <c r="BM2" s="4">
        <v>33.200000000000003</v>
      </c>
      <c r="BN2" s="4">
        <v>33.5</v>
      </c>
      <c r="BO2" s="4">
        <v>33.299999999999997</v>
      </c>
      <c r="BP2" s="4">
        <v>33.299999999999997</v>
      </c>
      <c r="BQ2" s="4">
        <v>33.200000000000003</v>
      </c>
      <c r="BR2" s="4">
        <v>33.200000000000003</v>
      </c>
      <c r="BS2" s="4">
        <v>33.200000000000003</v>
      </c>
      <c r="BT2" s="4">
        <v>33.299999999999997</v>
      </c>
      <c r="BU2" s="4">
        <v>33.200000000000003</v>
      </c>
      <c r="BV2" s="4">
        <v>33.200000000000003</v>
      </c>
      <c r="BW2" s="4">
        <v>33.200000000000003</v>
      </c>
      <c r="BX2" s="4">
        <v>33.200000000000003</v>
      </c>
      <c r="BY2" s="4">
        <v>33.200000000000003</v>
      </c>
      <c r="BZ2" s="4">
        <v>33.1</v>
      </c>
      <c r="CA2" s="4">
        <v>33.200000000000003</v>
      </c>
      <c r="CB2" s="4">
        <v>33.200000000000003</v>
      </c>
      <c r="CC2" s="4">
        <v>33.1</v>
      </c>
      <c r="CD2" s="4">
        <v>32.799999999999997</v>
      </c>
      <c r="CE2" s="4">
        <v>32.9</v>
      </c>
      <c r="CF2" s="4">
        <v>32.9</v>
      </c>
      <c r="CG2" s="4">
        <v>32.9</v>
      </c>
      <c r="CH2" s="4">
        <v>32.9</v>
      </c>
      <c r="CI2" s="4">
        <v>32.4</v>
      </c>
      <c r="CJ2" s="4">
        <v>32.6</v>
      </c>
      <c r="CK2" s="4">
        <v>32.6</v>
      </c>
      <c r="CL2" s="4">
        <v>32.799999999999997</v>
      </c>
      <c r="CM2" s="4">
        <v>32.700000000000003</v>
      </c>
      <c r="CN2" s="4">
        <v>32.799999999999997</v>
      </c>
      <c r="CO2" s="4">
        <v>32.700000000000003</v>
      </c>
      <c r="CP2" s="4">
        <v>32.5</v>
      </c>
      <c r="CQ2" s="4">
        <v>32.5</v>
      </c>
      <c r="CR2" s="4">
        <v>32.200000000000003</v>
      </c>
      <c r="CS2" s="4">
        <v>32.4</v>
      </c>
      <c r="CT2" s="4">
        <v>32.200000000000003</v>
      </c>
      <c r="CU2" s="4">
        <v>32.200000000000003</v>
      </c>
      <c r="CV2" s="4">
        <v>32.200000000000003</v>
      </c>
      <c r="CW2" s="4">
        <v>32.200000000000003</v>
      </c>
      <c r="CX2" s="4">
        <v>32</v>
      </c>
      <c r="CY2" s="4">
        <v>32.1</v>
      </c>
      <c r="CZ2" s="4">
        <v>32</v>
      </c>
      <c r="DA2" s="4">
        <v>32</v>
      </c>
      <c r="DB2" s="4">
        <v>32.200000000000003</v>
      </c>
      <c r="DC2" s="4">
        <v>32.200000000000003</v>
      </c>
      <c r="DD2" s="4">
        <v>32.1</v>
      </c>
      <c r="DE2" s="4">
        <v>32.200000000000003</v>
      </c>
      <c r="DF2" s="4">
        <v>32.200000000000003</v>
      </c>
      <c r="DG2" s="4">
        <v>32.1</v>
      </c>
      <c r="DH2" s="4">
        <v>32</v>
      </c>
      <c r="DI2" s="4">
        <v>32</v>
      </c>
      <c r="DJ2" s="4">
        <v>32.1</v>
      </c>
      <c r="DK2" s="4">
        <v>32.1</v>
      </c>
      <c r="DL2" s="4">
        <v>32.200000000000003</v>
      </c>
      <c r="DM2" s="4">
        <v>32.1</v>
      </c>
      <c r="DN2" s="4">
        <v>31.9</v>
      </c>
      <c r="DO2" s="4">
        <v>32.200000000000003</v>
      </c>
      <c r="DP2" s="4">
        <v>31.8</v>
      </c>
      <c r="DQ2" s="4">
        <v>32</v>
      </c>
      <c r="DR2" s="4">
        <v>31.9</v>
      </c>
      <c r="DS2" s="4">
        <v>31.5</v>
      </c>
      <c r="DT2" s="4">
        <v>31.7</v>
      </c>
      <c r="DU2" s="4">
        <v>31.5</v>
      </c>
      <c r="DV2" s="4">
        <v>31.5</v>
      </c>
      <c r="DW2" s="4">
        <v>31.6</v>
      </c>
      <c r="DX2" s="4">
        <v>31.6</v>
      </c>
      <c r="DY2" s="4">
        <v>31.6</v>
      </c>
      <c r="DZ2" s="4">
        <v>31.8</v>
      </c>
      <c r="EA2" s="4">
        <v>31.7</v>
      </c>
      <c r="EB2" s="4">
        <v>31.3</v>
      </c>
      <c r="EC2" s="4">
        <v>31.7</v>
      </c>
      <c r="ED2" s="4">
        <v>31.6</v>
      </c>
      <c r="EE2" s="4">
        <v>31.7</v>
      </c>
      <c r="EF2" s="4">
        <v>31.7</v>
      </c>
      <c r="EG2" s="4">
        <v>32</v>
      </c>
      <c r="EH2" s="4">
        <v>31.9</v>
      </c>
      <c r="EI2" s="4">
        <v>32</v>
      </c>
      <c r="EJ2" s="4">
        <v>32</v>
      </c>
      <c r="EK2" s="4">
        <v>32.200000000000003</v>
      </c>
      <c r="EL2" s="4">
        <v>32</v>
      </c>
      <c r="EM2" s="4">
        <v>32.1</v>
      </c>
      <c r="EN2" s="4">
        <v>32.200000000000003</v>
      </c>
      <c r="EO2" s="4">
        <v>32.200000000000003</v>
      </c>
      <c r="EP2" s="4">
        <v>32.200000000000003</v>
      </c>
      <c r="EQ2" s="4">
        <v>32.1</v>
      </c>
      <c r="ER2" s="4">
        <v>32.1</v>
      </c>
      <c r="ES2" s="4">
        <v>31.9</v>
      </c>
      <c r="ET2" s="4">
        <v>32.299999999999997</v>
      </c>
      <c r="EU2" s="4">
        <v>32.1</v>
      </c>
      <c r="EV2" s="4">
        <v>32</v>
      </c>
      <c r="EW2" s="4">
        <v>32</v>
      </c>
      <c r="EX2" s="4">
        <v>32.1</v>
      </c>
      <c r="EY2" s="4">
        <v>32.200000000000003</v>
      </c>
      <c r="EZ2" s="4">
        <v>32.299999999999997</v>
      </c>
      <c r="FA2" s="4">
        <v>32</v>
      </c>
      <c r="FB2" s="4">
        <v>31.9</v>
      </c>
      <c r="FC2" s="4">
        <v>31.9</v>
      </c>
      <c r="FD2" s="4">
        <v>31.9</v>
      </c>
      <c r="FE2" s="4">
        <v>32.200000000000003</v>
      </c>
      <c r="FF2" s="4">
        <v>32</v>
      </c>
      <c r="FG2" s="4">
        <v>32.299999999999997</v>
      </c>
      <c r="FH2" s="4">
        <v>32.1</v>
      </c>
      <c r="FI2" s="4">
        <v>32</v>
      </c>
      <c r="FJ2" s="4">
        <v>31.8</v>
      </c>
      <c r="FK2" s="4">
        <v>31.2</v>
      </c>
      <c r="FL2" s="4">
        <v>25.9</v>
      </c>
      <c r="FM2" s="4">
        <v>28.2</v>
      </c>
      <c r="FN2" s="4">
        <v>30.2</v>
      </c>
      <c r="FO2" s="4">
        <v>29.5</v>
      </c>
      <c r="FP2" s="4">
        <v>31</v>
      </c>
      <c r="FQ2" s="4">
        <v>31.6</v>
      </c>
      <c r="FR2" s="4">
        <v>31.7</v>
      </c>
      <c r="FS2" s="4">
        <v>31.8</v>
      </c>
      <c r="FT2" s="4">
        <v>31.7</v>
      </c>
      <c r="FU2" s="4">
        <v>31.8</v>
      </c>
      <c r="FV2" s="4">
        <v>31.7</v>
      </c>
      <c r="FW2" s="4">
        <v>31.7</v>
      </c>
      <c r="FX2" s="4">
        <v>31.6</v>
      </c>
      <c r="FY2" s="4">
        <v>31.5</v>
      </c>
      <c r="FZ2" s="4">
        <v>31.7</v>
      </c>
      <c r="GA2" s="4">
        <v>32</v>
      </c>
      <c r="GB2" s="4">
        <v>32</v>
      </c>
      <c r="GC2" s="4">
        <v>32.1</v>
      </c>
      <c r="GD2" s="4">
        <v>31.8</v>
      </c>
      <c r="GE2" s="4">
        <v>31.8</v>
      </c>
      <c r="GF2" s="4">
        <v>31.9</v>
      </c>
      <c r="GG2" s="4">
        <v>31.8</v>
      </c>
      <c r="GH2" s="4">
        <v>31.9</v>
      </c>
      <c r="GI2" s="5">
        <v>31.9</v>
      </c>
      <c r="GJ2" s="5">
        <v>31.933330000000002</v>
      </c>
      <c r="GK2" s="5">
        <v>31.966670000000001</v>
      </c>
      <c r="GL2" s="5">
        <v>32</v>
      </c>
      <c r="GM2" s="5">
        <v>31.999790000000001</v>
      </c>
      <c r="GN2" s="5">
        <v>31.999580000000002</v>
      </c>
      <c r="GO2" s="5">
        <v>31.999369999999999</v>
      </c>
      <c r="GP2" s="5">
        <v>31.999169999999999</v>
      </c>
      <c r="GQ2" s="5">
        <v>31.99896</v>
      </c>
      <c r="GR2" s="5">
        <v>31.998750000000001</v>
      </c>
      <c r="GS2" s="5">
        <v>31.998539999999998</v>
      </c>
      <c r="GT2" s="5">
        <v>31.998329999999999</v>
      </c>
      <c r="GU2" s="5">
        <v>31.99813</v>
      </c>
      <c r="GV2" s="5">
        <v>31.997920000000001</v>
      </c>
      <c r="GW2" s="5">
        <v>31.997710000000001</v>
      </c>
      <c r="GX2" s="5">
        <v>31.997499999999999</v>
      </c>
      <c r="GY2" s="5">
        <v>31.99729</v>
      </c>
      <c r="GZ2" s="5">
        <v>31.99708</v>
      </c>
      <c r="HA2" s="5">
        <v>31.996880000000001</v>
      </c>
      <c r="HB2" s="5">
        <v>31.996670000000002</v>
      </c>
      <c r="HC2" s="5">
        <v>31.996459999999999</v>
      </c>
      <c r="HD2" s="5">
        <v>31.99625</v>
      </c>
      <c r="HE2" s="5">
        <v>31.996040000000001</v>
      </c>
      <c r="HF2" s="5">
        <v>31.995830000000002</v>
      </c>
      <c r="HG2" s="5">
        <v>31.995619999999999</v>
      </c>
      <c r="HH2" s="5">
        <v>31.995419999999999</v>
      </c>
      <c r="HI2" s="5">
        <v>31.99521</v>
      </c>
      <c r="HJ2" s="5">
        <v>31.995000000000001</v>
      </c>
      <c r="HK2" s="5">
        <v>31.994430000000001</v>
      </c>
      <c r="HL2" s="5">
        <v>31.993849999999998</v>
      </c>
      <c r="HM2" s="5">
        <v>31.993279999999999</v>
      </c>
      <c r="HN2" s="5">
        <v>31.992709999999999</v>
      </c>
      <c r="HO2" s="5">
        <v>31.992139999999999</v>
      </c>
      <c r="HP2" s="5">
        <v>31.99156</v>
      </c>
      <c r="HQ2" s="5">
        <v>31.99099</v>
      </c>
      <c r="HR2" s="5">
        <v>31.99042</v>
      </c>
      <c r="HS2" s="5">
        <v>31.989840000000001</v>
      </c>
      <c r="HT2" s="5">
        <v>31.989270000000001</v>
      </c>
      <c r="HU2" s="5">
        <v>31.988700000000001</v>
      </c>
      <c r="HV2" s="5">
        <v>31.988119999999999</v>
      </c>
      <c r="HW2" s="5">
        <v>31.987549999999999</v>
      </c>
      <c r="HX2" s="5">
        <v>31.986979999999999</v>
      </c>
      <c r="HY2" s="5">
        <v>31.986409999999999</v>
      </c>
      <c r="HZ2" s="5">
        <v>31.98583</v>
      </c>
      <c r="IA2" s="5">
        <v>31.98526</v>
      </c>
      <c r="IB2" s="5">
        <v>31.984690000000001</v>
      </c>
      <c r="IC2" s="5">
        <v>31.984110000000001</v>
      </c>
      <c r="ID2" s="5">
        <v>31.983540000000001</v>
      </c>
      <c r="IE2" s="5">
        <v>31.982970000000002</v>
      </c>
      <c r="IF2" s="5">
        <v>31.982399999999998</v>
      </c>
      <c r="IG2" s="5">
        <v>31.981819999999999</v>
      </c>
      <c r="IH2" s="5">
        <v>31.981249999999999</v>
      </c>
      <c r="II2" s="5">
        <v>31.98068</v>
      </c>
      <c r="IJ2" s="5">
        <v>31.9801</v>
      </c>
      <c r="IK2" s="5">
        <v>31.97953</v>
      </c>
      <c r="IL2" s="5">
        <v>31.978960000000001</v>
      </c>
      <c r="IM2" s="5">
        <v>31.978390000000001</v>
      </c>
      <c r="IN2" s="5">
        <v>31.977810000000002</v>
      </c>
      <c r="IO2" s="5">
        <v>31.977239999999998</v>
      </c>
      <c r="IP2" s="5">
        <v>31.976669999999999</v>
      </c>
      <c r="IQ2" s="5">
        <v>31.975919999999999</v>
      </c>
      <c r="IR2" s="5">
        <v>31.975169999999999</v>
      </c>
      <c r="IS2" s="5">
        <v>31.974419999999999</v>
      </c>
      <c r="IT2" s="5">
        <v>31.973669999999998</v>
      </c>
      <c r="IU2" s="5">
        <v>31.972919999999998</v>
      </c>
      <c r="IV2" s="5">
        <v>31.972169999999998</v>
      </c>
      <c r="IW2" s="5">
        <v>31.971419999999998</v>
      </c>
      <c r="IX2" s="5">
        <v>31.970669999999998</v>
      </c>
      <c r="IY2" s="5">
        <v>31.969919999999998</v>
      </c>
      <c r="IZ2" s="5">
        <v>31.969169999999998</v>
      </c>
      <c r="JA2" s="5">
        <v>31.968419999999998</v>
      </c>
      <c r="JB2" s="5">
        <v>31.967669999999998</v>
      </c>
      <c r="JC2" s="5">
        <v>31.966920000000002</v>
      </c>
      <c r="JD2" s="5">
        <v>31.966170000000002</v>
      </c>
      <c r="JE2" s="5">
        <v>31.965420000000002</v>
      </c>
      <c r="JF2" s="5">
        <v>31.964670000000002</v>
      </c>
      <c r="JG2" s="5">
        <v>31.963920000000002</v>
      </c>
      <c r="JH2" s="5">
        <v>31.963170000000002</v>
      </c>
      <c r="JI2" s="5">
        <v>31.962420000000002</v>
      </c>
      <c r="JJ2" s="5">
        <v>31.961670000000002</v>
      </c>
      <c r="JK2" s="5">
        <v>31.960920000000002</v>
      </c>
      <c r="JL2" s="5">
        <v>31.960170000000002</v>
      </c>
      <c r="JM2" s="5">
        <v>31.959420000000001</v>
      </c>
      <c r="JN2" s="5">
        <v>31.958670000000001</v>
      </c>
      <c r="JO2" s="5">
        <v>31.957920000000001</v>
      </c>
      <c r="JP2" s="5">
        <v>31.957170000000001</v>
      </c>
      <c r="JQ2" s="5">
        <v>31.956420000000001</v>
      </c>
      <c r="JR2" s="5">
        <v>31.955670000000001</v>
      </c>
      <c r="JS2" s="5">
        <v>31.954920000000001</v>
      </c>
      <c r="JT2" s="5">
        <v>31.954170000000001</v>
      </c>
      <c r="JU2" s="5">
        <v>31.953420000000001</v>
      </c>
      <c r="JV2" s="5">
        <v>31.952670000000001</v>
      </c>
      <c r="JW2" s="5">
        <v>31.951920000000001</v>
      </c>
      <c r="JX2" s="5">
        <v>31.951170000000001</v>
      </c>
      <c r="JY2" s="5">
        <v>31.950420000000001</v>
      </c>
      <c r="JZ2" s="5">
        <v>31.949670000000001</v>
      </c>
      <c r="KA2" s="5">
        <v>31.948920000000001</v>
      </c>
      <c r="KB2" s="5">
        <v>31.948170000000001</v>
      </c>
      <c r="KC2" s="5">
        <v>31.947420000000001</v>
      </c>
      <c r="KD2" s="5">
        <v>31.946670000000001</v>
      </c>
      <c r="KE2" s="5">
        <v>31.945920000000001</v>
      </c>
      <c r="KF2" s="5">
        <v>31.945170000000001</v>
      </c>
      <c r="KG2" s="5">
        <v>31.944420000000001</v>
      </c>
      <c r="KH2" s="5">
        <v>31.943670000000001</v>
      </c>
      <c r="KI2" s="5">
        <v>31.942920000000001</v>
      </c>
      <c r="KJ2" s="5">
        <v>31.942170000000001</v>
      </c>
      <c r="KK2" s="5">
        <v>31.941420000000001</v>
      </c>
      <c r="KL2" s="5">
        <v>31.940670000000001</v>
      </c>
      <c r="KM2" s="5">
        <v>31.939920000000001</v>
      </c>
      <c r="KN2" s="5">
        <v>31.939170000000001</v>
      </c>
      <c r="KO2" s="5">
        <v>31.938420000000001</v>
      </c>
      <c r="KP2" s="5">
        <v>31.937670000000001</v>
      </c>
      <c r="KQ2" s="5">
        <v>31.936920000000001</v>
      </c>
      <c r="KR2" s="5">
        <v>31.936170000000001</v>
      </c>
      <c r="KS2" s="5">
        <v>31.935420000000001</v>
      </c>
      <c r="KT2" s="5">
        <v>31.934670000000001</v>
      </c>
      <c r="KU2" s="5">
        <v>31.933920000000001</v>
      </c>
      <c r="KV2" s="5">
        <v>31.93317</v>
      </c>
      <c r="KW2" s="5">
        <v>31.93242</v>
      </c>
      <c r="KX2" s="5">
        <v>31.93167</v>
      </c>
      <c r="KY2" s="5">
        <v>31.93092</v>
      </c>
      <c r="KZ2" s="5">
        <v>31.93017</v>
      </c>
      <c r="LA2" s="5">
        <v>31.92942</v>
      </c>
      <c r="LB2" s="5">
        <v>31.92867</v>
      </c>
      <c r="LC2" s="5">
        <v>31.92792</v>
      </c>
      <c r="LD2" s="5">
        <v>31.92717</v>
      </c>
      <c r="LE2" s="5">
        <v>31.92642</v>
      </c>
      <c r="LF2" s="5">
        <v>31.92567</v>
      </c>
      <c r="LG2" s="5">
        <v>31.92492</v>
      </c>
      <c r="LH2" s="5">
        <v>31.92417</v>
      </c>
      <c r="LI2" s="5">
        <v>31.92342</v>
      </c>
      <c r="LJ2" s="5">
        <v>31.92267</v>
      </c>
      <c r="LK2" s="5">
        <v>31.92192</v>
      </c>
      <c r="LL2" s="5">
        <v>31.92117</v>
      </c>
      <c r="LM2" s="5">
        <v>31.92042</v>
      </c>
      <c r="LN2" s="5">
        <v>31.91967</v>
      </c>
      <c r="LO2" s="5">
        <v>31.91892</v>
      </c>
      <c r="LP2" s="5">
        <v>31.91817</v>
      </c>
      <c r="LQ2" s="5">
        <v>31.91742</v>
      </c>
      <c r="LR2" s="5">
        <v>31.91667</v>
      </c>
      <c r="LS2" t="s">
        <v>446</v>
      </c>
      <c r="LT2" t="b">
        <v>0</v>
      </c>
      <c r="LU2" t="s">
        <v>349</v>
      </c>
      <c r="LV2" t="s">
        <v>349</v>
      </c>
      <c r="LW2">
        <v>2025</v>
      </c>
      <c r="LX2">
        <v>4</v>
      </c>
      <c r="LY2" s="2">
        <v>46125</v>
      </c>
      <c r="LZ2" t="s">
        <v>447</v>
      </c>
      <c r="MA2" t="s">
        <v>448</v>
      </c>
      <c r="MB2" t="s">
        <v>352</v>
      </c>
      <c r="MC2" t="s">
        <v>449</v>
      </c>
      <c r="MD2" t="s">
        <v>354</v>
      </c>
    </row>
    <row r="3" spans="1:342" x14ac:dyDescent="0.25">
      <c r="A3" t="s">
        <v>342</v>
      </c>
      <c r="B3" t="s">
        <v>450</v>
      </c>
      <c r="C3" s="3" t="s">
        <v>794</v>
      </c>
      <c r="D3" t="s">
        <v>356</v>
      </c>
      <c r="E3" s="3" t="s">
        <v>357</v>
      </c>
      <c r="F3" t="s">
        <v>347</v>
      </c>
      <c r="G3" s="4">
        <v>1224983</v>
      </c>
      <c r="H3" s="4">
        <v>1229498</v>
      </c>
      <c r="I3" s="4">
        <v>1234013</v>
      </c>
      <c r="J3" s="4">
        <v>1238528</v>
      </c>
      <c r="K3" s="4">
        <v>1240652</v>
      </c>
      <c r="L3" s="4">
        <v>1242777</v>
      </c>
      <c r="M3" s="4">
        <v>1244902</v>
      </c>
      <c r="N3" s="4">
        <v>1247026</v>
      </c>
      <c r="O3" s="4">
        <v>1249834</v>
      </c>
      <c r="P3" s="4">
        <v>1252642</v>
      </c>
      <c r="Q3" s="4">
        <v>1255449</v>
      </c>
      <c r="R3" s="4">
        <v>1258257</v>
      </c>
      <c r="S3" s="4">
        <v>1261595</v>
      </c>
      <c r="T3" s="4">
        <v>1264934</v>
      </c>
      <c r="U3" s="4">
        <v>1268273</v>
      </c>
      <c r="V3" s="4">
        <v>1271612</v>
      </c>
      <c r="W3" s="4">
        <v>1277682</v>
      </c>
      <c r="X3" s="4">
        <v>1283753</v>
      </c>
      <c r="Y3" s="4">
        <v>1289823</v>
      </c>
      <c r="Z3" s="4">
        <v>1295894</v>
      </c>
      <c r="AA3" s="4">
        <v>1302419</v>
      </c>
      <c r="AB3" s="4">
        <v>1308945</v>
      </c>
      <c r="AC3" s="4">
        <v>1315471</v>
      </c>
      <c r="AD3" s="4">
        <v>1321996</v>
      </c>
      <c r="AE3" s="4">
        <v>1327270</v>
      </c>
      <c r="AF3" s="4">
        <v>1332544</v>
      </c>
      <c r="AG3" s="4">
        <v>1337818</v>
      </c>
      <c r="AH3" s="4">
        <v>1343092</v>
      </c>
      <c r="AI3" s="4">
        <v>1350642</v>
      </c>
      <c r="AJ3" s="4">
        <v>1358192</v>
      </c>
      <c r="AK3" s="4">
        <v>1365742</v>
      </c>
      <c r="AL3" s="4">
        <v>1373292</v>
      </c>
      <c r="AM3" s="4">
        <v>1384143</v>
      </c>
      <c r="AN3" s="4">
        <v>1394994</v>
      </c>
      <c r="AO3" s="4">
        <v>1405845</v>
      </c>
      <c r="AP3" s="4">
        <v>1416696</v>
      </c>
      <c r="AQ3" s="4">
        <v>1429634</v>
      </c>
      <c r="AR3" s="4">
        <v>1442571</v>
      </c>
      <c r="AS3" s="4">
        <v>1455509</v>
      </c>
      <c r="AT3" s="4">
        <v>1468447</v>
      </c>
      <c r="AU3" s="4">
        <v>1482940</v>
      </c>
      <c r="AV3" s="4">
        <v>1497433</v>
      </c>
      <c r="AW3" s="4">
        <v>1511926</v>
      </c>
      <c r="AX3" s="4">
        <v>1526420</v>
      </c>
      <c r="AY3" s="4">
        <v>1538788</v>
      </c>
      <c r="AZ3" s="4">
        <v>1551157</v>
      </c>
      <c r="BA3" s="4">
        <v>1563525</v>
      </c>
      <c r="BB3" s="4">
        <v>1575894</v>
      </c>
      <c r="BC3" s="4">
        <v>1583330</v>
      </c>
      <c r="BD3" s="4">
        <v>1590767</v>
      </c>
      <c r="BE3" s="4">
        <v>1598203</v>
      </c>
      <c r="BF3" s="4">
        <v>1605639</v>
      </c>
      <c r="BG3" s="4">
        <v>1613189</v>
      </c>
      <c r="BH3" s="4">
        <v>1620740</v>
      </c>
      <c r="BI3" s="4">
        <v>1628290</v>
      </c>
      <c r="BJ3" s="4">
        <v>1635840</v>
      </c>
      <c r="BK3" s="4">
        <v>1644832</v>
      </c>
      <c r="BL3" s="4">
        <v>1653824</v>
      </c>
      <c r="BM3" s="4">
        <v>1662816</v>
      </c>
      <c r="BN3" s="4">
        <v>1671807</v>
      </c>
      <c r="BO3" s="4">
        <v>1682051</v>
      </c>
      <c r="BP3" s="4">
        <v>1692295</v>
      </c>
      <c r="BQ3" s="4">
        <v>1702539</v>
      </c>
      <c r="BR3" s="4">
        <v>1712783</v>
      </c>
      <c r="BS3" s="4">
        <v>1723292</v>
      </c>
      <c r="BT3" s="4">
        <v>1733802</v>
      </c>
      <c r="BU3" s="4">
        <v>1744312</v>
      </c>
      <c r="BV3" s="4">
        <v>1754821</v>
      </c>
      <c r="BW3" s="4">
        <v>1768366</v>
      </c>
      <c r="BX3" s="4">
        <v>1781910</v>
      </c>
      <c r="BY3" s="4">
        <v>1795455</v>
      </c>
      <c r="BZ3" s="4">
        <v>1809000</v>
      </c>
      <c r="CA3" s="4">
        <v>1823500</v>
      </c>
      <c r="CB3" s="4">
        <v>1838000</v>
      </c>
      <c r="CC3" s="4">
        <v>1852500</v>
      </c>
      <c r="CD3" s="4">
        <v>1867000</v>
      </c>
      <c r="CE3" s="4">
        <v>1881000</v>
      </c>
      <c r="CF3" s="4">
        <v>1895000</v>
      </c>
      <c r="CG3" s="4">
        <v>1909000</v>
      </c>
      <c r="CH3" s="4">
        <v>1923000</v>
      </c>
      <c r="CI3" s="4">
        <v>1938000</v>
      </c>
      <c r="CJ3" s="4">
        <v>1953000</v>
      </c>
      <c r="CK3" s="4">
        <v>1968000</v>
      </c>
      <c r="CL3" s="4">
        <v>1983000</v>
      </c>
      <c r="CM3" s="4">
        <v>1996750</v>
      </c>
      <c r="CN3" s="4">
        <v>2010500</v>
      </c>
      <c r="CO3" s="4">
        <v>2024250</v>
      </c>
      <c r="CP3" s="4">
        <v>2038000</v>
      </c>
      <c r="CQ3" s="4">
        <v>2048750</v>
      </c>
      <c r="CR3" s="4">
        <v>2059500</v>
      </c>
      <c r="CS3" s="4">
        <v>2070250</v>
      </c>
      <c r="CT3" s="4">
        <v>2081000</v>
      </c>
      <c r="CU3" s="4">
        <v>2090250</v>
      </c>
      <c r="CV3" s="4">
        <v>2099500</v>
      </c>
      <c r="CW3" s="4">
        <v>2108750</v>
      </c>
      <c r="CX3" s="4">
        <v>2118000</v>
      </c>
      <c r="CY3" s="4">
        <v>2125750</v>
      </c>
      <c r="CZ3" s="4">
        <v>2133500</v>
      </c>
      <c r="DA3" s="4">
        <v>2141250</v>
      </c>
      <c r="DB3" s="4">
        <v>2149000</v>
      </c>
      <c r="DC3" s="4">
        <v>2160000</v>
      </c>
      <c r="DD3" s="4">
        <v>2171000</v>
      </c>
      <c r="DE3" s="4">
        <v>2182000</v>
      </c>
      <c r="DF3" s="4">
        <v>2193000</v>
      </c>
      <c r="DG3" s="4">
        <v>2204500</v>
      </c>
      <c r="DH3" s="4">
        <v>2216000</v>
      </c>
      <c r="DI3" s="4">
        <v>2227500</v>
      </c>
      <c r="DJ3" s="4">
        <v>2239000</v>
      </c>
      <c r="DK3" s="4">
        <v>2255250</v>
      </c>
      <c r="DL3" s="4">
        <v>2271500</v>
      </c>
      <c r="DM3" s="4">
        <v>2287750</v>
      </c>
      <c r="DN3" s="4">
        <v>2304000</v>
      </c>
      <c r="DO3" s="4">
        <v>2320500</v>
      </c>
      <c r="DP3" s="4">
        <v>2337000</v>
      </c>
      <c r="DQ3" s="4">
        <v>2353500</v>
      </c>
      <c r="DR3" s="4">
        <v>2370000</v>
      </c>
      <c r="DS3" s="4">
        <v>2377750</v>
      </c>
      <c r="DT3" s="4">
        <v>2385500</v>
      </c>
      <c r="DU3" s="4">
        <v>2393250</v>
      </c>
      <c r="DV3" s="4">
        <v>2401000</v>
      </c>
      <c r="DW3" s="4">
        <v>2409500</v>
      </c>
      <c r="DX3" s="4">
        <v>2418000</v>
      </c>
      <c r="DY3" s="4">
        <v>2426500</v>
      </c>
      <c r="DZ3" s="4">
        <v>2435000</v>
      </c>
      <c r="EA3" s="4">
        <v>2442500</v>
      </c>
      <c r="EB3" s="4">
        <v>2450000</v>
      </c>
      <c r="EC3" s="4">
        <v>2457500</v>
      </c>
      <c r="ED3" s="4">
        <v>2465000</v>
      </c>
      <c r="EE3" s="4">
        <v>2472500</v>
      </c>
      <c r="EF3" s="4">
        <v>2480000</v>
      </c>
      <c r="EG3" s="4">
        <v>2487500</v>
      </c>
      <c r="EH3" s="4">
        <v>2495000</v>
      </c>
      <c r="EI3" s="4">
        <v>2503000</v>
      </c>
      <c r="EJ3" s="4">
        <v>2511000</v>
      </c>
      <c r="EK3" s="4">
        <v>2519000</v>
      </c>
      <c r="EL3" s="4">
        <v>2527000</v>
      </c>
      <c r="EM3" s="4">
        <v>2538750</v>
      </c>
      <c r="EN3" s="4">
        <v>2550500</v>
      </c>
      <c r="EO3" s="4">
        <v>2562250</v>
      </c>
      <c r="EP3" s="4">
        <v>2574000</v>
      </c>
      <c r="EQ3" s="4">
        <v>2589250</v>
      </c>
      <c r="ER3" s="4">
        <v>2604500</v>
      </c>
      <c r="ES3" s="4">
        <v>2619750</v>
      </c>
      <c r="ET3" s="4">
        <v>2635000</v>
      </c>
      <c r="EU3" s="4">
        <v>2652750</v>
      </c>
      <c r="EV3" s="4">
        <v>2670500</v>
      </c>
      <c r="EW3" s="4">
        <v>2688250</v>
      </c>
      <c r="EX3" s="4">
        <v>2706000</v>
      </c>
      <c r="EY3" s="4">
        <v>2724500</v>
      </c>
      <c r="EZ3" s="4">
        <v>2743000</v>
      </c>
      <c r="FA3" s="4">
        <v>2761500</v>
      </c>
      <c r="FB3" s="4">
        <v>2780000</v>
      </c>
      <c r="FC3" s="4">
        <v>2794500</v>
      </c>
      <c r="FD3" s="4">
        <v>2809000</v>
      </c>
      <c r="FE3" s="4">
        <v>2823500</v>
      </c>
      <c r="FF3" s="4">
        <v>2838000</v>
      </c>
      <c r="FG3" s="4">
        <v>2851500</v>
      </c>
      <c r="FH3" s="4">
        <v>2865000</v>
      </c>
      <c r="FI3" s="4">
        <v>2878500</v>
      </c>
      <c r="FJ3" s="4">
        <v>2892000</v>
      </c>
      <c r="FK3" s="4">
        <v>2899000</v>
      </c>
      <c r="FL3" s="4">
        <v>2906000</v>
      </c>
      <c r="FM3" s="4">
        <v>2913000</v>
      </c>
      <c r="FN3" s="4">
        <v>2920000</v>
      </c>
      <c r="FO3" s="4">
        <v>2931750</v>
      </c>
      <c r="FP3" s="4">
        <v>2943500</v>
      </c>
      <c r="FQ3" s="4">
        <v>2955250</v>
      </c>
      <c r="FR3" s="4">
        <v>2967000</v>
      </c>
      <c r="FS3" s="4">
        <v>2982250</v>
      </c>
      <c r="FT3" s="4">
        <v>2997500</v>
      </c>
      <c r="FU3" s="4">
        <v>3012750</v>
      </c>
      <c r="FV3" s="4">
        <v>3028000</v>
      </c>
      <c r="FW3" s="4">
        <v>3044750</v>
      </c>
      <c r="FX3" s="4">
        <v>3061500</v>
      </c>
      <c r="FY3" s="4">
        <v>3078250</v>
      </c>
      <c r="FZ3" s="4">
        <v>3095000</v>
      </c>
      <c r="GA3" s="4">
        <v>3109500</v>
      </c>
      <c r="GB3" s="4">
        <v>3124000</v>
      </c>
      <c r="GC3" s="4">
        <v>3138500</v>
      </c>
      <c r="GD3" s="4">
        <v>3153000</v>
      </c>
      <c r="GE3" s="5">
        <v>3170583</v>
      </c>
      <c r="GF3" s="5">
        <v>3185632</v>
      </c>
      <c r="GG3" s="5">
        <v>3200150</v>
      </c>
      <c r="GH3" s="5">
        <v>3213812</v>
      </c>
      <c r="GI3" s="5">
        <v>3225098</v>
      </c>
      <c r="GJ3" s="5">
        <v>3235940</v>
      </c>
      <c r="GK3" s="5">
        <v>3246270</v>
      </c>
      <c r="GL3" s="5">
        <v>3256403</v>
      </c>
      <c r="GM3" s="5">
        <v>3266472</v>
      </c>
      <c r="GN3" s="5">
        <v>3276662</v>
      </c>
      <c r="GO3" s="5">
        <v>3287060</v>
      </c>
      <c r="GP3" s="5">
        <v>3297804</v>
      </c>
      <c r="GQ3" s="5">
        <v>3308826</v>
      </c>
      <c r="GR3" s="5">
        <v>3320110</v>
      </c>
      <c r="GS3" s="5">
        <v>3331662</v>
      </c>
      <c r="GT3" s="5">
        <v>3343371</v>
      </c>
      <c r="GU3" s="5">
        <v>3355214</v>
      </c>
      <c r="GV3" s="5">
        <v>3367216</v>
      </c>
      <c r="GW3" s="5">
        <v>3379310</v>
      </c>
      <c r="GX3" s="5">
        <v>3391448</v>
      </c>
      <c r="GY3" s="5">
        <v>3403766</v>
      </c>
      <c r="GZ3" s="5">
        <v>3416200</v>
      </c>
      <c r="HA3" s="5">
        <v>3428858</v>
      </c>
      <c r="HB3" s="5">
        <v>3441703</v>
      </c>
      <c r="HC3" s="5">
        <v>3454693</v>
      </c>
      <c r="HD3" s="5">
        <v>3467867</v>
      </c>
      <c r="HE3" s="5">
        <v>3481236</v>
      </c>
      <c r="HF3" s="5">
        <v>3494813</v>
      </c>
      <c r="HG3" s="5">
        <v>3508595</v>
      </c>
      <c r="HH3" s="5">
        <v>3522579</v>
      </c>
      <c r="HI3" s="5">
        <v>3536763</v>
      </c>
      <c r="HJ3" s="5">
        <v>3551141</v>
      </c>
      <c r="HK3" s="5">
        <v>3565681</v>
      </c>
      <c r="HL3" s="5">
        <v>3580381</v>
      </c>
      <c r="HM3" s="5">
        <v>3595248</v>
      </c>
      <c r="HN3" s="5">
        <v>3610282</v>
      </c>
      <c r="HO3" s="5">
        <v>3625489</v>
      </c>
      <c r="HP3" s="5">
        <v>3640870</v>
      </c>
      <c r="HQ3" s="5">
        <v>3656418</v>
      </c>
      <c r="HR3" s="5">
        <v>3672120</v>
      </c>
      <c r="HS3" s="5">
        <v>3687986</v>
      </c>
      <c r="HT3" s="5">
        <v>3704016</v>
      </c>
      <c r="HU3" s="5">
        <v>3720208</v>
      </c>
      <c r="HV3" s="5">
        <v>3736559</v>
      </c>
      <c r="HW3" s="5">
        <v>3753069</v>
      </c>
      <c r="HX3" s="5">
        <v>3769736</v>
      </c>
      <c r="HY3" s="5">
        <v>3786559</v>
      </c>
      <c r="HZ3" s="5">
        <v>3803536</v>
      </c>
      <c r="IA3" s="5">
        <v>3820668</v>
      </c>
      <c r="IB3" s="5">
        <v>3837951</v>
      </c>
      <c r="IC3" s="5">
        <v>3855387</v>
      </c>
      <c r="ID3" s="5">
        <v>3872974</v>
      </c>
      <c r="IE3" s="5">
        <v>3890710</v>
      </c>
      <c r="IF3" s="5">
        <v>3908596</v>
      </c>
      <c r="IG3" s="5">
        <v>3926629</v>
      </c>
      <c r="IH3" s="5">
        <v>3944811</v>
      </c>
      <c r="II3" s="5">
        <v>3963140</v>
      </c>
      <c r="IJ3" s="5">
        <v>3981614</v>
      </c>
      <c r="IK3" s="5">
        <v>4000234</v>
      </c>
      <c r="IL3" s="5">
        <v>4019000</v>
      </c>
      <c r="IM3" s="5">
        <v>4037901</v>
      </c>
      <c r="IN3" s="5">
        <v>4056936</v>
      </c>
      <c r="IO3" s="5">
        <v>4076106</v>
      </c>
      <c r="IP3" s="5">
        <v>4095411</v>
      </c>
      <c r="IQ3" s="5">
        <v>4114884</v>
      </c>
      <c r="IR3" s="5">
        <v>4134523</v>
      </c>
      <c r="IS3" s="5">
        <v>4154331</v>
      </c>
      <c r="IT3" s="5">
        <v>4174306</v>
      </c>
      <c r="IU3" s="5">
        <v>4194449</v>
      </c>
      <c r="IV3" s="5">
        <v>4214758</v>
      </c>
      <c r="IW3" s="5">
        <v>4235219</v>
      </c>
      <c r="IX3" s="5">
        <v>4255833</v>
      </c>
      <c r="IY3" s="5">
        <v>4276598</v>
      </c>
      <c r="IZ3" s="5">
        <v>4297516</v>
      </c>
      <c r="JA3" s="5">
        <v>4318556</v>
      </c>
      <c r="JB3" s="5">
        <v>4339720</v>
      </c>
      <c r="JC3" s="5">
        <v>4361006</v>
      </c>
      <c r="JD3" s="5">
        <v>4382415</v>
      </c>
      <c r="JE3" s="5">
        <v>4403920</v>
      </c>
      <c r="JF3" s="5">
        <v>4425521</v>
      </c>
      <c r="JG3" s="5">
        <v>4447220</v>
      </c>
      <c r="JH3" s="5">
        <v>4469015</v>
      </c>
      <c r="JI3" s="5">
        <v>4490897</v>
      </c>
      <c r="JJ3" s="5">
        <v>4512866</v>
      </c>
      <c r="JK3" s="5">
        <v>4534920</v>
      </c>
      <c r="JL3" s="5">
        <v>4557062</v>
      </c>
      <c r="JM3" s="5">
        <v>4579296</v>
      </c>
      <c r="JN3" s="5">
        <v>4601624</v>
      </c>
      <c r="JO3" s="5">
        <v>4624046</v>
      </c>
      <c r="JP3" s="5">
        <v>4646562</v>
      </c>
      <c r="JQ3" s="5">
        <v>4669162</v>
      </c>
      <c r="JR3" s="5">
        <v>4691847</v>
      </c>
      <c r="JS3" s="5">
        <v>4714617</v>
      </c>
      <c r="JT3" s="5">
        <v>4737473</v>
      </c>
      <c r="JU3" s="5">
        <v>4760411</v>
      </c>
      <c r="JV3" s="5">
        <v>4783431</v>
      </c>
      <c r="JW3" s="5">
        <v>4806534</v>
      </c>
      <c r="JX3" s="5">
        <v>4829719</v>
      </c>
      <c r="JY3" s="5">
        <v>4852974</v>
      </c>
      <c r="JZ3" s="5">
        <v>4876299</v>
      </c>
      <c r="KA3" s="5">
        <v>4899670</v>
      </c>
      <c r="KB3" s="5">
        <v>4923086</v>
      </c>
      <c r="KC3" s="5">
        <v>4946546</v>
      </c>
      <c r="KD3" s="5">
        <v>4970048</v>
      </c>
      <c r="KE3" s="5">
        <v>4993606</v>
      </c>
      <c r="KF3" s="5">
        <v>5017217</v>
      </c>
      <c r="KG3" s="5">
        <v>5040877</v>
      </c>
      <c r="KH3" s="5">
        <v>5064587</v>
      </c>
      <c r="KI3" s="5">
        <v>5088347</v>
      </c>
      <c r="KJ3" s="5">
        <v>5112158</v>
      </c>
      <c r="KK3" s="5">
        <v>5136006</v>
      </c>
      <c r="KL3" s="5">
        <v>5159892</v>
      </c>
      <c r="KM3" s="5">
        <v>5183818</v>
      </c>
      <c r="KN3" s="5">
        <v>5207784</v>
      </c>
      <c r="KO3" s="5">
        <v>5231792</v>
      </c>
      <c r="KP3" s="5">
        <v>5255840</v>
      </c>
      <c r="KQ3" s="5">
        <v>5279932</v>
      </c>
      <c r="KR3" s="5">
        <v>5304068</v>
      </c>
      <c r="KS3" s="5">
        <v>5328242</v>
      </c>
      <c r="KT3" s="5">
        <v>5352454</v>
      </c>
      <c r="KU3" s="5">
        <v>5376706</v>
      </c>
      <c r="KV3" s="5">
        <v>5401000</v>
      </c>
      <c r="KW3" s="5">
        <v>5425328</v>
      </c>
      <c r="KX3" s="5">
        <v>5449694</v>
      </c>
      <c r="KY3" s="5">
        <v>5474097</v>
      </c>
      <c r="KZ3" s="5">
        <v>5498538</v>
      </c>
      <c r="LA3" s="5">
        <v>5523020</v>
      </c>
      <c r="LB3" s="5">
        <v>5547540</v>
      </c>
      <c r="LC3" s="5">
        <v>5572102</v>
      </c>
      <c r="LD3" s="5">
        <v>5596706</v>
      </c>
      <c r="LE3" s="5">
        <v>5621356</v>
      </c>
      <c r="LF3" s="5">
        <v>5646056</v>
      </c>
      <c r="LG3" s="5">
        <v>5670804</v>
      </c>
      <c r="LH3" s="5">
        <v>5695602</v>
      </c>
      <c r="LI3" s="5">
        <v>5720447</v>
      </c>
      <c r="LJ3" s="5">
        <v>5745339</v>
      </c>
      <c r="LK3" s="5">
        <v>5770279</v>
      </c>
      <c r="LL3" s="5">
        <v>5795268</v>
      </c>
      <c r="LM3" s="5">
        <v>5820311</v>
      </c>
      <c r="LN3" s="5">
        <v>5845409</v>
      </c>
      <c r="LO3" s="5">
        <v>5870564</v>
      </c>
      <c r="LP3" s="5">
        <v>5895775</v>
      </c>
      <c r="LQ3" s="5">
        <v>5921043</v>
      </c>
      <c r="LR3" s="5">
        <v>5946369</v>
      </c>
      <c r="LS3" t="s">
        <v>348</v>
      </c>
      <c r="LT3" t="b">
        <v>0</v>
      </c>
      <c r="LU3" s="3" t="s">
        <v>358</v>
      </c>
      <c r="LV3" t="s">
        <v>349</v>
      </c>
      <c r="LW3">
        <v>2024</v>
      </c>
      <c r="LX3">
        <v>4</v>
      </c>
      <c r="LY3" s="2">
        <v>46125</v>
      </c>
      <c r="LZ3" s="3" t="s">
        <v>451</v>
      </c>
      <c r="MA3" s="3" t="s">
        <v>452</v>
      </c>
      <c r="MB3" t="s">
        <v>352</v>
      </c>
      <c r="MC3" t="s">
        <v>453</v>
      </c>
      <c r="MD3" t="s">
        <v>354</v>
      </c>
    </row>
    <row r="4" spans="1:342" x14ac:dyDescent="0.25">
      <c r="A4" t="s">
        <v>342</v>
      </c>
      <c r="B4" t="s">
        <v>343</v>
      </c>
      <c r="C4" s="3" t="s">
        <v>794</v>
      </c>
      <c r="D4" t="s">
        <v>345</v>
      </c>
      <c r="E4" t="s">
        <v>346</v>
      </c>
      <c r="F4" t="s">
        <v>347</v>
      </c>
      <c r="G4" s="4">
        <v>30.605080000000001</v>
      </c>
      <c r="H4" s="4">
        <v>32.247430000000001</v>
      </c>
      <c r="I4" s="4">
        <v>32.951300000000003</v>
      </c>
      <c r="J4" s="4">
        <v>33.550879999999999</v>
      </c>
      <c r="K4" s="4">
        <v>34.385100000000001</v>
      </c>
      <c r="L4" s="4">
        <v>36.079590000000003</v>
      </c>
      <c r="M4" s="4">
        <v>36.731310000000001</v>
      </c>
      <c r="N4" s="4">
        <v>37.435180000000003</v>
      </c>
      <c r="O4" s="4">
        <v>37.878349999999998</v>
      </c>
      <c r="P4" s="4">
        <v>39.181800000000003</v>
      </c>
      <c r="Q4" s="4">
        <v>39.416420000000002</v>
      </c>
      <c r="R4" s="4">
        <v>39.885669999999998</v>
      </c>
      <c r="S4" s="4">
        <v>40.172429999999999</v>
      </c>
      <c r="T4" s="4">
        <v>40.85022</v>
      </c>
      <c r="U4" s="4">
        <v>41.293399999999998</v>
      </c>
      <c r="V4" s="4">
        <v>41.762639999999998</v>
      </c>
      <c r="W4" s="4">
        <v>41.86692</v>
      </c>
      <c r="X4" s="4">
        <v>42.779339999999998</v>
      </c>
      <c r="Y4" s="4">
        <v>42.98789</v>
      </c>
      <c r="Z4" s="4">
        <v>43.431060000000002</v>
      </c>
      <c r="AA4" s="4">
        <v>43.874229999999997</v>
      </c>
      <c r="AB4" s="4">
        <v>44.995199999999997</v>
      </c>
      <c r="AC4" s="4">
        <v>45.125549999999997</v>
      </c>
      <c r="AD4" s="4">
        <v>45.490519999999997</v>
      </c>
      <c r="AE4" s="4">
        <v>45.646929999999998</v>
      </c>
      <c r="AF4" s="4">
        <v>46.3508</v>
      </c>
      <c r="AG4" s="4">
        <v>46.533279999999998</v>
      </c>
      <c r="AH4" s="4">
        <v>46.924320000000002</v>
      </c>
      <c r="AI4" s="4">
        <v>47.237139999999997</v>
      </c>
      <c r="AJ4" s="4">
        <v>47.836730000000003</v>
      </c>
      <c r="AK4" s="4">
        <v>47.888869999999997</v>
      </c>
      <c r="AL4" s="4">
        <v>48.436320000000002</v>
      </c>
      <c r="AM4" s="4">
        <v>48.566670000000002</v>
      </c>
      <c r="AN4" s="4">
        <v>49.5</v>
      </c>
      <c r="AO4" s="4">
        <v>49.9</v>
      </c>
      <c r="AP4" s="4">
        <v>50.466670000000001</v>
      </c>
      <c r="AQ4" s="4">
        <v>51</v>
      </c>
      <c r="AR4" s="4">
        <v>52.133339999999997</v>
      </c>
      <c r="AS4" s="4">
        <v>52.466670000000001</v>
      </c>
      <c r="AT4" s="4">
        <v>53.266669999999998</v>
      </c>
      <c r="AU4" s="4">
        <v>53.933329999999998</v>
      </c>
      <c r="AV4" s="4">
        <v>55.6</v>
      </c>
      <c r="AW4" s="4">
        <v>56.4</v>
      </c>
      <c r="AX4" s="4">
        <v>57.466670000000001</v>
      </c>
      <c r="AY4" s="4">
        <v>57.666670000000003</v>
      </c>
      <c r="AZ4" s="4">
        <v>60.266669999999998</v>
      </c>
      <c r="BA4" s="4">
        <v>60.833329999999997</v>
      </c>
      <c r="BB4" s="4">
        <v>61.466670000000001</v>
      </c>
      <c r="BC4" s="4">
        <v>61.7</v>
      </c>
      <c r="BD4" s="4">
        <v>62.833329999999997</v>
      </c>
      <c r="BE4" s="4">
        <v>62.733330000000002</v>
      </c>
      <c r="BF4" s="4">
        <v>63.133339999999997</v>
      </c>
      <c r="BG4" s="4">
        <v>63.2</v>
      </c>
      <c r="BH4" s="4">
        <v>64.433329999999998</v>
      </c>
      <c r="BI4" s="4">
        <v>64.5</v>
      </c>
      <c r="BJ4" s="4">
        <v>64.666659999999993</v>
      </c>
      <c r="BK4" s="4">
        <v>64.766670000000005</v>
      </c>
      <c r="BL4" s="4">
        <v>65.7</v>
      </c>
      <c r="BM4" s="4">
        <v>65.633330000000001</v>
      </c>
      <c r="BN4" s="4">
        <v>65.8</v>
      </c>
      <c r="BO4" s="4">
        <v>66.333340000000007</v>
      </c>
      <c r="BP4" s="4">
        <v>67.266670000000005</v>
      </c>
      <c r="BQ4" s="4">
        <v>67.400000000000006</v>
      </c>
      <c r="BR4" s="4">
        <v>67.733329999999995</v>
      </c>
      <c r="BS4" s="4">
        <v>68.099999999999994</v>
      </c>
      <c r="BT4" s="4">
        <v>68.866669999999999</v>
      </c>
      <c r="BU4" s="4">
        <v>68.933329999999998</v>
      </c>
      <c r="BV4" s="4">
        <v>69.366669999999999</v>
      </c>
      <c r="BW4" s="4">
        <v>69.366669999999999</v>
      </c>
      <c r="BX4" s="4">
        <v>70</v>
      </c>
      <c r="BY4" s="4">
        <v>70.266670000000005</v>
      </c>
      <c r="BZ4" s="4">
        <v>70.633330000000001</v>
      </c>
      <c r="CA4" s="4">
        <v>70.5</v>
      </c>
      <c r="CB4" s="4">
        <v>71.266670000000005</v>
      </c>
      <c r="CC4" s="4">
        <v>71.233329999999995</v>
      </c>
      <c r="CD4" s="4">
        <v>71.633330000000001</v>
      </c>
      <c r="CE4" s="4">
        <v>71.599999999999994</v>
      </c>
      <c r="CF4" s="4">
        <v>72.3</v>
      </c>
      <c r="CG4" s="4">
        <v>72.133330000000001</v>
      </c>
      <c r="CH4" s="4">
        <v>72.433329999999998</v>
      </c>
      <c r="CI4" s="4">
        <v>72.133330000000001</v>
      </c>
      <c r="CJ4" s="4">
        <v>72.766670000000005</v>
      </c>
      <c r="CK4" s="4">
        <v>72.7</v>
      </c>
      <c r="CL4" s="4">
        <v>73.166659999999993</v>
      </c>
      <c r="CM4" s="4">
        <v>72.766670000000005</v>
      </c>
      <c r="CN4" s="4">
        <v>73.833340000000007</v>
      </c>
      <c r="CO4" s="4">
        <v>73.866669999999999</v>
      </c>
      <c r="CP4" s="4">
        <v>73.900000000000006</v>
      </c>
      <c r="CQ4" s="4">
        <v>73.866669999999999</v>
      </c>
      <c r="CR4" s="4">
        <v>74.533330000000007</v>
      </c>
      <c r="CS4" s="4">
        <v>74.599999999999994</v>
      </c>
      <c r="CT4" s="4">
        <v>75</v>
      </c>
      <c r="CU4" s="4">
        <v>75</v>
      </c>
      <c r="CV4" s="4">
        <v>75.466669999999993</v>
      </c>
      <c r="CW4" s="4">
        <v>75.599999999999994</v>
      </c>
      <c r="CX4" s="4">
        <v>76.033330000000007</v>
      </c>
      <c r="CY4" s="4">
        <v>75.966669999999993</v>
      </c>
      <c r="CZ4" s="4">
        <v>76.533330000000007</v>
      </c>
      <c r="DA4" s="4">
        <v>76.566670000000002</v>
      </c>
      <c r="DB4" s="4">
        <v>77.099999999999994</v>
      </c>
      <c r="DC4" s="4">
        <v>77.233329999999995</v>
      </c>
      <c r="DD4" s="4">
        <v>78</v>
      </c>
      <c r="DE4" s="4">
        <v>78.400000000000006</v>
      </c>
      <c r="DF4" s="4">
        <v>78.766670000000005</v>
      </c>
      <c r="DG4" s="4">
        <v>78.733329999999995</v>
      </c>
      <c r="DH4" s="4">
        <v>79.8</v>
      </c>
      <c r="DI4" s="4">
        <v>80.3</v>
      </c>
      <c r="DJ4" s="4">
        <v>80.900000000000006</v>
      </c>
      <c r="DK4" s="4">
        <v>81</v>
      </c>
      <c r="DL4" s="4">
        <v>81.8</v>
      </c>
      <c r="DM4" s="4">
        <v>81.733329999999995</v>
      </c>
      <c r="DN4" s="4">
        <v>82.6</v>
      </c>
      <c r="DO4" s="4">
        <v>82.933329999999998</v>
      </c>
      <c r="DP4" s="4">
        <v>84.6</v>
      </c>
      <c r="DQ4" s="4">
        <v>85.633330000000001</v>
      </c>
      <c r="DR4" s="4">
        <v>85.733329999999995</v>
      </c>
      <c r="DS4" s="4">
        <v>85.433329999999998</v>
      </c>
      <c r="DT4" s="4">
        <v>86.366669999999999</v>
      </c>
      <c r="DU4" s="4">
        <v>86.933329999999998</v>
      </c>
      <c r="DV4" s="4">
        <v>87.566670000000002</v>
      </c>
      <c r="DW4" s="4">
        <v>88.233329999999995</v>
      </c>
      <c r="DX4" s="4">
        <v>89.366669999999999</v>
      </c>
      <c r="DY4" s="4">
        <v>89.633330000000001</v>
      </c>
      <c r="DZ4" s="4">
        <v>90.5</v>
      </c>
      <c r="EA4" s="4">
        <v>91.833340000000007</v>
      </c>
      <c r="EB4" s="4">
        <v>93.3</v>
      </c>
      <c r="EC4" s="4">
        <v>93.833340000000007</v>
      </c>
      <c r="ED4" s="4">
        <v>94.733329999999995</v>
      </c>
      <c r="EE4" s="4">
        <v>95.033330000000007</v>
      </c>
      <c r="EF4" s="4">
        <v>95.8</v>
      </c>
      <c r="EG4" s="4">
        <v>96.066670000000002</v>
      </c>
      <c r="EH4" s="4">
        <v>97.266670000000005</v>
      </c>
      <c r="EI4" s="4">
        <v>97.666659999999993</v>
      </c>
      <c r="EJ4" s="4">
        <v>98.366669999999999</v>
      </c>
      <c r="EK4" s="4">
        <v>98.7</v>
      </c>
      <c r="EL4" s="4">
        <v>99.3</v>
      </c>
      <c r="EM4" s="4">
        <v>99.4</v>
      </c>
      <c r="EN4" s="4">
        <v>100.1</v>
      </c>
      <c r="EO4" s="4">
        <v>100.13330000000001</v>
      </c>
      <c r="EP4" s="4">
        <v>100.2</v>
      </c>
      <c r="EQ4" s="4">
        <v>99.5</v>
      </c>
      <c r="ER4" s="4">
        <v>100.0667</v>
      </c>
      <c r="ES4" s="4">
        <v>100.16670000000001</v>
      </c>
      <c r="ET4" s="4">
        <v>100.3</v>
      </c>
      <c r="EU4" s="4">
        <v>99.833340000000007</v>
      </c>
      <c r="EV4" s="4">
        <v>100.4</v>
      </c>
      <c r="EW4" s="4">
        <v>100.86669999999999</v>
      </c>
      <c r="EX4" s="4">
        <v>101.5</v>
      </c>
      <c r="EY4" s="4">
        <v>102</v>
      </c>
      <c r="EZ4" s="4">
        <v>103.16670000000001</v>
      </c>
      <c r="FA4" s="4">
        <v>103.7</v>
      </c>
      <c r="FB4" s="4">
        <v>104.5667</v>
      </c>
      <c r="FC4" s="4">
        <v>104.7667</v>
      </c>
      <c r="FD4" s="4">
        <v>105.66670000000001</v>
      </c>
      <c r="FE4" s="4">
        <v>106.3</v>
      </c>
      <c r="FF4" s="4">
        <v>106.9333</v>
      </c>
      <c r="FG4" s="4">
        <v>106.7</v>
      </c>
      <c r="FH4" s="4">
        <v>107.8</v>
      </c>
      <c r="FI4" s="4">
        <v>108.2667</v>
      </c>
      <c r="FJ4" s="4">
        <v>108.4333</v>
      </c>
      <c r="FK4" s="4">
        <v>108.4667</v>
      </c>
      <c r="FL4" s="4">
        <v>108.5333</v>
      </c>
      <c r="FM4" s="4">
        <v>108.9333</v>
      </c>
      <c r="FN4" s="4">
        <v>109.0667</v>
      </c>
      <c r="FO4" s="4">
        <v>109.16670000000001</v>
      </c>
      <c r="FP4" s="4">
        <v>110.7333</v>
      </c>
      <c r="FQ4" s="4">
        <v>111.9333</v>
      </c>
      <c r="FR4" s="4">
        <v>114.4</v>
      </c>
      <c r="FS4" s="4">
        <v>115.9333</v>
      </c>
      <c r="FT4" s="4">
        <v>120.86669999999999</v>
      </c>
      <c r="FU4" s="4">
        <v>123.13330000000001</v>
      </c>
      <c r="FV4" s="4">
        <v>126.7</v>
      </c>
      <c r="FW4" s="4">
        <v>127.7333</v>
      </c>
      <c r="FX4" s="4">
        <v>131.0667</v>
      </c>
      <c r="FY4" s="4">
        <v>131.4</v>
      </c>
      <c r="FZ4" s="4">
        <v>131.9667</v>
      </c>
      <c r="GA4" s="4">
        <v>132.26669999999999</v>
      </c>
      <c r="GB4" s="4">
        <v>133.83330000000001</v>
      </c>
      <c r="GC4" s="4">
        <v>134.1</v>
      </c>
      <c r="GD4" s="4">
        <v>135.23330000000001</v>
      </c>
      <c r="GE4" s="4">
        <v>135.9667</v>
      </c>
      <c r="GF4" s="4">
        <v>138.5</v>
      </c>
      <c r="GG4" s="4">
        <v>139.19999999999999</v>
      </c>
      <c r="GH4" s="4">
        <v>139.80000000000001</v>
      </c>
      <c r="GI4" s="5">
        <v>140.11000000000001</v>
      </c>
      <c r="GJ4" s="5">
        <v>143.45769999999999</v>
      </c>
      <c r="GK4" s="5">
        <v>145.3126</v>
      </c>
      <c r="GL4" s="5">
        <v>146.05940000000001</v>
      </c>
      <c r="GM4" s="5">
        <v>146.02860000000001</v>
      </c>
      <c r="GN4" s="5">
        <v>147.4974</v>
      </c>
      <c r="GO4" s="5">
        <v>148.0401</v>
      </c>
      <c r="GP4" s="5">
        <v>148.59350000000001</v>
      </c>
      <c r="GQ4" s="5">
        <v>148.7004</v>
      </c>
      <c r="GR4" s="5">
        <v>149.8826</v>
      </c>
      <c r="GS4" s="5">
        <v>150.52459999999999</v>
      </c>
      <c r="GT4" s="5">
        <v>151.16470000000001</v>
      </c>
      <c r="GU4" s="5">
        <v>151.38929999999999</v>
      </c>
      <c r="GV4" s="5">
        <v>152.636</v>
      </c>
      <c r="GW4" s="5">
        <v>153.31209999999999</v>
      </c>
      <c r="GX4" s="5">
        <v>153.93450000000001</v>
      </c>
      <c r="GY4" s="5">
        <v>154.1388</v>
      </c>
      <c r="GZ4" s="5">
        <v>155.38300000000001</v>
      </c>
      <c r="HA4" s="5">
        <v>156.06700000000001</v>
      </c>
      <c r="HB4" s="5">
        <v>156.7259</v>
      </c>
      <c r="HC4" s="5">
        <v>157.00409999999999</v>
      </c>
      <c r="HD4" s="5">
        <v>158.3441</v>
      </c>
      <c r="HE4" s="5">
        <v>159.1121</v>
      </c>
      <c r="HF4" s="5">
        <v>159.81319999999999</v>
      </c>
      <c r="HG4" s="5">
        <v>160.10409999999999</v>
      </c>
      <c r="HH4" s="5">
        <v>161.48400000000001</v>
      </c>
      <c r="HI4" s="5">
        <v>162.28790000000001</v>
      </c>
      <c r="HJ4" s="5">
        <v>163.0102</v>
      </c>
      <c r="HK4" s="5">
        <v>163.3184</v>
      </c>
      <c r="HL4" s="5">
        <v>164.7422</v>
      </c>
      <c r="HM4" s="5">
        <v>165.57310000000001</v>
      </c>
      <c r="HN4" s="5">
        <v>166.30410000000001</v>
      </c>
      <c r="HO4" s="5">
        <v>166.6156</v>
      </c>
      <c r="HP4" s="5">
        <v>168.0669</v>
      </c>
      <c r="HQ4" s="5">
        <v>168.91460000000001</v>
      </c>
      <c r="HR4" s="5">
        <v>169.64580000000001</v>
      </c>
      <c r="HS4" s="5">
        <v>169.95609999999999</v>
      </c>
      <c r="HT4" s="5">
        <v>171.43799999999999</v>
      </c>
      <c r="HU4" s="5">
        <v>172.3058</v>
      </c>
      <c r="HV4" s="5">
        <v>173.03880000000001</v>
      </c>
      <c r="HW4" s="5">
        <v>173.3554</v>
      </c>
      <c r="HX4" s="5">
        <v>174.86670000000001</v>
      </c>
      <c r="HY4" s="5">
        <v>175.75200000000001</v>
      </c>
      <c r="HZ4" s="5">
        <v>176.49950000000001</v>
      </c>
      <c r="IA4" s="5">
        <v>176.82249999999999</v>
      </c>
      <c r="IB4" s="5">
        <v>178.36420000000001</v>
      </c>
      <c r="IC4" s="5">
        <v>179.267</v>
      </c>
      <c r="ID4" s="5">
        <v>180.02950000000001</v>
      </c>
      <c r="IE4" s="5">
        <v>180.35900000000001</v>
      </c>
      <c r="IF4" s="5">
        <v>181.9314</v>
      </c>
      <c r="IG4" s="5">
        <v>182.85249999999999</v>
      </c>
      <c r="IH4" s="5">
        <v>183.6302</v>
      </c>
      <c r="II4" s="5">
        <v>183.96619999999999</v>
      </c>
      <c r="IJ4" s="5">
        <v>185.5702</v>
      </c>
      <c r="IK4" s="5">
        <v>186.50960000000001</v>
      </c>
      <c r="IL4" s="5">
        <v>187.30289999999999</v>
      </c>
      <c r="IM4" s="5">
        <v>187.6456</v>
      </c>
      <c r="IN4" s="5">
        <v>189.2817</v>
      </c>
      <c r="IO4" s="5">
        <v>190.2397</v>
      </c>
      <c r="IP4" s="5">
        <v>191.0489</v>
      </c>
      <c r="IQ4" s="5">
        <v>191.39850000000001</v>
      </c>
      <c r="IR4" s="5">
        <v>193.06739999999999</v>
      </c>
      <c r="IS4" s="5">
        <v>194.04480000000001</v>
      </c>
      <c r="IT4" s="5">
        <v>194.87020000000001</v>
      </c>
      <c r="IU4" s="5">
        <v>195.2268</v>
      </c>
      <c r="IV4" s="5">
        <v>196.92869999999999</v>
      </c>
      <c r="IW4" s="5">
        <v>197.92570000000001</v>
      </c>
      <c r="IX4" s="5">
        <v>198.76759999999999</v>
      </c>
      <c r="IY4" s="5">
        <v>199.13130000000001</v>
      </c>
      <c r="IZ4" s="5">
        <v>200.86760000000001</v>
      </c>
      <c r="JA4" s="5">
        <v>201.8844</v>
      </c>
      <c r="JB4" s="5">
        <v>202.7432</v>
      </c>
      <c r="JC4" s="5">
        <v>203.11420000000001</v>
      </c>
      <c r="JD4" s="5">
        <v>204.88499999999999</v>
      </c>
      <c r="JE4" s="5">
        <v>205.9221</v>
      </c>
      <c r="JF4" s="5">
        <v>206.7979</v>
      </c>
      <c r="JG4" s="5">
        <v>207.1764</v>
      </c>
      <c r="JH4" s="5">
        <v>208.98269999999999</v>
      </c>
      <c r="JI4" s="5">
        <v>210.04060000000001</v>
      </c>
      <c r="JJ4" s="5">
        <v>210.9342</v>
      </c>
      <c r="JK4" s="5">
        <v>211.3203</v>
      </c>
      <c r="JL4" s="5">
        <v>213.1627</v>
      </c>
      <c r="JM4" s="5">
        <v>214.24189999999999</v>
      </c>
      <c r="JN4" s="5">
        <v>215.15299999999999</v>
      </c>
      <c r="JO4" s="5">
        <v>215.54679999999999</v>
      </c>
      <c r="JP4" s="5">
        <v>217.42609999999999</v>
      </c>
      <c r="JQ4" s="5">
        <v>218.5266</v>
      </c>
      <c r="JR4" s="5">
        <v>219.45599999999999</v>
      </c>
      <c r="JS4" s="5">
        <v>219.8578</v>
      </c>
      <c r="JT4" s="5">
        <v>221.77459999999999</v>
      </c>
      <c r="JU4" s="5">
        <v>222.8972</v>
      </c>
      <c r="JV4" s="5">
        <v>223.84520000000001</v>
      </c>
      <c r="JW4" s="5">
        <v>224.25479999999999</v>
      </c>
      <c r="JX4" s="5">
        <v>226.21</v>
      </c>
      <c r="JY4" s="5">
        <v>227.35509999999999</v>
      </c>
      <c r="JZ4" s="5">
        <v>228.32220000000001</v>
      </c>
      <c r="KA4" s="5">
        <v>228.74010000000001</v>
      </c>
      <c r="KB4" s="5">
        <v>230.73439999999999</v>
      </c>
      <c r="KC4" s="5">
        <v>231.9025</v>
      </c>
      <c r="KD4" s="5">
        <v>232.88890000000001</v>
      </c>
      <c r="KE4" s="5">
        <v>233.31489999999999</v>
      </c>
      <c r="KF4" s="5">
        <v>235.34909999999999</v>
      </c>
      <c r="KG4" s="5">
        <v>236.54040000000001</v>
      </c>
      <c r="KH4" s="5">
        <v>237.54640000000001</v>
      </c>
      <c r="KI4" s="5">
        <v>237.9813</v>
      </c>
      <c r="KJ4" s="5">
        <v>240.05619999999999</v>
      </c>
      <c r="KK4" s="5">
        <v>241.2714</v>
      </c>
      <c r="KL4" s="5">
        <v>242.29740000000001</v>
      </c>
      <c r="KM4" s="5">
        <v>242.7407</v>
      </c>
      <c r="KN4" s="5">
        <v>244.857</v>
      </c>
      <c r="KO4" s="5">
        <v>246.0966</v>
      </c>
      <c r="KP4" s="5">
        <v>247.14349999999999</v>
      </c>
      <c r="KQ4" s="5">
        <v>247.59559999999999</v>
      </c>
      <c r="KR4" s="5">
        <v>249.7543</v>
      </c>
      <c r="KS4" s="5">
        <v>251.01859999999999</v>
      </c>
      <c r="KT4" s="5">
        <v>252.08609999999999</v>
      </c>
      <c r="KU4" s="5">
        <v>252.5472</v>
      </c>
      <c r="KV4" s="5">
        <v>254.7491</v>
      </c>
      <c r="KW4" s="5">
        <v>256.0385</v>
      </c>
      <c r="KX4" s="5">
        <v>257.12729999999999</v>
      </c>
      <c r="KY4" s="5">
        <v>257.59789999999998</v>
      </c>
      <c r="KZ4" s="5">
        <v>259.84390000000002</v>
      </c>
      <c r="LA4" s="5">
        <v>261.1592</v>
      </c>
      <c r="LB4" s="5">
        <v>262.26960000000003</v>
      </c>
      <c r="LC4" s="5">
        <v>262.74950000000001</v>
      </c>
      <c r="LD4" s="5">
        <v>265.04050000000001</v>
      </c>
      <c r="LE4" s="5">
        <v>266.38220000000001</v>
      </c>
      <c r="LF4" s="5">
        <v>267.5154</v>
      </c>
      <c r="LG4" s="5">
        <v>268.00479999999999</v>
      </c>
      <c r="LH4" s="5">
        <v>270.34140000000002</v>
      </c>
      <c r="LI4" s="5">
        <v>271.7099</v>
      </c>
      <c r="LJ4" s="5">
        <v>272.8655</v>
      </c>
      <c r="LK4" s="5">
        <v>273.3646</v>
      </c>
      <c r="LL4" s="5">
        <v>275.74790000000002</v>
      </c>
      <c r="LM4" s="5">
        <v>277.1438</v>
      </c>
      <c r="LN4" s="5">
        <v>278.32249999999999</v>
      </c>
      <c r="LO4" s="5">
        <v>278.83170000000001</v>
      </c>
      <c r="LP4" s="5">
        <v>281.2627</v>
      </c>
      <c r="LQ4" s="5">
        <v>282.6866</v>
      </c>
      <c r="LR4" s="5">
        <v>283.88889999999998</v>
      </c>
      <c r="LS4" t="s">
        <v>348</v>
      </c>
      <c r="LT4" t="b">
        <v>0</v>
      </c>
      <c r="LU4" t="s">
        <v>349</v>
      </c>
      <c r="LV4">
        <v>2015</v>
      </c>
      <c r="LW4">
        <v>2025</v>
      </c>
      <c r="LX4">
        <v>4</v>
      </c>
      <c r="LY4" s="2">
        <v>46125</v>
      </c>
      <c r="LZ4" s="3" t="s">
        <v>350</v>
      </c>
      <c r="MA4" s="3" t="s">
        <v>351</v>
      </c>
      <c r="MB4" t="s">
        <v>352</v>
      </c>
      <c r="MC4" t="s">
        <v>353</v>
      </c>
      <c r="MD4" t="s">
        <v>354</v>
      </c>
    </row>
    <row r="5" spans="1:342" x14ac:dyDescent="0.25">
      <c r="A5" t="s">
        <v>342</v>
      </c>
      <c r="B5" t="s">
        <v>355</v>
      </c>
      <c r="C5" s="3" t="s">
        <v>794</v>
      </c>
      <c r="D5" t="s">
        <v>356</v>
      </c>
      <c r="E5" s="3" t="s">
        <v>357</v>
      </c>
      <c r="F5" t="s">
        <v>347</v>
      </c>
      <c r="G5" s="4">
        <v>153439</v>
      </c>
      <c r="H5" s="4">
        <v>149443</v>
      </c>
      <c r="I5" s="4">
        <v>151403</v>
      </c>
      <c r="J5" s="4">
        <v>148523</v>
      </c>
      <c r="K5" s="4">
        <v>151234</v>
      </c>
      <c r="L5" s="4">
        <v>151164</v>
      </c>
      <c r="M5" s="4">
        <v>151269</v>
      </c>
      <c r="N5" s="4">
        <v>150853</v>
      </c>
      <c r="O5" s="4">
        <v>151361</v>
      </c>
      <c r="P5" s="4">
        <v>151251</v>
      </c>
      <c r="Q5" s="4">
        <v>153796</v>
      </c>
      <c r="R5" s="4">
        <v>155106</v>
      </c>
      <c r="S5" s="4">
        <v>157443</v>
      </c>
      <c r="T5" s="4">
        <v>158445</v>
      </c>
      <c r="U5" s="4">
        <v>161027</v>
      </c>
      <c r="V5" s="4">
        <v>161090</v>
      </c>
      <c r="W5" s="4">
        <v>162074</v>
      </c>
      <c r="X5" s="4">
        <v>163369</v>
      </c>
      <c r="Y5" s="4">
        <v>162507</v>
      </c>
      <c r="Z5" s="4">
        <v>165575</v>
      </c>
      <c r="AA5" s="4">
        <v>169390</v>
      </c>
      <c r="AB5" s="4">
        <v>170284</v>
      </c>
      <c r="AC5" s="4">
        <v>172709</v>
      </c>
      <c r="AD5" s="4">
        <v>174066</v>
      </c>
      <c r="AE5" s="4">
        <v>178852</v>
      </c>
      <c r="AF5" s="4">
        <v>181672</v>
      </c>
      <c r="AG5" s="4">
        <v>182857</v>
      </c>
      <c r="AH5" s="4">
        <v>183752</v>
      </c>
      <c r="AI5" s="4">
        <v>185943</v>
      </c>
      <c r="AJ5" s="4">
        <v>189091</v>
      </c>
      <c r="AK5" s="4">
        <v>193017</v>
      </c>
      <c r="AL5" s="4">
        <v>197212</v>
      </c>
      <c r="AM5" s="4">
        <v>199926</v>
      </c>
      <c r="AN5" s="4">
        <v>202789</v>
      </c>
      <c r="AO5" s="4">
        <v>207502</v>
      </c>
      <c r="AP5" s="4">
        <v>209369</v>
      </c>
      <c r="AQ5" s="4">
        <v>211167</v>
      </c>
      <c r="AR5" s="4">
        <v>212989</v>
      </c>
      <c r="AS5" s="4">
        <v>212810</v>
      </c>
      <c r="AT5" s="4">
        <v>213685</v>
      </c>
      <c r="AU5" s="4">
        <v>215861</v>
      </c>
      <c r="AV5" s="4">
        <v>216571</v>
      </c>
      <c r="AW5" s="4">
        <v>215211</v>
      </c>
      <c r="AX5" s="4">
        <v>215007</v>
      </c>
      <c r="AY5" s="4">
        <v>214735</v>
      </c>
      <c r="AZ5" s="4">
        <v>213315</v>
      </c>
      <c r="BA5" s="4">
        <v>213544</v>
      </c>
      <c r="BB5" s="4">
        <v>213576</v>
      </c>
      <c r="BC5" s="4">
        <v>213040</v>
      </c>
      <c r="BD5" s="4">
        <v>215855</v>
      </c>
      <c r="BE5" s="4">
        <v>217123</v>
      </c>
      <c r="BF5" s="4">
        <v>217528</v>
      </c>
      <c r="BG5" s="4">
        <v>219343</v>
      </c>
      <c r="BH5" s="4">
        <v>219780</v>
      </c>
      <c r="BI5" s="4">
        <v>223611</v>
      </c>
      <c r="BJ5" s="4">
        <v>225346</v>
      </c>
      <c r="BK5" s="4">
        <v>227586</v>
      </c>
      <c r="BL5" s="4">
        <v>227983</v>
      </c>
      <c r="BM5" s="4">
        <v>229961</v>
      </c>
      <c r="BN5" s="4">
        <v>231570</v>
      </c>
      <c r="BO5" s="4">
        <v>231674</v>
      </c>
      <c r="BP5" s="4">
        <v>233343</v>
      </c>
      <c r="BQ5" s="4">
        <v>234345</v>
      </c>
      <c r="BR5" s="4">
        <v>237147</v>
      </c>
      <c r="BS5" s="4">
        <v>239556</v>
      </c>
      <c r="BT5" s="4">
        <v>241559</v>
      </c>
      <c r="BU5" s="4">
        <v>243639</v>
      </c>
      <c r="BV5" s="4">
        <v>246780</v>
      </c>
      <c r="BW5" s="4">
        <v>249328</v>
      </c>
      <c r="BX5" s="4">
        <v>253090</v>
      </c>
      <c r="BY5" s="4">
        <v>256735</v>
      </c>
      <c r="BZ5" s="4">
        <v>258701</v>
      </c>
      <c r="CA5" s="4">
        <v>260797</v>
      </c>
      <c r="CB5" s="4">
        <v>263411</v>
      </c>
      <c r="CC5" s="4">
        <v>267649</v>
      </c>
      <c r="CD5" s="4">
        <v>267397</v>
      </c>
      <c r="CE5" s="4">
        <v>270159</v>
      </c>
      <c r="CF5" s="4">
        <v>275407</v>
      </c>
      <c r="CG5" s="4">
        <v>278331</v>
      </c>
      <c r="CH5" s="4">
        <v>280651</v>
      </c>
      <c r="CI5" s="4">
        <v>284274</v>
      </c>
      <c r="CJ5" s="4">
        <v>287388</v>
      </c>
      <c r="CK5" s="4">
        <v>290894</v>
      </c>
      <c r="CL5" s="4">
        <v>293325</v>
      </c>
      <c r="CM5" s="4">
        <v>294155</v>
      </c>
      <c r="CN5" s="4">
        <v>296378</v>
      </c>
      <c r="CO5" s="4">
        <v>300827</v>
      </c>
      <c r="CP5" s="4">
        <v>303055</v>
      </c>
      <c r="CQ5" s="4">
        <v>303450</v>
      </c>
      <c r="CR5" s="4">
        <v>304764</v>
      </c>
      <c r="CS5" s="4">
        <v>307772</v>
      </c>
      <c r="CT5" s="4">
        <v>310517</v>
      </c>
      <c r="CU5" s="4">
        <v>312554</v>
      </c>
      <c r="CV5" s="4">
        <v>316413</v>
      </c>
      <c r="CW5" s="4">
        <v>318762</v>
      </c>
      <c r="CX5" s="4">
        <v>320529</v>
      </c>
      <c r="CY5" s="4">
        <v>322150</v>
      </c>
      <c r="CZ5" s="4">
        <v>325157</v>
      </c>
      <c r="DA5" s="4">
        <v>326983</v>
      </c>
      <c r="DB5" s="4">
        <v>329186</v>
      </c>
      <c r="DC5" s="4">
        <v>332385</v>
      </c>
      <c r="DD5" s="4">
        <v>333357</v>
      </c>
      <c r="DE5" s="4">
        <v>335900</v>
      </c>
      <c r="DF5" s="4">
        <v>336830</v>
      </c>
      <c r="DG5" s="4">
        <v>335359</v>
      </c>
      <c r="DH5" s="4">
        <v>335833</v>
      </c>
      <c r="DI5" s="4">
        <v>338624</v>
      </c>
      <c r="DJ5" s="4">
        <v>339339</v>
      </c>
      <c r="DK5" s="4">
        <v>343169</v>
      </c>
      <c r="DL5" s="4">
        <v>347001</v>
      </c>
      <c r="DM5" s="4">
        <v>353872</v>
      </c>
      <c r="DN5" s="4">
        <v>353402</v>
      </c>
      <c r="DO5" s="4">
        <v>355059</v>
      </c>
      <c r="DP5" s="4">
        <v>350021</v>
      </c>
      <c r="DQ5" s="4">
        <v>344231</v>
      </c>
      <c r="DR5" s="4">
        <v>335303</v>
      </c>
      <c r="DS5" s="4">
        <v>333667</v>
      </c>
      <c r="DT5" s="4">
        <v>332958</v>
      </c>
      <c r="DU5" s="4">
        <v>333656</v>
      </c>
      <c r="DV5" s="4">
        <v>336375</v>
      </c>
      <c r="DW5" s="4">
        <v>335932</v>
      </c>
      <c r="DX5" s="4">
        <v>345407</v>
      </c>
      <c r="DY5" s="4">
        <v>346142</v>
      </c>
      <c r="DZ5" s="4">
        <v>345426</v>
      </c>
      <c r="EA5" s="4">
        <v>342009</v>
      </c>
      <c r="EB5" s="4">
        <v>340153</v>
      </c>
      <c r="EC5" s="4">
        <v>340755</v>
      </c>
      <c r="ED5" s="4">
        <v>341255</v>
      </c>
      <c r="EE5" s="4">
        <v>341708</v>
      </c>
      <c r="EF5" s="4">
        <v>345006</v>
      </c>
      <c r="EG5" s="4">
        <v>349895</v>
      </c>
      <c r="EH5" s="4">
        <v>355752</v>
      </c>
      <c r="EI5" s="4">
        <v>352851</v>
      </c>
      <c r="EJ5" s="4">
        <v>355308</v>
      </c>
      <c r="EK5" s="4">
        <v>359151</v>
      </c>
      <c r="EL5" s="4">
        <v>360080</v>
      </c>
      <c r="EM5" s="4">
        <v>361463</v>
      </c>
      <c r="EN5" s="4">
        <v>364739</v>
      </c>
      <c r="EO5" s="4">
        <v>371275</v>
      </c>
      <c r="EP5" s="4">
        <v>374107</v>
      </c>
      <c r="EQ5" s="4">
        <v>375994</v>
      </c>
      <c r="ER5" s="4">
        <v>377177</v>
      </c>
      <c r="ES5" s="4">
        <v>381986</v>
      </c>
      <c r="ET5" s="4">
        <v>381066</v>
      </c>
      <c r="EU5" s="4">
        <v>388934</v>
      </c>
      <c r="EV5" s="4">
        <v>392507</v>
      </c>
      <c r="EW5" s="4">
        <v>395501</v>
      </c>
      <c r="EX5" s="4">
        <v>395973</v>
      </c>
      <c r="EY5" s="4">
        <v>399124</v>
      </c>
      <c r="EZ5" s="4">
        <v>399139</v>
      </c>
      <c r="FA5" s="4">
        <v>401714</v>
      </c>
      <c r="FB5" s="4">
        <v>403747</v>
      </c>
      <c r="FC5" s="4">
        <v>406073</v>
      </c>
      <c r="FD5" s="4">
        <v>404497</v>
      </c>
      <c r="FE5" s="4">
        <v>408017</v>
      </c>
      <c r="FF5" s="4">
        <v>412655</v>
      </c>
      <c r="FG5" s="4">
        <v>412090</v>
      </c>
      <c r="FH5" s="4">
        <v>413136</v>
      </c>
      <c r="FI5" s="4">
        <v>412951</v>
      </c>
      <c r="FJ5" s="4">
        <v>412487</v>
      </c>
      <c r="FK5" s="4">
        <v>400748</v>
      </c>
      <c r="FL5" s="4">
        <v>308486</v>
      </c>
      <c r="FM5" s="4">
        <v>369291</v>
      </c>
      <c r="FN5" s="4">
        <v>362708</v>
      </c>
      <c r="FO5" s="4">
        <v>349378</v>
      </c>
      <c r="FP5" s="4">
        <v>389324</v>
      </c>
      <c r="FQ5" s="4">
        <v>401314</v>
      </c>
      <c r="FR5" s="4">
        <v>402019</v>
      </c>
      <c r="FS5" s="4">
        <v>407981</v>
      </c>
      <c r="FT5" s="4">
        <v>415833</v>
      </c>
      <c r="FU5" s="4">
        <v>416076</v>
      </c>
      <c r="FV5" s="4">
        <v>417728</v>
      </c>
      <c r="FW5" s="4">
        <v>415180</v>
      </c>
      <c r="FX5" s="4">
        <v>416034</v>
      </c>
      <c r="FY5" s="4">
        <v>410873</v>
      </c>
      <c r="FZ5" s="4">
        <v>410194</v>
      </c>
      <c r="GA5" s="4">
        <v>411441</v>
      </c>
      <c r="GB5" s="4">
        <v>411111</v>
      </c>
      <c r="GC5" s="4">
        <v>413697</v>
      </c>
      <c r="GD5" s="4">
        <v>414478</v>
      </c>
      <c r="GE5" s="4">
        <v>415543</v>
      </c>
      <c r="GF5" s="4">
        <v>415740</v>
      </c>
      <c r="GG5" s="4">
        <v>416050</v>
      </c>
      <c r="GH5" s="4">
        <v>416308</v>
      </c>
      <c r="GI5" s="5">
        <v>417140.6</v>
      </c>
      <c r="GJ5" s="5">
        <v>416932.1</v>
      </c>
      <c r="GK5" s="5">
        <v>416848.7</v>
      </c>
      <c r="GL5" s="5">
        <v>417078</v>
      </c>
      <c r="GM5" s="5">
        <v>417619.8</v>
      </c>
      <c r="GN5" s="5">
        <v>418287.9</v>
      </c>
      <c r="GO5" s="5">
        <v>419208.1</v>
      </c>
      <c r="GP5" s="5">
        <v>420507.7</v>
      </c>
      <c r="GQ5" s="5">
        <v>422063.6</v>
      </c>
      <c r="GR5" s="5">
        <v>423963.3</v>
      </c>
      <c r="GS5" s="5">
        <v>425998.7</v>
      </c>
      <c r="GT5" s="5">
        <v>428085.7</v>
      </c>
      <c r="GU5" s="5">
        <v>430097.3</v>
      </c>
      <c r="GV5" s="5">
        <v>431989.3</v>
      </c>
      <c r="GW5" s="5">
        <v>433717.3</v>
      </c>
      <c r="GX5" s="5">
        <v>435300.8</v>
      </c>
      <c r="GY5" s="5">
        <v>436824</v>
      </c>
      <c r="GZ5" s="5">
        <v>438335.1</v>
      </c>
      <c r="HA5" s="5">
        <v>439829.9</v>
      </c>
      <c r="HB5" s="5">
        <v>441395.8</v>
      </c>
      <c r="HC5" s="5">
        <v>442975</v>
      </c>
      <c r="HD5" s="5">
        <v>444561.9</v>
      </c>
      <c r="HE5" s="5">
        <v>446122.4</v>
      </c>
      <c r="HF5" s="5">
        <v>447697.6</v>
      </c>
      <c r="HG5" s="5">
        <v>449229.3</v>
      </c>
      <c r="HH5" s="5">
        <v>450711.7</v>
      </c>
      <c r="HI5" s="5">
        <v>452193.9</v>
      </c>
      <c r="HJ5" s="5">
        <v>453660.1</v>
      </c>
      <c r="HK5" s="5">
        <v>455237.9</v>
      </c>
      <c r="HL5" s="5">
        <v>456821.5</v>
      </c>
      <c r="HM5" s="5">
        <v>458447.7</v>
      </c>
      <c r="HN5" s="5">
        <v>460081.2</v>
      </c>
      <c r="HO5" s="5">
        <v>461757.7</v>
      </c>
      <c r="HP5" s="5">
        <v>463442.8</v>
      </c>
      <c r="HQ5" s="5">
        <v>465119.9</v>
      </c>
      <c r="HR5" s="5">
        <v>466767.1</v>
      </c>
      <c r="HS5" s="5">
        <v>468461.3</v>
      </c>
      <c r="HT5" s="5">
        <v>470162.5</v>
      </c>
      <c r="HU5" s="5">
        <v>471870.3</v>
      </c>
      <c r="HV5" s="5">
        <v>473584.4</v>
      </c>
      <c r="HW5" s="5">
        <v>475302.3</v>
      </c>
      <c r="HX5" s="5">
        <v>477028.4</v>
      </c>
      <c r="HY5" s="5">
        <v>478760.8</v>
      </c>
      <c r="HZ5" s="5">
        <v>480501.9</v>
      </c>
      <c r="IA5" s="5">
        <v>482249.9</v>
      </c>
      <c r="IB5" s="5">
        <v>484005.3</v>
      </c>
      <c r="IC5" s="5">
        <v>485768.7</v>
      </c>
      <c r="ID5" s="5">
        <v>487540.1</v>
      </c>
      <c r="IE5" s="5">
        <v>489318.40000000002</v>
      </c>
      <c r="IF5" s="5">
        <v>491104.5</v>
      </c>
      <c r="IG5" s="5">
        <v>492898.6</v>
      </c>
      <c r="IH5" s="5">
        <v>494699.9</v>
      </c>
      <c r="II5" s="5">
        <v>496508.9</v>
      </c>
      <c r="IJ5" s="5">
        <v>498325.6</v>
      </c>
      <c r="IK5" s="5">
        <v>500149.7</v>
      </c>
      <c r="IL5" s="5">
        <v>501982.1</v>
      </c>
      <c r="IM5" s="5">
        <v>503861</v>
      </c>
      <c r="IN5" s="5">
        <v>505748.1</v>
      </c>
      <c r="IO5" s="5">
        <v>507642.8</v>
      </c>
      <c r="IP5" s="5">
        <v>509545.6</v>
      </c>
      <c r="IQ5" s="5">
        <v>511496</v>
      </c>
      <c r="IR5" s="5">
        <v>513455.6</v>
      </c>
      <c r="IS5" s="5">
        <v>515430.5</v>
      </c>
      <c r="IT5" s="5">
        <v>517415.2</v>
      </c>
      <c r="IU5" s="5">
        <v>519409.3</v>
      </c>
      <c r="IV5" s="5">
        <v>521412.5</v>
      </c>
      <c r="IW5" s="5">
        <v>523381.5</v>
      </c>
      <c r="IX5" s="5">
        <v>525359.4</v>
      </c>
      <c r="IY5" s="5">
        <v>527346.1</v>
      </c>
      <c r="IZ5" s="5">
        <v>529340.6</v>
      </c>
      <c r="JA5" s="5">
        <v>531249.9</v>
      </c>
      <c r="JB5" s="5">
        <v>533165.19999999995</v>
      </c>
      <c r="JC5" s="5">
        <v>535085.4</v>
      </c>
      <c r="JD5" s="5">
        <v>537012.19999999995</v>
      </c>
      <c r="JE5" s="5">
        <v>538859.80000000005</v>
      </c>
      <c r="JF5" s="5">
        <v>540711.19999999995</v>
      </c>
      <c r="JG5" s="5">
        <v>542568.5</v>
      </c>
      <c r="JH5" s="5">
        <v>544430.6</v>
      </c>
      <c r="JI5" s="5">
        <v>546259.30000000005</v>
      </c>
      <c r="JJ5" s="5">
        <v>548092.9</v>
      </c>
      <c r="JK5" s="5">
        <v>549928.80000000005</v>
      </c>
      <c r="JL5" s="5">
        <v>551769.59999999998</v>
      </c>
      <c r="JM5" s="5">
        <v>553633.80000000005</v>
      </c>
      <c r="JN5" s="5">
        <v>555501.19999999995</v>
      </c>
      <c r="JO5" s="5">
        <v>557373.6</v>
      </c>
      <c r="JP5" s="5">
        <v>559249.80000000005</v>
      </c>
      <c r="JQ5" s="5">
        <v>561098.69999999995</v>
      </c>
      <c r="JR5" s="5">
        <v>562951.4</v>
      </c>
      <c r="JS5" s="5">
        <v>564808.80000000005</v>
      </c>
      <c r="JT5" s="5">
        <v>566669.9</v>
      </c>
      <c r="JU5" s="5">
        <v>568521.1</v>
      </c>
      <c r="JV5" s="5">
        <v>570374.80000000005</v>
      </c>
      <c r="JW5" s="5">
        <v>572232.80000000005</v>
      </c>
      <c r="JX5" s="5">
        <v>574094.4</v>
      </c>
      <c r="JY5" s="5">
        <v>575914.4</v>
      </c>
      <c r="JZ5" s="5">
        <v>577737.19999999995</v>
      </c>
      <c r="KA5" s="5">
        <v>579584.1</v>
      </c>
      <c r="KB5" s="5">
        <v>581432.9</v>
      </c>
      <c r="KC5" s="5">
        <v>583268.69999999995</v>
      </c>
      <c r="KD5" s="5">
        <v>585107.19999999995</v>
      </c>
      <c r="KE5" s="5">
        <v>586947.4</v>
      </c>
      <c r="KF5" s="5">
        <v>588791</v>
      </c>
      <c r="KG5" s="5">
        <v>590613.69999999995</v>
      </c>
      <c r="KH5" s="5">
        <v>592438.30000000005</v>
      </c>
      <c r="KI5" s="5">
        <v>594265.5</v>
      </c>
      <c r="KJ5" s="5">
        <v>596095.4</v>
      </c>
      <c r="KK5" s="5">
        <v>597880.1</v>
      </c>
      <c r="KL5" s="5">
        <v>599666.69999999995</v>
      </c>
      <c r="KM5" s="5">
        <v>601454.69999999995</v>
      </c>
      <c r="KN5" s="5">
        <v>603244.9</v>
      </c>
      <c r="KO5" s="5">
        <v>605035.80000000005</v>
      </c>
      <c r="KP5" s="5">
        <v>606827.6</v>
      </c>
      <c r="KQ5" s="5">
        <v>608620.5</v>
      </c>
      <c r="KR5" s="5">
        <v>610415.80000000005</v>
      </c>
      <c r="KS5" s="5">
        <v>612192</v>
      </c>
      <c r="KT5" s="5">
        <v>613968.9</v>
      </c>
      <c r="KU5" s="5">
        <v>615746.6</v>
      </c>
      <c r="KV5" s="5">
        <v>617526.6</v>
      </c>
      <c r="KW5" s="5">
        <v>619287.80000000005</v>
      </c>
      <c r="KX5" s="5">
        <v>621050.6</v>
      </c>
      <c r="KY5" s="5">
        <v>622814.4</v>
      </c>
      <c r="KZ5" s="5">
        <v>624579</v>
      </c>
      <c r="LA5" s="5">
        <v>626343.19999999995</v>
      </c>
      <c r="LB5" s="5">
        <v>628109.9</v>
      </c>
      <c r="LC5" s="5">
        <v>629877</v>
      </c>
      <c r="LD5" s="5">
        <v>631646.19999999995</v>
      </c>
      <c r="LE5" s="5">
        <v>633431.1</v>
      </c>
      <c r="LF5" s="5">
        <v>635217.5</v>
      </c>
      <c r="LG5" s="5">
        <v>637005.6</v>
      </c>
      <c r="LH5" s="5">
        <v>638795.4</v>
      </c>
      <c r="LI5" s="5">
        <v>640573.9</v>
      </c>
      <c r="LJ5" s="5">
        <v>642352.9</v>
      </c>
      <c r="LK5" s="5">
        <v>644134</v>
      </c>
      <c r="LL5" s="5">
        <v>645917.30000000005</v>
      </c>
      <c r="LM5" s="5">
        <v>647716.5</v>
      </c>
      <c r="LN5" s="5">
        <v>649516.9</v>
      </c>
      <c r="LO5" s="5">
        <v>651319.80000000005</v>
      </c>
      <c r="LP5" s="5">
        <v>653124.1</v>
      </c>
      <c r="LQ5" s="5">
        <v>654930.4</v>
      </c>
      <c r="LR5" s="5">
        <v>656738.5</v>
      </c>
      <c r="LS5" t="s">
        <v>348</v>
      </c>
      <c r="LT5" t="b">
        <v>1</v>
      </c>
      <c r="LU5" s="3" t="s">
        <v>358</v>
      </c>
      <c r="LV5" t="s">
        <v>349</v>
      </c>
      <c r="LW5">
        <v>2025</v>
      </c>
      <c r="LX5">
        <v>4</v>
      </c>
      <c r="LY5" s="2">
        <v>46125</v>
      </c>
      <c r="LZ5" t="s">
        <v>359</v>
      </c>
      <c r="MA5" s="3" t="s">
        <v>360</v>
      </c>
      <c r="MB5" t="s">
        <v>352</v>
      </c>
      <c r="MC5" t="s">
        <v>361</v>
      </c>
      <c r="MD5" t="s">
        <v>354</v>
      </c>
    </row>
    <row r="6" spans="1:342" x14ac:dyDescent="0.25">
      <c r="A6" t="s">
        <v>342</v>
      </c>
      <c r="B6" t="s">
        <v>454</v>
      </c>
      <c r="C6" s="3" t="s">
        <v>794</v>
      </c>
      <c r="D6" t="s">
        <v>363</v>
      </c>
      <c r="E6" t="s">
        <v>364</v>
      </c>
      <c r="F6" t="s">
        <v>347</v>
      </c>
      <c r="G6" s="4">
        <v>24743.78</v>
      </c>
      <c r="H6" s="4">
        <v>24765.69</v>
      </c>
      <c r="I6" s="4">
        <v>24771.64</v>
      </c>
      <c r="J6" s="4">
        <v>24781.01</v>
      </c>
      <c r="K6" s="4">
        <v>24763.56</v>
      </c>
      <c r="L6" s="4">
        <v>24726.78</v>
      </c>
      <c r="M6" s="4">
        <v>24632.53</v>
      </c>
      <c r="N6" s="4">
        <v>24515.73</v>
      </c>
      <c r="O6" s="4">
        <v>24419.16</v>
      </c>
      <c r="P6" s="4">
        <v>24342.41</v>
      </c>
      <c r="Q6" s="4">
        <v>24252.19</v>
      </c>
      <c r="R6" s="4">
        <v>24177.07</v>
      </c>
      <c r="S6" s="4">
        <v>24117.35</v>
      </c>
      <c r="T6" s="4">
        <v>24159.88</v>
      </c>
      <c r="U6" s="4">
        <v>24360.79</v>
      </c>
      <c r="V6" s="4">
        <v>24580.71</v>
      </c>
      <c r="W6" s="4">
        <v>24768.04</v>
      </c>
      <c r="X6" s="4">
        <v>24896.55</v>
      </c>
      <c r="Y6" s="4">
        <v>24953.56</v>
      </c>
      <c r="Z6" s="4">
        <v>25025.06</v>
      </c>
      <c r="AA6" s="4">
        <v>25063.97</v>
      </c>
      <c r="AB6" s="4">
        <v>25088.41</v>
      </c>
      <c r="AC6" s="4">
        <v>25124.61</v>
      </c>
      <c r="AD6" s="4">
        <v>25154.47</v>
      </c>
      <c r="AE6" s="4">
        <v>25177.1</v>
      </c>
      <c r="AF6" s="4">
        <v>25207.87</v>
      </c>
      <c r="AG6" s="4">
        <v>25292.04</v>
      </c>
      <c r="AH6" s="4">
        <v>25345.43</v>
      </c>
      <c r="AI6" s="4">
        <v>25374.39</v>
      </c>
      <c r="AJ6" s="4">
        <v>25458.55</v>
      </c>
      <c r="AK6" s="4">
        <v>25548.15</v>
      </c>
      <c r="AL6" s="4">
        <v>25625.98</v>
      </c>
      <c r="AM6" s="4">
        <v>25709.24</v>
      </c>
      <c r="AN6" s="4">
        <v>25756.3</v>
      </c>
      <c r="AO6" s="4">
        <v>25833.22</v>
      </c>
      <c r="AP6" s="4">
        <v>25926.44</v>
      </c>
      <c r="AQ6" s="4">
        <v>26035.95</v>
      </c>
      <c r="AR6" s="4">
        <v>26075.77</v>
      </c>
      <c r="AS6" s="4">
        <v>26100.2</v>
      </c>
      <c r="AT6" s="4">
        <v>26155.4</v>
      </c>
      <c r="AU6" s="4">
        <v>26158.12</v>
      </c>
      <c r="AV6" s="4">
        <v>26187.98</v>
      </c>
      <c r="AW6" s="4">
        <v>26198.85</v>
      </c>
      <c r="AX6" s="4">
        <v>26161.74</v>
      </c>
      <c r="AY6" s="4">
        <v>26096.58</v>
      </c>
      <c r="AZ6" s="4">
        <v>26034.13</v>
      </c>
      <c r="BA6" s="4">
        <v>25927.35</v>
      </c>
      <c r="BB6" s="4">
        <v>25807.88</v>
      </c>
      <c r="BC6" s="4">
        <v>25767.16</v>
      </c>
      <c r="BD6" s="4">
        <v>25685.71</v>
      </c>
      <c r="BE6" s="4">
        <v>25633.22</v>
      </c>
      <c r="BF6" s="4">
        <v>25582.54</v>
      </c>
      <c r="BG6" s="4">
        <v>25598.83</v>
      </c>
      <c r="BH6" s="4">
        <v>25542.720000000001</v>
      </c>
      <c r="BI6" s="4">
        <v>25554.639999999999</v>
      </c>
      <c r="BJ6" s="4">
        <v>25588.28</v>
      </c>
      <c r="BK6" s="4">
        <v>25618.31</v>
      </c>
      <c r="BL6" s="4">
        <v>25621.98</v>
      </c>
      <c r="BM6" s="4">
        <v>25660.18</v>
      </c>
      <c r="BN6" s="4">
        <v>25618.23</v>
      </c>
      <c r="BO6" s="4">
        <v>25688.3</v>
      </c>
      <c r="BP6" s="4">
        <v>25760.29</v>
      </c>
      <c r="BQ6" s="4">
        <v>25865.29</v>
      </c>
      <c r="BR6" s="4">
        <v>25926.53</v>
      </c>
      <c r="BS6" s="4">
        <v>25951.1</v>
      </c>
      <c r="BT6" s="4">
        <v>26052.73</v>
      </c>
      <c r="BU6" s="4">
        <v>26107.59</v>
      </c>
      <c r="BV6" s="4">
        <v>26238.12</v>
      </c>
      <c r="BW6" s="4">
        <v>26331.05</v>
      </c>
      <c r="BX6" s="4">
        <v>26479.759999999998</v>
      </c>
      <c r="BY6" s="4">
        <v>26497.87</v>
      </c>
      <c r="BZ6" s="4">
        <v>26533.5</v>
      </c>
      <c r="CA6" s="4">
        <v>26581.17</v>
      </c>
      <c r="CB6" s="4">
        <v>26652.18</v>
      </c>
      <c r="CC6" s="4">
        <v>26816.94</v>
      </c>
      <c r="CD6" s="4">
        <v>26967.14</v>
      </c>
      <c r="CE6" s="4">
        <v>27115.86</v>
      </c>
      <c r="CF6" s="4">
        <v>27165.4</v>
      </c>
      <c r="CG6" s="4">
        <v>27271.56</v>
      </c>
      <c r="CH6" s="4">
        <v>27381.66</v>
      </c>
      <c r="CI6" s="4">
        <v>27446.58</v>
      </c>
      <c r="CJ6" s="4">
        <v>27497.38</v>
      </c>
      <c r="CK6" s="4">
        <v>27560.54</v>
      </c>
      <c r="CL6" s="4">
        <v>27557.41</v>
      </c>
      <c r="CM6" s="4">
        <v>27619.7</v>
      </c>
      <c r="CN6" s="4">
        <v>27716.25</v>
      </c>
      <c r="CO6" s="4">
        <v>27741.9</v>
      </c>
      <c r="CP6" s="4">
        <v>27856.85</v>
      </c>
      <c r="CQ6" s="4">
        <v>27846.400000000001</v>
      </c>
      <c r="CR6" s="4">
        <v>27980.35</v>
      </c>
      <c r="CS6" s="4">
        <v>28025.95</v>
      </c>
      <c r="CT6" s="4">
        <v>28144.7</v>
      </c>
      <c r="CU6" s="4">
        <v>28148.5</v>
      </c>
      <c r="CV6" s="4">
        <v>28208.35</v>
      </c>
      <c r="CW6" s="4">
        <v>28270.1</v>
      </c>
      <c r="CX6" s="4">
        <v>28272.95</v>
      </c>
      <c r="CY6" s="4">
        <v>28398.35</v>
      </c>
      <c r="CZ6" s="4">
        <v>28411.65</v>
      </c>
      <c r="DA6" s="4">
        <v>28423.05</v>
      </c>
      <c r="DB6" s="4">
        <v>28591.200000000001</v>
      </c>
      <c r="DC6" s="4">
        <v>28694.75</v>
      </c>
      <c r="DD6" s="4">
        <v>28727.05</v>
      </c>
      <c r="DE6" s="4">
        <v>28846.75</v>
      </c>
      <c r="DF6" s="4">
        <v>28924.65</v>
      </c>
      <c r="DG6" s="4">
        <v>29119.4</v>
      </c>
      <c r="DH6" s="4">
        <v>29251.45</v>
      </c>
      <c r="DI6" s="4">
        <v>29332.2</v>
      </c>
      <c r="DJ6" s="4">
        <v>29369.25</v>
      </c>
      <c r="DK6" s="4">
        <v>29353.1</v>
      </c>
      <c r="DL6" s="4">
        <v>29431</v>
      </c>
      <c r="DM6" s="4">
        <v>29516.5</v>
      </c>
      <c r="DN6" s="4">
        <v>29624.799999999999</v>
      </c>
      <c r="DO6" s="4">
        <v>29740.7</v>
      </c>
      <c r="DP6" s="4">
        <v>29831.9</v>
      </c>
      <c r="DQ6" s="4">
        <v>29849</v>
      </c>
      <c r="DR6" s="4">
        <v>29954.45</v>
      </c>
      <c r="DS6" s="4">
        <v>30020.95</v>
      </c>
      <c r="DT6" s="4">
        <v>29958.25</v>
      </c>
      <c r="DU6" s="4">
        <v>29966.799999999999</v>
      </c>
      <c r="DV6" s="4">
        <v>29977.25</v>
      </c>
      <c r="DW6" s="4">
        <v>29946.28</v>
      </c>
      <c r="DX6" s="4">
        <v>30064.32</v>
      </c>
      <c r="DY6" s="4">
        <v>30214.47</v>
      </c>
      <c r="DZ6" s="4">
        <v>30172</v>
      </c>
      <c r="EA6" s="4">
        <v>30247.99</v>
      </c>
      <c r="EB6" s="4">
        <v>30291.69</v>
      </c>
      <c r="EC6" s="4">
        <v>30251.91</v>
      </c>
      <c r="ED6" s="4">
        <v>30341.88</v>
      </c>
      <c r="EE6" s="4">
        <v>30401.54</v>
      </c>
      <c r="EF6" s="4">
        <v>30554.01</v>
      </c>
      <c r="EG6" s="4">
        <v>30611.78</v>
      </c>
      <c r="EH6" s="4">
        <v>30757.61</v>
      </c>
      <c r="EI6" s="4">
        <v>30705.53</v>
      </c>
      <c r="EJ6" s="4">
        <v>30782.23</v>
      </c>
      <c r="EK6" s="4">
        <v>30915.759999999998</v>
      </c>
      <c r="EL6" s="4">
        <v>30974.48</v>
      </c>
      <c r="EM6" s="4">
        <v>31068.23</v>
      </c>
      <c r="EN6" s="4">
        <v>31091.9</v>
      </c>
      <c r="EO6" s="4">
        <v>31135.8</v>
      </c>
      <c r="EP6" s="4">
        <v>31168.34</v>
      </c>
      <c r="EQ6" s="4">
        <v>31358.76</v>
      </c>
      <c r="ER6" s="4">
        <v>31367.1</v>
      </c>
      <c r="ES6" s="4">
        <v>31511.93</v>
      </c>
      <c r="ET6" s="4">
        <v>31658.79</v>
      </c>
      <c r="EU6" s="4">
        <v>31707.79</v>
      </c>
      <c r="EV6" s="4">
        <v>31852.02</v>
      </c>
      <c r="EW6" s="4">
        <v>31905.89</v>
      </c>
      <c r="EX6" s="4">
        <v>31926.45</v>
      </c>
      <c r="EY6" s="4">
        <v>31987.06</v>
      </c>
      <c r="EZ6" s="4">
        <v>32079.200000000001</v>
      </c>
      <c r="FA6" s="4">
        <v>32038.75</v>
      </c>
      <c r="FB6" s="4">
        <v>32172.99</v>
      </c>
      <c r="FC6" s="4">
        <v>32326.48</v>
      </c>
      <c r="FD6" s="4">
        <v>32330.01</v>
      </c>
      <c r="FE6" s="4">
        <v>32396.79</v>
      </c>
      <c r="FF6" s="4">
        <v>32557.35</v>
      </c>
      <c r="FG6" s="4">
        <v>32606.04</v>
      </c>
      <c r="FH6" s="4">
        <v>32820.32</v>
      </c>
      <c r="FI6" s="4">
        <v>32758.05</v>
      </c>
      <c r="FJ6" s="4">
        <v>32880.550000000003</v>
      </c>
      <c r="FK6" s="4">
        <v>32925.550000000003</v>
      </c>
      <c r="FL6" s="4">
        <v>32577.98</v>
      </c>
      <c r="FM6" s="4">
        <v>32598.09</v>
      </c>
      <c r="FN6" s="4">
        <v>32611.49</v>
      </c>
      <c r="FO6" s="4">
        <v>32536.81</v>
      </c>
      <c r="FP6" s="4">
        <v>32609.360000000001</v>
      </c>
      <c r="FQ6" s="4">
        <v>32800.83</v>
      </c>
      <c r="FR6" s="4">
        <v>32757.52</v>
      </c>
      <c r="FS6" s="4">
        <v>32684.639999999999</v>
      </c>
      <c r="FT6" s="4">
        <v>32893.699999999997</v>
      </c>
      <c r="FU6" s="4">
        <v>32793.96</v>
      </c>
      <c r="FV6" s="4">
        <v>33052.89</v>
      </c>
      <c r="FW6" s="4">
        <v>33290.730000000003</v>
      </c>
      <c r="FX6" s="4">
        <v>33394.300000000003</v>
      </c>
      <c r="FY6" s="4">
        <v>33352.1</v>
      </c>
      <c r="FZ6" s="4">
        <v>33294.559999999998</v>
      </c>
      <c r="GA6" s="4">
        <v>33419.230000000003</v>
      </c>
      <c r="GB6" s="4">
        <v>33522.800000000003</v>
      </c>
      <c r="GC6" s="4">
        <v>33835.440000000002</v>
      </c>
      <c r="GD6" s="4">
        <v>33962.980000000003</v>
      </c>
      <c r="GE6" s="5">
        <v>34129.85</v>
      </c>
      <c r="GF6" s="5">
        <v>34414.67</v>
      </c>
      <c r="GG6" s="5">
        <v>34505.78</v>
      </c>
      <c r="GH6" s="5">
        <v>34645.79</v>
      </c>
      <c r="GI6" s="5">
        <v>34655.32</v>
      </c>
      <c r="GJ6" s="5">
        <v>34665.71</v>
      </c>
      <c r="GK6" s="5">
        <v>34700.379999999997</v>
      </c>
      <c r="GL6" s="5">
        <v>34738.550000000003</v>
      </c>
      <c r="GM6" s="5">
        <v>34786.94</v>
      </c>
      <c r="GN6" s="5">
        <v>34835.64</v>
      </c>
      <c r="GO6" s="5">
        <v>34884.410000000003</v>
      </c>
      <c r="GP6" s="5">
        <v>34936.730000000003</v>
      </c>
      <c r="GQ6" s="5">
        <v>34992.639999999999</v>
      </c>
      <c r="GR6" s="5">
        <v>35048.620000000003</v>
      </c>
      <c r="GS6" s="5">
        <v>35104.699999999997</v>
      </c>
      <c r="GT6" s="5">
        <v>35160.879999999997</v>
      </c>
      <c r="GU6" s="5">
        <v>35213.61</v>
      </c>
      <c r="GV6" s="5">
        <v>35262.910000000003</v>
      </c>
      <c r="GW6" s="5">
        <v>35315.96</v>
      </c>
      <c r="GX6" s="5">
        <v>35369.089999999997</v>
      </c>
      <c r="GY6" s="5">
        <v>35422.29</v>
      </c>
      <c r="GZ6" s="5">
        <v>35475.589999999997</v>
      </c>
      <c r="HA6" s="5">
        <v>35528.959999999999</v>
      </c>
      <c r="HB6" s="5">
        <v>35582.410000000003</v>
      </c>
      <c r="HC6" s="5">
        <v>35635.94</v>
      </c>
      <c r="HD6" s="5">
        <v>35689.550000000003</v>
      </c>
      <c r="HE6" s="5">
        <v>35743.230000000003</v>
      </c>
      <c r="HF6" s="5">
        <v>35797</v>
      </c>
      <c r="HG6" s="5">
        <v>35847.120000000003</v>
      </c>
      <c r="HH6" s="5">
        <v>35897.300000000003</v>
      </c>
      <c r="HI6" s="5">
        <v>35947.56</v>
      </c>
      <c r="HJ6" s="5">
        <v>35997.89</v>
      </c>
      <c r="HK6" s="5">
        <v>36048.29</v>
      </c>
      <c r="HL6" s="5">
        <v>36098.75</v>
      </c>
      <c r="HM6" s="5">
        <v>36149.29</v>
      </c>
      <c r="HN6" s="5">
        <v>36199.9</v>
      </c>
      <c r="HO6" s="5">
        <v>36250.58</v>
      </c>
      <c r="HP6" s="5">
        <v>36301.339999999997</v>
      </c>
      <c r="HQ6" s="5">
        <v>36350.33</v>
      </c>
      <c r="HR6" s="5">
        <v>36396.550000000003</v>
      </c>
      <c r="HS6" s="5">
        <v>36441.68</v>
      </c>
      <c r="HT6" s="5">
        <v>36486.800000000003</v>
      </c>
      <c r="HU6" s="5">
        <v>36531.94</v>
      </c>
      <c r="HV6" s="5">
        <v>36577.06</v>
      </c>
      <c r="HW6" s="5">
        <v>36622.199999999997</v>
      </c>
      <c r="HX6" s="5">
        <v>36667.32</v>
      </c>
      <c r="HY6" s="5">
        <v>36712.44</v>
      </c>
      <c r="HZ6" s="5">
        <v>36757.57</v>
      </c>
      <c r="IA6" s="5">
        <v>36802.699999999997</v>
      </c>
      <c r="IB6" s="5">
        <v>36847.83</v>
      </c>
      <c r="IC6" s="5">
        <v>36892.959999999999</v>
      </c>
      <c r="ID6" s="5">
        <v>36938.089999999997</v>
      </c>
      <c r="IE6" s="5">
        <v>36983.21</v>
      </c>
      <c r="IF6" s="5">
        <v>37028.339999999997</v>
      </c>
      <c r="IG6" s="5">
        <v>37073.47</v>
      </c>
      <c r="IH6" s="5">
        <v>37118.6</v>
      </c>
      <c r="II6" s="5">
        <v>37163.730000000003</v>
      </c>
      <c r="IJ6" s="5">
        <v>37208.86</v>
      </c>
      <c r="IK6" s="5">
        <v>37253.980000000003</v>
      </c>
      <c r="IL6" s="5">
        <v>37299.11</v>
      </c>
      <c r="IM6" s="5">
        <v>37344.239999999998</v>
      </c>
      <c r="IN6" s="5">
        <v>37389.370000000003</v>
      </c>
      <c r="IO6" s="5">
        <v>37434.5</v>
      </c>
      <c r="IP6" s="5">
        <v>37479.629999999997</v>
      </c>
      <c r="IQ6" s="5">
        <v>37529.53</v>
      </c>
      <c r="IR6" s="5">
        <v>37579.43</v>
      </c>
      <c r="IS6" s="5">
        <v>37630.07</v>
      </c>
      <c r="IT6" s="5">
        <v>37680.71</v>
      </c>
      <c r="IU6" s="5">
        <v>37731.35</v>
      </c>
      <c r="IV6" s="5">
        <v>37781.99</v>
      </c>
      <c r="IW6" s="5">
        <v>37827.870000000003</v>
      </c>
      <c r="IX6" s="5">
        <v>37873.75</v>
      </c>
      <c r="IY6" s="5">
        <v>37919.620000000003</v>
      </c>
      <c r="IZ6" s="5">
        <v>37965.5</v>
      </c>
      <c r="JA6" s="5">
        <v>38001.089999999997</v>
      </c>
      <c r="JB6" s="5">
        <v>38036.67</v>
      </c>
      <c r="JC6" s="5">
        <v>38072.26</v>
      </c>
      <c r="JD6" s="5">
        <v>38107.839999999997</v>
      </c>
      <c r="JE6" s="5">
        <v>38134.050000000003</v>
      </c>
      <c r="JF6" s="5">
        <v>38160.269999999997</v>
      </c>
      <c r="JG6" s="5">
        <v>38186.480000000003</v>
      </c>
      <c r="JH6" s="5">
        <v>38212.699999999997</v>
      </c>
      <c r="JI6" s="5">
        <v>38234.92</v>
      </c>
      <c r="JJ6" s="5">
        <v>38257.129999999997</v>
      </c>
      <c r="JK6" s="5">
        <v>38279.35</v>
      </c>
      <c r="JL6" s="5">
        <v>38301.57</v>
      </c>
      <c r="JM6" s="5">
        <v>38325.85</v>
      </c>
      <c r="JN6" s="5">
        <v>38350.120000000003</v>
      </c>
      <c r="JO6" s="5">
        <v>38374.39</v>
      </c>
      <c r="JP6" s="5">
        <v>38398.660000000003</v>
      </c>
      <c r="JQ6" s="5">
        <v>38419.54</v>
      </c>
      <c r="JR6" s="5">
        <v>38440.410000000003</v>
      </c>
      <c r="JS6" s="5">
        <v>38461.29</v>
      </c>
      <c r="JT6" s="5">
        <v>38482.15</v>
      </c>
      <c r="JU6" s="5">
        <v>38501.57</v>
      </c>
      <c r="JV6" s="5">
        <v>38521</v>
      </c>
      <c r="JW6" s="5">
        <v>38540.43</v>
      </c>
      <c r="JX6" s="5">
        <v>38559.85</v>
      </c>
      <c r="JY6" s="5">
        <v>38574.620000000003</v>
      </c>
      <c r="JZ6" s="5">
        <v>38589.410000000003</v>
      </c>
      <c r="KA6" s="5">
        <v>38604.18</v>
      </c>
      <c r="KB6" s="5">
        <v>38618.949999999997</v>
      </c>
      <c r="KC6" s="5">
        <v>38632.25</v>
      </c>
      <c r="KD6" s="5">
        <v>38645.550000000003</v>
      </c>
      <c r="KE6" s="5">
        <v>38658.839999999997</v>
      </c>
      <c r="KF6" s="5">
        <v>38672.129999999997</v>
      </c>
      <c r="KG6" s="5">
        <v>38683.11</v>
      </c>
      <c r="KH6" s="5">
        <v>38694.11</v>
      </c>
      <c r="KI6" s="5">
        <v>38705.08</v>
      </c>
      <c r="KJ6" s="5">
        <v>38716.06</v>
      </c>
      <c r="KK6" s="5">
        <v>38722.39</v>
      </c>
      <c r="KL6" s="5">
        <v>38728.71</v>
      </c>
      <c r="KM6" s="5">
        <v>38735.040000000001</v>
      </c>
      <c r="KN6" s="5">
        <v>38741.379999999997</v>
      </c>
      <c r="KO6" s="5">
        <v>38747.620000000003</v>
      </c>
      <c r="KP6" s="5">
        <v>38753.879999999997</v>
      </c>
      <c r="KQ6" s="5">
        <v>38760.129999999997</v>
      </c>
      <c r="KR6" s="5">
        <v>38766.39</v>
      </c>
      <c r="KS6" s="5">
        <v>38770.639999999999</v>
      </c>
      <c r="KT6" s="5">
        <v>38774.910000000003</v>
      </c>
      <c r="KU6" s="5">
        <v>38779.17</v>
      </c>
      <c r="KV6" s="5">
        <v>38783.42</v>
      </c>
      <c r="KW6" s="5">
        <v>38785.800000000003</v>
      </c>
      <c r="KX6" s="5">
        <v>38788.18</v>
      </c>
      <c r="KY6" s="5">
        <v>38790.550000000003</v>
      </c>
      <c r="KZ6" s="5">
        <v>38792.93</v>
      </c>
      <c r="LA6" s="5">
        <v>38795.19</v>
      </c>
      <c r="LB6" s="5">
        <v>38797.47</v>
      </c>
      <c r="LC6" s="5">
        <v>38799.730000000003</v>
      </c>
      <c r="LD6" s="5">
        <v>38802</v>
      </c>
      <c r="LE6" s="5">
        <v>38805.67</v>
      </c>
      <c r="LF6" s="5">
        <v>38809.339999999997</v>
      </c>
      <c r="LG6" s="5">
        <v>38812.99</v>
      </c>
      <c r="LH6" s="5">
        <v>38816.660000000003</v>
      </c>
      <c r="LI6" s="5">
        <v>38819.11</v>
      </c>
      <c r="LJ6" s="5">
        <v>38821.57</v>
      </c>
      <c r="LK6" s="5">
        <v>38824.01</v>
      </c>
      <c r="LL6" s="5">
        <v>38826.47</v>
      </c>
      <c r="LM6" s="5">
        <v>38830.18</v>
      </c>
      <c r="LN6" s="5">
        <v>38833.89</v>
      </c>
      <c r="LO6" s="5">
        <v>38837.61</v>
      </c>
      <c r="LP6" s="5">
        <v>38841.32</v>
      </c>
      <c r="LQ6" s="5">
        <v>38845.040000000001</v>
      </c>
      <c r="LR6" s="5">
        <v>38848.75</v>
      </c>
      <c r="LS6" t="s">
        <v>437</v>
      </c>
      <c r="LT6" t="b">
        <v>0</v>
      </c>
      <c r="LU6" t="s">
        <v>349</v>
      </c>
      <c r="LV6" t="s">
        <v>349</v>
      </c>
      <c r="LW6">
        <v>2024</v>
      </c>
      <c r="LX6">
        <v>4</v>
      </c>
      <c r="LY6" s="2">
        <v>46125</v>
      </c>
      <c r="LZ6" t="s">
        <v>437</v>
      </c>
      <c r="MA6" t="s">
        <v>349</v>
      </c>
      <c r="MB6" t="s">
        <v>352</v>
      </c>
      <c r="MC6" t="s">
        <v>455</v>
      </c>
      <c r="MD6" t="s">
        <v>354</v>
      </c>
    </row>
    <row r="7" spans="1:342" x14ac:dyDescent="0.25">
      <c r="A7" t="s">
        <v>342</v>
      </c>
      <c r="B7" s="3" t="s">
        <v>362</v>
      </c>
      <c r="C7" s="3" t="s">
        <v>794</v>
      </c>
      <c r="D7" t="s">
        <v>363</v>
      </c>
      <c r="E7" t="s">
        <v>364</v>
      </c>
      <c r="F7" t="s">
        <v>347</v>
      </c>
      <c r="G7" s="4">
        <v>25250</v>
      </c>
      <c r="H7" s="4">
        <v>25190</v>
      </c>
      <c r="I7" s="4">
        <v>25050</v>
      </c>
      <c r="J7" s="4">
        <v>24855</v>
      </c>
      <c r="K7" s="4">
        <v>24661</v>
      </c>
      <c r="L7" s="4">
        <v>24495</v>
      </c>
      <c r="M7" s="4">
        <v>24355</v>
      </c>
      <c r="N7" s="4">
        <v>24209</v>
      </c>
      <c r="O7" s="4">
        <v>24120</v>
      </c>
      <c r="P7" s="4">
        <v>24027</v>
      </c>
      <c r="Q7" s="4">
        <v>23901</v>
      </c>
      <c r="R7" s="4">
        <v>23755</v>
      </c>
      <c r="S7" s="4">
        <v>23651</v>
      </c>
      <c r="T7" s="4">
        <v>23647</v>
      </c>
      <c r="U7" s="4">
        <v>23809</v>
      </c>
      <c r="V7" s="4">
        <v>23994</v>
      </c>
      <c r="W7" s="4">
        <v>24125</v>
      </c>
      <c r="X7" s="4">
        <v>24245</v>
      </c>
      <c r="Y7" s="4">
        <v>24335</v>
      </c>
      <c r="Z7" s="4">
        <v>24435</v>
      </c>
      <c r="AA7" s="4">
        <v>24515</v>
      </c>
      <c r="AB7" s="4">
        <v>24570</v>
      </c>
      <c r="AC7" s="4">
        <v>24625</v>
      </c>
      <c r="AD7" s="4">
        <v>24660</v>
      </c>
      <c r="AE7" s="4">
        <v>24670</v>
      </c>
      <c r="AF7" s="4">
        <v>24695</v>
      </c>
      <c r="AG7" s="4">
        <v>24770</v>
      </c>
      <c r="AH7" s="4">
        <v>24850</v>
      </c>
      <c r="AI7" s="4">
        <v>24925</v>
      </c>
      <c r="AJ7" s="4">
        <v>25110</v>
      </c>
      <c r="AK7" s="4">
        <v>25345</v>
      </c>
      <c r="AL7" s="4">
        <v>25575</v>
      </c>
      <c r="AM7" s="4">
        <v>25795</v>
      </c>
      <c r="AN7" s="4">
        <v>25970</v>
      </c>
      <c r="AO7" s="4">
        <v>26160</v>
      </c>
      <c r="AP7" s="4">
        <v>26355</v>
      </c>
      <c r="AQ7" s="4">
        <v>26590</v>
      </c>
      <c r="AR7" s="4">
        <v>26730</v>
      </c>
      <c r="AS7" s="4">
        <v>26795</v>
      </c>
      <c r="AT7" s="4">
        <v>26880</v>
      </c>
      <c r="AU7" s="4">
        <v>26900</v>
      </c>
      <c r="AV7" s="4">
        <v>26935</v>
      </c>
      <c r="AW7" s="4">
        <v>26900</v>
      </c>
      <c r="AX7" s="4">
        <v>26750</v>
      </c>
      <c r="AY7" s="4">
        <v>26530</v>
      </c>
      <c r="AZ7" s="4">
        <v>26275</v>
      </c>
      <c r="BA7" s="4">
        <v>26025</v>
      </c>
      <c r="BB7" s="4">
        <v>25820</v>
      </c>
      <c r="BC7" s="4">
        <v>25710</v>
      </c>
      <c r="BD7" s="4">
        <v>25605</v>
      </c>
      <c r="BE7" s="4">
        <v>25509</v>
      </c>
      <c r="BF7" s="4">
        <v>25336</v>
      </c>
      <c r="BG7" s="4">
        <v>25282</v>
      </c>
      <c r="BH7" s="4">
        <v>25293</v>
      </c>
      <c r="BI7" s="4">
        <v>25316</v>
      </c>
      <c r="BJ7" s="4">
        <v>25320</v>
      </c>
      <c r="BK7" s="4">
        <v>25408</v>
      </c>
      <c r="BL7" s="4">
        <v>25451</v>
      </c>
      <c r="BM7" s="4">
        <v>25559</v>
      </c>
      <c r="BN7" s="4">
        <v>25600</v>
      </c>
      <c r="BO7" s="4">
        <v>25670</v>
      </c>
      <c r="BP7" s="4">
        <v>25770</v>
      </c>
      <c r="BQ7" s="4">
        <v>25852</v>
      </c>
      <c r="BR7" s="4">
        <v>25982</v>
      </c>
      <c r="BS7" s="4">
        <v>25970</v>
      </c>
      <c r="BT7" s="4">
        <v>26009</v>
      </c>
      <c r="BU7" s="4">
        <v>26062</v>
      </c>
      <c r="BV7" s="4">
        <v>26198</v>
      </c>
      <c r="BW7" s="4">
        <v>26381</v>
      </c>
      <c r="BX7" s="4">
        <v>26514</v>
      </c>
      <c r="BY7" s="4">
        <v>26572</v>
      </c>
      <c r="BZ7" s="4">
        <v>26636</v>
      </c>
      <c r="CA7" s="4">
        <v>26677</v>
      </c>
      <c r="CB7" s="4">
        <v>26714</v>
      </c>
      <c r="CC7" s="4">
        <v>26834</v>
      </c>
      <c r="CD7" s="4">
        <v>26955</v>
      </c>
      <c r="CE7" s="4">
        <v>27036</v>
      </c>
      <c r="CF7" s="4">
        <v>27095</v>
      </c>
      <c r="CG7" s="4">
        <v>27218</v>
      </c>
      <c r="CH7" s="4">
        <v>27322</v>
      </c>
      <c r="CI7" s="4">
        <v>27362</v>
      </c>
      <c r="CJ7" s="4">
        <v>27468</v>
      </c>
      <c r="CK7" s="4">
        <v>27555</v>
      </c>
      <c r="CL7" s="4">
        <v>27549</v>
      </c>
      <c r="CM7" s="4">
        <v>27623</v>
      </c>
      <c r="CN7" s="4">
        <v>27707</v>
      </c>
      <c r="CO7" s="4">
        <v>27715</v>
      </c>
      <c r="CP7" s="4">
        <v>27803</v>
      </c>
      <c r="CQ7" s="4">
        <v>27797</v>
      </c>
      <c r="CR7" s="4">
        <v>27933</v>
      </c>
      <c r="CS7" s="4">
        <v>27935</v>
      </c>
      <c r="CT7" s="4">
        <v>28110</v>
      </c>
      <c r="CU7" s="4">
        <v>28099</v>
      </c>
      <c r="CV7" s="4">
        <v>28226</v>
      </c>
      <c r="CW7" s="4">
        <v>28256</v>
      </c>
      <c r="CX7" s="4">
        <v>28304</v>
      </c>
      <c r="CY7" s="4">
        <v>28459</v>
      </c>
      <c r="CZ7" s="4">
        <v>28470</v>
      </c>
      <c r="DA7" s="4">
        <v>28518</v>
      </c>
      <c r="DB7" s="4">
        <v>28673</v>
      </c>
      <c r="DC7" s="4">
        <v>28789</v>
      </c>
      <c r="DD7" s="4">
        <v>28802</v>
      </c>
      <c r="DE7" s="4">
        <v>28928</v>
      </c>
      <c r="DF7" s="4">
        <v>28880</v>
      </c>
      <c r="DG7" s="4">
        <v>29048</v>
      </c>
      <c r="DH7" s="4">
        <v>29106</v>
      </c>
      <c r="DI7" s="4">
        <v>29183</v>
      </c>
      <c r="DJ7" s="4">
        <v>29214</v>
      </c>
      <c r="DK7" s="4">
        <v>29194</v>
      </c>
      <c r="DL7" s="4">
        <v>29322</v>
      </c>
      <c r="DM7" s="4">
        <v>29420</v>
      </c>
      <c r="DN7" s="4">
        <v>29576</v>
      </c>
      <c r="DO7" s="4">
        <v>29684</v>
      </c>
      <c r="DP7" s="4">
        <v>29722</v>
      </c>
      <c r="DQ7" s="4">
        <v>29580</v>
      </c>
      <c r="DR7" s="4">
        <v>29528</v>
      </c>
      <c r="DS7" s="4">
        <v>29366</v>
      </c>
      <c r="DT7" s="4">
        <v>29087</v>
      </c>
      <c r="DU7" s="4">
        <v>29069</v>
      </c>
      <c r="DV7" s="4">
        <v>29102</v>
      </c>
      <c r="DW7" s="4">
        <v>29013</v>
      </c>
      <c r="DX7" s="4">
        <v>29192</v>
      </c>
      <c r="DY7" s="4">
        <v>29385</v>
      </c>
      <c r="DZ7" s="4">
        <v>29324</v>
      </c>
      <c r="EA7" s="4">
        <v>29441</v>
      </c>
      <c r="EB7" s="4">
        <v>29447</v>
      </c>
      <c r="EC7" s="4">
        <v>29284</v>
      </c>
      <c r="ED7" s="4">
        <v>29352</v>
      </c>
      <c r="EE7" s="4">
        <v>29470</v>
      </c>
      <c r="EF7" s="4">
        <v>29689</v>
      </c>
      <c r="EG7" s="4">
        <v>29788</v>
      </c>
      <c r="EH7" s="4">
        <v>29945</v>
      </c>
      <c r="EI7" s="4">
        <v>29884</v>
      </c>
      <c r="EJ7" s="4">
        <v>29990</v>
      </c>
      <c r="EK7" s="4">
        <v>30163</v>
      </c>
      <c r="EL7" s="4">
        <v>30350</v>
      </c>
      <c r="EM7" s="4">
        <v>30595</v>
      </c>
      <c r="EN7" s="4">
        <v>30771</v>
      </c>
      <c r="EO7" s="4">
        <v>30899</v>
      </c>
      <c r="EP7" s="4">
        <v>31008</v>
      </c>
      <c r="EQ7" s="4">
        <v>31218</v>
      </c>
      <c r="ER7" s="4">
        <v>31170</v>
      </c>
      <c r="ES7" s="4">
        <v>31393</v>
      </c>
      <c r="ET7" s="4">
        <v>31602</v>
      </c>
      <c r="EU7" s="4">
        <v>31636</v>
      </c>
      <c r="EV7" s="4">
        <v>31813</v>
      </c>
      <c r="EW7" s="4">
        <v>31878</v>
      </c>
      <c r="EX7" s="4">
        <v>31914</v>
      </c>
      <c r="EY7" s="4">
        <v>32017</v>
      </c>
      <c r="EZ7" s="4">
        <v>32138</v>
      </c>
      <c r="FA7" s="4">
        <v>32134</v>
      </c>
      <c r="FB7" s="4">
        <v>32222</v>
      </c>
      <c r="FC7" s="4">
        <v>32410</v>
      </c>
      <c r="FD7" s="4">
        <v>32451</v>
      </c>
      <c r="FE7" s="4">
        <v>32497</v>
      </c>
      <c r="FF7" s="4">
        <v>32669</v>
      </c>
      <c r="FG7" s="4">
        <v>32776</v>
      </c>
      <c r="FH7" s="4">
        <v>32963</v>
      </c>
      <c r="FI7" s="4">
        <v>32896</v>
      </c>
      <c r="FJ7" s="4">
        <v>33057</v>
      </c>
      <c r="FK7" s="4">
        <v>32976</v>
      </c>
      <c r="FL7" s="4">
        <v>32634</v>
      </c>
      <c r="FM7" s="4">
        <v>32357</v>
      </c>
      <c r="FN7" s="4">
        <v>32268</v>
      </c>
      <c r="FO7" s="4">
        <v>32314</v>
      </c>
      <c r="FP7" s="4">
        <v>32450</v>
      </c>
      <c r="FQ7" s="4">
        <v>32724</v>
      </c>
      <c r="FR7" s="4">
        <v>32732</v>
      </c>
      <c r="FS7" s="4">
        <v>32790</v>
      </c>
      <c r="FT7" s="4">
        <v>33002</v>
      </c>
      <c r="FU7" s="4">
        <v>32921</v>
      </c>
      <c r="FV7" s="4">
        <v>33116</v>
      </c>
      <c r="FW7" s="4">
        <v>33325</v>
      </c>
      <c r="FX7" s="4">
        <v>33350</v>
      </c>
      <c r="FY7" s="4">
        <v>33350</v>
      </c>
      <c r="FZ7" s="4">
        <v>33379</v>
      </c>
      <c r="GA7" s="4">
        <v>33335</v>
      </c>
      <c r="GB7" s="4">
        <v>33489</v>
      </c>
      <c r="GC7" s="4">
        <v>33775</v>
      </c>
      <c r="GD7" s="4">
        <v>33863</v>
      </c>
      <c r="GE7" s="4">
        <v>33975</v>
      </c>
      <c r="GF7" s="4">
        <v>34214</v>
      </c>
      <c r="GG7" s="4">
        <v>34192</v>
      </c>
      <c r="GH7" s="4">
        <v>34244</v>
      </c>
      <c r="GI7" s="5">
        <v>34242.79</v>
      </c>
      <c r="GJ7" s="5">
        <v>34206.449999999997</v>
      </c>
      <c r="GK7" s="5">
        <v>34175.440000000002</v>
      </c>
      <c r="GL7" s="5">
        <v>34182.519999999997</v>
      </c>
      <c r="GM7" s="5">
        <v>34234.04</v>
      </c>
      <c r="GN7" s="5">
        <v>34307.660000000003</v>
      </c>
      <c r="GO7" s="5">
        <v>34392.94</v>
      </c>
      <c r="GP7" s="5">
        <v>34497.040000000001</v>
      </c>
      <c r="GQ7" s="5">
        <v>34609.25</v>
      </c>
      <c r="GR7" s="5">
        <v>34726.43</v>
      </c>
      <c r="GS7" s="5">
        <v>34838.089999999997</v>
      </c>
      <c r="GT7" s="5">
        <v>34943.85</v>
      </c>
      <c r="GU7" s="5">
        <v>35036.5</v>
      </c>
      <c r="GV7" s="5">
        <v>35115.629999999997</v>
      </c>
      <c r="GW7" s="5">
        <v>35182.720000000001</v>
      </c>
      <c r="GX7" s="5">
        <v>35242.36</v>
      </c>
      <c r="GY7" s="5">
        <v>35306.449999999997</v>
      </c>
      <c r="GZ7" s="5">
        <v>35368.42</v>
      </c>
      <c r="HA7" s="5">
        <v>35433.730000000003</v>
      </c>
      <c r="HB7" s="5">
        <v>35502.75</v>
      </c>
      <c r="HC7" s="5">
        <v>35571.980000000003</v>
      </c>
      <c r="HD7" s="5">
        <v>35638.879999999997</v>
      </c>
      <c r="HE7" s="5">
        <v>35700.480000000003</v>
      </c>
      <c r="HF7" s="5">
        <v>35763.42</v>
      </c>
      <c r="HG7" s="5">
        <v>35823.81</v>
      </c>
      <c r="HH7" s="5">
        <v>35883.25</v>
      </c>
      <c r="HI7" s="5">
        <v>35940.629999999997</v>
      </c>
      <c r="HJ7" s="5">
        <v>35997.96</v>
      </c>
      <c r="HK7" s="5">
        <v>36048.400000000001</v>
      </c>
      <c r="HL7" s="5">
        <v>36098.86</v>
      </c>
      <c r="HM7" s="5">
        <v>36149.339999999997</v>
      </c>
      <c r="HN7" s="5">
        <v>36199.93</v>
      </c>
      <c r="HO7" s="5">
        <v>36250.58</v>
      </c>
      <c r="HP7" s="5">
        <v>36301.33</v>
      </c>
      <c r="HQ7" s="5">
        <v>36350.31</v>
      </c>
      <c r="HR7" s="5">
        <v>36396.519999999997</v>
      </c>
      <c r="HS7" s="5">
        <v>36441.65</v>
      </c>
      <c r="HT7" s="5">
        <v>36486.769999999997</v>
      </c>
      <c r="HU7" s="5">
        <v>36531.93</v>
      </c>
      <c r="HV7" s="5">
        <v>36577.089999999997</v>
      </c>
      <c r="HW7" s="5">
        <v>36622.25</v>
      </c>
      <c r="HX7" s="5">
        <v>36667.35</v>
      </c>
      <c r="HY7" s="5">
        <v>36712.449999999997</v>
      </c>
      <c r="HZ7" s="5">
        <v>36757.57</v>
      </c>
      <c r="IA7" s="5">
        <v>36802.67</v>
      </c>
      <c r="IB7" s="5">
        <v>36847.800000000003</v>
      </c>
      <c r="IC7" s="5">
        <v>36892.93</v>
      </c>
      <c r="ID7" s="5">
        <v>36938.06</v>
      </c>
      <c r="IE7" s="5">
        <v>36983.21</v>
      </c>
      <c r="IF7" s="5">
        <v>37028.370000000003</v>
      </c>
      <c r="IG7" s="5">
        <v>37073.5</v>
      </c>
      <c r="IH7" s="5">
        <v>37118.629999999997</v>
      </c>
      <c r="II7" s="5">
        <v>37163.79</v>
      </c>
      <c r="IJ7" s="5">
        <v>37208.92</v>
      </c>
      <c r="IK7" s="5">
        <v>37254.01</v>
      </c>
      <c r="IL7" s="5">
        <v>37299.14</v>
      </c>
      <c r="IM7" s="5">
        <v>37344.269999999997</v>
      </c>
      <c r="IN7" s="5">
        <v>37389.4</v>
      </c>
      <c r="IO7" s="5">
        <v>37434.5</v>
      </c>
      <c r="IP7" s="5">
        <v>37479.629999999997</v>
      </c>
      <c r="IQ7" s="5">
        <v>37529.53</v>
      </c>
      <c r="IR7" s="5">
        <v>37579.43</v>
      </c>
      <c r="IS7" s="5">
        <v>37630.07</v>
      </c>
      <c r="IT7" s="5">
        <v>37680.71</v>
      </c>
      <c r="IU7" s="5">
        <v>37731.35</v>
      </c>
      <c r="IV7" s="5">
        <v>37781.96</v>
      </c>
      <c r="IW7" s="5">
        <v>37827.83</v>
      </c>
      <c r="IX7" s="5">
        <v>37873.730000000003</v>
      </c>
      <c r="IY7" s="5">
        <v>37919.620000000003</v>
      </c>
      <c r="IZ7" s="5">
        <v>37965.5</v>
      </c>
      <c r="JA7" s="5">
        <v>38001.11</v>
      </c>
      <c r="JB7" s="5">
        <v>38036.699999999997</v>
      </c>
      <c r="JC7" s="5">
        <v>38072.28</v>
      </c>
      <c r="JD7" s="5">
        <v>38107.839999999997</v>
      </c>
      <c r="JE7" s="5">
        <v>38134.019999999997</v>
      </c>
      <c r="JF7" s="5">
        <v>38160.21</v>
      </c>
      <c r="JG7" s="5">
        <v>38186.42</v>
      </c>
      <c r="JH7" s="5">
        <v>38212.67</v>
      </c>
      <c r="JI7" s="5">
        <v>38234.910000000003</v>
      </c>
      <c r="JJ7" s="5">
        <v>38257.160000000003</v>
      </c>
      <c r="JK7" s="5">
        <v>38279.410000000003</v>
      </c>
      <c r="JL7" s="5">
        <v>38301.629999999997</v>
      </c>
      <c r="JM7" s="5">
        <v>38325.9</v>
      </c>
      <c r="JN7" s="5">
        <v>38350.15</v>
      </c>
      <c r="JO7" s="5">
        <v>38374.42</v>
      </c>
      <c r="JP7" s="5">
        <v>38398.699999999997</v>
      </c>
      <c r="JQ7" s="5">
        <v>38419.57</v>
      </c>
      <c r="JR7" s="5">
        <v>38440.410000000003</v>
      </c>
      <c r="JS7" s="5">
        <v>38461.279999999999</v>
      </c>
      <c r="JT7" s="5">
        <v>38482.18</v>
      </c>
      <c r="JU7" s="5">
        <v>38501.64</v>
      </c>
      <c r="JV7" s="5">
        <v>38521.06</v>
      </c>
      <c r="JW7" s="5">
        <v>38540.46</v>
      </c>
      <c r="JX7" s="5">
        <v>38559.879999999997</v>
      </c>
      <c r="JY7" s="5">
        <v>38574.629999999997</v>
      </c>
      <c r="JZ7" s="5">
        <v>38589.4</v>
      </c>
      <c r="KA7" s="5">
        <v>38604.199999999997</v>
      </c>
      <c r="KB7" s="5">
        <v>38618.99</v>
      </c>
      <c r="KC7" s="5">
        <v>38632.25</v>
      </c>
      <c r="KD7" s="5">
        <v>38645.58</v>
      </c>
      <c r="KE7" s="5">
        <v>38658.870000000003</v>
      </c>
      <c r="KF7" s="5">
        <v>38672.17</v>
      </c>
      <c r="KG7" s="5">
        <v>38683.15</v>
      </c>
      <c r="KH7" s="5">
        <v>38694.129999999997</v>
      </c>
      <c r="KI7" s="5">
        <v>38705.11</v>
      </c>
      <c r="KJ7" s="5">
        <v>38716.1</v>
      </c>
      <c r="KK7" s="5">
        <v>38722.39</v>
      </c>
      <c r="KL7" s="5">
        <v>38728.69</v>
      </c>
      <c r="KM7" s="5">
        <v>38735.019999999997</v>
      </c>
      <c r="KN7" s="5">
        <v>38741.339999999997</v>
      </c>
      <c r="KO7" s="5">
        <v>38747.629999999997</v>
      </c>
      <c r="KP7" s="5">
        <v>38753.879999999997</v>
      </c>
      <c r="KQ7" s="5">
        <v>38760.14</v>
      </c>
      <c r="KR7" s="5">
        <v>38766.39</v>
      </c>
      <c r="KS7" s="5">
        <v>38770.65</v>
      </c>
      <c r="KT7" s="5">
        <v>38774.879999999997</v>
      </c>
      <c r="KU7" s="5">
        <v>38779.11</v>
      </c>
      <c r="KV7" s="5">
        <v>38783.370000000003</v>
      </c>
      <c r="KW7" s="5">
        <v>38785.71</v>
      </c>
      <c r="KX7" s="5">
        <v>38788.089999999997</v>
      </c>
      <c r="KY7" s="5">
        <v>38790.49</v>
      </c>
      <c r="KZ7" s="5">
        <v>38792.9</v>
      </c>
      <c r="LA7" s="5">
        <v>38795.17</v>
      </c>
      <c r="LB7" s="5">
        <v>38797.4</v>
      </c>
      <c r="LC7" s="5">
        <v>38799.67</v>
      </c>
      <c r="LD7" s="5">
        <v>38801.97</v>
      </c>
      <c r="LE7" s="5">
        <v>38805.629999999997</v>
      </c>
      <c r="LF7" s="5">
        <v>38809.300000000003</v>
      </c>
      <c r="LG7" s="5">
        <v>38812.959999999999</v>
      </c>
      <c r="LH7" s="5">
        <v>38816.629999999997</v>
      </c>
      <c r="LI7" s="5">
        <v>38819.08</v>
      </c>
      <c r="LJ7" s="5">
        <v>38821.5</v>
      </c>
      <c r="LK7" s="5">
        <v>38823.93</v>
      </c>
      <c r="LL7" s="5">
        <v>38826.379999999997</v>
      </c>
      <c r="LM7" s="5">
        <v>38830.089999999997</v>
      </c>
      <c r="LN7" s="5">
        <v>38833.800000000003</v>
      </c>
      <c r="LO7" s="5">
        <v>38837.550000000003</v>
      </c>
      <c r="LP7" s="5">
        <v>38841.29</v>
      </c>
      <c r="LQ7" s="5">
        <v>38845.01</v>
      </c>
      <c r="LR7" s="5">
        <v>38848.720000000001</v>
      </c>
      <c r="LS7" t="s">
        <v>348</v>
      </c>
      <c r="LT7" t="b">
        <v>1</v>
      </c>
      <c r="LU7" t="s">
        <v>349</v>
      </c>
      <c r="LV7" t="s">
        <v>349</v>
      </c>
      <c r="LW7">
        <v>2025</v>
      </c>
      <c r="LX7">
        <v>4</v>
      </c>
      <c r="LY7" s="2">
        <v>46125</v>
      </c>
      <c r="LZ7" t="s">
        <v>365</v>
      </c>
      <c r="MA7" s="3" t="s">
        <v>366</v>
      </c>
      <c r="MB7" t="s">
        <v>352</v>
      </c>
      <c r="MC7" t="s">
        <v>367</v>
      </c>
      <c r="MD7" t="s">
        <v>354</v>
      </c>
    </row>
    <row r="8" spans="1:342" x14ac:dyDescent="0.25">
      <c r="A8" t="s">
        <v>342</v>
      </c>
      <c r="B8" t="s">
        <v>368</v>
      </c>
      <c r="C8" s="3" t="s">
        <v>794</v>
      </c>
      <c r="D8" t="s">
        <v>356</v>
      </c>
      <c r="E8" t="s">
        <v>369</v>
      </c>
      <c r="F8" t="s">
        <v>347</v>
      </c>
      <c r="G8" s="4">
        <v>62083</v>
      </c>
      <c r="H8" s="4">
        <v>63691</v>
      </c>
      <c r="I8" s="4">
        <v>66013</v>
      </c>
      <c r="J8" s="4">
        <v>68169</v>
      </c>
      <c r="K8" s="4">
        <v>69957</v>
      </c>
      <c r="L8" s="4">
        <v>71408</v>
      </c>
      <c r="M8" s="4">
        <v>73442</v>
      </c>
      <c r="N8" s="4">
        <v>75743</v>
      </c>
      <c r="O8" s="4">
        <v>77593</v>
      </c>
      <c r="P8" s="4">
        <v>79106</v>
      </c>
      <c r="Q8" s="4">
        <v>80536</v>
      </c>
      <c r="R8" s="4">
        <v>82778</v>
      </c>
      <c r="S8" s="4">
        <v>85858</v>
      </c>
      <c r="T8" s="4">
        <v>86421</v>
      </c>
      <c r="U8" s="4">
        <v>88777</v>
      </c>
      <c r="V8" s="4">
        <v>90844</v>
      </c>
      <c r="W8" s="4">
        <v>91822</v>
      </c>
      <c r="X8" s="4">
        <v>93603</v>
      </c>
      <c r="Y8" s="4">
        <v>95037</v>
      </c>
      <c r="Z8" s="4">
        <v>98146</v>
      </c>
      <c r="AA8" s="4">
        <v>99621</v>
      </c>
      <c r="AB8" s="4">
        <v>103408</v>
      </c>
      <c r="AC8" s="4">
        <v>105374</v>
      </c>
      <c r="AD8" s="4">
        <v>107052</v>
      </c>
      <c r="AE8" s="4">
        <v>108967</v>
      </c>
      <c r="AF8" s="4">
        <v>110308</v>
      </c>
      <c r="AG8" s="4">
        <v>112237</v>
      </c>
      <c r="AH8" s="4">
        <v>116049</v>
      </c>
      <c r="AI8" s="4">
        <v>118411</v>
      </c>
      <c r="AJ8" s="4">
        <v>122020</v>
      </c>
      <c r="AK8" s="4">
        <v>127443</v>
      </c>
      <c r="AL8" s="4">
        <v>130166</v>
      </c>
      <c r="AM8" s="4">
        <v>133648</v>
      </c>
      <c r="AN8" s="4">
        <v>137021</v>
      </c>
      <c r="AO8" s="4">
        <v>141211</v>
      </c>
      <c r="AP8" s="4">
        <v>145397</v>
      </c>
      <c r="AQ8" s="4">
        <v>149089</v>
      </c>
      <c r="AR8" s="4">
        <v>151744</v>
      </c>
      <c r="AS8" s="4">
        <v>155873</v>
      </c>
      <c r="AT8" s="4">
        <v>159889</v>
      </c>
      <c r="AU8" s="4">
        <v>163591</v>
      </c>
      <c r="AV8" s="4">
        <v>167263</v>
      </c>
      <c r="AW8" s="4">
        <v>170618</v>
      </c>
      <c r="AX8" s="4">
        <v>171505</v>
      </c>
      <c r="AY8" s="4">
        <v>173745</v>
      </c>
      <c r="AZ8" s="4">
        <v>176366</v>
      </c>
      <c r="BA8" s="4">
        <v>177818</v>
      </c>
      <c r="BB8" s="4">
        <v>180143</v>
      </c>
      <c r="BC8" s="4">
        <v>182024</v>
      </c>
      <c r="BD8" s="4">
        <v>182472</v>
      </c>
      <c r="BE8" s="4">
        <v>183139</v>
      </c>
      <c r="BF8" s="4">
        <v>185586</v>
      </c>
      <c r="BG8" s="4">
        <v>190217</v>
      </c>
      <c r="BH8" s="4">
        <v>190433</v>
      </c>
      <c r="BI8" s="4">
        <v>194181</v>
      </c>
      <c r="BJ8" s="4">
        <v>197559</v>
      </c>
      <c r="BK8" s="4">
        <v>200471</v>
      </c>
      <c r="BL8" s="4">
        <v>201365</v>
      </c>
      <c r="BM8" s="4">
        <v>203978</v>
      </c>
      <c r="BN8" s="4">
        <v>207713</v>
      </c>
      <c r="BO8" s="4">
        <v>209386</v>
      </c>
      <c r="BP8" s="4">
        <v>211504</v>
      </c>
      <c r="BQ8" s="4">
        <v>215396</v>
      </c>
      <c r="BR8" s="4">
        <v>218635</v>
      </c>
      <c r="BS8" s="4">
        <v>222304</v>
      </c>
      <c r="BT8" s="4">
        <v>227104</v>
      </c>
      <c r="BU8" s="4">
        <v>230833</v>
      </c>
      <c r="BV8" s="4">
        <v>233368</v>
      </c>
      <c r="BW8" s="4">
        <v>233344</v>
      </c>
      <c r="BX8" s="4">
        <v>237250</v>
      </c>
      <c r="BY8" s="4">
        <v>245353</v>
      </c>
      <c r="BZ8" s="4">
        <v>242592</v>
      </c>
      <c r="CA8" s="4">
        <v>247175</v>
      </c>
      <c r="CB8" s="4">
        <v>249234</v>
      </c>
      <c r="CC8" s="4">
        <v>251492</v>
      </c>
      <c r="CD8" s="4">
        <v>254903</v>
      </c>
      <c r="CE8" s="4">
        <v>257115</v>
      </c>
      <c r="CF8" s="4">
        <v>258836</v>
      </c>
      <c r="CG8" s="4">
        <v>262328</v>
      </c>
      <c r="CH8" s="4">
        <v>268448</v>
      </c>
      <c r="CI8" s="4">
        <v>273551</v>
      </c>
      <c r="CJ8" s="4">
        <v>275103</v>
      </c>
      <c r="CK8" s="4">
        <v>277076</v>
      </c>
      <c r="CL8" s="4">
        <v>279029</v>
      </c>
      <c r="CM8" s="4">
        <v>283724</v>
      </c>
      <c r="CN8" s="4">
        <v>287603</v>
      </c>
      <c r="CO8" s="4">
        <v>289333</v>
      </c>
      <c r="CP8" s="4">
        <v>289882</v>
      </c>
      <c r="CQ8" s="4">
        <v>293878</v>
      </c>
      <c r="CR8" s="4">
        <v>297001</v>
      </c>
      <c r="CS8" s="4">
        <v>299863</v>
      </c>
      <c r="CT8" s="4">
        <v>303904</v>
      </c>
      <c r="CU8" s="4">
        <v>307576</v>
      </c>
      <c r="CV8" s="4">
        <v>313623</v>
      </c>
      <c r="CW8" s="4">
        <v>318875</v>
      </c>
      <c r="CX8" s="4">
        <v>322428</v>
      </c>
      <c r="CY8" s="4">
        <v>324300</v>
      </c>
      <c r="CZ8" s="4">
        <v>331067</v>
      </c>
      <c r="DA8" s="4">
        <v>332518</v>
      </c>
      <c r="DB8" s="4">
        <v>339258</v>
      </c>
      <c r="DC8" s="4">
        <v>341839</v>
      </c>
      <c r="DD8" s="4">
        <v>349602</v>
      </c>
      <c r="DE8" s="4">
        <v>353424</v>
      </c>
      <c r="DF8" s="4">
        <v>358384</v>
      </c>
      <c r="DG8" s="4">
        <v>362595</v>
      </c>
      <c r="DH8" s="4">
        <v>368522</v>
      </c>
      <c r="DI8" s="4">
        <v>372582</v>
      </c>
      <c r="DJ8" s="4">
        <v>374381</v>
      </c>
      <c r="DK8" s="4">
        <v>378672</v>
      </c>
      <c r="DL8" s="4">
        <v>387949</v>
      </c>
      <c r="DM8" s="4">
        <v>390894</v>
      </c>
      <c r="DN8" s="4">
        <v>394214</v>
      </c>
      <c r="DO8" s="4">
        <v>399716</v>
      </c>
      <c r="DP8" s="4">
        <v>402687</v>
      </c>
      <c r="DQ8" s="4">
        <v>402137</v>
      </c>
      <c r="DR8" s="4">
        <v>397677</v>
      </c>
      <c r="DS8" s="4">
        <v>389775</v>
      </c>
      <c r="DT8" s="4">
        <v>389151</v>
      </c>
      <c r="DU8" s="4">
        <v>391179</v>
      </c>
      <c r="DV8" s="4">
        <v>389300</v>
      </c>
      <c r="DW8" s="4">
        <v>398126</v>
      </c>
      <c r="DX8" s="4">
        <v>402937</v>
      </c>
      <c r="DY8" s="4">
        <v>406177</v>
      </c>
      <c r="DZ8" s="4">
        <v>408599</v>
      </c>
      <c r="EA8" s="4">
        <v>416521</v>
      </c>
      <c r="EB8" s="4">
        <v>414040</v>
      </c>
      <c r="EC8" s="4">
        <v>418119</v>
      </c>
      <c r="ED8" s="4">
        <v>421265</v>
      </c>
      <c r="EE8" s="4">
        <v>426653</v>
      </c>
      <c r="EF8" s="4">
        <v>426698</v>
      </c>
      <c r="EG8" s="4">
        <v>433287</v>
      </c>
      <c r="EH8" s="4">
        <v>435070</v>
      </c>
      <c r="EI8" s="4">
        <v>440038</v>
      </c>
      <c r="EJ8" s="4">
        <v>443626</v>
      </c>
      <c r="EK8" s="4">
        <v>450725</v>
      </c>
      <c r="EL8" s="4">
        <v>454683</v>
      </c>
      <c r="EM8" s="4">
        <v>460682</v>
      </c>
      <c r="EN8" s="4">
        <v>464667</v>
      </c>
      <c r="EO8" s="4">
        <v>474115</v>
      </c>
      <c r="EP8" s="4">
        <v>475602</v>
      </c>
      <c r="EQ8" s="4">
        <v>478016</v>
      </c>
      <c r="ER8" s="4">
        <v>479382</v>
      </c>
      <c r="ES8" s="4">
        <v>482690</v>
      </c>
      <c r="ET8" s="4">
        <v>487928</v>
      </c>
      <c r="EU8" s="4">
        <v>492644</v>
      </c>
      <c r="EV8" s="4">
        <v>497056</v>
      </c>
      <c r="EW8" s="4">
        <v>504373</v>
      </c>
      <c r="EX8" s="4">
        <v>510682</v>
      </c>
      <c r="EY8" s="4">
        <v>517306</v>
      </c>
      <c r="EZ8" s="4">
        <v>521616</v>
      </c>
      <c r="FA8" s="4">
        <v>525161</v>
      </c>
      <c r="FB8" s="4">
        <v>533139</v>
      </c>
      <c r="FC8" s="4">
        <v>535163</v>
      </c>
      <c r="FD8" s="4">
        <v>540719</v>
      </c>
      <c r="FE8" s="4">
        <v>545160</v>
      </c>
      <c r="FF8" s="4">
        <v>550517</v>
      </c>
      <c r="FG8" s="4">
        <v>553984</v>
      </c>
      <c r="FH8" s="4">
        <v>560995</v>
      </c>
      <c r="FI8" s="4">
        <v>567451</v>
      </c>
      <c r="FJ8" s="4">
        <v>570531</v>
      </c>
      <c r="FK8" s="4">
        <v>559365</v>
      </c>
      <c r="FL8" s="4">
        <v>481227</v>
      </c>
      <c r="FM8" s="4">
        <v>540319</v>
      </c>
      <c r="FN8" s="4">
        <v>543809</v>
      </c>
      <c r="FO8" s="4">
        <v>545116</v>
      </c>
      <c r="FP8" s="4">
        <v>576525</v>
      </c>
      <c r="FQ8" s="4">
        <v>592707</v>
      </c>
      <c r="FR8" s="4">
        <v>608304</v>
      </c>
      <c r="FS8" s="4">
        <v>623014</v>
      </c>
      <c r="FT8" s="4">
        <v>639293</v>
      </c>
      <c r="FU8" s="4">
        <v>650233</v>
      </c>
      <c r="FV8" s="4">
        <v>668409</v>
      </c>
      <c r="FW8" s="4">
        <v>679194</v>
      </c>
      <c r="FX8" s="4">
        <v>689618</v>
      </c>
      <c r="FY8" s="4">
        <v>692982</v>
      </c>
      <c r="FZ8" s="4">
        <v>690370</v>
      </c>
      <c r="GA8" s="4">
        <v>705573</v>
      </c>
      <c r="GB8" s="4">
        <v>717865</v>
      </c>
      <c r="GC8" s="4">
        <v>729877</v>
      </c>
      <c r="GD8" s="4">
        <v>738129</v>
      </c>
      <c r="GE8" s="4">
        <v>748000</v>
      </c>
      <c r="GF8" s="4">
        <v>757927</v>
      </c>
      <c r="GG8" s="4">
        <v>764673</v>
      </c>
      <c r="GH8" s="4">
        <v>769261</v>
      </c>
      <c r="GI8" s="5">
        <v>773384.4</v>
      </c>
      <c r="GJ8" s="5">
        <v>778745.1</v>
      </c>
      <c r="GK8" s="5">
        <v>785914.4</v>
      </c>
      <c r="GL8" s="5">
        <v>792354.5</v>
      </c>
      <c r="GM8" s="5">
        <v>800849.6</v>
      </c>
      <c r="GN8" s="5">
        <v>808715.4</v>
      </c>
      <c r="GO8" s="5">
        <v>816335.3</v>
      </c>
      <c r="GP8" s="5">
        <v>824272.9</v>
      </c>
      <c r="GQ8" s="5">
        <v>832370.6</v>
      </c>
      <c r="GR8" s="5">
        <v>840632.5</v>
      </c>
      <c r="GS8" s="5">
        <v>848806.40000000002</v>
      </c>
      <c r="GT8" s="5">
        <v>856633.6</v>
      </c>
      <c r="GU8" s="5">
        <v>864273.2</v>
      </c>
      <c r="GV8" s="5">
        <v>871677.9</v>
      </c>
      <c r="GW8" s="5">
        <v>878883.2</v>
      </c>
      <c r="GX8" s="5">
        <v>886148.5</v>
      </c>
      <c r="GY8" s="5">
        <v>893696.7</v>
      </c>
      <c r="GZ8" s="5">
        <v>901533.4</v>
      </c>
      <c r="HA8" s="5">
        <v>909619.8</v>
      </c>
      <c r="HB8" s="5">
        <v>917916.4</v>
      </c>
      <c r="HC8" s="5">
        <v>926312.1</v>
      </c>
      <c r="HD8" s="5">
        <v>934806.8</v>
      </c>
      <c r="HE8" s="5">
        <v>943332.8</v>
      </c>
      <c r="HF8" s="5">
        <v>951983.9</v>
      </c>
      <c r="HG8" s="5">
        <v>960665.5</v>
      </c>
      <c r="HH8" s="5">
        <v>969378.7</v>
      </c>
      <c r="HI8" s="5">
        <v>978171.4</v>
      </c>
      <c r="HJ8" s="5">
        <v>987044.8</v>
      </c>
      <c r="HK8" s="5">
        <v>995934.3</v>
      </c>
      <c r="HL8" s="5">
        <v>1004906</v>
      </c>
      <c r="HM8" s="5">
        <v>1014041</v>
      </c>
      <c r="HN8" s="5">
        <v>1023262</v>
      </c>
      <c r="HO8" s="5">
        <v>1032650</v>
      </c>
      <c r="HP8" s="5">
        <v>1042127</v>
      </c>
      <c r="HQ8" s="5">
        <v>1051662</v>
      </c>
      <c r="HR8" s="5">
        <v>1061201</v>
      </c>
      <c r="HS8" s="5">
        <v>1070922</v>
      </c>
      <c r="HT8" s="5">
        <v>1080734</v>
      </c>
      <c r="HU8" s="5">
        <v>1090615</v>
      </c>
      <c r="HV8" s="5">
        <v>1100587</v>
      </c>
      <c r="HW8" s="5">
        <v>1110618</v>
      </c>
      <c r="HX8" s="5">
        <v>1120743</v>
      </c>
      <c r="HY8" s="5">
        <v>1130963</v>
      </c>
      <c r="HZ8" s="5">
        <v>1141280</v>
      </c>
      <c r="IA8" s="5">
        <v>1151693</v>
      </c>
      <c r="IB8" s="5">
        <v>1162203</v>
      </c>
      <c r="IC8" s="5">
        <v>1172814</v>
      </c>
      <c r="ID8" s="5">
        <v>1183525</v>
      </c>
      <c r="IE8" s="5">
        <v>1194337</v>
      </c>
      <c r="IF8" s="5">
        <v>1205247</v>
      </c>
      <c r="IG8" s="5">
        <v>1216226</v>
      </c>
      <c r="IH8" s="5">
        <v>1227308</v>
      </c>
      <c r="II8" s="5">
        <v>1238542</v>
      </c>
      <c r="IJ8" s="5">
        <v>1249880</v>
      </c>
      <c r="IK8" s="5">
        <v>1261325</v>
      </c>
      <c r="IL8" s="5">
        <v>1272878</v>
      </c>
      <c r="IM8" s="5">
        <v>1284653</v>
      </c>
      <c r="IN8" s="5">
        <v>1296538</v>
      </c>
      <c r="IO8" s="5">
        <v>1308547</v>
      </c>
      <c r="IP8" s="5">
        <v>1320669</v>
      </c>
      <c r="IQ8" s="5">
        <v>1333012</v>
      </c>
      <c r="IR8" s="5">
        <v>1345474</v>
      </c>
      <c r="IS8" s="5">
        <v>1358100</v>
      </c>
      <c r="IT8" s="5">
        <v>1370851</v>
      </c>
      <c r="IU8" s="5">
        <v>1383727</v>
      </c>
      <c r="IV8" s="5">
        <v>1396725</v>
      </c>
      <c r="IW8" s="5">
        <v>1409734</v>
      </c>
      <c r="IX8" s="5">
        <v>1422866</v>
      </c>
      <c r="IY8" s="5">
        <v>1436140</v>
      </c>
      <c r="IZ8" s="5">
        <v>1449541</v>
      </c>
      <c r="JA8" s="5">
        <v>1462808</v>
      </c>
      <c r="JB8" s="5">
        <v>1476194</v>
      </c>
      <c r="JC8" s="5">
        <v>1489700</v>
      </c>
      <c r="JD8" s="5">
        <v>1503325</v>
      </c>
      <c r="JE8" s="5">
        <v>1516834</v>
      </c>
      <c r="JF8" s="5">
        <v>1530455</v>
      </c>
      <c r="JG8" s="5">
        <v>1544200</v>
      </c>
      <c r="JH8" s="5">
        <v>1558064</v>
      </c>
      <c r="JI8" s="5">
        <v>1571937</v>
      </c>
      <c r="JJ8" s="5">
        <v>1585928</v>
      </c>
      <c r="JK8" s="5">
        <v>1600054</v>
      </c>
      <c r="JL8" s="5">
        <v>1614294</v>
      </c>
      <c r="JM8" s="5">
        <v>1628714</v>
      </c>
      <c r="JN8" s="5">
        <v>1643258</v>
      </c>
      <c r="JO8" s="5">
        <v>1657925</v>
      </c>
      <c r="JP8" s="5">
        <v>1672716</v>
      </c>
      <c r="JQ8" s="5">
        <v>1687537</v>
      </c>
      <c r="JR8" s="5">
        <v>1702483</v>
      </c>
      <c r="JS8" s="5">
        <v>1717558</v>
      </c>
      <c r="JT8" s="5">
        <v>1732756</v>
      </c>
      <c r="JU8" s="5">
        <v>1748039</v>
      </c>
      <c r="JV8" s="5">
        <v>1763448</v>
      </c>
      <c r="JW8" s="5">
        <v>1779007</v>
      </c>
      <c r="JX8" s="5">
        <v>1794692</v>
      </c>
      <c r="JY8" s="5">
        <v>1810367</v>
      </c>
      <c r="JZ8" s="5">
        <v>1826172</v>
      </c>
      <c r="KA8" s="5">
        <v>1842102</v>
      </c>
      <c r="KB8" s="5">
        <v>1858155</v>
      </c>
      <c r="KC8" s="5">
        <v>1874295</v>
      </c>
      <c r="KD8" s="5">
        <v>1890561</v>
      </c>
      <c r="KE8" s="5">
        <v>1906978</v>
      </c>
      <c r="KF8" s="5">
        <v>1923523</v>
      </c>
      <c r="KG8" s="5">
        <v>1940137</v>
      </c>
      <c r="KH8" s="5">
        <v>1956880</v>
      </c>
      <c r="KI8" s="5">
        <v>1973762</v>
      </c>
      <c r="KJ8" s="5">
        <v>1990775</v>
      </c>
      <c r="KK8" s="5">
        <v>2007767</v>
      </c>
      <c r="KL8" s="5">
        <v>2024888</v>
      </c>
      <c r="KM8" s="5">
        <v>2042148</v>
      </c>
      <c r="KN8" s="5">
        <v>2059540</v>
      </c>
      <c r="KO8" s="5">
        <v>2077064</v>
      </c>
      <c r="KP8" s="5">
        <v>2094725</v>
      </c>
      <c r="KQ8" s="5">
        <v>2112520</v>
      </c>
      <c r="KR8" s="5">
        <v>2130456</v>
      </c>
      <c r="KS8" s="5">
        <v>2148456</v>
      </c>
      <c r="KT8" s="5">
        <v>2166595</v>
      </c>
      <c r="KU8" s="5">
        <v>2184870</v>
      </c>
      <c r="KV8" s="5">
        <v>2203291</v>
      </c>
      <c r="KW8" s="5">
        <v>2221779</v>
      </c>
      <c r="KX8" s="5">
        <v>2240415</v>
      </c>
      <c r="KY8" s="5">
        <v>2259193</v>
      </c>
      <c r="KZ8" s="5">
        <v>2278110</v>
      </c>
      <c r="LA8" s="5">
        <v>2297164</v>
      </c>
      <c r="LB8" s="5">
        <v>2316368</v>
      </c>
      <c r="LC8" s="5">
        <v>2335731</v>
      </c>
      <c r="LD8" s="5">
        <v>2355239</v>
      </c>
      <c r="LE8" s="5">
        <v>2374954</v>
      </c>
      <c r="LF8" s="5">
        <v>2394824</v>
      </c>
      <c r="LG8" s="5">
        <v>2414843</v>
      </c>
      <c r="LH8" s="5">
        <v>2435018</v>
      </c>
      <c r="LI8" s="5">
        <v>2455298</v>
      </c>
      <c r="LJ8" s="5">
        <v>2475729</v>
      </c>
      <c r="LK8" s="5">
        <v>2496321</v>
      </c>
      <c r="LL8" s="5">
        <v>2517071</v>
      </c>
      <c r="LM8" s="5">
        <v>2538040</v>
      </c>
      <c r="LN8" s="5">
        <v>2559170</v>
      </c>
      <c r="LO8" s="5">
        <v>2580460</v>
      </c>
      <c r="LP8" s="5">
        <v>2601914</v>
      </c>
      <c r="LQ8" s="5">
        <v>2623535</v>
      </c>
      <c r="LR8" s="5">
        <v>2645326</v>
      </c>
      <c r="LS8" t="s">
        <v>348</v>
      </c>
      <c r="LT8" t="b">
        <v>1</v>
      </c>
      <c r="LU8" t="s">
        <v>349</v>
      </c>
      <c r="LV8" t="s">
        <v>349</v>
      </c>
      <c r="LW8">
        <v>2025</v>
      </c>
      <c r="LX8">
        <v>4</v>
      </c>
      <c r="LY8" s="2">
        <v>46125</v>
      </c>
      <c r="LZ8" t="s">
        <v>370</v>
      </c>
      <c r="MA8" t="s">
        <v>371</v>
      </c>
      <c r="MB8" t="s">
        <v>352</v>
      </c>
      <c r="MC8" t="s">
        <v>372</v>
      </c>
      <c r="MD8" t="s">
        <v>354</v>
      </c>
    </row>
    <row r="9" spans="1:342" x14ac:dyDescent="0.25">
      <c r="A9" t="s">
        <v>342</v>
      </c>
      <c r="B9" t="s">
        <v>373</v>
      </c>
      <c r="C9" s="3" t="s">
        <v>794</v>
      </c>
      <c r="D9" t="s">
        <v>356</v>
      </c>
      <c r="E9" s="3" t="s">
        <v>357</v>
      </c>
      <c r="F9" t="s">
        <v>347</v>
      </c>
      <c r="G9" s="4">
        <v>290378</v>
      </c>
      <c r="H9" s="4">
        <v>284713</v>
      </c>
      <c r="I9" s="4">
        <v>284402</v>
      </c>
      <c r="J9" s="4">
        <v>281496</v>
      </c>
      <c r="K9" s="4">
        <v>281257</v>
      </c>
      <c r="L9" s="4">
        <v>282155</v>
      </c>
      <c r="M9" s="4">
        <v>285437</v>
      </c>
      <c r="N9" s="4">
        <v>285814</v>
      </c>
      <c r="O9" s="4">
        <v>286275</v>
      </c>
      <c r="P9" s="4">
        <v>289232</v>
      </c>
      <c r="Q9" s="4">
        <v>289852</v>
      </c>
      <c r="R9" s="4">
        <v>291832</v>
      </c>
      <c r="S9" s="4">
        <v>297563</v>
      </c>
      <c r="T9" s="4">
        <v>299623</v>
      </c>
      <c r="U9" s="4">
        <v>303085</v>
      </c>
      <c r="V9" s="4">
        <v>305361</v>
      </c>
      <c r="W9" s="4">
        <v>307964</v>
      </c>
      <c r="X9" s="4">
        <v>304892</v>
      </c>
      <c r="Y9" s="4">
        <v>307122</v>
      </c>
      <c r="Z9" s="4">
        <v>312697</v>
      </c>
      <c r="AA9" s="4">
        <v>315753</v>
      </c>
      <c r="AB9" s="4">
        <v>322451</v>
      </c>
      <c r="AC9" s="4">
        <v>322392</v>
      </c>
      <c r="AD9" s="4">
        <v>322604</v>
      </c>
      <c r="AE9" s="4">
        <v>325968</v>
      </c>
      <c r="AF9" s="4">
        <v>328872</v>
      </c>
      <c r="AG9" s="4">
        <v>330966</v>
      </c>
      <c r="AH9" s="4">
        <v>337367</v>
      </c>
      <c r="AI9" s="4">
        <v>339754</v>
      </c>
      <c r="AJ9" s="4">
        <v>344795</v>
      </c>
      <c r="AK9" s="4">
        <v>353365</v>
      </c>
      <c r="AL9" s="4">
        <v>357439</v>
      </c>
      <c r="AM9" s="4">
        <v>363267</v>
      </c>
      <c r="AN9" s="4">
        <v>365209</v>
      </c>
      <c r="AO9" s="4">
        <v>369774</v>
      </c>
      <c r="AP9" s="4">
        <v>372752</v>
      </c>
      <c r="AQ9" s="4">
        <v>374612</v>
      </c>
      <c r="AR9" s="4">
        <v>376951</v>
      </c>
      <c r="AS9" s="4">
        <v>377573</v>
      </c>
      <c r="AT9" s="4">
        <v>377508</v>
      </c>
      <c r="AU9" s="4">
        <v>379458</v>
      </c>
      <c r="AV9" s="4">
        <v>381997</v>
      </c>
      <c r="AW9" s="4">
        <v>377831</v>
      </c>
      <c r="AX9" s="4">
        <v>375916</v>
      </c>
      <c r="AY9" s="4">
        <v>374060</v>
      </c>
      <c r="AZ9" s="4">
        <v>373608</v>
      </c>
      <c r="BA9" s="4">
        <v>372878</v>
      </c>
      <c r="BB9" s="4">
        <v>373357</v>
      </c>
      <c r="BC9" s="4">
        <v>373317</v>
      </c>
      <c r="BD9" s="4">
        <v>372751</v>
      </c>
      <c r="BE9" s="4">
        <v>374537</v>
      </c>
      <c r="BF9" s="4">
        <v>377418</v>
      </c>
      <c r="BG9" s="4">
        <v>379370</v>
      </c>
      <c r="BH9" s="4">
        <v>381045</v>
      </c>
      <c r="BI9" s="4">
        <v>384524</v>
      </c>
      <c r="BJ9" s="4">
        <v>387143</v>
      </c>
      <c r="BK9" s="4">
        <v>391026</v>
      </c>
      <c r="BL9" s="4">
        <v>394588</v>
      </c>
      <c r="BM9" s="4">
        <v>398566</v>
      </c>
      <c r="BN9" s="4">
        <v>400279</v>
      </c>
      <c r="BO9" s="4">
        <v>402390</v>
      </c>
      <c r="BP9" s="4">
        <v>403259</v>
      </c>
      <c r="BQ9" s="4">
        <v>407795</v>
      </c>
      <c r="BR9" s="4">
        <v>409132</v>
      </c>
      <c r="BS9" s="4">
        <v>412022</v>
      </c>
      <c r="BT9" s="4">
        <v>413325</v>
      </c>
      <c r="BU9" s="4">
        <v>417019</v>
      </c>
      <c r="BV9" s="4">
        <v>422639</v>
      </c>
      <c r="BW9" s="4">
        <v>429418</v>
      </c>
      <c r="BX9" s="4">
        <v>434199</v>
      </c>
      <c r="BY9" s="4">
        <v>438100</v>
      </c>
      <c r="BZ9" s="4">
        <v>444540</v>
      </c>
      <c r="CA9" s="4">
        <v>447712</v>
      </c>
      <c r="CB9" s="4">
        <v>450292</v>
      </c>
      <c r="CC9" s="4">
        <v>451005</v>
      </c>
      <c r="CD9" s="4">
        <v>453937</v>
      </c>
      <c r="CE9" s="4">
        <v>457044</v>
      </c>
      <c r="CF9" s="4">
        <v>458710</v>
      </c>
      <c r="CG9" s="4">
        <v>466387</v>
      </c>
      <c r="CH9" s="4">
        <v>473892</v>
      </c>
      <c r="CI9" s="4">
        <v>480212</v>
      </c>
      <c r="CJ9" s="4">
        <v>483672</v>
      </c>
      <c r="CK9" s="4">
        <v>486617</v>
      </c>
      <c r="CL9" s="4">
        <v>489506</v>
      </c>
      <c r="CM9" s="4">
        <v>493575</v>
      </c>
      <c r="CN9" s="4">
        <v>495602</v>
      </c>
      <c r="CO9" s="4">
        <v>497938</v>
      </c>
      <c r="CP9" s="4">
        <v>499278</v>
      </c>
      <c r="CQ9" s="4">
        <v>500794</v>
      </c>
      <c r="CR9" s="4">
        <v>503433</v>
      </c>
      <c r="CS9" s="4">
        <v>506386</v>
      </c>
      <c r="CT9" s="4">
        <v>509728</v>
      </c>
      <c r="CU9" s="4">
        <v>514031</v>
      </c>
      <c r="CV9" s="4">
        <v>518802</v>
      </c>
      <c r="CW9" s="4">
        <v>524213</v>
      </c>
      <c r="CX9" s="4">
        <v>528320</v>
      </c>
      <c r="CY9" s="4">
        <v>529996</v>
      </c>
      <c r="CZ9" s="4">
        <v>532543</v>
      </c>
      <c r="DA9" s="4">
        <v>534447</v>
      </c>
      <c r="DB9" s="4">
        <v>536886</v>
      </c>
      <c r="DC9" s="4">
        <v>541028</v>
      </c>
      <c r="DD9" s="4">
        <v>545530</v>
      </c>
      <c r="DE9" s="4">
        <v>550552</v>
      </c>
      <c r="DF9" s="4">
        <v>556311</v>
      </c>
      <c r="DG9" s="4">
        <v>558314</v>
      </c>
      <c r="DH9" s="4">
        <v>559795</v>
      </c>
      <c r="DI9" s="4">
        <v>560675</v>
      </c>
      <c r="DJ9" s="4">
        <v>562669</v>
      </c>
      <c r="DK9" s="4">
        <v>568845</v>
      </c>
      <c r="DL9" s="4">
        <v>574194</v>
      </c>
      <c r="DM9" s="4">
        <v>579605</v>
      </c>
      <c r="DN9" s="4">
        <v>584504</v>
      </c>
      <c r="DO9" s="4">
        <v>586690</v>
      </c>
      <c r="DP9" s="4">
        <v>583541</v>
      </c>
      <c r="DQ9" s="4">
        <v>573961</v>
      </c>
      <c r="DR9" s="4">
        <v>561816</v>
      </c>
      <c r="DS9" s="4">
        <v>550451</v>
      </c>
      <c r="DT9" s="4">
        <v>548859</v>
      </c>
      <c r="DU9" s="4">
        <v>549540</v>
      </c>
      <c r="DV9" s="4">
        <v>551372</v>
      </c>
      <c r="DW9" s="4">
        <v>556002</v>
      </c>
      <c r="DX9" s="4">
        <v>562353</v>
      </c>
      <c r="DY9" s="4">
        <v>565659</v>
      </c>
      <c r="DZ9" s="4">
        <v>565945</v>
      </c>
      <c r="EA9" s="4">
        <v>566873</v>
      </c>
      <c r="EB9" s="4">
        <v>566601</v>
      </c>
      <c r="EC9" s="4">
        <v>567586</v>
      </c>
      <c r="ED9" s="4">
        <v>568056</v>
      </c>
      <c r="EE9" s="4">
        <v>573416</v>
      </c>
      <c r="EF9" s="4">
        <v>573112</v>
      </c>
      <c r="EG9" s="4">
        <v>579051</v>
      </c>
      <c r="EH9" s="4">
        <v>578215</v>
      </c>
      <c r="EI9" s="4">
        <v>579749</v>
      </c>
      <c r="EJ9" s="4">
        <v>583605</v>
      </c>
      <c r="EK9" s="4">
        <v>588076</v>
      </c>
      <c r="EL9" s="4">
        <v>591954</v>
      </c>
      <c r="EM9" s="4">
        <v>596696</v>
      </c>
      <c r="EN9" s="4">
        <v>602310</v>
      </c>
      <c r="EO9" s="4">
        <v>607213</v>
      </c>
      <c r="EP9" s="4">
        <v>611220</v>
      </c>
      <c r="EQ9" s="4">
        <v>613076</v>
      </c>
      <c r="ER9" s="4">
        <v>615875</v>
      </c>
      <c r="ES9" s="4">
        <v>618263</v>
      </c>
      <c r="ET9" s="4">
        <v>621968</v>
      </c>
      <c r="EU9" s="4">
        <v>625099</v>
      </c>
      <c r="EV9" s="4">
        <v>629697</v>
      </c>
      <c r="EW9" s="4">
        <v>632477</v>
      </c>
      <c r="EX9" s="4">
        <v>636392</v>
      </c>
      <c r="EY9" s="4">
        <v>642463</v>
      </c>
      <c r="EZ9" s="4">
        <v>647944</v>
      </c>
      <c r="FA9" s="4">
        <v>652329</v>
      </c>
      <c r="FB9" s="4">
        <v>657225</v>
      </c>
      <c r="FC9" s="4">
        <v>657741</v>
      </c>
      <c r="FD9" s="4">
        <v>659172</v>
      </c>
      <c r="FE9" s="4">
        <v>661262</v>
      </c>
      <c r="FF9" s="4">
        <v>662120</v>
      </c>
      <c r="FG9" s="4">
        <v>665456</v>
      </c>
      <c r="FH9" s="4">
        <v>666875</v>
      </c>
      <c r="FI9" s="4">
        <v>670547</v>
      </c>
      <c r="FJ9" s="4">
        <v>670587</v>
      </c>
      <c r="FK9" s="4">
        <v>652180</v>
      </c>
      <c r="FL9" s="4">
        <v>522356</v>
      </c>
      <c r="FM9" s="4">
        <v>610972</v>
      </c>
      <c r="FN9" s="4">
        <v>619330</v>
      </c>
      <c r="FO9" s="4">
        <v>612665</v>
      </c>
      <c r="FP9" s="4">
        <v>655443</v>
      </c>
      <c r="FQ9" s="4">
        <v>666498</v>
      </c>
      <c r="FR9" s="4">
        <v>675680</v>
      </c>
      <c r="FS9" s="4">
        <v>682527</v>
      </c>
      <c r="FT9" s="4">
        <v>686335</v>
      </c>
      <c r="FU9" s="4">
        <v>687029</v>
      </c>
      <c r="FV9" s="4">
        <v>688817</v>
      </c>
      <c r="FW9" s="4">
        <v>689206</v>
      </c>
      <c r="FX9" s="4">
        <v>689491</v>
      </c>
      <c r="FY9" s="4">
        <v>687839</v>
      </c>
      <c r="FZ9" s="4">
        <v>685628</v>
      </c>
      <c r="GA9" s="4">
        <v>690904</v>
      </c>
      <c r="GB9" s="4">
        <v>695145</v>
      </c>
      <c r="GC9" s="4">
        <v>696752</v>
      </c>
      <c r="GD9" s="4">
        <v>699094</v>
      </c>
      <c r="GE9" s="4">
        <v>703655</v>
      </c>
      <c r="GF9" s="4">
        <v>705117</v>
      </c>
      <c r="GG9" s="4">
        <v>705681</v>
      </c>
      <c r="GH9" s="4">
        <v>706067</v>
      </c>
      <c r="GI9" s="5">
        <v>707517.2</v>
      </c>
      <c r="GJ9" s="5">
        <v>707609.5</v>
      </c>
      <c r="GK9" s="5">
        <v>707824.5</v>
      </c>
      <c r="GL9" s="5">
        <v>708804.8</v>
      </c>
      <c r="GM9" s="5">
        <v>710718.4</v>
      </c>
      <c r="GN9" s="5">
        <v>713134.7</v>
      </c>
      <c r="GO9" s="5">
        <v>715844.8</v>
      </c>
      <c r="GP9" s="5">
        <v>718923.1</v>
      </c>
      <c r="GQ9" s="5">
        <v>722230.4</v>
      </c>
      <c r="GR9" s="5">
        <v>725697.9</v>
      </c>
      <c r="GS9" s="5">
        <v>729108.6</v>
      </c>
      <c r="GT9" s="5">
        <v>732462.4</v>
      </c>
      <c r="GU9" s="5">
        <v>735611.5</v>
      </c>
      <c r="GV9" s="5">
        <v>738553.4</v>
      </c>
      <c r="GW9" s="5">
        <v>741286.40000000002</v>
      </c>
      <c r="GX9" s="5">
        <v>743917.6</v>
      </c>
      <c r="GY9" s="5">
        <v>746670.2</v>
      </c>
      <c r="GZ9" s="5">
        <v>749395.6</v>
      </c>
      <c r="HA9" s="5">
        <v>752206.5</v>
      </c>
      <c r="HB9" s="5">
        <v>755102.8</v>
      </c>
      <c r="HC9" s="5">
        <v>758010.5</v>
      </c>
      <c r="HD9" s="5">
        <v>760853.4</v>
      </c>
      <c r="HE9" s="5">
        <v>763669</v>
      </c>
      <c r="HF9" s="5">
        <v>766532.7</v>
      </c>
      <c r="HG9" s="5">
        <v>769368.1</v>
      </c>
      <c r="HH9" s="5">
        <v>772176.5</v>
      </c>
      <c r="HI9" s="5">
        <v>774995.8</v>
      </c>
      <c r="HJ9" s="5">
        <v>777825.2</v>
      </c>
      <c r="HK9" s="5">
        <v>780630</v>
      </c>
      <c r="HL9" s="5">
        <v>783446.9</v>
      </c>
      <c r="HM9" s="5">
        <v>786337.9</v>
      </c>
      <c r="HN9" s="5">
        <v>789241.8</v>
      </c>
      <c r="HO9" s="5">
        <v>792220.8</v>
      </c>
      <c r="HP9" s="5">
        <v>795214.3</v>
      </c>
      <c r="HQ9" s="5">
        <v>798195.9</v>
      </c>
      <c r="HR9" s="5">
        <v>801126.5</v>
      </c>
      <c r="HS9" s="5">
        <v>804139.1</v>
      </c>
      <c r="HT9" s="5">
        <v>807164.3</v>
      </c>
      <c r="HU9" s="5">
        <v>810201.7</v>
      </c>
      <c r="HV9" s="5">
        <v>813250.4</v>
      </c>
      <c r="HW9" s="5">
        <v>816310.9</v>
      </c>
      <c r="HX9" s="5">
        <v>819386.3</v>
      </c>
      <c r="HY9" s="5">
        <v>822473.9</v>
      </c>
      <c r="HZ9" s="5">
        <v>825576.8</v>
      </c>
      <c r="IA9" s="5">
        <v>828691.9</v>
      </c>
      <c r="IB9" s="5">
        <v>831821.8</v>
      </c>
      <c r="IC9" s="5">
        <v>834966</v>
      </c>
      <c r="ID9" s="5">
        <v>838124.2</v>
      </c>
      <c r="IE9" s="5">
        <v>841295.4</v>
      </c>
      <c r="IF9" s="5">
        <v>844480.4</v>
      </c>
      <c r="IG9" s="5">
        <v>847679.7</v>
      </c>
      <c r="IH9" s="5">
        <v>850893.6</v>
      </c>
      <c r="II9" s="5">
        <v>854120.2</v>
      </c>
      <c r="IJ9" s="5">
        <v>857361.1</v>
      </c>
      <c r="IK9" s="5">
        <v>860616.5</v>
      </c>
      <c r="IL9" s="5">
        <v>863886.9</v>
      </c>
      <c r="IM9" s="5">
        <v>867238</v>
      </c>
      <c r="IN9" s="5">
        <v>870603.5</v>
      </c>
      <c r="IO9" s="5">
        <v>873983.6</v>
      </c>
      <c r="IP9" s="5">
        <v>877377.4</v>
      </c>
      <c r="IQ9" s="5">
        <v>880855.6</v>
      </c>
      <c r="IR9" s="5">
        <v>884349.8</v>
      </c>
      <c r="IS9" s="5">
        <v>887872.2</v>
      </c>
      <c r="IT9" s="5">
        <v>891412.1</v>
      </c>
      <c r="IU9" s="5">
        <v>894968.5</v>
      </c>
      <c r="IV9" s="5">
        <v>898541.8</v>
      </c>
      <c r="IW9" s="5">
        <v>902057.6</v>
      </c>
      <c r="IX9" s="5">
        <v>905589.4</v>
      </c>
      <c r="IY9" s="5">
        <v>909137</v>
      </c>
      <c r="IZ9" s="5">
        <v>912699.9</v>
      </c>
      <c r="JA9" s="5">
        <v>916115.4</v>
      </c>
      <c r="JB9" s="5">
        <v>919542.6</v>
      </c>
      <c r="JC9" s="5">
        <v>922979.4</v>
      </c>
      <c r="JD9" s="5">
        <v>926428.5</v>
      </c>
      <c r="JE9" s="5">
        <v>929742.2</v>
      </c>
      <c r="JF9" s="5">
        <v>933063.5</v>
      </c>
      <c r="JG9" s="5">
        <v>936395.2</v>
      </c>
      <c r="JH9" s="5">
        <v>939736.2</v>
      </c>
      <c r="JI9" s="5">
        <v>943020.5</v>
      </c>
      <c r="JJ9" s="5">
        <v>946313.8</v>
      </c>
      <c r="JK9" s="5">
        <v>949612.4</v>
      </c>
      <c r="JL9" s="5">
        <v>952919.6</v>
      </c>
      <c r="JM9" s="5">
        <v>956267.8</v>
      </c>
      <c r="JN9" s="5">
        <v>959624.1</v>
      </c>
      <c r="JO9" s="5">
        <v>962988.8</v>
      </c>
      <c r="JP9" s="5">
        <v>966362.3</v>
      </c>
      <c r="JQ9" s="5">
        <v>969688.6</v>
      </c>
      <c r="JR9" s="5">
        <v>973022.9</v>
      </c>
      <c r="JS9" s="5">
        <v>976364.9</v>
      </c>
      <c r="JT9" s="5">
        <v>979714.6</v>
      </c>
      <c r="JU9" s="5">
        <v>983047.5</v>
      </c>
      <c r="JV9" s="5">
        <v>986386.9</v>
      </c>
      <c r="JW9" s="5">
        <v>989734.40000000002</v>
      </c>
      <c r="JX9" s="5">
        <v>993088.1</v>
      </c>
      <c r="JY9" s="5">
        <v>996371</v>
      </c>
      <c r="JZ9" s="5">
        <v>999660.9</v>
      </c>
      <c r="KA9" s="5">
        <v>1002955</v>
      </c>
      <c r="KB9" s="5">
        <v>1006252</v>
      </c>
      <c r="KC9" s="5">
        <v>1009531</v>
      </c>
      <c r="KD9" s="5">
        <v>1012812</v>
      </c>
      <c r="KE9" s="5">
        <v>1016099</v>
      </c>
      <c r="KF9" s="5">
        <v>1019390</v>
      </c>
      <c r="KG9" s="5">
        <v>1022648</v>
      </c>
      <c r="KH9" s="5">
        <v>1025908</v>
      </c>
      <c r="KI9" s="5">
        <v>1029173</v>
      </c>
      <c r="KJ9" s="5">
        <v>1032444</v>
      </c>
      <c r="KK9" s="5">
        <v>1035638</v>
      </c>
      <c r="KL9" s="5">
        <v>1038835</v>
      </c>
      <c r="KM9" s="5">
        <v>1042036</v>
      </c>
      <c r="KN9" s="5">
        <v>1045240</v>
      </c>
      <c r="KO9" s="5">
        <v>1048446</v>
      </c>
      <c r="KP9" s="5">
        <v>1051656</v>
      </c>
      <c r="KQ9" s="5">
        <v>1054867</v>
      </c>
      <c r="KR9" s="5">
        <v>1058083</v>
      </c>
      <c r="KS9" s="5">
        <v>1061266</v>
      </c>
      <c r="KT9" s="5">
        <v>1064451</v>
      </c>
      <c r="KU9" s="5">
        <v>1067639</v>
      </c>
      <c r="KV9" s="5">
        <v>1070831</v>
      </c>
      <c r="KW9" s="5">
        <v>1073992</v>
      </c>
      <c r="KX9" s="5">
        <v>1077158</v>
      </c>
      <c r="KY9" s="5">
        <v>1080324</v>
      </c>
      <c r="KZ9" s="5">
        <v>1083492</v>
      </c>
      <c r="LA9" s="5">
        <v>1086659</v>
      </c>
      <c r="LB9" s="5">
        <v>1089832</v>
      </c>
      <c r="LC9" s="5">
        <v>1093007</v>
      </c>
      <c r="LD9" s="5">
        <v>1096184</v>
      </c>
      <c r="LE9" s="5">
        <v>1099390</v>
      </c>
      <c r="LF9" s="5">
        <v>1102600</v>
      </c>
      <c r="LG9" s="5">
        <v>1105812</v>
      </c>
      <c r="LH9" s="5">
        <v>1109028</v>
      </c>
      <c r="LI9" s="5">
        <v>1112226</v>
      </c>
      <c r="LJ9" s="5">
        <v>1115425</v>
      </c>
      <c r="LK9" s="5">
        <v>1118629</v>
      </c>
      <c r="LL9" s="5">
        <v>1121836</v>
      </c>
      <c r="LM9" s="5">
        <v>1125072</v>
      </c>
      <c r="LN9" s="5">
        <v>1128312</v>
      </c>
      <c r="LO9" s="5">
        <v>1131555</v>
      </c>
      <c r="LP9" s="5">
        <v>1134801</v>
      </c>
      <c r="LQ9" s="5">
        <v>1138052</v>
      </c>
      <c r="LR9" s="5">
        <v>1141307</v>
      </c>
      <c r="LS9" t="s">
        <v>348</v>
      </c>
      <c r="LT9" t="b">
        <v>1</v>
      </c>
      <c r="LU9" s="3" t="s">
        <v>358</v>
      </c>
      <c r="LV9" t="s">
        <v>349</v>
      </c>
      <c r="LW9">
        <v>2025</v>
      </c>
      <c r="LX9">
        <v>4</v>
      </c>
      <c r="LY9" s="2">
        <v>46125</v>
      </c>
      <c r="LZ9" t="s">
        <v>374</v>
      </c>
      <c r="MA9" s="3" t="s">
        <v>375</v>
      </c>
      <c r="MB9" t="s">
        <v>352</v>
      </c>
      <c r="MC9" t="s">
        <v>376</v>
      </c>
      <c r="MD9" t="s">
        <v>354</v>
      </c>
    </row>
    <row r="10" spans="1:342" x14ac:dyDescent="0.25">
      <c r="A10" t="s">
        <v>342</v>
      </c>
      <c r="B10" t="s">
        <v>796</v>
      </c>
      <c r="C10" s="3" t="s">
        <v>794</v>
      </c>
      <c r="D10" t="s">
        <v>356</v>
      </c>
      <c r="E10" t="s">
        <v>369</v>
      </c>
      <c r="F10" t="s">
        <v>347</v>
      </c>
      <c r="G10" s="4">
        <v>26861</v>
      </c>
      <c r="H10" s="4">
        <v>25935</v>
      </c>
      <c r="I10" s="4">
        <v>28560</v>
      </c>
      <c r="J10" s="4">
        <v>28719</v>
      </c>
      <c r="K10" s="4">
        <v>31307</v>
      </c>
      <c r="L10" s="4">
        <v>30081</v>
      </c>
      <c r="M10" s="4">
        <v>32166</v>
      </c>
      <c r="N10" s="4">
        <v>31072</v>
      </c>
      <c r="O10" s="4">
        <v>34602</v>
      </c>
      <c r="P10" s="4">
        <v>32864</v>
      </c>
      <c r="Q10" s="4">
        <v>34838</v>
      </c>
      <c r="R10" s="4">
        <v>35060</v>
      </c>
      <c r="S10" s="4">
        <v>38659</v>
      </c>
      <c r="T10" s="4">
        <v>36057</v>
      </c>
      <c r="U10" s="4">
        <v>37676</v>
      </c>
      <c r="V10" s="4">
        <v>38150</v>
      </c>
      <c r="W10" s="4">
        <v>41280</v>
      </c>
      <c r="X10" s="4">
        <v>38477</v>
      </c>
      <c r="Y10" s="4">
        <v>39735</v>
      </c>
      <c r="Z10" s="4">
        <v>41093</v>
      </c>
      <c r="AA10" s="4">
        <v>44595</v>
      </c>
      <c r="AB10" s="4">
        <v>40806</v>
      </c>
      <c r="AC10" s="4">
        <v>42057</v>
      </c>
      <c r="AD10" s="4">
        <v>42991</v>
      </c>
      <c r="AE10" s="4">
        <v>45425</v>
      </c>
      <c r="AF10" s="4">
        <v>42700</v>
      </c>
      <c r="AG10" s="4">
        <v>44373</v>
      </c>
      <c r="AH10" s="4">
        <v>44820</v>
      </c>
      <c r="AI10" s="4">
        <v>47068</v>
      </c>
      <c r="AJ10" s="4">
        <v>44763</v>
      </c>
      <c r="AK10" s="4">
        <v>46692</v>
      </c>
      <c r="AL10" s="4">
        <v>47809</v>
      </c>
      <c r="AM10" s="4">
        <v>50731</v>
      </c>
      <c r="AN10" s="4">
        <v>46539</v>
      </c>
      <c r="AO10" s="4">
        <v>47372</v>
      </c>
      <c r="AP10" s="4">
        <v>50282</v>
      </c>
      <c r="AQ10" s="4">
        <v>52800</v>
      </c>
      <c r="AR10" s="4">
        <v>50830</v>
      </c>
      <c r="AS10" s="4">
        <v>53538</v>
      </c>
      <c r="AT10" s="4">
        <v>55429</v>
      </c>
      <c r="AU10" s="4">
        <v>58767</v>
      </c>
      <c r="AV10" s="4">
        <v>56289</v>
      </c>
      <c r="AW10" s="4">
        <v>57923</v>
      </c>
      <c r="AX10" s="4">
        <v>61177</v>
      </c>
      <c r="AY10" s="4">
        <v>62090</v>
      </c>
      <c r="AZ10" s="4">
        <v>62427</v>
      </c>
      <c r="BA10" s="4">
        <v>64297</v>
      </c>
      <c r="BB10" s="4">
        <v>65873</v>
      </c>
      <c r="BC10" s="4">
        <v>70589</v>
      </c>
      <c r="BD10" s="4">
        <v>68449</v>
      </c>
      <c r="BE10" s="4">
        <v>69250</v>
      </c>
      <c r="BF10" s="4">
        <v>70558</v>
      </c>
      <c r="BG10" s="4">
        <v>74778</v>
      </c>
      <c r="BH10" s="4">
        <v>71924</v>
      </c>
      <c r="BI10" s="4">
        <v>72067</v>
      </c>
      <c r="BJ10" s="4">
        <v>73852</v>
      </c>
      <c r="BK10" s="4">
        <v>77986</v>
      </c>
      <c r="BL10" s="4">
        <v>74819</v>
      </c>
      <c r="BM10" s="4">
        <v>75711</v>
      </c>
      <c r="BN10" s="4">
        <v>76848</v>
      </c>
      <c r="BO10" s="4">
        <v>80875</v>
      </c>
      <c r="BP10" s="4">
        <v>78084</v>
      </c>
      <c r="BQ10" s="4">
        <v>79743</v>
      </c>
      <c r="BR10" s="4">
        <v>82181</v>
      </c>
      <c r="BS10" s="4">
        <v>82628</v>
      </c>
      <c r="BT10" s="4">
        <v>80773</v>
      </c>
      <c r="BU10" s="4">
        <v>80608</v>
      </c>
      <c r="BV10" s="4">
        <v>81659</v>
      </c>
      <c r="BW10" s="4">
        <v>85203</v>
      </c>
      <c r="BX10" s="4">
        <v>82960</v>
      </c>
      <c r="BY10" s="4">
        <v>85296</v>
      </c>
      <c r="BZ10" s="4">
        <v>85924</v>
      </c>
      <c r="CA10" s="4">
        <v>90027</v>
      </c>
      <c r="CB10" s="4">
        <v>85837</v>
      </c>
      <c r="CC10" s="4">
        <v>87339</v>
      </c>
      <c r="CD10" s="4">
        <v>90698</v>
      </c>
      <c r="CE10" s="4">
        <v>90943</v>
      </c>
      <c r="CF10" s="4">
        <v>88359</v>
      </c>
      <c r="CG10" s="4">
        <v>91456</v>
      </c>
      <c r="CH10" s="4">
        <v>92833</v>
      </c>
      <c r="CI10" s="4">
        <v>94464</v>
      </c>
      <c r="CJ10" s="4">
        <v>93312</v>
      </c>
      <c r="CK10" s="4">
        <v>96786</v>
      </c>
      <c r="CL10" s="4">
        <v>99203</v>
      </c>
      <c r="CM10" s="4">
        <v>100817</v>
      </c>
      <c r="CN10" s="4">
        <v>100509</v>
      </c>
      <c r="CO10" s="4">
        <v>102125</v>
      </c>
      <c r="CP10" s="4">
        <v>106433</v>
      </c>
      <c r="CQ10" s="4">
        <v>108980</v>
      </c>
      <c r="CR10" s="4">
        <v>108924</v>
      </c>
      <c r="CS10" s="4">
        <v>110952</v>
      </c>
      <c r="CT10" s="4">
        <v>113671</v>
      </c>
      <c r="CU10" s="4">
        <v>119251</v>
      </c>
      <c r="CV10" s="4">
        <v>120403</v>
      </c>
      <c r="CW10" s="4">
        <v>122627</v>
      </c>
      <c r="CX10" s="4">
        <v>123426</v>
      </c>
      <c r="CY10" s="4">
        <v>127942</v>
      </c>
      <c r="CZ10" s="4">
        <v>128088</v>
      </c>
      <c r="DA10" s="4">
        <v>132427</v>
      </c>
      <c r="DB10" s="4">
        <v>133968</v>
      </c>
      <c r="DC10" s="4">
        <v>140394</v>
      </c>
      <c r="DD10" s="4">
        <v>133608</v>
      </c>
      <c r="DE10" s="4">
        <v>140278</v>
      </c>
      <c r="DF10" s="4">
        <v>143119</v>
      </c>
      <c r="DG10" s="4">
        <v>148096</v>
      </c>
      <c r="DH10" s="4">
        <v>141476</v>
      </c>
      <c r="DI10" s="4">
        <v>147751</v>
      </c>
      <c r="DJ10" s="4">
        <v>147493</v>
      </c>
      <c r="DK10" s="4">
        <v>155719</v>
      </c>
      <c r="DL10" s="4">
        <v>147438</v>
      </c>
      <c r="DM10" s="4">
        <v>155629</v>
      </c>
      <c r="DN10" s="4">
        <v>157147</v>
      </c>
      <c r="DO10" s="4">
        <v>168986</v>
      </c>
      <c r="DP10" s="4">
        <v>159043</v>
      </c>
      <c r="DQ10" s="4">
        <v>170844</v>
      </c>
      <c r="DR10" s="4">
        <v>172673</v>
      </c>
      <c r="DS10" s="4">
        <v>183213</v>
      </c>
      <c r="DT10" s="4">
        <v>170962</v>
      </c>
      <c r="DU10" s="4">
        <v>175569</v>
      </c>
      <c r="DV10" s="4">
        <v>183065</v>
      </c>
      <c r="DW10" s="4">
        <v>190746</v>
      </c>
      <c r="DX10" s="4">
        <v>178262</v>
      </c>
      <c r="DY10" s="4">
        <v>184495</v>
      </c>
      <c r="DZ10" s="4">
        <v>186879</v>
      </c>
      <c r="EA10" s="4">
        <v>193382</v>
      </c>
      <c r="EB10" s="4">
        <v>179815</v>
      </c>
      <c r="EC10" s="4">
        <v>184578</v>
      </c>
      <c r="ED10" s="4">
        <v>186762</v>
      </c>
      <c r="EE10" s="4">
        <v>194348</v>
      </c>
      <c r="EF10" s="4">
        <v>193349</v>
      </c>
      <c r="EG10" s="4">
        <v>184466</v>
      </c>
      <c r="EH10" s="4">
        <v>189959</v>
      </c>
      <c r="EI10" s="4">
        <v>191360</v>
      </c>
      <c r="EJ10" s="4">
        <v>187572</v>
      </c>
      <c r="EK10" s="4">
        <v>187784</v>
      </c>
      <c r="EL10" s="4">
        <v>192064</v>
      </c>
      <c r="EM10" s="4">
        <v>197188</v>
      </c>
      <c r="EN10" s="4">
        <v>191915</v>
      </c>
      <c r="EO10" s="4">
        <v>195336</v>
      </c>
      <c r="EP10" s="4">
        <v>199106</v>
      </c>
      <c r="EQ10" s="4">
        <v>199779</v>
      </c>
      <c r="ER10" s="4">
        <v>195860</v>
      </c>
      <c r="ES10" s="4">
        <v>197842</v>
      </c>
      <c r="ET10" s="4">
        <v>197001</v>
      </c>
      <c r="EU10" s="4">
        <v>202954</v>
      </c>
      <c r="EV10" s="4">
        <v>199907</v>
      </c>
      <c r="EW10" s="4">
        <v>204380</v>
      </c>
      <c r="EX10" s="4">
        <v>199952</v>
      </c>
      <c r="EY10" s="4">
        <v>207164</v>
      </c>
      <c r="EZ10" s="4">
        <v>210134</v>
      </c>
      <c r="FA10" s="4">
        <v>208517</v>
      </c>
      <c r="FB10" s="4">
        <v>207311</v>
      </c>
      <c r="FC10" s="4">
        <v>212762</v>
      </c>
      <c r="FD10" s="4">
        <v>209071</v>
      </c>
      <c r="FE10" s="4">
        <v>212805</v>
      </c>
      <c r="FF10" s="4">
        <v>214497</v>
      </c>
      <c r="FG10" s="4">
        <v>219649</v>
      </c>
      <c r="FH10" s="4">
        <v>218263</v>
      </c>
      <c r="FI10" s="4">
        <v>219144</v>
      </c>
      <c r="FJ10" s="4">
        <v>218531</v>
      </c>
      <c r="FK10" s="4">
        <v>228936</v>
      </c>
      <c r="FL10" s="4">
        <v>300797</v>
      </c>
      <c r="FM10" s="4">
        <v>264260</v>
      </c>
      <c r="FN10" s="4">
        <v>261686</v>
      </c>
      <c r="FO10" s="4">
        <v>276118</v>
      </c>
      <c r="FP10" s="4">
        <v>263839</v>
      </c>
      <c r="FQ10" s="4">
        <v>256196</v>
      </c>
      <c r="FR10" s="4">
        <v>251407</v>
      </c>
      <c r="FS10" s="4">
        <v>269427</v>
      </c>
      <c r="FT10" s="4">
        <v>275027</v>
      </c>
      <c r="FU10" s="4">
        <v>276137</v>
      </c>
      <c r="FV10" s="4">
        <v>292668</v>
      </c>
      <c r="FW10" s="4">
        <v>316842</v>
      </c>
      <c r="FX10" s="4">
        <v>308455</v>
      </c>
      <c r="FY10" s="4">
        <v>297258</v>
      </c>
      <c r="FZ10" s="4">
        <v>304071</v>
      </c>
      <c r="GA10" s="4">
        <v>320962</v>
      </c>
      <c r="GB10" s="4">
        <v>312490</v>
      </c>
      <c r="GC10" s="4">
        <v>313164</v>
      </c>
      <c r="GD10" s="4">
        <v>325104</v>
      </c>
      <c r="GE10" s="4">
        <v>339803</v>
      </c>
      <c r="GF10" s="4">
        <v>340135</v>
      </c>
      <c r="GG10" s="4">
        <v>338094</v>
      </c>
      <c r="GH10" s="4">
        <v>334685</v>
      </c>
      <c r="GI10" s="5">
        <v>355117.8</v>
      </c>
      <c r="GJ10" s="5">
        <v>351680.9</v>
      </c>
      <c r="GK10" s="5">
        <v>347587.8</v>
      </c>
      <c r="GL10" s="5">
        <v>365604.9</v>
      </c>
      <c r="GM10" s="5">
        <v>381766.9</v>
      </c>
      <c r="GN10" s="5">
        <v>361240.7</v>
      </c>
      <c r="GO10" s="5">
        <v>357470.3</v>
      </c>
      <c r="GP10" s="5">
        <v>375909.5</v>
      </c>
      <c r="GQ10" s="5">
        <v>394510.2</v>
      </c>
      <c r="GR10" s="5">
        <v>370376.1</v>
      </c>
      <c r="GS10" s="5">
        <v>366260.1</v>
      </c>
      <c r="GT10" s="5">
        <v>385179.2</v>
      </c>
      <c r="GU10" s="5">
        <v>403046.5</v>
      </c>
      <c r="GV10" s="5">
        <v>381439</v>
      </c>
      <c r="GW10" s="5">
        <v>376941</v>
      </c>
      <c r="GX10" s="5">
        <v>396449.8</v>
      </c>
      <c r="GY10" s="5">
        <v>413626.3</v>
      </c>
      <c r="GZ10" s="5">
        <v>394796.3</v>
      </c>
      <c r="HA10" s="5">
        <v>390105.2</v>
      </c>
      <c r="HB10" s="5">
        <v>410299.4</v>
      </c>
      <c r="HC10" s="5">
        <v>427907</v>
      </c>
      <c r="HD10" s="5">
        <v>410459.6</v>
      </c>
      <c r="HE10" s="5">
        <v>405753.5</v>
      </c>
      <c r="HF10" s="5">
        <v>426817.4</v>
      </c>
      <c r="HG10" s="5">
        <v>445039.9</v>
      </c>
      <c r="HH10" s="5">
        <v>426852.5</v>
      </c>
      <c r="HI10" s="5">
        <v>421934.8</v>
      </c>
      <c r="HJ10" s="5">
        <v>443795.7</v>
      </c>
      <c r="HK10" s="5">
        <v>462680.4</v>
      </c>
      <c r="HL10" s="5">
        <v>443756.2</v>
      </c>
      <c r="HM10" s="5">
        <v>438650.5</v>
      </c>
      <c r="HN10" s="5">
        <v>461389.9</v>
      </c>
      <c r="HO10" s="5">
        <v>481093.8</v>
      </c>
      <c r="HP10" s="5">
        <v>461506.5</v>
      </c>
      <c r="HQ10" s="5">
        <v>456219.9</v>
      </c>
      <c r="HR10" s="5">
        <v>479860.3</v>
      </c>
      <c r="HS10" s="5">
        <v>500334.1</v>
      </c>
      <c r="HT10" s="5">
        <v>479967.4</v>
      </c>
      <c r="HU10" s="5">
        <v>474463</v>
      </c>
      <c r="HV10" s="5">
        <v>499083.6</v>
      </c>
      <c r="HW10" s="5">
        <v>520128.2</v>
      </c>
      <c r="HX10" s="5">
        <v>498933.8</v>
      </c>
      <c r="HY10" s="5">
        <v>493201.8</v>
      </c>
      <c r="HZ10" s="5">
        <v>518785.8</v>
      </c>
      <c r="IA10" s="5">
        <v>540666.9</v>
      </c>
      <c r="IB10" s="5">
        <v>518640.9</v>
      </c>
      <c r="IC10" s="5">
        <v>512687.3</v>
      </c>
      <c r="ID10" s="5">
        <v>539286.30000000005</v>
      </c>
      <c r="IE10" s="5">
        <v>562037.4</v>
      </c>
      <c r="IF10" s="5">
        <v>539144.4</v>
      </c>
      <c r="IG10" s="5">
        <v>532944.1</v>
      </c>
      <c r="IH10" s="5">
        <v>560583</v>
      </c>
      <c r="II10" s="5">
        <v>584243.6</v>
      </c>
      <c r="IJ10" s="5">
        <v>560457.19999999995</v>
      </c>
      <c r="IK10" s="5">
        <v>554038.69999999995</v>
      </c>
      <c r="IL10" s="5">
        <v>582799.9</v>
      </c>
      <c r="IM10" s="5">
        <v>607456.6</v>
      </c>
      <c r="IN10" s="5">
        <v>582781.1</v>
      </c>
      <c r="IO10" s="5">
        <v>576167.1</v>
      </c>
      <c r="IP10" s="5">
        <v>606139.69999999995</v>
      </c>
      <c r="IQ10" s="5">
        <v>630474.5</v>
      </c>
      <c r="IR10" s="5">
        <v>604777.6</v>
      </c>
      <c r="IS10" s="5">
        <v>597963.19999999995</v>
      </c>
      <c r="IT10" s="5">
        <v>629135.19999999995</v>
      </c>
      <c r="IU10" s="5">
        <v>654423.9</v>
      </c>
      <c r="IV10" s="5">
        <v>627815</v>
      </c>
      <c r="IW10" s="5">
        <v>620700.5</v>
      </c>
      <c r="IX10" s="5">
        <v>653013</v>
      </c>
      <c r="IY10" s="5">
        <v>679220.2</v>
      </c>
      <c r="IZ10" s="5">
        <v>651553.30000000005</v>
      </c>
      <c r="JA10" s="5">
        <v>644072.19999999995</v>
      </c>
      <c r="JB10" s="5">
        <v>677496.7</v>
      </c>
      <c r="JC10" s="5">
        <v>704568.8</v>
      </c>
      <c r="JD10" s="5">
        <v>675730.8</v>
      </c>
      <c r="JE10" s="5">
        <v>667868.30000000005</v>
      </c>
      <c r="JF10" s="5">
        <v>702416.2</v>
      </c>
      <c r="JG10" s="5">
        <v>730366.6</v>
      </c>
      <c r="JH10" s="5">
        <v>700334.6</v>
      </c>
      <c r="JI10" s="5">
        <v>692132.6</v>
      </c>
      <c r="JJ10" s="5">
        <v>727879.2</v>
      </c>
      <c r="JK10" s="5">
        <v>756789.4</v>
      </c>
      <c r="JL10" s="5">
        <v>725608.1</v>
      </c>
      <c r="JM10" s="5">
        <v>717129.4</v>
      </c>
      <c r="JN10" s="5">
        <v>754188.2</v>
      </c>
      <c r="JO10" s="5">
        <v>784159.2</v>
      </c>
      <c r="JP10" s="5">
        <v>751869.2</v>
      </c>
      <c r="JQ10" s="5">
        <v>743033.4</v>
      </c>
      <c r="JR10" s="5">
        <v>781377.2</v>
      </c>
      <c r="JS10" s="5">
        <v>812373.4</v>
      </c>
      <c r="JT10" s="5">
        <v>778856.1</v>
      </c>
      <c r="JU10" s="5">
        <v>769673.8</v>
      </c>
      <c r="JV10" s="5">
        <v>809360.8</v>
      </c>
      <c r="JW10" s="5">
        <v>841441.9</v>
      </c>
      <c r="JX10" s="5">
        <v>806695.4</v>
      </c>
      <c r="JY10" s="5">
        <v>797122.1</v>
      </c>
      <c r="JZ10" s="5">
        <v>838156.80000000005</v>
      </c>
      <c r="KA10" s="5">
        <v>871298.1</v>
      </c>
      <c r="KB10" s="5">
        <v>835222.5</v>
      </c>
      <c r="KC10" s="5">
        <v>825272.4</v>
      </c>
      <c r="KD10" s="5">
        <v>867714.9</v>
      </c>
      <c r="KE10" s="5">
        <v>901989.9</v>
      </c>
      <c r="KF10" s="5">
        <v>864603.8</v>
      </c>
      <c r="KG10" s="5">
        <v>854265.4</v>
      </c>
      <c r="KH10" s="5">
        <v>898158.8</v>
      </c>
      <c r="KI10" s="5">
        <v>933585.9</v>
      </c>
      <c r="KJ10" s="5">
        <v>894833.1</v>
      </c>
      <c r="KK10" s="5">
        <v>884049.1</v>
      </c>
      <c r="KL10" s="5">
        <v>929383.8</v>
      </c>
      <c r="KM10" s="5">
        <v>965950.1</v>
      </c>
      <c r="KN10" s="5">
        <v>925742.6</v>
      </c>
      <c r="KO10" s="5">
        <v>914563.4</v>
      </c>
      <c r="KP10" s="5">
        <v>961438.5</v>
      </c>
      <c r="KQ10" s="5">
        <v>999239.6</v>
      </c>
      <c r="KR10" s="5">
        <v>957618.6</v>
      </c>
      <c r="KS10" s="5">
        <v>946002.4</v>
      </c>
      <c r="KT10" s="5">
        <v>994434.2</v>
      </c>
      <c r="KU10" s="5">
        <v>1033475</v>
      </c>
      <c r="KV10" s="5">
        <v>990360.7</v>
      </c>
      <c r="KW10" s="5">
        <v>978294.3</v>
      </c>
      <c r="KX10" s="5">
        <v>1028324</v>
      </c>
      <c r="KY10" s="5">
        <v>1068639</v>
      </c>
      <c r="KZ10" s="5">
        <v>1023989</v>
      </c>
      <c r="LA10" s="5">
        <v>1011487</v>
      </c>
      <c r="LB10" s="5">
        <v>1063188</v>
      </c>
      <c r="LC10" s="5">
        <v>1104846</v>
      </c>
      <c r="LD10" s="5">
        <v>1058658</v>
      </c>
      <c r="LE10" s="5">
        <v>1045737</v>
      </c>
      <c r="LF10" s="5">
        <v>1099194</v>
      </c>
      <c r="LG10" s="5">
        <v>1142265</v>
      </c>
      <c r="LH10" s="5">
        <v>1094516</v>
      </c>
      <c r="LI10" s="5">
        <v>1081117</v>
      </c>
      <c r="LJ10" s="5">
        <v>1136338</v>
      </c>
      <c r="LK10" s="5">
        <v>1180818</v>
      </c>
      <c r="LL10" s="5">
        <v>1131403</v>
      </c>
      <c r="LM10" s="5">
        <v>1117553</v>
      </c>
      <c r="LN10" s="5">
        <v>1174636</v>
      </c>
      <c r="LO10" s="5">
        <v>1220616</v>
      </c>
      <c r="LP10" s="5">
        <v>1169535</v>
      </c>
      <c r="LQ10" s="5">
        <v>1155196</v>
      </c>
      <c r="LR10" s="5">
        <v>1214182</v>
      </c>
      <c r="LS10" t="s">
        <v>797</v>
      </c>
      <c r="LT10" t="b">
        <v>0</v>
      </c>
      <c r="LU10" t="s">
        <v>349</v>
      </c>
      <c r="LV10" t="s">
        <v>349</v>
      </c>
      <c r="LW10">
        <v>2025</v>
      </c>
      <c r="LX10">
        <v>4</v>
      </c>
      <c r="LY10" s="2">
        <v>46125</v>
      </c>
      <c r="LZ10" t="s">
        <v>797</v>
      </c>
      <c r="MA10" t="s">
        <v>349</v>
      </c>
      <c r="MB10" t="s">
        <v>352</v>
      </c>
      <c r="MC10" t="s">
        <v>798</v>
      </c>
      <c r="MD10" t="s">
        <v>354</v>
      </c>
    </row>
    <row r="11" spans="1:342" x14ac:dyDescent="0.25">
      <c r="A11" t="s">
        <v>342</v>
      </c>
      <c r="B11" t="s">
        <v>799</v>
      </c>
      <c r="C11" s="3" t="s">
        <v>794</v>
      </c>
      <c r="D11" t="s">
        <v>356</v>
      </c>
      <c r="E11" t="s">
        <v>369</v>
      </c>
      <c r="F11" t="s">
        <v>347</v>
      </c>
      <c r="G11" s="4">
        <v>25187</v>
      </c>
      <c r="H11" s="4">
        <v>22584</v>
      </c>
      <c r="I11" s="4">
        <v>25347</v>
      </c>
      <c r="J11" s="4">
        <v>26916</v>
      </c>
      <c r="K11" s="4">
        <v>28137</v>
      </c>
      <c r="L11" s="4">
        <v>26402</v>
      </c>
      <c r="M11" s="4">
        <v>29199</v>
      </c>
      <c r="N11" s="4">
        <v>32063</v>
      </c>
      <c r="O11" s="4">
        <v>34258</v>
      </c>
      <c r="P11" s="4">
        <v>29926</v>
      </c>
      <c r="Q11" s="4">
        <v>32417</v>
      </c>
      <c r="R11" s="4">
        <v>33404</v>
      </c>
      <c r="S11" s="4">
        <v>37132</v>
      </c>
      <c r="T11" s="4">
        <v>32007</v>
      </c>
      <c r="U11" s="4">
        <v>33564</v>
      </c>
      <c r="V11" s="4">
        <v>37257</v>
      </c>
      <c r="W11" s="4">
        <v>38533</v>
      </c>
      <c r="X11" s="4">
        <v>33550</v>
      </c>
      <c r="Y11" s="4">
        <v>36801</v>
      </c>
      <c r="Z11" s="4">
        <v>39278</v>
      </c>
      <c r="AA11" s="4">
        <v>41736</v>
      </c>
      <c r="AB11" s="4">
        <v>35896</v>
      </c>
      <c r="AC11" s="4">
        <v>40482</v>
      </c>
      <c r="AD11" s="4">
        <v>41772</v>
      </c>
      <c r="AE11" s="4">
        <v>44095</v>
      </c>
      <c r="AF11" s="4">
        <v>39137</v>
      </c>
      <c r="AG11" s="4">
        <v>40389</v>
      </c>
      <c r="AH11" s="4">
        <v>44482</v>
      </c>
      <c r="AI11" s="4">
        <v>46213</v>
      </c>
      <c r="AJ11" s="4">
        <v>40410</v>
      </c>
      <c r="AK11" s="4">
        <v>44869</v>
      </c>
      <c r="AL11" s="4">
        <v>47910</v>
      </c>
      <c r="AM11" s="4">
        <v>51732</v>
      </c>
      <c r="AN11" s="4">
        <v>44846</v>
      </c>
      <c r="AO11" s="4">
        <v>48467</v>
      </c>
      <c r="AP11" s="4">
        <v>53012</v>
      </c>
      <c r="AQ11" s="4">
        <v>56198</v>
      </c>
      <c r="AR11" s="4">
        <v>48795</v>
      </c>
      <c r="AS11" s="4">
        <v>52754</v>
      </c>
      <c r="AT11" s="4">
        <v>57967</v>
      </c>
      <c r="AU11" s="4">
        <v>58924</v>
      </c>
      <c r="AV11" s="4">
        <v>53077</v>
      </c>
      <c r="AW11" s="4">
        <v>56839</v>
      </c>
      <c r="AX11" s="4">
        <v>60048</v>
      </c>
      <c r="AY11" s="4">
        <v>60200</v>
      </c>
      <c r="AZ11" s="4">
        <v>54965</v>
      </c>
      <c r="BA11" s="4">
        <v>58565</v>
      </c>
      <c r="BB11" s="4">
        <v>61767</v>
      </c>
      <c r="BC11" s="4">
        <v>64125</v>
      </c>
      <c r="BD11" s="4">
        <v>54824</v>
      </c>
      <c r="BE11" s="4">
        <v>58313</v>
      </c>
      <c r="BF11" s="4">
        <v>61416</v>
      </c>
      <c r="BG11" s="4">
        <v>62135</v>
      </c>
      <c r="BH11" s="4">
        <v>56260</v>
      </c>
      <c r="BI11" s="4">
        <v>59789</v>
      </c>
      <c r="BJ11" s="4">
        <v>63404</v>
      </c>
      <c r="BK11" s="4">
        <v>65034</v>
      </c>
      <c r="BL11" s="4">
        <v>60171</v>
      </c>
      <c r="BM11" s="4">
        <v>64724</v>
      </c>
      <c r="BN11" s="4">
        <v>68927</v>
      </c>
      <c r="BO11" s="4">
        <v>70507</v>
      </c>
      <c r="BP11" s="4">
        <v>65977</v>
      </c>
      <c r="BQ11" s="4">
        <v>69317</v>
      </c>
      <c r="BR11" s="4">
        <v>75725</v>
      </c>
      <c r="BS11" s="4">
        <v>76082</v>
      </c>
      <c r="BT11" s="4">
        <v>66552</v>
      </c>
      <c r="BU11" s="4">
        <v>72033</v>
      </c>
      <c r="BV11" s="4">
        <v>80152</v>
      </c>
      <c r="BW11" s="4">
        <v>80582</v>
      </c>
      <c r="BX11" s="4">
        <v>72065</v>
      </c>
      <c r="BY11" s="4">
        <v>79214</v>
      </c>
      <c r="BZ11" s="4">
        <v>88141</v>
      </c>
      <c r="CA11" s="4">
        <v>94163</v>
      </c>
      <c r="CB11" s="4">
        <v>76595</v>
      </c>
      <c r="CC11" s="4">
        <v>86192</v>
      </c>
      <c r="CD11" s="4">
        <v>93076</v>
      </c>
      <c r="CE11" s="4">
        <v>98831</v>
      </c>
      <c r="CF11" s="4">
        <v>82131</v>
      </c>
      <c r="CG11" s="4">
        <v>93286</v>
      </c>
      <c r="CH11" s="4">
        <v>96997</v>
      </c>
      <c r="CI11" s="4">
        <v>106101</v>
      </c>
      <c r="CJ11" s="4">
        <v>97108</v>
      </c>
      <c r="CK11" s="4">
        <v>101376</v>
      </c>
      <c r="CL11" s="4">
        <v>95606</v>
      </c>
      <c r="CM11" s="4">
        <v>112322</v>
      </c>
      <c r="CN11" s="4">
        <v>99956</v>
      </c>
      <c r="CO11" s="4">
        <v>103742</v>
      </c>
      <c r="CP11" s="4">
        <v>96971</v>
      </c>
      <c r="CQ11" s="4">
        <v>111742</v>
      </c>
      <c r="CR11" s="4">
        <v>99718</v>
      </c>
      <c r="CS11" s="4">
        <v>105076</v>
      </c>
      <c r="CT11" s="4">
        <v>99790</v>
      </c>
      <c r="CU11" s="4">
        <v>113199</v>
      </c>
      <c r="CV11" s="4">
        <v>106726</v>
      </c>
      <c r="CW11" s="4">
        <v>110923</v>
      </c>
      <c r="CX11" s="4">
        <v>108465</v>
      </c>
      <c r="CY11" s="4">
        <v>124761</v>
      </c>
      <c r="CZ11" s="4">
        <v>112132</v>
      </c>
      <c r="DA11" s="4">
        <v>119468</v>
      </c>
      <c r="DB11" s="4">
        <v>117490</v>
      </c>
      <c r="DC11" s="4">
        <v>134125</v>
      </c>
      <c r="DD11" s="4">
        <v>120296</v>
      </c>
      <c r="DE11" s="4">
        <v>129579</v>
      </c>
      <c r="DF11" s="4">
        <v>124953</v>
      </c>
      <c r="DG11" s="4">
        <v>144900</v>
      </c>
      <c r="DH11" s="4">
        <v>128312</v>
      </c>
      <c r="DI11" s="4">
        <v>136232</v>
      </c>
      <c r="DJ11" s="4">
        <v>131759</v>
      </c>
      <c r="DK11" s="4">
        <v>155198</v>
      </c>
      <c r="DL11" s="4">
        <v>135241</v>
      </c>
      <c r="DM11" s="4">
        <v>144396</v>
      </c>
      <c r="DN11" s="4">
        <v>139285</v>
      </c>
      <c r="DO11" s="4">
        <v>165224</v>
      </c>
      <c r="DP11" s="4">
        <v>138373</v>
      </c>
      <c r="DQ11" s="4">
        <v>145701</v>
      </c>
      <c r="DR11" s="4">
        <v>134269</v>
      </c>
      <c r="DS11" s="4">
        <v>151137</v>
      </c>
      <c r="DT11" s="4">
        <v>129988</v>
      </c>
      <c r="DU11" s="4">
        <v>137911</v>
      </c>
      <c r="DV11" s="4">
        <v>132753</v>
      </c>
      <c r="DW11" s="4">
        <v>160046</v>
      </c>
      <c r="DX11" s="4">
        <v>143595</v>
      </c>
      <c r="DY11" s="4">
        <v>147461</v>
      </c>
      <c r="DZ11" s="4">
        <v>140658</v>
      </c>
      <c r="EA11" s="4">
        <v>169323</v>
      </c>
      <c r="EB11" s="4">
        <v>148321</v>
      </c>
      <c r="EC11" s="4">
        <v>156209</v>
      </c>
      <c r="ED11" s="4">
        <v>148520</v>
      </c>
      <c r="EE11" s="4">
        <v>170401</v>
      </c>
      <c r="EF11" s="4">
        <v>150090</v>
      </c>
      <c r="EG11" s="4">
        <v>159121</v>
      </c>
      <c r="EH11" s="4">
        <v>152007</v>
      </c>
      <c r="EI11" s="4">
        <v>174188</v>
      </c>
      <c r="EJ11" s="4">
        <v>158856</v>
      </c>
      <c r="EK11" s="4">
        <v>163692</v>
      </c>
      <c r="EL11" s="4">
        <v>158433</v>
      </c>
      <c r="EM11" s="4">
        <v>181183</v>
      </c>
      <c r="EN11" s="4">
        <v>161321</v>
      </c>
      <c r="EO11" s="4">
        <v>170350</v>
      </c>
      <c r="EP11" s="4">
        <v>166685</v>
      </c>
      <c r="EQ11" s="4">
        <v>190313</v>
      </c>
      <c r="ER11" s="4">
        <v>168724</v>
      </c>
      <c r="ES11" s="4">
        <v>175834</v>
      </c>
      <c r="ET11" s="4">
        <v>169991</v>
      </c>
      <c r="EU11" s="4">
        <v>198415</v>
      </c>
      <c r="EV11" s="4">
        <v>175613</v>
      </c>
      <c r="EW11" s="4">
        <v>185602</v>
      </c>
      <c r="EX11" s="4">
        <v>179750</v>
      </c>
      <c r="EY11" s="4">
        <v>213274</v>
      </c>
      <c r="EZ11" s="4">
        <v>183906</v>
      </c>
      <c r="FA11" s="4">
        <v>192920</v>
      </c>
      <c r="FB11" s="4">
        <v>188405</v>
      </c>
      <c r="FC11" s="4">
        <v>214210</v>
      </c>
      <c r="FD11" s="4">
        <v>190444</v>
      </c>
      <c r="FE11" s="4">
        <v>199437</v>
      </c>
      <c r="FF11" s="4">
        <v>194017</v>
      </c>
      <c r="FG11" s="4">
        <v>227815</v>
      </c>
      <c r="FH11" s="4">
        <v>195664</v>
      </c>
      <c r="FI11" s="4">
        <v>206704</v>
      </c>
      <c r="FJ11" s="4">
        <v>195786</v>
      </c>
      <c r="FK11" s="4">
        <v>228350</v>
      </c>
      <c r="FL11" s="4">
        <v>168500</v>
      </c>
      <c r="FM11" s="4">
        <v>190412</v>
      </c>
      <c r="FN11" s="4">
        <v>198426</v>
      </c>
      <c r="FO11" s="4">
        <v>234549</v>
      </c>
      <c r="FP11" s="4">
        <v>204471</v>
      </c>
      <c r="FQ11" s="4">
        <v>221219</v>
      </c>
      <c r="FR11" s="4">
        <v>226205</v>
      </c>
      <c r="FS11" s="4">
        <v>268754</v>
      </c>
      <c r="FT11" s="4">
        <v>234000</v>
      </c>
      <c r="FU11" s="4">
        <v>252316</v>
      </c>
      <c r="FV11" s="4">
        <v>250071</v>
      </c>
      <c r="FW11" s="4">
        <v>296927</v>
      </c>
      <c r="FX11" s="4">
        <v>254017</v>
      </c>
      <c r="FY11" s="4">
        <v>267646</v>
      </c>
      <c r="FZ11" s="4">
        <v>264488</v>
      </c>
      <c r="GA11" s="4">
        <v>309637</v>
      </c>
      <c r="GB11" s="4">
        <v>261075</v>
      </c>
      <c r="GC11" s="4">
        <v>275761</v>
      </c>
      <c r="GD11" s="4">
        <v>273792</v>
      </c>
      <c r="GE11" s="4">
        <v>328169</v>
      </c>
      <c r="GF11" s="4">
        <v>277233</v>
      </c>
      <c r="GG11" s="4">
        <v>298091</v>
      </c>
      <c r="GH11" s="4">
        <v>294200</v>
      </c>
      <c r="GI11" s="5">
        <v>357217.9</v>
      </c>
      <c r="GJ11" s="5">
        <v>299254.40000000002</v>
      </c>
      <c r="GK11" s="5">
        <v>317996.40000000002</v>
      </c>
      <c r="GL11" s="5">
        <v>315043.8</v>
      </c>
      <c r="GM11" s="5">
        <v>373498.5</v>
      </c>
      <c r="GN11" s="5">
        <v>316015.3</v>
      </c>
      <c r="GO11" s="5">
        <v>335807.2</v>
      </c>
      <c r="GP11" s="5">
        <v>332689.2</v>
      </c>
      <c r="GQ11" s="5">
        <v>394418</v>
      </c>
      <c r="GR11" s="5">
        <v>328467.59999999998</v>
      </c>
      <c r="GS11" s="5">
        <v>349039.6</v>
      </c>
      <c r="GT11" s="5">
        <v>345798.7</v>
      </c>
      <c r="GU11" s="5">
        <v>409959.8</v>
      </c>
      <c r="GV11" s="5">
        <v>338895.1</v>
      </c>
      <c r="GW11" s="5">
        <v>360119.8</v>
      </c>
      <c r="GX11" s="5">
        <v>356775.9</v>
      </c>
      <c r="GY11" s="5">
        <v>422973.7</v>
      </c>
      <c r="GZ11" s="5">
        <v>353316.8</v>
      </c>
      <c r="HA11" s="5">
        <v>375444.8</v>
      </c>
      <c r="HB11" s="5">
        <v>371959.4</v>
      </c>
      <c r="HC11" s="5">
        <v>440975.4</v>
      </c>
      <c r="HD11" s="5">
        <v>365650.5</v>
      </c>
      <c r="HE11" s="5">
        <v>388609.4</v>
      </c>
      <c r="HF11" s="5">
        <v>385020.8</v>
      </c>
      <c r="HG11" s="5">
        <v>456448.1</v>
      </c>
      <c r="HH11" s="5">
        <v>378442.8</v>
      </c>
      <c r="HI11" s="5">
        <v>402184.2</v>
      </c>
      <c r="HJ11" s="5">
        <v>398430.3</v>
      </c>
      <c r="HK11" s="5">
        <v>472292</v>
      </c>
      <c r="HL11" s="5">
        <v>391555.5</v>
      </c>
      <c r="HM11" s="5">
        <v>416127.8</v>
      </c>
      <c r="HN11" s="5">
        <v>412252.6</v>
      </c>
      <c r="HO11" s="5">
        <v>488758.5</v>
      </c>
      <c r="HP11" s="5">
        <v>405275</v>
      </c>
      <c r="HQ11" s="5">
        <v>430733.7</v>
      </c>
      <c r="HR11" s="5">
        <v>426713.7</v>
      </c>
      <c r="HS11" s="5">
        <v>505895.8</v>
      </c>
      <c r="HT11" s="5">
        <v>419478</v>
      </c>
      <c r="HU11" s="5">
        <v>445826.6</v>
      </c>
      <c r="HV11" s="5">
        <v>441696.2</v>
      </c>
      <c r="HW11" s="5">
        <v>524141.1</v>
      </c>
      <c r="HX11" s="5">
        <v>434587.5</v>
      </c>
      <c r="HY11" s="5">
        <v>461874.2</v>
      </c>
      <c r="HZ11" s="5">
        <v>457587.20000000001</v>
      </c>
      <c r="IA11" s="5">
        <v>543002.6</v>
      </c>
      <c r="IB11" s="5">
        <v>450230.7</v>
      </c>
      <c r="IC11" s="5">
        <v>478504.5</v>
      </c>
      <c r="ID11" s="5">
        <v>474067.1</v>
      </c>
      <c r="IE11" s="5">
        <v>562564.9</v>
      </c>
      <c r="IF11" s="5">
        <v>466455.3</v>
      </c>
      <c r="IG11" s="5">
        <v>495737.59999999998</v>
      </c>
      <c r="IH11" s="5">
        <v>491130.1</v>
      </c>
      <c r="II11" s="5">
        <v>582824.6</v>
      </c>
      <c r="IJ11" s="5">
        <v>483262.4</v>
      </c>
      <c r="IK11" s="5">
        <v>513624.3</v>
      </c>
      <c r="IL11" s="5">
        <v>508875</v>
      </c>
      <c r="IM11" s="5">
        <v>603940.19999999995</v>
      </c>
      <c r="IN11" s="5">
        <v>500819.7</v>
      </c>
      <c r="IO11" s="5">
        <v>532340.6</v>
      </c>
      <c r="IP11" s="5">
        <v>527473.1</v>
      </c>
      <c r="IQ11" s="5">
        <v>626674.80000000005</v>
      </c>
      <c r="IR11" s="5">
        <v>519722.1</v>
      </c>
      <c r="IS11" s="5">
        <v>552499.4</v>
      </c>
      <c r="IT11" s="5">
        <v>547514.9</v>
      </c>
      <c r="IU11" s="5">
        <v>650516.9</v>
      </c>
      <c r="IV11" s="5">
        <v>539518.80000000005</v>
      </c>
      <c r="IW11" s="5">
        <v>573504.6</v>
      </c>
      <c r="IX11" s="5">
        <v>568289.9</v>
      </c>
      <c r="IY11" s="5">
        <v>675157.2</v>
      </c>
      <c r="IZ11" s="5">
        <v>559919.19999999995</v>
      </c>
      <c r="JA11" s="5">
        <v>595095.69999999995</v>
      </c>
      <c r="JB11" s="5">
        <v>589588.6</v>
      </c>
      <c r="JC11" s="5">
        <v>700336.4</v>
      </c>
      <c r="JD11" s="5">
        <v>580696.19999999995</v>
      </c>
      <c r="JE11" s="5">
        <v>617075.1</v>
      </c>
      <c r="JF11" s="5">
        <v>611261.1</v>
      </c>
      <c r="JG11" s="5">
        <v>725958.9</v>
      </c>
      <c r="JH11" s="5">
        <v>601840.1</v>
      </c>
      <c r="JI11" s="5">
        <v>639491.80000000005</v>
      </c>
      <c r="JJ11" s="5">
        <v>633416.80000000005</v>
      </c>
      <c r="JK11" s="5">
        <v>752216.3</v>
      </c>
      <c r="JL11" s="5">
        <v>623560.9</v>
      </c>
      <c r="JM11" s="5">
        <v>662590.5</v>
      </c>
      <c r="JN11" s="5">
        <v>656313.4</v>
      </c>
      <c r="JO11" s="5">
        <v>779422.2</v>
      </c>
      <c r="JP11" s="5">
        <v>646127.4</v>
      </c>
      <c r="JQ11" s="5">
        <v>686520.1</v>
      </c>
      <c r="JR11" s="5">
        <v>679967.9</v>
      </c>
      <c r="JS11" s="5">
        <v>807456.7</v>
      </c>
      <c r="JT11" s="5">
        <v>669318.9</v>
      </c>
      <c r="JU11" s="5">
        <v>711132.9</v>
      </c>
      <c r="JV11" s="5">
        <v>704317.9</v>
      </c>
      <c r="JW11" s="5">
        <v>836345.2</v>
      </c>
      <c r="JX11" s="5">
        <v>693243.3</v>
      </c>
      <c r="JY11" s="5">
        <v>736489.2</v>
      </c>
      <c r="JZ11" s="5">
        <v>729368.6</v>
      </c>
      <c r="KA11" s="5">
        <v>866007.6</v>
      </c>
      <c r="KB11" s="5">
        <v>717758.7</v>
      </c>
      <c r="KC11" s="5">
        <v>762496.7</v>
      </c>
      <c r="KD11" s="5">
        <v>755086.8</v>
      </c>
      <c r="KE11" s="5">
        <v>896506.9</v>
      </c>
      <c r="KF11" s="5">
        <v>743007.6</v>
      </c>
      <c r="KG11" s="5">
        <v>789282.3</v>
      </c>
      <c r="KH11" s="5">
        <v>781574.2</v>
      </c>
      <c r="KI11" s="5">
        <v>927903.1</v>
      </c>
      <c r="KJ11" s="5">
        <v>768985.9</v>
      </c>
      <c r="KK11" s="5">
        <v>816795.2</v>
      </c>
      <c r="KL11" s="5">
        <v>808735.8</v>
      </c>
      <c r="KM11" s="5">
        <v>960052.9</v>
      </c>
      <c r="KN11" s="5">
        <v>795546.6</v>
      </c>
      <c r="KO11" s="5">
        <v>844985.8</v>
      </c>
      <c r="KP11" s="5">
        <v>836628.2</v>
      </c>
      <c r="KQ11" s="5">
        <v>993136.1</v>
      </c>
      <c r="KR11" s="5">
        <v>822940.5</v>
      </c>
      <c r="KS11" s="5">
        <v>874031</v>
      </c>
      <c r="KT11" s="5">
        <v>865333.9</v>
      </c>
      <c r="KU11" s="5">
        <v>1027149</v>
      </c>
      <c r="KV11" s="5">
        <v>851074.8</v>
      </c>
      <c r="KW11" s="5">
        <v>903860.2</v>
      </c>
      <c r="KX11" s="5">
        <v>894816.8</v>
      </c>
      <c r="KY11" s="5">
        <v>1062090</v>
      </c>
      <c r="KZ11" s="5">
        <v>879974.7</v>
      </c>
      <c r="LA11" s="5">
        <v>934527.7</v>
      </c>
      <c r="LB11" s="5">
        <v>925152.6</v>
      </c>
      <c r="LC11" s="5">
        <v>1098072</v>
      </c>
      <c r="LD11" s="5">
        <v>909768.4</v>
      </c>
      <c r="LE11" s="5">
        <v>966172.8</v>
      </c>
      <c r="LF11" s="5">
        <v>956486.6</v>
      </c>
      <c r="LG11" s="5">
        <v>1135263</v>
      </c>
      <c r="LH11" s="5">
        <v>940583.7</v>
      </c>
      <c r="LI11" s="5">
        <v>998858.7</v>
      </c>
      <c r="LJ11" s="5">
        <v>988801.7</v>
      </c>
      <c r="LK11" s="5">
        <v>1173570</v>
      </c>
      <c r="LL11" s="5">
        <v>972279.8</v>
      </c>
      <c r="LM11" s="5">
        <v>1032519</v>
      </c>
      <c r="LN11" s="5">
        <v>1022126</v>
      </c>
      <c r="LO11" s="5">
        <v>1213124</v>
      </c>
      <c r="LP11" s="5">
        <v>1005053</v>
      </c>
      <c r="LQ11" s="5">
        <v>1067301</v>
      </c>
      <c r="LR11" s="5">
        <v>1056538</v>
      </c>
      <c r="LS11" t="s">
        <v>348</v>
      </c>
      <c r="LT11" t="b">
        <v>0</v>
      </c>
      <c r="LU11" t="s">
        <v>349</v>
      </c>
      <c r="LV11" t="s">
        <v>349</v>
      </c>
      <c r="LW11">
        <v>2025</v>
      </c>
      <c r="LX11">
        <v>4</v>
      </c>
      <c r="LY11" s="2">
        <v>46125</v>
      </c>
      <c r="LZ11" s="3" t="s">
        <v>800</v>
      </c>
      <c r="MA11" t="s">
        <v>801</v>
      </c>
      <c r="MB11" t="s">
        <v>352</v>
      </c>
      <c r="MC11" t="s">
        <v>802</v>
      </c>
      <c r="MD11" t="s">
        <v>354</v>
      </c>
    </row>
    <row r="12" spans="1:342" x14ac:dyDescent="0.25">
      <c r="A12" t="s">
        <v>342</v>
      </c>
      <c r="B12" t="s">
        <v>377</v>
      </c>
      <c r="C12" s="3" t="s">
        <v>794</v>
      </c>
      <c r="D12" t="s">
        <v>356</v>
      </c>
      <c r="E12" s="3" t="s">
        <v>357</v>
      </c>
      <c r="F12" t="s">
        <v>347</v>
      </c>
      <c r="G12" s="4">
        <v>168917</v>
      </c>
      <c r="H12" s="4">
        <v>169259</v>
      </c>
      <c r="I12" s="4">
        <v>171796</v>
      </c>
      <c r="J12" s="4">
        <v>170168</v>
      </c>
      <c r="K12" s="4">
        <v>171835</v>
      </c>
      <c r="L12" s="4">
        <v>169318</v>
      </c>
      <c r="M12" s="4">
        <v>168748</v>
      </c>
      <c r="N12" s="4">
        <v>169806</v>
      </c>
      <c r="O12" s="4">
        <v>168888</v>
      </c>
      <c r="P12" s="4">
        <v>171847</v>
      </c>
      <c r="Q12" s="4">
        <v>170650</v>
      </c>
      <c r="R12" s="4">
        <v>171197</v>
      </c>
      <c r="S12" s="4">
        <v>170108</v>
      </c>
      <c r="T12" s="4">
        <v>176804</v>
      </c>
      <c r="U12" s="4">
        <v>175105</v>
      </c>
      <c r="V12" s="4">
        <v>175833</v>
      </c>
      <c r="W12" s="4">
        <v>178931</v>
      </c>
      <c r="X12" s="4">
        <v>176815</v>
      </c>
      <c r="Y12" s="4">
        <v>181798</v>
      </c>
      <c r="Z12" s="4">
        <v>185820</v>
      </c>
      <c r="AA12" s="4">
        <v>187621</v>
      </c>
      <c r="AB12" s="4">
        <v>188063</v>
      </c>
      <c r="AC12" s="4">
        <v>188426</v>
      </c>
      <c r="AD12" s="4">
        <v>189732</v>
      </c>
      <c r="AE12" s="4">
        <v>192484</v>
      </c>
      <c r="AF12" s="4">
        <v>199893</v>
      </c>
      <c r="AG12" s="4">
        <v>196100</v>
      </c>
      <c r="AH12" s="4">
        <v>196400</v>
      </c>
      <c r="AI12" s="4">
        <v>193530</v>
      </c>
      <c r="AJ12" s="4">
        <v>197970</v>
      </c>
      <c r="AK12" s="4">
        <v>200655</v>
      </c>
      <c r="AL12" s="4">
        <v>201968</v>
      </c>
      <c r="AM12" s="4">
        <v>205090</v>
      </c>
      <c r="AN12" s="4">
        <v>208597</v>
      </c>
      <c r="AO12" s="4">
        <v>210961</v>
      </c>
      <c r="AP12" s="4">
        <v>212554</v>
      </c>
      <c r="AQ12" s="4">
        <v>215313</v>
      </c>
      <c r="AR12" s="4">
        <v>218482</v>
      </c>
      <c r="AS12" s="4">
        <v>224544</v>
      </c>
      <c r="AT12" s="4">
        <v>222406</v>
      </c>
      <c r="AU12" s="4">
        <v>228823</v>
      </c>
      <c r="AV12" s="4">
        <v>226206</v>
      </c>
      <c r="AW12" s="4">
        <v>228406</v>
      </c>
      <c r="AX12" s="4">
        <v>231942</v>
      </c>
      <c r="AY12" s="4">
        <v>233406</v>
      </c>
      <c r="AZ12" s="4">
        <v>229215</v>
      </c>
      <c r="BA12" s="4">
        <v>236041</v>
      </c>
      <c r="BB12" s="4">
        <v>235532</v>
      </c>
      <c r="BC12" s="4">
        <v>237181</v>
      </c>
      <c r="BD12" s="4">
        <v>239569</v>
      </c>
      <c r="BE12" s="4">
        <v>241527</v>
      </c>
      <c r="BF12" s="4">
        <v>241381</v>
      </c>
      <c r="BG12" s="4">
        <v>239786</v>
      </c>
      <c r="BH12" s="4">
        <v>246551</v>
      </c>
      <c r="BI12" s="4">
        <v>248860</v>
      </c>
      <c r="BJ12" s="4">
        <v>249794</v>
      </c>
      <c r="BK12" s="4">
        <v>248951</v>
      </c>
      <c r="BL12" s="4">
        <v>248580</v>
      </c>
      <c r="BM12" s="4">
        <v>253577</v>
      </c>
      <c r="BN12" s="4">
        <v>252108</v>
      </c>
      <c r="BO12" s="4">
        <v>256596</v>
      </c>
      <c r="BP12" s="4">
        <v>256929</v>
      </c>
      <c r="BQ12" s="4">
        <v>259275</v>
      </c>
      <c r="BR12" s="4">
        <v>260638</v>
      </c>
      <c r="BS12" s="4">
        <v>265198</v>
      </c>
      <c r="BT12" s="4">
        <v>265052</v>
      </c>
      <c r="BU12" s="4">
        <v>267795</v>
      </c>
      <c r="BV12" s="4">
        <v>263100</v>
      </c>
      <c r="BW12" s="4">
        <v>266756</v>
      </c>
      <c r="BX12" s="4">
        <v>269479</v>
      </c>
      <c r="BY12" s="4">
        <v>273512</v>
      </c>
      <c r="BZ12" s="4">
        <v>272514</v>
      </c>
      <c r="CA12" s="4">
        <v>272589</v>
      </c>
      <c r="CB12" s="4">
        <v>273095</v>
      </c>
      <c r="CC12" s="4">
        <v>271039</v>
      </c>
      <c r="CD12" s="4">
        <v>274598</v>
      </c>
      <c r="CE12" s="4">
        <v>272500</v>
      </c>
      <c r="CF12" s="4">
        <v>285370</v>
      </c>
      <c r="CG12" s="4">
        <v>286641</v>
      </c>
      <c r="CH12" s="4">
        <v>293772</v>
      </c>
      <c r="CI12" s="4">
        <v>294146</v>
      </c>
      <c r="CJ12" s="4">
        <v>297165</v>
      </c>
      <c r="CK12" s="4">
        <v>302947</v>
      </c>
      <c r="CL12" s="4">
        <v>308156</v>
      </c>
      <c r="CM12" s="4">
        <v>310316</v>
      </c>
      <c r="CN12" s="4">
        <v>308874</v>
      </c>
      <c r="CO12" s="4">
        <v>310774</v>
      </c>
      <c r="CP12" s="4">
        <v>315904</v>
      </c>
      <c r="CQ12" s="4">
        <v>317400</v>
      </c>
      <c r="CR12" s="4">
        <v>319633</v>
      </c>
      <c r="CS12" s="4">
        <v>318567</v>
      </c>
      <c r="CT12" s="4">
        <v>319628</v>
      </c>
      <c r="CU12" s="4">
        <v>322376</v>
      </c>
      <c r="CV12" s="4">
        <v>324322</v>
      </c>
      <c r="CW12" s="4">
        <v>326287</v>
      </c>
      <c r="CX12" s="4">
        <v>330659</v>
      </c>
      <c r="CY12" s="4">
        <v>331294</v>
      </c>
      <c r="CZ12" s="4">
        <v>334310</v>
      </c>
      <c r="DA12" s="4">
        <v>337100</v>
      </c>
      <c r="DB12" s="4">
        <v>337499</v>
      </c>
      <c r="DC12" s="4">
        <v>339102</v>
      </c>
      <c r="DD12" s="4">
        <v>343314</v>
      </c>
      <c r="DE12" s="4">
        <v>345623</v>
      </c>
      <c r="DF12" s="4">
        <v>345769</v>
      </c>
      <c r="DG12" s="4">
        <v>348051</v>
      </c>
      <c r="DH12" s="4">
        <v>347539</v>
      </c>
      <c r="DI12" s="4">
        <v>351063</v>
      </c>
      <c r="DJ12" s="4">
        <v>352202</v>
      </c>
      <c r="DK12" s="4">
        <v>363344</v>
      </c>
      <c r="DL12" s="4">
        <v>360676</v>
      </c>
      <c r="DM12" s="4">
        <v>365843</v>
      </c>
      <c r="DN12" s="4">
        <v>365871</v>
      </c>
      <c r="DO12" s="4">
        <v>360622</v>
      </c>
      <c r="DP12" s="4">
        <v>364267</v>
      </c>
      <c r="DQ12" s="4">
        <v>358375</v>
      </c>
      <c r="DR12" s="4">
        <v>365113</v>
      </c>
      <c r="DS12" s="4">
        <v>361034</v>
      </c>
      <c r="DT12" s="4">
        <v>370431</v>
      </c>
      <c r="DU12" s="4">
        <v>368165</v>
      </c>
      <c r="DV12" s="4">
        <v>372103</v>
      </c>
      <c r="DW12" s="4">
        <v>371943</v>
      </c>
      <c r="DX12" s="4">
        <v>373833</v>
      </c>
      <c r="DY12" s="4">
        <v>371858</v>
      </c>
      <c r="DZ12" s="4">
        <v>368624</v>
      </c>
      <c r="EA12" s="4">
        <v>358648</v>
      </c>
      <c r="EB12" s="4">
        <v>364926</v>
      </c>
      <c r="EC12" s="4">
        <v>364753</v>
      </c>
      <c r="ED12" s="4">
        <v>362191</v>
      </c>
      <c r="EE12" s="4">
        <v>368997</v>
      </c>
      <c r="EF12" s="4">
        <v>372527</v>
      </c>
      <c r="EG12" s="4">
        <v>372356</v>
      </c>
      <c r="EH12" s="4">
        <v>372145</v>
      </c>
      <c r="EI12" s="4">
        <v>368299</v>
      </c>
      <c r="EJ12" s="4">
        <v>375885</v>
      </c>
      <c r="EK12" s="4">
        <v>382986</v>
      </c>
      <c r="EL12" s="4">
        <v>385793</v>
      </c>
      <c r="EM12" s="4">
        <v>385058</v>
      </c>
      <c r="EN12" s="4">
        <v>386022</v>
      </c>
      <c r="EO12" s="4">
        <v>385571</v>
      </c>
      <c r="EP12" s="4">
        <v>391891</v>
      </c>
      <c r="EQ12" s="4">
        <v>399640</v>
      </c>
      <c r="ER12" s="4">
        <v>408822</v>
      </c>
      <c r="ES12" s="4">
        <v>416786</v>
      </c>
      <c r="ET12" s="4">
        <v>416753</v>
      </c>
      <c r="EU12" s="4">
        <v>414877</v>
      </c>
      <c r="EV12" s="4">
        <v>415968</v>
      </c>
      <c r="EW12" s="4">
        <v>412971</v>
      </c>
      <c r="EX12" s="4">
        <v>410163</v>
      </c>
      <c r="EY12" s="4">
        <v>408937</v>
      </c>
      <c r="EZ12" s="4">
        <v>418650</v>
      </c>
      <c r="FA12" s="4">
        <v>419990</v>
      </c>
      <c r="FB12" s="4">
        <v>421951</v>
      </c>
      <c r="FC12" s="4">
        <v>425296</v>
      </c>
      <c r="FD12" s="4">
        <v>422540</v>
      </c>
      <c r="FE12" s="4">
        <v>424071</v>
      </c>
      <c r="FF12" s="4">
        <v>430293</v>
      </c>
      <c r="FG12" s="4">
        <v>429779</v>
      </c>
      <c r="FH12" s="4">
        <v>435906</v>
      </c>
      <c r="FI12" s="4">
        <v>436856</v>
      </c>
      <c r="FJ12" s="4">
        <v>440403</v>
      </c>
      <c r="FK12" s="4">
        <v>432830</v>
      </c>
      <c r="FL12" s="4">
        <v>425033</v>
      </c>
      <c r="FM12" s="4">
        <v>436890</v>
      </c>
      <c r="FN12" s="4">
        <v>438712</v>
      </c>
      <c r="FO12" s="4">
        <v>442878</v>
      </c>
      <c r="FP12" s="4">
        <v>444323</v>
      </c>
      <c r="FQ12" s="4">
        <v>441572</v>
      </c>
      <c r="FR12" s="4">
        <v>434088</v>
      </c>
      <c r="FS12" s="4">
        <v>436195</v>
      </c>
      <c r="FT12" s="4">
        <v>426836</v>
      </c>
      <c r="FU12" s="4">
        <v>427417</v>
      </c>
      <c r="FV12" s="4">
        <v>434778</v>
      </c>
      <c r="FW12" s="4">
        <v>430646</v>
      </c>
      <c r="FX12" s="4">
        <v>436064</v>
      </c>
      <c r="FY12" s="4">
        <v>435489</v>
      </c>
      <c r="FZ12" s="4">
        <v>437951</v>
      </c>
      <c r="GA12" s="4">
        <v>444999</v>
      </c>
      <c r="GB12" s="4">
        <v>447471</v>
      </c>
      <c r="GC12" s="4">
        <v>454998</v>
      </c>
      <c r="GD12" s="4">
        <v>460971</v>
      </c>
      <c r="GE12" s="4">
        <v>457263</v>
      </c>
      <c r="GF12" s="4">
        <v>458516</v>
      </c>
      <c r="GG12" s="4">
        <v>453773</v>
      </c>
      <c r="GH12" s="4">
        <v>459218</v>
      </c>
      <c r="GI12" s="5">
        <v>457841.7</v>
      </c>
      <c r="GJ12" s="5">
        <v>457022.2</v>
      </c>
      <c r="GK12" s="5">
        <v>454350.5</v>
      </c>
      <c r="GL12" s="5">
        <v>454150.6</v>
      </c>
      <c r="GM12" s="5">
        <v>455459.8</v>
      </c>
      <c r="GN12" s="5">
        <v>456565.3</v>
      </c>
      <c r="GO12" s="5">
        <v>458549.2</v>
      </c>
      <c r="GP12" s="5">
        <v>460483</v>
      </c>
      <c r="GQ12" s="5">
        <v>462824</v>
      </c>
      <c r="GR12" s="5">
        <v>464785.1</v>
      </c>
      <c r="GS12" s="5">
        <v>467188.5</v>
      </c>
      <c r="GT12" s="5">
        <v>469476.5</v>
      </c>
      <c r="GU12" s="5">
        <v>472253.2</v>
      </c>
      <c r="GV12" s="5">
        <v>473560</v>
      </c>
      <c r="GW12" s="5">
        <v>475395.4</v>
      </c>
      <c r="GX12" s="5">
        <v>477201.7</v>
      </c>
      <c r="GY12" s="5">
        <v>479443.9</v>
      </c>
      <c r="GZ12" s="5">
        <v>480540.3</v>
      </c>
      <c r="HA12" s="5">
        <v>482060.79999999999</v>
      </c>
      <c r="HB12" s="5">
        <v>483413.7</v>
      </c>
      <c r="HC12" s="5">
        <v>485582</v>
      </c>
      <c r="HD12" s="5">
        <v>487338.4</v>
      </c>
      <c r="HE12" s="5">
        <v>489169.6</v>
      </c>
      <c r="HF12" s="5">
        <v>490946</v>
      </c>
      <c r="HG12" s="5">
        <v>493106.8</v>
      </c>
      <c r="HH12" s="5">
        <v>494740.3</v>
      </c>
      <c r="HI12" s="5">
        <v>496443.3</v>
      </c>
      <c r="HJ12" s="5">
        <v>498013.3</v>
      </c>
      <c r="HK12" s="5">
        <v>500018.3</v>
      </c>
      <c r="HL12" s="5">
        <v>501559.2</v>
      </c>
      <c r="HM12" s="5">
        <v>503320.9</v>
      </c>
      <c r="HN12" s="5">
        <v>504970.1</v>
      </c>
      <c r="HO12" s="5">
        <v>507163.1</v>
      </c>
      <c r="HP12" s="5">
        <v>508863.8</v>
      </c>
      <c r="HQ12" s="5">
        <v>510650.9</v>
      </c>
      <c r="HR12" s="5">
        <v>512276.1</v>
      </c>
      <c r="HS12" s="5">
        <v>514443.8</v>
      </c>
      <c r="HT12" s="5">
        <v>516115.8</v>
      </c>
      <c r="HU12" s="5">
        <v>517959.7</v>
      </c>
      <c r="HV12" s="5">
        <v>519684.8</v>
      </c>
      <c r="HW12" s="5">
        <v>521571.4</v>
      </c>
      <c r="HX12" s="5">
        <v>523464.2</v>
      </c>
      <c r="HY12" s="5">
        <v>525364.6</v>
      </c>
      <c r="HZ12" s="5">
        <v>527274.4</v>
      </c>
      <c r="IA12" s="5">
        <v>529190.30000000005</v>
      </c>
      <c r="IB12" s="5">
        <v>531116.69999999995</v>
      </c>
      <c r="IC12" s="5">
        <v>533050.80000000005</v>
      </c>
      <c r="ID12" s="5">
        <v>534993.19999999995</v>
      </c>
      <c r="IE12" s="5">
        <v>536942.9</v>
      </c>
      <c r="IF12" s="5">
        <v>538902.4</v>
      </c>
      <c r="IG12" s="5">
        <v>540868.6</v>
      </c>
      <c r="IH12" s="5">
        <v>542844.4</v>
      </c>
      <c r="II12" s="5">
        <v>544827.80000000005</v>
      </c>
      <c r="IJ12" s="5">
        <v>546820.69999999995</v>
      </c>
      <c r="IK12" s="5">
        <v>548820.6</v>
      </c>
      <c r="IL12" s="5">
        <v>550830.1</v>
      </c>
      <c r="IM12" s="5">
        <v>552847.80000000005</v>
      </c>
      <c r="IN12" s="5">
        <v>554917.6</v>
      </c>
      <c r="IO12" s="5">
        <v>556996.19999999995</v>
      </c>
      <c r="IP12" s="5">
        <v>559082.30000000005</v>
      </c>
      <c r="IQ12" s="5">
        <v>561177.19999999995</v>
      </c>
      <c r="IR12" s="5">
        <v>563324.80000000005</v>
      </c>
      <c r="IS12" s="5">
        <v>565483.19999999995</v>
      </c>
      <c r="IT12" s="5">
        <v>567659.4</v>
      </c>
      <c r="IU12" s="5">
        <v>569844.80000000005</v>
      </c>
      <c r="IV12" s="5">
        <v>572040.6</v>
      </c>
      <c r="IW12" s="5">
        <v>574246.6</v>
      </c>
      <c r="IX12" s="5">
        <v>576416.1</v>
      </c>
      <c r="IY12" s="5">
        <v>578593.4</v>
      </c>
      <c r="IZ12" s="5">
        <v>580780.6</v>
      </c>
      <c r="JA12" s="5">
        <v>582978</v>
      </c>
      <c r="JB12" s="5">
        <v>585080</v>
      </c>
      <c r="JC12" s="5">
        <v>587188.80000000005</v>
      </c>
      <c r="JD12" s="5">
        <v>589304.4</v>
      </c>
      <c r="JE12" s="5">
        <v>591427.19999999995</v>
      </c>
      <c r="JF12" s="5">
        <v>593462.5</v>
      </c>
      <c r="JG12" s="5">
        <v>595502.19999999995</v>
      </c>
      <c r="JH12" s="5">
        <v>597547.6</v>
      </c>
      <c r="JI12" s="5">
        <v>599597.6</v>
      </c>
      <c r="JJ12" s="5">
        <v>601612.6</v>
      </c>
      <c r="JK12" s="5">
        <v>603629.80000000005</v>
      </c>
      <c r="JL12" s="5">
        <v>605653</v>
      </c>
      <c r="JM12" s="5">
        <v>607679.6</v>
      </c>
      <c r="JN12" s="5">
        <v>609731.69999999995</v>
      </c>
      <c r="JO12" s="5">
        <v>611788.80000000005</v>
      </c>
      <c r="JP12" s="5">
        <v>613850.6</v>
      </c>
      <c r="JQ12" s="5">
        <v>615917.19999999995</v>
      </c>
      <c r="JR12" s="5">
        <v>617953.9</v>
      </c>
      <c r="JS12" s="5">
        <v>619994.1</v>
      </c>
      <c r="JT12" s="5">
        <v>622039.5</v>
      </c>
      <c r="JU12" s="5">
        <v>624088.9</v>
      </c>
      <c r="JV12" s="5">
        <v>626127.6</v>
      </c>
      <c r="JW12" s="5">
        <v>628168.4</v>
      </c>
      <c r="JX12" s="5">
        <v>630214.9</v>
      </c>
      <c r="JY12" s="5">
        <v>632264.9</v>
      </c>
      <c r="JZ12" s="5">
        <v>634269.30000000005</v>
      </c>
      <c r="KA12" s="5">
        <v>636275.9</v>
      </c>
      <c r="KB12" s="5">
        <v>638311.69999999995</v>
      </c>
      <c r="KC12" s="5">
        <v>640348.6</v>
      </c>
      <c r="KD12" s="5">
        <v>642372.9</v>
      </c>
      <c r="KE12" s="5">
        <v>644397.69999999995</v>
      </c>
      <c r="KF12" s="5">
        <v>646426.5</v>
      </c>
      <c r="KG12" s="5">
        <v>648457.30000000005</v>
      </c>
      <c r="KH12" s="5">
        <v>650466.19999999995</v>
      </c>
      <c r="KI12" s="5">
        <v>652476.4</v>
      </c>
      <c r="KJ12" s="5">
        <v>654490.1</v>
      </c>
      <c r="KK12" s="5">
        <v>656506.30000000005</v>
      </c>
      <c r="KL12" s="5">
        <v>658473.6</v>
      </c>
      <c r="KM12" s="5">
        <v>660442.4</v>
      </c>
      <c r="KN12" s="5">
        <v>662413.1</v>
      </c>
      <c r="KO12" s="5">
        <v>664385.6</v>
      </c>
      <c r="KP12" s="5">
        <v>666357.1</v>
      </c>
      <c r="KQ12" s="5">
        <v>668332.80000000005</v>
      </c>
      <c r="KR12" s="5">
        <v>670308.80000000005</v>
      </c>
      <c r="KS12" s="5">
        <v>672287.2</v>
      </c>
      <c r="KT12" s="5">
        <v>674243.8</v>
      </c>
      <c r="KU12" s="5">
        <v>676201.7</v>
      </c>
      <c r="KV12" s="5">
        <v>678162.5</v>
      </c>
      <c r="KW12" s="5">
        <v>680123.8</v>
      </c>
      <c r="KX12" s="5">
        <v>682065.3</v>
      </c>
      <c r="KY12" s="5">
        <v>684007.6</v>
      </c>
      <c r="KZ12" s="5">
        <v>685952.1</v>
      </c>
      <c r="LA12" s="5">
        <v>687897.5</v>
      </c>
      <c r="LB12" s="5">
        <v>689842.4</v>
      </c>
      <c r="LC12" s="5">
        <v>691789.1</v>
      </c>
      <c r="LD12" s="5">
        <v>693736.6</v>
      </c>
      <c r="LE12" s="5">
        <v>695685.2</v>
      </c>
      <c r="LF12" s="5">
        <v>697651.9</v>
      </c>
      <c r="LG12" s="5">
        <v>699620.4</v>
      </c>
      <c r="LH12" s="5">
        <v>701591.2</v>
      </c>
      <c r="LI12" s="5">
        <v>703563.5</v>
      </c>
      <c r="LJ12" s="5">
        <v>705523.4</v>
      </c>
      <c r="LK12" s="5">
        <v>707483.7</v>
      </c>
      <c r="LL12" s="5">
        <v>709447.4</v>
      </c>
      <c r="LM12" s="5">
        <v>711413.6</v>
      </c>
      <c r="LN12" s="5">
        <v>713396.1</v>
      </c>
      <c r="LO12" s="5">
        <v>715379.6</v>
      </c>
      <c r="LP12" s="5">
        <v>717366.7</v>
      </c>
      <c r="LQ12" s="5">
        <v>719355.4</v>
      </c>
      <c r="LR12" s="5">
        <v>721346.1</v>
      </c>
      <c r="LS12" t="s">
        <v>348</v>
      </c>
      <c r="LT12" t="b">
        <v>1</v>
      </c>
      <c r="LU12" s="3" t="s">
        <v>358</v>
      </c>
      <c r="LV12" t="s">
        <v>349</v>
      </c>
      <c r="LW12">
        <v>2025</v>
      </c>
      <c r="LX12">
        <v>4</v>
      </c>
      <c r="LY12" s="2">
        <v>46125</v>
      </c>
      <c r="LZ12" t="s">
        <v>378</v>
      </c>
      <c r="MA12" s="3" t="s">
        <v>379</v>
      </c>
      <c r="MB12" t="s">
        <v>352</v>
      </c>
      <c r="MC12" t="s">
        <v>380</v>
      </c>
      <c r="MD12" t="s">
        <v>354</v>
      </c>
    </row>
    <row r="13" spans="1:342" x14ac:dyDescent="0.25">
      <c r="A13" t="s">
        <v>342</v>
      </c>
      <c r="B13" s="3" t="s">
        <v>381</v>
      </c>
      <c r="C13" s="3" t="s">
        <v>794</v>
      </c>
      <c r="D13" t="s">
        <v>382</v>
      </c>
      <c r="E13" t="s">
        <v>349</v>
      </c>
      <c r="F13" t="s">
        <v>347</v>
      </c>
      <c r="G13" s="4">
        <v>14.44</v>
      </c>
      <c r="H13" s="4">
        <v>14.02</v>
      </c>
      <c r="I13" s="4">
        <v>13.34333</v>
      </c>
      <c r="J13" s="4">
        <v>13.33667</v>
      </c>
      <c r="K13" s="4">
        <v>13.84333</v>
      </c>
      <c r="L13" s="4">
        <v>14.17333</v>
      </c>
      <c r="M13" s="4">
        <v>15.27333</v>
      </c>
      <c r="N13" s="4">
        <v>15.68</v>
      </c>
      <c r="O13" s="4">
        <v>14.68</v>
      </c>
      <c r="P13" s="4">
        <v>13.73667</v>
      </c>
      <c r="Q13" s="4">
        <v>12.276669999999999</v>
      </c>
      <c r="R13" s="4">
        <v>10.82667</v>
      </c>
      <c r="S13" s="4">
        <v>11.373329999999999</v>
      </c>
      <c r="T13" s="4">
        <v>10.533329999999999</v>
      </c>
      <c r="U13" s="4">
        <v>10.89667</v>
      </c>
      <c r="V13" s="4">
        <v>10.41667</v>
      </c>
      <c r="W13" s="4">
        <v>10.766769999999999</v>
      </c>
      <c r="X13" s="4">
        <v>11.28077</v>
      </c>
      <c r="Y13" s="4">
        <v>11.576000000000001</v>
      </c>
      <c r="Z13" s="4">
        <v>10.907579999999999</v>
      </c>
      <c r="AA13" s="4">
        <v>11.393969999999999</v>
      </c>
      <c r="AB13" s="4">
        <v>11.117380000000001</v>
      </c>
      <c r="AC13" s="4">
        <v>10.71758</v>
      </c>
      <c r="AD13" s="4">
        <v>10.663639999999999</v>
      </c>
      <c r="AE13" s="4">
        <v>10.512029999999999</v>
      </c>
      <c r="AF13" s="4">
        <v>9.1710770000000004</v>
      </c>
      <c r="AG13" s="4">
        <v>9.8483330000000002</v>
      </c>
      <c r="AH13" s="4">
        <v>10.979240000000001</v>
      </c>
      <c r="AI13" s="4">
        <v>9.7823440000000002</v>
      </c>
      <c r="AJ13" s="4">
        <v>8.964461</v>
      </c>
      <c r="AK13" s="4">
        <v>9.8686360000000004</v>
      </c>
      <c r="AL13" s="4">
        <v>9.6715149999999994</v>
      </c>
      <c r="AM13" s="4">
        <v>9.473846</v>
      </c>
      <c r="AN13" s="4">
        <v>9.3710769999999997</v>
      </c>
      <c r="AO13" s="4">
        <v>9.9522720000000007</v>
      </c>
      <c r="AP13" s="4">
        <v>9.8955380000000002</v>
      </c>
      <c r="AQ13" s="4">
        <v>9.8609229999999997</v>
      </c>
      <c r="AR13" s="4">
        <v>10.29923</v>
      </c>
      <c r="AS13" s="4">
        <v>10.088150000000001</v>
      </c>
      <c r="AT13" s="4">
        <v>10.514620000000001</v>
      </c>
      <c r="AU13" s="4">
        <v>11.536619999999999</v>
      </c>
      <c r="AV13" s="4">
        <v>12.32338</v>
      </c>
      <c r="AW13" s="4">
        <v>12.03185</v>
      </c>
      <c r="AX13" s="4">
        <v>11.331670000000001</v>
      </c>
      <c r="AY13" s="4">
        <v>10.35469</v>
      </c>
      <c r="AZ13" s="4">
        <v>10.37815</v>
      </c>
      <c r="BA13" s="4">
        <v>9.9925759999999997</v>
      </c>
      <c r="BB13" s="4">
        <v>9.7177279999999993</v>
      </c>
      <c r="BC13" s="4">
        <v>9.4873849999999997</v>
      </c>
      <c r="BD13" s="4">
        <v>9.18323</v>
      </c>
      <c r="BE13" s="4">
        <v>9.2006060000000005</v>
      </c>
      <c r="BF13" s="4">
        <v>8.3893939999999994</v>
      </c>
      <c r="BG13" s="4">
        <v>7.9785940000000002</v>
      </c>
      <c r="BH13" s="4">
        <v>7.993385</v>
      </c>
      <c r="BI13" s="4">
        <v>7.2140909999999998</v>
      </c>
      <c r="BJ13" s="4">
        <v>6.7285029999999999</v>
      </c>
      <c r="BK13" s="4">
        <v>6.9240430000000002</v>
      </c>
      <c r="BL13" s="4">
        <v>8.1368860000000005</v>
      </c>
      <c r="BM13" s="4">
        <v>8.5609090000000005</v>
      </c>
      <c r="BN13" s="4">
        <v>8.5953850000000003</v>
      </c>
      <c r="BO13" s="4">
        <v>8.6130770000000005</v>
      </c>
      <c r="BP13" s="4">
        <v>8.1866149999999998</v>
      </c>
      <c r="BQ13" s="4">
        <v>8.0766150000000003</v>
      </c>
      <c r="BR13" s="4">
        <v>7.7678459999999996</v>
      </c>
      <c r="BS13" s="4">
        <v>7.7204610000000002</v>
      </c>
      <c r="BT13" s="4">
        <v>8.0556929999999998</v>
      </c>
      <c r="BU13" s="4">
        <v>7.84</v>
      </c>
      <c r="BV13" s="4">
        <v>7.5286359999999997</v>
      </c>
      <c r="BW13" s="4">
        <v>7.370806</v>
      </c>
      <c r="BX13" s="4">
        <v>7.2773019999999997</v>
      </c>
      <c r="BY13" s="4">
        <v>6.9415149999999999</v>
      </c>
      <c r="BZ13" s="4">
        <v>6.4596970000000002</v>
      </c>
      <c r="CA13" s="4">
        <v>6.0218749999999996</v>
      </c>
      <c r="CB13" s="4">
        <v>5.8041270000000003</v>
      </c>
      <c r="CC13" s="4">
        <v>5.5184850000000001</v>
      </c>
      <c r="CD13" s="4">
        <v>4.8007809999999997</v>
      </c>
      <c r="CE13" s="4">
        <v>4.4498410000000002</v>
      </c>
      <c r="CF13" s="4">
        <v>4.7855740000000004</v>
      </c>
      <c r="CG13" s="4">
        <v>5.3296919999999997</v>
      </c>
      <c r="CH13" s="4">
        <v>5.3963070000000002</v>
      </c>
      <c r="CI13" s="4">
        <v>5.5264059999999997</v>
      </c>
      <c r="CJ13" s="4">
        <v>5.24918</v>
      </c>
      <c r="CK13" s="4">
        <v>5.2590620000000001</v>
      </c>
      <c r="CL13" s="4">
        <v>5.0440630000000004</v>
      </c>
      <c r="CM13" s="4">
        <v>4.8572309999999996</v>
      </c>
      <c r="CN13" s="4">
        <v>5.0754840000000003</v>
      </c>
      <c r="CO13" s="4">
        <v>4.9793839999999996</v>
      </c>
      <c r="CP13" s="4">
        <v>4.7353839999999998</v>
      </c>
      <c r="CQ13" s="4">
        <v>5.0267739999999996</v>
      </c>
      <c r="CR13" s="4">
        <v>5.1941269999999999</v>
      </c>
      <c r="CS13" s="4">
        <v>4.7033329999999998</v>
      </c>
      <c r="CT13" s="4">
        <v>4.5743749999999999</v>
      </c>
      <c r="CU13" s="4">
        <v>4.2925000000000004</v>
      </c>
      <c r="CV13" s="4">
        <v>4.2169840000000001</v>
      </c>
      <c r="CW13" s="4">
        <v>4.5018180000000001</v>
      </c>
      <c r="CX13" s="4">
        <v>4.9118750000000002</v>
      </c>
      <c r="CY13" s="4">
        <v>4.7628130000000004</v>
      </c>
      <c r="CZ13" s="4">
        <v>5.0760940000000003</v>
      </c>
      <c r="DA13" s="4">
        <v>4.9870770000000002</v>
      </c>
      <c r="DB13" s="4">
        <v>4.6563080000000001</v>
      </c>
      <c r="DC13" s="4">
        <v>4.6653229999999999</v>
      </c>
      <c r="DD13" s="4">
        <v>4.4376920000000002</v>
      </c>
      <c r="DE13" s="4">
        <v>4.2680300000000004</v>
      </c>
      <c r="DF13" s="4">
        <v>4.2895380000000003</v>
      </c>
      <c r="DG13" s="4">
        <v>4.1924609999999998</v>
      </c>
      <c r="DH13" s="4">
        <v>4.6093440000000001</v>
      </c>
      <c r="DI13" s="4">
        <v>4.6126560000000003</v>
      </c>
      <c r="DJ13" s="4">
        <v>4.6011110000000004</v>
      </c>
      <c r="DK13" s="4">
        <v>4.870781</v>
      </c>
      <c r="DL13" s="4">
        <v>5.21082</v>
      </c>
      <c r="DM13" s="4">
        <v>5.1907810000000003</v>
      </c>
      <c r="DN13" s="4">
        <v>4.8209379999999999</v>
      </c>
      <c r="DO13" s="4">
        <v>4.5039680000000004</v>
      </c>
      <c r="DP13" s="4">
        <v>4.827693</v>
      </c>
      <c r="DQ13" s="4">
        <v>4.6980300000000002</v>
      </c>
      <c r="DR13" s="4">
        <v>3.9856250000000002</v>
      </c>
      <c r="DS13" s="4">
        <v>3.374603</v>
      </c>
      <c r="DT13" s="4">
        <v>3.6088520000000002</v>
      </c>
      <c r="DU13" s="4">
        <v>3.719077</v>
      </c>
      <c r="DV13" s="4">
        <v>3.6916920000000002</v>
      </c>
      <c r="DW13" s="4">
        <v>4.0069840000000001</v>
      </c>
      <c r="DX13" s="4">
        <v>3.732923</v>
      </c>
      <c r="DY13" s="4">
        <v>3.157727</v>
      </c>
      <c r="DZ13" s="4">
        <v>3.2244619999999999</v>
      </c>
      <c r="EA13" s="4">
        <v>3.6715620000000002</v>
      </c>
      <c r="EB13" s="4">
        <v>3.4112499999999999</v>
      </c>
      <c r="EC13" s="4">
        <v>2.6853030000000002</v>
      </c>
      <c r="ED13" s="4">
        <v>2.2835939999999999</v>
      </c>
      <c r="EE13" s="4">
        <v>2.1456249999999999</v>
      </c>
      <c r="EF13" s="4">
        <v>1.890833</v>
      </c>
      <c r="EG13" s="4">
        <v>1.629688</v>
      </c>
      <c r="EH13" s="4">
        <v>1.8129690000000001</v>
      </c>
      <c r="EI13" s="4">
        <v>2.0190480000000002</v>
      </c>
      <c r="EJ13" s="4">
        <v>1.9181539999999999</v>
      </c>
      <c r="EK13" s="4">
        <v>2.6212119999999999</v>
      </c>
      <c r="EL13" s="4">
        <v>2.787344</v>
      </c>
      <c r="EM13" s="4">
        <v>2.783906</v>
      </c>
      <c r="EN13" s="4">
        <v>2.6696770000000001</v>
      </c>
      <c r="EO13" s="4">
        <v>2.5277270000000001</v>
      </c>
      <c r="EP13" s="4">
        <v>2.080781</v>
      </c>
      <c r="EQ13" s="4">
        <v>1.6357139999999999</v>
      </c>
      <c r="ER13" s="4">
        <v>1.8674599999999999</v>
      </c>
      <c r="ES13" s="4">
        <v>1.913538</v>
      </c>
      <c r="ET13" s="4">
        <v>1.8778459999999999</v>
      </c>
      <c r="EU13" s="4">
        <v>1.5526979999999999</v>
      </c>
      <c r="EV13" s="4">
        <v>1.3650789999999999</v>
      </c>
      <c r="EW13" s="4">
        <v>0.7212307</v>
      </c>
      <c r="EX13" s="4">
        <v>1.2589060000000001</v>
      </c>
      <c r="EY13" s="4">
        <v>1.278594</v>
      </c>
      <c r="EZ13" s="4">
        <v>1.0693649999999999</v>
      </c>
      <c r="FA13" s="4">
        <v>1.185781</v>
      </c>
      <c r="FB13" s="4">
        <v>1.2876559999999999</v>
      </c>
      <c r="FC13" s="4">
        <v>1.4490620000000001</v>
      </c>
      <c r="FD13" s="4">
        <v>1.39371</v>
      </c>
      <c r="FE13" s="4">
        <v>1.3650770000000001</v>
      </c>
      <c r="FF13" s="4">
        <v>1.4342189999999999</v>
      </c>
      <c r="FG13" s="4">
        <v>1.2109380000000001</v>
      </c>
      <c r="FH13" s="4">
        <v>1.0196879999999999</v>
      </c>
      <c r="FI13" s="4">
        <v>0.60045459999999995</v>
      </c>
      <c r="FJ13" s="4">
        <v>0.70562499999999995</v>
      </c>
      <c r="FK13" s="4">
        <v>0.54578130000000002</v>
      </c>
      <c r="FL13" s="4">
        <v>0.25615389999999999</v>
      </c>
      <c r="FM13" s="4">
        <v>0.19318179999999999</v>
      </c>
      <c r="FN13" s="4">
        <v>0.27338459999999998</v>
      </c>
      <c r="FO13" s="4">
        <v>0.55333330000000003</v>
      </c>
      <c r="FP13" s="4">
        <v>0.78874999999999995</v>
      </c>
      <c r="FQ13" s="4">
        <v>0.66666669999999995</v>
      </c>
      <c r="FR13" s="4">
        <v>0.94876919999999998</v>
      </c>
      <c r="FS13" s="4">
        <v>1.3817189999999999</v>
      </c>
      <c r="FT13" s="4">
        <v>2.0390769999999998</v>
      </c>
      <c r="FU13" s="4">
        <v>2.5759089999999998</v>
      </c>
      <c r="FV13" s="4">
        <v>3.5372309999999998</v>
      </c>
      <c r="FW13" s="4">
        <v>3.466923</v>
      </c>
      <c r="FX13" s="4">
        <v>3.9911669999999999</v>
      </c>
      <c r="FY13" s="4">
        <v>4.4327690000000004</v>
      </c>
      <c r="FZ13" s="4">
        <v>4.2</v>
      </c>
      <c r="GA13" s="4">
        <v>3.9720309999999999</v>
      </c>
      <c r="GB13" s="4">
        <v>4.1839680000000001</v>
      </c>
      <c r="GC13" s="4">
        <v>3.9860609999999999</v>
      </c>
      <c r="GD13" s="4">
        <v>4.3412699999999997</v>
      </c>
      <c r="GE13" s="4">
        <v>4.6271430000000002</v>
      </c>
      <c r="GF13" s="4">
        <v>4.5846770000000001</v>
      </c>
      <c r="GG13" s="4">
        <v>4.6416919999999999</v>
      </c>
      <c r="GH13" s="4">
        <v>4.5149999999999997</v>
      </c>
      <c r="GI13" s="4">
        <v>4.5492059999999999</v>
      </c>
      <c r="GJ13" s="5">
        <v>4.8098549999999998</v>
      </c>
      <c r="GK13" s="5">
        <v>4.7892590000000004</v>
      </c>
      <c r="GL13" s="5">
        <v>4.7577369999999997</v>
      </c>
      <c r="GM13" s="5">
        <v>4.6993270000000003</v>
      </c>
      <c r="GN13" s="5">
        <v>4.6014730000000004</v>
      </c>
      <c r="GO13" s="5">
        <v>4.4647819999999996</v>
      </c>
      <c r="GP13" s="5">
        <v>4.3008980000000001</v>
      </c>
      <c r="GQ13" s="5">
        <v>4.1352739999999999</v>
      </c>
      <c r="GR13" s="5">
        <v>4.0066579999999998</v>
      </c>
      <c r="GS13" s="5">
        <v>3.9238270000000002</v>
      </c>
      <c r="GT13" s="5">
        <v>3.8611439999999999</v>
      </c>
      <c r="GU13" s="5">
        <v>3.8026279999999999</v>
      </c>
      <c r="GV13" s="5">
        <v>3.7489140000000001</v>
      </c>
      <c r="GW13" s="5">
        <v>3.7012830000000001</v>
      </c>
      <c r="GX13" s="5">
        <v>3.6569980000000002</v>
      </c>
      <c r="GY13" s="5">
        <v>3.6094979999999999</v>
      </c>
      <c r="GZ13" s="5">
        <v>3.5600429999999998</v>
      </c>
      <c r="HA13" s="5">
        <v>3.5219429999999998</v>
      </c>
      <c r="HB13" s="5">
        <v>3.503946</v>
      </c>
      <c r="HC13" s="5">
        <v>3.5000040000000001</v>
      </c>
      <c r="HD13" s="5">
        <v>3.5000010000000001</v>
      </c>
      <c r="HE13" s="5">
        <v>3.4999959999999999</v>
      </c>
      <c r="HF13" s="5">
        <v>3.4999880000000001</v>
      </c>
      <c r="HG13" s="5">
        <v>3.500019</v>
      </c>
      <c r="HH13" s="5">
        <v>3.500051</v>
      </c>
      <c r="HI13" s="5">
        <v>3.5000580000000001</v>
      </c>
      <c r="HJ13" s="5">
        <v>3.5000200000000001</v>
      </c>
      <c r="HK13" s="5">
        <v>3.5000049999999998</v>
      </c>
      <c r="HL13" s="5">
        <v>3.5000040000000001</v>
      </c>
      <c r="HM13" s="5">
        <v>3.5000399999999998</v>
      </c>
      <c r="HN13" s="5">
        <v>3.5000369999999998</v>
      </c>
      <c r="HO13" s="5">
        <v>3.5000390000000001</v>
      </c>
      <c r="HP13" s="5">
        <v>3.5000140000000002</v>
      </c>
      <c r="HQ13" s="5">
        <v>3.4999639999999999</v>
      </c>
      <c r="HR13" s="5">
        <v>3.499946</v>
      </c>
      <c r="HS13" s="5">
        <v>3.4999280000000002</v>
      </c>
      <c r="HT13" s="5">
        <v>3.4999400000000001</v>
      </c>
      <c r="HU13" s="5">
        <v>3.4999349999999998</v>
      </c>
      <c r="HV13" s="5">
        <v>3.4999660000000001</v>
      </c>
      <c r="HW13" s="5">
        <v>3.500013</v>
      </c>
      <c r="HX13" s="5">
        <v>3.5000010000000001</v>
      </c>
      <c r="HY13" s="5">
        <v>3.5000230000000001</v>
      </c>
      <c r="HZ13" s="5">
        <v>3.5000019999999998</v>
      </c>
      <c r="IA13" s="5">
        <v>3.4999920000000002</v>
      </c>
      <c r="IB13" s="5">
        <v>3.4999829999999998</v>
      </c>
      <c r="IC13" s="5">
        <v>3.4999880000000001</v>
      </c>
      <c r="ID13" s="5">
        <v>3.4999959999999999</v>
      </c>
      <c r="IE13" s="5">
        <v>3.4999799999999999</v>
      </c>
      <c r="IF13" s="5">
        <v>3.4999760000000002</v>
      </c>
      <c r="IG13" s="5">
        <v>3.4999470000000001</v>
      </c>
      <c r="IH13" s="5">
        <v>3.500003</v>
      </c>
      <c r="II13" s="5">
        <v>3.4999690000000001</v>
      </c>
      <c r="IJ13" s="5">
        <v>3.4999250000000002</v>
      </c>
      <c r="IK13" s="5">
        <v>3.4999380000000002</v>
      </c>
      <c r="IL13" s="5">
        <v>3.4999859999999998</v>
      </c>
      <c r="IM13" s="5">
        <v>3.4999449999999999</v>
      </c>
      <c r="IN13" s="5">
        <v>3.499889</v>
      </c>
      <c r="IO13" s="5">
        <v>3.4998640000000001</v>
      </c>
      <c r="IP13" s="5">
        <v>3.4998659999999999</v>
      </c>
      <c r="IQ13" s="5">
        <v>3.4998930000000001</v>
      </c>
      <c r="IR13" s="5">
        <v>3.4999069999999999</v>
      </c>
      <c r="IS13" s="5">
        <v>3.499898</v>
      </c>
      <c r="IT13" s="5">
        <v>3.4999820000000001</v>
      </c>
      <c r="IU13" s="5">
        <v>3.5000200000000001</v>
      </c>
      <c r="IV13" s="5">
        <v>3.5000209999999998</v>
      </c>
      <c r="IW13" s="5">
        <v>3.5000019999999998</v>
      </c>
      <c r="IX13" s="5">
        <v>3.4999760000000002</v>
      </c>
      <c r="IY13" s="5">
        <v>3.4999910000000001</v>
      </c>
      <c r="IZ13" s="5">
        <v>3.4999980000000002</v>
      </c>
      <c r="JA13" s="5">
        <v>3.4999729999999998</v>
      </c>
      <c r="JB13" s="5">
        <v>3.5000089999999999</v>
      </c>
      <c r="JC13" s="5">
        <v>3.499997</v>
      </c>
      <c r="JD13" s="5">
        <v>3.4999829999999998</v>
      </c>
      <c r="JE13" s="5">
        <v>3.4999899999999999</v>
      </c>
      <c r="JF13" s="5">
        <v>3.4999660000000001</v>
      </c>
      <c r="JG13" s="5">
        <v>3.4999380000000002</v>
      </c>
      <c r="JH13" s="5">
        <v>3.4999280000000002</v>
      </c>
      <c r="JI13" s="5">
        <v>3.499933</v>
      </c>
      <c r="JJ13" s="5">
        <v>3.5</v>
      </c>
      <c r="JK13" s="5">
        <v>3.5000429999999998</v>
      </c>
      <c r="JL13" s="5">
        <v>3.5000010000000001</v>
      </c>
      <c r="JM13" s="5">
        <v>3.4999859999999998</v>
      </c>
      <c r="JN13" s="5">
        <v>3.4999760000000002</v>
      </c>
      <c r="JO13" s="5">
        <v>3.4999980000000002</v>
      </c>
      <c r="JP13" s="5">
        <v>3.5</v>
      </c>
      <c r="JQ13" s="5">
        <v>3.5000270000000002</v>
      </c>
      <c r="JR13" s="5">
        <v>3.4999769999999999</v>
      </c>
      <c r="JS13" s="5">
        <v>3.5000260000000001</v>
      </c>
      <c r="JT13" s="5">
        <v>3.500041</v>
      </c>
      <c r="JU13" s="5">
        <v>3.5000079999999998</v>
      </c>
      <c r="JV13" s="5">
        <v>3.4999639999999999</v>
      </c>
      <c r="JW13" s="5">
        <v>3.499965</v>
      </c>
      <c r="JX13" s="5">
        <v>3.499962</v>
      </c>
      <c r="JY13" s="5">
        <v>3.499949</v>
      </c>
      <c r="JZ13" s="5">
        <v>3.4999380000000002</v>
      </c>
      <c r="KA13" s="5">
        <v>3.4999449999999999</v>
      </c>
      <c r="KB13" s="5">
        <v>3.4999549999999999</v>
      </c>
      <c r="KC13" s="5">
        <v>3.5000230000000001</v>
      </c>
      <c r="KD13" s="5">
        <v>3.5000680000000002</v>
      </c>
      <c r="KE13" s="5">
        <v>3.5000619999999998</v>
      </c>
      <c r="KF13" s="5">
        <v>3.500022</v>
      </c>
      <c r="KG13" s="5">
        <v>3.5000179999999999</v>
      </c>
      <c r="KH13" s="5">
        <v>3.4999760000000002</v>
      </c>
      <c r="KI13" s="5">
        <v>3.4999799999999999</v>
      </c>
      <c r="KJ13" s="5">
        <v>3.4999259999999999</v>
      </c>
      <c r="KK13" s="5">
        <v>3.4999319999999998</v>
      </c>
      <c r="KL13" s="5">
        <v>3.4999669999999998</v>
      </c>
      <c r="KM13" s="5">
        <v>3.4999410000000002</v>
      </c>
      <c r="KN13" s="5">
        <v>3.4999009999999999</v>
      </c>
      <c r="KO13" s="5">
        <v>3.4999020000000001</v>
      </c>
      <c r="KP13" s="5">
        <v>3.4998900000000002</v>
      </c>
      <c r="KQ13" s="5">
        <v>3.499905</v>
      </c>
      <c r="KR13" s="5">
        <v>3.4998649999999998</v>
      </c>
      <c r="KS13" s="5">
        <v>3.499838</v>
      </c>
      <c r="KT13" s="5">
        <v>3.499838</v>
      </c>
      <c r="KU13" s="5">
        <v>3.4998640000000001</v>
      </c>
      <c r="KV13" s="5">
        <v>3.4998870000000002</v>
      </c>
      <c r="KW13" s="5">
        <v>3.4999039999999999</v>
      </c>
      <c r="KX13" s="5">
        <v>3.4998969999999998</v>
      </c>
      <c r="KY13" s="5">
        <v>3.499889</v>
      </c>
      <c r="KZ13" s="5">
        <v>3.4999060000000002</v>
      </c>
      <c r="LA13" s="5">
        <v>3.4999479999999998</v>
      </c>
      <c r="LB13" s="5">
        <v>3.4999359999999999</v>
      </c>
      <c r="LC13" s="5">
        <v>3.4999669999999998</v>
      </c>
      <c r="LD13" s="5">
        <v>3.4999660000000001</v>
      </c>
      <c r="LE13" s="5">
        <v>3.4999600000000002</v>
      </c>
      <c r="LF13" s="5">
        <v>3.4999229999999999</v>
      </c>
      <c r="LG13" s="5">
        <v>3.4999060000000002</v>
      </c>
      <c r="LH13" s="5">
        <v>3.4998649999999998</v>
      </c>
      <c r="LI13" s="5">
        <v>3.4998860000000001</v>
      </c>
      <c r="LJ13" s="5">
        <v>3.4998680000000002</v>
      </c>
      <c r="LK13" s="5">
        <v>3.4999419999999999</v>
      </c>
      <c r="LL13" s="5">
        <v>3.4999630000000002</v>
      </c>
      <c r="LM13" s="5">
        <v>3.4999250000000002</v>
      </c>
      <c r="LN13" s="5">
        <v>3.4998870000000002</v>
      </c>
      <c r="LO13" s="5">
        <v>3.4998589999999998</v>
      </c>
      <c r="LP13" s="5">
        <v>3.4998290000000001</v>
      </c>
      <c r="LQ13" s="5">
        <v>3.4998399999999998</v>
      </c>
      <c r="LR13" s="5">
        <v>3.4998339999999999</v>
      </c>
      <c r="LS13" t="s">
        <v>383</v>
      </c>
      <c r="LT13" t="b">
        <v>0</v>
      </c>
      <c r="LU13" t="s">
        <v>349</v>
      </c>
      <c r="LV13" t="s">
        <v>349</v>
      </c>
      <c r="LW13">
        <v>2026</v>
      </c>
      <c r="LX13">
        <v>1</v>
      </c>
      <c r="LY13" s="2">
        <v>46125</v>
      </c>
      <c r="LZ13" s="3" t="s">
        <v>384</v>
      </c>
      <c r="MA13" s="3" t="s">
        <v>385</v>
      </c>
      <c r="MB13" t="s">
        <v>352</v>
      </c>
      <c r="MC13" t="s">
        <v>386</v>
      </c>
      <c r="MD13" t="s">
        <v>354</v>
      </c>
    </row>
    <row r="14" spans="1:342" x14ac:dyDescent="0.25">
      <c r="A14" t="s">
        <v>342</v>
      </c>
      <c r="B14" t="s">
        <v>387</v>
      </c>
      <c r="C14" s="3" t="s">
        <v>794</v>
      </c>
      <c r="D14" t="s">
        <v>382</v>
      </c>
      <c r="E14" t="s">
        <v>349</v>
      </c>
      <c r="F14" t="s">
        <v>347</v>
      </c>
      <c r="G14" s="4">
        <v>17</v>
      </c>
      <c r="H14" s="4">
        <v>17</v>
      </c>
      <c r="I14" s="4">
        <v>16.0303</v>
      </c>
      <c r="J14" s="4">
        <v>15.18182</v>
      </c>
      <c r="K14" s="4">
        <v>13.53125</v>
      </c>
      <c r="L14" s="4">
        <v>12</v>
      </c>
      <c r="M14" s="4">
        <v>12.51989</v>
      </c>
      <c r="N14" s="4">
        <v>14.60417</v>
      </c>
      <c r="O14" s="4">
        <v>13.785159999999999</v>
      </c>
      <c r="P14" s="4">
        <v>13.01346</v>
      </c>
      <c r="Q14" s="4">
        <v>11.3428</v>
      </c>
      <c r="R14" s="4">
        <v>9.6856059999999999</v>
      </c>
      <c r="S14" s="4">
        <v>10.80176</v>
      </c>
      <c r="T14" s="4">
        <v>10.024039999999999</v>
      </c>
      <c r="U14" s="4">
        <v>9.5606059999999999</v>
      </c>
      <c r="V14" s="4">
        <v>9.0625</v>
      </c>
      <c r="W14" s="4">
        <v>8.9432690000000008</v>
      </c>
      <c r="X14" s="4">
        <v>8.8442310000000006</v>
      </c>
      <c r="Y14" s="4">
        <v>10.89615</v>
      </c>
      <c r="Z14" s="4">
        <v>9.969697</v>
      </c>
      <c r="AA14" s="4">
        <v>12.86914</v>
      </c>
      <c r="AB14" s="4">
        <v>12.48269</v>
      </c>
      <c r="AC14" s="4">
        <v>11.579549999999999</v>
      </c>
      <c r="AD14" s="4">
        <v>11.375</v>
      </c>
      <c r="AE14" s="4">
        <v>12.07813</v>
      </c>
      <c r="AF14" s="4">
        <v>10.328849999999999</v>
      </c>
      <c r="AG14" s="4">
        <v>9.875</v>
      </c>
      <c r="AH14" s="4">
        <v>10.72348</v>
      </c>
      <c r="AI14" s="4">
        <v>10.664059999999999</v>
      </c>
      <c r="AJ14" s="4">
        <v>9.228847</v>
      </c>
      <c r="AK14" s="4">
        <v>9.4810610000000004</v>
      </c>
      <c r="AL14" s="4">
        <v>9.0189389999999996</v>
      </c>
      <c r="AM14" s="4">
        <v>8.6288459999999993</v>
      </c>
      <c r="AN14" s="4">
        <v>7.9673080000000001</v>
      </c>
      <c r="AO14" s="4">
        <v>10.920450000000001</v>
      </c>
      <c r="AP14" s="4">
        <v>12.275</v>
      </c>
      <c r="AQ14" s="4">
        <v>12.875</v>
      </c>
      <c r="AR14" s="4">
        <v>13.23846</v>
      </c>
      <c r="AS14" s="4">
        <v>13.760579999999999</v>
      </c>
      <c r="AT14" s="4">
        <v>14.805770000000001</v>
      </c>
      <c r="AU14" s="4">
        <v>14.875</v>
      </c>
      <c r="AV14" s="4">
        <v>14.875</v>
      </c>
      <c r="AW14" s="4">
        <v>14.875</v>
      </c>
      <c r="AX14" s="4">
        <v>13.950760000000001</v>
      </c>
      <c r="AY14" s="4">
        <v>13.39063</v>
      </c>
      <c r="AZ14" s="4">
        <v>11.74423</v>
      </c>
      <c r="BA14" s="4">
        <v>10.799239999999999</v>
      </c>
      <c r="BB14" s="4">
        <v>10.375</v>
      </c>
      <c r="BC14" s="4">
        <v>10.375</v>
      </c>
      <c r="BD14" s="4">
        <v>10.059620000000001</v>
      </c>
      <c r="BE14" s="4">
        <v>9.7689389999999996</v>
      </c>
      <c r="BF14" s="4">
        <v>7.5113640000000004</v>
      </c>
      <c r="BG14" s="4">
        <v>6.140625</v>
      </c>
      <c r="BH14" s="4">
        <v>5.875</v>
      </c>
      <c r="BI14" s="4">
        <v>5.875</v>
      </c>
      <c r="BJ14" s="4">
        <v>5.655303</v>
      </c>
      <c r="BK14" s="4">
        <v>5.2265629999999996</v>
      </c>
      <c r="BL14" s="4">
        <v>5.125</v>
      </c>
      <c r="BM14" s="4">
        <v>5.2386359999999996</v>
      </c>
      <c r="BN14" s="4">
        <v>5.7634619999999996</v>
      </c>
      <c r="BO14" s="4">
        <v>6.4480769999999996</v>
      </c>
      <c r="BP14" s="4">
        <v>6.625</v>
      </c>
      <c r="BQ14" s="4">
        <v>6.625</v>
      </c>
      <c r="BR14" s="4">
        <v>6.5750000000000002</v>
      </c>
      <c r="BS14" s="4">
        <v>6.1288460000000002</v>
      </c>
      <c r="BT14" s="4">
        <v>5.8721160000000001</v>
      </c>
      <c r="BU14" s="4">
        <v>5.6875</v>
      </c>
      <c r="BV14" s="4">
        <v>5.8579549999999996</v>
      </c>
      <c r="BW14" s="4">
        <v>5.9375</v>
      </c>
      <c r="BX14" s="4">
        <v>6.1951919999999996</v>
      </c>
      <c r="BY14" s="4">
        <v>6.8712119999999999</v>
      </c>
      <c r="BZ14" s="4">
        <v>7.1515149999999998</v>
      </c>
      <c r="CA14" s="4">
        <v>7.25</v>
      </c>
      <c r="CB14" s="4">
        <v>7.3230769999999996</v>
      </c>
      <c r="CC14" s="4">
        <v>7.5</v>
      </c>
      <c r="CD14" s="4">
        <v>6.8371209999999998</v>
      </c>
      <c r="CE14" s="4">
        <v>5.703125</v>
      </c>
      <c r="CF14" s="4">
        <v>5.211538</v>
      </c>
      <c r="CG14" s="4">
        <v>5.0643940000000001</v>
      </c>
      <c r="CH14" s="4">
        <v>5.4090910000000001</v>
      </c>
      <c r="CI14" s="4">
        <v>5.8615380000000004</v>
      </c>
      <c r="CJ14" s="4">
        <v>6</v>
      </c>
      <c r="CK14" s="4">
        <v>6</v>
      </c>
      <c r="CL14" s="4">
        <v>6</v>
      </c>
      <c r="CM14" s="4">
        <v>5.8576920000000001</v>
      </c>
      <c r="CN14" s="4">
        <v>5.3692310000000001</v>
      </c>
      <c r="CO14" s="4">
        <v>5.0538460000000001</v>
      </c>
      <c r="CP14" s="4">
        <v>4.2234850000000002</v>
      </c>
      <c r="CQ14" s="4">
        <v>4</v>
      </c>
      <c r="CR14" s="4">
        <v>4</v>
      </c>
      <c r="CS14" s="4">
        <v>4</v>
      </c>
      <c r="CT14" s="4">
        <v>4</v>
      </c>
      <c r="CU14" s="4">
        <v>3.8515630000000001</v>
      </c>
      <c r="CV14" s="4">
        <v>3.75</v>
      </c>
      <c r="CW14" s="4">
        <v>3.5265149999999998</v>
      </c>
      <c r="CX14" s="4">
        <v>3.6515149999999998</v>
      </c>
      <c r="CY14" s="4">
        <v>3.9038460000000001</v>
      </c>
      <c r="CZ14" s="4">
        <v>4.211538</v>
      </c>
      <c r="DA14" s="4">
        <v>4.655303</v>
      </c>
      <c r="DB14" s="4">
        <v>4.75</v>
      </c>
      <c r="DC14" s="4">
        <v>4.75</v>
      </c>
      <c r="DD14" s="4">
        <v>4.75</v>
      </c>
      <c r="DE14" s="4">
        <v>4.5909089999999999</v>
      </c>
      <c r="DF14" s="4">
        <v>4.5</v>
      </c>
      <c r="DG14" s="4">
        <v>4.5</v>
      </c>
      <c r="DH14" s="4">
        <v>4.5</v>
      </c>
      <c r="DI14" s="4">
        <v>4.6615390000000003</v>
      </c>
      <c r="DJ14" s="4">
        <v>4.8923079999999999</v>
      </c>
      <c r="DK14" s="4">
        <v>5.2192309999999997</v>
      </c>
      <c r="DL14" s="4">
        <v>5.3923079999999999</v>
      </c>
      <c r="DM14" s="4">
        <v>5.738461</v>
      </c>
      <c r="DN14" s="4">
        <v>5.6818179999999998</v>
      </c>
      <c r="DO14" s="4">
        <v>5.3538459999999999</v>
      </c>
      <c r="DP14" s="4">
        <v>5.026923</v>
      </c>
      <c r="DQ14" s="4">
        <v>5</v>
      </c>
      <c r="DR14" s="4">
        <v>3.325758</v>
      </c>
      <c r="DS14" s="4">
        <v>1.0859380000000001</v>
      </c>
      <c r="DT14" s="4">
        <v>0.5</v>
      </c>
      <c r="DU14" s="4">
        <v>0.5</v>
      </c>
      <c r="DV14" s="4">
        <v>0.5</v>
      </c>
      <c r="DW14" s="4">
        <v>0.5</v>
      </c>
      <c r="DX14" s="4">
        <v>0.5</v>
      </c>
      <c r="DY14" s="4">
        <v>0.5</v>
      </c>
      <c r="DZ14" s="4">
        <v>0.5</v>
      </c>
      <c r="EA14" s="4">
        <v>0.5</v>
      </c>
      <c r="EB14" s="4">
        <v>0.5</v>
      </c>
      <c r="EC14" s="4">
        <v>0.5</v>
      </c>
      <c r="ED14" s="4">
        <v>0.5</v>
      </c>
      <c r="EE14" s="4">
        <v>0.5</v>
      </c>
      <c r="EF14" s="4">
        <v>0.5</v>
      </c>
      <c r="EG14" s="4">
        <v>0.5</v>
      </c>
      <c r="EH14" s="4">
        <v>0.5</v>
      </c>
      <c r="EI14" s="4">
        <v>0.5</v>
      </c>
      <c r="EJ14" s="4">
        <v>0.5</v>
      </c>
      <c r="EK14" s="4">
        <v>0.5</v>
      </c>
      <c r="EL14" s="4">
        <v>0.5</v>
      </c>
      <c r="EM14" s="4">
        <v>0.5</v>
      </c>
      <c r="EN14" s="4">
        <v>0.5</v>
      </c>
      <c r="EO14" s="4">
        <v>0.5</v>
      </c>
      <c r="EP14" s="4">
        <v>0.5</v>
      </c>
      <c r="EQ14" s="4">
        <v>0.5</v>
      </c>
      <c r="ER14" s="4">
        <v>0.5</v>
      </c>
      <c r="ES14" s="4">
        <v>0.5</v>
      </c>
      <c r="ET14" s="4">
        <v>0.5</v>
      </c>
      <c r="EU14" s="4">
        <v>0.5</v>
      </c>
      <c r="EV14" s="4">
        <v>0.5</v>
      </c>
      <c r="EW14" s="4">
        <v>0.34090910000000002</v>
      </c>
      <c r="EX14" s="4">
        <v>0.25</v>
      </c>
      <c r="EY14" s="4">
        <v>0.25</v>
      </c>
      <c r="EZ14" s="4">
        <v>0.25</v>
      </c>
      <c r="FA14" s="4">
        <v>0.25</v>
      </c>
      <c r="FB14" s="4">
        <v>0.41153849999999997</v>
      </c>
      <c r="FC14" s="4">
        <v>0.5</v>
      </c>
      <c r="FD14" s="4">
        <v>0.5</v>
      </c>
      <c r="FE14" s="4">
        <v>0.66153850000000003</v>
      </c>
      <c r="FF14" s="4">
        <v>0.75</v>
      </c>
      <c r="FG14" s="4">
        <v>0.75</v>
      </c>
      <c r="FH14" s="4">
        <v>0.75</v>
      </c>
      <c r="FI14" s="4">
        <v>0.75</v>
      </c>
      <c r="FJ14" s="4">
        <v>0.75</v>
      </c>
      <c r="FK14" s="4">
        <v>0.61384620000000001</v>
      </c>
      <c r="FL14" s="4">
        <v>0.1</v>
      </c>
      <c r="FM14" s="4">
        <v>0.1</v>
      </c>
      <c r="FN14" s="4">
        <v>0.1</v>
      </c>
      <c r="FO14" s="4">
        <v>0.1</v>
      </c>
      <c r="FP14" s="4">
        <v>0.1</v>
      </c>
      <c r="FQ14" s="4">
        <v>0.1</v>
      </c>
      <c r="FR14" s="4">
        <v>0.12727269999999999</v>
      </c>
      <c r="FS14" s="4">
        <v>0.453125</v>
      </c>
      <c r="FT14" s="4">
        <v>0.95</v>
      </c>
      <c r="FU14" s="4">
        <v>1.6212120000000001</v>
      </c>
      <c r="FV14" s="4">
        <v>2.8269229999999999</v>
      </c>
      <c r="FW14" s="4">
        <v>3.85</v>
      </c>
      <c r="FX14" s="4">
        <v>4.4461539999999999</v>
      </c>
      <c r="FY14" s="4">
        <v>5.1615390000000003</v>
      </c>
      <c r="FZ14" s="4">
        <v>5.25</v>
      </c>
      <c r="GA14" s="4">
        <v>5.25</v>
      </c>
      <c r="GB14" s="4">
        <v>5.25</v>
      </c>
      <c r="GC14" s="4">
        <v>5.0871209999999998</v>
      </c>
      <c r="GD14" s="4">
        <v>4.8522730000000003</v>
      </c>
      <c r="GE14" s="4">
        <v>4.6015629999999996</v>
      </c>
      <c r="GF14" s="4">
        <v>4.3538459999999999</v>
      </c>
      <c r="GG14" s="4">
        <v>4.1022730000000003</v>
      </c>
      <c r="GH14" s="4">
        <v>3.9621209999999998</v>
      </c>
      <c r="GI14" s="4">
        <v>3.75</v>
      </c>
      <c r="GJ14" s="5">
        <v>3.7500010000000001</v>
      </c>
      <c r="GK14" s="5">
        <v>3.7500010000000001</v>
      </c>
      <c r="GL14" s="5">
        <v>3.7500019999999998</v>
      </c>
      <c r="GM14" s="5">
        <v>3.750003</v>
      </c>
      <c r="GN14" s="5">
        <v>3.750003</v>
      </c>
      <c r="GO14" s="5">
        <v>3.7500100000000001</v>
      </c>
      <c r="GP14" s="5">
        <v>3.590932</v>
      </c>
      <c r="GQ14" s="5">
        <v>3.3385039999999999</v>
      </c>
      <c r="GR14" s="5">
        <v>3.0885250000000002</v>
      </c>
      <c r="GS14" s="5">
        <v>3.0000719999999998</v>
      </c>
      <c r="GT14" s="5">
        <v>3.0000710000000002</v>
      </c>
      <c r="GU14" s="5">
        <v>3.000051</v>
      </c>
      <c r="GV14" s="5">
        <v>2.842333</v>
      </c>
      <c r="GW14" s="5">
        <v>2.7499920000000002</v>
      </c>
      <c r="GX14" s="5">
        <v>2.7499479999999998</v>
      </c>
      <c r="GY14" s="5">
        <v>2.7499099999999999</v>
      </c>
      <c r="GZ14" s="5">
        <v>2.5922000000000001</v>
      </c>
      <c r="HA14" s="5">
        <v>2.4999030000000002</v>
      </c>
      <c r="HB14" s="5">
        <v>2.499943</v>
      </c>
      <c r="HC14" s="5">
        <v>2.499997</v>
      </c>
      <c r="HD14" s="5">
        <v>2.500035</v>
      </c>
      <c r="HE14" s="5">
        <v>2.5000559999999998</v>
      </c>
      <c r="HF14" s="5">
        <v>2.5000499999999999</v>
      </c>
      <c r="HG14" s="5">
        <v>2.500038</v>
      </c>
      <c r="HH14" s="5">
        <v>2.500032</v>
      </c>
      <c r="HI14" s="5">
        <v>2.5000300000000002</v>
      </c>
      <c r="HJ14" s="5">
        <v>2.5000369999999998</v>
      </c>
      <c r="HK14" s="5">
        <v>2.5000420000000001</v>
      </c>
      <c r="HL14" s="5">
        <v>2.5000559999999998</v>
      </c>
      <c r="HM14" s="5">
        <v>2.5000819999999999</v>
      </c>
      <c r="HN14" s="5">
        <v>2.5001129999999998</v>
      </c>
      <c r="HO14" s="5">
        <v>2.500143</v>
      </c>
      <c r="HP14" s="5">
        <v>2.5001530000000001</v>
      </c>
      <c r="HQ14" s="5">
        <v>2.5001319999999998</v>
      </c>
      <c r="HR14" s="5">
        <v>2.5000930000000001</v>
      </c>
      <c r="HS14" s="5">
        <v>2.500038</v>
      </c>
      <c r="HT14" s="5">
        <v>2.4999910000000001</v>
      </c>
      <c r="HU14" s="5">
        <v>2.4999579999999999</v>
      </c>
      <c r="HV14" s="5">
        <v>2.4999440000000002</v>
      </c>
      <c r="HW14" s="5">
        <v>2.4999470000000001</v>
      </c>
      <c r="HX14" s="5">
        <v>2.4999549999999999</v>
      </c>
      <c r="HY14" s="5">
        <v>2.4999709999999999</v>
      </c>
      <c r="HZ14" s="5">
        <v>2.4999799999999999</v>
      </c>
      <c r="IA14" s="5">
        <v>2.4999820000000001</v>
      </c>
      <c r="IB14" s="5">
        <v>2.4999829999999998</v>
      </c>
      <c r="IC14" s="5">
        <v>2.4999790000000002</v>
      </c>
      <c r="ID14" s="5">
        <v>2.4999739999999999</v>
      </c>
      <c r="IE14" s="5">
        <v>2.499981</v>
      </c>
      <c r="IF14" s="5">
        <v>2.4999790000000002</v>
      </c>
      <c r="IG14" s="5">
        <v>2.4999880000000001</v>
      </c>
      <c r="IH14" s="5">
        <v>2.500003</v>
      </c>
      <c r="II14" s="5">
        <v>2.5000100000000001</v>
      </c>
      <c r="IJ14" s="5">
        <v>2.5000209999999998</v>
      </c>
      <c r="IK14" s="5">
        <v>2.5000260000000001</v>
      </c>
      <c r="IL14" s="5">
        <v>2.5000339999999999</v>
      </c>
      <c r="IM14" s="5">
        <v>2.5000339999999999</v>
      </c>
      <c r="IN14" s="5">
        <v>2.500035</v>
      </c>
      <c r="IO14" s="5">
        <v>2.5000270000000002</v>
      </c>
      <c r="IP14" s="5">
        <v>2.5000149999999999</v>
      </c>
      <c r="IQ14" s="5">
        <v>2.500006</v>
      </c>
      <c r="IR14" s="5">
        <v>2.4999950000000002</v>
      </c>
      <c r="IS14" s="5">
        <v>2.5000040000000001</v>
      </c>
      <c r="IT14" s="5">
        <v>2.500032</v>
      </c>
      <c r="IU14" s="5">
        <v>2.5000749999999998</v>
      </c>
      <c r="IV14" s="5">
        <v>2.5001060000000002</v>
      </c>
      <c r="IW14" s="5">
        <v>2.5001280000000001</v>
      </c>
      <c r="IX14" s="5">
        <v>2.5001310000000001</v>
      </c>
      <c r="IY14" s="5">
        <v>2.5001090000000001</v>
      </c>
      <c r="IZ14" s="5">
        <v>2.500102</v>
      </c>
      <c r="JA14" s="5">
        <v>2.5000960000000001</v>
      </c>
      <c r="JB14" s="5">
        <v>2.5000969999999998</v>
      </c>
      <c r="JC14" s="5">
        <v>2.5001039999999999</v>
      </c>
      <c r="JD14" s="5">
        <v>2.5001069999999999</v>
      </c>
      <c r="JE14" s="5">
        <v>2.5001030000000002</v>
      </c>
      <c r="JF14" s="5">
        <v>2.5000819999999999</v>
      </c>
      <c r="JG14" s="5">
        <v>2.5000520000000002</v>
      </c>
      <c r="JH14" s="5">
        <v>2.5000249999999999</v>
      </c>
      <c r="JI14" s="5">
        <v>2.500006</v>
      </c>
      <c r="JJ14" s="5">
        <v>2.5000089999999999</v>
      </c>
      <c r="JK14" s="5">
        <v>2.5000200000000001</v>
      </c>
      <c r="JL14" s="5">
        <v>2.5000439999999999</v>
      </c>
      <c r="JM14" s="5">
        <v>2.5000770000000001</v>
      </c>
      <c r="JN14" s="5">
        <v>2.5001000000000002</v>
      </c>
      <c r="JO14" s="5">
        <v>2.5001169999999999</v>
      </c>
      <c r="JP14" s="5">
        <v>2.5001199999999999</v>
      </c>
      <c r="JQ14" s="5">
        <v>2.5001030000000002</v>
      </c>
      <c r="JR14" s="5">
        <v>2.5000830000000001</v>
      </c>
      <c r="JS14" s="5">
        <v>2.5000640000000001</v>
      </c>
      <c r="JT14" s="5">
        <v>2.5000420000000001</v>
      </c>
      <c r="JU14" s="5">
        <v>2.500032</v>
      </c>
      <c r="JV14" s="5">
        <v>2.5000309999999999</v>
      </c>
      <c r="JW14" s="5">
        <v>2.5000279999999999</v>
      </c>
      <c r="JX14" s="5">
        <v>2.5000300000000002</v>
      </c>
      <c r="JY14" s="5">
        <v>2.5000339999999999</v>
      </c>
      <c r="JZ14" s="5">
        <v>2.5000399999999998</v>
      </c>
      <c r="KA14" s="5">
        <v>2.5000580000000001</v>
      </c>
      <c r="KB14" s="5">
        <v>2.5000680000000002</v>
      </c>
      <c r="KC14" s="5">
        <v>2.5000870000000002</v>
      </c>
      <c r="KD14" s="5">
        <v>2.5001030000000002</v>
      </c>
      <c r="KE14" s="5">
        <v>2.5001090000000001</v>
      </c>
      <c r="KF14" s="5">
        <v>2.500108</v>
      </c>
      <c r="KG14" s="5">
        <v>2.5001000000000002</v>
      </c>
      <c r="KH14" s="5">
        <v>2.5000719999999998</v>
      </c>
      <c r="KI14" s="5">
        <v>2.5000529999999999</v>
      </c>
      <c r="KJ14" s="5">
        <v>2.5000339999999999</v>
      </c>
      <c r="KK14" s="5">
        <v>2.5000290000000001</v>
      </c>
      <c r="KL14" s="5">
        <v>2.5000339999999999</v>
      </c>
      <c r="KM14" s="5">
        <v>2.500035</v>
      </c>
      <c r="KN14" s="5">
        <v>2.5000249999999999</v>
      </c>
      <c r="KO14" s="5">
        <v>2.5000049999999998</v>
      </c>
      <c r="KP14" s="5">
        <v>2.4999989999999999</v>
      </c>
      <c r="KQ14" s="5">
        <v>2.500003</v>
      </c>
      <c r="KR14" s="5">
        <v>2.5000200000000001</v>
      </c>
      <c r="KS14" s="5">
        <v>2.5000390000000001</v>
      </c>
      <c r="KT14" s="5">
        <v>2.500041</v>
      </c>
      <c r="KU14" s="5">
        <v>2.5000209999999998</v>
      </c>
      <c r="KV14" s="5">
        <v>2.4999899999999999</v>
      </c>
      <c r="KW14" s="5">
        <v>2.4999380000000002</v>
      </c>
      <c r="KX14" s="5">
        <v>2.4998969999999998</v>
      </c>
      <c r="KY14" s="5">
        <v>2.4998670000000001</v>
      </c>
      <c r="KZ14" s="5">
        <v>2.4998520000000002</v>
      </c>
      <c r="LA14" s="5">
        <v>2.499857</v>
      </c>
      <c r="LB14" s="5">
        <v>2.4998719999999999</v>
      </c>
      <c r="LC14" s="5">
        <v>2.4998819999999999</v>
      </c>
      <c r="LD14" s="5">
        <v>2.4998849999999999</v>
      </c>
      <c r="LE14" s="5">
        <v>2.4998840000000002</v>
      </c>
      <c r="LF14" s="5">
        <v>2.499905</v>
      </c>
      <c r="LG14" s="5">
        <v>2.4999419999999999</v>
      </c>
      <c r="LH14" s="5">
        <v>2.4999920000000002</v>
      </c>
      <c r="LI14" s="5">
        <v>2.5000429999999998</v>
      </c>
      <c r="LJ14" s="5">
        <v>2.5000659999999999</v>
      </c>
      <c r="LK14" s="5">
        <v>2.5000619999999998</v>
      </c>
      <c r="LL14" s="5">
        <v>2.5000330000000002</v>
      </c>
      <c r="LM14" s="5">
        <v>2.4999929999999999</v>
      </c>
      <c r="LN14" s="5">
        <v>2.499959</v>
      </c>
      <c r="LO14" s="5">
        <v>2.4999349999999998</v>
      </c>
      <c r="LP14" s="5">
        <v>2.4999199999999999</v>
      </c>
      <c r="LQ14" s="5">
        <v>2.4999229999999999</v>
      </c>
      <c r="LR14" s="5">
        <v>2.499927</v>
      </c>
      <c r="LS14" t="s">
        <v>388</v>
      </c>
      <c r="LT14" t="b">
        <v>0</v>
      </c>
      <c r="LU14" t="s">
        <v>349</v>
      </c>
      <c r="LV14" t="s">
        <v>349</v>
      </c>
      <c r="LW14">
        <v>2026</v>
      </c>
      <c r="LX14">
        <v>1</v>
      </c>
      <c r="LY14" s="2">
        <v>46125</v>
      </c>
      <c r="LZ14" s="3" t="s">
        <v>389</v>
      </c>
      <c r="MA14" t="s">
        <v>390</v>
      </c>
      <c r="MB14" t="s">
        <v>352</v>
      </c>
      <c r="MC14" t="s">
        <v>391</v>
      </c>
      <c r="MD14" t="s">
        <v>354</v>
      </c>
    </row>
    <row r="15" spans="1:342" x14ac:dyDescent="0.25">
      <c r="A15" t="s">
        <v>342</v>
      </c>
      <c r="B15" t="s">
        <v>392</v>
      </c>
      <c r="C15" s="3" t="s">
        <v>794</v>
      </c>
      <c r="D15" t="s">
        <v>363</v>
      </c>
      <c r="E15" t="s">
        <v>364</v>
      </c>
      <c r="F15" t="s">
        <v>347</v>
      </c>
      <c r="G15" s="4">
        <v>26808</v>
      </c>
      <c r="H15" s="4">
        <v>26890</v>
      </c>
      <c r="I15" s="4">
        <v>26955</v>
      </c>
      <c r="J15" s="4">
        <v>27024</v>
      </c>
      <c r="K15" s="4">
        <v>27064</v>
      </c>
      <c r="L15" s="4">
        <v>27083</v>
      </c>
      <c r="M15" s="4">
        <v>27039</v>
      </c>
      <c r="N15" s="4">
        <v>26970</v>
      </c>
      <c r="O15" s="4">
        <v>26923</v>
      </c>
      <c r="P15" s="4">
        <v>26868</v>
      </c>
      <c r="Q15" s="4">
        <v>26798</v>
      </c>
      <c r="R15" s="4">
        <v>26715</v>
      </c>
      <c r="S15" s="4">
        <v>26649</v>
      </c>
      <c r="T15" s="4">
        <v>26696</v>
      </c>
      <c r="U15" s="4">
        <v>26918</v>
      </c>
      <c r="V15" s="4">
        <v>27161</v>
      </c>
      <c r="W15" s="4">
        <v>27368</v>
      </c>
      <c r="X15" s="4">
        <v>27510</v>
      </c>
      <c r="Y15" s="4">
        <v>27573</v>
      </c>
      <c r="Z15" s="4">
        <v>27652</v>
      </c>
      <c r="AA15" s="4">
        <v>27695</v>
      </c>
      <c r="AB15" s="4">
        <v>27722</v>
      </c>
      <c r="AC15" s="4">
        <v>27762</v>
      </c>
      <c r="AD15" s="4">
        <v>27795</v>
      </c>
      <c r="AE15" s="4">
        <v>27820</v>
      </c>
      <c r="AF15" s="4">
        <v>27854</v>
      </c>
      <c r="AG15" s="4">
        <v>27947</v>
      </c>
      <c r="AH15" s="4">
        <v>28006</v>
      </c>
      <c r="AI15" s="4">
        <v>28038</v>
      </c>
      <c r="AJ15" s="4">
        <v>28131</v>
      </c>
      <c r="AK15" s="4">
        <v>28230</v>
      </c>
      <c r="AL15" s="4">
        <v>28316</v>
      </c>
      <c r="AM15" s="4">
        <v>28408</v>
      </c>
      <c r="AN15" s="4">
        <v>28460</v>
      </c>
      <c r="AO15" s="4">
        <v>28545</v>
      </c>
      <c r="AP15" s="4">
        <v>28648</v>
      </c>
      <c r="AQ15" s="4">
        <v>28769</v>
      </c>
      <c r="AR15" s="4">
        <v>28813</v>
      </c>
      <c r="AS15" s="4">
        <v>28840</v>
      </c>
      <c r="AT15" s="4">
        <v>28901</v>
      </c>
      <c r="AU15" s="4">
        <v>28904</v>
      </c>
      <c r="AV15" s="4">
        <v>28937</v>
      </c>
      <c r="AW15" s="4">
        <v>28949</v>
      </c>
      <c r="AX15" s="4">
        <v>28908</v>
      </c>
      <c r="AY15" s="4">
        <v>28836</v>
      </c>
      <c r="AZ15" s="4">
        <v>28767</v>
      </c>
      <c r="BA15" s="4">
        <v>28649</v>
      </c>
      <c r="BB15" s="4">
        <v>28517</v>
      </c>
      <c r="BC15" s="4">
        <v>28472</v>
      </c>
      <c r="BD15" s="4">
        <v>28382</v>
      </c>
      <c r="BE15" s="4">
        <v>28324</v>
      </c>
      <c r="BF15" s="4">
        <v>28268</v>
      </c>
      <c r="BG15" s="4">
        <v>28286</v>
      </c>
      <c r="BH15" s="4">
        <v>28224</v>
      </c>
      <c r="BI15" s="4">
        <v>28206</v>
      </c>
      <c r="BJ15" s="4">
        <v>28212</v>
      </c>
      <c r="BK15" s="4">
        <v>28214</v>
      </c>
      <c r="BL15" s="4">
        <v>28187</v>
      </c>
      <c r="BM15" s="4">
        <v>28198</v>
      </c>
      <c r="BN15" s="4">
        <v>28121</v>
      </c>
      <c r="BO15" s="4">
        <v>28167</v>
      </c>
      <c r="BP15" s="4">
        <v>28215</v>
      </c>
      <c r="BQ15" s="4">
        <v>28299</v>
      </c>
      <c r="BR15" s="4">
        <v>28335</v>
      </c>
      <c r="BS15" s="4">
        <v>28300</v>
      </c>
      <c r="BT15" s="4">
        <v>28349</v>
      </c>
      <c r="BU15" s="4">
        <v>28347</v>
      </c>
      <c r="BV15" s="4">
        <v>28427</v>
      </c>
      <c r="BW15" s="4">
        <v>28466</v>
      </c>
      <c r="BX15" s="4">
        <v>28565</v>
      </c>
      <c r="BY15" s="4">
        <v>28523</v>
      </c>
      <c r="BZ15" s="4">
        <v>28500</v>
      </c>
      <c r="CA15" s="4">
        <v>28490</v>
      </c>
      <c r="CB15" s="4">
        <v>28505</v>
      </c>
      <c r="CC15" s="4">
        <v>28620</v>
      </c>
      <c r="CD15" s="4">
        <v>28719</v>
      </c>
      <c r="CE15" s="4">
        <v>28816</v>
      </c>
      <c r="CF15" s="4">
        <v>28838</v>
      </c>
      <c r="CG15" s="4">
        <v>28920</v>
      </c>
      <c r="CH15" s="4">
        <v>29006</v>
      </c>
      <c r="CI15" s="4">
        <v>29044</v>
      </c>
      <c r="CJ15" s="4">
        <v>29067</v>
      </c>
      <c r="CK15" s="4">
        <v>29103</v>
      </c>
      <c r="CL15" s="4">
        <v>29069</v>
      </c>
      <c r="CM15" s="4">
        <v>29104</v>
      </c>
      <c r="CN15" s="4">
        <v>29175</v>
      </c>
      <c r="CO15" s="4">
        <v>29202</v>
      </c>
      <c r="CP15" s="4">
        <v>29323</v>
      </c>
      <c r="CQ15" s="4">
        <v>29312</v>
      </c>
      <c r="CR15" s="4">
        <v>29453</v>
      </c>
      <c r="CS15" s="4">
        <v>29501</v>
      </c>
      <c r="CT15" s="4">
        <v>29626</v>
      </c>
      <c r="CU15" s="4">
        <v>29630</v>
      </c>
      <c r="CV15" s="4">
        <v>29693</v>
      </c>
      <c r="CW15" s="4">
        <v>29758</v>
      </c>
      <c r="CX15" s="4">
        <v>29761</v>
      </c>
      <c r="CY15" s="4">
        <v>29893</v>
      </c>
      <c r="CZ15" s="4">
        <v>29907</v>
      </c>
      <c r="DA15" s="4">
        <v>29919</v>
      </c>
      <c r="DB15" s="4">
        <v>30096</v>
      </c>
      <c r="DC15" s="4">
        <v>30205</v>
      </c>
      <c r="DD15" s="4">
        <v>30239</v>
      </c>
      <c r="DE15" s="4">
        <v>30365</v>
      </c>
      <c r="DF15" s="4">
        <v>30447</v>
      </c>
      <c r="DG15" s="4">
        <v>30652</v>
      </c>
      <c r="DH15" s="4">
        <v>30791</v>
      </c>
      <c r="DI15" s="4">
        <v>30876</v>
      </c>
      <c r="DJ15" s="4">
        <v>30915</v>
      </c>
      <c r="DK15" s="4">
        <v>30898</v>
      </c>
      <c r="DL15" s="4">
        <v>30980</v>
      </c>
      <c r="DM15" s="4">
        <v>31070</v>
      </c>
      <c r="DN15" s="4">
        <v>31184</v>
      </c>
      <c r="DO15" s="4">
        <v>31306</v>
      </c>
      <c r="DP15" s="4">
        <v>31402</v>
      </c>
      <c r="DQ15" s="4">
        <v>31420</v>
      </c>
      <c r="DR15" s="4">
        <v>31531</v>
      </c>
      <c r="DS15" s="4">
        <v>31601</v>
      </c>
      <c r="DT15" s="4">
        <v>31535</v>
      </c>
      <c r="DU15" s="4">
        <v>31544</v>
      </c>
      <c r="DV15" s="4">
        <v>31555</v>
      </c>
      <c r="DW15" s="4">
        <v>31539</v>
      </c>
      <c r="DX15" s="4">
        <v>31680</v>
      </c>
      <c r="DY15" s="4">
        <v>31855</v>
      </c>
      <c r="DZ15" s="4">
        <v>31827</v>
      </c>
      <c r="EA15" s="4">
        <v>31924</v>
      </c>
      <c r="EB15" s="4">
        <v>31987</v>
      </c>
      <c r="EC15" s="4">
        <v>31945</v>
      </c>
      <c r="ED15" s="4">
        <v>32040</v>
      </c>
      <c r="EE15" s="4">
        <v>32103</v>
      </c>
      <c r="EF15" s="4">
        <v>32264</v>
      </c>
      <c r="EG15" s="4">
        <v>32325</v>
      </c>
      <c r="EH15" s="4">
        <v>32479</v>
      </c>
      <c r="EI15" s="4">
        <v>32424</v>
      </c>
      <c r="EJ15" s="4">
        <v>32505</v>
      </c>
      <c r="EK15" s="4">
        <v>32646</v>
      </c>
      <c r="EL15" s="4">
        <v>32708</v>
      </c>
      <c r="EM15" s="4">
        <v>32807</v>
      </c>
      <c r="EN15" s="4">
        <v>32832</v>
      </c>
      <c r="EO15" s="4">
        <v>32861</v>
      </c>
      <c r="EP15" s="4">
        <v>32878</v>
      </c>
      <c r="EQ15" s="4">
        <v>33044</v>
      </c>
      <c r="ER15" s="4">
        <v>33018</v>
      </c>
      <c r="ES15" s="4">
        <v>33153</v>
      </c>
      <c r="ET15" s="4">
        <v>33290</v>
      </c>
      <c r="EU15" s="4">
        <v>33324</v>
      </c>
      <c r="EV15" s="4">
        <v>33458</v>
      </c>
      <c r="EW15" s="4">
        <v>33497</v>
      </c>
      <c r="EX15" s="4">
        <v>33501</v>
      </c>
      <c r="EY15" s="4">
        <v>33547</v>
      </c>
      <c r="EZ15" s="4">
        <v>33626</v>
      </c>
      <c r="FA15" s="4">
        <v>33566</v>
      </c>
      <c r="FB15" s="4">
        <v>33689</v>
      </c>
      <c r="FC15" s="4">
        <v>33832</v>
      </c>
      <c r="FD15" s="4">
        <v>33818</v>
      </c>
      <c r="FE15" s="4">
        <v>33879</v>
      </c>
      <c r="FF15" s="4">
        <v>34038</v>
      </c>
      <c r="FG15" s="4">
        <v>34080</v>
      </c>
      <c r="FH15" s="4">
        <v>34295</v>
      </c>
      <c r="FI15" s="4">
        <v>34221</v>
      </c>
      <c r="FJ15" s="4">
        <v>34340</v>
      </c>
      <c r="FK15" s="4">
        <v>34387</v>
      </c>
      <c r="FL15" s="4">
        <v>34024</v>
      </c>
      <c r="FM15" s="4">
        <v>34045</v>
      </c>
      <c r="FN15" s="4">
        <v>34059</v>
      </c>
      <c r="FO15" s="4">
        <v>33981</v>
      </c>
      <c r="FP15" s="4">
        <v>34039</v>
      </c>
      <c r="FQ15" s="4">
        <v>34221</v>
      </c>
      <c r="FR15" s="4">
        <v>34158</v>
      </c>
      <c r="FS15" s="4">
        <v>34082</v>
      </c>
      <c r="FT15" s="4">
        <v>34300</v>
      </c>
      <c r="FU15" s="4">
        <v>34196</v>
      </c>
      <c r="FV15" s="4">
        <v>34466</v>
      </c>
      <c r="FW15" s="4">
        <v>34714</v>
      </c>
      <c r="FX15" s="4">
        <v>34822</v>
      </c>
      <c r="FY15" s="4">
        <v>34778</v>
      </c>
      <c r="FZ15" s="4">
        <v>34718</v>
      </c>
      <c r="GA15" s="4">
        <v>34848</v>
      </c>
      <c r="GB15" s="4">
        <v>34956</v>
      </c>
      <c r="GC15" s="4">
        <v>35282</v>
      </c>
      <c r="GD15" s="4">
        <v>35415</v>
      </c>
      <c r="GE15" s="4">
        <v>35589</v>
      </c>
      <c r="GF15" s="4">
        <v>35886</v>
      </c>
      <c r="GG15" s="4">
        <v>35981</v>
      </c>
      <c r="GH15" s="4">
        <v>36127</v>
      </c>
      <c r="GI15" s="5">
        <v>36136.93</v>
      </c>
      <c r="GJ15" s="5">
        <v>36147.769999999997</v>
      </c>
      <c r="GK15" s="5">
        <v>36183.919999999998</v>
      </c>
      <c r="GL15" s="5">
        <v>36223.72</v>
      </c>
      <c r="GM15" s="5">
        <v>36274.18</v>
      </c>
      <c r="GN15" s="5">
        <v>36324.959999999999</v>
      </c>
      <c r="GO15" s="5">
        <v>36375.82</v>
      </c>
      <c r="GP15" s="5">
        <v>36430.379999999997</v>
      </c>
      <c r="GQ15" s="5">
        <v>36488.67</v>
      </c>
      <c r="GR15" s="5">
        <v>36547.050000000003</v>
      </c>
      <c r="GS15" s="5">
        <v>36605.53</v>
      </c>
      <c r="GT15" s="5">
        <v>36664.1</v>
      </c>
      <c r="GU15" s="5">
        <v>36719.089999999997</v>
      </c>
      <c r="GV15" s="5">
        <v>36770.5</v>
      </c>
      <c r="GW15" s="5">
        <v>36821.980000000003</v>
      </c>
      <c r="GX15" s="5">
        <v>36873.53</v>
      </c>
      <c r="GY15" s="5">
        <v>36925.15</v>
      </c>
      <c r="GZ15" s="5">
        <v>36976.85</v>
      </c>
      <c r="HA15" s="5">
        <v>37028.620000000003</v>
      </c>
      <c r="HB15" s="5">
        <v>37080.46</v>
      </c>
      <c r="HC15" s="5">
        <v>37132.370000000003</v>
      </c>
      <c r="HD15" s="5">
        <v>37184.36</v>
      </c>
      <c r="HE15" s="5">
        <v>37236.410000000003</v>
      </c>
      <c r="HF15" s="5">
        <v>37288.54</v>
      </c>
      <c r="HG15" s="5">
        <v>37340.75</v>
      </c>
      <c r="HH15" s="5">
        <v>37393.019999999997</v>
      </c>
      <c r="HI15" s="5">
        <v>37445.379999999997</v>
      </c>
      <c r="HJ15" s="5">
        <v>37497.800000000003</v>
      </c>
      <c r="HK15" s="5">
        <v>37550.300000000003</v>
      </c>
      <c r="HL15" s="5">
        <v>37602.870000000003</v>
      </c>
      <c r="HM15" s="5">
        <v>37655.51</v>
      </c>
      <c r="HN15" s="5">
        <v>37708.230000000003</v>
      </c>
      <c r="HO15" s="5">
        <v>37761.019999999997</v>
      </c>
      <c r="HP15" s="5">
        <v>37813.89</v>
      </c>
      <c r="HQ15" s="5">
        <v>37864.93</v>
      </c>
      <c r="HR15" s="5">
        <v>37913.07</v>
      </c>
      <c r="HS15" s="5">
        <v>37960.080000000002</v>
      </c>
      <c r="HT15" s="5">
        <v>38007.089999999997</v>
      </c>
      <c r="HU15" s="5">
        <v>38054.1</v>
      </c>
      <c r="HV15" s="5">
        <v>38101.11</v>
      </c>
      <c r="HW15" s="5">
        <v>38148.120000000003</v>
      </c>
      <c r="HX15" s="5">
        <v>38195.129999999997</v>
      </c>
      <c r="HY15" s="5">
        <v>38242.129999999997</v>
      </c>
      <c r="HZ15" s="5">
        <v>38289.14</v>
      </c>
      <c r="IA15" s="5">
        <v>38336.15</v>
      </c>
      <c r="IB15" s="5">
        <v>38383.160000000003</v>
      </c>
      <c r="IC15" s="5">
        <v>38430.17</v>
      </c>
      <c r="ID15" s="5">
        <v>38477.18</v>
      </c>
      <c r="IE15" s="5">
        <v>38524.18</v>
      </c>
      <c r="IF15" s="5">
        <v>38571.19</v>
      </c>
      <c r="IG15" s="5">
        <v>38618.199999999997</v>
      </c>
      <c r="IH15" s="5">
        <v>38665.21</v>
      </c>
      <c r="II15" s="5">
        <v>38712.22</v>
      </c>
      <c r="IJ15" s="5">
        <v>38759.230000000003</v>
      </c>
      <c r="IK15" s="5">
        <v>38806.230000000003</v>
      </c>
      <c r="IL15" s="5">
        <v>38853.24</v>
      </c>
      <c r="IM15" s="5">
        <v>38900.25</v>
      </c>
      <c r="IN15" s="5">
        <v>38947.26</v>
      </c>
      <c r="IO15" s="5">
        <v>38994.269999999997</v>
      </c>
      <c r="IP15" s="5">
        <v>39041.279999999999</v>
      </c>
      <c r="IQ15" s="5">
        <v>39093.26</v>
      </c>
      <c r="IR15" s="5">
        <v>39145.24</v>
      </c>
      <c r="IS15" s="5">
        <v>39197.99</v>
      </c>
      <c r="IT15" s="5">
        <v>39250.74</v>
      </c>
      <c r="IU15" s="5">
        <v>39303.49</v>
      </c>
      <c r="IV15" s="5">
        <v>39356.239999999998</v>
      </c>
      <c r="IW15" s="5">
        <v>39404.03</v>
      </c>
      <c r="IX15" s="5">
        <v>39451.82</v>
      </c>
      <c r="IY15" s="5">
        <v>39499.61</v>
      </c>
      <c r="IZ15" s="5">
        <v>39547.39</v>
      </c>
      <c r="JA15" s="5">
        <v>39584.46</v>
      </c>
      <c r="JB15" s="5">
        <v>39621.53</v>
      </c>
      <c r="JC15" s="5">
        <v>39658.6</v>
      </c>
      <c r="JD15" s="5">
        <v>39695.660000000003</v>
      </c>
      <c r="JE15" s="5">
        <v>39722.97</v>
      </c>
      <c r="JF15" s="5">
        <v>39750.28</v>
      </c>
      <c r="JG15" s="5">
        <v>39777.58</v>
      </c>
      <c r="JH15" s="5">
        <v>39804.89</v>
      </c>
      <c r="JI15" s="5">
        <v>39828.04</v>
      </c>
      <c r="JJ15" s="5">
        <v>39851.18</v>
      </c>
      <c r="JK15" s="5">
        <v>39874.32</v>
      </c>
      <c r="JL15" s="5">
        <v>39897.47</v>
      </c>
      <c r="JM15" s="5">
        <v>39922.76</v>
      </c>
      <c r="JN15" s="5">
        <v>39948.04</v>
      </c>
      <c r="JO15" s="5">
        <v>39973.33</v>
      </c>
      <c r="JP15" s="5">
        <v>39998.61</v>
      </c>
      <c r="JQ15" s="5">
        <v>40020.35</v>
      </c>
      <c r="JR15" s="5">
        <v>40042.089999999997</v>
      </c>
      <c r="JS15" s="5">
        <v>40063.839999999997</v>
      </c>
      <c r="JT15" s="5">
        <v>40085.58</v>
      </c>
      <c r="JU15" s="5">
        <v>40105.81</v>
      </c>
      <c r="JV15" s="5">
        <v>40126.04</v>
      </c>
      <c r="JW15" s="5">
        <v>40146.28</v>
      </c>
      <c r="JX15" s="5">
        <v>40166.51</v>
      </c>
      <c r="JY15" s="5">
        <v>40181.9</v>
      </c>
      <c r="JZ15" s="5">
        <v>40197.300000000003</v>
      </c>
      <c r="KA15" s="5">
        <v>40212.69</v>
      </c>
      <c r="KB15" s="5">
        <v>40228.080000000002</v>
      </c>
      <c r="KC15" s="5">
        <v>40241.93</v>
      </c>
      <c r="KD15" s="5">
        <v>40255.78</v>
      </c>
      <c r="KE15" s="5">
        <v>40269.629999999997</v>
      </c>
      <c r="KF15" s="5">
        <v>40283.47</v>
      </c>
      <c r="KG15" s="5">
        <v>40294.910000000003</v>
      </c>
      <c r="KH15" s="5">
        <v>40306.36</v>
      </c>
      <c r="KI15" s="5">
        <v>40317.79</v>
      </c>
      <c r="KJ15" s="5">
        <v>40329.230000000003</v>
      </c>
      <c r="KK15" s="5">
        <v>40335.82</v>
      </c>
      <c r="KL15" s="5">
        <v>40342.410000000003</v>
      </c>
      <c r="KM15" s="5">
        <v>40349</v>
      </c>
      <c r="KN15" s="5">
        <v>40355.599999999999</v>
      </c>
      <c r="KO15" s="5">
        <v>40362.11</v>
      </c>
      <c r="KP15" s="5">
        <v>40368.629999999997</v>
      </c>
      <c r="KQ15" s="5">
        <v>40375.14</v>
      </c>
      <c r="KR15" s="5">
        <v>40381.660000000003</v>
      </c>
      <c r="KS15" s="5">
        <v>40386.089999999997</v>
      </c>
      <c r="KT15" s="5">
        <v>40390.53</v>
      </c>
      <c r="KU15" s="5">
        <v>40394.97</v>
      </c>
      <c r="KV15" s="5">
        <v>40399.4</v>
      </c>
      <c r="KW15" s="5">
        <v>40401.879999999997</v>
      </c>
      <c r="KX15" s="5">
        <v>40404.35</v>
      </c>
      <c r="KY15" s="5">
        <v>40406.83</v>
      </c>
      <c r="KZ15" s="5">
        <v>40409.300000000003</v>
      </c>
      <c r="LA15" s="5">
        <v>40411.660000000003</v>
      </c>
      <c r="LB15" s="5">
        <v>40414.03</v>
      </c>
      <c r="LC15" s="5">
        <v>40416.39</v>
      </c>
      <c r="LD15" s="5">
        <v>40418.75</v>
      </c>
      <c r="LE15" s="5">
        <v>40422.57</v>
      </c>
      <c r="LF15" s="5">
        <v>40426.39</v>
      </c>
      <c r="LG15" s="5">
        <v>40430.199999999997</v>
      </c>
      <c r="LH15" s="5">
        <v>40434.019999999997</v>
      </c>
      <c r="LI15" s="5">
        <v>40436.57</v>
      </c>
      <c r="LJ15" s="5">
        <v>40439.129999999997</v>
      </c>
      <c r="LK15" s="5">
        <v>40441.68</v>
      </c>
      <c r="LL15" s="5">
        <v>40444.239999999998</v>
      </c>
      <c r="LM15" s="5">
        <v>40448.11</v>
      </c>
      <c r="LN15" s="5">
        <v>40451.97</v>
      </c>
      <c r="LO15" s="5">
        <v>40455.839999999997</v>
      </c>
      <c r="LP15" s="5">
        <v>40459.71</v>
      </c>
      <c r="LQ15" s="5">
        <v>40463.58</v>
      </c>
      <c r="LR15" s="5">
        <v>40467.449999999997</v>
      </c>
      <c r="LS15" t="s">
        <v>393</v>
      </c>
      <c r="LT15" t="b">
        <v>1</v>
      </c>
      <c r="LU15" t="s">
        <v>349</v>
      </c>
      <c r="LV15" t="s">
        <v>349</v>
      </c>
      <c r="LW15">
        <v>2025</v>
      </c>
      <c r="LX15">
        <v>4</v>
      </c>
      <c r="LY15" s="2">
        <v>46125</v>
      </c>
      <c r="LZ15" t="s">
        <v>393</v>
      </c>
      <c r="MA15" t="s">
        <v>349</v>
      </c>
      <c r="MB15" t="s">
        <v>352</v>
      </c>
      <c r="MC15" t="s">
        <v>394</v>
      </c>
      <c r="MD15" t="s">
        <v>354</v>
      </c>
    </row>
    <row r="16" spans="1:342" x14ac:dyDescent="0.25">
      <c r="A16" t="s">
        <v>342</v>
      </c>
      <c r="B16" s="3" t="s">
        <v>494</v>
      </c>
      <c r="C16" s="3" t="s">
        <v>794</v>
      </c>
      <c r="D16" s="3" t="s">
        <v>495</v>
      </c>
      <c r="E16" t="s">
        <v>349</v>
      </c>
      <c r="F16" t="s">
        <v>347</v>
      </c>
      <c r="G16" s="4">
        <v>25.046749999999999</v>
      </c>
      <c r="H16" s="4">
        <v>25.087209999999999</v>
      </c>
      <c r="I16" s="4">
        <v>25.088069999999998</v>
      </c>
      <c r="J16" s="4">
        <v>25.088930000000001</v>
      </c>
      <c r="K16" s="4">
        <v>25.089790000000001</v>
      </c>
      <c r="L16" s="4">
        <v>25.09064</v>
      </c>
      <c r="M16" s="4">
        <v>25.063839999999999</v>
      </c>
      <c r="N16" s="4">
        <v>25.03708</v>
      </c>
      <c r="O16" s="4">
        <v>25.010380000000001</v>
      </c>
      <c r="P16" s="4">
        <v>24.983730000000001</v>
      </c>
      <c r="Q16" s="4">
        <v>24.901710000000001</v>
      </c>
      <c r="R16" s="4">
        <v>24.819990000000001</v>
      </c>
      <c r="S16" s="4">
        <v>24.73856</v>
      </c>
      <c r="T16" s="4">
        <v>24.657419999999998</v>
      </c>
      <c r="U16" s="4">
        <v>24.59301</v>
      </c>
      <c r="V16" s="4">
        <v>24.528849999999998</v>
      </c>
      <c r="W16" s="4">
        <v>24.464929999999999</v>
      </c>
      <c r="X16" s="4">
        <v>24.401240000000001</v>
      </c>
      <c r="Y16" s="4">
        <v>24.50168</v>
      </c>
      <c r="Z16" s="4">
        <v>24.601880000000001</v>
      </c>
      <c r="AA16" s="4">
        <v>24.701830000000001</v>
      </c>
      <c r="AB16" s="4">
        <v>24.80153</v>
      </c>
      <c r="AC16" s="4">
        <v>24.869810000000001</v>
      </c>
      <c r="AD16" s="4">
        <v>24.937950000000001</v>
      </c>
      <c r="AE16" s="4">
        <v>25.005960000000002</v>
      </c>
      <c r="AF16" s="4">
        <v>25.073830000000001</v>
      </c>
      <c r="AG16" s="4">
        <v>25.12576</v>
      </c>
      <c r="AH16" s="4">
        <v>25.177589999999999</v>
      </c>
      <c r="AI16" s="4">
        <v>25.229299999999999</v>
      </c>
      <c r="AJ16" s="4">
        <v>25.280899999999999</v>
      </c>
      <c r="AK16" s="4">
        <v>25.313410000000001</v>
      </c>
      <c r="AL16" s="4">
        <v>25.345870000000001</v>
      </c>
      <c r="AM16" s="4">
        <v>25.37829</v>
      </c>
      <c r="AN16" s="4">
        <v>25.41065</v>
      </c>
      <c r="AO16" s="4">
        <v>25.446670000000001</v>
      </c>
      <c r="AP16" s="4">
        <v>25.48264</v>
      </c>
      <c r="AQ16" s="4">
        <v>25.518560000000001</v>
      </c>
      <c r="AR16" s="4">
        <v>25.55444</v>
      </c>
      <c r="AS16" s="4">
        <v>25.56991</v>
      </c>
      <c r="AT16" s="4">
        <v>25.585380000000001</v>
      </c>
      <c r="AU16" s="4">
        <v>25.600819999999999</v>
      </c>
      <c r="AV16" s="4">
        <v>25.61626</v>
      </c>
      <c r="AW16" s="4">
        <v>25.64676</v>
      </c>
      <c r="AX16" s="4">
        <v>25.677240000000001</v>
      </c>
      <c r="AY16" s="4">
        <v>25.707699999999999</v>
      </c>
      <c r="AZ16" s="4">
        <v>25.738140000000001</v>
      </c>
      <c r="BA16" s="4">
        <v>25.767250000000001</v>
      </c>
      <c r="BB16" s="4">
        <v>25.79636</v>
      </c>
      <c r="BC16" s="4">
        <v>25.82546</v>
      </c>
      <c r="BD16" s="4">
        <v>25.85455</v>
      </c>
      <c r="BE16" s="4">
        <v>25.87856</v>
      </c>
      <c r="BF16" s="4">
        <v>25.902570000000001</v>
      </c>
      <c r="BG16" s="4">
        <v>25.926580000000001</v>
      </c>
      <c r="BH16" s="4">
        <v>25.950579999999999</v>
      </c>
      <c r="BI16" s="4">
        <v>25.954219999999999</v>
      </c>
      <c r="BJ16" s="4">
        <v>25.95786</v>
      </c>
      <c r="BK16" s="4">
        <v>25.961500000000001</v>
      </c>
      <c r="BL16" s="4">
        <v>25.965129999999998</v>
      </c>
      <c r="BM16" s="4">
        <v>25.97448</v>
      </c>
      <c r="BN16" s="4">
        <v>25.983809999999998</v>
      </c>
      <c r="BO16" s="4">
        <v>25.993130000000001</v>
      </c>
      <c r="BP16" s="4">
        <v>26.00243</v>
      </c>
      <c r="BQ16" s="4">
        <v>25.997450000000001</v>
      </c>
      <c r="BR16" s="4">
        <v>25.992470000000001</v>
      </c>
      <c r="BS16" s="4">
        <v>25.98751</v>
      </c>
      <c r="BT16" s="4">
        <v>25.98255</v>
      </c>
      <c r="BU16" s="4">
        <v>25.97381</v>
      </c>
      <c r="BV16" s="4">
        <v>25.96509</v>
      </c>
      <c r="BW16" s="4">
        <v>25.956379999999999</v>
      </c>
      <c r="BX16" s="4">
        <v>25.947679999999998</v>
      </c>
      <c r="BY16" s="4">
        <v>25.944040000000001</v>
      </c>
      <c r="BZ16" s="4">
        <v>25.9404</v>
      </c>
      <c r="CA16" s="4">
        <v>25.93676</v>
      </c>
      <c r="CB16" s="4">
        <v>25.933140000000002</v>
      </c>
      <c r="CC16" s="4">
        <v>25.905360000000002</v>
      </c>
      <c r="CD16" s="4">
        <v>25.877649999999999</v>
      </c>
      <c r="CE16" s="4">
        <v>25.850020000000001</v>
      </c>
      <c r="CF16" s="4">
        <v>25.82245</v>
      </c>
      <c r="CG16" s="4">
        <v>25.805779999999999</v>
      </c>
      <c r="CH16" s="4">
        <v>25.789159999999999</v>
      </c>
      <c r="CI16" s="4">
        <v>25.772580000000001</v>
      </c>
      <c r="CJ16" s="4">
        <v>25.756060000000002</v>
      </c>
      <c r="CK16" s="4">
        <v>25.753620000000002</v>
      </c>
      <c r="CL16" s="4">
        <v>25.751190000000001</v>
      </c>
      <c r="CM16" s="4">
        <v>25.74877</v>
      </c>
      <c r="CN16" s="4">
        <v>25.746359999999999</v>
      </c>
      <c r="CO16" s="4">
        <v>25.740400000000001</v>
      </c>
      <c r="CP16" s="4">
        <v>25.734459999999999</v>
      </c>
      <c r="CQ16" s="4">
        <v>25.728539999999999</v>
      </c>
      <c r="CR16" s="4">
        <v>25.722639999999998</v>
      </c>
      <c r="CS16" s="4">
        <v>25.724419999999999</v>
      </c>
      <c r="CT16" s="4">
        <v>25.726199999999999</v>
      </c>
      <c r="CU16" s="4">
        <v>25.727969999999999</v>
      </c>
      <c r="CV16" s="4">
        <v>25.72973</v>
      </c>
      <c r="CW16" s="4">
        <v>25.725010000000001</v>
      </c>
      <c r="CX16" s="4">
        <v>25.720310000000001</v>
      </c>
      <c r="CY16" s="4">
        <v>25.715620000000001</v>
      </c>
      <c r="CZ16" s="4">
        <v>25.71095</v>
      </c>
      <c r="DA16" s="4">
        <v>25.689419999999998</v>
      </c>
      <c r="DB16" s="4">
        <v>25.668009999999999</v>
      </c>
      <c r="DC16" s="4">
        <v>25.646699999999999</v>
      </c>
      <c r="DD16" s="4">
        <v>25.625509999999998</v>
      </c>
      <c r="DE16" s="4">
        <v>25.595849999999999</v>
      </c>
      <c r="DF16" s="4">
        <v>25.566310000000001</v>
      </c>
      <c r="DG16" s="4">
        <v>25.536909999999999</v>
      </c>
      <c r="DH16" s="4">
        <v>25.507629999999999</v>
      </c>
      <c r="DI16" s="4">
        <v>25.52167</v>
      </c>
      <c r="DJ16" s="4">
        <v>25.53566</v>
      </c>
      <c r="DK16" s="4">
        <v>25.549589999999998</v>
      </c>
      <c r="DL16" s="4">
        <v>25.563479999999998</v>
      </c>
      <c r="DM16" s="4">
        <v>25.621549999999999</v>
      </c>
      <c r="DN16" s="4">
        <v>25.67943</v>
      </c>
      <c r="DO16" s="4">
        <v>25.737130000000001</v>
      </c>
      <c r="DP16" s="4">
        <v>25.794650000000001</v>
      </c>
      <c r="DQ16" s="4">
        <v>25.881430000000002</v>
      </c>
      <c r="DR16" s="4">
        <v>25.968019999999999</v>
      </c>
      <c r="DS16" s="4">
        <v>26.054410000000001</v>
      </c>
      <c r="DT16" s="4">
        <v>26.140609999999999</v>
      </c>
      <c r="DU16" s="4">
        <v>26.215920000000001</v>
      </c>
      <c r="DV16" s="4">
        <v>26.290949999999999</v>
      </c>
      <c r="DW16" s="4">
        <v>26.36571</v>
      </c>
      <c r="DX16" s="4">
        <v>26.440200000000001</v>
      </c>
      <c r="DY16" s="4">
        <v>26.482230000000001</v>
      </c>
      <c r="DZ16" s="4">
        <v>26.523990000000001</v>
      </c>
      <c r="EA16" s="4">
        <v>26.5655</v>
      </c>
      <c r="EB16" s="4">
        <v>26.606739999999999</v>
      </c>
      <c r="EC16" s="4">
        <v>26.805040000000002</v>
      </c>
      <c r="ED16" s="4">
        <v>27.002759999999999</v>
      </c>
      <c r="EE16" s="4">
        <v>27.199909999999999</v>
      </c>
      <c r="EF16" s="4">
        <v>27.3965</v>
      </c>
      <c r="EG16" s="4">
        <v>27.519839999999999</v>
      </c>
      <c r="EH16" s="4">
        <v>27.642700000000001</v>
      </c>
      <c r="EI16" s="4">
        <v>27.765090000000001</v>
      </c>
      <c r="EJ16" s="4">
        <v>27.88701</v>
      </c>
      <c r="EK16" s="4">
        <v>27.991910000000001</v>
      </c>
      <c r="EL16" s="4">
        <v>28.096350000000001</v>
      </c>
      <c r="EM16" s="4">
        <v>28.20036</v>
      </c>
      <c r="EN16" s="4">
        <v>28.303920000000002</v>
      </c>
      <c r="EO16" s="4">
        <v>28.35239</v>
      </c>
      <c r="EP16" s="4">
        <v>28.40062</v>
      </c>
      <c r="EQ16" s="4">
        <v>28.448630000000001</v>
      </c>
      <c r="ER16" s="4">
        <v>28.496400000000001</v>
      </c>
      <c r="ES16" s="4">
        <v>28.535399999999999</v>
      </c>
      <c r="ET16" s="4">
        <v>28.574190000000002</v>
      </c>
      <c r="EU16" s="4">
        <v>28.612780000000001</v>
      </c>
      <c r="EV16" s="4">
        <v>28.65117</v>
      </c>
      <c r="EW16" s="4">
        <v>28.684360000000002</v>
      </c>
      <c r="EX16" s="4">
        <v>28.717410000000001</v>
      </c>
      <c r="EY16" s="4">
        <v>28.750309999999999</v>
      </c>
      <c r="EZ16" s="4">
        <v>28.783069999999999</v>
      </c>
      <c r="FA16" s="4">
        <v>28.81485</v>
      </c>
      <c r="FB16" s="4">
        <v>28.84648</v>
      </c>
      <c r="FC16" s="4">
        <v>28.877980000000001</v>
      </c>
      <c r="FD16" s="4">
        <v>28.90934</v>
      </c>
      <c r="FE16" s="4">
        <v>28.939889999999998</v>
      </c>
      <c r="FF16" s="4">
        <v>28.97025</v>
      </c>
      <c r="FG16" s="4">
        <v>29.000440000000001</v>
      </c>
      <c r="FH16" s="4">
        <v>29.030449999999998</v>
      </c>
      <c r="FI16" s="4">
        <v>29.033159999999999</v>
      </c>
      <c r="FJ16" s="4">
        <v>29.03586</v>
      </c>
      <c r="FK16" s="4">
        <v>29.038540000000001</v>
      </c>
      <c r="FL16" s="4">
        <v>29.04121</v>
      </c>
      <c r="FM16" s="4">
        <v>29.10033</v>
      </c>
      <c r="FN16" s="4">
        <v>29.159289999999999</v>
      </c>
      <c r="FO16" s="4">
        <v>29.21808</v>
      </c>
      <c r="FP16" s="4">
        <v>29.276720000000001</v>
      </c>
      <c r="FQ16" s="4">
        <v>29.326160000000002</v>
      </c>
      <c r="FR16" s="4">
        <v>29.37538</v>
      </c>
      <c r="FS16" s="4">
        <v>29.424389999999999</v>
      </c>
      <c r="FT16" s="4">
        <v>29.473189999999999</v>
      </c>
      <c r="FU16" s="4">
        <v>29.48199</v>
      </c>
      <c r="FV16" s="4">
        <v>29.49072</v>
      </c>
      <c r="FW16" s="4">
        <v>29.499390000000002</v>
      </c>
      <c r="FX16" s="4">
        <v>29.507999999999999</v>
      </c>
      <c r="FY16" s="4">
        <v>29.5596</v>
      </c>
      <c r="FZ16" s="4">
        <v>29.61092</v>
      </c>
      <c r="GA16" s="4">
        <v>29.661960000000001</v>
      </c>
      <c r="GB16" s="4">
        <v>29.712720000000001</v>
      </c>
      <c r="GC16" s="5">
        <v>29.793569999999999</v>
      </c>
      <c r="GD16" s="5">
        <v>29.874569999999999</v>
      </c>
      <c r="GE16" s="5">
        <v>29.95553</v>
      </c>
      <c r="GF16" s="5">
        <v>30.036470000000001</v>
      </c>
      <c r="GG16" s="5">
        <v>30.158729999999998</v>
      </c>
      <c r="GH16" s="5">
        <v>30.280809999999999</v>
      </c>
      <c r="GI16" s="5">
        <v>30.402699999999999</v>
      </c>
      <c r="GJ16" s="5">
        <v>30.52439</v>
      </c>
      <c r="GK16" s="5">
        <v>30.604479999999999</v>
      </c>
      <c r="GL16" s="5">
        <v>30.684180000000001</v>
      </c>
      <c r="GM16" s="5">
        <v>30.763449999999999</v>
      </c>
      <c r="GN16" s="5">
        <v>30.84235</v>
      </c>
      <c r="GO16" s="5">
        <v>30.941849999999999</v>
      </c>
      <c r="GP16" s="5">
        <v>31.040980000000001</v>
      </c>
      <c r="GQ16" s="5">
        <v>31.139679999999998</v>
      </c>
      <c r="GR16" s="5">
        <v>31.238009999999999</v>
      </c>
      <c r="GS16" s="5">
        <v>31.393830000000001</v>
      </c>
      <c r="GT16" s="5">
        <v>31.54954</v>
      </c>
      <c r="GU16" s="5">
        <v>31.70515</v>
      </c>
      <c r="GV16" s="5">
        <v>31.860659999999999</v>
      </c>
      <c r="GW16" s="5">
        <v>32.018189999999997</v>
      </c>
      <c r="GX16" s="5">
        <v>32.175640000000001</v>
      </c>
      <c r="GY16" s="5">
        <v>32.333010000000002</v>
      </c>
      <c r="GZ16" s="5">
        <v>32.490299999999998</v>
      </c>
      <c r="HA16" s="5">
        <v>32.63794</v>
      </c>
      <c r="HB16" s="5">
        <v>32.785499999999999</v>
      </c>
      <c r="HC16" s="5">
        <v>32.932960000000001</v>
      </c>
      <c r="HD16" s="5">
        <v>33.080370000000002</v>
      </c>
      <c r="HE16" s="5">
        <v>33.21931</v>
      </c>
      <c r="HF16" s="5">
        <v>33.358150000000002</v>
      </c>
      <c r="HG16" s="5">
        <v>33.496859999999998</v>
      </c>
      <c r="HH16" s="5">
        <v>33.635489999999997</v>
      </c>
      <c r="HI16" s="5">
        <v>33.766530000000003</v>
      </c>
      <c r="HJ16" s="5">
        <v>33.897460000000002</v>
      </c>
      <c r="HK16" s="5">
        <v>34.028309999999998</v>
      </c>
      <c r="HL16" s="5">
        <v>34.159100000000002</v>
      </c>
      <c r="HM16" s="5">
        <v>34.286850000000001</v>
      </c>
      <c r="HN16" s="5">
        <v>34.414569999999998</v>
      </c>
      <c r="HO16" s="5">
        <v>34.54222</v>
      </c>
      <c r="HP16" s="5">
        <v>34.669800000000002</v>
      </c>
      <c r="HQ16" s="5">
        <v>34.779820000000001</v>
      </c>
      <c r="HR16" s="5">
        <v>34.889769999999999</v>
      </c>
      <c r="HS16" s="5">
        <v>34.999659999999999</v>
      </c>
      <c r="HT16" s="5">
        <v>35.109499999999997</v>
      </c>
      <c r="HU16" s="5">
        <v>35.226529999999997</v>
      </c>
      <c r="HV16" s="5">
        <v>35.343530000000001</v>
      </c>
      <c r="HW16" s="5">
        <v>35.460470000000001</v>
      </c>
      <c r="HX16" s="5">
        <v>35.577379999999998</v>
      </c>
      <c r="HY16" s="5">
        <v>35.670870000000001</v>
      </c>
      <c r="HZ16" s="5">
        <v>35.76435</v>
      </c>
      <c r="IA16" s="5">
        <v>35.857770000000002</v>
      </c>
      <c r="IB16" s="5">
        <v>35.951160000000002</v>
      </c>
      <c r="IC16" s="5">
        <v>36.024990000000003</v>
      </c>
      <c r="ID16" s="5">
        <v>36.098779999999998</v>
      </c>
      <c r="IE16" s="5">
        <v>36.172580000000004</v>
      </c>
      <c r="IF16" s="5">
        <v>36.24635</v>
      </c>
      <c r="IG16" s="5">
        <v>36.299509999999998</v>
      </c>
      <c r="IH16" s="5">
        <v>36.352670000000003</v>
      </c>
      <c r="II16" s="5">
        <v>36.40578</v>
      </c>
      <c r="IJ16" s="5">
        <v>36.458910000000003</v>
      </c>
      <c r="IK16" s="5">
        <v>36.496839999999999</v>
      </c>
      <c r="IL16" s="5">
        <v>36.534739999999999</v>
      </c>
      <c r="IM16" s="5">
        <v>36.572629999999997</v>
      </c>
      <c r="IN16" s="5">
        <v>36.610500000000002</v>
      </c>
      <c r="IO16" s="5">
        <v>36.63091</v>
      </c>
      <c r="IP16" s="5">
        <v>36.651299999999999</v>
      </c>
      <c r="IQ16" s="5">
        <v>36.671700000000001</v>
      </c>
      <c r="IR16" s="5">
        <v>36.692039999999999</v>
      </c>
      <c r="IS16" s="5">
        <v>36.698399999999999</v>
      </c>
      <c r="IT16" s="5">
        <v>36.70478</v>
      </c>
      <c r="IU16" s="5">
        <v>36.711129999999997</v>
      </c>
      <c r="IV16" s="5">
        <v>36.717489999999998</v>
      </c>
      <c r="IW16" s="5">
        <v>36.726419999999997</v>
      </c>
      <c r="IX16" s="5">
        <v>36.735349999999997</v>
      </c>
      <c r="IY16" s="5">
        <v>36.744259999999997</v>
      </c>
      <c r="IZ16" s="5">
        <v>36.753149999999998</v>
      </c>
      <c r="JA16" s="5">
        <v>36.765120000000003</v>
      </c>
      <c r="JB16" s="5">
        <v>36.777030000000003</v>
      </c>
      <c r="JC16" s="5">
        <v>36.788919999999997</v>
      </c>
      <c r="JD16" s="5">
        <v>36.800800000000002</v>
      </c>
      <c r="JE16" s="5">
        <v>36.780659999999997</v>
      </c>
      <c r="JF16" s="5">
        <v>36.76061</v>
      </c>
      <c r="JG16" s="5">
        <v>36.740679999999998</v>
      </c>
      <c r="JH16" s="5">
        <v>36.720829999999999</v>
      </c>
      <c r="JI16" s="5">
        <v>36.720550000000003</v>
      </c>
      <c r="JJ16" s="5">
        <v>36.720260000000003</v>
      </c>
      <c r="JK16" s="5">
        <v>36.71998</v>
      </c>
      <c r="JL16" s="5">
        <v>36.719709999999999</v>
      </c>
      <c r="JM16" s="5">
        <v>36.775829999999999</v>
      </c>
      <c r="JN16" s="5">
        <v>36.831899999999997</v>
      </c>
      <c r="JO16" s="5">
        <v>36.887949999999996</v>
      </c>
      <c r="JP16" s="5">
        <v>36.943950000000001</v>
      </c>
      <c r="JQ16" s="5">
        <v>37.00855</v>
      </c>
      <c r="JR16" s="5">
        <v>37.073120000000003</v>
      </c>
      <c r="JS16" s="5">
        <v>37.137680000000003</v>
      </c>
      <c r="JT16" s="5">
        <v>37.20223</v>
      </c>
      <c r="JU16" s="5">
        <v>37.266260000000003</v>
      </c>
      <c r="JV16" s="5">
        <v>37.330269999999999</v>
      </c>
      <c r="JW16" s="5">
        <v>37.394269999999999</v>
      </c>
      <c r="JX16" s="5">
        <v>37.45825</v>
      </c>
      <c r="JY16" s="5">
        <v>37.534849999999999</v>
      </c>
      <c r="JZ16" s="5">
        <v>37.611400000000003</v>
      </c>
      <c r="KA16" s="5">
        <v>37.687950000000001</v>
      </c>
      <c r="KB16" s="5">
        <v>37.764449999999997</v>
      </c>
      <c r="KC16" s="5">
        <v>37.844549999999998</v>
      </c>
      <c r="KD16" s="5">
        <v>37.924630000000001</v>
      </c>
      <c r="KE16" s="5">
        <v>38.004689999999997</v>
      </c>
      <c r="KF16" s="5">
        <v>38.08473</v>
      </c>
      <c r="KG16" s="5">
        <v>38.1693</v>
      </c>
      <c r="KH16" s="5">
        <v>38.253880000000002</v>
      </c>
      <c r="KI16" s="5">
        <v>38.3384</v>
      </c>
      <c r="KJ16" s="5">
        <v>38.422919999999998</v>
      </c>
      <c r="KK16" s="5">
        <v>38.525379999999998</v>
      </c>
      <c r="KL16" s="5">
        <v>38.627839999999999</v>
      </c>
      <c r="KM16" s="5">
        <v>38.730289999999997</v>
      </c>
      <c r="KN16" s="5">
        <v>38.832790000000003</v>
      </c>
      <c r="KO16" s="5">
        <v>38.93309</v>
      </c>
      <c r="KP16" s="5">
        <v>39.0334</v>
      </c>
      <c r="KQ16" s="5">
        <v>39.13373</v>
      </c>
      <c r="KR16" s="5">
        <v>39.234059999999999</v>
      </c>
      <c r="KS16" s="5">
        <v>39.341749999999998</v>
      </c>
      <c r="KT16" s="5">
        <v>39.4495</v>
      </c>
      <c r="KU16" s="5">
        <v>39.55724</v>
      </c>
      <c r="KV16" s="5">
        <v>39.665039999999998</v>
      </c>
      <c r="KW16" s="5">
        <v>39.783320000000003</v>
      </c>
      <c r="KX16" s="5">
        <v>39.901670000000003</v>
      </c>
      <c r="KY16" s="5">
        <v>40.02008</v>
      </c>
      <c r="KZ16" s="5">
        <v>40.138559999999998</v>
      </c>
      <c r="LA16" s="5">
        <v>40.254260000000002</v>
      </c>
      <c r="LB16" s="5">
        <v>40.37003</v>
      </c>
      <c r="LC16" s="5">
        <v>40.485840000000003</v>
      </c>
      <c r="LD16" s="5">
        <v>40.601709999999997</v>
      </c>
      <c r="LE16" s="5">
        <v>40.711959999999998</v>
      </c>
      <c r="LF16" s="5">
        <v>40.822290000000002</v>
      </c>
      <c r="LG16" s="5">
        <v>40.932690000000001</v>
      </c>
      <c r="LH16" s="5">
        <v>41.04316</v>
      </c>
      <c r="LI16" s="5">
        <v>41.160939999999997</v>
      </c>
      <c r="LJ16" s="5">
        <v>41.278829999999999</v>
      </c>
      <c r="LK16" s="5">
        <v>41.396819999999998</v>
      </c>
      <c r="LL16" s="5">
        <v>41.514899999999997</v>
      </c>
      <c r="LM16" s="5">
        <v>41.627369999999999</v>
      </c>
      <c r="LN16" s="5">
        <v>41.73995</v>
      </c>
      <c r="LO16" s="5">
        <v>41.852609999999999</v>
      </c>
      <c r="LP16" s="5">
        <v>41.965319999999998</v>
      </c>
      <c r="LQ16" s="5">
        <v>42.07837</v>
      </c>
      <c r="LR16" s="5">
        <v>42.191719999999997</v>
      </c>
      <c r="LS16" s="3" t="s">
        <v>496</v>
      </c>
      <c r="LT16" t="b">
        <v>0</v>
      </c>
      <c r="LU16" t="s">
        <v>349</v>
      </c>
      <c r="LV16" t="s">
        <v>349</v>
      </c>
      <c r="LW16">
        <v>2024</v>
      </c>
      <c r="LX16">
        <v>2</v>
      </c>
      <c r="LY16" s="2">
        <v>46125</v>
      </c>
      <c r="LZ16" s="3" t="s">
        <v>497</v>
      </c>
      <c r="MA16" t="s">
        <v>349</v>
      </c>
      <c r="MB16" t="s">
        <v>352</v>
      </c>
      <c r="MC16" t="s">
        <v>498</v>
      </c>
      <c r="MD16" t="s">
        <v>354</v>
      </c>
    </row>
    <row r="17" spans="1:342" x14ac:dyDescent="0.25">
      <c r="A17" t="s">
        <v>342</v>
      </c>
      <c r="B17" t="s">
        <v>432</v>
      </c>
      <c r="C17" s="3" t="s">
        <v>794</v>
      </c>
      <c r="D17" t="s">
        <v>382</v>
      </c>
      <c r="E17" t="s">
        <v>349</v>
      </c>
      <c r="F17" t="s">
        <v>347</v>
      </c>
      <c r="G17" s="4">
        <v>0.49009320000000001</v>
      </c>
      <c r="H17" s="4">
        <v>-2.0049100000000002</v>
      </c>
      <c r="I17" s="4">
        <v>-2.5978089999999998</v>
      </c>
      <c r="J17" s="4">
        <v>-4.1212080000000002</v>
      </c>
      <c r="K17" s="4">
        <v>-4.6307559999999999</v>
      </c>
      <c r="L17" s="4">
        <v>-4.6153069999999996</v>
      </c>
      <c r="M17" s="4">
        <v>-3.599834</v>
      </c>
      <c r="N17" s="4">
        <v>-3.5486219999999999</v>
      </c>
      <c r="O17" s="4">
        <v>-3.5184859999999998</v>
      </c>
      <c r="P17" s="4">
        <v>-2.6915550000000001</v>
      </c>
      <c r="Q17" s="4">
        <v>-2.6373859999999998</v>
      </c>
      <c r="R17" s="4">
        <v>-2.159691</v>
      </c>
      <c r="S17" s="4">
        <v>-0.45537949999999999</v>
      </c>
      <c r="T17" s="4">
        <v>-0.29363630000000002</v>
      </c>
      <c r="U17" s="4">
        <v>-0.108242</v>
      </c>
      <c r="V17" s="4">
        <v>-0.37593840000000001</v>
      </c>
      <c r="W17" s="4">
        <v>-0.44736860000000001</v>
      </c>
      <c r="X17" s="4">
        <v>-2.2843360000000001</v>
      </c>
      <c r="Y17" s="4">
        <v>-2.2645</v>
      </c>
      <c r="Z17" s="4">
        <v>-1.220226</v>
      </c>
      <c r="AA17" s="4">
        <v>-0.90990070000000001</v>
      </c>
      <c r="AB17" s="4">
        <v>0.55761340000000004</v>
      </c>
      <c r="AC17" s="4">
        <v>-0.1282692</v>
      </c>
      <c r="AD17" s="4">
        <v>-0.72660449999999999</v>
      </c>
      <c r="AE17" s="4">
        <v>-0.32806400000000002</v>
      </c>
      <c r="AF17" s="4">
        <v>0</v>
      </c>
      <c r="AG17" s="4">
        <v>-4.5299529999999998E-2</v>
      </c>
      <c r="AH17" s="4">
        <v>1.238251</v>
      </c>
      <c r="AI17" s="4">
        <v>1.3575550000000001</v>
      </c>
      <c r="AJ17" s="4">
        <v>2.0307539999999999</v>
      </c>
      <c r="AK17" s="4">
        <v>3.6439900000000001</v>
      </c>
      <c r="AL17" s="4">
        <v>3.9551729999999998</v>
      </c>
      <c r="AM17" s="4">
        <v>4.6303749999999999</v>
      </c>
      <c r="AN17" s="4">
        <v>4.319191</v>
      </c>
      <c r="AO17" s="4">
        <v>4.6488759999999996</v>
      </c>
      <c r="AP17" s="4">
        <v>4.5125960000000003</v>
      </c>
      <c r="AQ17" s="4">
        <v>3.9916990000000001</v>
      </c>
      <c r="AR17" s="4">
        <v>3.8011550000000001</v>
      </c>
      <c r="AS17" s="4">
        <v>3.2351489999999998</v>
      </c>
      <c r="AT17" s="4">
        <v>2.4522780000000002</v>
      </c>
      <c r="AU17" s="4">
        <v>2.3626330000000002</v>
      </c>
      <c r="AV17" s="4">
        <v>2.3507120000000001</v>
      </c>
      <c r="AW17" s="4">
        <v>0.65574650000000001</v>
      </c>
      <c r="AX17" s="4">
        <v>-0.28848649999999998</v>
      </c>
      <c r="AY17" s="4">
        <v>-0.91428759999999998</v>
      </c>
      <c r="AZ17" s="4">
        <v>-1.375675</v>
      </c>
      <c r="BA17" s="4">
        <v>-1.8459319999999999</v>
      </c>
      <c r="BB17" s="4">
        <v>-2.0030019999999999</v>
      </c>
      <c r="BC17" s="4">
        <v>-2.6986119999999998</v>
      </c>
      <c r="BD17" s="4">
        <v>-3.1594280000000001</v>
      </c>
      <c r="BE17" s="4">
        <v>-2.6678090000000001</v>
      </c>
      <c r="BF17" s="4">
        <v>-2.0830150000000001</v>
      </c>
      <c r="BG17" s="4">
        <v>-2.3128510000000002</v>
      </c>
      <c r="BH17" s="4">
        <v>-2.2393230000000002</v>
      </c>
      <c r="BI17" s="4">
        <v>-1.8516539999999999</v>
      </c>
      <c r="BJ17" s="4">
        <v>-1.7452240000000001</v>
      </c>
      <c r="BK17" s="4">
        <v>-1.5065189999999999</v>
      </c>
      <c r="BL17" s="4">
        <v>-1.1259079999999999</v>
      </c>
      <c r="BM17" s="4">
        <v>-0.92306140000000003</v>
      </c>
      <c r="BN17" s="4">
        <v>-1.4764790000000001</v>
      </c>
      <c r="BO17" s="4">
        <v>-1.247692</v>
      </c>
      <c r="BP17" s="4">
        <v>-1.7478940000000001</v>
      </c>
      <c r="BQ17" s="4">
        <v>-1.211452</v>
      </c>
      <c r="BR17" s="4">
        <v>-1.533318</v>
      </c>
      <c r="BS17" s="4">
        <v>-1.3912199999999999</v>
      </c>
      <c r="BT17" s="4">
        <v>-2.0352359999999998</v>
      </c>
      <c r="BU17" s="4">
        <v>-1.5935900000000001</v>
      </c>
      <c r="BV17" s="4">
        <v>-1.0678289999999999</v>
      </c>
      <c r="BW17" s="4">
        <v>-0.19111629999999999</v>
      </c>
      <c r="BX17" s="4">
        <v>0</v>
      </c>
      <c r="BY17" s="4">
        <v>0.41847230000000002</v>
      </c>
      <c r="BZ17" s="4">
        <v>1.5522</v>
      </c>
      <c r="CA17" s="4">
        <v>1.528931</v>
      </c>
      <c r="CB17" s="4">
        <v>1.4939309999999999</v>
      </c>
      <c r="CC17" s="4">
        <v>0.98629</v>
      </c>
      <c r="CD17" s="4">
        <v>1.37825</v>
      </c>
      <c r="CE17" s="4">
        <v>1.041317</v>
      </c>
      <c r="CF17" s="4">
        <v>0.84457400000000005</v>
      </c>
      <c r="CG17" s="4">
        <v>1.764297</v>
      </c>
      <c r="CH17" s="4">
        <v>2.5680540000000001</v>
      </c>
      <c r="CI17" s="4">
        <v>4.2326930000000003</v>
      </c>
      <c r="CJ17" s="4">
        <v>3.9310459999999998</v>
      </c>
      <c r="CK17" s="4">
        <v>3.8260459999999998</v>
      </c>
      <c r="CL17" s="4">
        <v>3.4022329999999998</v>
      </c>
      <c r="CM17" s="4">
        <v>3.6799430000000002</v>
      </c>
      <c r="CN17" s="4">
        <v>3.1136509999999999</v>
      </c>
      <c r="CO17" s="4">
        <v>3.1232829999999998</v>
      </c>
      <c r="CP17" s="4">
        <v>2.8759000000000001</v>
      </c>
      <c r="CQ17" s="4">
        <v>2.5694849999999998</v>
      </c>
      <c r="CR17" s="4">
        <v>2.8267859999999998</v>
      </c>
      <c r="CS17" s="4">
        <v>2.3262019999999999</v>
      </c>
      <c r="CT17" s="4">
        <v>2.516651</v>
      </c>
      <c r="CU17" s="4">
        <v>2.7539250000000002</v>
      </c>
      <c r="CV17" s="4">
        <v>2.9821399999999998</v>
      </c>
      <c r="CW17" s="4">
        <v>3.3298489999999998</v>
      </c>
      <c r="CX17" s="4">
        <v>3.9708139999999998</v>
      </c>
      <c r="CY17" s="4">
        <v>3.24831</v>
      </c>
      <c r="CZ17" s="4">
        <v>3.3763890000000001</v>
      </c>
      <c r="DA17" s="4">
        <v>3.2193179999999999</v>
      </c>
      <c r="DB17" s="4">
        <v>2.4334910000000001</v>
      </c>
      <c r="DC17" s="4">
        <v>2.5034900000000002</v>
      </c>
      <c r="DD17" s="4">
        <v>2.9339789999999999</v>
      </c>
      <c r="DE17" s="4">
        <v>2.8838159999999999</v>
      </c>
      <c r="DF17" s="4">
        <v>3.287792</v>
      </c>
      <c r="DG17" s="4">
        <v>2.9481890000000002</v>
      </c>
      <c r="DH17" s="4">
        <v>2.638531</v>
      </c>
      <c r="DI17" s="4">
        <v>2.148342</v>
      </c>
      <c r="DJ17" s="4">
        <v>1.7655369999999999</v>
      </c>
      <c r="DK17" s="4">
        <v>2.5627140000000002</v>
      </c>
      <c r="DL17" s="4">
        <v>2.7165409999999999</v>
      </c>
      <c r="DM17" s="4">
        <v>3.2783509999999998</v>
      </c>
      <c r="DN17" s="4">
        <v>3.9158819999999999</v>
      </c>
      <c r="DO17" s="4">
        <v>3.0657770000000002</v>
      </c>
      <c r="DP17" s="4">
        <v>2.7879710000000002</v>
      </c>
      <c r="DQ17" s="4">
        <v>0.37012099999999998</v>
      </c>
      <c r="DR17" s="4">
        <v>-2.092743</v>
      </c>
      <c r="DS17" s="4">
        <v>-3.772354</v>
      </c>
      <c r="DT17" s="4">
        <v>-4.5339580000000002</v>
      </c>
      <c r="DU17" s="4">
        <v>-4.2052269999999998</v>
      </c>
      <c r="DV17" s="4">
        <v>-4.0672300000000003</v>
      </c>
      <c r="DW17" s="4">
        <v>-3.5228730000000001</v>
      </c>
      <c r="DX17" s="4">
        <v>-2.8140070000000001</v>
      </c>
      <c r="DY17" s="4">
        <v>-2.722836</v>
      </c>
      <c r="DZ17" s="4">
        <v>-3.1619069999999998</v>
      </c>
      <c r="EA17" s="4">
        <v>-3.1270030000000002</v>
      </c>
      <c r="EB17" s="4">
        <v>-2.5982859999999999</v>
      </c>
      <c r="EC17" s="4">
        <v>-3.3185959999999999</v>
      </c>
      <c r="ED17" s="4">
        <v>-3.376484</v>
      </c>
      <c r="EE17" s="4">
        <v>-2.9225349999999999</v>
      </c>
      <c r="EF17" s="4">
        <v>-3.4519199999999999</v>
      </c>
      <c r="EG17" s="4">
        <v>-3.3063889999999998</v>
      </c>
      <c r="EH17" s="4">
        <v>-3.7057880000000001</v>
      </c>
      <c r="EI17" s="4">
        <v>-3.682804</v>
      </c>
      <c r="EJ17" s="4">
        <v>-3.3369059999999999</v>
      </c>
      <c r="EK17" s="4">
        <v>-3.4139629999999999</v>
      </c>
      <c r="EL17" s="4">
        <v>-2.628136</v>
      </c>
      <c r="EM17" s="4">
        <v>-2.3818969999999999</v>
      </c>
      <c r="EN17" s="4">
        <v>-1.900291</v>
      </c>
      <c r="EO17" s="4">
        <v>-1.3832089999999999</v>
      </c>
      <c r="EP17" s="4">
        <v>-0.99420549999999996</v>
      </c>
      <c r="EQ17" s="4">
        <v>-1.084328</v>
      </c>
      <c r="ER17" s="4">
        <v>-0.89187620000000001</v>
      </c>
      <c r="ES17" s="4">
        <v>-0.64210889999999998</v>
      </c>
      <c r="ET17" s="4">
        <v>-1.3993260000000001</v>
      </c>
      <c r="EU17" s="4">
        <v>-0.83503720000000003</v>
      </c>
      <c r="EV17" s="4">
        <v>-0.46672819999999998</v>
      </c>
      <c r="EW17" s="4">
        <v>-0.40664670000000003</v>
      </c>
      <c r="EX17" s="4">
        <v>-0.30288700000000002</v>
      </c>
      <c r="EY17" s="4">
        <v>5.4264069999999998E-2</v>
      </c>
      <c r="EZ17" s="4">
        <v>0.24061199999999999</v>
      </c>
      <c r="FA17" s="4">
        <v>1.330948</v>
      </c>
      <c r="FB17" s="4">
        <v>1.7394069999999999</v>
      </c>
      <c r="FC17" s="4">
        <v>1.2395860000000001</v>
      </c>
      <c r="FD17" s="4">
        <v>1.232815</v>
      </c>
      <c r="FE17" s="4">
        <v>0.59089659999999999</v>
      </c>
      <c r="FF17" s="4">
        <v>0.58965679999999998</v>
      </c>
      <c r="FG17" s="4">
        <v>0.17509459999999999</v>
      </c>
      <c r="FH17" s="4">
        <v>0.16603470000000001</v>
      </c>
      <c r="FI17" s="4">
        <v>0.84257130000000002</v>
      </c>
      <c r="FJ17" s="4">
        <v>0.81558229999999998</v>
      </c>
      <c r="FK17" s="4">
        <v>-0.95453259999999995</v>
      </c>
      <c r="FL17" s="4">
        <v>-10.17914</v>
      </c>
      <c r="FM17" s="4">
        <v>-1.5926360000000001E-2</v>
      </c>
      <c r="FN17" s="4">
        <v>-3.1136509999999999</v>
      </c>
      <c r="FO17" s="4">
        <v>-2.5772089999999999</v>
      </c>
      <c r="FP17" s="4">
        <v>0.65240860000000001</v>
      </c>
      <c r="FQ17" s="4">
        <v>0.54016109999999995</v>
      </c>
      <c r="FR17" s="4">
        <v>1.6156200000000001</v>
      </c>
      <c r="FS17" s="4">
        <v>2.3912429999999998</v>
      </c>
      <c r="FT17" s="4">
        <v>2.5250430000000001</v>
      </c>
      <c r="FU17" s="4">
        <v>2.4070740000000002</v>
      </c>
      <c r="FV17" s="4">
        <v>2.1498680000000001</v>
      </c>
      <c r="FW17" s="4">
        <v>1.5308379999999999</v>
      </c>
      <c r="FX17" s="4">
        <v>1.350212</v>
      </c>
      <c r="FY17" s="4">
        <v>1.166248</v>
      </c>
      <c r="FZ17" s="4">
        <v>0.31423570000000001</v>
      </c>
      <c r="GA17" s="4">
        <v>-4.0054319999999997E-3</v>
      </c>
      <c r="GB17" s="4">
        <v>0.20380019999999999</v>
      </c>
      <c r="GC17" s="4">
        <v>-0.57344439999999997</v>
      </c>
      <c r="GD17" s="4">
        <v>-7.3242189999999999E-2</v>
      </c>
      <c r="GE17" s="5">
        <v>5.8269500000000002E-2</v>
      </c>
      <c r="GF17" s="5">
        <v>-0.71153639999999996</v>
      </c>
      <c r="GG17" s="5">
        <v>-0.80327990000000005</v>
      </c>
      <c r="GH17" s="5">
        <v>-1.4130590000000001</v>
      </c>
      <c r="GI17" s="5">
        <v>-1.4046670000000001</v>
      </c>
      <c r="GJ17" s="5">
        <v>-1.6309739999999999</v>
      </c>
      <c r="GK17" s="5">
        <v>-1.879883</v>
      </c>
      <c r="GL17" s="5">
        <v>-2.020931</v>
      </c>
      <c r="GM17" s="5">
        <v>-1.994896</v>
      </c>
      <c r="GN17" s="5">
        <v>-1.8980030000000001</v>
      </c>
      <c r="GO17" s="5">
        <v>-1.769733</v>
      </c>
      <c r="GP17" s="5">
        <v>-1.607704</v>
      </c>
      <c r="GQ17" s="5">
        <v>-1.425362</v>
      </c>
      <c r="GR17" s="5">
        <v>-1.2291909999999999</v>
      </c>
      <c r="GS17" s="5">
        <v>-1.0452269999999999</v>
      </c>
      <c r="GT17" s="5">
        <v>-0.87699890000000003</v>
      </c>
      <c r="GU17" s="5">
        <v>-0.73328020000000005</v>
      </c>
      <c r="GV17" s="5">
        <v>-0.6215096</v>
      </c>
      <c r="GW17" s="5">
        <v>-0.54683689999999996</v>
      </c>
      <c r="GX17" s="5">
        <v>-0.4955292</v>
      </c>
      <c r="GY17" s="5">
        <v>-0.42877199999999999</v>
      </c>
      <c r="GZ17" s="5">
        <v>-0.37584299999999998</v>
      </c>
      <c r="HA17" s="5">
        <v>-0.31337739999999997</v>
      </c>
      <c r="HB17" s="5">
        <v>-0.2501488</v>
      </c>
      <c r="HC17" s="5">
        <v>-0.18777849999999999</v>
      </c>
      <c r="HD17" s="5">
        <v>-0.1439095</v>
      </c>
      <c r="HE17" s="5">
        <v>-0.105381</v>
      </c>
      <c r="HF17" s="5">
        <v>-7.1144100000000002E-2</v>
      </c>
      <c r="HG17" s="5">
        <v>-3.5762790000000003E-2</v>
      </c>
      <c r="HH17" s="5">
        <v>-1.401901E-2</v>
      </c>
      <c r="HI17" s="5">
        <v>-1.1444090000000001E-3</v>
      </c>
      <c r="HJ17" s="5">
        <v>3.2424929999999999E-3</v>
      </c>
      <c r="HK17" s="5">
        <v>3.2424929999999999E-3</v>
      </c>
      <c r="HL17" s="5">
        <v>3.2424929999999999E-3</v>
      </c>
      <c r="HM17" s="5">
        <v>3.0517579999999999E-3</v>
      </c>
      <c r="HN17" s="5">
        <v>2.9563900000000001E-3</v>
      </c>
      <c r="HO17" s="5">
        <v>2.8610229999999999E-3</v>
      </c>
      <c r="HP17" s="5">
        <v>2.8610229999999999E-3</v>
      </c>
      <c r="HQ17" s="5">
        <v>2.8610229999999999E-3</v>
      </c>
      <c r="HR17" s="5">
        <v>-9.536743E-5</v>
      </c>
      <c r="HS17" s="5">
        <v>0</v>
      </c>
      <c r="HT17" s="5">
        <v>9.536743E-5</v>
      </c>
      <c r="HU17" s="5">
        <v>9.536743E-5</v>
      </c>
      <c r="HV17" s="5">
        <v>3.8146970000000002E-4</v>
      </c>
      <c r="HW17" s="5">
        <v>1.907349E-4</v>
      </c>
      <c r="HX17" s="5">
        <v>2.8610229999999999E-4</v>
      </c>
      <c r="HY17" s="5">
        <v>9.536743E-5</v>
      </c>
      <c r="HZ17" s="5">
        <v>9.536743E-5</v>
      </c>
      <c r="IA17" s="5">
        <v>-1.907349E-4</v>
      </c>
      <c r="IB17" s="5">
        <v>-2.8610229999999999E-4</v>
      </c>
      <c r="IC17" s="5">
        <v>-9.536743E-5</v>
      </c>
      <c r="ID17" s="5">
        <v>-9.536743E-5</v>
      </c>
      <c r="IE17" s="5">
        <v>9.536743E-5</v>
      </c>
      <c r="IF17" s="5">
        <v>0</v>
      </c>
      <c r="IG17" s="5">
        <v>0</v>
      </c>
      <c r="IH17" s="5">
        <v>9.536743E-5</v>
      </c>
      <c r="II17" s="5">
        <v>9.536743E-5</v>
      </c>
      <c r="IJ17" s="5">
        <v>0</v>
      </c>
      <c r="IK17" s="5">
        <v>0</v>
      </c>
      <c r="IL17" s="5">
        <v>0</v>
      </c>
      <c r="IM17" s="5">
        <v>-9.536743E-5</v>
      </c>
      <c r="IN17" s="5">
        <v>-9.536743E-5</v>
      </c>
      <c r="IO17" s="5">
        <v>-9.536743E-5</v>
      </c>
      <c r="IP17" s="5">
        <v>-9.536743E-5</v>
      </c>
      <c r="IQ17" s="5">
        <v>0</v>
      </c>
      <c r="IR17" s="5">
        <v>0</v>
      </c>
      <c r="IS17" s="5">
        <v>-9.536743E-5</v>
      </c>
      <c r="IT17" s="5">
        <v>0</v>
      </c>
      <c r="IU17" s="5">
        <v>9.536743E-5</v>
      </c>
      <c r="IV17" s="5">
        <v>-9.536743E-5</v>
      </c>
      <c r="IW17" s="5">
        <v>-1.907349E-4</v>
      </c>
      <c r="IX17" s="5">
        <v>-9.536743E-5</v>
      </c>
      <c r="IY17" s="5">
        <v>0</v>
      </c>
      <c r="IZ17" s="5">
        <v>1.907349E-4</v>
      </c>
      <c r="JA17" s="5">
        <v>9.536743E-5</v>
      </c>
      <c r="JB17" s="5">
        <v>0</v>
      </c>
      <c r="JC17" s="5">
        <v>0</v>
      </c>
      <c r="JD17" s="5">
        <v>-2.8610229999999999E-4</v>
      </c>
      <c r="JE17" s="5">
        <v>0</v>
      </c>
      <c r="JF17" s="5">
        <v>-2.8610229999999999E-4</v>
      </c>
      <c r="JG17" s="5">
        <v>-9.536743E-5</v>
      </c>
      <c r="JH17" s="5">
        <v>0</v>
      </c>
      <c r="JI17" s="5">
        <v>1.907349E-4</v>
      </c>
      <c r="JJ17" s="5">
        <v>2.8610229999999999E-4</v>
      </c>
      <c r="JK17" s="5">
        <v>1.907349E-4</v>
      </c>
      <c r="JL17" s="5">
        <v>2.8610229999999999E-4</v>
      </c>
      <c r="JM17" s="5">
        <v>2.8610229999999999E-4</v>
      </c>
      <c r="JN17" s="5">
        <v>1.907349E-4</v>
      </c>
      <c r="JO17" s="5">
        <v>9.536743E-5</v>
      </c>
      <c r="JP17" s="5">
        <v>9.536743E-5</v>
      </c>
      <c r="JQ17" s="5">
        <v>0</v>
      </c>
      <c r="JR17" s="5">
        <v>2.8610229999999999E-4</v>
      </c>
      <c r="JS17" s="5">
        <v>2.8610229999999999E-4</v>
      </c>
      <c r="JT17" s="5">
        <v>2.8610229999999999E-4</v>
      </c>
      <c r="JU17" s="5">
        <v>1.907349E-4</v>
      </c>
      <c r="JV17" s="5">
        <v>9.536743E-5</v>
      </c>
      <c r="JW17" s="5">
        <v>1.907349E-4</v>
      </c>
      <c r="JX17" s="5">
        <v>1.907349E-4</v>
      </c>
      <c r="JY17" s="5">
        <v>1.907349E-4</v>
      </c>
      <c r="JZ17" s="5">
        <v>1.907349E-4</v>
      </c>
      <c r="KA17" s="5">
        <v>1.907349E-4</v>
      </c>
      <c r="KB17" s="5">
        <v>-9.536743E-5</v>
      </c>
      <c r="KC17" s="5">
        <v>9.536743E-5</v>
      </c>
      <c r="KD17" s="5">
        <v>1.907349E-4</v>
      </c>
      <c r="KE17" s="5">
        <v>2.8610229999999999E-4</v>
      </c>
      <c r="KF17" s="5">
        <v>1.907349E-4</v>
      </c>
      <c r="KG17" s="5">
        <v>3.8146970000000002E-4</v>
      </c>
      <c r="KH17" s="5">
        <v>2.8610229999999999E-4</v>
      </c>
      <c r="KI17" s="5">
        <v>2.8610229999999999E-4</v>
      </c>
      <c r="KJ17" s="5">
        <v>1.907349E-4</v>
      </c>
      <c r="KK17" s="5">
        <v>-9.536743E-5</v>
      </c>
      <c r="KL17" s="5">
        <v>0</v>
      </c>
      <c r="KM17" s="5">
        <v>2.8610229999999999E-4</v>
      </c>
      <c r="KN17" s="5">
        <v>2.8610229999999999E-4</v>
      </c>
      <c r="KO17" s="5">
        <v>1.907349E-4</v>
      </c>
      <c r="KP17" s="5">
        <v>1.907349E-4</v>
      </c>
      <c r="KQ17" s="5">
        <v>1.907349E-4</v>
      </c>
      <c r="KR17" s="5">
        <v>1.907349E-4</v>
      </c>
      <c r="KS17" s="5">
        <v>9.536743E-5</v>
      </c>
      <c r="KT17" s="5">
        <v>0</v>
      </c>
      <c r="KU17" s="5">
        <v>-2.8610229999999999E-4</v>
      </c>
      <c r="KV17" s="5">
        <v>-9.536743E-5</v>
      </c>
      <c r="KW17" s="5">
        <v>-1.907349E-4</v>
      </c>
      <c r="KX17" s="5">
        <v>0</v>
      </c>
      <c r="KY17" s="5">
        <v>2.8610229999999999E-4</v>
      </c>
      <c r="KZ17" s="5">
        <v>0</v>
      </c>
      <c r="LA17" s="5">
        <v>0</v>
      </c>
      <c r="LB17" s="5">
        <v>9.536743E-5</v>
      </c>
      <c r="LC17" s="5">
        <v>9.536743E-5</v>
      </c>
      <c r="LD17" s="5">
        <v>2.8610229999999999E-4</v>
      </c>
      <c r="LE17" s="5">
        <v>1.907349E-4</v>
      </c>
      <c r="LF17" s="5">
        <v>3.8146970000000002E-4</v>
      </c>
      <c r="LG17" s="5">
        <v>1.907349E-4</v>
      </c>
      <c r="LH17" s="5">
        <v>9.536743E-5</v>
      </c>
      <c r="LI17" s="5">
        <v>2.8610229999999999E-4</v>
      </c>
      <c r="LJ17" s="5">
        <v>-9.536743E-5</v>
      </c>
      <c r="LK17" s="5">
        <v>-9.536743E-5</v>
      </c>
      <c r="LL17" s="5">
        <v>-9.536743E-5</v>
      </c>
      <c r="LM17" s="5">
        <v>9.536743E-5</v>
      </c>
      <c r="LN17" s="5">
        <v>9.536743E-5</v>
      </c>
      <c r="LO17" s="5">
        <v>1.907349E-4</v>
      </c>
      <c r="LP17" s="5">
        <v>0</v>
      </c>
      <c r="LQ17" s="5">
        <v>1.907349E-4</v>
      </c>
      <c r="LR17" s="5">
        <v>9.536743E-5</v>
      </c>
      <c r="LS17" t="s">
        <v>433</v>
      </c>
      <c r="LT17" t="b">
        <v>0</v>
      </c>
      <c r="LU17" t="s">
        <v>349</v>
      </c>
      <c r="LV17" t="s">
        <v>349</v>
      </c>
      <c r="LW17">
        <v>2024</v>
      </c>
      <c r="LX17">
        <v>4</v>
      </c>
      <c r="LY17" s="2">
        <v>46125</v>
      </c>
      <c r="LZ17" t="s">
        <v>433</v>
      </c>
      <c r="MA17" t="s">
        <v>349</v>
      </c>
      <c r="MB17" t="s">
        <v>352</v>
      </c>
      <c r="MC17" t="s">
        <v>434</v>
      </c>
      <c r="MD17" t="s">
        <v>354</v>
      </c>
    </row>
    <row r="18" spans="1:342" x14ac:dyDescent="0.25">
      <c r="A18" t="s">
        <v>342</v>
      </c>
      <c r="B18" t="s">
        <v>395</v>
      </c>
      <c r="C18" s="3" t="s">
        <v>794</v>
      </c>
      <c r="D18" t="s">
        <v>363</v>
      </c>
      <c r="E18" t="s">
        <v>364</v>
      </c>
      <c r="F18" t="s">
        <v>347</v>
      </c>
      <c r="G18" s="4">
        <v>33524.28</v>
      </c>
      <c r="H18" s="4">
        <v>33575.43</v>
      </c>
      <c r="I18" s="4">
        <v>33626.589999999997</v>
      </c>
      <c r="J18" s="4">
        <v>33677.74</v>
      </c>
      <c r="K18" s="4">
        <v>33728.89</v>
      </c>
      <c r="L18" s="4">
        <v>33780.050000000003</v>
      </c>
      <c r="M18" s="4">
        <v>33814.080000000002</v>
      </c>
      <c r="N18" s="4">
        <v>33848.120000000003</v>
      </c>
      <c r="O18" s="4">
        <v>33882.15</v>
      </c>
      <c r="P18" s="4">
        <v>33916.18</v>
      </c>
      <c r="Q18" s="4">
        <v>33977.160000000003</v>
      </c>
      <c r="R18" s="4">
        <v>34038.129999999997</v>
      </c>
      <c r="S18" s="4">
        <v>34099.11</v>
      </c>
      <c r="T18" s="4">
        <v>34160.080000000002</v>
      </c>
      <c r="U18" s="4">
        <v>34223.9</v>
      </c>
      <c r="V18" s="4">
        <v>34287.72</v>
      </c>
      <c r="W18" s="4">
        <v>34351.54</v>
      </c>
      <c r="X18" s="4">
        <v>34415.35</v>
      </c>
      <c r="Y18" s="4">
        <v>34457.949999999997</v>
      </c>
      <c r="Z18" s="4">
        <v>34500.550000000003</v>
      </c>
      <c r="AA18" s="4">
        <v>34543.15</v>
      </c>
      <c r="AB18" s="4">
        <v>34585.75</v>
      </c>
      <c r="AC18" s="4">
        <v>34620.6</v>
      </c>
      <c r="AD18" s="4">
        <v>34655.449999999997</v>
      </c>
      <c r="AE18" s="4">
        <v>34690.29</v>
      </c>
      <c r="AF18" s="4">
        <v>34725.14</v>
      </c>
      <c r="AG18" s="4">
        <v>34762.92</v>
      </c>
      <c r="AH18" s="4">
        <v>34800.699999999997</v>
      </c>
      <c r="AI18" s="4">
        <v>34838.480000000003</v>
      </c>
      <c r="AJ18" s="4">
        <v>34876.26</v>
      </c>
      <c r="AK18" s="4">
        <v>34903.01</v>
      </c>
      <c r="AL18" s="4">
        <v>34929.769999999997</v>
      </c>
      <c r="AM18" s="4">
        <v>34956.53</v>
      </c>
      <c r="AN18" s="4">
        <v>34983.279999999999</v>
      </c>
      <c r="AO18" s="4">
        <v>35007.24</v>
      </c>
      <c r="AP18" s="4">
        <v>35031.199999999997</v>
      </c>
      <c r="AQ18" s="4">
        <v>35055.160000000003</v>
      </c>
      <c r="AR18" s="4">
        <v>35079.120000000003</v>
      </c>
      <c r="AS18" s="4">
        <v>35096.11</v>
      </c>
      <c r="AT18" s="4">
        <v>35113.1</v>
      </c>
      <c r="AU18" s="4">
        <v>35130.089999999997</v>
      </c>
      <c r="AV18" s="4">
        <v>35147.07</v>
      </c>
      <c r="AW18" s="4">
        <v>35159.49</v>
      </c>
      <c r="AX18" s="4">
        <v>35171.9</v>
      </c>
      <c r="AY18" s="4">
        <v>35184.32</v>
      </c>
      <c r="AZ18" s="4">
        <v>35196.730000000003</v>
      </c>
      <c r="BA18" s="4">
        <v>35199</v>
      </c>
      <c r="BB18" s="4">
        <v>35201.279999999999</v>
      </c>
      <c r="BC18" s="4">
        <v>35203.550000000003</v>
      </c>
      <c r="BD18" s="4">
        <v>35205.82</v>
      </c>
      <c r="BE18" s="4">
        <v>35206.36</v>
      </c>
      <c r="BF18" s="4">
        <v>35206.89</v>
      </c>
      <c r="BG18" s="4">
        <v>35207.43</v>
      </c>
      <c r="BH18" s="4">
        <v>35207.96</v>
      </c>
      <c r="BI18" s="4">
        <v>35219.89</v>
      </c>
      <c r="BJ18" s="4">
        <v>35231.82</v>
      </c>
      <c r="BK18" s="4">
        <v>35243.75</v>
      </c>
      <c r="BL18" s="4">
        <v>35255.68</v>
      </c>
      <c r="BM18" s="4">
        <v>35283.11</v>
      </c>
      <c r="BN18" s="4">
        <v>35310.53</v>
      </c>
      <c r="BO18" s="4">
        <v>35337.949999999997</v>
      </c>
      <c r="BP18" s="4">
        <v>35365.379999999997</v>
      </c>
      <c r="BQ18" s="4">
        <v>35398.47</v>
      </c>
      <c r="BR18" s="4">
        <v>35431.57</v>
      </c>
      <c r="BS18" s="4">
        <v>35464.660000000003</v>
      </c>
      <c r="BT18" s="4">
        <v>35497.760000000002</v>
      </c>
      <c r="BU18" s="4">
        <v>35529.269999999997</v>
      </c>
      <c r="BV18" s="4">
        <v>35560.78</v>
      </c>
      <c r="BW18" s="4">
        <v>35592.29</v>
      </c>
      <c r="BX18" s="4">
        <v>35623.800000000003</v>
      </c>
      <c r="BY18" s="4">
        <v>35654.31</v>
      </c>
      <c r="BZ18" s="4">
        <v>35684.82</v>
      </c>
      <c r="CA18" s="4">
        <v>35715.33</v>
      </c>
      <c r="CB18" s="4">
        <v>35745.839999999997</v>
      </c>
      <c r="CC18" s="4">
        <v>35791.39</v>
      </c>
      <c r="CD18" s="4">
        <v>35836.949999999997</v>
      </c>
      <c r="CE18" s="4">
        <v>35882.5</v>
      </c>
      <c r="CF18" s="4">
        <v>35928.06</v>
      </c>
      <c r="CG18" s="4">
        <v>35980.61</v>
      </c>
      <c r="CH18" s="4">
        <v>36033.17</v>
      </c>
      <c r="CI18" s="4">
        <v>36085.72</v>
      </c>
      <c r="CJ18" s="4">
        <v>36138.28</v>
      </c>
      <c r="CK18" s="4">
        <v>36204.839999999997</v>
      </c>
      <c r="CL18" s="4">
        <v>36271.4</v>
      </c>
      <c r="CM18" s="4">
        <v>36337.96</v>
      </c>
      <c r="CN18" s="4">
        <v>36404.519999999997</v>
      </c>
      <c r="CO18" s="4">
        <v>36468.300000000003</v>
      </c>
      <c r="CP18" s="4">
        <v>36532.089999999997</v>
      </c>
      <c r="CQ18" s="4">
        <v>36595.879999999997</v>
      </c>
      <c r="CR18" s="4">
        <v>36659.67</v>
      </c>
      <c r="CS18" s="4">
        <v>36715.11</v>
      </c>
      <c r="CT18" s="4">
        <v>36770.550000000003</v>
      </c>
      <c r="CU18" s="4">
        <v>36826</v>
      </c>
      <c r="CV18" s="4">
        <v>36881.440000000002</v>
      </c>
      <c r="CW18" s="4">
        <v>36946.639999999999</v>
      </c>
      <c r="CX18" s="4">
        <v>37011.85</v>
      </c>
      <c r="CY18" s="4">
        <v>37077.050000000003</v>
      </c>
      <c r="CZ18" s="4">
        <v>37142.26</v>
      </c>
      <c r="DA18" s="4">
        <v>37236.980000000003</v>
      </c>
      <c r="DB18" s="4">
        <v>37331.699999999997</v>
      </c>
      <c r="DC18" s="4">
        <v>37426.43</v>
      </c>
      <c r="DD18" s="4">
        <v>37521.15</v>
      </c>
      <c r="DE18" s="4">
        <v>37602.980000000003</v>
      </c>
      <c r="DF18" s="4">
        <v>37684.81</v>
      </c>
      <c r="DG18" s="4">
        <v>37766.639999999999</v>
      </c>
      <c r="DH18" s="4">
        <v>37848.46</v>
      </c>
      <c r="DI18" s="4">
        <v>37914.589999999997</v>
      </c>
      <c r="DJ18" s="4">
        <v>37980.71</v>
      </c>
      <c r="DK18" s="4">
        <v>38046.83</v>
      </c>
      <c r="DL18" s="4">
        <v>38112.959999999999</v>
      </c>
      <c r="DM18" s="4">
        <v>38173.57</v>
      </c>
      <c r="DN18" s="4">
        <v>38234.18</v>
      </c>
      <c r="DO18" s="4">
        <v>38294.800000000003</v>
      </c>
      <c r="DP18" s="4">
        <v>38355.410000000003</v>
      </c>
      <c r="DQ18" s="4">
        <v>38398.92</v>
      </c>
      <c r="DR18" s="4">
        <v>38442.42</v>
      </c>
      <c r="DS18" s="4">
        <v>38485.93</v>
      </c>
      <c r="DT18" s="4">
        <v>38529.43</v>
      </c>
      <c r="DU18" s="4">
        <v>38600.79</v>
      </c>
      <c r="DV18" s="4">
        <v>38672.15</v>
      </c>
      <c r="DW18" s="4">
        <v>38743.51</v>
      </c>
      <c r="DX18" s="4">
        <v>38814.870000000003</v>
      </c>
      <c r="DY18" s="4">
        <v>38937.79</v>
      </c>
      <c r="DZ18" s="4">
        <v>39060.699999999997</v>
      </c>
      <c r="EA18" s="4">
        <v>39183.61</v>
      </c>
      <c r="EB18" s="4">
        <v>39306.53</v>
      </c>
      <c r="EC18" s="4">
        <v>39363.51</v>
      </c>
      <c r="ED18" s="4">
        <v>39420.49</v>
      </c>
      <c r="EE18" s="4">
        <v>39477.46</v>
      </c>
      <c r="EF18" s="4">
        <v>39534.449999999997</v>
      </c>
      <c r="EG18" s="4">
        <v>39610.949999999997</v>
      </c>
      <c r="EH18" s="4">
        <v>39687.440000000002</v>
      </c>
      <c r="EI18" s="4">
        <v>39763.94</v>
      </c>
      <c r="EJ18" s="4">
        <v>39840.44</v>
      </c>
      <c r="EK18" s="4">
        <v>39925.370000000003</v>
      </c>
      <c r="EL18" s="4">
        <v>40010.29</v>
      </c>
      <c r="EM18" s="4">
        <v>40095.22</v>
      </c>
      <c r="EN18" s="4">
        <v>40180.15</v>
      </c>
      <c r="EO18" s="4">
        <v>40275.86</v>
      </c>
      <c r="EP18" s="4">
        <v>40371.57</v>
      </c>
      <c r="EQ18" s="4">
        <v>40467.269999999997</v>
      </c>
      <c r="ER18" s="4">
        <v>40562.980000000003</v>
      </c>
      <c r="ES18" s="4">
        <v>40670.720000000001</v>
      </c>
      <c r="ET18" s="4">
        <v>40778.46</v>
      </c>
      <c r="EU18" s="4">
        <v>40886.21</v>
      </c>
      <c r="EV18" s="4">
        <v>40993.949999999997</v>
      </c>
      <c r="EW18" s="4">
        <v>41086.300000000003</v>
      </c>
      <c r="EX18" s="4">
        <v>41178.660000000003</v>
      </c>
      <c r="EY18" s="4">
        <v>41271.01</v>
      </c>
      <c r="EZ18" s="4">
        <v>41363.360000000001</v>
      </c>
      <c r="FA18" s="4">
        <v>41454.959999999999</v>
      </c>
      <c r="FB18" s="4">
        <v>41546.550000000003</v>
      </c>
      <c r="FC18" s="4">
        <v>41638.14</v>
      </c>
      <c r="FD18" s="4">
        <v>41729.730000000003</v>
      </c>
      <c r="FE18" s="4">
        <v>41854.01</v>
      </c>
      <c r="FF18" s="4">
        <v>41978.28</v>
      </c>
      <c r="FG18" s="4">
        <v>42102.55</v>
      </c>
      <c r="FH18" s="4">
        <v>42226.83</v>
      </c>
      <c r="FI18" s="4">
        <v>42323.73</v>
      </c>
      <c r="FJ18" s="4">
        <v>42420.63</v>
      </c>
      <c r="FK18" s="4">
        <v>42517.52</v>
      </c>
      <c r="FL18" s="4">
        <v>42614.42</v>
      </c>
      <c r="FM18" s="4">
        <v>42672.160000000003</v>
      </c>
      <c r="FN18" s="4">
        <v>42729.91</v>
      </c>
      <c r="FO18" s="4">
        <v>42787.66</v>
      </c>
      <c r="FP18" s="4">
        <v>42845.41</v>
      </c>
      <c r="FQ18" s="4">
        <v>42938.36</v>
      </c>
      <c r="FR18" s="4">
        <v>43031.3</v>
      </c>
      <c r="FS18" s="4">
        <v>43124.25</v>
      </c>
      <c r="FT18" s="4">
        <v>43217.2</v>
      </c>
      <c r="FU18" s="4">
        <v>43366.59</v>
      </c>
      <c r="FV18" s="4">
        <v>43515.97</v>
      </c>
      <c r="FW18" s="4">
        <v>43665.36</v>
      </c>
      <c r="FX18" s="4">
        <v>43814.75</v>
      </c>
      <c r="FY18" s="4">
        <v>43935.16</v>
      </c>
      <c r="FZ18" s="4">
        <v>44055.57</v>
      </c>
      <c r="GA18" s="4">
        <v>44175.99</v>
      </c>
      <c r="GB18" s="4">
        <v>44296.4</v>
      </c>
      <c r="GC18" s="5">
        <v>44308.35</v>
      </c>
      <c r="GD18" s="5">
        <v>44320.3</v>
      </c>
      <c r="GE18" s="5">
        <v>44332.25</v>
      </c>
      <c r="GF18" s="5">
        <v>44344.2</v>
      </c>
      <c r="GG18" s="5">
        <v>44380.32</v>
      </c>
      <c r="GH18" s="5">
        <v>44416.44</v>
      </c>
      <c r="GI18" s="5">
        <v>44452.57</v>
      </c>
      <c r="GJ18" s="5">
        <v>44488.69</v>
      </c>
      <c r="GK18" s="5">
        <v>44602.46</v>
      </c>
      <c r="GL18" s="5">
        <v>44716.24</v>
      </c>
      <c r="GM18" s="5">
        <v>44830.01</v>
      </c>
      <c r="GN18" s="5">
        <v>44943.79</v>
      </c>
      <c r="GO18" s="5">
        <v>45035.28</v>
      </c>
      <c r="GP18" s="5">
        <v>45126.77</v>
      </c>
      <c r="GQ18" s="5">
        <v>45218.25</v>
      </c>
      <c r="GR18" s="5">
        <v>45309.74</v>
      </c>
      <c r="GS18" s="5">
        <v>45324.52</v>
      </c>
      <c r="GT18" s="5">
        <v>45339.3</v>
      </c>
      <c r="GU18" s="5">
        <v>45354.080000000002</v>
      </c>
      <c r="GV18" s="5">
        <v>45368.86</v>
      </c>
      <c r="GW18" s="5">
        <v>45380.480000000003</v>
      </c>
      <c r="GX18" s="5">
        <v>45392.1</v>
      </c>
      <c r="GY18" s="5">
        <v>45403.72</v>
      </c>
      <c r="GZ18" s="5">
        <v>45415.34</v>
      </c>
      <c r="HA18" s="5">
        <v>45427.199999999997</v>
      </c>
      <c r="HB18" s="5">
        <v>45439.05</v>
      </c>
      <c r="HC18" s="5">
        <v>45450.91</v>
      </c>
      <c r="HD18" s="5">
        <v>45462.76</v>
      </c>
      <c r="HE18" s="5">
        <v>45479.48</v>
      </c>
      <c r="HF18" s="5">
        <v>45496.2</v>
      </c>
      <c r="HG18" s="5">
        <v>45512.92</v>
      </c>
      <c r="HH18" s="5">
        <v>45529.64</v>
      </c>
      <c r="HI18" s="5">
        <v>45543.63</v>
      </c>
      <c r="HJ18" s="5">
        <v>45557.61</v>
      </c>
      <c r="HK18" s="5">
        <v>45571.59</v>
      </c>
      <c r="HL18" s="5">
        <v>45585.57</v>
      </c>
      <c r="HM18" s="5">
        <v>45595.94</v>
      </c>
      <c r="HN18" s="5">
        <v>45606.3</v>
      </c>
      <c r="HO18" s="5">
        <v>45616.66</v>
      </c>
      <c r="HP18" s="5">
        <v>45627.03</v>
      </c>
      <c r="HQ18" s="5">
        <v>45637.98</v>
      </c>
      <c r="HR18" s="5">
        <v>45648.94</v>
      </c>
      <c r="HS18" s="5">
        <v>45659.9</v>
      </c>
      <c r="HT18" s="5">
        <v>45670.86</v>
      </c>
      <c r="HU18" s="5">
        <v>45679.27</v>
      </c>
      <c r="HV18" s="5">
        <v>45687.68</v>
      </c>
      <c r="HW18" s="5">
        <v>45696.09</v>
      </c>
      <c r="HX18" s="5">
        <v>45704.51</v>
      </c>
      <c r="HY18" s="5">
        <v>45713.599999999999</v>
      </c>
      <c r="HZ18" s="5">
        <v>45722.68</v>
      </c>
      <c r="IA18" s="5">
        <v>45731.77</v>
      </c>
      <c r="IB18" s="5">
        <v>45740.86</v>
      </c>
      <c r="IC18" s="5">
        <v>45747.3</v>
      </c>
      <c r="ID18" s="5">
        <v>45753.73</v>
      </c>
      <c r="IE18" s="5">
        <v>45760.160000000003</v>
      </c>
      <c r="IF18" s="5">
        <v>45766.6</v>
      </c>
      <c r="IG18" s="5">
        <v>45772.71</v>
      </c>
      <c r="IH18" s="5">
        <v>45778.81</v>
      </c>
      <c r="II18" s="5">
        <v>45784.92</v>
      </c>
      <c r="IJ18" s="5">
        <v>45791.03</v>
      </c>
      <c r="IK18" s="5">
        <v>45804.62</v>
      </c>
      <c r="IL18" s="5">
        <v>45818.2</v>
      </c>
      <c r="IM18" s="5">
        <v>45831.79</v>
      </c>
      <c r="IN18" s="5">
        <v>45845.38</v>
      </c>
      <c r="IO18" s="5">
        <v>45867.360000000001</v>
      </c>
      <c r="IP18" s="5">
        <v>45889.34</v>
      </c>
      <c r="IQ18" s="5">
        <v>45911.33</v>
      </c>
      <c r="IR18" s="5">
        <v>45933.31</v>
      </c>
      <c r="IS18" s="5">
        <v>45958.27</v>
      </c>
      <c r="IT18" s="5">
        <v>45983.22</v>
      </c>
      <c r="IU18" s="5">
        <v>46008.17</v>
      </c>
      <c r="IV18" s="5">
        <v>46033.13</v>
      </c>
      <c r="IW18" s="5">
        <v>46061.61</v>
      </c>
      <c r="IX18" s="5">
        <v>46090.080000000002</v>
      </c>
      <c r="IY18" s="5">
        <v>46118.559999999998</v>
      </c>
      <c r="IZ18" s="5">
        <v>46147.040000000001</v>
      </c>
      <c r="JA18" s="5">
        <v>46207.41</v>
      </c>
      <c r="JB18" s="5">
        <v>46267.79</v>
      </c>
      <c r="JC18" s="5">
        <v>46328.160000000003</v>
      </c>
      <c r="JD18" s="5">
        <v>46388.53</v>
      </c>
      <c r="JE18" s="5">
        <v>46510.1</v>
      </c>
      <c r="JF18" s="5">
        <v>46631.68</v>
      </c>
      <c r="JG18" s="5">
        <v>46753.25</v>
      </c>
      <c r="JH18" s="5">
        <v>46874.82</v>
      </c>
      <c r="JI18" s="5">
        <v>46968.88</v>
      </c>
      <c r="JJ18" s="5">
        <v>47062.93</v>
      </c>
      <c r="JK18" s="5">
        <v>47156.99</v>
      </c>
      <c r="JL18" s="5">
        <v>47251.05</v>
      </c>
      <c r="JM18" s="5">
        <v>47265.75</v>
      </c>
      <c r="JN18" s="5">
        <v>47280.45</v>
      </c>
      <c r="JO18" s="5">
        <v>47295.15</v>
      </c>
      <c r="JP18" s="5">
        <v>47309.85</v>
      </c>
      <c r="JQ18" s="5">
        <v>47315.93</v>
      </c>
      <c r="JR18" s="5">
        <v>47322</v>
      </c>
      <c r="JS18" s="5">
        <v>47328.08</v>
      </c>
      <c r="JT18" s="5">
        <v>47334.15</v>
      </c>
      <c r="JU18" s="5">
        <v>47340.2</v>
      </c>
      <c r="JV18" s="5">
        <v>47346.239999999998</v>
      </c>
      <c r="JW18" s="5">
        <v>47352.28</v>
      </c>
      <c r="JX18" s="5">
        <v>47358.33</v>
      </c>
      <c r="JY18" s="5">
        <v>47365.96</v>
      </c>
      <c r="JZ18" s="5">
        <v>47373.59</v>
      </c>
      <c r="KA18" s="5">
        <v>47381.22</v>
      </c>
      <c r="KB18" s="5">
        <v>47388.86</v>
      </c>
      <c r="KC18" s="5">
        <v>47394.78</v>
      </c>
      <c r="KD18" s="5">
        <v>47400.7</v>
      </c>
      <c r="KE18" s="5">
        <v>47406.62</v>
      </c>
      <c r="KF18" s="5">
        <v>47412.55</v>
      </c>
      <c r="KG18" s="5">
        <v>47417.88</v>
      </c>
      <c r="KH18" s="5">
        <v>47423.199999999997</v>
      </c>
      <c r="KI18" s="5">
        <v>47428.53</v>
      </c>
      <c r="KJ18" s="5">
        <v>47433.86</v>
      </c>
      <c r="KK18" s="5">
        <v>47431.93</v>
      </c>
      <c r="KL18" s="5">
        <v>47430.01</v>
      </c>
      <c r="KM18" s="5">
        <v>47428.09</v>
      </c>
      <c r="KN18" s="5">
        <v>47426.16</v>
      </c>
      <c r="KO18" s="5">
        <v>47422.46</v>
      </c>
      <c r="KP18" s="5">
        <v>47418.75</v>
      </c>
      <c r="KQ18" s="5">
        <v>47415.05</v>
      </c>
      <c r="KR18" s="5">
        <v>47411.35</v>
      </c>
      <c r="KS18" s="5">
        <v>47405.03</v>
      </c>
      <c r="KT18" s="5">
        <v>47398.7</v>
      </c>
      <c r="KU18" s="5">
        <v>47392.38</v>
      </c>
      <c r="KV18" s="5">
        <v>47386.06</v>
      </c>
      <c r="KW18" s="5">
        <v>47373.42</v>
      </c>
      <c r="KX18" s="5">
        <v>47360.77</v>
      </c>
      <c r="KY18" s="5">
        <v>47348.13</v>
      </c>
      <c r="KZ18" s="5">
        <v>47335.48</v>
      </c>
      <c r="LA18" s="5">
        <v>47323.839999999997</v>
      </c>
      <c r="LB18" s="5">
        <v>47312.2</v>
      </c>
      <c r="LC18" s="5">
        <v>47300.56</v>
      </c>
      <c r="LD18" s="5">
        <v>47288.92</v>
      </c>
      <c r="LE18" s="5">
        <v>47274.21</v>
      </c>
      <c r="LF18" s="5">
        <v>47259.5</v>
      </c>
      <c r="LG18" s="5">
        <v>47244.78</v>
      </c>
      <c r="LH18" s="5">
        <v>47230.07</v>
      </c>
      <c r="LI18" s="5">
        <v>47212.26</v>
      </c>
      <c r="LJ18" s="5">
        <v>47194.46</v>
      </c>
      <c r="LK18" s="5">
        <v>47176.65</v>
      </c>
      <c r="LL18" s="5">
        <v>47158.85</v>
      </c>
      <c r="LM18" s="5">
        <v>47141.19</v>
      </c>
      <c r="LN18" s="5">
        <v>47123.54</v>
      </c>
      <c r="LO18" s="5">
        <v>47105.88</v>
      </c>
      <c r="LP18" s="5">
        <v>47088.23</v>
      </c>
      <c r="LQ18" s="5">
        <v>47070.58</v>
      </c>
      <c r="LR18" s="5">
        <v>47052.93</v>
      </c>
      <c r="LS18" t="s">
        <v>396</v>
      </c>
      <c r="LT18" t="b">
        <v>0</v>
      </c>
      <c r="LU18" t="s">
        <v>349</v>
      </c>
      <c r="LV18" t="s">
        <v>349</v>
      </c>
      <c r="LW18">
        <v>2024</v>
      </c>
      <c r="LX18">
        <v>2</v>
      </c>
      <c r="LY18" s="2">
        <v>46125</v>
      </c>
      <c r="LZ18" s="3" t="s">
        <v>397</v>
      </c>
      <c r="MA18" t="s">
        <v>349</v>
      </c>
      <c r="MB18" t="s">
        <v>352</v>
      </c>
      <c r="MC18" t="s">
        <v>398</v>
      </c>
      <c r="MD18" t="s">
        <v>354</v>
      </c>
    </row>
    <row r="19" spans="1:342" x14ac:dyDescent="0.25">
      <c r="A19" t="s">
        <v>342</v>
      </c>
      <c r="B19" s="3" t="s">
        <v>456</v>
      </c>
      <c r="C19" s="3" t="s">
        <v>794</v>
      </c>
      <c r="D19" t="s">
        <v>363</v>
      </c>
      <c r="E19" t="s">
        <v>364</v>
      </c>
      <c r="F19" t="s">
        <v>347</v>
      </c>
      <c r="G19" s="4">
        <v>36022.71</v>
      </c>
      <c r="H19" s="4">
        <v>36078.9</v>
      </c>
      <c r="I19" s="4">
        <v>36128.85</v>
      </c>
      <c r="J19" s="4">
        <v>36178.800000000003</v>
      </c>
      <c r="K19" s="4">
        <v>36228.74</v>
      </c>
      <c r="L19" s="4">
        <v>36278.69</v>
      </c>
      <c r="M19" s="4">
        <v>36323.99</v>
      </c>
      <c r="N19" s="4">
        <v>36369.29</v>
      </c>
      <c r="O19" s="4">
        <v>36414.58</v>
      </c>
      <c r="P19" s="4">
        <v>36459.879999999997</v>
      </c>
      <c r="Q19" s="4">
        <v>36529.379999999997</v>
      </c>
      <c r="R19" s="4">
        <v>36598.879999999997</v>
      </c>
      <c r="S19" s="4">
        <v>36668.379999999997</v>
      </c>
      <c r="T19" s="4">
        <v>36737.879999999997</v>
      </c>
      <c r="U19" s="4">
        <v>36812.129999999997</v>
      </c>
      <c r="V19" s="4">
        <v>36886.379999999997</v>
      </c>
      <c r="W19" s="4">
        <v>36960.639999999999</v>
      </c>
      <c r="X19" s="4">
        <v>37034.89</v>
      </c>
      <c r="Y19" s="4">
        <v>37051.96</v>
      </c>
      <c r="Z19" s="4">
        <v>37069.040000000001</v>
      </c>
      <c r="AA19" s="4">
        <v>37086.11</v>
      </c>
      <c r="AB19" s="4">
        <v>37103.18</v>
      </c>
      <c r="AC19" s="4">
        <v>37127.25</v>
      </c>
      <c r="AD19" s="4">
        <v>37151.31</v>
      </c>
      <c r="AE19" s="4">
        <v>37175.379999999997</v>
      </c>
      <c r="AF19" s="4">
        <v>37199.440000000002</v>
      </c>
      <c r="AG19" s="4">
        <v>37215.519999999997</v>
      </c>
      <c r="AH19" s="4">
        <v>37231.589999999997</v>
      </c>
      <c r="AI19" s="4">
        <v>37247.67</v>
      </c>
      <c r="AJ19" s="4">
        <v>37263.75</v>
      </c>
      <c r="AK19" s="4">
        <v>37271.879999999997</v>
      </c>
      <c r="AL19" s="4">
        <v>37280.01</v>
      </c>
      <c r="AM19" s="4">
        <v>37288.14</v>
      </c>
      <c r="AN19" s="4">
        <v>37296.269999999997</v>
      </c>
      <c r="AO19" s="4">
        <v>37302.879999999997</v>
      </c>
      <c r="AP19" s="4">
        <v>37309.5</v>
      </c>
      <c r="AQ19" s="4">
        <v>37316.11</v>
      </c>
      <c r="AR19" s="4">
        <v>37322.720000000001</v>
      </c>
      <c r="AS19" s="4">
        <v>37331.61</v>
      </c>
      <c r="AT19" s="4">
        <v>37340.49</v>
      </c>
      <c r="AU19" s="4">
        <v>37349.370000000003</v>
      </c>
      <c r="AV19" s="4">
        <v>37358.25</v>
      </c>
      <c r="AW19" s="4">
        <v>37361.620000000003</v>
      </c>
      <c r="AX19" s="4">
        <v>37364.980000000003</v>
      </c>
      <c r="AY19" s="4">
        <v>37368.35</v>
      </c>
      <c r="AZ19" s="4">
        <v>37371.71</v>
      </c>
      <c r="BA19" s="4">
        <v>37363.21</v>
      </c>
      <c r="BB19" s="4">
        <v>37354.699999999997</v>
      </c>
      <c r="BC19" s="4">
        <v>37346.19</v>
      </c>
      <c r="BD19" s="4">
        <v>37337.68</v>
      </c>
      <c r="BE19" s="4">
        <v>37336.699999999997</v>
      </c>
      <c r="BF19" s="4">
        <v>37335.71</v>
      </c>
      <c r="BG19" s="4">
        <v>37334.730000000003</v>
      </c>
      <c r="BH19" s="4">
        <v>37333.75</v>
      </c>
      <c r="BI19" s="4">
        <v>37354.300000000003</v>
      </c>
      <c r="BJ19" s="4">
        <v>37374.86</v>
      </c>
      <c r="BK19" s="4">
        <v>37395.42</v>
      </c>
      <c r="BL19" s="4">
        <v>37415.980000000003</v>
      </c>
      <c r="BM19" s="4">
        <v>37446.46</v>
      </c>
      <c r="BN19" s="4">
        <v>37476.949999999997</v>
      </c>
      <c r="BO19" s="4">
        <v>37507.440000000002</v>
      </c>
      <c r="BP19" s="4">
        <v>37537.93</v>
      </c>
      <c r="BQ19" s="4">
        <v>37568.18</v>
      </c>
      <c r="BR19" s="4">
        <v>37598.43</v>
      </c>
      <c r="BS19" s="4">
        <v>37628.68</v>
      </c>
      <c r="BT19" s="4">
        <v>37658.92</v>
      </c>
      <c r="BU19" s="4">
        <v>37688.15</v>
      </c>
      <c r="BV19" s="4">
        <v>37717.370000000003</v>
      </c>
      <c r="BW19" s="4">
        <v>37746.6</v>
      </c>
      <c r="BX19" s="4">
        <v>37775.82</v>
      </c>
      <c r="BY19" s="4">
        <v>37810.339999999997</v>
      </c>
      <c r="BZ19" s="4">
        <v>37844.86</v>
      </c>
      <c r="CA19" s="4">
        <v>37879.370000000003</v>
      </c>
      <c r="CB19" s="4">
        <v>37913.89</v>
      </c>
      <c r="CC19" s="4">
        <v>37965.89</v>
      </c>
      <c r="CD19" s="4">
        <v>38017.89</v>
      </c>
      <c r="CE19" s="4">
        <v>38069.9</v>
      </c>
      <c r="CF19" s="4">
        <v>38121.9</v>
      </c>
      <c r="CG19" s="4">
        <v>38185.07</v>
      </c>
      <c r="CH19" s="4">
        <v>38248.25</v>
      </c>
      <c r="CI19" s="4">
        <v>38311.42</v>
      </c>
      <c r="CJ19" s="4">
        <v>38374.589999999997</v>
      </c>
      <c r="CK19" s="4">
        <v>38439.32</v>
      </c>
      <c r="CL19" s="4">
        <v>38504.06</v>
      </c>
      <c r="CM19" s="4">
        <v>38568.79</v>
      </c>
      <c r="CN19" s="4">
        <v>38633.53</v>
      </c>
      <c r="CO19" s="4">
        <v>38700.120000000003</v>
      </c>
      <c r="CP19" s="4">
        <v>38766.71</v>
      </c>
      <c r="CQ19" s="4">
        <v>38833.300000000003</v>
      </c>
      <c r="CR19" s="4">
        <v>38899.89</v>
      </c>
      <c r="CS19" s="4">
        <v>38967.660000000003</v>
      </c>
      <c r="CT19" s="4">
        <v>39035.449999999997</v>
      </c>
      <c r="CU19" s="4">
        <v>39103.230000000003</v>
      </c>
      <c r="CV19" s="4">
        <v>39171</v>
      </c>
      <c r="CW19" s="4">
        <v>39243.78</v>
      </c>
      <c r="CX19" s="4">
        <v>39316.550000000003</v>
      </c>
      <c r="CY19" s="4">
        <v>39389.32</v>
      </c>
      <c r="CZ19" s="4">
        <v>39462.089999999997</v>
      </c>
      <c r="DA19" s="4">
        <v>39569.49</v>
      </c>
      <c r="DB19" s="4">
        <v>39676.89</v>
      </c>
      <c r="DC19" s="4">
        <v>39784.29</v>
      </c>
      <c r="DD19" s="4">
        <v>39891.69</v>
      </c>
      <c r="DE19" s="4">
        <v>39994.71</v>
      </c>
      <c r="DF19" s="4">
        <v>40097.72</v>
      </c>
      <c r="DG19" s="4">
        <v>40200.74</v>
      </c>
      <c r="DH19" s="4">
        <v>40303.760000000002</v>
      </c>
      <c r="DI19" s="4">
        <v>40400.61</v>
      </c>
      <c r="DJ19" s="4">
        <v>40497.449999999997</v>
      </c>
      <c r="DK19" s="4">
        <v>40594.300000000003</v>
      </c>
      <c r="DL19" s="4">
        <v>40691.14</v>
      </c>
      <c r="DM19" s="4">
        <v>40766.639999999999</v>
      </c>
      <c r="DN19" s="4">
        <v>40842.14</v>
      </c>
      <c r="DO19" s="4">
        <v>40917.64</v>
      </c>
      <c r="DP19" s="4">
        <v>40993.14</v>
      </c>
      <c r="DQ19" s="4">
        <v>41046.550000000003</v>
      </c>
      <c r="DR19" s="4">
        <v>41099.949999999997</v>
      </c>
      <c r="DS19" s="4">
        <v>41153.360000000001</v>
      </c>
      <c r="DT19" s="4">
        <v>41206.769999999997</v>
      </c>
      <c r="DU19" s="4">
        <v>41266.04</v>
      </c>
      <c r="DV19" s="4">
        <v>41325.32</v>
      </c>
      <c r="DW19" s="4">
        <v>41384.6</v>
      </c>
      <c r="DX19" s="4">
        <v>41443.879999999997</v>
      </c>
      <c r="DY19" s="4">
        <v>41510.57</v>
      </c>
      <c r="DZ19" s="4">
        <v>41577.269999999997</v>
      </c>
      <c r="EA19" s="4">
        <v>41643.96</v>
      </c>
      <c r="EB19" s="4">
        <v>41710.660000000003</v>
      </c>
      <c r="EC19" s="4">
        <v>41704.160000000003</v>
      </c>
      <c r="ED19" s="4">
        <v>41697.660000000003</v>
      </c>
      <c r="EE19" s="4">
        <v>41691.160000000003</v>
      </c>
      <c r="EF19" s="4">
        <v>41684.660000000003</v>
      </c>
      <c r="EG19" s="4">
        <v>41701.08</v>
      </c>
      <c r="EH19" s="4">
        <v>41717.5</v>
      </c>
      <c r="EI19" s="4">
        <v>41733.919999999998</v>
      </c>
      <c r="EJ19" s="4">
        <v>41750.339999999997</v>
      </c>
      <c r="EK19" s="4">
        <v>41784.839999999997</v>
      </c>
      <c r="EL19" s="4">
        <v>41819.339999999997</v>
      </c>
      <c r="EM19" s="4">
        <v>41853.839999999997</v>
      </c>
      <c r="EN19" s="4">
        <v>41888.339999999997</v>
      </c>
      <c r="EO19" s="4">
        <v>41934.519999999997</v>
      </c>
      <c r="EP19" s="4">
        <v>41980.7</v>
      </c>
      <c r="EQ19" s="4">
        <v>42026.879999999997</v>
      </c>
      <c r="ER19" s="4">
        <v>42073.05</v>
      </c>
      <c r="ES19" s="4">
        <v>42127.41</v>
      </c>
      <c r="ET19" s="4">
        <v>42181.77</v>
      </c>
      <c r="EU19" s="4">
        <v>42236.14</v>
      </c>
      <c r="EV19" s="4">
        <v>42290.5</v>
      </c>
      <c r="EW19" s="4">
        <v>42320.03</v>
      </c>
      <c r="EX19" s="4">
        <v>42349.57</v>
      </c>
      <c r="EY19" s="4">
        <v>42379.1</v>
      </c>
      <c r="EZ19" s="4">
        <v>42408.63</v>
      </c>
      <c r="FA19" s="4">
        <v>42442.52</v>
      </c>
      <c r="FB19" s="4">
        <v>42476.41</v>
      </c>
      <c r="FC19" s="4">
        <v>42510.3</v>
      </c>
      <c r="FD19" s="4">
        <v>42544.19</v>
      </c>
      <c r="FE19" s="4">
        <v>42583.59</v>
      </c>
      <c r="FF19" s="4">
        <v>42622.98</v>
      </c>
      <c r="FG19" s="4">
        <v>42662.37</v>
      </c>
      <c r="FH19" s="4">
        <v>42701.760000000002</v>
      </c>
      <c r="FI19" s="4">
        <v>42715.49</v>
      </c>
      <c r="FJ19" s="4">
        <v>42729.22</v>
      </c>
      <c r="FK19" s="4">
        <v>42742.95</v>
      </c>
      <c r="FL19" s="4">
        <v>42756.69</v>
      </c>
      <c r="FM19" s="4">
        <v>42793.42</v>
      </c>
      <c r="FN19" s="4">
        <v>42830.15</v>
      </c>
      <c r="FO19" s="4">
        <v>42866.879999999997</v>
      </c>
      <c r="FP19" s="4">
        <v>42903.62</v>
      </c>
      <c r="FQ19" s="4">
        <v>42997.35</v>
      </c>
      <c r="FR19" s="4">
        <v>43091.07</v>
      </c>
      <c r="FS19" s="4">
        <v>43184.800000000003</v>
      </c>
      <c r="FT19" s="4">
        <v>43278.54</v>
      </c>
      <c r="FU19" s="4">
        <v>43431.86</v>
      </c>
      <c r="FV19" s="4">
        <v>43585.19</v>
      </c>
      <c r="FW19" s="4">
        <v>43738.52</v>
      </c>
      <c r="FX19" s="4">
        <v>43891.85</v>
      </c>
      <c r="FY19" s="4">
        <v>44009.29</v>
      </c>
      <c r="FZ19" s="4">
        <v>44126.74</v>
      </c>
      <c r="GA19" s="4">
        <v>44244.18</v>
      </c>
      <c r="GB19" s="4">
        <v>44361.63</v>
      </c>
      <c r="GC19" s="5">
        <v>44410.69</v>
      </c>
      <c r="GD19" s="5">
        <v>44459.75</v>
      </c>
      <c r="GE19" s="5">
        <v>44508.81</v>
      </c>
      <c r="GF19" s="5">
        <v>44557.87</v>
      </c>
      <c r="GG19" s="5">
        <v>44560.93</v>
      </c>
      <c r="GH19" s="5">
        <v>44563.98</v>
      </c>
      <c r="GI19" s="5">
        <v>44567.040000000001</v>
      </c>
      <c r="GJ19" s="5">
        <v>44570.09</v>
      </c>
      <c r="GK19" s="5">
        <v>44576.11</v>
      </c>
      <c r="GL19" s="5">
        <v>44582.14</v>
      </c>
      <c r="GM19" s="5">
        <v>44588.160000000003</v>
      </c>
      <c r="GN19" s="5">
        <v>44594.18</v>
      </c>
      <c r="GO19" s="5">
        <v>44598.95</v>
      </c>
      <c r="GP19" s="5">
        <v>44603.71</v>
      </c>
      <c r="GQ19" s="5">
        <v>44608.480000000003</v>
      </c>
      <c r="GR19" s="5">
        <v>44613.25</v>
      </c>
      <c r="GS19" s="5">
        <v>44615.35</v>
      </c>
      <c r="GT19" s="5">
        <v>44617.46</v>
      </c>
      <c r="GU19" s="5">
        <v>44619.56</v>
      </c>
      <c r="GV19" s="5">
        <v>44621.66</v>
      </c>
      <c r="GW19" s="5">
        <v>44626.7</v>
      </c>
      <c r="GX19" s="5">
        <v>44631.74</v>
      </c>
      <c r="GY19" s="5">
        <v>44636.78</v>
      </c>
      <c r="GZ19" s="5">
        <v>44641.82</v>
      </c>
      <c r="HA19" s="5">
        <v>44655.79</v>
      </c>
      <c r="HB19" s="5">
        <v>44669.75</v>
      </c>
      <c r="HC19" s="5">
        <v>44683.72</v>
      </c>
      <c r="HD19" s="5">
        <v>44697.69</v>
      </c>
      <c r="HE19" s="5">
        <v>44711.25</v>
      </c>
      <c r="HF19" s="5">
        <v>44724.82</v>
      </c>
      <c r="HG19" s="5">
        <v>44738.38</v>
      </c>
      <c r="HH19" s="5">
        <v>44751.95</v>
      </c>
      <c r="HI19" s="5">
        <v>44763.94</v>
      </c>
      <c r="HJ19" s="5">
        <v>44775.93</v>
      </c>
      <c r="HK19" s="5">
        <v>44787.92</v>
      </c>
      <c r="HL19" s="5">
        <v>44799.91</v>
      </c>
      <c r="HM19" s="5">
        <v>44810.73</v>
      </c>
      <c r="HN19" s="5">
        <v>44821.54</v>
      </c>
      <c r="HO19" s="5">
        <v>44832.36</v>
      </c>
      <c r="HP19" s="5">
        <v>44843.17</v>
      </c>
      <c r="HQ19" s="5">
        <v>44856.69</v>
      </c>
      <c r="HR19" s="5">
        <v>44870.21</v>
      </c>
      <c r="HS19" s="5">
        <v>44883.72</v>
      </c>
      <c r="HT19" s="5">
        <v>44897.24</v>
      </c>
      <c r="HU19" s="5">
        <v>44901.36</v>
      </c>
      <c r="HV19" s="5">
        <v>44905.47</v>
      </c>
      <c r="HW19" s="5">
        <v>44909.58</v>
      </c>
      <c r="HX19" s="5">
        <v>44913.7</v>
      </c>
      <c r="HY19" s="5">
        <v>44927.99</v>
      </c>
      <c r="HZ19" s="5">
        <v>44942.29</v>
      </c>
      <c r="IA19" s="5">
        <v>44956.59</v>
      </c>
      <c r="IB19" s="5">
        <v>44970.89</v>
      </c>
      <c r="IC19" s="5">
        <v>44984.54</v>
      </c>
      <c r="ID19" s="5">
        <v>44998.18</v>
      </c>
      <c r="IE19" s="5">
        <v>45011.82</v>
      </c>
      <c r="IF19" s="5">
        <v>45025.47</v>
      </c>
      <c r="IG19" s="5">
        <v>45046.45</v>
      </c>
      <c r="IH19" s="5">
        <v>45067.44</v>
      </c>
      <c r="II19" s="5">
        <v>45088.42</v>
      </c>
      <c r="IJ19" s="5">
        <v>45109.41</v>
      </c>
      <c r="IK19" s="5">
        <v>45133.7</v>
      </c>
      <c r="IL19" s="5">
        <v>45158</v>
      </c>
      <c r="IM19" s="5">
        <v>45182.3</v>
      </c>
      <c r="IN19" s="5">
        <v>45206.59</v>
      </c>
      <c r="IO19" s="5">
        <v>45234.75</v>
      </c>
      <c r="IP19" s="5">
        <v>45262.92</v>
      </c>
      <c r="IQ19" s="5">
        <v>45291.08</v>
      </c>
      <c r="IR19" s="5">
        <v>45319.24</v>
      </c>
      <c r="IS19" s="5">
        <v>45351.55</v>
      </c>
      <c r="IT19" s="5">
        <v>45383.85</v>
      </c>
      <c r="IU19" s="5">
        <v>45416.160000000003</v>
      </c>
      <c r="IV19" s="5">
        <v>45448.46</v>
      </c>
      <c r="IW19" s="5">
        <v>45477.07</v>
      </c>
      <c r="IX19" s="5">
        <v>45505.68</v>
      </c>
      <c r="IY19" s="5">
        <v>45534.29</v>
      </c>
      <c r="IZ19" s="5">
        <v>45562.91</v>
      </c>
      <c r="JA19" s="5">
        <v>45577.25</v>
      </c>
      <c r="JB19" s="5">
        <v>45591.59</v>
      </c>
      <c r="JC19" s="5">
        <v>45605.93</v>
      </c>
      <c r="JD19" s="5">
        <v>45620.27</v>
      </c>
      <c r="JE19" s="5">
        <v>45625.87</v>
      </c>
      <c r="JF19" s="5">
        <v>45631.47</v>
      </c>
      <c r="JG19" s="5">
        <v>45637.07</v>
      </c>
      <c r="JH19" s="5">
        <v>45642.67</v>
      </c>
      <c r="JI19" s="5">
        <v>45648.17</v>
      </c>
      <c r="JJ19" s="5">
        <v>45653.68</v>
      </c>
      <c r="JK19" s="5">
        <v>45659.18</v>
      </c>
      <c r="JL19" s="5">
        <v>45664.68</v>
      </c>
      <c r="JM19" s="5">
        <v>45671.6</v>
      </c>
      <c r="JN19" s="5">
        <v>45678.52</v>
      </c>
      <c r="JO19" s="5">
        <v>45685.440000000002</v>
      </c>
      <c r="JP19" s="5">
        <v>45692.36</v>
      </c>
      <c r="JQ19" s="5">
        <v>45697.39</v>
      </c>
      <c r="JR19" s="5">
        <v>45702.43</v>
      </c>
      <c r="JS19" s="5">
        <v>45707.46</v>
      </c>
      <c r="JT19" s="5">
        <v>45712.49</v>
      </c>
      <c r="JU19" s="5">
        <v>45716.84</v>
      </c>
      <c r="JV19" s="5">
        <v>45721.19</v>
      </c>
      <c r="JW19" s="5">
        <v>45725.54</v>
      </c>
      <c r="JX19" s="5">
        <v>45729.89</v>
      </c>
      <c r="JY19" s="5">
        <v>45726.75</v>
      </c>
      <c r="JZ19" s="5">
        <v>45723.61</v>
      </c>
      <c r="KA19" s="5">
        <v>45720.46</v>
      </c>
      <c r="KB19" s="5">
        <v>45717.32</v>
      </c>
      <c r="KC19" s="5">
        <v>45712.21</v>
      </c>
      <c r="KD19" s="5">
        <v>45707.1</v>
      </c>
      <c r="KE19" s="5">
        <v>45701.99</v>
      </c>
      <c r="KF19" s="5">
        <v>45696.89</v>
      </c>
      <c r="KG19" s="5">
        <v>45689.01</v>
      </c>
      <c r="KH19" s="5">
        <v>45681.14</v>
      </c>
      <c r="KI19" s="5">
        <v>45673.27</v>
      </c>
      <c r="KJ19" s="5">
        <v>45665.39</v>
      </c>
      <c r="KK19" s="5">
        <v>45651.09</v>
      </c>
      <c r="KL19" s="5">
        <v>45636.78</v>
      </c>
      <c r="KM19" s="5">
        <v>45622.47</v>
      </c>
      <c r="KN19" s="5">
        <v>45608.160000000003</v>
      </c>
      <c r="KO19" s="5">
        <v>45594.96</v>
      </c>
      <c r="KP19" s="5">
        <v>45581.77</v>
      </c>
      <c r="KQ19" s="5">
        <v>45568.57</v>
      </c>
      <c r="KR19" s="5">
        <v>45555.38</v>
      </c>
      <c r="KS19" s="5">
        <v>45539.18</v>
      </c>
      <c r="KT19" s="5">
        <v>45522.98</v>
      </c>
      <c r="KU19" s="5">
        <v>45506.77</v>
      </c>
      <c r="KV19" s="5">
        <v>45490.57</v>
      </c>
      <c r="KW19" s="5">
        <v>45471.45</v>
      </c>
      <c r="KX19" s="5">
        <v>45452.32</v>
      </c>
      <c r="KY19" s="5">
        <v>45433.2</v>
      </c>
      <c r="KZ19" s="5">
        <v>45414.07</v>
      </c>
      <c r="LA19" s="5">
        <v>45395.5</v>
      </c>
      <c r="LB19" s="5">
        <v>45376.92</v>
      </c>
      <c r="LC19" s="5">
        <v>45358.34</v>
      </c>
      <c r="LD19" s="5">
        <v>45339.77</v>
      </c>
      <c r="LE19" s="5">
        <v>45324.73</v>
      </c>
      <c r="LF19" s="5">
        <v>45309.68</v>
      </c>
      <c r="LG19" s="5">
        <v>45294.64</v>
      </c>
      <c r="LH19" s="5">
        <v>45279.6</v>
      </c>
      <c r="LI19" s="5">
        <v>45261.95</v>
      </c>
      <c r="LJ19" s="5">
        <v>45244.29</v>
      </c>
      <c r="LK19" s="5">
        <v>45226.64</v>
      </c>
      <c r="LL19" s="5">
        <v>45208.99</v>
      </c>
      <c r="LM19" s="5">
        <v>45193.52</v>
      </c>
      <c r="LN19" s="5">
        <v>45178.04</v>
      </c>
      <c r="LO19" s="5">
        <v>45162.559999999998</v>
      </c>
      <c r="LP19" s="5">
        <v>45147.09</v>
      </c>
      <c r="LQ19" s="5">
        <v>45131.62</v>
      </c>
      <c r="LR19" s="5">
        <v>45116.15</v>
      </c>
      <c r="LS19" s="3" t="s">
        <v>457</v>
      </c>
      <c r="LT19" t="b">
        <v>0</v>
      </c>
      <c r="LU19" t="s">
        <v>349</v>
      </c>
      <c r="LV19" t="s">
        <v>349</v>
      </c>
      <c r="LW19">
        <v>2024</v>
      </c>
      <c r="LX19">
        <v>2</v>
      </c>
      <c r="LY19" s="2">
        <v>46125</v>
      </c>
      <c r="LZ19" s="3" t="s">
        <v>458</v>
      </c>
      <c r="MA19" t="s">
        <v>349</v>
      </c>
      <c r="MB19" t="s">
        <v>352</v>
      </c>
      <c r="MC19" s="3" t="s">
        <v>459</v>
      </c>
      <c r="MD19" t="s">
        <v>354</v>
      </c>
    </row>
    <row r="20" spans="1:342" x14ac:dyDescent="0.25">
      <c r="A20" t="s">
        <v>342</v>
      </c>
      <c r="B20" t="s">
        <v>803</v>
      </c>
      <c r="C20" s="3" t="s">
        <v>794</v>
      </c>
      <c r="D20" t="s">
        <v>363</v>
      </c>
      <c r="E20" t="s">
        <v>364</v>
      </c>
      <c r="F20" t="s">
        <v>347</v>
      </c>
      <c r="G20" s="4">
        <v>56307.5</v>
      </c>
      <c r="H20" s="4">
        <v>56330</v>
      </c>
      <c r="I20" s="4">
        <v>56337</v>
      </c>
      <c r="J20" s="4">
        <v>56344</v>
      </c>
      <c r="K20" s="4">
        <v>56351</v>
      </c>
      <c r="L20" s="4">
        <v>56358</v>
      </c>
      <c r="M20" s="4">
        <v>56341.25</v>
      </c>
      <c r="N20" s="4">
        <v>56324.5</v>
      </c>
      <c r="O20" s="4">
        <v>56307.75</v>
      </c>
      <c r="P20" s="4">
        <v>56291</v>
      </c>
      <c r="Q20" s="4">
        <v>56297.25</v>
      </c>
      <c r="R20" s="4">
        <v>56303.5</v>
      </c>
      <c r="S20" s="4">
        <v>56309.75</v>
      </c>
      <c r="T20" s="4">
        <v>56316</v>
      </c>
      <c r="U20" s="4">
        <v>56339.25</v>
      </c>
      <c r="V20" s="4">
        <v>56362.5</v>
      </c>
      <c r="W20" s="4">
        <v>56385.75</v>
      </c>
      <c r="X20" s="4">
        <v>56409</v>
      </c>
      <c r="Y20" s="4">
        <v>56445.25</v>
      </c>
      <c r="Z20" s="4">
        <v>56481.5</v>
      </c>
      <c r="AA20" s="4">
        <v>56517.75</v>
      </c>
      <c r="AB20" s="4">
        <v>56554</v>
      </c>
      <c r="AC20" s="4">
        <v>56586.5</v>
      </c>
      <c r="AD20" s="4">
        <v>56619</v>
      </c>
      <c r="AE20" s="4">
        <v>56651.5</v>
      </c>
      <c r="AF20" s="4">
        <v>56684</v>
      </c>
      <c r="AG20" s="4">
        <v>56714</v>
      </c>
      <c r="AH20" s="4">
        <v>56744</v>
      </c>
      <c r="AI20" s="4">
        <v>56774</v>
      </c>
      <c r="AJ20" s="4">
        <v>56804</v>
      </c>
      <c r="AK20" s="4">
        <v>56832</v>
      </c>
      <c r="AL20" s="4">
        <v>56860</v>
      </c>
      <c r="AM20" s="4">
        <v>56888</v>
      </c>
      <c r="AN20" s="4">
        <v>56916</v>
      </c>
      <c r="AO20" s="4">
        <v>56956.25</v>
      </c>
      <c r="AP20" s="4">
        <v>56996.5</v>
      </c>
      <c r="AQ20" s="4">
        <v>57036.75</v>
      </c>
      <c r="AR20" s="4">
        <v>57077</v>
      </c>
      <c r="AS20" s="4">
        <v>57117.25</v>
      </c>
      <c r="AT20" s="4">
        <v>57157.5</v>
      </c>
      <c r="AU20" s="4">
        <v>57197.75</v>
      </c>
      <c r="AV20" s="4">
        <v>57238</v>
      </c>
      <c r="AW20" s="4">
        <v>57288.25</v>
      </c>
      <c r="AX20" s="4">
        <v>57338.5</v>
      </c>
      <c r="AY20" s="4">
        <v>57388.75</v>
      </c>
      <c r="AZ20" s="4">
        <v>57439</v>
      </c>
      <c r="BA20" s="4">
        <v>57475.5</v>
      </c>
      <c r="BB20" s="4">
        <v>57512</v>
      </c>
      <c r="BC20" s="4">
        <v>57548.5</v>
      </c>
      <c r="BD20" s="4">
        <v>57585</v>
      </c>
      <c r="BE20" s="4">
        <v>57617.25</v>
      </c>
      <c r="BF20" s="4">
        <v>57649.5</v>
      </c>
      <c r="BG20" s="4">
        <v>57681.75</v>
      </c>
      <c r="BH20" s="4">
        <v>57714</v>
      </c>
      <c r="BI20" s="4">
        <v>57751</v>
      </c>
      <c r="BJ20" s="4">
        <v>57788</v>
      </c>
      <c r="BK20" s="4">
        <v>57825</v>
      </c>
      <c r="BL20" s="4">
        <v>57862</v>
      </c>
      <c r="BM20" s="4">
        <v>57902.75</v>
      </c>
      <c r="BN20" s="4">
        <v>57943.5</v>
      </c>
      <c r="BO20" s="4">
        <v>57984.25</v>
      </c>
      <c r="BP20" s="4">
        <v>58025</v>
      </c>
      <c r="BQ20" s="4">
        <v>58059.75</v>
      </c>
      <c r="BR20" s="4">
        <v>58094.5</v>
      </c>
      <c r="BS20" s="4">
        <v>58129.25</v>
      </c>
      <c r="BT20" s="4">
        <v>58164</v>
      </c>
      <c r="BU20" s="4">
        <v>58201.5</v>
      </c>
      <c r="BV20" s="4">
        <v>58239</v>
      </c>
      <c r="BW20" s="4">
        <v>58276.5</v>
      </c>
      <c r="BX20" s="4">
        <v>58314</v>
      </c>
      <c r="BY20" s="4">
        <v>58354.25</v>
      </c>
      <c r="BZ20" s="4">
        <v>58394.5</v>
      </c>
      <c r="CA20" s="4">
        <v>58434.75</v>
      </c>
      <c r="CB20" s="4">
        <v>58475</v>
      </c>
      <c r="CC20" s="4">
        <v>58527.25</v>
      </c>
      <c r="CD20" s="4">
        <v>58579.5</v>
      </c>
      <c r="CE20" s="4">
        <v>58631.75</v>
      </c>
      <c r="CF20" s="4">
        <v>58684</v>
      </c>
      <c r="CG20" s="4">
        <v>58734.5</v>
      </c>
      <c r="CH20" s="4">
        <v>58785</v>
      </c>
      <c r="CI20" s="4">
        <v>58835.5</v>
      </c>
      <c r="CJ20" s="4">
        <v>58886</v>
      </c>
      <c r="CK20" s="4">
        <v>58942.75</v>
      </c>
      <c r="CL20" s="4">
        <v>58999.5</v>
      </c>
      <c r="CM20" s="4">
        <v>59056.25</v>
      </c>
      <c r="CN20" s="4">
        <v>59113</v>
      </c>
      <c r="CO20" s="4">
        <v>59176.25</v>
      </c>
      <c r="CP20" s="4">
        <v>59239.5</v>
      </c>
      <c r="CQ20" s="4">
        <v>59302.75</v>
      </c>
      <c r="CR20" s="4">
        <v>59366</v>
      </c>
      <c r="CS20" s="4">
        <v>59433.75</v>
      </c>
      <c r="CT20" s="4">
        <v>59501.5</v>
      </c>
      <c r="CU20" s="4">
        <v>59569.25</v>
      </c>
      <c r="CV20" s="4">
        <v>59637</v>
      </c>
      <c r="CW20" s="4">
        <v>59715.25</v>
      </c>
      <c r="CX20" s="4">
        <v>59793.5</v>
      </c>
      <c r="CY20" s="4">
        <v>59871.75</v>
      </c>
      <c r="CZ20" s="4">
        <v>59950</v>
      </c>
      <c r="DA20" s="4">
        <v>60065.75</v>
      </c>
      <c r="DB20" s="4">
        <v>60181.5</v>
      </c>
      <c r="DC20" s="4">
        <v>60297.25</v>
      </c>
      <c r="DD20" s="4">
        <v>60413</v>
      </c>
      <c r="DE20" s="4">
        <v>60516.5</v>
      </c>
      <c r="DF20" s="4">
        <v>60620</v>
      </c>
      <c r="DG20" s="4">
        <v>60723.5</v>
      </c>
      <c r="DH20" s="4">
        <v>60827</v>
      </c>
      <c r="DI20" s="4">
        <v>60950</v>
      </c>
      <c r="DJ20" s="4">
        <v>61073</v>
      </c>
      <c r="DK20" s="4">
        <v>61196</v>
      </c>
      <c r="DL20" s="4">
        <v>61319</v>
      </c>
      <c r="DM20" s="4">
        <v>61445.25</v>
      </c>
      <c r="DN20" s="4">
        <v>61571.5</v>
      </c>
      <c r="DO20" s="4">
        <v>61697.75</v>
      </c>
      <c r="DP20" s="4">
        <v>61824</v>
      </c>
      <c r="DQ20" s="4">
        <v>61933.25</v>
      </c>
      <c r="DR20" s="4">
        <v>62042.5</v>
      </c>
      <c r="DS20" s="4">
        <v>62151.75</v>
      </c>
      <c r="DT20" s="4">
        <v>62261</v>
      </c>
      <c r="DU20" s="4">
        <v>62385.75</v>
      </c>
      <c r="DV20" s="4">
        <v>62510.5</v>
      </c>
      <c r="DW20" s="4">
        <v>62635.25</v>
      </c>
      <c r="DX20" s="4">
        <v>62760</v>
      </c>
      <c r="DY20" s="4">
        <v>62891.25</v>
      </c>
      <c r="DZ20" s="4">
        <v>63022.5</v>
      </c>
      <c r="EA20" s="4">
        <v>63153.75</v>
      </c>
      <c r="EB20" s="4">
        <v>63285</v>
      </c>
      <c r="EC20" s="4">
        <v>63391.5</v>
      </c>
      <c r="ED20" s="4">
        <v>63498</v>
      </c>
      <c r="EE20" s="4">
        <v>63604.5</v>
      </c>
      <c r="EF20" s="4">
        <v>63711</v>
      </c>
      <c r="EG20" s="4">
        <v>63817.75</v>
      </c>
      <c r="EH20" s="4">
        <v>63924.5</v>
      </c>
      <c r="EI20" s="4">
        <v>64031.25</v>
      </c>
      <c r="EJ20" s="4">
        <v>64138</v>
      </c>
      <c r="EK20" s="4">
        <v>64258.25</v>
      </c>
      <c r="EL20" s="4">
        <v>64378.5</v>
      </c>
      <c r="EM20" s="4">
        <v>64498.75</v>
      </c>
      <c r="EN20" s="4">
        <v>64619</v>
      </c>
      <c r="EO20" s="4">
        <v>64736</v>
      </c>
      <c r="EP20" s="4">
        <v>64853</v>
      </c>
      <c r="EQ20" s="4">
        <v>64970</v>
      </c>
      <c r="ER20" s="4">
        <v>65087</v>
      </c>
      <c r="ES20" s="4">
        <v>65216.75</v>
      </c>
      <c r="ET20" s="4">
        <v>65346.5</v>
      </c>
      <c r="EU20" s="4">
        <v>65476.25</v>
      </c>
      <c r="EV20" s="4">
        <v>65606</v>
      </c>
      <c r="EW20" s="4">
        <v>65695.5</v>
      </c>
      <c r="EX20" s="4">
        <v>65785</v>
      </c>
      <c r="EY20" s="4">
        <v>65874.5</v>
      </c>
      <c r="EZ20" s="4">
        <v>65964</v>
      </c>
      <c r="FA20" s="4">
        <v>66044.75</v>
      </c>
      <c r="FB20" s="4">
        <v>66125.5</v>
      </c>
      <c r="FC20" s="4">
        <v>66206.25</v>
      </c>
      <c r="FD20" s="4">
        <v>66287</v>
      </c>
      <c r="FE20" s="4">
        <v>66372.25</v>
      </c>
      <c r="FF20" s="4">
        <v>66457.5</v>
      </c>
      <c r="FG20" s="4">
        <v>66542.75</v>
      </c>
      <c r="FH20" s="4">
        <v>66628</v>
      </c>
      <c r="FI20" s="4">
        <v>66656</v>
      </c>
      <c r="FJ20" s="4">
        <v>66684</v>
      </c>
      <c r="FK20" s="4">
        <v>66712</v>
      </c>
      <c r="FL20" s="4">
        <v>66740</v>
      </c>
      <c r="FM20" s="4">
        <v>66799.5</v>
      </c>
      <c r="FN20" s="4">
        <v>66859</v>
      </c>
      <c r="FO20" s="4">
        <v>66918.5</v>
      </c>
      <c r="FP20" s="4">
        <v>66978</v>
      </c>
      <c r="FQ20" s="4">
        <v>67142.5</v>
      </c>
      <c r="FR20" s="4">
        <v>67307</v>
      </c>
      <c r="FS20" s="4">
        <v>67471.5</v>
      </c>
      <c r="FT20" s="4">
        <v>67636</v>
      </c>
      <c r="FU20" s="4">
        <v>67858.5</v>
      </c>
      <c r="FV20" s="4">
        <v>68081</v>
      </c>
      <c r="FW20" s="4">
        <v>68303.5</v>
      </c>
      <c r="FX20" s="4">
        <v>68526</v>
      </c>
      <c r="FY20" s="4">
        <v>68714.75</v>
      </c>
      <c r="FZ20" s="4">
        <v>68903.5</v>
      </c>
      <c r="GA20" s="4">
        <v>69092.25</v>
      </c>
      <c r="GB20" s="4">
        <v>69281</v>
      </c>
      <c r="GC20" s="4">
        <v>69332.5</v>
      </c>
      <c r="GD20" s="4">
        <v>69384</v>
      </c>
      <c r="GE20" s="4">
        <v>69435.5</v>
      </c>
      <c r="GF20" s="4">
        <v>69487</v>
      </c>
      <c r="GG20" s="5">
        <v>69513.48</v>
      </c>
      <c r="GH20" s="5">
        <v>69539.960000000006</v>
      </c>
      <c r="GI20" s="5">
        <v>69566.44</v>
      </c>
      <c r="GJ20" s="5">
        <v>69592.92</v>
      </c>
      <c r="GK20" s="5">
        <v>69630.41</v>
      </c>
      <c r="GL20" s="5">
        <v>69667.91</v>
      </c>
      <c r="GM20" s="5">
        <v>69705.41</v>
      </c>
      <c r="GN20" s="5">
        <v>69742.899999999994</v>
      </c>
      <c r="GO20" s="5">
        <v>69788.820000000007</v>
      </c>
      <c r="GP20" s="5">
        <v>69834.73</v>
      </c>
      <c r="GQ20" s="5">
        <v>69880.649999999994</v>
      </c>
      <c r="GR20" s="5">
        <v>69926.570000000007</v>
      </c>
      <c r="GS20" s="5">
        <v>69977.48</v>
      </c>
      <c r="GT20" s="5">
        <v>70028.39</v>
      </c>
      <c r="GU20" s="5">
        <v>70079.3</v>
      </c>
      <c r="GV20" s="5">
        <v>70130.22</v>
      </c>
      <c r="GW20" s="5">
        <v>70185.539999999994</v>
      </c>
      <c r="GX20" s="5">
        <v>70240.86</v>
      </c>
      <c r="GY20" s="5">
        <v>70296.179999999993</v>
      </c>
      <c r="GZ20" s="5">
        <v>70351.5</v>
      </c>
      <c r="HA20" s="5">
        <v>70410.289999999994</v>
      </c>
      <c r="HB20" s="5">
        <v>70469.08</v>
      </c>
      <c r="HC20" s="5">
        <v>70527.87</v>
      </c>
      <c r="HD20" s="5">
        <v>70586.66</v>
      </c>
      <c r="HE20" s="5">
        <v>70648.800000000003</v>
      </c>
      <c r="HF20" s="5">
        <v>70710.95</v>
      </c>
      <c r="HG20" s="5">
        <v>70773.09</v>
      </c>
      <c r="HH20" s="5">
        <v>70835.23</v>
      </c>
      <c r="HI20" s="5">
        <v>70895.44</v>
      </c>
      <c r="HJ20" s="5">
        <v>70955.649999999994</v>
      </c>
      <c r="HK20" s="5">
        <v>71015.850000000006</v>
      </c>
      <c r="HL20" s="5">
        <v>71076.06</v>
      </c>
      <c r="HM20" s="5">
        <v>71134.45</v>
      </c>
      <c r="HN20" s="5">
        <v>71192.84</v>
      </c>
      <c r="HO20" s="5">
        <v>71251.23</v>
      </c>
      <c r="HP20" s="5">
        <v>71309.62</v>
      </c>
      <c r="HQ20" s="5">
        <v>71366.25</v>
      </c>
      <c r="HR20" s="5">
        <v>71422.89</v>
      </c>
      <c r="HS20" s="5">
        <v>71479.520000000004</v>
      </c>
      <c r="HT20" s="5">
        <v>71536.160000000003</v>
      </c>
      <c r="HU20" s="5">
        <v>71591.14</v>
      </c>
      <c r="HV20" s="5">
        <v>71646.12</v>
      </c>
      <c r="HW20" s="5">
        <v>71701.09</v>
      </c>
      <c r="HX20" s="5">
        <v>71756.06</v>
      </c>
      <c r="HY20" s="5">
        <v>71809.52</v>
      </c>
      <c r="HZ20" s="5">
        <v>71862.98</v>
      </c>
      <c r="IA20" s="5">
        <v>71916.44</v>
      </c>
      <c r="IB20" s="5">
        <v>71969.89</v>
      </c>
      <c r="IC20" s="5">
        <v>72021.98</v>
      </c>
      <c r="ID20" s="5">
        <v>72074.080000000002</v>
      </c>
      <c r="IE20" s="5">
        <v>72126.17</v>
      </c>
      <c r="IF20" s="5">
        <v>72178.27</v>
      </c>
      <c r="IG20" s="5">
        <v>72229.11</v>
      </c>
      <c r="IH20" s="5">
        <v>72279.95</v>
      </c>
      <c r="II20" s="5">
        <v>72330.8</v>
      </c>
      <c r="IJ20" s="5">
        <v>72381.649999999994</v>
      </c>
      <c r="IK20" s="5">
        <v>72431.33</v>
      </c>
      <c r="IL20" s="5">
        <v>72481.009999999995</v>
      </c>
      <c r="IM20" s="5">
        <v>72530.69</v>
      </c>
      <c r="IN20" s="5">
        <v>72580.37</v>
      </c>
      <c r="IO20" s="5">
        <v>72628.97</v>
      </c>
      <c r="IP20" s="5">
        <v>72677.56</v>
      </c>
      <c r="IQ20" s="5">
        <v>72726.16</v>
      </c>
      <c r="IR20" s="5">
        <v>72774.759999999995</v>
      </c>
      <c r="IS20" s="5">
        <v>72822.34</v>
      </c>
      <c r="IT20" s="5">
        <v>72869.91</v>
      </c>
      <c r="IU20" s="5">
        <v>72917.48</v>
      </c>
      <c r="IV20" s="5">
        <v>72965.05</v>
      </c>
      <c r="IW20" s="5">
        <v>73011.55</v>
      </c>
      <c r="IX20" s="5">
        <v>73058.05</v>
      </c>
      <c r="IY20" s="5">
        <v>73104.56</v>
      </c>
      <c r="IZ20" s="5">
        <v>73151.06</v>
      </c>
      <c r="JA20" s="5">
        <v>73196.38</v>
      </c>
      <c r="JB20" s="5">
        <v>73241.69</v>
      </c>
      <c r="JC20" s="5">
        <v>73287</v>
      </c>
      <c r="JD20" s="5">
        <v>73332.31</v>
      </c>
      <c r="JE20" s="5">
        <v>73376.350000000006</v>
      </c>
      <c r="JF20" s="5">
        <v>73420.39</v>
      </c>
      <c r="JG20" s="5">
        <v>73464.429999999993</v>
      </c>
      <c r="JH20" s="5">
        <v>73508.47</v>
      </c>
      <c r="JI20" s="5">
        <v>73551.16</v>
      </c>
      <c r="JJ20" s="5">
        <v>73593.850000000006</v>
      </c>
      <c r="JK20" s="5">
        <v>73636.55</v>
      </c>
      <c r="JL20" s="5">
        <v>73679.240000000005</v>
      </c>
      <c r="JM20" s="5">
        <v>73720.5</v>
      </c>
      <c r="JN20" s="5">
        <v>73761.759999999995</v>
      </c>
      <c r="JO20" s="5">
        <v>73803.02</v>
      </c>
      <c r="JP20" s="5">
        <v>73844.27</v>
      </c>
      <c r="JQ20" s="5">
        <v>73883.75</v>
      </c>
      <c r="JR20" s="5">
        <v>73923.23</v>
      </c>
      <c r="JS20" s="5">
        <v>73962.7</v>
      </c>
      <c r="JT20" s="5">
        <v>74002.179999999993</v>
      </c>
      <c r="JU20" s="5">
        <v>74039.47</v>
      </c>
      <c r="JV20" s="5">
        <v>74076.759999999995</v>
      </c>
      <c r="JW20" s="5">
        <v>74114.05</v>
      </c>
      <c r="JX20" s="5">
        <v>74151.34</v>
      </c>
      <c r="JY20" s="5">
        <v>74186.289999999994</v>
      </c>
      <c r="JZ20" s="5">
        <v>74221.240000000005</v>
      </c>
      <c r="KA20" s="5">
        <v>74256.2</v>
      </c>
      <c r="KB20" s="5">
        <v>74291.16</v>
      </c>
      <c r="KC20" s="5">
        <v>74323.7</v>
      </c>
      <c r="KD20" s="5">
        <v>74356.23</v>
      </c>
      <c r="KE20" s="5">
        <v>74388.77</v>
      </c>
      <c r="KF20" s="5">
        <v>74421.3</v>
      </c>
      <c r="KG20" s="5">
        <v>74451.39</v>
      </c>
      <c r="KH20" s="5">
        <v>74481.490000000005</v>
      </c>
      <c r="KI20" s="5">
        <v>74511.59</v>
      </c>
      <c r="KJ20" s="5">
        <v>74541.679999999993</v>
      </c>
      <c r="KK20" s="5">
        <v>74569.34</v>
      </c>
      <c r="KL20" s="5">
        <v>74597</v>
      </c>
      <c r="KM20" s="5">
        <v>74624.66</v>
      </c>
      <c r="KN20" s="5">
        <v>74652.320000000007</v>
      </c>
      <c r="KO20" s="5">
        <v>74677.59</v>
      </c>
      <c r="KP20" s="5">
        <v>74702.880000000005</v>
      </c>
      <c r="KQ20" s="5">
        <v>74728.149999999994</v>
      </c>
      <c r="KR20" s="5">
        <v>74753.42</v>
      </c>
      <c r="KS20" s="5">
        <v>74776.490000000005</v>
      </c>
      <c r="KT20" s="5">
        <v>74799.56</v>
      </c>
      <c r="KU20" s="5">
        <v>74822.63</v>
      </c>
      <c r="KV20" s="5">
        <v>74845.7</v>
      </c>
      <c r="KW20" s="5">
        <v>74866.850000000006</v>
      </c>
      <c r="KX20" s="5">
        <v>74888</v>
      </c>
      <c r="KY20" s="5">
        <v>74909.16</v>
      </c>
      <c r="KZ20" s="5">
        <v>74930.3</v>
      </c>
      <c r="LA20" s="5">
        <v>74949.84</v>
      </c>
      <c r="LB20" s="5">
        <v>74969.36</v>
      </c>
      <c r="LC20" s="5">
        <v>74988.89</v>
      </c>
      <c r="LD20" s="5">
        <v>75008.42</v>
      </c>
      <c r="LE20" s="5">
        <v>75026.59</v>
      </c>
      <c r="LF20" s="5">
        <v>75044.77</v>
      </c>
      <c r="LG20" s="5">
        <v>75062.94</v>
      </c>
      <c r="LH20" s="5">
        <v>75081.11</v>
      </c>
      <c r="LI20" s="5">
        <v>75098.210000000006</v>
      </c>
      <c r="LJ20" s="5">
        <v>75115.31</v>
      </c>
      <c r="LK20" s="5">
        <v>75132.41</v>
      </c>
      <c r="LL20" s="5">
        <v>75149.52</v>
      </c>
      <c r="LM20" s="5">
        <v>75165.83</v>
      </c>
      <c r="LN20" s="5">
        <v>75182.149999999994</v>
      </c>
      <c r="LO20" s="5">
        <v>75198.460000000006</v>
      </c>
      <c r="LP20" s="5">
        <v>75214.77</v>
      </c>
      <c r="LQ20" s="5">
        <v>75231.09</v>
      </c>
      <c r="LR20" s="5">
        <v>75247.41</v>
      </c>
      <c r="LS20" t="s">
        <v>348</v>
      </c>
      <c r="LT20" t="b">
        <v>0</v>
      </c>
      <c r="LU20" t="s">
        <v>349</v>
      </c>
      <c r="LV20" t="s">
        <v>349</v>
      </c>
      <c r="LW20">
        <v>2025</v>
      </c>
      <c r="LX20">
        <v>2</v>
      </c>
      <c r="LY20" s="2">
        <v>46125</v>
      </c>
      <c r="LZ20" t="s">
        <v>804</v>
      </c>
      <c r="MA20" t="s">
        <v>805</v>
      </c>
      <c r="MB20" t="s">
        <v>352</v>
      </c>
      <c r="MC20" t="s">
        <v>806</v>
      </c>
      <c r="MD20" t="s">
        <v>354</v>
      </c>
    </row>
    <row r="21" spans="1:342" x14ac:dyDescent="0.25">
      <c r="A21" t="s">
        <v>342</v>
      </c>
      <c r="B21" t="s">
        <v>436</v>
      </c>
      <c r="C21" s="3" t="s">
        <v>794</v>
      </c>
      <c r="D21" t="s">
        <v>356</v>
      </c>
      <c r="E21" s="3" t="s">
        <v>357</v>
      </c>
      <c r="F21" t="s">
        <v>347</v>
      </c>
      <c r="G21" s="4">
        <v>288958.3</v>
      </c>
      <c r="H21" s="4">
        <v>290478.7</v>
      </c>
      <c r="I21" s="4">
        <v>291886.90000000002</v>
      </c>
      <c r="J21" s="4">
        <v>293339.40000000002</v>
      </c>
      <c r="K21" s="4">
        <v>294587.40000000002</v>
      </c>
      <c r="L21" s="4">
        <v>295482.40000000002</v>
      </c>
      <c r="M21" s="4">
        <v>295899.40000000002</v>
      </c>
      <c r="N21" s="4">
        <v>296138.7</v>
      </c>
      <c r="O21" s="4">
        <v>296526.59999999998</v>
      </c>
      <c r="P21" s="4">
        <v>297122.7</v>
      </c>
      <c r="Q21" s="4">
        <v>297598.2</v>
      </c>
      <c r="R21" s="4">
        <v>298203.3</v>
      </c>
      <c r="S21" s="4">
        <v>298921.09999999998</v>
      </c>
      <c r="T21" s="4">
        <v>300504</v>
      </c>
      <c r="U21" s="4">
        <v>303413.40000000002</v>
      </c>
      <c r="V21" s="4">
        <v>306511.09999999998</v>
      </c>
      <c r="W21" s="4">
        <v>309344.90000000002</v>
      </c>
      <c r="X21" s="4">
        <v>311937.09999999998</v>
      </c>
      <c r="Y21" s="4">
        <v>314156.09999999998</v>
      </c>
      <c r="Z21" s="4">
        <v>316536</v>
      </c>
      <c r="AA21" s="4">
        <v>318639.40000000002</v>
      </c>
      <c r="AB21" s="4">
        <v>320657.90000000002</v>
      </c>
      <c r="AC21" s="4">
        <v>322805.59999999998</v>
      </c>
      <c r="AD21" s="4">
        <v>324956.79999999999</v>
      </c>
      <c r="AE21" s="4">
        <v>327039.09999999998</v>
      </c>
      <c r="AF21" s="4">
        <v>328872</v>
      </c>
      <c r="AG21" s="4">
        <v>331116</v>
      </c>
      <c r="AH21" s="4">
        <v>333215.3</v>
      </c>
      <c r="AI21" s="4">
        <v>335173</v>
      </c>
      <c r="AJ21" s="4">
        <v>337863.8</v>
      </c>
      <c r="AK21" s="4">
        <v>340720.4</v>
      </c>
      <c r="AL21" s="4">
        <v>343577.59999999998</v>
      </c>
      <c r="AM21" s="4">
        <v>346830.1</v>
      </c>
      <c r="AN21" s="4">
        <v>349770.7</v>
      </c>
      <c r="AO21" s="4">
        <v>352977</v>
      </c>
      <c r="AP21" s="4">
        <v>356305.1</v>
      </c>
      <c r="AQ21" s="4">
        <v>359953.2</v>
      </c>
      <c r="AR21" s="4">
        <v>362891.4</v>
      </c>
      <c r="AS21" s="4">
        <v>365553.3</v>
      </c>
      <c r="AT21" s="4">
        <v>368362.8</v>
      </c>
      <c r="AU21" s="4">
        <v>370598</v>
      </c>
      <c r="AV21" s="4">
        <v>373122.3</v>
      </c>
      <c r="AW21" s="4">
        <v>375361.3</v>
      </c>
      <c r="AX21" s="4">
        <v>377001.9</v>
      </c>
      <c r="AY21" s="4">
        <v>377495.8</v>
      </c>
      <c r="AZ21" s="4">
        <v>378783.1</v>
      </c>
      <c r="BA21" s="4">
        <v>379824.9</v>
      </c>
      <c r="BB21" s="4">
        <v>380910.8</v>
      </c>
      <c r="BC21" s="4">
        <v>383528.3</v>
      </c>
      <c r="BD21" s="4">
        <v>384715.8</v>
      </c>
      <c r="BE21" s="4">
        <v>384663.4</v>
      </c>
      <c r="BF21" s="4">
        <v>385362.2</v>
      </c>
      <c r="BG21" s="4">
        <v>388246.8</v>
      </c>
      <c r="BH21" s="4">
        <v>389674.1</v>
      </c>
      <c r="BI21" s="4">
        <v>391710.2</v>
      </c>
      <c r="BJ21" s="4">
        <v>393959</v>
      </c>
      <c r="BK21" s="4">
        <v>396961.6</v>
      </c>
      <c r="BL21" s="4">
        <v>399055.6</v>
      </c>
      <c r="BM21" s="4">
        <v>402261.8</v>
      </c>
      <c r="BN21" s="4">
        <v>406232.8</v>
      </c>
      <c r="BO21" s="4">
        <v>407442.1</v>
      </c>
      <c r="BP21" s="4">
        <v>410369.6</v>
      </c>
      <c r="BQ21" s="4">
        <v>412765.3</v>
      </c>
      <c r="BR21" s="4">
        <v>415453.5</v>
      </c>
      <c r="BS21" s="4">
        <v>417794.3</v>
      </c>
      <c r="BT21" s="4">
        <v>421823.6</v>
      </c>
      <c r="BU21" s="4">
        <v>423717.8</v>
      </c>
      <c r="BV21" s="4">
        <v>427176</v>
      </c>
      <c r="BW21" s="4">
        <v>430239.7</v>
      </c>
      <c r="BX21" s="4">
        <v>434199</v>
      </c>
      <c r="BY21" s="4">
        <v>436270.8</v>
      </c>
      <c r="BZ21" s="4">
        <v>437693.1</v>
      </c>
      <c r="CA21" s="4">
        <v>440919.1</v>
      </c>
      <c r="CB21" s="4">
        <v>443614.8</v>
      </c>
      <c r="CC21" s="4">
        <v>446578.5</v>
      </c>
      <c r="CD21" s="4">
        <v>447723.6</v>
      </c>
      <c r="CE21" s="4">
        <v>452309.3</v>
      </c>
      <c r="CF21" s="4">
        <v>454852.4</v>
      </c>
      <c r="CG21" s="4">
        <v>458230.6</v>
      </c>
      <c r="CH21" s="4">
        <v>461877.2</v>
      </c>
      <c r="CI21" s="4">
        <v>460310.3</v>
      </c>
      <c r="CJ21" s="4">
        <v>465027.2</v>
      </c>
      <c r="CK21" s="4">
        <v>468350.5</v>
      </c>
      <c r="CL21" s="4">
        <v>473132.4</v>
      </c>
      <c r="CM21" s="4">
        <v>475741.8</v>
      </c>
      <c r="CN21" s="4">
        <v>480408.2</v>
      </c>
      <c r="CO21" s="4">
        <v>482626.2</v>
      </c>
      <c r="CP21" s="4">
        <v>485123.9</v>
      </c>
      <c r="CQ21" s="4">
        <v>488090.2</v>
      </c>
      <c r="CR21" s="4">
        <v>489401</v>
      </c>
      <c r="CS21" s="4">
        <v>494742.6</v>
      </c>
      <c r="CT21" s="4">
        <v>497059.9</v>
      </c>
      <c r="CU21" s="4">
        <v>500067.9</v>
      </c>
      <c r="CV21" s="4">
        <v>503559</v>
      </c>
      <c r="CW21" s="4">
        <v>507044.6</v>
      </c>
      <c r="CX21" s="4">
        <v>507752.4</v>
      </c>
      <c r="CY21" s="4">
        <v>513056.8</v>
      </c>
      <c r="CZ21" s="4">
        <v>514862.4</v>
      </c>
      <c r="DA21" s="4">
        <v>517515.3</v>
      </c>
      <c r="DB21" s="4">
        <v>523978.8</v>
      </c>
      <c r="DC21" s="4">
        <v>527651.30000000005</v>
      </c>
      <c r="DD21" s="4">
        <v>529756.6</v>
      </c>
      <c r="DE21" s="4">
        <v>534901.6</v>
      </c>
      <c r="DF21" s="4">
        <v>538318.19999999995</v>
      </c>
      <c r="DG21" s="4">
        <v>542093.80000000005</v>
      </c>
      <c r="DH21" s="4">
        <v>545217.69999999995</v>
      </c>
      <c r="DI21" s="4">
        <v>548758.1</v>
      </c>
      <c r="DJ21" s="4">
        <v>552822.30000000005</v>
      </c>
      <c r="DK21" s="4">
        <v>554452.30000000005</v>
      </c>
      <c r="DL21" s="4">
        <v>558805.6</v>
      </c>
      <c r="DM21" s="4">
        <v>560911.80000000005</v>
      </c>
      <c r="DN21" s="4">
        <v>562057.5</v>
      </c>
      <c r="DO21" s="4">
        <v>568976.4</v>
      </c>
      <c r="DP21" s="4">
        <v>567496.6</v>
      </c>
      <c r="DQ21" s="4">
        <v>571840.4</v>
      </c>
      <c r="DR21" s="4">
        <v>573697.30000000005</v>
      </c>
      <c r="DS21" s="4">
        <v>571612.69999999995</v>
      </c>
      <c r="DT21" s="4">
        <v>574317</v>
      </c>
      <c r="DU21" s="4">
        <v>573142.1</v>
      </c>
      <c r="DV21" s="4">
        <v>574259.9</v>
      </c>
      <c r="DW21" s="4">
        <v>575938.4</v>
      </c>
      <c r="DX21" s="4">
        <v>578402.5</v>
      </c>
      <c r="DY21" s="4">
        <v>581272.30000000005</v>
      </c>
      <c r="DZ21" s="4">
        <v>584125.69999999995</v>
      </c>
      <c r="EA21" s="4">
        <v>584879.1</v>
      </c>
      <c r="EB21" s="4">
        <v>581516</v>
      </c>
      <c r="EC21" s="4">
        <v>586737.9</v>
      </c>
      <c r="ED21" s="4">
        <v>587564</v>
      </c>
      <c r="EE21" s="4">
        <v>590421.6</v>
      </c>
      <c r="EF21" s="4">
        <v>593240.9</v>
      </c>
      <c r="EG21" s="4">
        <v>598516.6</v>
      </c>
      <c r="EH21" s="4">
        <v>600044.69999999995</v>
      </c>
      <c r="EI21" s="4">
        <v>601498.1</v>
      </c>
      <c r="EJ21" s="4">
        <v>603407.80000000005</v>
      </c>
      <c r="EK21" s="4">
        <v>608499.5</v>
      </c>
      <c r="EL21" s="4">
        <v>607717.9</v>
      </c>
      <c r="EM21" s="4">
        <v>611079</v>
      </c>
      <c r="EN21" s="4">
        <v>613865.1</v>
      </c>
      <c r="EO21" s="4">
        <v>615670.6</v>
      </c>
      <c r="EP21" s="4">
        <v>617327.1</v>
      </c>
      <c r="EQ21" s="4">
        <v>619759.80000000005</v>
      </c>
      <c r="ER21" s="4">
        <v>621392.1</v>
      </c>
      <c r="ES21" s="4">
        <v>622245.80000000005</v>
      </c>
      <c r="ET21" s="4">
        <v>630732.80000000005</v>
      </c>
      <c r="EU21" s="4">
        <v>630340.30000000005</v>
      </c>
      <c r="EV21" s="4">
        <v>632642.80000000005</v>
      </c>
      <c r="EW21" s="4">
        <v>635053.9</v>
      </c>
      <c r="EX21" s="4">
        <v>638322.4</v>
      </c>
      <c r="EY21" s="4">
        <v>642114.4</v>
      </c>
      <c r="EZ21" s="4">
        <v>646386.80000000005</v>
      </c>
      <c r="FA21" s="4">
        <v>643704.6</v>
      </c>
      <c r="FB21" s="4">
        <v>645891.69999999995</v>
      </c>
      <c r="FC21" s="4">
        <v>649637.80000000005</v>
      </c>
      <c r="FD21" s="4">
        <v>651095.80000000005</v>
      </c>
      <c r="FE21" s="4">
        <v>657365.9</v>
      </c>
      <c r="FF21" s="4">
        <v>658227.4</v>
      </c>
      <c r="FG21" s="4">
        <v>664291.80000000005</v>
      </c>
      <c r="FH21" s="4">
        <v>665768.1</v>
      </c>
      <c r="FI21" s="4">
        <v>664920.9</v>
      </c>
      <c r="FJ21" s="4">
        <v>665140.30000000005</v>
      </c>
      <c r="FK21" s="4">
        <v>658434.9</v>
      </c>
      <c r="FL21" s="4">
        <v>578327.5</v>
      </c>
      <c r="FM21" s="4">
        <v>611069.4</v>
      </c>
      <c r="FN21" s="4">
        <v>638917.1</v>
      </c>
      <c r="FO21" s="4">
        <v>628659.80000000005</v>
      </c>
      <c r="FP21" s="4">
        <v>651180.6</v>
      </c>
      <c r="FQ21" s="4">
        <v>662907.30000000005</v>
      </c>
      <c r="FR21" s="4">
        <v>664851.69999999995</v>
      </c>
      <c r="FS21" s="4">
        <v>666399.5</v>
      </c>
      <c r="FT21" s="4">
        <v>669221.9</v>
      </c>
      <c r="FU21" s="4">
        <v>670689.6</v>
      </c>
      <c r="FV21" s="4">
        <v>674166.4</v>
      </c>
      <c r="FW21" s="4">
        <v>678735.5</v>
      </c>
      <c r="FX21" s="4">
        <v>680244.4</v>
      </c>
      <c r="FY21" s="4">
        <v>679863.4</v>
      </c>
      <c r="FZ21" s="4">
        <v>683476.8</v>
      </c>
      <c r="GA21" s="4">
        <v>690931.6</v>
      </c>
      <c r="GB21" s="4">
        <v>693730</v>
      </c>
      <c r="GC21" s="5">
        <v>700758.8</v>
      </c>
      <c r="GD21" s="5">
        <v>699606.2</v>
      </c>
      <c r="GE21" s="5">
        <v>703245.2</v>
      </c>
      <c r="GF21" s="5">
        <v>710151.9</v>
      </c>
      <c r="GG21" s="5">
        <v>711372.7</v>
      </c>
      <c r="GH21" s="5">
        <v>716114.9</v>
      </c>
      <c r="GI21" s="5">
        <v>717525.2</v>
      </c>
      <c r="GJ21" s="5">
        <v>719244.9</v>
      </c>
      <c r="GK21" s="5">
        <v>721256.8</v>
      </c>
      <c r="GL21" s="5">
        <v>723274.9</v>
      </c>
      <c r="GM21" s="5">
        <v>725038.8</v>
      </c>
      <c r="GN21" s="5">
        <v>726799.2</v>
      </c>
      <c r="GO21" s="5">
        <v>728625.9</v>
      </c>
      <c r="GP21" s="5">
        <v>730574.8</v>
      </c>
      <c r="GQ21" s="5">
        <v>732598.8</v>
      </c>
      <c r="GR21" s="5">
        <v>734673.3</v>
      </c>
      <c r="GS21" s="5">
        <v>736769.8</v>
      </c>
      <c r="GT21" s="5">
        <v>738914.6</v>
      </c>
      <c r="GU21" s="5">
        <v>741025.2</v>
      </c>
      <c r="GV21" s="5">
        <v>743157.6</v>
      </c>
      <c r="GW21" s="5">
        <v>745351.5</v>
      </c>
      <c r="GX21" s="5">
        <v>747612.5</v>
      </c>
      <c r="GY21" s="5">
        <v>749878.2</v>
      </c>
      <c r="GZ21" s="5">
        <v>752217.5</v>
      </c>
      <c r="HA21" s="5">
        <v>754566.9</v>
      </c>
      <c r="HB21" s="5">
        <v>756993.8</v>
      </c>
      <c r="HC21" s="5">
        <v>759435.7</v>
      </c>
      <c r="HD21" s="5">
        <v>761949.4</v>
      </c>
      <c r="HE21" s="5">
        <v>764474.3</v>
      </c>
      <c r="HF21" s="5">
        <v>767077.8</v>
      </c>
      <c r="HG21" s="5">
        <v>769643.2</v>
      </c>
      <c r="HH21" s="5">
        <v>772284.9</v>
      </c>
      <c r="HI21" s="5">
        <v>775004.5</v>
      </c>
      <c r="HJ21" s="5">
        <v>777799.6</v>
      </c>
      <c r="HK21" s="5">
        <v>780604.9</v>
      </c>
      <c r="HL21" s="5">
        <v>783421.7</v>
      </c>
      <c r="HM21" s="5">
        <v>786313.9</v>
      </c>
      <c r="HN21" s="5">
        <v>789218.3</v>
      </c>
      <c r="HO21" s="5">
        <v>792197.7</v>
      </c>
      <c r="HP21" s="5">
        <v>795191.3</v>
      </c>
      <c r="HQ21" s="5">
        <v>798172.7</v>
      </c>
      <c r="HR21" s="5">
        <v>801127</v>
      </c>
      <c r="HS21" s="5">
        <v>804139.1</v>
      </c>
      <c r="HT21" s="5">
        <v>807164</v>
      </c>
      <c r="HU21" s="5">
        <v>810201.1</v>
      </c>
      <c r="HV21" s="5">
        <v>813247.2</v>
      </c>
      <c r="HW21" s="5">
        <v>816309.5</v>
      </c>
      <c r="HX21" s="5">
        <v>819384.1</v>
      </c>
      <c r="HY21" s="5">
        <v>822473.4</v>
      </c>
      <c r="HZ21" s="5">
        <v>825575.9</v>
      </c>
      <c r="IA21" s="5">
        <v>828693.3</v>
      </c>
      <c r="IB21" s="5">
        <v>831824.1</v>
      </c>
      <c r="IC21" s="5">
        <v>834966.7</v>
      </c>
      <c r="ID21" s="5">
        <v>838125.1</v>
      </c>
      <c r="IE21" s="5">
        <v>841294.8</v>
      </c>
      <c r="IF21" s="5">
        <v>844480.4</v>
      </c>
      <c r="IG21" s="5">
        <v>847679.6</v>
      </c>
      <c r="IH21" s="5">
        <v>850892.7</v>
      </c>
      <c r="II21" s="5">
        <v>854119.5</v>
      </c>
      <c r="IJ21" s="5">
        <v>857361.1</v>
      </c>
      <c r="IK21" s="5">
        <v>860616.6</v>
      </c>
      <c r="IL21" s="5">
        <v>863886.9</v>
      </c>
      <c r="IM21" s="5">
        <v>867238.2</v>
      </c>
      <c r="IN21" s="5">
        <v>870604.2</v>
      </c>
      <c r="IO21" s="5">
        <v>873984.2</v>
      </c>
      <c r="IP21" s="5">
        <v>877378.1</v>
      </c>
      <c r="IQ21" s="5">
        <v>880855.8</v>
      </c>
      <c r="IR21" s="5">
        <v>884349.8</v>
      </c>
      <c r="IS21" s="5">
        <v>887872.8</v>
      </c>
      <c r="IT21" s="5">
        <v>891412.4</v>
      </c>
      <c r="IU21" s="5">
        <v>894967</v>
      </c>
      <c r="IV21" s="5">
        <v>898542.7</v>
      </c>
      <c r="IW21" s="5">
        <v>902059.4</v>
      </c>
      <c r="IX21" s="5">
        <v>905590</v>
      </c>
      <c r="IY21" s="5">
        <v>909137</v>
      </c>
      <c r="IZ21" s="5">
        <v>912697.9</v>
      </c>
      <c r="JA21" s="5">
        <v>916114.6</v>
      </c>
      <c r="JB21" s="5">
        <v>919542.2</v>
      </c>
      <c r="JC21" s="5">
        <v>922979.2</v>
      </c>
      <c r="JD21" s="5">
        <v>926430.9</v>
      </c>
      <c r="JE21" s="5">
        <v>929742</v>
      </c>
      <c r="JF21" s="5">
        <v>933065.9</v>
      </c>
      <c r="JG21" s="5">
        <v>936396.2</v>
      </c>
      <c r="JH21" s="5">
        <v>939735.8</v>
      </c>
      <c r="JI21" s="5">
        <v>943018.9</v>
      </c>
      <c r="JJ21" s="5">
        <v>946310.9</v>
      </c>
      <c r="JK21" s="5">
        <v>949610.6</v>
      </c>
      <c r="JL21" s="5">
        <v>952917.3</v>
      </c>
      <c r="JM21" s="5">
        <v>956264.8</v>
      </c>
      <c r="JN21" s="5">
        <v>959622.1</v>
      </c>
      <c r="JO21" s="5">
        <v>962987.6</v>
      </c>
      <c r="JP21" s="5">
        <v>966361.2</v>
      </c>
      <c r="JQ21" s="5">
        <v>969688.3</v>
      </c>
      <c r="JR21" s="5">
        <v>973020.4</v>
      </c>
      <c r="JS21" s="5">
        <v>976362.1</v>
      </c>
      <c r="JT21" s="5">
        <v>979711.5</v>
      </c>
      <c r="JU21" s="5">
        <v>983045.2</v>
      </c>
      <c r="JV21" s="5">
        <v>986385.6</v>
      </c>
      <c r="JW21" s="5">
        <v>989731.7</v>
      </c>
      <c r="JX21" s="5">
        <v>993086.2</v>
      </c>
      <c r="JY21" s="5">
        <v>996369.5</v>
      </c>
      <c r="JZ21" s="5">
        <v>999658.8</v>
      </c>
      <c r="KA21" s="5">
        <v>1002953</v>
      </c>
      <c r="KB21" s="5">
        <v>1006253</v>
      </c>
      <c r="KC21" s="5">
        <v>1009530</v>
      </c>
      <c r="KD21" s="5">
        <v>1012810</v>
      </c>
      <c r="KE21" s="5">
        <v>1016096</v>
      </c>
      <c r="KF21" s="5">
        <v>1019388</v>
      </c>
      <c r="KG21" s="5">
        <v>1022644</v>
      </c>
      <c r="KH21" s="5">
        <v>1025905</v>
      </c>
      <c r="KI21" s="5">
        <v>1029171</v>
      </c>
      <c r="KJ21" s="5">
        <v>1032441</v>
      </c>
      <c r="KK21" s="5">
        <v>1035638</v>
      </c>
      <c r="KL21" s="5">
        <v>1038835</v>
      </c>
      <c r="KM21" s="5">
        <v>1042034</v>
      </c>
      <c r="KN21" s="5">
        <v>1045236</v>
      </c>
      <c r="KO21" s="5">
        <v>1048444</v>
      </c>
      <c r="KP21" s="5">
        <v>1051654</v>
      </c>
      <c r="KQ21" s="5">
        <v>1054865</v>
      </c>
      <c r="KR21" s="5">
        <v>1058081</v>
      </c>
      <c r="KS21" s="5">
        <v>1061265</v>
      </c>
      <c r="KT21" s="5">
        <v>1064451</v>
      </c>
      <c r="KU21" s="5">
        <v>1067641</v>
      </c>
      <c r="KV21" s="5">
        <v>1070832</v>
      </c>
      <c r="KW21" s="5">
        <v>1073994</v>
      </c>
      <c r="KX21" s="5">
        <v>1077158</v>
      </c>
      <c r="KY21" s="5">
        <v>1080321</v>
      </c>
      <c r="KZ21" s="5">
        <v>1083492</v>
      </c>
      <c r="LA21" s="5">
        <v>1086659</v>
      </c>
      <c r="LB21" s="5">
        <v>1089831</v>
      </c>
      <c r="LC21" s="5">
        <v>1093006</v>
      </c>
      <c r="LD21" s="5">
        <v>1096181</v>
      </c>
      <c r="LE21" s="5">
        <v>1099388</v>
      </c>
      <c r="LF21" s="5">
        <v>1102596</v>
      </c>
      <c r="LG21" s="5">
        <v>1105809</v>
      </c>
      <c r="LH21" s="5">
        <v>1109027</v>
      </c>
      <c r="LI21" s="5">
        <v>1112223</v>
      </c>
      <c r="LJ21" s="5">
        <v>1115426</v>
      </c>
      <c r="LK21" s="5">
        <v>1118630</v>
      </c>
      <c r="LL21" s="5">
        <v>1121837</v>
      </c>
      <c r="LM21" s="5">
        <v>1125072</v>
      </c>
      <c r="LN21" s="5">
        <v>1128311</v>
      </c>
      <c r="LO21" s="5">
        <v>1131553</v>
      </c>
      <c r="LP21" s="5">
        <v>1134801</v>
      </c>
      <c r="LQ21" s="5">
        <v>1138050</v>
      </c>
      <c r="LR21" s="5">
        <v>1141306</v>
      </c>
      <c r="LS21" t="s">
        <v>437</v>
      </c>
      <c r="LT21" t="b">
        <v>0</v>
      </c>
      <c r="LU21" s="3" t="s">
        <v>358</v>
      </c>
      <c r="LV21" t="s">
        <v>349</v>
      </c>
      <c r="LW21">
        <v>2024</v>
      </c>
      <c r="LX21">
        <v>2</v>
      </c>
      <c r="LY21" s="2">
        <v>46125</v>
      </c>
      <c r="LZ21" t="s">
        <v>438</v>
      </c>
      <c r="MA21" t="s">
        <v>349</v>
      </c>
      <c r="MB21" t="s">
        <v>352</v>
      </c>
      <c r="MC21" t="s">
        <v>439</v>
      </c>
      <c r="MD21" t="s">
        <v>354</v>
      </c>
    </row>
    <row r="22" spans="1:342" x14ac:dyDescent="0.25">
      <c r="A22" t="s">
        <v>342</v>
      </c>
      <c r="B22" t="s">
        <v>399</v>
      </c>
      <c r="C22" s="3" t="s">
        <v>794</v>
      </c>
      <c r="D22" t="s">
        <v>356</v>
      </c>
      <c r="E22" t="s">
        <v>369</v>
      </c>
      <c r="F22" t="s">
        <v>347</v>
      </c>
      <c r="G22" s="4">
        <v>302</v>
      </c>
      <c r="H22" s="4">
        <v>-2364</v>
      </c>
      <c r="I22" s="4">
        <v>-1527</v>
      </c>
      <c r="J22" s="4">
        <v>-296</v>
      </c>
      <c r="K22" s="4">
        <v>-1332</v>
      </c>
      <c r="L22" s="4">
        <v>-2964</v>
      </c>
      <c r="M22" s="4">
        <v>-1973</v>
      </c>
      <c r="N22" s="4">
        <v>1855</v>
      </c>
      <c r="O22" s="4">
        <v>1451</v>
      </c>
      <c r="P22" s="4">
        <v>-2280</v>
      </c>
      <c r="Q22" s="4">
        <v>-1135</v>
      </c>
      <c r="R22" s="4">
        <v>-255</v>
      </c>
      <c r="S22" s="4">
        <v>1465</v>
      </c>
      <c r="T22" s="4">
        <v>-2799</v>
      </c>
      <c r="U22" s="4">
        <v>-2262</v>
      </c>
      <c r="V22" s="4">
        <v>1020</v>
      </c>
      <c r="W22" s="4">
        <v>69</v>
      </c>
      <c r="X22" s="4">
        <v>-4056</v>
      </c>
      <c r="Y22" s="4">
        <v>-1335</v>
      </c>
      <c r="Z22" s="4">
        <v>174</v>
      </c>
      <c r="AA22" s="4">
        <v>150</v>
      </c>
      <c r="AB22" s="4">
        <v>-4184</v>
      </c>
      <c r="AC22" s="4">
        <v>104</v>
      </c>
      <c r="AD22" s="4">
        <v>183</v>
      </c>
      <c r="AE22" s="4">
        <v>1194</v>
      </c>
      <c r="AF22" s="4">
        <v>-2874</v>
      </c>
      <c r="AG22" s="4">
        <v>-2900</v>
      </c>
      <c r="AH22" s="4">
        <v>518</v>
      </c>
      <c r="AI22" s="4">
        <v>799</v>
      </c>
      <c r="AJ22" s="4">
        <v>-5078</v>
      </c>
      <c r="AK22" s="4">
        <v>-1639</v>
      </c>
      <c r="AL22" s="4">
        <v>125</v>
      </c>
      <c r="AM22" s="4">
        <v>3162</v>
      </c>
      <c r="AN22" s="4">
        <v>-2495</v>
      </c>
      <c r="AO22" s="4">
        <v>735</v>
      </c>
      <c r="AP22" s="4">
        <v>2097</v>
      </c>
      <c r="AQ22" s="4">
        <v>5670</v>
      </c>
      <c r="AR22" s="4">
        <v>-2497</v>
      </c>
      <c r="AS22" s="4">
        <v>-349</v>
      </c>
      <c r="AT22" s="4">
        <v>3799</v>
      </c>
      <c r="AU22" s="4">
        <v>4022</v>
      </c>
      <c r="AV22" s="4">
        <v>-3188</v>
      </c>
      <c r="AW22" s="4">
        <v>-90</v>
      </c>
      <c r="AX22" s="4">
        <v>870</v>
      </c>
      <c r="AY22" s="4">
        <v>1980</v>
      </c>
      <c r="AZ22" s="4">
        <v>-6393</v>
      </c>
      <c r="BA22" s="4">
        <v>-3906</v>
      </c>
      <c r="BB22" s="4">
        <v>-2083</v>
      </c>
      <c r="BC22" s="4">
        <v>-2105</v>
      </c>
      <c r="BD22" s="4">
        <v>-12839</v>
      </c>
      <c r="BE22" s="4">
        <v>-9877</v>
      </c>
      <c r="BF22" s="4">
        <v>-7529</v>
      </c>
      <c r="BG22" s="4">
        <v>-8066</v>
      </c>
      <c r="BH22" s="4">
        <v>-14808</v>
      </c>
      <c r="BI22" s="4">
        <v>-11231</v>
      </c>
      <c r="BJ22" s="4">
        <v>-9723.0010000000002</v>
      </c>
      <c r="BK22" s="4">
        <v>-9205.9989999999998</v>
      </c>
      <c r="BL22" s="4">
        <v>-14247</v>
      </c>
      <c r="BM22" s="4">
        <v>-9870</v>
      </c>
      <c r="BN22" s="4">
        <v>-6344</v>
      </c>
      <c r="BO22" s="4">
        <v>-6376</v>
      </c>
      <c r="BP22" s="4">
        <v>-11372</v>
      </c>
      <c r="BQ22" s="4">
        <v>-8952.0010000000002</v>
      </c>
      <c r="BR22" s="4">
        <v>-4943</v>
      </c>
      <c r="BS22" s="4">
        <v>-2801</v>
      </c>
      <c r="BT22" s="4">
        <v>-13775</v>
      </c>
      <c r="BU22" s="4">
        <v>-7993</v>
      </c>
      <c r="BV22" s="4">
        <v>-1515</v>
      </c>
      <c r="BW22" s="4">
        <v>-1397</v>
      </c>
      <c r="BX22" s="4">
        <v>-10914</v>
      </c>
      <c r="BY22" s="4">
        <v>-5092</v>
      </c>
      <c r="BZ22" s="4">
        <v>3254</v>
      </c>
      <c r="CA22" s="4">
        <v>8279</v>
      </c>
      <c r="CB22" s="4">
        <v>-8999</v>
      </c>
      <c r="CC22" s="4">
        <v>-139</v>
      </c>
      <c r="CD22" s="4">
        <v>3908</v>
      </c>
      <c r="CE22" s="4">
        <v>11536</v>
      </c>
      <c r="CF22" s="4">
        <v>-6073</v>
      </c>
      <c r="CG22" s="4">
        <v>2723</v>
      </c>
      <c r="CH22" s="4">
        <v>5239</v>
      </c>
      <c r="CI22" s="4">
        <v>15484</v>
      </c>
      <c r="CJ22" s="4">
        <v>3583</v>
      </c>
      <c r="CK22" s="4">
        <v>5062</v>
      </c>
      <c r="CL22" s="4">
        <v>-2312</v>
      </c>
      <c r="CM22" s="4">
        <v>15523</v>
      </c>
      <c r="CN22" s="4">
        <v>1345</v>
      </c>
      <c r="CO22" s="4">
        <v>4329</v>
      </c>
      <c r="CP22" s="4">
        <v>-6058</v>
      </c>
      <c r="CQ22" s="4">
        <v>8187</v>
      </c>
      <c r="CR22" s="4">
        <v>-7615</v>
      </c>
      <c r="CS22" s="4">
        <v>-2609</v>
      </c>
      <c r="CT22" s="4">
        <v>-9612</v>
      </c>
      <c r="CU22" s="4">
        <v>3280</v>
      </c>
      <c r="CV22" s="4">
        <v>-10315</v>
      </c>
      <c r="CW22" s="4">
        <v>-7300</v>
      </c>
      <c r="CX22" s="4">
        <v>-10269</v>
      </c>
      <c r="CY22" s="4">
        <v>6059</v>
      </c>
      <c r="CZ22" s="4">
        <v>-11544</v>
      </c>
      <c r="DA22" s="4">
        <v>-7862</v>
      </c>
      <c r="DB22" s="4">
        <v>-10460</v>
      </c>
      <c r="DC22" s="4">
        <v>5706</v>
      </c>
      <c r="DD22" s="4">
        <v>-10101</v>
      </c>
      <c r="DE22" s="4">
        <v>-5475</v>
      </c>
      <c r="DF22" s="4">
        <v>-11155</v>
      </c>
      <c r="DG22" s="4">
        <v>7754</v>
      </c>
      <c r="DH22" s="4">
        <v>-9060.9989999999998</v>
      </c>
      <c r="DI22" s="4">
        <v>-6421</v>
      </c>
      <c r="DJ22" s="4">
        <v>-10254</v>
      </c>
      <c r="DK22" s="4">
        <v>11876</v>
      </c>
      <c r="DL22" s="4">
        <v>-10313</v>
      </c>
      <c r="DM22" s="4">
        <v>-6032.9989999999998</v>
      </c>
      <c r="DN22" s="4">
        <v>-11680</v>
      </c>
      <c r="DO22" s="4">
        <v>11602</v>
      </c>
      <c r="DP22" s="4">
        <v>-16131</v>
      </c>
      <c r="DQ22" s="4">
        <v>-14227</v>
      </c>
      <c r="DR22" s="4">
        <v>-26174</v>
      </c>
      <c r="DS22" s="4">
        <v>-11205</v>
      </c>
      <c r="DT22" s="4">
        <v>-34905</v>
      </c>
      <c r="DU22" s="4">
        <v>-28268</v>
      </c>
      <c r="DV22" s="4">
        <v>-35818</v>
      </c>
      <c r="DW22" s="4">
        <v>-12945</v>
      </c>
      <c r="DX22" s="4">
        <v>-28648</v>
      </c>
      <c r="DY22" s="4">
        <v>-27408</v>
      </c>
      <c r="DZ22" s="4">
        <v>-36832</v>
      </c>
      <c r="EA22" s="4">
        <v>-8180</v>
      </c>
      <c r="EB22" s="4">
        <v>-27081</v>
      </c>
      <c r="EC22" s="4">
        <v>-21773</v>
      </c>
      <c r="ED22" s="4">
        <v>-31275</v>
      </c>
      <c r="EE22" s="4">
        <v>-10482</v>
      </c>
      <c r="EF22" s="4">
        <v>-30362</v>
      </c>
      <c r="EG22" s="4">
        <v>-20790</v>
      </c>
      <c r="EH22" s="4">
        <v>-32173</v>
      </c>
      <c r="EI22" s="4">
        <v>-7430</v>
      </c>
      <c r="EJ22" s="4">
        <v>-25239</v>
      </c>
      <c r="EK22" s="4">
        <v>-19320</v>
      </c>
      <c r="EL22" s="4">
        <v>-28033</v>
      </c>
      <c r="EM22" s="4">
        <v>-3546</v>
      </c>
      <c r="EN22" s="4">
        <v>-25237</v>
      </c>
      <c r="EO22" s="4">
        <v>-17704</v>
      </c>
      <c r="EP22" s="4">
        <v>-23624</v>
      </c>
      <c r="EQ22" s="4">
        <v>5479</v>
      </c>
      <c r="ER22" s="4">
        <v>-20491</v>
      </c>
      <c r="ES22" s="4">
        <v>-14683</v>
      </c>
      <c r="ET22" s="4">
        <v>-20932</v>
      </c>
      <c r="EU22" s="4">
        <v>7809</v>
      </c>
      <c r="EV22" s="4">
        <v>-17438</v>
      </c>
      <c r="EW22" s="4">
        <v>-10309</v>
      </c>
      <c r="EX22" s="4">
        <v>-13765</v>
      </c>
      <c r="EY22" s="4">
        <v>20877</v>
      </c>
      <c r="EZ22" s="4">
        <v>-16314</v>
      </c>
      <c r="FA22" s="4">
        <v>-4937</v>
      </c>
      <c r="FB22" s="4">
        <v>-8732</v>
      </c>
      <c r="FC22" s="4">
        <v>17020</v>
      </c>
      <c r="FD22" s="4">
        <v>-10061</v>
      </c>
      <c r="FE22" s="4">
        <v>-3809</v>
      </c>
      <c r="FF22" s="4">
        <v>-10578</v>
      </c>
      <c r="FG22" s="4">
        <v>25708</v>
      </c>
      <c r="FH22" s="4">
        <v>-14703</v>
      </c>
      <c r="FI22" s="4">
        <v>-2124</v>
      </c>
      <c r="FJ22" s="4">
        <v>-14664</v>
      </c>
      <c r="FK22" s="4">
        <v>15541</v>
      </c>
      <c r="FL22" s="4">
        <v>-110611</v>
      </c>
      <c r="FM22" s="4">
        <v>-57583</v>
      </c>
      <c r="FN22" s="4">
        <v>-50385</v>
      </c>
      <c r="FO22" s="4">
        <v>-20533</v>
      </c>
      <c r="FP22" s="4">
        <v>-47506</v>
      </c>
      <c r="FQ22" s="4">
        <v>-22494</v>
      </c>
      <c r="FR22" s="4">
        <v>-16129</v>
      </c>
      <c r="FS22" s="4">
        <v>18757</v>
      </c>
      <c r="FT22" s="4">
        <v>-33821</v>
      </c>
      <c r="FU22" s="4">
        <v>-13212</v>
      </c>
      <c r="FV22" s="4">
        <v>-42642</v>
      </c>
      <c r="FW22" s="4">
        <v>9003</v>
      </c>
      <c r="FX22" s="4">
        <v>-44482</v>
      </c>
      <c r="FY22" s="4">
        <v>-16417</v>
      </c>
      <c r="FZ22" s="4">
        <v>-26802</v>
      </c>
      <c r="GA22" s="4">
        <v>20821</v>
      </c>
      <c r="GB22" s="4">
        <v>-39507</v>
      </c>
      <c r="GC22" s="4">
        <v>-21755</v>
      </c>
      <c r="GD22" s="4">
        <v>-34856</v>
      </c>
      <c r="GE22" s="4">
        <v>20120</v>
      </c>
      <c r="GF22" s="4">
        <v>-48955</v>
      </c>
      <c r="GG22" s="4">
        <v>-24303</v>
      </c>
      <c r="GH22" s="4">
        <v>-24250</v>
      </c>
      <c r="GI22" s="5">
        <v>39771.360000000001</v>
      </c>
      <c r="GJ22" s="5">
        <v>-40055.919999999998</v>
      </c>
      <c r="GK22" s="5">
        <v>-13268.39</v>
      </c>
      <c r="GL22" s="5">
        <v>-34051.040000000001</v>
      </c>
      <c r="GM22" s="5">
        <v>28071.61</v>
      </c>
      <c r="GN22" s="5">
        <v>-31282.43</v>
      </c>
      <c r="GO22" s="5">
        <v>-3265.25</v>
      </c>
      <c r="GP22" s="5">
        <v>-24611.9</v>
      </c>
      <c r="GQ22" s="5">
        <v>40866.620000000003</v>
      </c>
      <c r="GR22" s="5">
        <v>-28360.54</v>
      </c>
      <c r="GS22" s="5">
        <v>656.04690000000005</v>
      </c>
      <c r="GT22" s="5">
        <v>-21299.39</v>
      </c>
      <c r="GU22" s="5">
        <v>46711.55</v>
      </c>
      <c r="GV22" s="5">
        <v>-29350.39</v>
      </c>
      <c r="GW22" s="5">
        <v>587.50980000000004</v>
      </c>
      <c r="GX22" s="5">
        <v>-22065.919999999998</v>
      </c>
      <c r="GY22" s="5">
        <v>48104.13</v>
      </c>
      <c r="GZ22" s="5">
        <v>-27930.23</v>
      </c>
      <c r="HA22" s="5">
        <v>3217.92</v>
      </c>
      <c r="HB22" s="5">
        <v>-20256.98</v>
      </c>
      <c r="HC22" s="5">
        <v>52870.83</v>
      </c>
      <c r="HD22" s="5">
        <v>-30697.63</v>
      </c>
      <c r="HE22" s="5">
        <v>1483.3889999999999</v>
      </c>
      <c r="HF22" s="5">
        <v>-22953.06</v>
      </c>
      <c r="HG22" s="5">
        <v>52787.16</v>
      </c>
      <c r="HH22" s="5">
        <v>-33741.07</v>
      </c>
      <c r="HI22" s="5">
        <v>-388.60160000000002</v>
      </c>
      <c r="HJ22" s="5">
        <v>-25780.73</v>
      </c>
      <c r="HK22" s="5">
        <v>52613.13</v>
      </c>
      <c r="HL22" s="5">
        <v>-36957.78</v>
      </c>
      <c r="HM22" s="5">
        <v>-2402.2579999999998</v>
      </c>
      <c r="HN22" s="5">
        <v>-28785.03</v>
      </c>
      <c r="HO22" s="5">
        <v>52359.1</v>
      </c>
      <c r="HP22" s="5">
        <v>-40385.800000000003</v>
      </c>
      <c r="HQ22" s="5">
        <v>-4568.9530000000004</v>
      </c>
      <c r="HR22" s="5">
        <v>-31988.83</v>
      </c>
      <c r="HS22" s="5">
        <v>52024.41</v>
      </c>
      <c r="HT22" s="5">
        <v>-44017.13</v>
      </c>
      <c r="HU22" s="5">
        <v>-6892.2579999999998</v>
      </c>
      <c r="HV22" s="5">
        <v>-35391.5</v>
      </c>
      <c r="HW22" s="5">
        <v>52313.94</v>
      </c>
      <c r="HX22" s="5">
        <v>-47223.13</v>
      </c>
      <c r="HY22" s="5">
        <v>-8724.3870000000006</v>
      </c>
      <c r="HZ22" s="5">
        <v>-38334.480000000003</v>
      </c>
      <c r="IA22" s="5">
        <v>52543.86</v>
      </c>
      <c r="IB22" s="5">
        <v>-50610.68</v>
      </c>
      <c r="IC22" s="5">
        <v>-10686.73</v>
      </c>
      <c r="ID22" s="5">
        <v>-41451.599999999999</v>
      </c>
      <c r="IE22" s="5">
        <v>52720.25</v>
      </c>
      <c r="IF22" s="5">
        <v>-54185.95</v>
      </c>
      <c r="IG22" s="5">
        <v>-12782.14</v>
      </c>
      <c r="IH22" s="5">
        <v>-44746.69</v>
      </c>
      <c r="II22" s="5">
        <v>52835.96</v>
      </c>
      <c r="IJ22" s="5">
        <v>-57960.07</v>
      </c>
      <c r="IK22" s="5">
        <v>-15023.16</v>
      </c>
      <c r="IL22" s="5">
        <v>-48239.48</v>
      </c>
      <c r="IM22" s="5">
        <v>52894.12</v>
      </c>
      <c r="IN22" s="5">
        <v>-61960.47</v>
      </c>
      <c r="IO22" s="5">
        <v>-17421.21</v>
      </c>
      <c r="IP22" s="5">
        <v>-51952.57</v>
      </c>
      <c r="IQ22" s="5">
        <v>54734.36</v>
      </c>
      <c r="IR22" s="5">
        <v>-64299.86</v>
      </c>
      <c r="IS22" s="5">
        <v>-18058.68</v>
      </c>
      <c r="IT22" s="5">
        <v>-53891.360000000001</v>
      </c>
      <c r="IU22" s="5">
        <v>56853.88</v>
      </c>
      <c r="IV22" s="5">
        <v>-66749.87</v>
      </c>
      <c r="IW22" s="5">
        <v>-18748.75</v>
      </c>
      <c r="IX22" s="5">
        <v>-55941.8</v>
      </c>
      <c r="IY22" s="5">
        <v>58999.44</v>
      </c>
      <c r="IZ22" s="5">
        <v>-69273.06</v>
      </c>
      <c r="JA22" s="5">
        <v>-19458.45</v>
      </c>
      <c r="JB22" s="5">
        <v>-58048.19</v>
      </c>
      <c r="JC22" s="5">
        <v>61182.05</v>
      </c>
      <c r="JD22" s="5">
        <v>-71843.64</v>
      </c>
      <c r="JE22" s="5">
        <v>-20184.77</v>
      </c>
      <c r="JF22" s="5">
        <v>-60197.45</v>
      </c>
      <c r="JG22" s="5">
        <v>63400.160000000003</v>
      </c>
      <c r="JH22" s="5">
        <v>-74459.16</v>
      </c>
      <c r="JI22" s="5">
        <v>-20920.599999999999</v>
      </c>
      <c r="JJ22" s="5">
        <v>-62382.97</v>
      </c>
      <c r="JK22" s="5">
        <v>65686.84</v>
      </c>
      <c r="JL22" s="5">
        <v>-77144.5</v>
      </c>
      <c r="JM22" s="5">
        <v>-21672.880000000001</v>
      </c>
      <c r="JN22" s="5">
        <v>-64635.56</v>
      </c>
      <c r="JO22" s="5">
        <v>68064.12</v>
      </c>
      <c r="JP22" s="5">
        <v>-79937.94</v>
      </c>
      <c r="JQ22" s="5">
        <v>-22460.45</v>
      </c>
      <c r="JR22" s="5">
        <v>-66972.12</v>
      </c>
      <c r="JS22" s="5">
        <v>70502.87</v>
      </c>
      <c r="JT22" s="5">
        <v>-82807.12</v>
      </c>
      <c r="JU22" s="5">
        <v>-23267</v>
      </c>
      <c r="JV22" s="5">
        <v>-69372.429999999993</v>
      </c>
      <c r="JW22" s="5">
        <v>73021.25</v>
      </c>
      <c r="JX22" s="5">
        <v>-85766.41</v>
      </c>
      <c r="JY22" s="5">
        <v>-24101.17</v>
      </c>
      <c r="JZ22" s="5">
        <v>-71848.97</v>
      </c>
      <c r="KA22" s="5">
        <v>75598.14</v>
      </c>
      <c r="KB22" s="5">
        <v>-88799.06</v>
      </c>
      <c r="KC22" s="5">
        <v>-24953.95</v>
      </c>
      <c r="KD22" s="5">
        <v>-74386.570000000007</v>
      </c>
      <c r="KE22" s="5">
        <v>78254.36</v>
      </c>
      <c r="KF22" s="5">
        <v>-91922.98</v>
      </c>
      <c r="KG22" s="5">
        <v>-25832.74</v>
      </c>
      <c r="KH22" s="5">
        <v>-77001.3</v>
      </c>
      <c r="KI22" s="5">
        <v>80987.12</v>
      </c>
      <c r="KJ22" s="5">
        <v>-95136.52</v>
      </c>
      <c r="KK22" s="5">
        <v>-26738.84</v>
      </c>
      <c r="KL22" s="5">
        <v>-79689.08</v>
      </c>
      <c r="KM22" s="5">
        <v>83775.839999999997</v>
      </c>
      <c r="KN22" s="5">
        <v>-98424.74</v>
      </c>
      <c r="KO22" s="5">
        <v>-27664.18</v>
      </c>
      <c r="KP22" s="5">
        <v>-82438.67</v>
      </c>
      <c r="KQ22" s="5">
        <v>86659.49</v>
      </c>
      <c r="KR22" s="5">
        <v>-101812.6</v>
      </c>
      <c r="KS22" s="5">
        <v>-28617.27</v>
      </c>
      <c r="KT22" s="5">
        <v>-85274.89</v>
      </c>
      <c r="KU22" s="5">
        <v>89614.46</v>
      </c>
      <c r="KV22" s="5">
        <v>-105297</v>
      </c>
      <c r="KW22" s="5">
        <v>-29600.23</v>
      </c>
      <c r="KX22" s="5">
        <v>-88188.73</v>
      </c>
      <c r="KY22" s="5">
        <v>92654.5</v>
      </c>
      <c r="KZ22" s="5">
        <v>-108871.2</v>
      </c>
      <c r="LA22" s="5">
        <v>-30604.22</v>
      </c>
      <c r="LB22" s="5">
        <v>-91180.34</v>
      </c>
      <c r="LC22" s="5">
        <v>95789.7</v>
      </c>
      <c r="LD22" s="5">
        <v>-112556.6</v>
      </c>
      <c r="LE22" s="5">
        <v>-31640.06</v>
      </c>
      <c r="LF22" s="5">
        <v>-94266.12</v>
      </c>
      <c r="LG22" s="5">
        <v>99036.1</v>
      </c>
      <c r="LH22" s="5">
        <v>-116368.8</v>
      </c>
      <c r="LI22" s="5">
        <v>-32712.62</v>
      </c>
      <c r="LJ22" s="5">
        <v>-97457.87</v>
      </c>
      <c r="LK22" s="5">
        <v>102367.9</v>
      </c>
      <c r="LL22" s="5">
        <v>-120293.3</v>
      </c>
      <c r="LM22" s="5">
        <v>-33818.949999999997</v>
      </c>
      <c r="LN22" s="5">
        <v>-100743.6</v>
      </c>
      <c r="LO22" s="5">
        <v>105819.6</v>
      </c>
      <c r="LP22" s="5">
        <v>-124343.5</v>
      </c>
      <c r="LQ22" s="5">
        <v>-34955</v>
      </c>
      <c r="LR22" s="5">
        <v>-104135.1</v>
      </c>
      <c r="LS22" t="s">
        <v>348</v>
      </c>
      <c r="LT22" t="b">
        <v>0</v>
      </c>
      <c r="LU22" t="s">
        <v>349</v>
      </c>
      <c r="LV22" t="s">
        <v>349</v>
      </c>
      <c r="LW22">
        <v>2025</v>
      </c>
      <c r="LX22">
        <v>4</v>
      </c>
      <c r="LY22" s="2">
        <v>46125</v>
      </c>
      <c r="LZ22" s="3" t="s">
        <v>400</v>
      </c>
      <c r="MA22" t="s">
        <v>401</v>
      </c>
      <c r="MB22" t="s">
        <v>352</v>
      </c>
      <c r="MC22" t="s">
        <v>402</v>
      </c>
      <c r="MD22" t="s">
        <v>354</v>
      </c>
    </row>
    <row r="23" spans="1:342" x14ac:dyDescent="0.25">
      <c r="A23" t="s">
        <v>342</v>
      </c>
      <c r="B23" t="s">
        <v>403</v>
      </c>
      <c r="C23" s="3" t="s">
        <v>794</v>
      </c>
      <c r="D23" t="s">
        <v>356</v>
      </c>
      <c r="E23" t="s">
        <v>369</v>
      </c>
      <c r="F23" t="s">
        <v>347</v>
      </c>
      <c r="G23" s="4">
        <v>1E-3</v>
      </c>
      <c r="H23" s="4">
        <v>1E-3</v>
      </c>
      <c r="I23" s="4">
        <v>1E-3</v>
      </c>
      <c r="J23" s="4">
        <v>1E-3</v>
      </c>
      <c r="K23" s="4">
        <v>1E-3</v>
      </c>
      <c r="L23" s="4">
        <v>1E-3</v>
      </c>
      <c r="M23" s="4">
        <v>1E-3</v>
      </c>
      <c r="N23" s="4">
        <v>1E-3</v>
      </c>
      <c r="O23" s="4">
        <v>1E-3</v>
      </c>
      <c r="P23" s="4">
        <v>1E-3</v>
      </c>
      <c r="Q23" s="4">
        <v>1E-3</v>
      </c>
      <c r="R23" s="4">
        <v>1E-3</v>
      </c>
      <c r="S23" s="4">
        <v>1E-3</v>
      </c>
      <c r="T23" s="4">
        <v>1E-3</v>
      </c>
      <c r="U23" s="4">
        <v>1E-3</v>
      </c>
      <c r="V23" s="4">
        <v>1E-3</v>
      </c>
      <c r="W23" s="4">
        <v>1E-3</v>
      </c>
      <c r="X23" s="4">
        <v>1E-3</v>
      </c>
      <c r="Y23" s="4">
        <v>1E-3</v>
      </c>
      <c r="Z23" s="4">
        <v>1E-3</v>
      </c>
      <c r="AA23" s="4">
        <v>1E-3</v>
      </c>
      <c r="AB23" s="4">
        <v>1E-3</v>
      </c>
      <c r="AC23" s="4">
        <v>1E-3</v>
      </c>
      <c r="AD23" s="4">
        <v>1E-3</v>
      </c>
      <c r="AE23" s="4">
        <v>1E-3</v>
      </c>
      <c r="AF23" s="4">
        <v>1E-3</v>
      </c>
      <c r="AG23" s="4">
        <v>1E-3</v>
      </c>
      <c r="AH23" s="4">
        <v>1E-3</v>
      </c>
      <c r="AI23" s="4">
        <v>1E-3</v>
      </c>
      <c r="AJ23" s="4">
        <v>1E-3</v>
      </c>
      <c r="AK23" s="4">
        <v>1E-3</v>
      </c>
      <c r="AL23" s="4">
        <v>1E-3</v>
      </c>
      <c r="AM23" s="4">
        <v>1E-3</v>
      </c>
      <c r="AN23" s="4">
        <v>1E-3</v>
      </c>
      <c r="AO23" s="4">
        <v>1E-3</v>
      </c>
      <c r="AP23" s="4">
        <v>1E-3</v>
      </c>
      <c r="AQ23" s="4">
        <v>1E-3</v>
      </c>
      <c r="AR23" s="4">
        <v>1E-3</v>
      </c>
      <c r="AS23" s="4">
        <v>1E-3</v>
      </c>
      <c r="AT23" s="4">
        <v>1E-3</v>
      </c>
      <c r="AU23" s="4">
        <v>1E-3</v>
      </c>
      <c r="AV23" s="4">
        <v>1E-3</v>
      </c>
      <c r="AW23" s="4">
        <v>1E-3</v>
      </c>
      <c r="AX23" s="4">
        <v>1E-3</v>
      </c>
      <c r="AY23" s="4">
        <v>1E-3</v>
      </c>
      <c r="AZ23" s="4">
        <v>1E-3</v>
      </c>
      <c r="BA23" s="4">
        <v>1E-3</v>
      </c>
      <c r="BB23" s="4">
        <v>1E-3</v>
      </c>
      <c r="BC23" s="4">
        <v>1E-3</v>
      </c>
      <c r="BD23" s="4">
        <v>1E-3</v>
      </c>
      <c r="BE23" s="4">
        <v>1E-3</v>
      </c>
      <c r="BF23" s="4">
        <v>1E-3</v>
      </c>
      <c r="BG23" s="4">
        <v>1E-3</v>
      </c>
      <c r="BH23" s="4">
        <v>1E-3</v>
      </c>
      <c r="BI23" s="4">
        <v>1E-3</v>
      </c>
      <c r="BJ23" s="4">
        <v>1E-3</v>
      </c>
      <c r="BK23" s="4">
        <v>1E-3</v>
      </c>
      <c r="BL23" s="4">
        <v>1E-3</v>
      </c>
      <c r="BM23" s="4">
        <v>1E-3</v>
      </c>
      <c r="BN23" s="4">
        <v>1E-3</v>
      </c>
      <c r="BO23" s="4">
        <v>1E-3</v>
      </c>
      <c r="BP23" s="4">
        <v>1E-3</v>
      </c>
      <c r="BQ23" s="4">
        <v>1E-3</v>
      </c>
      <c r="BR23" s="4">
        <v>1E-3</v>
      </c>
      <c r="BS23" s="4">
        <v>1E-3</v>
      </c>
      <c r="BT23" s="4">
        <v>1E-3</v>
      </c>
      <c r="BU23" s="4">
        <v>1E-3</v>
      </c>
      <c r="BV23" s="4">
        <v>1E-3</v>
      </c>
      <c r="BW23" s="4">
        <v>1E-3</v>
      </c>
      <c r="BX23" s="4">
        <v>325351</v>
      </c>
      <c r="BY23" s="4">
        <v>330582</v>
      </c>
      <c r="BZ23" s="4">
        <v>330423</v>
      </c>
      <c r="CA23" s="4">
        <v>326133</v>
      </c>
      <c r="CB23" s="4">
        <v>333211</v>
      </c>
      <c r="CC23" s="4">
        <v>333334</v>
      </c>
      <c r="CD23" s="4">
        <v>332260</v>
      </c>
      <c r="CE23" s="4">
        <v>330781</v>
      </c>
      <c r="CF23" s="4">
        <v>331576</v>
      </c>
      <c r="CG23" s="4">
        <v>319806</v>
      </c>
      <c r="CH23" s="4">
        <v>319700</v>
      </c>
      <c r="CI23" s="4">
        <v>299659</v>
      </c>
      <c r="CJ23" s="4">
        <v>302504</v>
      </c>
      <c r="CK23" s="4">
        <v>299193</v>
      </c>
      <c r="CL23" s="4">
        <v>314399</v>
      </c>
      <c r="CM23" s="4">
        <v>306701</v>
      </c>
      <c r="CN23" s="4">
        <v>316188</v>
      </c>
      <c r="CO23" s="4">
        <v>313842</v>
      </c>
      <c r="CP23" s="4">
        <v>334237</v>
      </c>
      <c r="CQ23" s="4">
        <v>333739</v>
      </c>
      <c r="CR23" s="4">
        <v>348042</v>
      </c>
      <c r="CS23" s="4">
        <v>353746</v>
      </c>
      <c r="CT23" s="4">
        <v>385431</v>
      </c>
      <c r="CU23" s="4">
        <v>388404</v>
      </c>
      <c r="CV23" s="4">
        <v>388568</v>
      </c>
      <c r="CW23" s="4">
        <v>390972</v>
      </c>
      <c r="CX23" s="4">
        <v>410236</v>
      </c>
      <c r="CY23" s="4">
        <v>409014</v>
      </c>
      <c r="CZ23" s="4">
        <v>434999</v>
      </c>
      <c r="DA23" s="4">
        <v>441417</v>
      </c>
      <c r="DB23" s="4">
        <v>460437</v>
      </c>
      <c r="DC23" s="4">
        <v>459695</v>
      </c>
      <c r="DD23" s="4">
        <v>466266</v>
      </c>
      <c r="DE23" s="4">
        <v>464606</v>
      </c>
      <c r="DF23" s="4">
        <v>479331</v>
      </c>
      <c r="DG23" s="4">
        <v>471421</v>
      </c>
      <c r="DH23" s="4">
        <v>483758</v>
      </c>
      <c r="DI23" s="4">
        <v>487884</v>
      </c>
      <c r="DJ23" s="4">
        <v>502323</v>
      </c>
      <c r="DK23" s="4">
        <v>494652</v>
      </c>
      <c r="DL23" s="4">
        <v>515874</v>
      </c>
      <c r="DM23" s="4">
        <v>519856</v>
      </c>
      <c r="DN23" s="4">
        <v>550373</v>
      </c>
      <c r="DO23" s="4">
        <v>544843</v>
      </c>
      <c r="DP23" s="4">
        <v>594890</v>
      </c>
      <c r="DQ23" s="4">
        <v>650308</v>
      </c>
      <c r="DR23" s="4">
        <v>705371</v>
      </c>
      <c r="DS23" s="4">
        <v>739660</v>
      </c>
      <c r="DT23" s="4">
        <v>784655</v>
      </c>
      <c r="DU23" s="4">
        <v>799817</v>
      </c>
      <c r="DV23" s="4">
        <v>872322</v>
      </c>
      <c r="DW23" s="4">
        <v>867406</v>
      </c>
      <c r="DX23" s="4">
        <v>907094</v>
      </c>
      <c r="DY23" s="4">
        <v>907995</v>
      </c>
      <c r="DZ23" s="4">
        <v>963180</v>
      </c>
      <c r="EA23" s="4">
        <v>970167</v>
      </c>
      <c r="EB23" s="4">
        <v>1014713</v>
      </c>
      <c r="EC23" s="4">
        <v>1050997</v>
      </c>
      <c r="ED23" s="4">
        <v>1096805</v>
      </c>
      <c r="EE23" s="4">
        <v>1101987</v>
      </c>
      <c r="EF23" s="4">
        <v>1166524</v>
      </c>
      <c r="EG23" s="4">
        <v>1175000</v>
      </c>
      <c r="EH23" s="4">
        <v>1213320</v>
      </c>
      <c r="EI23" s="4">
        <v>1227473</v>
      </c>
      <c r="EJ23" s="4">
        <v>1254198</v>
      </c>
      <c r="EK23" s="4">
        <v>1260032</v>
      </c>
      <c r="EL23" s="4">
        <v>1295371</v>
      </c>
      <c r="EM23" s="4">
        <v>1302978</v>
      </c>
      <c r="EN23" s="4">
        <v>1337101</v>
      </c>
      <c r="EO23" s="4">
        <v>1344725</v>
      </c>
      <c r="EP23" s="4">
        <v>1381363</v>
      </c>
      <c r="EQ23" s="4">
        <v>1384016</v>
      </c>
      <c r="ER23" s="4">
        <v>1406195</v>
      </c>
      <c r="ES23" s="4">
        <v>1418545</v>
      </c>
      <c r="ET23" s="4">
        <v>1455461</v>
      </c>
      <c r="EU23" s="4">
        <v>1448222</v>
      </c>
      <c r="EV23" s="4">
        <v>1481021</v>
      </c>
      <c r="EW23" s="4">
        <v>1488299</v>
      </c>
      <c r="EX23" s="4">
        <v>1529399</v>
      </c>
      <c r="EY23" s="4">
        <v>1518974</v>
      </c>
      <c r="EZ23" s="4">
        <v>1550608</v>
      </c>
      <c r="FA23" s="4">
        <v>1552855</v>
      </c>
      <c r="FB23" s="4">
        <v>1501466</v>
      </c>
      <c r="FC23" s="4">
        <v>1494319</v>
      </c>
      <c r="FD23" s="4">
        <v>1511044</v>
      </c>
      <c r="FE23" s="4">
        <v>1494568</v>
      </c>
      <c r="FF23" s="4">
        <v>1521760</v>
      </c>
      <c r="FG23" s="4">
        <v>1477459</v>
      </c>
      <c r="FH23" s="4">
        <v>1533810</v>
      </c>
      <c r="FI23" s="4">
        <v>1537445</v>
      </c>
      <c r="FJ23" s="4">
        <v>1586116</v>
      </c>
      <c r="FK23" s="4">
        <v>1585462</v>
      </c>
      <c r="FL23" s="4">
        <v>1753321</v>
      </c>
      <c r="FM23" s="4">
        <v>1770031</v>
      </c>
      <c r="FN23" s="4">
        <v>1837306</v>
      </c>
      <c r="FO23" s="4">
        <v>1849577</v>
      </c>
      <c r="FP23" s="4">
        <v>1901020</v>
      </c>
      <c r="FQ23" s="4">
        <v>1921644</v>
      </c>
      <c r="FR23" s="4">
        <v>1976975</v>
      </c>
      <c r="FS23" s="4">
        <v>1982655</v>
      </c>
      <c r="FT23" s="4">
        <v>2023112</v>
      </c>
      <c r="FU23" s="4">
        <v>2038348</v>
      </c>
      <c r="FV23" s="4">
        <v>2104197</v>
      </c>
      <c r="FW23" s="4">
        <v>2157672</v>
      </c>
      <c r="FX23" s="4">
        <v>2221600</v>
      </c>
      <c r="FY23" s="4">
        <v>2199638</v>
      </c>
      <c r="FZ23" s="4">
        <v>2287494</v>
      </c>
      <c r="GA23" s="4">
        <v>2268056</v>
      </c>
      <c r="GB23" s="4">
        <v>2325056</v>
      </c>
      <c r="GC23" s="4">
        <v>2364351</v>
      </c>
      <c r="GD23" s="4">
        <v>2452835</v>
      </c>
      <c r="GE23" s="4">
        <v>2437615</v>
      </c>
      <c r="GF23" s="4">
        <v>2509193</v>
      </c>
      <c r="GG23" s="4">
        <v>2557176</v>
      </c>
      <c r="GH23" s="4">
        <v>2596795</v>
      </c>
      <c r="GI23" s="5">
        <v>2557025</v>
      </c>
      <c r="GJ23" s="5">
        <v>2607495</v>
      </c>
      <c r="GK23" s="5">
        <v>2635131</v>
      </c>
      <c r="GL23" s="5">
        <v>2683736</v>
      </c>
      <c r="GM23" s="5">
        <v>2690048</v>
      </c>
      <c r="GN23" s="5">
        <v>2737110</v>
      </c>
      <c r="GO23" s="5">
        <v>2760609</v>
      </c>
      <c r="GP23" s="5">
        <v>2805665</v>
      </c>
      <c r="GQ23" s="5">
        <v>2807594</v>
      </c>
      <c r="GR23" s="5">
        <v>2851542</v>
      </c>
      <c r="GS23" s="5">
        <v>2870802</v>
      </c>
      <c r="GT23" s="5">
        <v>2912222</v>
      </c>
      <c r="GU23" s="5">
        <v>2907348</v>
      </c>
      <c r="GV23" s="5">
        <v>2952136</v>
      </c>
      <c r="GW23" s="5">
        <v>2971201</v>
      </c>
      <c r="GX23" s="5">
        <v>3013118</v>
      </c>
      <c r="GY23" s="5">
        <v>3006014</v>
      </c>
      <c r="GZ23" s="5">
        <v>3049662</v>
      </c>
      <c r="HA23" s="5">
        <v>3066492</v>
      </c>
      <c r="HB23" s="5">
        <v>3107000</v>
      </c>
      <c r="HC23" s="5">
        <v>3096100</v>
      </c>
      <c r="HD23" s="5">
        <v>3143078</v>
      </c>
      <c r="HE23" s="5">
        <v>3162390</v>
      </c>
      <c r="HF23" s="5">
        <v>3206355</v>
      </c>
      <c r="HG23" s="5">
        <v>3197116</v>
      </c>
      <c r="HH23" s="5">
        <v>3247694</v>
      </c>
      <c r="HI23" s="5">
        <v>3269613</v>
      </c>
      <c r="HJ23" s="5">
        <v>3317147</v>
      </c>
      <c r="HK23" s="5">
        <v>3309704</v>
      </c>
      <c r="HL23" s="5">
        <v>3361905</v>
      </c>
      <c r="HM23" s="5">
        <v>3384428</v>
      </c>
      <c r="HN23" s="5">
        <v>3433565</v>
      </c>
      <c r="HO23" s="5">
        <v>3425900</v>
      </c>
      <c r="HP23" s="5">
        <v>3482132</v>
      </c>
      <c r="HQ23" s="5">
        <v>3507618</v>
      </c>
      <c r="HR23" s="5">
        <v>3560764</v>
      </c>
      <c r="HS23" s="5">
        <v>3555203</v>
      </c>
      <c r="HT23" s="5">
        <v>3615692</v>
      </c>
      <c r="HU23" s="5">
        <v>3644329</v>
      </c>
      <c r="HV23" s="5">
        <v>3701716</v>
      </c>
      <c r="HW23" s="5">
        <v>3697703</v>
      </c>
      <c r="HX23" s="5">
        <v>3762050</v>
      </c>
      <c r="HY23" s="5">
        <v>3793377</v>
      </c>
      <c r="HZ23" s="5">
        <v>3854576</v>
      </c>
      <c r="IA23" s="5">
        <v>3852240</v>
      </c>
      <c r="IB23" s="5">
        <v>3920651</v>
      </c>
      <c r="IC23" s="5">
        <v>3954833</v>
      </c>
      <c r="ID23" s="5">
        <v>4020052</v>
      </c>
      <c r="IE23" s="5">
        <v>4019525</v>
      </c>
      <c r="IF23" s="5">
        <v>4092214</v>
      </c>
      <c r="IG23" s="5">
        <v>4129421</v>
      </c>
      <c r="IH23" s="5">
        <v>4198874</v>
      </c>
      <c r="II23" s="5">
        <v>4200292</v>
      </c>
      <c r="IJ23" s="5">
        <v>4277488</v>
      </c>
      <c r="IK23" s="5">
        <v>4317902</v>
      </c>
      <c r="IL23" s="5">
        <v>4391826</v>
      </c>
      <c r="IM23" s="5">
        <v>4395343</v>
      </c>
      <c r="IN23" s="5">
        <v>4477304</v>
      </c>
      <c r="IO23" s="5">
        <v>4521131</v>
      </c>
      <c r="IP23" s="5">
        <v>4599798</v>
      </c>
      <c r="IQ23" s="5">
        <v>4603597</v>
      </c>
      <c r="IR23" s="5">
        <v>4688652</v>
      </c>
      <c r="IS23" s="5">
        <v>4734116</v>
      </c>
      <c r="IT23" s="5">
        <v>4815736</v>
      </c>
      <c r="IU23" s="5">
        <v>4819644</v>
      </c>
      <c r="IV23" s="5">
        <v>4907940</v>
      </c>
      <c r="IW23" s="5">
        <v>4955136</v>
      </c>
      <c r="IX23" s="5">
        <v>5039858</v>
      </c>
      <c r="IY23" s="5">
        <v>5043922</v>
      </c>
      <c r="IZ23" s="5">
        <v>5135556</v>
      </c>
      <c r="JA23" s="5">
        <v>5184532</v>
      </c>
      <c r="JB23" s="5">
        <v>5272440</v>
      </c>
      <c r="JC23" s="5">
        <v>5276673</v>
      </c>
      <c r="JD23" s="5">
        <v>5371708</v>
      </c>
      <c r="JE23" s="5">
        <v>5422500</v>
      </c>
      <c r="JF23" s="5">
        <v>5513656</v>
      </c>
      <c r="JG23" s="5">
        <v>5518063</v>
      </c>
      <c r="JH23" s="5">
        <v>5616558</v>
      </c>
      <c r="JI23" s="5">
        <v>5669198</v>
      </c>
      <c r="JJ23" s="5">
        <v>5763661</v>
      </c>
      <c r="JK23" s="5">
        <v>5768234</v>
      </c>
      <c r="JL23" s="5">
        <v>5870281</v>
      </c>
      <c r="JM23" s="5">
        <v>5924820</v>
      </c>
      <c r="JN23" s="5">
        <v>6022695</v>
      </c>
      <c r="JO23" s="5">
        <v>6027432</v>
      </c>
      <c r="JP23" s="5">
        <v>6133174</v>
      </c>
      <c r="JQ23" s="5">
        <v>6189688</v>
      </c>
      <c r="JR23" s="5">
        <v>6291097</v>
      </c>
      <c r="JS23" s="5">
        <v>6296013</v>
      </c>
      <c r="JT23" s="5">
        <v>6405550</v>
      </c>
      <c r="JU23" s="5">
        <v>6464092</v>
      </c>
      <c r="JV23" s="5">
        <v>6569134</v>
      </c>
      <c r="JW23" s="5">
        <v>6574231</v>
      </c>
      <c r="JX23" s="5">
        <v>6687683</v>
      </c>
      <c r="JY23" s="5">
        <v>6748316</v>
      </c>
      <c r="JZ23" s="5">
        <v>6857104</v>
      </c>
      <c r="KA23" s="5">
        <v>6862395</v>
      </c>
      <c r="KB23" s="5">
        <v>6979859</v>
      </c>
      <c r="KC23" s="5">
        <v>7042634</v>
      </c>
      <c r="KD23" s="5">
        <v>7155263</v>
      </c>
      <c r="KE23" s="5">
        <v>7160746</v>
      </c>
      <c r="KF23" s="5">
        <v>7282342</v>
      </c>
      <c r="KG23" s="5">
        <v>7347326</v>
      </c>
      <c r="KH23" s="5">
        <v>7463910</v>
      </c>
      <c r="KI23" s="5">
        <v>7469593</v>
      </c>
      <c r="KJ23" s="5">
        <v>7595440</v>
      </c>
      <c r="KK23" s="5">
        <v>7662694</v>
      </c>
      <c r="KL23" s="5">
        <v>7783342</v>
      </c>
      <c r="KM23" s="5">
        <v>7789240</v>
      </c>
      <c r="KN23" s="5">
        <v>7919436</v>
      </c>
      <c r="KO23" s="5">
        <v>7989014</v>
      </c>
      <c r="KP23" s="5">
        <v>8113824</v>
      </c>
      <c r="KQ23" s="5">
        <v>8119927</v>
      </c>
      <c r="KR23" s="5">
        <v>8254605</v>
      </c>
      <c r="KS23" s="5">
        <v>8326576</v>
      </c>
      <c r="KT23" s="5">
        <v>8455677</v>
      </c>
      <c r="KU23" s="5">
        <v>8462003</v>
      </c>
      <c r="KV23" s="5">
        <v>8601289</v>
      </c>
      <c r="KW23" s="5">
        <v>8675723</v>
      </c>
      <c r="KX23" s="5">
        <v>8809230</v>
      </c>
      <c r="KY23" s="5">
        <v>8815779</v>
      </c>
      <c r="KZ23" s="5">
        <v>8959793</v>
      </c>
      <c r="LA23" s="5">
        <v>9036752</v>
      </c>
      <c r="LB23" s="5">
        <v>9174787</v>
      </c>
      <c r="LC23" s="5">
        <v>9181562</v>
      </c>
      <c r="LD23" s="5">
        <v>9330451</v>
      </c>
      <c r="LE23" s="5">
        <v>9410016</v>
      </c>
      <c r="LF23" s="5">
        <v>9552724</v>
      </c>
      <c r="LG23" s="5">
        <v>9559726</v>
      </c>
      <c r="LH23" s="5">
        <v>9713658</v>
      </c>
      <c r="LI23" s="5">
        <v>9795916</v>
      </c>
      <c r="LJ23" s="5">
        <v>9943452</v>
      </c>
      <c r="LK23" s="5">
        <v>9950701</v>
      </c>
      <c r="LL23" s="5">
        <v>10109820</v>
      </c>
      <c r="LM23" s="5">
        <v>10194860</v>
      </c>
      <c r="LN23" s="5">
        <v>10347370</v>
      </c>
      <c r="LO23" s="5">
        <v>10354860</v>
      </c>
      <c r="LP23" s="5">
        <v>10519340</v>
      </c>
      <c r="LQ23" s="5">
        <v>10607240</v>
      </c>
      <c r="LR23" s="5">
        <v>10764880</v>
      </c>
      <c r="LS23" t="s">
        <v>348</v>
      </c>
      <c r="LT23" t="b">
        <v>0</v>
      </c>
      <c r="LU23" t="s">
        <v>349</v>
      </c>
      <c r="LV23" t="s">
        <v>349</v>
      </c>
      <c r="LW23">
        <v>2025</v>
      </c>
      <c r="LX23">
        <v>4</v>
      </c>
      <c r="LY23" s="2">
        <v>46125</v>
      </c>
      <c r="LZ23" t="s">
        <v>404</v>
      </c>
      <c r="MA23" t="s">
        <v>405</v>
      </c>
      <c r="MB23" t="s">
        <v>352</v>
      </c>
      <c r="MC23" t="s">
        <v>406</v>
      </c>
      <c r="MD23" t="s">
        <v>354</v>
      </c>
    </row>
    <row r="24" spans="1:342" x14ac:dyDescent="0.25">
      <c r="A24" t="s">
        <v>342</v>
      </c>
      <c r="B24" t="s">
        <v>460</v>
      </c>
      <c r="C24" s="3" t="s">
        <v>794</v>
      </c>
      <c r="D24" t="s">
        <v>461</v>
      </c>
      <c r="E24" t="s">
        <v>349</v>
      </c>
      <c r="F24" t="s">
        <v>347</v>
      </c>
      <c r="G24" s="4">
        <v>-1.83196</v>
      </c>
      <c r="H24" s="4">
        <v>-1.8287880000000001</v>
      </c>
      <c r="I24" s="4">
        <v>-1.8256209999999999</v>
      </c>
      <c r="J24" s="4">
        <v>-1.82246</v>
      </c>
      <c r="K24" s="4">
        <v>-1.8193049999999999</v>
      </c>
      <c r="L24" s="4">
        <v>-1.816155</v>
      </c>
      <c r="M24" s="4">
        <v>-1.81301</v>
      </c>
      <c r="N24" s="4">
        <v>-1.809871</v>
      </c>
      <c r="O24" s="4">
        <v>-1.806738</v>
      </c>
      <c r="P24" s="4">
        <v>-1.803609</v>
      </c>
      <c r="Q24" s="4">
        <v>-1.8004869999999999</v>
      </c>
      <c r="R24" s="4">
        <v>-1.797369</v>
      </c>
      <c r="S24" s="4">
        <v>-1.794257</v>
      </c>
      <c r="T24" s="4">
        <v>-1.7911509999999999</v>
      </c>
      <c r="U24" s="4">
        <v>-1.788049</v>
      </c>
      <c r="V24" s="4">
        <v>-1.784953</v>
      </c>
      <c r="W24" s="4">
        <v>-1.781863</v>
      </c>
      <c r="X24" s="4">
        <v>-1.778778</v>
      </c>
      <c r="Y24" s="4">
        <v>-1.775698</v>
      </c>
      <c r="Z24" s="4">
        <v>-1.772624</v>
      </c>
      <c r="AA24" s="4">
        <v>-1.7695540000000001</v>
      </c>
      <c r="AB24" s="4">
        <v>-1.766491</v>
      </c>
      <c r="AC24" s="4">
        <v>-1.7634320000000001</v>
      </c>
      <c r="AD24" s="4">
        <v>-1.7603789999999999</v>
      </c>
      <c r="AE24" s="4">
        <v>-1.757331</v>
      </c>
      <c r="AF24" s="4">
        <v>-1.7542880000000001</v>
      </c>
      <c r="AG24" s="4">
        <v>-1.7514289999999999</v>
      </c>
      <c r="AH24" s="4">
        <v>-1.7485740000000001</v>
      </c>
      <c r="AI24" s="4">
        <v>-1.745725</v>
      </c>
      <c r="AJ24" s="4">
        <v>-1.74288</v>
      </c>
      <c r="AK24" s="4">
        <v>-1.7400389999999999</v>
      </c>
      <c r="AL24" s="4">
        <v>-1.7372030000000001</v>
      </c>
      <c r="AM24" s="4">
        <v>-1.734372</v>
      </c>
      <c r="AN24" s="4">
        <v>-1.7315449999999999</v>
      </c>
      <c r="AO24" s="4">
        <v>-1.728723</v>
      </c>
      <c r="AP24" s="4">
        <v>-1.7259059999999999</v>
      </c>
      <c r="AQ24" s="4">
        <v>-1.723093</v>
      </c>
      <c r="AR24" s="4">
        <v>-1.7202850000000001</v>
      </c>
      <c r="AS24" s="4">
        <v>-1.717481</v>
      </c>
      <c r="AT24" s="4">
        <v>-1.714682</v>
      </c>
      <c r="AU24" s="4">
        <v>-1.7118869999999999</v>
      </c>
      <c r="AV24" s="4">
        <v>-1.7090970000000001</v>
      </c>
      <c r="AW24" s="4">
        <v>-1.7063120000000001</v>
      </c>
      <c r="AX24" s="4">
        <v>-1.7035309999999999</v>
      </c>
      <c r="AY24" s="4">
        <v>-1.7007540000000001</v>
      </c>
      <c r="AZ24" s="4">
        <v>-1.697983</v>
      </c>
      <c r="BA24" s="4">
        <v>-1.6952149999999999</v>
      </c>
      <c r="BB24" s="4">
        <v>-1.6924520000000001</v>
      </c>
      <c r="BC24" s="4">
        <v>-1.689694</v>
      </c>
      <c r="BD24" s="4">
        <v>-1.6869400000000001</v>
      </c>
      <c r="BE24" s="4">
        <v>-1.684191</v>
      </c>
      <c r="BF24" s="4">
        <v>-1.681446</v>
      </c>
      <c r="BG24" s="4">
        <v>-1.678706</v>
      </c>
      <c r="BH24" s="4">
        <v>-1.67597</v>
      </c>
      <c r="BI24" s="4">
        <v>-1.673238</v>
      </c>
      <c r="BJ24" s="4">
        <v>-1.6705110000000001</v>
      </c>
      <c r="BK24" s="4">
        <v>-1.667789</v>
      </c>
      <c r="BL24" s="4">
        <v>-1.6650700000000001</v>
      </c>
      <c r="BM24" s="4">
        <v>-1.6623570000000001</v>
      </c>
      <c r="BN24" s="4">
        <v>-1.6596470000000001</v>
      </c>
      <c r="BO24" s="4">
        <v>-1.6569419999999999</v>
      </c>
      <c r="BP24" s="4">
        <v>-1.654242</v>
      </c>
      <c r="BQ24" s="4">
        <v>-1.651546</v>
      </c>
      <c r="BR24" s="4">
        <v>-1.648854</v>
      </c>
      <c r="BS24" s="4">
        <v>-1.6461669999999999</v>
      </c>
      <c r="BT24" s="4">
        <v>-1.6434839999999999</v>
      </c>
      <c r="BU24" s="4">
        <v>-1.640806</v>
      </c>
      <c r="BV24" s="4">
        <v>-1.638131</v>
      </c>
      <c r="BW24" s="4">
        <v>-1.635462</v>
      </c>
      <c r="BX24" s="4">
        <v>-1.6327959999999999</v>
      </c>
      <c r="BY24" s="4">
        <v>-1.6313139999999999</v>
      </c>
      <c r="BZ24" s="4">
        <v>-1.6298330000000001</v>
      </c>
      <c r="CA24" s="4">
        <v>-1.6283540000000001</v>
      </c>
      <c r="CB24" s="4">
        <v>-1.626876</v>
      </c>
      <c r="CC24" s="4">
        <v>-1.625399</v>
      </c>
      <c r="CD24" s="4">
        <v>-1.6239239999999999</v>
      </c>
      <c r="CE24" s="4">
        <v>-1.6224499999999999</v>
      </c>
      <c r="CF24" s="4">
        <v>-1.6209769999999999</v>
      </c>
      <c r="CG24" s="4">
        <v>-1.6195059999999999</v>
      </c>
      <c r="CH24" s="4">
        <v>-1.6180349999999999</v>
      </c>
      <c r="CI24" s="4">
        <v>-1.6165670000000001</v>
      </c>
      <c r="CJ24" s="4">
        <v>-1.6150990000000001</v>
      </c>
      <c r="CK24" s="4">
        <v>-1.6136330000000001</v>
      </c>
      <c r="CL24" s="4">
        <v>-1.612169</v>
      </c>
      <c r="CM24" s="4">
        <v>-1.6107050000000001</v>
      </c>
      <c r="CN24" s="4">
        <v>-1.609243</v>
      </c>
      <c r="CO24" s="4">
        <v>-1.607782</v>
      </c>
      <c r="CP24" s="4">
        <v>-1.6063229999999999</v>
      </c>
      <c r="CQ24" s="4">
        <v>-1.604865</v>
      </c>
      <c r="CR24" s="4">
        <v>-1.6034079999999999</v>
      </c>
      <c r="CS24" s="4">
        <v>-1.601953</v>
      </c>
      <c r="CT24" s="4">
        <v>-1.6004989999999999</v>
      </c>
      <c r="CU24" s="4">
        <v>-1.599046</v>
      </c>
      <c r="CV24" s="4">
        <v>-1.597594</v>
      </c>
      <c r="CW24" s="4">
        <v>-1.596144</v>
      </c>
      <c r="CX24" s="4">
        <v>-1.594695</v>
      </c>
      <c r="CY24" s="4">
        <v>-1.593248</v>
      </c>
      <c r="CZ24" s="4">
        <v>-1.5918019999999999</v>
      </c>
      <c r="DA24" s="4">
        <v>-1.590357</v>
      </c>
      <c r="DB24" s="4">
        <v>-1.588913</v>
      </c>
      <c r="DC24" s="4">
        <v>-1.5874710000000001</v>
      </c>
      <c r="DD24" s="4">
        <v>-1.5860300000000001</v>
      </c>
      <c r="DE24" s="4">
        <v>-1.5845899999999999</v>
      </c>
      <c r="DF24" s="4">
        <v>-1.5831519999999999</v>
      </c>
      <c r="DG24" s="4">
        <v>-1.581715</v>
      </c>
      <c r="DH24" s="4">
        <v>-1.580279</v>
      </c>
      <c r="DI24" s="4">
        <v>-1.5788450000000001</v>
      </c>
      <c r="DJ24" s="4">
        <v>-1.5774109999999999</v>
      </c>
      <c r="DK24" s="4">
        <v>-1.5772539999999999</v>
      </c>
      <c r="DL24" s="4">
        <v>-1.5770960000000001</v>
      </c>
      <c r="DM24" s="4">
        <v>-1.576938</v>
      </c>
      <c r="DN24" s="4">
        <v>-1.576781</v>
      </c>
      <c r="DO24" s="4">
        <v>-1.576781</v>
      </c>
      <c r="DP24" s="4">
        <v>-1.576938</v>
      </c>
      <c r="DQ24" s="4">
        <v>-1.5772539999999999</v>
      </c>
      <c r="DR24" s="4">
        <v>-1.577569</v>
      </c>
      <c r="DS24" s="4">
        <v>-1.577806</v>
      </c>
      <c r="DT24" s="4">
        <v>-1.57796</v>
      </c>
      <c r="DU24" s="4">
        <v>-1.5780000000000001</v>
      </c>
      <c r="DV24" s="4">
        <v>-1.5780000000000001</v>
      </c>
      <c r="DW24" s="4">
        <v>-1.5781829999999999</v>
      </c>
      <c r="DX24" s="4">
        <v>-1.5783659999999999</v>
      </c>
      <c r="DY24" s="4">
        <v>-1.578549</v>
      </c>
      <c r="DZ24" s="4">
        <v>-1.578732</v>
      </c>
      <c r="EA24" s="4">
        <v>-1.5789150000000001</v>
      </c>
      <c r="EB24" s="4">
        <v>-1.5790979999999999</v>
      </c>
      <c r="EC24" s="4">
        <v>-1.5792809999999999</v>
      </c>
      <c r="ED24" s="4">
        <v>-1.579464</v>
      </c>
      <c r="EE24" s="4">
        <v>-1.579647</v>
      </c>
      <c r="EF24" s="4">
        <v>-1.5798300000000001</v>
      </c>
      <c r="EG24" s="4">
        <v>-1.580014</v>
      </c>
      <c r="EH24" s="4">
        <v>-1.5801970000000001</v>
      </c>
      <c r="EI24" s="4">
        <v>-1.5803799999999999</v>
      </c>
      <c r="EJ24" s="4">
        <v>-1.5805629999999999</v>
      </c>
      <c r="EK24" s="4">
        <v>-1.580746</v>
      </c>
      <c r="EL24" s="4">
        <v>-1.5809299999999999</v>
      </c>
      <c r="EM24" s="4">
        <v>-1.581113</v>
      </c>
      <c r="EN24" s="4">
        <v>-1.581296</v>
      </c>
      <c r="EO24" s="4">
        <v>-1.58148</v>
      </c>
      <c r="EP24" s="4">
        <v>-1.581663</v>
      </c>
      <c r="EQ24" s="4">
        <v>-1.5818460000000001</v>
      </c>
      <c r="ER24" s="4">
        <v>-1.58203</v>
      </c>
      <c r="ES24" s="4">
        <v>-1.5822130000000001</v>
      </c>
      <c r="ET24" s="4">
        <v>-1.5823970000000001</v>
      </c>
      <c r="EU24" s="4">
        <v>-1.5825800000000001</v>
      </c>
      <c r="EV24" s="4">
        <v>-1.5827640000000001</v>
      </c>
      <c r="EW24" s="4">
        <v>-1.5829470000000001</v>
      </c>
      <c r="EX24" s="4">
        <v>-1.5831310000000001</v>
      </c>
      <c r="EY24" s="4">
        <v>-1.5833140000000001</v>
      </c>
      <c r="EZ24" s="4">
        <v>-1.5834980000000001</v>
      </c>
      <c r="FA24" s="4">
        <v>-1.5836809999999999</v>
      </c>
      <c r="FB24" s="4">
        <v>-1.5838650000000001</v>
      </c>
      <c r="FC24" s="4">
        <v>-1.584049</v>
      </c>
      <c r="FD24" s="4">
        <v>-1.5842320000000001</v>
      </c>
      <c r="FE24" s="4">
        <v>-1.584416</v>
      </c>
      <c r="FF24" s="4">
        <v>-1.5846</v>
      </c>
      <c r="FG24" s="4">
        <v>-1.5847830000000001</v>
      </c>
      <c r="FH24" s="4">
        <v>-1.584967</v>
      </c>
      <c r="FI24" s="4">
        <v>-1.585151</v>
      </c>
      <c r="FJ24" s="4">
        <v>-1.5853349999999999</v>
      </c>
      <c r="FK24" s="4">
        <v>-1.5861270000000001</v>
      </c>
      <c r="FL24" s="4">
        <v>-1.5892999999999999</v>
      </c>
      <c r="FM24" s="4">
        <v>-1.591286</v>
      </c>
      <c r="FN24" s="4">
        <v>-1.592878</v>
      </c>
      <c r="FO24" s="4">
        <v>-1.593674</v>
      </c>
      <c r="FP24" s="4">
        <v>-1.5940719999999999</v>
      </c>
      <c r="FQ24" s="4">
        <v>-1.5943909999999999</v>
      </c>
      <c r="FR24" s="4">
        <v>-1.5945510000000001</v>
      </c>
      <c r="FS24" s="4">
        <v>-1.5947100000000001</v>
      </c>
      <c r="FT24" s="4">
        <v>-1.59487</v>
      </c>
      <c r="FU24" s="4">
        <v>-1.595029</v>
      </c>
      <c r="FV24" s="4">
        <v>-1.595189</v>
      </c>
      <c r="FW24" s="4">
        <v>-1.595348</v>
      </c>
      <c r="FX24" s="4">
        <v>-1.5955079999999999</v>
      </c>
      <c r="FY24" s="4">
        <v>-1.5955870000000001</v>
      </c>
      <c r="FZ24" s="4">
        <v>-1.5956669999999999</v>
      </c>
      <c r="GA24" s="4">
        <v>-1.595747</v>
      </c>
      <c r="GB24" s="4">
        <v>-1.5958270000000001</v>
      </c>
      <c r="GC24" s="5">
        <v>-1.595907</v>
      </c>
      <c r="GD24" s="5">
        <v>-1.595987</v>
      </c>
      <c r="GE24" s="5">
        <v>-1.596066</v>
      </c>
      <c r="GF24" s="5">
        <v>-1.5961460000000001</v>
      </c>
      <c r="GG24" s="5">
        <v>-1.5962259999999999</v>
      </c>
      <c r="GH24" s="5">
        <v>-1.596306</v>
      </c>
      <c r="GI24" s="5">
        <v>-1.596465</v>
      </c>
      <c r="GJ24" s="5">
        <v>-1.596625</v>
      </c>
      <c r="GK24" s="5">
        <v>-1.5967849999999999</v>
      </c>
      <c r="GL24" s="5">
        <v>-1.5969439999999999</v>
      </c>
      <c r="GM24" s="5">
        <v>-1.5969439999999999</v>
      </c>
      <c r="GN24" s="5">
        <v>-1.5969439999999999</v>
      </c>
      <c r="GO24" s="5">
        <v>-1.596865</v>
      </c>
      <c r="GP24" s="5">
        <v>-1.596705</v>
      </c>
      <c r="GQ24" s="5">
        <v>-1.5965450000000001</v>
      </c>
      <c r="GR24" s="5">
        <v>-1.596346</v>
      </c>
      <c r="GS24" s="5">
        <v>-1.5961460000000001</v>
      </c>
      <c r="GT24" s="5">
        <v>-1.595907</v>
      </c>
      <c r="GU24" s="5">
        <v>-1.5956669999999999</v>
      </c>
      <c r="GV24" s="5">
        <v>-1.595348</v>
      </c>
      <c r="GW24" s="5">
        <v>-1.595029</v>
      </c>
      <c r="GX24" s="5">
        <v>-1.59463</v>
      </c>
      <c r="GY24" s="5">
        <v>-1.5942320000000001</v>
      </c>
      <c r="GZ24" s="5">
        <v>-1.593753</v>
      </c>
      <c r="HA24" s="5">
        <v>-1.593275</v>
      </c>
      <c r="HB24" s="5">
        <v>-1.5927180000000001</v>
      </c>
      <c r="HC24" s="5">
        <v>-1.59216</v>
      </c>
      <c r="HD24" s="5">
        <v>-1.591523</v>
      </c>
      <c r="HE24" s="5">
        <v>-1.5908869999999999</v>
      </c>
      <c r="HF24" s="5">
        <v>-1.590171</v>
      </c>
      <c r="HG24" s="5">
        <v>-1.5894550000000001</v>
      </c>
      <c r="HH24" s="5">
        <v>-1.58866</v>
      </c>
      <c r="HI24" s="5">
        <v>-1.587785</v>
      </c>
      <c r="HJ24" s="5">
        <v>-1.5868329999999999</v>
      </c>
      <c r="HK24" s="5">
        <v>-1.5858810000000001</v>
      </c>
      <c r="HL24" s="5">
        <v>-1.584929</v>
      </c>
      <c r="HM24" s="5">
        <v>-1.5838989999999999</v>
      </c>
      <c r="HN24" s="5">
        <v>-1.5828690000000001</v>
      </c>
      <c r="HO24" s="5">
        <v>-1.581761</v>
      </c>
      <c r="HP24" s="5">
        <v>-1.580654</v>
      </c>
      <c r="HQ24" s="5">
        <v>-1.579548</v>
      </c>
      <c r="HR24" s="5">
        <v>-1.5784419999999999</v>
      </c>
      <c r="HS24" s="5">
        <v>-1.577258</v>
      </c>
      <c r="HT24" s="5">
        <v>-1.5760749999999999</v>
      </c>
      <c r="HU24" s="5">
        <v>-1.5748930000000001</v>
      </c>
      <c r="HV24" s="5">
        <v>-1.573712</v>
      </c>
      <c r="HW24" s="5">
        <v>-1.572532</v>
      </c>
      <c r="HX24" s="5">
        <v>-1.5713520000000001</v>
      </c>
      <c r="HY24" s="5">
        <v>-1.570174</v>
      </c>
      <c r="HZ24" s="5">
        <v>-1.5689960000000001</v>
      </c>
      <c r="IA24" s="5">
        <v>-1.5678190000000001</v>
      </c>
      <c r="IB24" s="5">
        <v>-1.566643</v>
      </c>
      <c r="IC24" s="5">
        <v>-1.565469</v>
      </c>
      <c r="ID24" s="5">
        <v>-1.5642940000000001</v>
      </c>
      <c r="IE24" s="5">
        <v>-1.563121</v>
      </c>
      <c r="IF24" s="5">
        <v>-1.561949</v>
      </c>
      <c r="IG24" s="5">
        <v>-1.5607770000000001</v>
      </c>
      <c r="IH24" s="5">
        <v>-1.559607</v>
      </c>
      <c r="II24" s="5">
        <v>-1.5584370000000001</v>
      </c>
      <c r="IJ24" s="5">
        <v>-1.5572680000000001</v>
      </c>
      <c r="IK24" s="5">
        <v>-1.5561</v>
      </c>
      <c r="IL24" s="5">
        <v>-1.5549329999999999</v>
      </c>
      <c r="IM24" s="5">
        <v>-1.5536890000000001</v>
      </c>
      <c r="IN24" s="5">
        <v>-1.552446</v>
      </c>
      <c r="IO24" s="5">
        <v>-1.551204</v>
      </c>
      <c r="IP24" s="5">
        <v>-1.549963</v>
      </c>
      <c r="IQ24" s="5">
        <v>-1.5487230000000001</v>
      </c>
      <c r="IR24" s="5">
        <v>-1.547485</v>
      </c>
      <c r="IS24" s="5">
        <v>-1.5462469999999999</v>
      </c>
      <c r="IT24" s="5">
        <v>-1.5450090000000001</v>
      </c>
      <c r="IU24" s="5">
        <v>-1.543774</v>
      </c>
      <c r="IV24" s="5">
        <v>-1.5425390000000001</v>
      </c>
      <c r="IW24" s="5">
        <v>-1.541304</v>
      </c>
      <c r="IX24" s="5">
        <v>-1.540071</v>
      </c>
      <c r="IY24" s="5">
        <v>-1.5388390000000001</v>
      </c>
      <c r="IZ24" s="5">
        <v>-1.5376080000000001</v>
      </c>
      <c r="JA24" s="5">
        <v>-1.536378</v>
      </c>
      <c r="JB24" s="5">
        <v>-1.5351490000000001</v>
      </c>
      <c r="JC24" s="5">
        <v>-1.5339210000000001</v>
      </c>
      <c r="JD24" s="5">
        <v>-1.532694</v>
      </c>
      <c r="JE24" s="5">
        <v>-1.5314680000000001</v>
      </c>
      <c r="JF24" s="5">
        <v>-1.530243</v>
      </c>
      <c r="JG24" s="5">
        <v>-1.529018</v>
      </c>
      <c r="JH24" s="5">
        <v>-1.527795</v>
      </c>
      <c r="JI24" s="5">
        <v>-1.526573</v>
      </c>
      <c r="JJ24" s="5">
        <v>-1.525352</v>
      </c>
      <c r="JK24" s="5">
        <v>-1.5241309999999999</v>
      </c>
      <c r="JL24" s="5">
        <v>-1.522912</v>
      </c>
      <c r="JM24" s="5">
        <v>-1.5216940000000001</v>
      </c>
      <c r="JN24" s="5">
        <v>-1.5204759999999999</v>
      </c>
      <c r="JO24" s="5">
        <v>-1.5192600000000001</v>
      </c>
      <c r="JP24" s="5">
        <v>-1.5180450000000001</v>
      </c>
      <c r="JQ24" s="5">
        <v>-1.5168299999999999</v>
      </c>
      <c r="JR24" s="5">
        <v>-1.515617</v>
      </c>
      <c r="JS24" s="5">
        <v>-1.5144040000000001</v>
      </c>
      <c r="JT24" s="5">
        <v>-1.513193</v>
      </c>
      <c r="JU24" s="5">
        <v>-1.5119819999999999</v>
      </c>
      <c r="JV24" s="5">
        <v>-1.510772</v>
      </c>
      <c r="JW24" s="5">
        <v>-1.5095639999999999</v>
      </c>
      <c r="JX24" s="5">
        <v>-1.508356</v>
      </c>
      <c r="JY24" s="5">
        <v>-1.50715</v>
      </c>
      <c r="JZ24" s="5">
        <v>-1.5059439999999999</v>
      </c>
      <c r="KA24" s="5">
        <v>-1.504739</v>
      </c>
      <c r="KB24" s="5">
        <v>-1.5035350000000001</v>
      </c>
      <c r="KC24" s="5">
        <v>-1.502332</v>
      </c>
      <c r="KD24" s="5">
        <v>-1.501131</v>
      </c>
      <c r="KE24" s="5">
        <v>-1.49993</v>
      </c>
      <c r="KF24" s="5">
        <v>-1.4987299999999999</v>
      </c>
      <c r="KG24" s="5">
        <v>-1.4975309999999999</v>
      </c>
      <c r="KH24" s="5">
        <v>-1.4963329999999999</v>
      </c>
      <c r="KI24" s="5">
        <v>-1.495136</v>
      </c>
      <c r="KJ24" s="5">
        <v>-1.49394</v>
      </c>
      <c r="KK24" s="5">
        <v>-1.4927440000000001</v>
      </c>
      <c r="KL24" s="5">
        <v>-1.4915499999999999</v>
      </c>
      <c r="KM24" s="5">
        <v>-1.4903569999999999</v>
      </c>
      <c r="KN24" s="5">
        <v>-1.4891650000000001</v>
      </c>
      <c r="KO24" s="5">
        <v>-1.487973</v>
      </c>
      <c r="KP24" s="5">
        <v>-1.486783</v>
      </c>
      <c r="KQ24" s="5">
        <v>-1.4855940000000001</v>
      </c>
      <c r="KR24" s="5">
        <v>-1.484405</v>
      </c>
      <c r="KS24" s="5">
        <v>-1.483217</v>
      </c>
      <c r="KT24" s="5">
        <v>-1.4820310000000001</v>
      </c>
      <c r="KU24" s="5">
        <v>-1.480845</v>
      </c>
      <c r="KV24" s="5">
        <v>-1.4796609999999999</v>
      </c>
      <c r="KW24" s="5">
        <v>-1.478477</v>
      </c>
      <c r="KX24" s="5">
        <v>-1.4772940000000001</v>
      </c>
      <c r="KY24" s="5">
        <v>-1.4761120000000001</v>
      </c>
      <c r="KZ24" s="5">
        <v>-1.474931</v>
      </c>
      <c r="LA24" s="5">
        <v>-1.473751</v>
      </c>
      <c r="LB24" s="5">
        <v>-1.472572</v>
      </c>
      <c r="LC24" s="5">
        <v>-1.4713940000000001</v>
      </c>
      <c r="LD24" s="5">
        <v>-1.4702170000000001</v>
      </c>
      <c r="LE24" s="5">
        <v>-1.469041</v>
      </c>
      <c r="LF24" s="5">
        <v>-1.4678659999999999</v>
      </c>
      <c r="LG24" s="5">
        <v>-1.4666920000000001</v>
      </c>
      <c r="LH24" s="5">
        <v>-1.4655180000000001</v>
      </c>
      <c r="LI24" s="5">
        <v>-1.4643459999999999</v>
      </c>
      <c r="LJ24" s="5">
        <v>-1.463174</v>
      </c>
      <c r="LK24" s="5">
        <v>-1.4620040000000001</v>
      </c>
      <c r="LL24" s="5">
        <v>-1.460833</v>
      </c>
      <c r="LM24" s="5">
        <v>-1.4596659999999999</v>
      </c>
      <c r="LN24" s="5">
        <v>-1.4584980000000001</v>
      </c>
      <c r="LO24" s="5">
        <v>-1.4573309999999999</v>
      </c>
      <c r="LP24" s="5">
        <v>-1.4561649999999999</v>
      </c>
      <c r="LQ24" s="5">
        <v>-1.4550000000000001</v>
      </c>
      <c r="LR24" s="5">
        <v>-1.4538359999999999</v>
      </c>
      <c r="LS24" t="s">
        <v>433</v>
      </c>
      <c r="LT24" t="b">
        <v>0</v>
      </c>
      <c r="LU24" t="s">
        <v>349</v>
      </c>
      <c r="LV24" t="s">
        <v>349</v>
      </c>
      <c r="LW24">
        <v>2024</v>
      </c>
      <c r="LX24">
        <v>2</v>
      </c>
      <c r="LY24" s="2">
        <v>46125</v>
      </c>
      <c r="LZ24" s="3" t="s">
        <v>462</v>
      </c>
      <c r="MA24" t="s">
        <v>349</v>
      </c>
      <c r="MB24" t="s">
        <v>352</v>
      </c>
      <c r="MC24" t="s">
        <v>463</v>
      </c>
      <c r="MD24" t="s">
        <v>354</v>
      </c>
    </row>
    <row r="25" spans="1:342" x14ac:dyDescent="0.25">
      <c r="A25" t="s">
        <v>342</v>
      </c>
      <c r="B25" t="s">
        <v>407</v>
      </c>
      <c r="C25" s="3" t="s">
        <v>794</v>
      </c>
      <c r="D25" t="s">
        <v>382</v>
      </c>
      <c r="E25" t="s">
        <v>349</v>
      </c>
      <c r="F25" t="s">
        <v>347</v>
      </c>
      <c r="G25" s="4">
        <v>5.8</v>
      </c>
      <c r="H25" s="4">
        <v>6.3</v>
      </c>
      <c r="I25" s="4">
        <v>7.1</v>
      </c>
      <c r="J25" s="4">
        <v>8</v>
      </c>
      <c r="K25" s="4">
        <v>8.9</v>
      </c>
      <c r="L25" s="4">
        <v>9.6</v>
      </c>
      <c r="M25" s="4">
        <v>9.9</v>
      </c>
      <c r="N25" s="4">
        <v>10.199999999999999</v>
      </c>
      <c r="O25" s="4">
        <v>10.4</v>
      </c>
      <c r="P25" s="4">
        <v>10.6</v>
      </c>
      <c r="Q25" s="4">
        <v>10.8</v>
      </c>
      <c r="R25" s="4">
        <v>11.1</v>
      </c>
      <c r="S25" s="4">
        <v>11.3</v>
      </c>
      <c r="T25" s="4">
        <v>11.4</v>
      </c>
      <c r="U25" s="4">
        <v>11.5</v>
      </c>
      <c r="V25" s="4">
        <v>11.7</v>
      </c>
      <c r="W25" s="4">
        <v>11.8</v>
      </c>
      <c r="X25" s="4">
        <v>11.9</v>
      </c>
      <c r="Y25" s="4">
        <v>11.7</v>
      </c>
      <c r="Z25" s="4">
        <v>11.6</v>
      </c>
      <c r="AA25" s="4">
        <v>11.5</v>
      </c>
      <c r="AB25" s="4">
        <v>11.4</v>
      </c>
      <c r="AC25" s="4">
        <v>11.3</v>
      </c>
      <c r="AD25" s="4">
        <v>11.3</v>
      </c>
      <c r="AE25" s="4">
        <v>11.3</v>
      </c>
      <c r="AF25" s="4">
        <v>11.3</v>
      </c>
      <c r="AG25" s="4">
        <v>11.4</v>
      </c>
      <c r="AH25" s="4">
        <v>11.3</v>
      </c>
      <c r="AI25" s="4">
        <v>11.1</v>
      </c>
      <c r="AJ25" s="4">
        <v>10.7</v>
      </c>
      <c r="AK25" s="4">
        <v>10.199999999999999</v>
      </c>
      <c r="AL25" s="4">
        <v>9.6999999999999993</v>
      </c>
      <c r="AM25" s="4">
        <v>9.1999999999999993</v>
      </c>
      <c r="AN25" s="4">
        <v>8.6999999999999993</v>
      </c>
      <c r="AO25" s="4">
        <v>8.4</v>
      </c>
      <c r="AP25" s="4">
        <v>8</v>
      </c>
      <c r="AQ25" s="4">
        <v>7.6</v>
      </c>
      <c r="AR25" s="4">
        <v>7.2</v>
      </c>
      <c r="AS25" s="4">
        <v>7.1</v>
      </c>
      <c r="AT25" s="4">
        <v>7</v>
      </c>
      <c r="AU25" s="4">
        <v>6.9</v>
      </c>
      <c r="AV25" s="4">
        <v>6.9</v>
      </c>
      <c r="AW25" s="4">
        <v>7.1</v>
      </c>
      <c r="AX25" s="4">
        <v>7.5</v>
      </c>
      <c r="AY25" s="4">
        <v>8</v>
      </c>
      <c r="AZ25" s="4">
        <v>8.6999999999999993</v>
      </c>
      <c r="BA25" s="4">
        <v>9.1999999999999993</v>
      </c>
      <c r="BB25" s="4">
        <v>9.5</v>
      </c>
      <c r="BC25" s="4">
        <v>9.6999999999999993</v>
      </c>
      <c r="BD25" s="4">
        <v>9.8000000000000007</v>
      </c>
      <c r="BE25" s="4">
        <v>9.9</v>
      </c>
      <c r="BF25" s="4">
        <v>10.4</v>
      </c>
      <c r="BG25" s="4">
        <v>10.6</v>
      </c>
      <c r="BH25" s="4">
        <v>10.4</v>
      </c>
      <c r="BI25" s="4">
        <v>10.199999999999999</v>
      </c>
      <c r="BJ25" s="4">
        <v>10.3</v>
      </c>
      <c r="BK25" s="4">
        <v>9.9</v>
      </c>
      <c r="BL25" s="4">
        <v>9.6999999999999993</v>
      </c>
      <c r="BM25" s="4">
        <v>9.4</v>
      </c>
      <c r="BN25" s="4">
        <v>9</v>
      </c>
      <c r="BO25" s="4">
        <v>8.9</v>
      </c>
      <c r="BP25" s="4">
        <v>8.6999999999999993</v>
      </c>
      <c r="BQ25" s="4">
        <v>8.6</v>
      </c>
      <c r="BR25" s="4">
        <v>8.3000000000000007</v>
      </c>
      <c r="BS25" s="4">
        <v>8.1999999999999993</v>
      </c>
      <c r="BT25" s="4">
        <v>8.3000000000000007</v>
      </c>
      <c r="BU25" s="4">
        <v>8.1</v>
      </c>
      <c r="BV25" s="4">
        <v>7.8</v>
      </c>
      <c r="BW25" s="4">
        <v>7.3</v>
      </c>
      <c r="BX25" s="4">
        <v>7.2</v>
      </c>
      <c r="BY25" s="4">
        <v>6.8</v>
      </c>
      <c r="BZ25" s="4">
        <v>6.5</v>
      </c>
      <c r="CA25" s="4">
        <v>6.4</v>
      </c>
      <c r="CB25" s="4">
        <v>6.3</v>
      </c>
      <c r="CC25" s="4">
        <v>6.2</v>
      </c>
      <c r="CD25" s="4">
        <v>6.1</v>
      </c>
      <c r="CE25" s="4">
        <v>6.2</v>
      </c>
      <c r="CF25" s="4">
        <v>6</v>
      </c>
      <c r="CG25" s="4">
        <v>5.9</v>
      </c>
      <c r="CH25" s="4">
        <v>5.8</v>
      </c>
      <c r="CI25" s="4">
        <v>5.8</v>
      </c>
      <c r="CJ25" s="4">
        <v>5.5</v>
      </c>
      <c r="CK25" s="4">
        <v>5.3</v>
      </c>
      <c r="CL25" s="4">
        <v>5.2</v>
      </c>
      <c r="CM25" s="4">
        <v>5.0999999999999996</v>
      </c>
      <c r="CN25" s="4">
        <v>5</v>
      </c>
      <c r="CO25" s="4">
        <v>5.0999999999999996</v>
      </c>
      <c r="CP25" s="4">
        <v>5.2</v>
      </c>
      <c r="CQ25" s="4">
        <v>5.2</v>
      </c>
      <c r="CR25" s="4">
        <v>5.2</v>
      </c>
      <c r="CS25" s="4">
        <v>5.3</v>
      </c>
      <c r="CT25" s="4">
        <v>5.0999999999999996</v>
      </c>
      <c r="CU25" s="4">
        <v>5.2</v>
      </c>
      <c r="CV25" s="4">
        <v>4.9000000000000004</v>
      </c>
      <c r="CW25" s="4">
        <v>5</v>
      </c>
      <c r="CX25" s="4">
        <v>4.9000000000000004</v>
      </c>
      <c r="CY25" s="4">
        <v>4.8</v>
      </c>
      <c r="CZ25" s="4">
        <v>4.8</v>
      </c>
      <c r="DA25" s="4">
        <v>4.7</v>
      </c>
      <c r="DB25" s="4">
        <v>4.7</v>
      </c>
      <c r="DC25" s="4">
        <v>4.7</v>
      </c>
      <c r="DD25" s="4">
        <v>4.8</v>
      </c>
      <c r="DE25" s="4">
        <v>4.7</v>
      </c>
      <c r="DF25" s="4">
        <v>5.0999999999999996</v>
      </c>
      <c r="DG25" s="4">
        <v>5.2</v>
      </c>
      <c r="DH25" s="4">
        <v>5.5</v>
      </c>
      <c r="DI25" s="4">
        <v>5.5</v>
      </c>
      <c r="DJ25" s="4">
        <v>5.5</v>
      </c>
      <c r="DK25" s="4">
        <v>5.5</v>
      </c>
      <c r="DL25" s="4">
        <v>5.4</v>
      </c>
      <c r="DM25" s="4">
        <v>5.3</v>
      </c>
      <c r="DN25" s="4">
        <v>5.2</v>
      </c>
      <c r="DO25" s="4">
        <v>5.2</v>
      </c>
      <c r="DP25" s="4">
        <v>5.4</v>
      </c>
      <c r="DQ25" s="4">
        <v>5.9</v>
      </c>
      <c r="DR25" s="4">
        <v>6.4</v>
      </c>
      <c r="DS25" s="4">
        <v>7.1</v>
      </c>
      <c r="DT25" s="4">
        <v>7.8</v>
      </c>
      <c r="DU25" s="4">
        <v>7.8</v>
      </c>
      <c r="DV25" s="4">
        <v>7.8</v>
      </c>
      <c r="DW25" s="4">
        <v>8</v>
      </c>
      <c r="DX25" s="4">
        <v>7.9</v>
      </c>
      <c r="DY25" s="4">
        <v>7.8</v>
      </c>
      <c r="DZ25" s="4">
        <v>7.9</v>
      </c>
      <c r="EA25" s="4">
        <v>7.8</v>
      </c>
      <c r="EB25" s="4">
        <v>7.9</v>
      </c>
      <c r="EC25" s="4">
        <v>8.3000000000000007</v>
      </c>
      <c r="ED25" s="4">
        <v>8.4</v>
      </c>
      <c r="EE25" s="4">
        <v>8.1999999999999993</v>
      </c>
      <c r="EF25" s="4">
        <v>8</v>
      </c>
      <c r="EG25" s="4">
        <v>7.8</v>
      </c>
      <c r="EH25" s="4">
        <v>7.8</v>
      </c>
      <c r="EI25" s="4">
        <v>7.8</v>
      </c>
      <c r="EJ25" s="4">
        <v>7.7</v>
      </c>
      <c r="EK25" s="4">
        <v>7.6</v>
      </c>
      <c r="EL25" s="4">
        <v>7.2</v>
      </c>
      <c r="EM25" s="4">
        <v>6.7</v>
      </c>
      <c r="EN25" s="4">
        <v>6.3</v>
      </c>
      <c r="EO25" s="4">
        <v>6</v>
      </c>
      <c r="EP25" s="4">
        <v>5.7</v>
      </c>
      <c r="EQ25" s="4">
        <v>5.5</v>
      </c>
      <c r="ER25" s="4">
        <v>5.6</v>
      </c>
      <c r="ES25" s="4">
        <v>5.3</v>
      </c>
      <c r="ET25" s="4">
        <v>5.0999999999999996</v>
      </c>
      <c r="EU25" s="4">
        <v>5.0999999999999996</v>
      </c>
      <c r="EV25" s="4">
        <v>4.9000000000000004</v>
      </c>
      <c r="EW25" s="4">
        <v>4.8</v>
      </c>
      <c r="EX25" s="4">
        <v>4.7</v>
      </c>
      <c r="EY25" s="4">
        <v>4.5999999999999996</v>
      </c>
      <c r="EZ25" s="4">
        <v>4.4000000000000004</v>
      </c>
      <c r="FA25" s="4">
        <v>4.3</v>
      </c>
      <c r="FB25" s="4">
        <v>4.4000000000000004</v>
      </c>
      <c r="FC25" s="4">
        <v>4.2</v>
      </c>
      <c r="FD25" s="4">
        <v>4</v>
      </c>
      <c r="FE25" s="4">
        <v>4.0999999999999996</v>
      </c>
      <c r="FF25" s="4">
        <v>4</v>
      </c>
      <c r="FG25" s="4">
        <v>3.8</v>
      </c>
      <c r="FH25" s="4">
        <v>3.9</v>
      </c>
      <c r="FI25" s="4">
        <v>3.9</v>
      </c>
      <c r="FJ25" s="4">
        <v>3.7</v>
      </c>
      <c r="FK25" s="4">
        <v>4.0999999999999996</v>
      </c>
      <c r="FL25" s="4">
        <v>4.0999999999999996</v>
      </c>
      <c r="FM25" s="4">
        <v>5</v>
      </c>
      <c r="FN25" s="4">
        <v>5.3</v>
      </c>
      <c r="FO25" s="4">
        <v>4.9000000000000004</v>
      </c>
      <c r="FP25" s="4">
        <v>4.7</v>
      </c>
      <c r="FQ25" s="4">
        <v>4.4000000000000004</v>
      </c>
      <c r="FR25" s="4">
        <v>4.2</v>
      </c>
      <c r="FS25" s="4">
        <v>3.8</v>
      </c>
      <c r="FT25" s="4">
        <v>3.8</v>
      </c>
      <c r="FU25" s="4">
        <v>3.7</v>
      </c>
      <c r="FV25" s="4">
        <v>3.9</v>
      </c>
      <c r="FW25" s="4">
        <v>4</v>
      </c>
      <c r="FX25" s="4">
        <v>4.2</v>
      </c>
      <c r="FY25" s="4">
        <v>4.0999999999999996</v>
      </c>
      <c r="FZ25" s="4">
        <v>3.9</v>
      </c>
      <c r="GA25" s="4">
        <v>4.3</v>
      </c>
      <c r="GB25" s="4">
        <v>4.2</v>
      </c>
      <c r="GC25" s="4">
        <v>4.3</v>
      </c>
      <c r="GD25" s="4">
        <v>4.4000000000000004</v>
      </c>
      <c r="GE25" s="4">
        <v>4.5</v>
      </c>
      <c r="GF25" s="4">
        <v>4.7</v>
      </c>
      <c r="GG25" s="4">
        <v>5</v>
      </c>
      <c r="GH25" s="4">
        <v>5.2</v>
      </c>
      <c r="GI25" s="5">
        <v>5.2415649999999996</v>
      </c>
      <c r="GJ25" s="5">
        <v>5.3705119999999997</v>
      </c>
      <c r="GK25" s="5">
        <v>5.550808</v>
      </c>
      <c r="GL25" s="5">
        <v>5.6349799999999997</v>
      </c>
      <c r="GM25" s="5">
        <v>5.6242219999999996</v>
      </c>
      <c r="GN25" s="5">
        <v>5.5534829999999999</v>
      </c>
      <c r="GO25" s="5">
        <v>5.4510899999999998</v>
      </c>
      <c r="GP25" s="5">
        <v>5.3069439999999997</v>
      </c>
      <c r="GQ25" s="5">
        <v>5.1506999999999996</v>
      </c>
      <c r="GR25" s="5">
        <v>4.9815820000000004</v>
      </c>
      <c r="GS25" s="5">
        <v>4.8283449999999997</v>
      </c>
      <c r="GT25" s="5">
        <v>4.6919190000000004</v>
      </c>
      <c r="GU25" s="5">
        <v>4.5823299999999998</v>
      </c>
      <c r="GV25" s="5">
        <v>4.5005290000000002</v>
      </c>
      <c r="GW25" s="5">
        <v>4.4518459999999997</v>
      </c>
      <c r="GX25" s="5">
        <v>4.4236829999999996</v>
      </c>
      <c r="GY25" s="5">
        <v>4.383731</v>
      </c>
      <c r="GZ25" s="5">
        <v>4.3498289999999997</v>
      </c>
      <c r="HA25" s="5">
        <v>4.3071840000000003</v>
      </c>
      <c r="HB25" s="5">
        <v>4.2548409999999999</v>
      </c>
      <c r="HC25" s="5">
        <v>4.2022490000000001</v>
      </c>
      <c r="HD25" s="5">
        <v>4.1562650000000003</v>
      </c>
      <c r="HE25" s="5">
        <v>4.1248060000000004</v>
      </c>
      <c r="HF25" s="5">
        <v>4.0900429999999997</v>
      </c>
      <c r="HG25" s="5">
        <v>4.0624180000000001</v>
      </c>
      <c r="HH25" s="5">
        <v>4.0375810000000003</v>
      </c>
      <c r="HI25" s="5">
        <v>4.0185199999999996</v>
      </c>
      <c r="HJ25" s="5">
        <v>3.999797</v>
      </c>
      <c r="HK25" s="5">
        <v>3.999708</v>
      </c>
      <c r="HL25" s="5">
        <v>3.9997150000000001</v>
      </c>
      <c r="HM25" s="5">
        <v>3.9998610000000001</v>
      </c>
      <c r="HN25" s="5">
        <v>3.9999349999999998</v>
      </c>
      <c r="HO25" s="5">
        <v>4.0000010000000001</v>
      </c>
      <c r="HP25" s="5">
        <v>4.0000179999999999</v>
      </c>
      <c r="HQ25" s="5">
        <v>4.0000530000000003</v>
      </c>
      <c r="HR25" s="5">
        <v>4.0000739999999997</v>
      </c>
      <c r="HS25" s="5">
        <v>4.0000600000000004</v>
      </c>
      <c r="HT25" s="5">
        <v>4.0000859999999996</v>
      </c>
      <c r="HU25" s="5">
        <v>4.0000210000000003</v>
      </c>
      <c r="HV25" s="5">
        <v>3.9999449999999999</v>
      </c>
      <c r="HW25" s="5">
        <v>3.9998589999999998</v>
      </c>
      <c r="HX25" s="5">
        <v>3.9999380000000002</v>
      </c>
      <c r="HY25" s="5">
        <v>3.9999859999999998</v>
      </c>
      <c r="HZ25" s="5">
        <v>4.0000119999999999</v>
      </c>
      <c r="IA25" s="5">
        <v>4.0000799999999996</v>
      </c>
      <c r="IB25" s="5">
        <v>4.0000859999999996</v>
      </c>
      <c r="IC25" s="5">
        <v>4.0000819999999999</v>
      </c>
      <c r="ID25" s="5">
        <v>4.0000780000000002</v>
      </c>
      <c r="IE25" s="5">
        <v>4.0000039999999997</v>
      </c>
      <c r="IF25" s="5">
        <v>3.9999389999999999</v>
      </c>
      <c r="IG25" s="5">
        <v>3.9999259999999999</v>
      </c>
      <c r="IH25" s="5">
        <v>3.9999319999999998</v>
      </c>
      <c r="II25" s="5">
        <v>3.9998469999999999</v>
      </c>
      <c r="IJ25" s="5">
        <v>3.999854</v>
      </c>
      <c r="IK25" s="5">
        <v>3.9999210000000001</v>
      </c>
      <c r="IL25" s="5">
        <v>3.9999280000000002</v>
      </c>
      <c r="IM25" s="5">
        <v>3.999924</v>
      </c>
      <c r="IN25" s="5">
        <v>3.9999199999999999</v>
      </c>
      <c r="IO25" s="5">
        <v>3.999997</v>
      </c>
      <c r="IP25" s="5">
        <v>4.0000030000000004</v>
      </c>
      <c r="IQ25" s="5">
        <v>4</v>
      </c>
      <c r="IR25" s="5">
        <v>3.9999980000000002</v>
      </c>
      <c r="IS25" s="5">
        <v>3.9999959999999999</v>
      </c>
      <c r="IT25" s="5">
        <v>3.9999950000000002</v>
      </c>
      <c r="IU25" s="5">
        <v>3.9999929999999999</v>
      </c>
      <c r="IV25" s="5">
        <v>4.0000809999999998</v>
      </c>
      <c r="IW25" s="5">
        <v>4.0001059999999997</v>
      </c>
      <c r="IX25" s="5">
        <v>4.0000830000000001</v>
      </c>
      <c r="IY25" s="5">
        <v>4.0000099999999996</v>
      </c>
      <c r="IZ25" s="5">
        <v>3.999987</v>
      </c>
      <c r="JA25" s="5">
        <v>3.9999319999999998</v>
      </c>
      <c r="JB25" s="5">
        <v>3.9999159999999998</v>
      </c>
      <c r="JC25" s="5">
        <v>3.9999400000000001</v>
      </c>
      <c r="JD25" s="5">
        <v>3.9999850000000001</v>
      </c>
      <c r="JE25" s="5">
        <v>4.0000669999999996</v>
      </c>
      <c r="JF25" s="5">
        <v>4.0001389999999999</v>
      </c>
      <c r="JG25" s="5">
        <v>4.0001439999999997</v>
      </c>
      <c r="JH25" s="5">
        <v>4.0000580000000001</v>
      </c>
      <c r="JI25" s="5">
        <v>4.000019</v>
      </c>
      <c r="JJ25" s="5">
        <v>3.9999410000000002</v>
      </c>
      <c r="JK25" s="5">
        <v>3.9998330000000002</v>
      </c>
      <c r="JL25" s="5">
        <v>3.9998520000000002</v>
      </c>
      <c r="JM25" s="5">
        <v>3.9998819999999999</v>
      </c>
      <c r="JN25" s="5">
        <v>3.9999129999999998</v>
      </c>
      <c r="JO25" s="5">
        <v>3.999943</v>
      </c>
      <c r="JP25" s="5">
        <v>3.999914</v>
      </c>
      <c r="JQ25" s="5">
        <v>3.9999180000000001</v>
      </c>
      <c r="JR25" s="5">
        <v>3.9999899999999999</v>
      </c>
      <c r="JS25" s="5">
        <v>4.0000119999999999</v>
      </c>
      <c r="JT25" s="5">
        <v>3.9999380000000002</v>
      </c>
      <c r="JU25" s="5">
        <v>3.9998490000000002</v>
      </c>
      <c r="JV25" s="5">
        <v>3.9998480000000001</v>
      </c>
      <c r="JW25" s="5">
        <v>3.9998649999999998</v>
      </c>
      <c r="JX25" s="5">
        <v>3.9999220000000002</v>
      </c>
      <c r="JY25" s="5">
        <v>3.9999739999999999</v>
      </c>
      <c r="JZ25" s="5">
        <v>4.0000260000000001</v>
      </c>
      <c r="KA25" s="5">
        <v>4.0000099999999996</v>
      </c>
      <c r="KB25" s="5">
        <v>3.999908</v>
      </c>
      <c r="KC25" s="5">
        <v>4.000006</v>
      </c>
      <c r="KD25" s="5">
        <v>3.9999199999999999</v>
      </c>
      <c r="KE25" s="5">
        <v>3.9999419999999999</v>
      </c>
      <c r="KF25" s="5">
        <v>3.9998960000000001</v>
      </c>
      <c r="KG25" s="5">
        <v>3.9999039999999999</v>
      </c>
      <c r="KH25" s="5">
        <v>3.9999310000000001</v>
      </c>
      <c r="KI25" s="5">
        <v>3.9999210000000001</v>
      </c>
      <c r="KJ25" s="5">
        <v>3.9998999999999998</v>
      </c>
      <c r="KK25" s="5">
        <v>3.9999920000000002</v>
      </c>
      <c r="KL25" s="5">
        <v>4.0000650000000002</v>
      </c>
      <c r="KM25" s="5">
        <v>4.0000410000000004</v>
      </c>
      <c r="KN25" s="5">
        <v>4.0000830000000001</v>
      </c>
      <c r="KO25" s="5">
        <v>3.9999899999999999</v>
      </c>
      <c r="KP25" s="5">
        <v>4.0000119999999999</v>
      </c>
      <c r="KQ25" s="5">
        <v>3.9999859999999998</v>
      </c>
      <c r="KR25" s="5">
        <v>4.0000080000000002</v>
      </c>
      <c r="KS25" s="5">
        <v>3.9999950000000002</v>
      </c>
      <c r="KT25" s="5">
        <v>4.0000669999999996</v>
      </c>
      <c r="KU25" s="5">
        <v>4.00014</v>
      </c>
      <c r="KV25" s="5">
        <v>4.000127</v>
      </c>
      <c r="KW25" s="5">
        <v>4.0002300000000002</v>
      </c>
      <c r="KX25" s="5">
        <v>4.0002750000000002</v>
      </c>
      <c r="KY25" s="5">
        <v>4.000165</v>
      </c>
      <c r="KZ25" s="5">
        <v>4.0000749999999998</v>
      </c>
      <c r="LA25" s="5">
        <v>4.0000540000000004</v>
      </c>
      <c r="LB25" s="5">
        <v>4.0001769999999999</v>
      </c>
      <c r="LC25" s="5">
        <v>4.0001660000000001</v>
      </c>
      <c r="LD25" s="5">
        <v>4.0000770000000001</v>
      </c>
      <c r="LE25" s="5">
        <v>4.0000859999999996</v>
      </c>
      <c r="LF25" s="5">
        <v>4.0000850000000003</v>
      </c>
      <c r="LG25" s="5">
        <v>4.0000850000000003</v>
      </c>
      <c r="LH25" s="5">
        <v>4.0000640000000001</v>
      </c>
      <c r="LI25" s="5">
        <v>4.0000629999999999</v>
      </c>
      <c r="LJ25" s="5">
        <v>4.0001480000000003</v>
      </c>
      <c r="LK25" s="5">
        <v>4.0002050000000002</v>
      </c>
      <c r="LL25" s="5">
        <v>4.0002899999999997</v>
      </c>
      <c r="LM25" s="5">
        <v>4.000235</v>
      </c>
      <c r="LN25" s="5">
        <v>4.0002199999999997</v>
      </c>
      <c r="LO25" s="5">
        <v>4.0001369999999996</v>
      </c>
      <c r="LP25" s="5">
        <v>4.0000730000000004</v>
      </c>
      <c r="LQ25" s="5">
        <v>4.0000580000000001</v>
      </c>
      <c r="LR25" s="5">
        <v>4.0000710000000002</v>
      </c>
      <c r="LS25" t="s">
        <v>348</v>
      </c>
      <c r="LT25" t="b">
        <v>1</v>
      </c>
      <c r="LU25" t="s">
        <v>349</v>
      </c>
      <c r="LV25" t="s">
        <v>349</v>
      </c>
      <c r="LW25">
        <v>2025</v>
      </c>
      <c r="LX25">
        <v>4</v>
      </c>
      <c r="LY25" s="2">
        <v>46125</v>
      </c>
      <c r="LZ25" t="s">
        <v>408</v>
      </c>
      <c r="MA25" s="3" t="s">
        <v>409</v>
      </c>
      <c r="MB25" t="s">
        <v>352</v>
      </c>
      <c r="MC25" t="s">
        <v>410</v>
      </c>
      <c r="MD25" t="s">
        <v>354</v>
      </c>
    </row>
    <row r="26" spans="1:342" x14ac:dyDescent="0.25">
      <c r="A26" t="s">
        <v>342</v>
      </c>
      <c r="B26" t="s">
        <v>411</v>
      </c>
      <c r="C26" s="3" t="s">
        <v>794</v>
      </c>
      <c r="D26" t="s">
        <v>363</v>
      </c>
      <c r="E26" t="s">
        <v>364</v>
      </c>
      <c r="F26" t="s">
        <v>347</v>
      </c>
      <c r="G26" s="4">
        <v>1558</v>
      </c>
      <c r="H26" s="4">
        <v>1700</v>
      </c>
      <c r="I26" s="4">
        <v>1905</v>
      </c>
      <c r="J26" s="4">
        <v>2169</v>
      </c>
      <c r="K26" s="4">
        <v>2403</v>
      </c>
      <c r="L26" s="4">
        <v>2588</v>
      </c>
      <c r="M26" s="4">
        <v>2684</v>
      </c>
      <c r="N26" s="4">
        <v>2761</v>
      </c>
      <c r="O26" s="4">
        <v>2803</v>
      </c>
      <c r="P26" s="4">
        <v>2841</v>
      </c>
      <c r="Q26" s="4">
        <v>2897</v>
      </c>
      <c r="R26" s="4">
        <v>2960</v>
      </c>
      <c r="S26" s="4">
        <v>2998</v>
      </c>
      <c r="T26" s="4">
        <v>3049</v>
      </c>
      <c r="U26" s="4">
        <v>3109</v>
      </c>
      <c r="V26" s="4">
        <v>3167</v>
      </c>
      <c r="W26" s="4">
        <v>3243</v>
      </c>
      <c r="X26" s="4">
        <v>3265</v>
      </c>
      <c r="Y26" s="4">
        <v>3238</v>
      </c>
      <c r="Z26" s="4">
        <v>3217</v>
      </c>
      <c r="AA26" s="4">
        <v>3180</v>
      </c>
      <c r="AB26" s="4">
        <v>3152</v>
      </c>
      <c r="AC26" s="4">
        <v>3137</v>
      </c>
      <c r="AD26" s="4">
        <v>3135</v>
      </c>
      <c r="AE26" s="4">
        <v>3150</v>
      </c>
      <c r="AF26" s="4">
        <v>3159</v>
      </c>
      <c r="AG26" s="4">
        <v>3177</v>
      </c>
      <c r="AH26" s="4">
        <v>3156</v>
      </c>
      <c r="AI26" s="4">
        <v>3113</v>
      </c>
      <c r="AJ26" s="4">
        <v>3021</v>
      </c>
      <c r="AK26" s="4">
        <v>2885</v>
      </c>
      <c r="AL26" s="4">
        <v>2741</v>
      </c>
      <c r="AM26" s="4">
        <v>2613</v>
      </c>
      <c r="AN26" s="4">
        <v>2490</v>
      </c>
      <c r="AO26" s="4">
        <v>2385</v>
      </c>
      <c r="AP26" s="4">
        <v>2293</v>
      </c>
      <c r="AQ26" s="4">
        <v>2179</v>
      </c>
      <c r="AR26" s="4">
        <v>2083</v>
      </c>
      <c r="AS26" s="4">
        <v>2045</v>
      </c>
      <c r="AT26" s="4">
        <v>2021</v>
      </c>
      <c r="AU26" s="4">
        <v>2004</v>
      </c>
      <c r="AV26" s="4">
        <v>2002</v>
      </c>
      <c r="AW26" s="4">
        <v>2049</v>
      </c>
      <c r="AX26" s="4">
        <v>2158</v>
      </c>
      <c r="AY26" s="4">
        <v>2306</v>
      </c>
      <c r="AZ26" s="4">
        <v>2492</v>
      </c>
      <c r="BA26" s="4">
        <v>2624</v>
      </c>
      <c r="BB26" s="4">
        <v>2697</v>
      </c>
      <c r="BC26" s="4">
        <v>2762</v>
      </c>
      <c r="BD26" s="4">
        <v>2777</v>
      </c>
      <c r="BE26" s="4">
        <v>2815</v>
      </c>
      <c r="BF26" s="4">
        <v>2932</v>
      </c>
      <c r="BG26" s="4">
        <v>3004</v>
      </c>
      <c r="BH26" s="4">
        <v>2931</v>
      </c>
      <c r="BI26" s="4">
        <v>2890</v>
      </c>
      <c r="BJ26" s="4">
        <v>2892</v>
      </c>
      <c r="BK26" s="4">
        <v>2806</v>
      </c>
      <c r="BL26" s="4">
        <v>2736</v>
      </c>
      <c r="BM26" s="4">
        <v>2639</v>
      </c>
      <c r="BN26" s="4">
        <v>2521</v>
      </c>
      <c r="BO26" s="4">
        <v>2497</v>
      </c>
      <c r="BP26" s="4">
        <v>2445</v>
      </c>
      <c r="BQ26" s="4">
        <v>2447</v>
      </c>
      <c r="BR26" s="4">
        <v>2353</v>
      </c>
      <c r="BS26" s="4">
        <v>2330</v>
      </c>
      <c r="BT26" s="4">
        <v>2340</v>
      </c>
      <c r="BU26" s="4">
        <v>2285</v>
      </c>
      <c r="BV26" s="4">
        <v>2229</v>
      </c>
      <c r="BW26" s="4">
        <v>2085</v>
      </c>
      <c r="BX26" s="4">
        <v>2051</v>
      </c>
      <c r="BY26" s="4">
        <v>1951</v>
      </c>
      <c r="BZ26" s="4">
        <v>1864</v>
      </c>
      <c r="CA26" s="4">
        <v>1813</v>
      </c>
      <c r="CB26" s="4">
        <v>1791</v>
      </c>
      <c r="CC26" s="4">
        <v>1786</v>
      </c>
      <c r="CD26" s="4">
        <v>1764</v>
      </c>
      <c r="CE26" s="4">
        <v>1780</v>
      </c>
      <c r="CF26" s="4">
        <v>1743</v>
      </c>
      <c r="CG26" s="4">
        <v>1702</v>
      </c>
      <c r="CH26" s="4">
        <v>1684</v>
      </c>
      <c r="CI26" s="4">
        <v>1682</v>
      </c>
      <c r="CJ26" s="4">
        <v>1599</v>
      </c>
      <c r="CK26" s="4">
        <v>1548</v>
      </c>
      <c r="CL26" s="4">
        <v>1520</v>
      </c>
      <c r="CM26" s="4">
        <v>1481</v>
      </c>
      <c r="CN26" s="4">
        <v>1468</v>
      </c>
      <c r="CO26" s="4">
        <v>1487</v>
      </c>
      <c r="CP26" s="4">
        <v>1520</v>
      </c>
      <c r="CQ26" s="4">
        <v>1515</v>
      </c>
      <c r="CR26" s="4">
        <v>1520</v>
      </c>
      <c r="CS26" s="4">
        <v>1566</v>
      </c>
      <c r="CT26" s="4">
        <v>1516</v>
      </c>
      <c r="CU26" s="4">
        <v>1531</v>
      </c>
      <c r="CV26" s="4">
        <v>1467</v>
      </c>
      <c r="CW26" s="4">
        <v>1502</v>
      </c>
      <c r="CX26" s="4">
        <v>1457</v>
      </c>
      <c r="CY26" s="4">
        <v>1434</v>
      </c>
      <c r="CZ26" s="4">
        <v>1437</v>
      </c>
      <c r="DA26" s="4">
        <v>1401</v>
      </c>
      <c r="DB26" s="4">
        <v>1423</v>
      </c>
      <c r="DC26" s="4">
        <v>1416</v>
      </c>
      <c r="DD26" s="4">
        <v>1437</v>
      </c>
      <c r="DE26" s="4">
        <v>1437</v>
      </c>
      <c r="DF26" s="4">
        <v>1567</v>
      </c>
      <c r="DG26" s="4">
        <v>1604</v>
      </c>
      <c r="DH26" s="4">
        <v>1685</v>
      </c>
      <c r="DI26" s="4">
        <v>1693</v>
      </c>
      <c r="DJ26" s="4">
        <v>1701</v>
      </c>
      <c r="DK26" s="4">
        <v>1704</v>
      </c>
      <c r="DL26" s="4">
        <v>1658</v>
      </c>
      <c r="DM26" s="4">
        <v>1650</v>
      </c>
      <c r="DN26" s="4">
        <v>1608</v>
      </c>
      <c r="DO26" s="4">
        <v>1622</v>
      </c>
      <c r="DP26" s="4">
        <v>1680</v>
      </c>
      <c r="DQ26" s="4">
        <v>1840</v>
      </c>
      <c r="DR26" s="4">
        <v>2003</v>
      </c>
      <c r="DS26" s="4">
        <v>2235</v>
      </c>
      <c r="DT26" s="4">
        <v>2448</v>
      </c>
      <c r="DU26" s="4">
        <v>2475</v>
      </c>
      <c r="DV26" s="4">
        <v>2453</v>
      </c>
      <c r="DW26" s="4">
        <v>2526</v>
      </c>
      <c r="DX26" s="4">
        <v>2488</v>
      </c>
      <c r="DY26" s="4">
        <v>2470</v>
      </c>
      <c r="DZ26" s="4">
        <v>2503</v>
      </c>
      <c r="EA26" s="4">
        <v>2483</v>
      </c>
      <c r="EB26" s="4">
        <v>2540</v>
      </c>
      <c r="EC26" s="4">
        <v>2661</v>
      </c>
      <c r="ED26" s="4">
        <v>2688</v>
      </c>
      <c r="EE26" s="4">
        <v>2633</v>
      </c>
      <c r="EF26" s="4">
        <v>2575</v>
      </c>
      <c r="EG26" s="4">
        <v>2537</v>
      </c>
      <c r="EH26" s="4">
        <v>2534</v>
      </c>
      <c r="EI26" s="4">
        <v>2540</v>
      </c>
      <c r="EJ26" s="4">
        <v>2515</v>
      </c>
      <c r="EK26" s="4">
        <v>2483</v>
      </c>
      <c r="EL26" s="4">
        <v>2358</v>
      </c>
      <c r="EM26" s="4">
        <v>2212</v>
      </c>
      <c r="EN26" s="4">
        <v>2061</v>
      </c>
      <c r="EO26" s="4">
        <v>1962</v>
      </c>
      <c r="EP26" s="4">
        <v>1870</v>
      </c>
      <c r="EQ26" s="4">
        <v>1826</v>
      </c>
      <c r="ER26" s="4">
        <v>1848</v>
      </c>
      <c r="ES26" s="4">
        <v>1760</v>
      </c>
      <c r="ET26" s="4">
        <v>1688</v>
      </c>
      <c r="EU26" s="4">
        <v>1688</v>
      </c>
      <c r="EV26" s="4">
        <v>1645</v>
      </c>
      <c r="EW26" s="4">
        <v>1619</v>
      </c>
      <c r="EX26" s="4">
        <v>1587</v>
      </c>
      <c r="EY26" s="4">
        <v>1530</v>
      </c>
      <c r="EZ26" s="4">
        <v>1488</v>
      </c>
      <c r="FA26" s="4">
        <v>1432</v>
      </c>
      <c r="FB26" s="4">
        <v>1467</v>
      </c>
      <c r="FC26" s="4">
        <v>1422</v>
      </c>
      <c r="FD26" s="4">
        <v>1367</v>
      </c>
      <c r="FE26" s="4">
        <v>1382</v>
      </c>
      <c r="FF26" s="4">
        <v>1369</v>
      </c>
      <c r="FG26" s="4">
        <v>1304</v>
      </c>
      <c r="FH26" s="4">
        <v>1332</v>
      </c>
      <c r="FI26" s="4">
        <v>1325</v>
      </c>
      <c r="FJ26" s="4">
        <v>1283</v>
      </c>
      <c r="FK26" s="4">
        <v>1411</v>
      </c>
      <c r="FL26" s="4">
        <v>1390</v>
      </c>
      <c r="FM26" s="4">
        <v>1688</v>
      </c>
      <c r="FN26" s="4">
        <v>1791</v>
      </c>
      <c r="FO26" s="4">
        <v>1667</v>
      </c>
      <c r="FP26" s="4">
        <v>1589</v>
      </c>
      <c r="FQ26" s="4">
        <v>1497</v>
      </c>
      <c r="FR26" s="4">
        <v>1426</v>
      </c>
      <c r="FS26" s="4">
        <v>1292</v>
      </c>
      <c r="FT26" s="4">
        <v>1298</v>
      </c>
      <c r="FU26" s="4">
        <v>1275</v>
      </c>
      <c r="FV26" s="4">
        <v>1350</v>
      </c>
      <c r="FW26" s="4">
        <v>1389</v>
      </c>
      <c r="FX26" s="4">
        <v>1472</v>
      </c>
      <c r="FY26" s="4">
        <v>1428</v>
      </c>
      <c r="FZ26" s="4">
        <v>1339</v>
      </c>
      <c r="GA26" s="4">
        <v>1513</v>
      </c>
      <c r="GB26" s="4">
        <v>1467</v>
      </c>
      <c r="GC26" s="4">
        <v>1507</v>
      </c>
      <c r="GD26" s="4">
        <v>1552</v>
      </c>
      <c r="GE26" s="4">
        <v>1614</v>
      </c>
      <c r="GF26" s="4">
        <v>1672</v>
      </c>
      <c r="GG26" s="4">
        <v>1789</v>
      </c>
      <c r="GH26" s="4">
        <v>1883</v>
      </c>
      <c r="GI26" s="5">
        <v>1894.1410000000001</v>
      </c>
      <c r="GJ26" s="5">
        <v>1941.32</v>
      </c>
      <c r="GK26" s="5">
        <v>2008.5</v>
      </c>
      <c r="GL26" s="5">
        <v>2041.1990000000001</v>
      </c>
      <c r="GM26" s="5">
        <v>2040.1410000000001</v>
      </c>
      <c r="GN26" s="5">
        <v>2017.3009999999999</v>
      </c>
      <c r="GO26" s="5">
        <v>1982.8789999999999</v>
      </c>
      <c r="GP26" s="5">
        <v>1933.34</v>
      </c>
      <c r="GQ26" s="5">
        <v>1879.422</v>
      </c>
      <c r="GR26" s="5">
        <v>1820.6210000000001</v>
      </c>
      <c r="GS26" s="5">
        <v>1767.441</v>
      </c>
      <c r="GT26" s="5">
        <v>1720.25</v>
      </c>
      <c r="GU26" s="5">
        <v>1682.59</v>
      </c>
      <c r="GV26" s="5">
        <v>1654.867</v>
      </c>
      <c r="GW26" s="5">
        <v>1639.258</v>
      </c>
      <c r="GX26" s="5">
        <v>1631.1679999999999</v>
      </c>
      <c r="GY26" s="5">
        <v>1618.6990000000001</v>
      </c>
      <c r="GZ26" s="5">
        <v>1608.43</v>
      </c>
      <c r="HA26" s="5">
        <v>1594.8910000000001</v>
      </c>
      <c r="HB26" s="5">
        <v>1577.7149999999999</v>
      </c>
      <c r="HC26" s="5">
        <v>1560.395</v>
      </c>
      <c r="HD26" s="5">
        <v>1545.48</v>
      </c>
      <c r="HE26" s="5">
        <v>1535.93</v>
      </c>
      <c r="HF26" s="5">
        <v>1525.117</v>
      </c>
      <c r="HG26" s="5">
        <v>1516.9369999999999</v>
      </c>
      <c r="HH26" s="5">
        <v>1509.7729999999999</v>
      </c>
      <c r="HI26" s="5">
        <v>1504.75</v>
      </c>
      <c r="HJ26" s="5">
        <v>1499.836</v>
      </c>
      <c r="HK26" s="5">
        <v>1501.902</v>
      </c>
      <c r="HL26" s="5">
        <v>1504.008</v>
      </c>
      <c r="HM26" s="5">
        <v>1506.1679999999999</v>
      </c>
      <c r="HN26" s="5">
        <v>1508.3050000000001</v>
      </c>
      <c r="HO26" s="5">
        <v>1510.441</v>
      </c>
      <c r="HP26" s="5">
        <v>1512.5619999999999</v>
      </c>
      <c r="HQ26" s="5">
        <v>1514.617</v>
      </c>
      <c r="HR26" s="5">
        <v>1516.5509999999999</v>
      </c>
      <c r="HS26" s="5">
        <v>1518.4259999999999</v>
      </c>
      <c r="HT26" s="5">
        <v>1520.316</v>
      </c>
      <c r="HU26" s="5">
        <v>1522.172</v>
      </c>
      <c r="HV26" s="5">
        <v>1524.0229999999999</v>
      </c>
      <c r="HW26" s="5">
        <v>1525.8710000000001</v>
      </c>
      <c r="HX26" s="5">
        <v>1527.7809999999999</v>
      </c>
      <c r="HY26" s="5">
        <v>1529.68</v>
      </c>
      <c r="HZ26" s="5">
        <v>1531.57</v>
      </c>
      <c r="IA26" s="5">
        <v>1533.4770000000001</v>
      </c>
      <c r="IB26" s="5">
        <v>1535.3589999999999</v>
      </c>
      <c r="IC26" s="5">
        <v>1537.2380000000001</v>
      </c>
      <c r="ID26" s="5">
        <v>1539.117</v>
      </c>
      <c r="IE26" s="5">
        <v>1540.9690000000001</v>
      </c>
      <c r="IF26" s="5">
        <v>1542.8240000000001</v>
      </c>
      <c r="IG26" s="5">
        <v>1544.6990000000001</v>
      </c>
      <c r="IH26" s="5">
        <v>1546.5820000000001</v>
      </c>
      <c r="II26" s="5">
        <v>1548.43</v>
      </c>
      <c r="IJ26" s="5">
        <v>1550.3119999999999</v>
      </c>
      <c r="IK26" s="5">
        <v>1552.2190000000001</v>
      </c>
      <c r="IL26" s="5">
        <v>1554.1020000000001</v>
      </c>
      <c r="IM26" s="5">
        <v>1555.98</v>
      </c>
      <c r="IN26" s="5">
        <v>1557.8589999999999</v>
      </c>
      <c r="IO26" s="5">
        <v>1559.77</v>
      </c>
      <c r="IP26" s="5">
        <v>1561.652</v>
      </c>
      <c r="IQ26" s="5">
        <v>1563.73</v>
      </c>
      <c r="IR26" s="5">
        <v>1565.809</v>
      </c>
      <c r="IS26" s="5">
        <v>1567.9179999999999</v>
      </c>
      <c r="IT26" s="5">
        <v>1570.027</v>
      </c>
      <c r="IU26" s="5">
        <v>1572.1369999999999</v>
      </c>
      <c r="IV26" s="5">
        <v>1574.2809999999999</v>
      </c>
      <c r="IW26" s="5">
        <v>1576.203</v>
      </c>
      <c r="IX26" s="5">
        <v>1578.105</v>
      </c>
      <c r="IY26" s="5">
        <v>1579.9880000000001</v>
      </c>
      <c r="IZ26" s="5">
        <v>1581.8910000000001</v>
      </c>
      <c r="JA26" s="5">
        <v>1583.3520000000001</v>
      </c>
      <c r="JB26" s="5">
        <v>1584.828</v>
      </c>
      <c r="JC26" s="5">
        <v>1586.32</v>
      </c>
      <c r="JD26" s="5">
        <v>1587.82</v>
      </c>
      <c r="JE26" s="5">
        <v>1588.9449999999999</v>
      </c>
      <c r="JF26" s="5">
        <v>1590.066</v>
      </c>
      <c r="JG26" s="5">
        <v>1591.16</v>
      </c>
      <c r="JH26" s="5">
        <v>1592.2190000000001</v>
      </c>
      <c r="JI26" s="5">
        <v>1593.1289999999999</v>
      </c>
      <c r="JJ26" s="5">
        <v>1594.0229999999999</v>
      </c>
      <c r="JK26" s="5">
        <v>1594.9059999999999</v>
      </c>
      <c r="JL26" s="5">
        <v>1595.84</v>
      </c>
      <c r="JM26" s="5">
        <v>1596.8630000000001</v>
      </c>
      <c r="JN26" s="5">
        <v>1597.8869999999999</v>
      </c>
      <c r="JO26" s="5">
        <v>1598.91</v>
      </c>
      <c r="JP26" s="5">
        <v>1599.91</v>
      </c>
      <c r="JQ26" s="5">
        <v>1600.7809999999999</v>
      </c>
      <c r="JR26" s="5">
        <v>1601.68</v>
      </c>
      <c r="JS26" s="5">
        <v>1602.559</v>
      </c>
      <c r="JT26" s="5">
        <v>1603.3979999999999</v>
      </c>
      <c r="JU26" s="5">
        <v>1604.172</v>
      </c>
      <c r="JV26" s="5">
        <v>1604.98</v>
      </c>
      <c r="JW26" s="5">
        <v>1605.797</v>
      </c>
      <c r="JX26" s="5">
        <v>1606.6289999999999</v>
      </c>
      <c r="JY26" s="5">
        <v>1607.2660000000001</v>
      </c>
      <c r="JZ26" s="5">
        <v>1607.902</v>
      </c>
      <c r="KA26" s="5">
        <v>1608.5119999999999</v>
      </c>
      <c r="KB26" s="5">
        <v>1609.086</v>
      </c>
      <c r="KC26" s="5">
        <v>1609.68</v>
      </c>
      <c r="KD26" s="5">
        <v>1610.1990000000001</v>
      </c>
      <c r="KE26" s="5">
        <v>1610.7619999999999</v>
      </c>
      <c r="KF26" s="5">
        <v>1611.297</v>
      </c>
      <c r="KG26" s="5">
        <v>1611.758</v>
      </c>
      <c r="KH26" s="5">
        <v>1612.2270000000001</v>
      </c>
      <c r="KI26" s="5">
        <v>1612.68</v>
      </c>
      <c r="KJ26" s="5">
        <v>1613.1289999999999</v>
      </c>
      <c r="KK26" s="5">
        <v>1613.43</v>
      </c>
      <c r="KL26" s="5">
        <v>1613.723</v>
      </c>
      <c r="KM26" s="5">
        <v>1613.9770000000001</v>
      </c>
      <c r="KN26" s="5">
        <v>1614.258</v>
      </c>
      <c r="KO26" s="5">
        <v>1614.48</v>
      </c>
      <c r="KP26" s="5">
        <v>1614.75</v>
      </c>
      <c r="KQ26" s="5">
        <v>1615</v>
      </c>
      <c r="KR26" s="5">
        <v>1615.27</v>
      </c>
      <c r="KS26" s="5">
        <v>1615.441</v>
      </c>
      <c r="KT26" s="5">
        <v>1615.6479999999999</v>
      </c>
      <c r="KU26" s="5">
        <v>1615.855</v>
      </c>
      <c r="KV26" s="5">
        <v>1616.027</v>
      </c>
      <c r="KW26" s="5">
        <v>1616.1679999999999</v>
      </c>
      <c r="KX26" s="5">
        <v>1616.2850000000001</v>
      </c>
      <c r="KY26" s="5">
        <v>1616.34</v>
      </c>
      <c r="KZ26" s="5">
        <v>1616.402</v>
      </c>
      <c r="LA26" s="5">
        <v>1616.4880000000001</v>
      </c>
      <c r="LB26" s="5">
        <v>1616.633</v>
      </c>
      <c r="LC26" s="5">
        <v>1616.723</v>
      </c>
      <c r="LD26" s="5">
        <v>1616.7809999999999</v>
      </c>
      <c r="LE26" s="5">
        <v>1616.9380000000001</v>
      </c>
      <c r="LF26" s="5">
        <v>1617.09</v>
      </c>
      <c r="LG26" s="5">
        <v>1617.242</v>
      </c>
      <c r="LH26" s="5">
        <v>1617.3869999999999</v>
      </c>
      <c r="LI26" s="5">
        <v>1617.4880000000001</v>
      </c>
      <c r="LJ26" s="5">
        <v>1617.625</v>
      </c>
      <c r="LK26" s="5">
        <v>1617.75</v>
      </c>
      <c r="LL26" s="5">
        <v>1617.8869999999999</v>
      </c>
      <c r="LM26" s="5">
        <v>1618.02</v>
      </c>
      <c r="LN26" s="5">
        <v>1618.1679999999999</v>
      </c>
      <c r="LO26" s="5">
        <v>1618.289</v>
      </c>
      <c r="LP26" s="5">
        <v>1618.4179999999999</v>
      </c>
      <c r="LQ26" s="5">
        <v>1618.566</v>
      </c>
      <c r="LR26" s="5">
        <v>1618.7270000000001</v>
      </c>
      <c r="LS26" t="s">
        <v>348</v>
      </c>
      <c r="LT26" t="b">
        <v>1</v>
      </c>
      <c r="LU26" t="s">
        <v>349</v>
      </c>
      <c r="LV26" t="s">
        <v>349</v>
      </c>
      <c r="LW26">
        <v>2025</v>
      </c>
      <c r="LX26">
        <v>4</v>
      </c>
      <c r="LY26" s="2">
        <v>46125</v>
      </c>
      <c r="LZ26" t="s">
        <v>412</v>
      </c>
      <c r="MA26" s="3" t="s">
        <v>413</v>
      </c>
      <c r="MB26" t="s">
        <v>352</v>
      </c>
      <c r="MC26" t="s">
        <v>414</v>
      </c>
      <c r="MD26" t="s">
        <v>354</v>
      </c>
    </row>
    <row r="27" spans="1:342" x14ac:dyDescent="0.25">
      <c r="A27" t="s">
        <v>342</v>
      </c>
      <c r="B27" t="s">
        <v>464</v>
      </c>
      <c r="C27" s="3" t="s">
        <v>794</v>
      </c>
      <c r="D27" t="s">
        <v>465</v>
      </c>
      <c r="E27" t="s">
        <v>349</v>
      </c>
      <c r="F27" t="s">
        <v>347</v>
      </c>
      <c r="G27" s="4">
        <v>305710.09999999998</v>
      </c>
      <c r="H27" s="4">
        <v>306399.5</v>
      </c>
      <c r="I27" s="4">
        <v>307054.90000000002</v>
      </c>
      <c r="J27" s="4">
        <v>307760.8</v>
      </c>
      <c r="K27" s="4">
        <v>308462.7</v>
      </c>
      <c r="L27" s="4">
        <v>309145.40000000002</v>
      </c>
      <c r="M27" s="4">
        <v>309685.09999999998</v>
      </c>
      <c r="N27" s="4">
        <v>310237.59999999998</v>
      </c>
      <c r="O27" s="4">
        <v>310773</v>
      </c>
      <c r="P27" s="4">
        <v>311304.09999999998</v>
      </c>
      <c r="Q27" s="4">
        <v>312006</v>
      </c>
      <c r="R27" s="4">
        <v>312752.59999999998</v>
      </c>
      <c r="S27" s="4">
        <v>313469.8</v>
      </c>
      <c r="T27" s="4">
        <v>314170.8</v>
      </c>
      <c r="U27" s="4">
        <v>315042.90000000002</v>
      </c>
      <c r="V27" s="4">
        <v>315991.8</v>
      </c>
      <c r="W27" s="4">
        <v>316899.40000000002</v>
      </c>
      <c r="X27" s="4">
        <v>317778.5</v>
      </c>
      <c r="Y27" s="4">
        <v>318840.40000000002</v>
      </c>
      <c r="Z27" s="4">
        <v>320011.8</v>
      </c>
      <c r="AA27" s="4">
        <v>321121.7</v>
      </c>
      <c r="AB27" s="4">
        <v>322191.09999999998</v>
      </c>
      <c r="AC27" s="4">
        <v>323401.40000000002</v>
      </c>
      <c r="AD27" s="4">
        <v>324774</v>
      </c>
      <c r="AE27" s="4">
        <v>326094.3</v>
      </c>
      <c r="AF27" s="4">
        <v>327353.40000000002</v>
      </c>
      <c r="AG27" s="4">
        <v>328357.09999999998</v>
      </c>
      <c r="AH27" s="4">
        <v>329500.79999999999</v>
      </c>
      <c r="AI27" s="4">
        <v>330621.2</v>
      </c>
      <c r="AJ27" s="4">
        <v>331686.3</v>
      </c>
      <c r="AK27" s="4">
        <v>332802</v>
      </c>
      <c r="AL27" s="4">
        <v>333979.8</v>
      </c>
      <c r="AM27" s="4">
        <v>335165.2</v>
      </c>
      <c r="AN27" s="4">
        <v>336326.1</v>
      </c>
      <c r="AO27" s="4">
        <v>337543.9</v>
      </c>
      <c r="AP27" s="4">
        <v>338746.7</v>
      </c>
      <c r="AQ27" s="4">
        <v>339988.5</v>
      </c>
      <c r="AR27" s="4">
        <v>341236.8</v>
      </c>
      <c r="AS27" s="4">
        <v>342391.9</v>
      </c>
      <c r="AT27" s="4">
        <v>343453.9</v>
      </c>
      <c r="AU27" s="4">
        <v>344556.3</v>
      </c>
      <c r="AV27" s="4">
        <v>345697</v>
      </c>
      <c r="AW27" s="4">
        <v>346798.8</v>
      </c>
      <c r="AX27" s="4">
        <v>347801.59999999998</v>
      </c>
      <c r="AY27" s="4">
        <v>348823.9</v>
      </c>
      <c r="AZ27" s="4">
        <v>349887.5</v>
      </c>
      <c r="BA27" s="4">
        <v>350817.9</v>
      </c>
      <c r="BB27" s="4">
        <v>351700.9</v>
      </c>
      <c r="BC27" s="4">
        <v>352599.9</v>
      </c>
      <c r="BD27" s="4">
        <v>353518.7</v>
      </c>
      <c r="BE27" s="4">
        <v>354372.5</v>
      </c>
      <c r="BF27" s="4">
        <v>355187.5</v>
      </c>
      <c r="BG27" s="4">
        <v>356014.8</v>
      </c>
      <c r="BH27" s="4">
        <v>356858.4</v>
      </c>
      <c r="BI27" s="4">
        <v>357701.2</v>
      </c>
      <c r="BJ27" s="4">
        <v>358513.9</v>
      </c>
      <c r="BK27" s="4">
        <v>359335.7</v>
      </c>
      <c r="BL27" s="4">
        <v>360170.3</v>
      </c>
      <c r="BM27" s="4">
        <v>361006.9</v>
      </c>
      <c r="BN27" s="4">
        <v>361822.1</v>
      </c>
      <c r="BO27" s="4">
        <v>362716.5</v>
      </c>
      <c r="BP27" s="4">
        <v>363618.8</v>
      </c>
      <c r="BQ27" s="4">
        <v>364289.3</v>
      </c>
      <c r="BR27" s="4">
        <v>364765.5</v>
      </c>
      <c r="BS27" s="4">
        <v>365321.5</v>
      </c>
      <c r="BT27" s="4">
        <v>365954.9</v>
      </c>
      <c r="BU27" s="4">
        <v>366558.6</v>
      </c>
      <c r="BV27" s="4">
        <v>366961.8</v>
      </c>
      <c r="BW27" s="4">
        <v>367339.3</v>
      </c>
      <c r="BX27" s="4">
        <v>367799.4</v>
      </c>
      <c r="BY27" s="4">
        <v>368335.6</v>
      </c>
      <c r="BZ27" s="4">
        <v>368931.2</v>
      </c>
      <c r="CA27" s="4">
        <v>369398.2</v>
      </c>
      <c r="CB27" s="4">
        <v>369844.5</v>
      </c>
      <c r="CC27" s="4">
        <v>370802</v>
      </c>
      <c r="CD27" s="4">
        <v>372081.5</v>
      </c>
      <c r="CE27" s="4">
        <v>373129.6</v>
      </c>
      <c r="CF27" s="4">
        <v>374054.2</v>
      </c>
      <c r="CG27" s="4">
        <v>375671.4</v>
      </c>
      <c r="CH27" s="4">
        <v>377878.1</v>
      </c>
      <c r="CI27" s="4">
        <v>379754.2</v>
      </c>
      <c r="CJ27" s="4">
        <v>381403.9</v>
      </c>
      <c r="CK27" s="4">
        <v>383917.8</v>
      </c>
      <c r="CL27" s="4">
        <v>387283.8</v>
      </c>
      <c r="CM27" s="4">
        <v>390395</v>
      </c>
      <c r="CN27" s="4">
        <v>393176.9</v>
      </c>
      <c r="CO27" s="4">
        <v>396657.2</v>
      </c>
      <c r="CP27" s="4">
        <v>400820.9</v>
      </c>
      <c r="CQ27" s="4">
        <v>404886</v>
      </c>
      <c r="CR27" s="4">
        <v>408691.4</v>
      </c>
      <c r="CS27" s="4">
        <v>412809</v>
      </c>
      <c r="CT27" s="4">
        <v>417228.1</v>
      </c>
      <c r="CU27" s="4">
        <v>421703</v>
      </c>
      <c r="CV27" s="4">
        <v>426072.3</v>
      </c>
      <c r="CW27" s="4">
        <v>430408.7</v>
      </c>
      <c r="CX27" s="4">
        <v>434658.5</v>
      </c>
      <c r="CY27" s="4">
        <v>439119.6</v>
      </c>
      <c r="CZ27" s="4">
        <v>443630.4</v>
      </c>
      <c r="DA27" s="4">
        <v>448052.4</v>
      </c>
      <c r="DB27" s="4">
        <v>451995.5</v>
      </c>
      <c r="DC27" s="4">
        <v>456140.6</v>
      </c>
      <c r="DD27" s="4">
        <v>460499.9</v>
      </c>
      <c r="DE27" s="4">
        <v>464348.4</v>
      </c>
      <c r="DF27" s="4">
        <v>467732.7</v>
      </c>
      <c r="DG27" s="4">
        <v>471209.7</v>
      </c>
      <c r="DH27" s="4">
        <v>474891.1</v>
      </c>
      <c r="DI27" s="4">
        <v>478299.1</v>
      </c>
      <c r="DJ27" s="4">
        <v>481504.5</v>
      </c>
      <c r="DK27" s="4">
        <v>484819.3</v>
      </c>
      <c r="DL27" s="4">
        <v>488229</v>
      </c>
      <c r="DM27" s="4">
        <v>491140.7</v>
      </c>
      <c r="DN27" s="4">
        <v>493808</v>
      </c>
      <c r="DO27" s="4">
        <v>496596.4</v>
      </c>
      <c r="DP27" s="4">
        <v>499491.2</v>
      </c>
      <c r="DQ27" s="4">
        <v>501833.9</v>
      </c>
      <c r="DR27" s="4">
        <v>503890.9</v>
      </c>
      <c r="DS27" s="4">
        <v>506081.4</v>
      </c>
      <c r="DT27" s="4">
        <v>508390.9</v>
      </c>
      <c r="DU27" s="4">
        <v>510449.5</v>
      </c>
      <c r="DV27" s="4">
        <v>512183.2</v>
      </c>
      <c r="DW27" s="4">
        <v>513913.4</v>
      </c>
      <c r="DX27" s="4">
        <v>515780.1</v>
      </c>
      <c r="DY27" s="4">
        <v>517750.8</v>
      </c>
      <c r="DZ27" s="4">
        <v>519733.6</v>
      </c>
      <c r="EA27" s="5">
        <v>521714.2</v>
      </c>
      <c r="EB27" s="5">
        <v>523693.2</v>
      </c>
      <c r="EC27" s="5">
        <v>524746.9</v>
      </c>
      <c r="ED27" s="5">
        <v>525792.19999999995</v>
      </c>
      <c r="EE27" s="5">
        <v>526829.1</v>
      </c>
      <c r="EF27" s="5">
        <v>527857.6</v>
      </c>
      <c r="EG27" s="5">
        <v>529169.5</v>
      </c>
      <c r="EH27" s="5">
        <v>530475.19999999995</v>
      </c>
      <c r="EI27" s="5">
        <v>531774.9</v>
      </c>
      <c r="EJ27" s="5">
        <v>533068.30000000005</v>
      </c>
      <c r="EK27" s="5">
        <v>534587.6</v>
      </c>
      <c r="EL27" s="5">
        <v>536102.19999999995</v>
      </c>
      <c r="EM27" s="5">
        <v>537612.19999999995</v>
      </c>
      <c r="EN27" s="5">
        <v>539117.6</v>
      </c>
      <c r="EO27" s="5">
        <v>540769.19999999995</v>
      </c>
      <c r="EP27" s="5">
        <v>542416.9</v>
      </c>
      <c r="EQ27" s="5">
        <v>544060.69999999995</v>
      </c>
      <c r="ER27" s="5">
        <v>545700.19999999995</v>
      </c>
      <c r="ES27" s="5">
        <v>547443.1</v>
      </c>
      <c r="ET27" s="5">
        <v>549182.9</v>
      </c>
      <c r="EU27" s="5">
        <v>550921</v>
      </c>
      <c r="EV27" s="5">
        <v>552656.9</v>
      </c>
      <c r="EW27" s="5">
        <v>554066.6</v>
      </c>
      <c r="EX27" s="5">
        <v>555473.9</v>
      </c>
      <c r="EY27" s="5">
        <v>556878.4</v>
      </c>
      <c r="EZ27" s="5">
        <v>558280.6</v>
      </c>
      <c r="FA27" s="5">
        <v>559737.9</v>
      </c>
      <c r="FB27" s="5">
        <v>561193.1</v>
      </c>
      <c r="FC27" s="5">
        <v>562646.1</v>
      </c>
      <c r="FD27" s="5">
        <v>564097.1</v>
      </c>
      <c r="FE27" s="5">
        <v>565619.19999999995</v>
      </c>
      <c r="FF27" s="5">
        <v>567139.4</v>
      </c>
      <c r="FG27" s="5">
        <v>568658</v>
      </c>
      <c r="FH27" s="5">
        <v>570174.9</v>
      </c>
      <c r="FI27" s="5">
        <v>571347.19999999995</v>
      </c>
      <c r="FJ27" s="5">
        <v>572517.5</v>
      </c>
      <c r="FK27" s="5">
        <v>573685.6</v>
      </c>
      <c r="FL27" s="5">
        <v>574851.5</v>
      </c>
      <c r="FM27" s="5">
        <v>576324.9</v>
      </c>
      <c r="FN27" s="5">
        <v>577797.30000000005</v>
      </c>
      <c r="FO27" s="5">
        <v>579268.80000000005</v>
      </c>
      <c r="FP27" s="5">
        <v>580739.6</v>
      </c>
      <c r="FQ27" s="5">
        <v>582981.6</v>
      </c>
      <c r="FR27" s="5">
        <v>585224.9</v>
      </c>
      <c r="FS27" s="5">
        <v>587469.5</v>
      </c>
      <c r="FT27" s="5">
        <v>589715.6</v>
      </c>
      <c r="FU27" s="5">
        <v>592775.4</v>
      </c>
      <c r="FV27" s="5">
        <v>595838.80000000005</v>
      </c>
      <c r="FW27" s="5">
        <v>598905.30000000005</v>
      </c>
      <c r="FX27" s="5">
        <v>601975.19999999995</v>
      </c>
      <c r="FY27" s="5">
        <v>604555.6</v>
      </c>
      <c r="FZ27" s="5">
        <v>607137.9</v>
      </c>
      <c r="GA27" s="5">
        <v>609722.19999999995</v>
      </c>
      <c r="GB27" s="5">
        <v>612308.4</v>
      </c>
      <c r="GC27" s="5">
        <v>613951.1</v>
      </c>
      <c r="GD27" s="5">
        <v>615592.4</v>
      </c>
      <c r="GE27" s="5">
        <v>617232.4</v>
      </c>
      <c r="GF27" s="5">
        <v>618871.4</v>
      </c>
      <c r="GG27" s="5">
        <v>619868.6</v>
      </c>
      <c r="GH27" s="5">
        <v>620861.9</v>
      </c>
      <c r="GI27" s="5">
        <v>621850.19999999995</v>
      </c>
      <c r="GJ27" s="5">
        <v>622833.4</v>
      </c>
      <c r="GK27" s="5">
        <v>623852.6</v>
      </c>
      <c r="GL27" s="5">
        <v>624866.69999999995</v>
      </c>
      <c r="GM27" s="5">
        <v>625875.1</v>
      </c>
      <c r="GN27" s="5">
        <v>626878.30000000005</v>
      </c>
      <c r="GO27" s="5">
        <v>627857.9</v>
      </c>
      <c r="GP27" s="5">
        <v>628831.4</v>
      </c>
      <c r="GQ27" s="5">
        <v>629799.1</v>
      </c>
      <c r="GR27" s="5">
        <v>630760.80000000005</v>
      </c>
      <c r="GS27" s="5">
        <v>631678.19999999995</v>
      </c>
      <c r="GT27" s="5">
        <v>632589.4</v>
      </c>
      <c r="GU27" s="5">
        <v>633493.9</v>
      </c>
      <c r="GV27" s="5">
        <v>634392</v>
      </c>
      <c r="GW27" s="5">
        <v>635324.6</v>
      </c>
      <c r="GX27" s="5">
        <v>636250.1</v>
      </c>
      <c r="GY27" s="5">
        <v>637168.4</v>
      </c>
      <c r="GZ27" s="5">
        <v>638079.5</v>
      </c>
      <c r="HA27" s="5">
        <v>639111.80000000005</v>
      </c>
      <c r="HB27" s="5">
        <v>640137.6</v>
      </c>
      <c r="HC27" s="5">
        <v>641152</v>
      </c>
      <c r="HD27" s="5">
        <v>642155.1</v>
      </c>
      <c r="HE27" s="5">
        <v>643139.80000000005</v>
      </c>
      <c r="HF27" s="5">
        <v>644112.19999999995</v>
      </c>
      <c r="HG27" s="5">
        <v>645072</v>
      </c>
      <c r="HH27" s="5">
        <v>646019.69999999995</v>
      </c>
      <c r="HI27" s="5">
        <v>646931.6</v>
      </c>
      <c r="HJ27" s="5">
        <v>647830.5</v>
      </c>
      <c r="HK27" s="5">
        <v>648716.4</v>
      </c>
      <c r="HL27" s="5">
        <v>649589.30000000005</v>
      </c>
      <c r="HM27" s="5">
        <v>650431.6</v>
      </c>
      <c r="HN27" s="5">
        <v>651259.9</v>
      </c>
      <c r="HO27" s="5">
        <v>652074.6</v>
      </c>
      <c r="HP27" s="5">
        <v>652875.4</v>
      </c>
      <c r="HQ27" s="5">
        <v>653702.19999999995</v>
      </c>
      <c r="HR27" s="5">
        <v>654515.5</v>
      </c>
      <c r="HS27" s="5">
        <v>655315.19999999995</v>
      </c>
      <c r="HT27" s="5">
        <v>656101.80000000005</v>
      </c>
      <c r="HU27" s="5">
        <v>656736.5</v>
      </c>
      <c r="HV27" s="5">
        <v>657356.80000000005</v>
      </c>
      <c r="HW27" s="5">
        <v>657970</v>
      </c>
      <c r="HX27" s="5">
        <v>658576.5</v>
      </c>
      <c r="HY27" s="5">
        <v>659325.69999999995</v>
      </c>
      <c r="HZ27" s="5">
        <v>660068.9</v>
      </c>
      <c r="IA27" s="5">
        <v>660805.80000000005</v>
      </c>
      <c r="IB27" s="5">
        <v>661536.4</v>
      </c>
      <c r="IC27" s="5">
        <v>662252.5</v>
      </c>
      <c r="ID27" s="5">
        <v>662963.30000000005</v>
      </c>
      <c r="IE27" s="5">
        <v>663669.1</v>
      </c>
      <c r="IF27" s="5">
        <v>664369.9</v>
      </c>
      <c r="IG27" s="5">
        <v>665176.19999999995</v>
      </c>
      <c r="IH27" s="5">
        <v>665979.9</v>
      </c>
      <c r="II27" s="5">
        <v>666780.9</v>
      </c>
      <c r="IJ27" s="5">
        <v>667579.19999999995</v>
      </c>
      <c r="IK27" s="5">
        <v>668424.9</v>
      </c>
      <c r="IL27" s="5">
        <v>669269.19999999995</v>
      </c>
      <c r="IM27" s="5">
        <v>670112.19999999995</v>
      </c>
      <c r="IN27" s="5">
        <v>670953.5</v>
      </c>
      <c r="IO27" s="5">
        <v>671851.1</v>
      </c>
      <c r="IP27" s="5">
        <v>672747.9</v>
      </c>
      <c r="IQ27" s="5">
        <v>673643.4</v>
      </c>
      <c r="IR27" s="5">
        <v>674537.8</v>
      </c>
      <c r="IS27" s="5">
        <v>675493.3</v>
      </c>
      <c r="IT27" s="5">
        <v>676447.9</v>
      </c>
      <c r="IU27" s="5">
        <v>677401.59999999998</v>
      </c>
      <c r="IV27" s="5">
        <v>678354.5</v>
      </c>
      <c r="IW27" s="5">
        <v>679251.4</v>
      </c>
      <c r="IX27" s="5">
        <v>680147.2</v>
      </c>
      <c r="IY27" s="5">
        <v>681042.1</v>
      </c>
      <c r="IZ27" s="5">
        <v>681936</v>
      </c>
      <c r="JA27" s="5">
        <v>682613.8</v>
      </c>
      <c r="JB27" s="5">
        <v>683288.9</v>
      </c>
      <c r="JC27" s="5">
        <v>683961.6</v>
      </c>
      <c r="JD27" s="5">
        <v>684631.8</v>
      </c>
      <c r="JE27" s="5">
        <v>685168.2</v>
      </c>
      <c r="JF27" s="5">
        <v>685701.8</v>
      </c>
      <c r="JG27" s="5">
        <v>686232.7</v>
      </c>
      <c r="JH27" s="5">
        <v>686760.9</v>
      </c>
      <c r="JI27" s="5">
        <v>687285.1</v>
      </c>
      <c r="JJ27" s="5">
        <v>687806.9</v>
      </c>
      <c r="JK27" s="5">
        <v>688325.9</v>
      </c>
      <c r="JL27" s="5">
        <v>688842.4</v>
      </c>
      <c r="JM27" s="5">
        <v>689378.3</v>
      </c>
      <c r="JN27" s="5">
        <v>689911.9</v>
      </c>
      <c r="JO27" s="5">
        <v>690443.6</v>
      </c>
      <c r="JP27" s="5">
        <v>690973</v>
      </c>
      <c r="JQ27" s="5">
        <v>691472.3</v>
      </c>
      <c r="JR27" s="5">
        <v>691970</v>
      </c>
      <c r="JS27" s="5">
        <v>692466</v>
      </c>
      <c r="JT27" s="5">
        <v>692960.2</v>
      </c>
      <c r="JU27" s="5">
        <v>693442.3</v>
      </c>
      <c r="JV27" s="5">
        <v>693922.6</v>
      </c>
      <c r="JW27" s="5">
        <v>694401</v>
      </c>
      <c r="JX27" s="5">
        <v>694877.6</v>
      </c>
      <c r="JY27" s="5">
        <v>695237.9</v>
      </c>
      <c r="JZ27" s="5">
        <v>695595.9</v>
      </c>
      <c r="KA27" s="5">
        <v>695951.4</v>
      </c>
      <c r="KB27" s="5">
        <v>696304.6</v>
      </c>
      <c r="KC27" s="5">
        <v>696625.6</v>
      </c>
      <c r="KD27" s="5">
        <v>696944.3</v>
      </c>
      <c r="KE27" s="5">
        <v>697262.9</v>
      </c>
      <c r="KF27" s="5">
        <v>697581.6</v>
      </c>
      <c r="KG27" s="5">
        <v>697857.5</v>
      </c>
      <c r="KH27" s="5">
        <v>698133.1</v>
      </c>
      <c r="KI27" s="5">
        <v>698408.1</v>
      </c>
      <c r="KJ27" s="5">
        <v>698682.7</v>
      </c>
      <c r="KK27" s="5">
        <v>698857.6</v>
      </c>
      <c r="KL27" s="5">
        <v>699030.9</v>
      </c>
      <c r="KM27" s="5">
        <v>699202.7</v>
      </c>
      <c r="KN27" s="5">
        <v>699373</v>
      </c>
      <c r="KO27" s="5">
        <v>699559.2</v>
      </c>
      <c r="KP27" s="5">
        <v>699744.4</v>
      </c>
      <c r="KQ27" s="5">
        <v>699928.2</v>
      </c>
      <c r="KR27" s="5">
        <v>700111.1</v>
      </c>
      <c r="KS27" s="5">
        <v>700245.9</v>
      </c>
      <c r="KT27" s="5">
        <v>700379.1</v>
      </c>
      <c r="KU27" s="5">
        <v>700510.2</v>
      </c>
      <c r="KV27" s="5">
        <v>700639.9</v>
      </c>
      <c r="KW27" s="5">
        <v>700722.5</v>
      </c>
      <c r="KX27" s="5">
        <v>700802.9</v>
      </c>
      <c r="KY27" s="5">
        <v>700881.3</v>
      </c>
      <c r="KZ27" s="5">
        <v>700957.6</v>
      </c>
      <c r="LA27" s="5">
        <v>701040.9</v>
      </c>
      <c r="LB27" s="5">
        <v>701122.6</v>
      </c>
      <c r="LC27" s="5">
        <v>701202.8</v>
      </c>
      <c r="LD27" s="5">
        <v>701281.6</v>
      </c>
      <c r="LE27" s="5">
        <v>701413.6</v>
      </c>
      <c r="LF27" s="5">
        <v>701544.1</v>
      </c>
      <c r="LG27" s="5">
        <v>701673.3</v>
      </c>
      <c r="LH27" s="5">
        <v>701801.2</v>
      </c>
      <c r="LI27" s="5">
        <v>701887.1</v>
      </c>
      <c r="LJ27" s="5">
        <v>701971.5</v>
      </c>
      <c r="LK27" s="5">
        <v>702054.6</v>
      </c>
      <c r="LL27" s="5">
        <v>702136.1</v>
      </c>
      <c r="LM27" s="5">
        <v>702250</v>
      </c>
      <c r="LN27" s="5">
        <v>702362.1</v>
      </c>
      <c r="LO27" s="5">
        <v>702472.8</v>
      </c>
      <c r="LP27" s="5">
        <v>702582</v>
      </c>
      <c r="LQ27" s="5">
        <v>702689.7</v>
      </c>
      <c r="LR27" s="5">
        <v>702795.9</v>
      </c>
      <c r="LS27" s="3" t="s">
        <v>466</v>
      </c>
      <c r="LT27" t="b">
        <v>0</v>
      </c>
      <c r="LU27" t="s">
        <v>349</v>
      </c>
      <c r="LV27" t="s">
        <v>349</v>
      </c>
      <c r="LW27">
        <v>2010</v>
      </c>
      <c r="LX27">
        <v>4</v>
      </c>
      <c r="LY27" s="2">
        <v>46125</v>
      </c>
      <c r="LZ27" s="3" t="s">
        <v>467</v>
      </c>
      <c r="MA27" t="s">
        <v>349</v>
      </c>
      <c r="MB27" t="s">
        <v>352</v>
      </c>
      <c r="MC27" t="s">
        <v>468</v>
      </c>
      <c r="MD27" t="s">
        <v>354</v>
      </c>
    </row>
    <row r="28" spans="1:342" x14ac:dyDescent="0.25">
      <c r="A28" t="s">
        <v>500</v>
      </c>
      <c r="B28" s="3" t="s">
        <v>494</v>
      </c>
      <c r="C28" s="3" t="s">
        <v>794</v>
      </c>
      <c r="D28" s="3" t="s">
        <v>495</v>
      </c>
      <c r="E28" t="s">
        <v>349</v>
      </c>
      <c r="F28" t="s">
        <v>347</v>
      </c>
      <c r="G28" s="4">
        <v>12.41549</v>
      </c>
      <c r="H28" s="4">
        <v>12.457039999999999</v>
      </c>
      <c r="I28" s="4">
        <v>12.49441</v>
      </c>
      <c r="J28" s="4">
        <v>12.53051</v>
      </c>
      <c r="K28" s="4">
        <v>12.571820000000001</v>
      </c>
      <c r="L28" s="4">
        <v>12.6174</v>
      </c>
      <c r="M28" s="4">
        <v>12.65582</v>
      </c>
      <c r="N28" s="4">
        <v>12.689299999999999</v>
      </c>
      <c r="O28" s="4">
        <v>12.72522</v>
      </c>
      <c r="P28" s="4">
        <v>12.76646</v>
      </c>
      <c r="Q28" s="4">
        <v>12.79937</v>
      </c>
      <c r="R28" s="4">
        <v>12.829140000000001</v>
      </c>
      <c r="S28" s="4">
        <v>12.8561</v>
      </c>
      <c r="T28" s="4">
        <v>12.886839999999999</v>
      </c>
      <c r="U28" s="4">
        <v>12.926360000000001</v>
      </c>
      <c r="V28" s="4">
        <v>12.97331</v>
      </c>
      <c r="W28" s="4">
        <v>13.00914</v>
      </c>
      <c r="X28" s="4">
        <v>13.04153</v>
      </c>
      <c r="Y28" s="4">
        <v>13.095420000000001</v>
      </c>
      <c r="Z28" s="4">
        <v>13.17075</v>
      </c>
      <c r="AA28" s="4">
        <v>13.24774</v>
      </c>
      <c r="AB28" s="4">
        <v>13.31359</v>
      </c>
      <c r="AC28" s="4">
        <v>13.378629999999999</v>
      </c>
      <c r="AD28" s="4">
        <v>13.447190000000001</v>
      </c>
      <c r="AE28" s="4">
        <v>13.51202</v>
      </c>
      <c r="AF28" s="4">
        <v>13.57241</v>
      </c>
      <c r="AG28" s="4">
        <v>13.64903</v>
      </c>
      <c r="AH28" s="4">
        <v>13.742800000000001</v>
      </c>
      <c r="AI28" s="4">
        <v>13.83811</v>
      </c>
      <c r="AJ28" s="4">
        <v>13.925000000000001</v>
      </c>
      <c r="AK28" s="4">
        <v>13.995050000000001</v>
      </c>
      <c r="AL28" s="4">
        <v>14.05495</v>
      </c>
      <c r="AM28" s="4">
        <v>14.11204</v>
      </c>
      <c r="AN28" s="4">
        <v>14.17154</v>
      </c>
      <c r="AO28" s="4">
        <v>14.23615</v>
      </c>
      <c r="AP28" s="4">
        <v>14.314249999999999</v>
      </c>
      <c r="AQ28" s="4">
        <v>14.3903</v>
      </c>
      <c r="AR28" s="4">
        <v>14.45994</v>
      </c>
      <c r="AS28" s="4">
        <v>14.52125</v>
      </c>
      <c r="AT28" s="4">
        <v>14.57971</v>
      </c>
      <c r="AU28" s="4">
        <v>14.64767</v>
      </c>
      <c r="AV28" s="4">
        <v>14.70684</v>
      </c>
      <c r="AW28" s="4">
        <v>14.753019999999999</v>
      </c>
      <c r="AX28" s="4">
        <v>14.796939999999999</v>
      </c>
      <c r="AY28" s="4">
        <v>14.84741</v>
      </c>
      <c r="AZ28" s="4">
        <v>14.896470000000001</v>
      </c>
      <c r="BA28" s="4">
        <v>14.943849999999999</v>
      </c>
      <c r="BB28" s="4">
        <v>14.98625</v>
      </c>
      <c r="BC28" s="4">
        <v>15.024979999999999</v>
      </c>
      <c r="BD28" s="4">
        <v>15.06583</v>
      </c>
      <c r="BE28" s="4">
        <v>15.10219</v>
      </c>
      <c r="BF28" s="4">
        <v>15.14001</v>
      </c>
      <c r="BG28" s="4">
        <v>15.18172</v>
      </c>
      <c r="BH28" s="4">
        <v>15.22409</v>
      </c>
      <c r="BI28" s="4">
        <v>15.254009999999999</v>
      </c>
      <c r="BJ28" s="4">
        <v>15.28501</v>
      </c>
      <c r="BK28" s="4">
        <v>15.31493</v>
      </c>
      <c r="BL28" s="4">
        <v>15.339309999999999</v>
      </c>
      <c r="BM28" s="4">
        <v>15.36422</v>
      </c>
      <c r="BN28" s="4">
        <v>15.399649999999999</v>
      </c>
      <c r="BO28" s="4">
        <v>15.43228</v>
      </c>
      <c r="BP28" s="4">
        <v>15.46035</v>
      </c>
      <c r="BQ28" s="4">
        <v>15.48626</v>
      </c>
      <c r="BR28" s="4">
        <v>15.51784</v>
      </c>
      <c r="BS28" s="4">
        <v>15.547359999999999</v>
      </c>
      <c r="BT28" s="4">
        <v>15.574769999999999</v>
      </c>
      <c r="BU28" s="4">
        <v>15.600020000000001</v>
      </c>
      <c r="BV28" s="4">
        <v>15.63494</v>
      </c>
      <c r="BW28" s="4">
        <v>15.675789999999999</v>
      </c>
      <c r="BX28" s="4">
        <v>15.70776</v>
      </c>
      <c r="BY28" s="4">
        <v>15.734870000000001</v>
      </c>
      <c r="BZ28" s="4">
        <v>15.76031</v>
      </c>
      <c r="CA28" s="4">
        <v>15.793620000000001</v>
      </c>
      <c r="CB28" s="4">
        <v>15.8268</v>
      </c>
      <c r="CC28" s="4">
        <v>15.85224</v>
      </c>
      <c r="CD28" s="4">
        <v>15.873060000000001</v>
      </c>
      <c r="CE28" s="4">
        <v>15.89245</v>
      </c>
      <c r="CF28" s="4">
        <v>15.908989999999999</v>
      </c>
      <c r="CG28" s="4">
        <v>15.923920000000001</v>
      </c>
      <c r="CH28" s="4">
        <v>15.945639999999999</v>
      </c>
      <c r="CI28" s="4">
        <v>15.96687</v>
      </c>
      <c r="CJ28" s="4">
        <v>15.97838</v>
      </c>
      <c r="CK28" s="4">
        <v>15.99165</v>
      </c>
      <c r="CL28" s="4">
        <v>16.011389999999999</v>
      </c>
      <c r="CM28" s="4">
        <v>16.043749999999999</v>
      </c>
      <c r="CN28" s="4">
        <v>16.055230000000002</v>
      </c>
      <c r="CO28" s="4">
        <v>16.063379999999999</v>
      </c>
      <c r="CP28" s="4">
        <v>16.07863</v>
      </c>
      <c r="CQ28" s="4">
        <v>16.089400000000001</v>
      </c>
      <c r="CR28" s="4">
        <v>16.094360000000002</v>
      </c>
      <c r="CS28" s="4">
        <v>16.105779999999999</v>
      </c>
      <c r="CT28" s="4">
        <v>16.133780000000002</v>
      </c>
      <c r="CU28" s="4">
        <v>16.162369999999999</v>
      </c>
      <c r="CV28" s="4">
        <v>16.17859</v>
      </c>
      <c r="CW28" s="4">
        <v>16.19613</v>
      </c>
      <c r="CX28" s="4">
        <v>16.221509999999999</v>
      </c>
      <c r="CY28" s="4">
        <v>16.24963</v>
      </c>
      <c r="CZ28" s="4">
        <v>16.26876</v>
      </c>
      <c r="DA28" s="4">
        <v>16.282630000000001</v>
      </c>
      <c r="DB28" s="4">
        <v>16.30875</v>
      </c>
      <c r="DC28" s="4">
        <v>16.327649999999998</v>
      </c>
      <c r="DD28" s="4">
        <v>16.336379999999998</v>
      </c>
      <c r="DE28" s="4">
        <v>16.360140000000001</v>
      </c>
      <c r="DF28" s="4">
        <v>16.416049999999998</v>
      </c>
      <c r="DG28" s="4">
        <v>16.472950000000001</v>
      </c>
      <c r="DH28" s="4">
        <v>16.516200000000001</v>
      </c>
      <c r="DI28" s="4">
        <v>16.551179999999999</v>
      </c>
      <c r="DJ28" s="4">
        <v>16.593170000000001</v>
      </c>
      <c r="DK28" s="4">
        <v>16.635349999999999</v>
      </c>
      <c r="DL28" s="4">
        <v>16.674119999999998</v>
      </c>
      <c r="DM28" s="4">
        <v>16.717559999999999</v>
      </c>
      <c r="DN28" s="4">
        <v>16.78116</v>
      </c>
      <c r="DO28" s="4">
        <v>16.844670000000001</v>
      </c>
      <c r="DP28" s="4">
        <v>16.894069999999999</v>
      </c>
      <c r="DQ28" s="4">
        <v>16.943560000000002</v>
      </c>
      <c r="DR28" s="4">
        <v>17.00665</v>
      </c>
      <c r="DS28" s="4">
        <v>17.072579999999999</v>
      </c>
      <c r="DT28" s="4">
        <v>17.12886</v>
      </c>
      <c r="DU28" s="4">
        <v>17.18308</v>
      </c>
      <c r="DV28" s="4">
        <v>17.25122</v>
      </c>
      <c r="DW28" s="4">
        <v>17.320930000000001</v>
      </c>
      <c r="DX28" s="4">
        <v>17.37959</v>
      </c>
      <c r="DY28" s="4">
        <v>17.441980000000001</v>
      </c>
      <c r="DZ28" s="4">
        <v>17.53238</v>
      </c>
      <c r="EA28" s="4">
        <v>17.616990000000001</v>
      </c>
      <c r="EB28" s="4">
        <v>17.690059999999999</v>
      </c>
      <c r="EC28" s="4">
        <v>17.792020000000001</v>
      </c>
      <c r="ED28" s="4">
        <v>17.933820000000001</v>
      </c>
      <c r="EE28" s="4">
        <v>18.07902</v>
      </c>
      <c r="EF28" s="4">
        <v>18.20074</v>
      </c>
      <c r="EG28" s="4">
        <v>18.31775</v>
      </c>
      <c r="EH28" s="4">
        <v>18.444230000000001</v>
      </c>
      <c r="EI28" s="4">
        <v>18.57658</v>
      </c>
      <c r="EJ28" s="4">
        <v>18.698319999999999</v>
      </c>
      <c r="EK28" s="4">
        <v>18.809819999999998</v>
      </c>
      <c r="EL28" s="4">
        <v>18.926490000000001</v>
      </c>
      <c r="EM28" s="4">
        <v>19.052710000000001</v>
      </c>
      <c r="EN28" s="4">
        <v>19.16554</v>
      </c>
      <c r="EO28" s="4">
        <v>19.274080000000001</v>
      </c>
      <c r="EP28" s="4">
        <v>19.39256</v>
      </c>
      <c r="EQ28" s="4">
        <v>19.514220000000002</v>
      </c>
      <c r="ER28" s="4">
        <v>19.626460000000002</v>
      </c>
      <c r="ES28" s="4">
        <v>19.736160000000002</v>
      </c>
      <c r="ET28" s="4">
        <v>19.862259999999999</v>
      </c>
      <c r="EU28" s="4">
        <v>19.983930000000001</v>
      </c>
      <c r="EV28" s="4">
        <v>20.092300000000002</v>
      </c>
      <c r="EW28" s="4">
        <v>20.194459999999999</v>
      </c>
      <c r="EX28" s="4">
        <v>20.313759999999998</v>
      </c>
      <c r="EY28" s="4">
        <v>20.429569999999998</v>
      </c>
      <c r="EZ28" s="4">
        <v>20.53237</v>
      </c>
      <c r="FA28" s="4">
        <v>20.628489999999999</v>
      </c>
      <c r="FB28" s="4">
        <v>20.735800000000001</v>
      </c>
      <c r="FC28" s="4">
        <v>20.832429999999999</v>
      </c>
      <c r="FD28" s="4">
        <v>20.916840000000001</v>
      </c>
      <c r="FE28" s="4">
        <v>21.01849</v>
      </c>
      <c r="FF28" s="4">
        <v>21.15494</v>
      </c>
      <c r="FG28" s="4">
        <v>21.294540000000001</v>
      </c>
      <c r="FH28" s="4">
        <v>21.415669999999999</v>
      </c>
      <c r="FI28" s="4">
        <v>21.509260000000001</v>
      </c>
      <c r="FJ28" s="4">
        <v>21.607520000000001</v>
      </c>
      <c r="FK28" s="4">
        <v>21.71754</v>
      </c>
      <c r="FL28" s="4">
        <v>21.842030000000001</v>
      </c>
      <c r="FM28" s="4">
        <v>21.971520000000002</v>
      </c>
      <c r="FN28" s="4">
        <v>22.120940000000001</v>
      </c>
      <c r="FO28" s="4">
        <v>22.28003</v>
      </c>
      <c r="FP28" s="4">
        <v>22.43282</v>
      </c>
      <c r="FQ28" s="4">
        <v>22.562270000000002</v>
      </c>
      <c r="FR28" s="4">
        <v>22.682390000000002</v>
      </c>
      <c r="FS28" s="4">
        <v>22.794540000000001</v>
      </c>
      <c r="FT28" s="4">
        <v>22.896270000000001</v>
      </c>
      <c r="FU28" s="4">
        <v>22.98413</v>
      </c>
      <c r="FV28" s="4">
        <v>23.072700000000001</v>
      </c>
      <c r="FW28" s="4">
        <v>23.124459999999999</v>
      </c>
      <c r="FX28" s="4">
        <v>23.143940000000001</v>
      </c>
      <c r="FY28" s="4">
        <v>23.15082</v>
      </c>
      <c r="FZ28" s="4">
        <v>23.169049999999999</v>
      </c>
      <c r="GA28" s="4">
        <v>23.171900000000001</v>
      </c>
      <c r="GB28" s="4">
        <v>23.161190000000001</v>
      </c>
      <c r="GC28" s="4">
        <v>23.15042</v>
      </c>
      <c r="GD28" s="4">
        <v>23.194019999999998</v>
      </c>
      <c r="GE28" s="4">
        <v>23.288519999999998</v>
      </c>
      <c r="GF28" s="4">
        <v>23.396270000000001</v>
      </c>
      <c r="GG28" s="4">
        <v>23.50751</v>
      </c>
      <c r="GH28" s="4">
        <v>23.628419999999998</v>
      </c>
      <c r="GI28" s="5">
        <v>23.783159999999999</v>
      </c>
      <c r="GJ28" s="5">
        <v>23.969439999999999</v>
      </c>
      <c r="GK28" s="5">
        <v>24.16949</v>
      </c>
      <c r="GL28" s="5">
        <v>24.35472</v>
      </c>
      <c r="GM28" s="5">
        <v>24.519449999999999</v>
      </c>
      <c r="GN28" s="5">
        <v>24.641169999999999</v>
      </c>
      <c r="GO28" s="5">
        <v>24.754439999999999</v>
      </c>
      <c r="GP28" s="5">
        <v>24.879439999999999</v>
      </c>
      <c r="GQ28" s="5">
        <v>25.005839999999999</v>
      </c>
      <c r="GR28" s="5">
        <v>25.1267</v>
      </c>
      <c r="GS28" s="5">
        <v>25.24248</v>
      </c>
      <c r="GT28" s="5">
        <v>25.35324</v>
      </c>
      <c r="GU28" s="5">
        <v>25.46838</v>
      </c>
      <c r="GV28" s="5">
        <v>25.58473</v>
      </c>
      <c r="GW28" s="5">
        <v>25.68852</v>
      </c>
      <c r="GX28" s="5">
        <v>25.77983</v>
      </c>
      <c r="GY28" s="5">
        <v>25.880019999999998</v>
      </c>
      <c r="GZ28" s="5">
        <v>25.984400000000001</v>
      </c>
      <c r="HA28" s="5">
        <v>26.065270000000002</v>
      </c>
      <c r="HB28" s="5">
        <v>26.122800000000002</v>
      </c>
      <c r="HC28" s="5">
        <v>26.184660000000001</v>
      </c>
      <c r="HD28" s="5">
        <v>26.25534</v>
      </c>
      <c r="HE28" s="5">
        <v>26.308109999999999</v>
      </c>
      <c r="HF28" s="5">
        <v>26.343150000000001</v>
      </c>
      <c r="HG28" s="5">
        <v>26.380009999999999</v>
      </c>
      <c r="HH28" s="5">
        <v>26.4237</v>
      </c>
      <c r="HI28" s="5">
        <v>26.461939999999998</v>
      </c>
      <c r="HJ28" s="5">
        <v>26.494450000000001</v>
      </c>
      <c r="HK28" s="5">
        <v>26.526420000000002</v>
      </c>
      <c r="HL28" s="5">
        <v>26.55969</v>
      </c>
      <c r="HM28" s="5">
        <v>26.593699999999998</v>
      </c>
      <c r="HN28" s="5">
        <v>26.628430000000002</v>
      </c>
      <c r="HO28" s="5">
        <v>26.662310000000002</v>
      </c>
      <c r="HP28" s="5">
        <v>26.695679999999999</v>
      </c>
      <c r="HQ28" s="5">
        <v>26.730730000000001</v>
      </c>
      <c r="HR28" s="5">
        <v>26.767499999999998</v>
      </c>
      <c r="HS28" s="5">
        <v>26.803750000000001</v>
      </c>
      <c r="HT28" s="5">
        <v>26.839110000000002</v>
      </c>
      <c r="HU28" s="5">
        <v>26.87529</v>
      </c>
      <c r="HV28" s="5">
        <v>26.912230000000001</v>
      </c>
      <c r="HW28" s="5">
        <v>26.954049999999999</v>
      </c>
      <c r="HX28" s="5">
        <v>26.995180000000001</v>
      </c>
      <c r="HY28" s="5">
        <v>27.023969999999998</v>
      </c>
      <c r="HZ28" s="5">
        <v>27.040510000000001</v>
      </c>
      <c r="IA28" s="5">
        <v>27.058260000000001</v>
      </c>
      <c r="IB28" s="5">
        <v>27.080839999999998</v>
      </c>
      <c r="IC28" s="5">
        <v>27.099869999999999</v>
      </c>
      <c r="ID28" s="5">
        <v>27.115400000000001</v>
      </c>
      <c r="IE28" s="5">
        <v>27.131830000000001</v>
      </c>
      <c r="IF28" s="5">
        <v>27.149560000000001</v>
      </c>
      <c r="IG28" s="5">
        <v>27.164840000000002</v>
      </c>
      <c r="IH28" s="5">
        <v>27.177759999999999</v>
      </c>
      <c r="II28" s="5">
        <v>27.189430000000002</v>
      </c>
      <c r="IJ28" s="5">
        <v>27.20204</v>
      </c>
      <c r="IK28" s="5">
        <v>27.217469999999999</v>
      </c>
      <c r="IL28" s="5">
        <v>27.235679999999999</v>
      </c>
      <c r="IM28" s="5">
        <v>27.25582</v>
      </c>
      <c r="IN28" s="5">
        <v>27.27469</v>
      </c>
      <c r="IO28" s="5">
        <v>27.28866</v>
      </c>
      <c r="IP28" s="5">
        <v>27.297720000000002</v>
      </c>
      <c r="IQ28" s="5">
        <v>27.307220000000001</v>
      </c>
      <c r="IR28" s="5">
        <v>27.318660000000001</v>
      </c>
      <c r="IS28" s="5">
        <v>27.328769999999999</v>
      </c>
      <c r="IT28" s="5">
        <v>27.337510000000002</v>
      </c>
      <c r="IU28" s="5">
        <v>27.345929999999999</v>
      </c>
      <c r="IV28" s="5">
        <v>27.354849999999999</v>
      </c>
      <c r="IW28" s="5">
        <v>27.364439999999998</v>
      </c>
      <c r="IX28" s="5">
        <v>27.374649999999999</v>
      </c>
      <c r="IY28" s="5">
        <v>27.382439999999999</v>
      </c>
      <c r="IZ28" s="5">
        <v>27.389980000000001</v>
      </c>
      <c r="JA28" s="5">
        <v>27.403390000000002</v>
      </c>
      <c r="JB28" s="5">
        <v>27.422699999999999</v>
      </c>
      <c r="JC28" s="5">
        <v>27.439399999999999</v>
      </c>
      <c r="JD28" s="5">
        <v>27.453700000000001</v>
      </c>
      <c r="JE28" s="5">
        <v>27.474299999999999</v>
      </c>
      <c r="JF28" s="5">
        <v>27.50112</v>
      </c>
      <c r="JG28" s="5">
        <v>27.526260000000001</v>
      </c>
      <c r="JH28" s="5">
        <v>27.548760000000001</v>
      </c>
      <c r="JI28" s="5">
        <v>27.57535</v>
      </c>
      <c r="JJ28" s="5">
        <v>27.60596</v>
      </c>
      <c r="JK28" s="5">
        <v>27.636030000000002</v>
      </c>
      <c r="JL28" s="5">
        <v>27.664339999999999</v>
      </c>
      <c r="JM28" s="5">
        <v>27.6937</v>
      </c>
      <c r="JN28" s="5">
        <v>27.72419</v>
      </c>
      <c r="JO28" s="5">
        <v>27.752970000000001</v>
      </c>
      <c r="JP28" s="5">
        <v>27.781230000000001</v>
      </c>
      <c r="JQ28" s="5">
        <v>27.813230000000001</v>
      </c>
      <c r="JR28" s="5">
        <v>27.848990000000001</v>
      </c>
      <c r="JS28" s="5">
        <v>27.88334</v>
      </c>
      <c r="JT28" s="5">
        <v>27.916039999999999</v>
      </c>
      <c r="JU28" s="5">
        <v>27.951840000000001</v>
      </c>
      <c r="JV28" s="5">
        <v>27.990670000000001</v>
      </c>
      <c r="JW28" s="5">
        <v>28.027509999999999</v>
      </c>
      <c r="JX28" s="5">
        <v>28.062999999999999</v>
      </c>
      <c r="JY28" s="5">
        <v>28.102979999999999</v>
      </c>
      <c r="JZ28" s="5">
        <v>28.147500000000001</v>
      </c>
      <c r="KA28" s="5">
        <v>28.191050000000001</v>
      </c>
      <c r="KB28" s="5">
        <v>28.232589999999998</v>
      </c>
      <c r="KC28" s="5">
        <v>28.276150000000001</v>
      </c>
      <c r="KD28" s="5">
        <v>28.321739999999998</v>
      </c>
      <c r="KE28" s="5">
        <v>28.367239999999999</v>
      </c>
      <c r="KF28" s="5">
        <v>28.41169</v>
      </c>
      <c r="KG28" s="5">
        <v>28.455960000000001</v>
      </c>
      <c r="KH28" s="5">
        <v>28.50001</v>
      </c>
      <c r="KI28" s="5">
        <v>28.542339999999999</v>
      </c>
      <c r="KJ28" s="5">
        <v>28.584599999999998</v>
      </c>
      <c r="KK28" s="5">
        <v>28.63053</v>
      </c>
      <c r="KL28" s="5">
        <v>28.680129999999998</v>
      </c>
      <c r="KM28" s="5">
        <v>28.72512</v>
      </c>
      <c r="KN28" s="5">
        <v>28.768540000000002</v>
      </c>
      <c r="KO28" s="5">
        <v>28.822769999999998</v>
      </c>
      <c r="KP28" s="5">
        <v>28.88777</v>
      </c>
      <c r="KQ28" s="5">
        <v>28.947209999999998</v>
      </c>
      <c r="KR28" s="5">
        <v>29.00215</v>
      </c>
      <c r="KS28" s="5">
        <v>29.070309999999999</v>
      </c>
      <c r="KT28" s="5">
        <v>29.151579999999999</v>
      </c>
      <c r="KU28" s="5">
        <v>29.231200000000001</v>
      </c>
      <c r="KV28" s="5">
        <v>29.305199999999999</v>
      </c>
      <c r="KW28" s="5">
        <v>29.382660000000001</v>
      </c>
      <c r="KX28" s="5">
        <v>29.463640000000002</v>
      </c>
      <c r="KY28" s="5">
        <v>29.54504</v>
      </c>
      <c r="KZ28" s="5">
        <v>29.62462</v>
      </c>
      <c r="LA28" s="5">
        <v>29.702279999999998</v>
      </c>
      <c r="LB28" s="5">
        <v>29.77797</v>
      </c>
      <c r="LC28" s="5">
        <v>29.852709999999998</v>
      </c>
      <c r="LD28" s="5">
        <v>29.927910000000001</v>
      </c>
      <c r="LE28" s="5">
        <v>30.004539999999999</v>
      </c>
      <c r="LF28" s="5">
        <v>30.082660000000001</v>
      </c>
      <c r="LG28" s="5">
        <v>30.160060000000001</v>
      </c>
      <c r="LH28" s="5">
        <v>30.236550000000001</v>
      </c>
      <c r="LI28" s="5">
        <v>30.313839999999999</v>
      </c>
      <c r="LJ28" s="5">
        <v>30.391940000000002</v>
      </c>
      <c r="LK28" s="5">
        <v>30.467839999999999</v>
      </c>
      <c r="LL28" s="5">
        <v>30.543119999999998</v>
      </c>
      <c r="LM28" s="5">
        <v>30.622859999999999</v>
      </c>
      <c r="LN28" s="5">
        <v>30.707049999999999</v>
      </c>
      <c r="LO28" s="5">
        <v>30.790459999999999</v>
      </c>
      <c r="LP28" s="5">
        <v>30.871680000000001</v>
      </c>
      <c r="LQ28" s="5">
        <v>30.953990000000001</v>
      </c>
      <c r="LR28" s="5">
        <v>31.03736</v>
      </c>
      <c r="LS28" t="s">
        <v>501</v>
      </c>
      <c r="LT28" t="b">
        <v>0</v>
      </c>
      <c r="LU28" t="s">
        <v>349</v>
      </c>
      <c r="LV28" t="s">
        <v>349</v>
      </c>
      <c r="LW28">
        <v>2025</v>
      </c>
      <c r="LX28">
        <v>4</v>
      </c>
      <c r="LY28" s="2">
        <v>46125</v>
      </c>
      <c r="LZ28" s="3" t="s">
        <v>497</v>
      </c>
      <c r="MA28" t="s">
        <v>349</v>
      </c>
      <c r="MB28" t="s">
        <v>502</v>
      </c>
      <c r="MC28" t="s">
        <v>498</v>
      </c>
      <c r="MD28" t="s">
        <v>354</v>
      </c>
    </row>
    <row r="29" spans="1:342" x14ac:dyDescent="0.25">
      <c r="A29" t="s">
        <v>503</v>
      </c>
      <c r="B29" s="3" t="s">
        <v>494</v>
      </c>
      <c r="C29" s="3" t="s">
        <v>794</v>
      </c>
      <c r="D29" s="3" t="s">
        <v>495</v>
      </c>
      <c r="E29" t="s">
        <v>349</v>
      </c>
      <c r="F29" t="s">
        <v>347</v>
      </c>
      <c r="G29" s="4">
        <v>21.65212</v>
      </c>
      <c r="H29" s="4">
        <v>21.530550000000002</v>
      </c>
      <c r="I29" s="4">
        <v>21.409749999999999</v>
      </c>
      <c r="J29" s="4">
        <v>21.289709999999999</v>
      </c>
      <c r="K29" s="4">
        <v>21.104780000000002</v>
      </c>
      <c r="L29" s="4">
        <v>20.921209999999999</v>
      </c>
      <c r="M29" s="4">
        <v>20.738980000000002</v>
      </c>
      <c r="N29" s="4">
        <v>20.55808</v>
      </c>
      <c r="O29" s="4">
        <v>20.406289999999998</v>
      </c>
      <c r="P29" s="4">
        <v>20.255479999999999</v>
      </c>
      <c r="Q29" s="4">
        <v>20.10566</v>
      </c>
      <c r="R29" s="4">
        <v>19.956810000000001</v>
      </c>
      <c r="S29" s="4">
        <v>19.829840000000001</v>
      </c>
      <c r="T29" s="4">
        <v>19.703620000000001</v>
      </c>
      <c r="U29" s="4">
        <v>19.578130000000002</v>
      </c>
      <c r="V29" s="4">
        <v>19.45337</v>
      </c>
      <c r="W29" s="4">
        <v>19.37368</v>
      </c>
      <c r="X29" s="4">
        <v>19.2944</v>
      </c>
      <c r="Y29" s="4">
        <v>19.21555</v>
      </c>
      <c r="Z29" s="4">
        <v>19.13711</v>
      </c>
      <c r="AA29" s="4">
        <v>19.236930000000001</v>
      </c>
      <c r="AB29" s="4">
        <v>19.336539999999999</v>
      </c>
      <c r="AC29" s="4">
        <v>19.435919999999999</v>
      </c>
      <c r="AD29" s="4">
        <v>19.535080000000001</v>
      </c>
      <c r="AE29" s="4">
        <v>19.622890000000002</v>
      </c>
      <c r="AF29" s="4">
        <v>19.710460000000001</v>
      </c>
      <c r="AG29" s="4">
        <v>19.797779999999999</v>
      </c>
      <c r="AH29" s="4">
        <v>19.884869999999999</v>
      </c>
      <c r="AI29" s="4">
        <v>19.965</v>
      </c>
      <c r="AJ29" s="4">
        <v>20.044899999999998</v>
      </c>
      <c r="AK29" s="4">
        <v>20.12454</v>
      </c>
      <c r="AL29" s="4">
        <v>20.203939999999999</v>
      </c>
      <c r="AM29" s="4">
        <v>20.283460000000002</v>
      </c>
      <c r="AN29" s="4">
        <v>20.362749999999998</v>
      </c>
      <c r="AO29" s="4">
        <v>20.44181</v>
      </c>
      <c r="AP29" s="4">
        <v>20.520630000000001</v>
      </c>
      <c r="AQ29" s="4">
        <v>20.598610000000001</v>
      </c>
      <c r="AR29" s="4">
        <v>20.676400000000001</v>
      </c>
      <c r="AS29" s="4">
        <v>20.754010000000001</v>
      </c>
      <c r="AT29" s="4">
        <v>20.831440000000001</v>
      </c>
      <c r="AU29" s="4">
        <v>20.931799999999999</v>
      </c>
      <c r="AV29" s="4">
        <v>21.032060000000001</v>
      </c>
      <c r="AW29" s="4">
        <v>21.132190000000001</v>
      </c>
      <c r="AX29" s="4">
        <v>21.232209999999998</v>
      </c>
      <c r="AY29" s="4">
        <v>21.33154</v>
      </c>
      <c r="AZ29" s="4">
        <v>21.430759999999999</v>
      </c>
      <c r="BA29" s="4">
        <v>21.529869999999999</v>
      </c>
      <c r="BB29" s="4">
        <v>21.628869999999999</v>
      </c>
      <c r="BC29" s="4">
        <v>21.718889999999998</v>
      </c>
      <c r="BD29" s="4">
        <v>21.808769999999999</v>
      </c>
      <c r="BE29" s="4">
        <v>21.898499999999999</v>
      </c>
      <c r="BF29" s="4">
        <v>21.988099999999999</v>
      </c>
      <c r="BG29" s="4">
        <v>22.080349999999999</v>
      </c>
      <c r="BH29" s="4">
        <v>22.172509999999999</v>
      </c>
      <c r="BI29" s="4">
        <v>22.26455</v>
      </c>
      <c r="BJ29" s="4">
        <v>22.356490000000001</v>
      </c>
      <c r="BK29" s="4">
        <v>22.450230000000001</v>
      </c>
      <c r="BL29" s="4">
        <v>22.543849999999999</v>
      </c>
      <c r="BM29" s="4">
        <v>22.637360000000001</v>
      </c>
      <c r="BN29" s="4">
        <v>22.73075</v>
      </c>
      <c r="BO29" s="4">
        <v>22.82837</v>
      </c>
      <c r="BP29" s="4">
        <v>22.925850000000001</v>
      </c>
      <c r="BQ29" s="4">
        <v>23.02319</v>
      </c>
      <c r="BR29" s="4">
        <v>23.12039</v>
      </c>
      <c r="BS29" s="4">
        <v>23.203060000000001</v>
      </c>
      <c r="BT29" s="4">
        <v>23.285599999999999</v>
      </c>
      <c r="BU29" s="4">
        <v>23.368010000000002</v>
      </c>
      <c r="BV29" s="4">
        <v>23.450289999999999</v>
      </c>
      <c r="BW29" s="4">
        <v>23.53322</v>
      </c>
      <c r="BX29" s="4">
        <v>23.616019999999999</v>
      </c>
      <c r="BY29" s="4">
        <v>23.698699999999999</v>
      </c>
      <c r="BZ29" s="4">
        <v>23.78125</v>
      </c>
      <c r="CA29" s="4">
        <v>23.844830000000002</v>
      </c>
      <c r="CB29" s="4">
        <v>23.908329999999999</v>
      </c>
      <c r="CC29" s="4">
        <v>23.971730000000001</v>
      </c>
      <c r="CD29" s="4">
        <v>24.035049999999998</v>
      </c>
      <c r="CE29" s="4">
        <v>24.10164</v>
      </c>
      <c r="CF29" s="4">
        <v>24.16807</v>
      </c>
      <c r="CG29" s="4">
        <v>24.23433</v>
      </c>
      <c r="CH29" s="4">
        <v>24.300419999999999</v>
      </c>
      <c r="CI29" s="4">
        <v>24.349070000000001</v>
      </c>
      <c r="CJ29" s="4">
        <v>24.397570000000002</v>
      </c>
      <c r="CK29" s="4">
        <v>24.445920000000001</v>
      </c>
      <c r="CL29" s="4">
        <v>24.494119999999999</v>
      </c>
      <c r="CM29" s="4">
        <v>24.540500000000002</v>
      </c>
      <c r="CN29" s="4">
        <v>24.58672</v>
      </c>
      <c r="CO29" s="4">
        <v>24.63279</v>
      </c>
      <c r="CP29" s="4">
        <v>24.678699999999999</v>
      </c>
      <c r="CQ29" s="4">
        <v>24.713170000000002</v>
      </c>
      <c r="CR29" s="4">
        <v>24.747520000000002</v>
      </c>
      <c r="CS29" s="4">
        <v>24.781749999999999</v>
      </c>
      <c r="CT29" s="4">
        <v>24.815860000000001</v>
      </c>
      <c r="CU29" s="4">
        <v>24.835979999999999</v>
      </c>
      <c r="CV29" s="4">
        <v>24.856020000000001</v>
      </c>
      <c r="CW29" s="4">
        <v>24.875979999999998</v>
      </c>
      <c r="CX29" s="4">
        <v>24.895879999999998</v>
      </c>
      <c r="CY29" s="4">
        <v>24.941179999999999</v>
      </c>
      <c r="CZ29" s="4">
        <v>24.9863</v>
      </c>
      <c r="DA29" s="4">
        <v>25.03125</v>
      </c>
      <c r="DB29" s="4">
        <v>25.076029999999999</v>
      </c>
      <c r="DC29" s="4">
        <v>25.08764</v>
      </c>
      <c r="DD29" s="4">
        <v>25.0992</v>
      </c>
      <c r="DE29" s="4">
        <v>25.110710000000001</v>
      </c>
      <c r="DF29" s="4">
        <v>25.12218</v>
      </c>
      <c r="DG29" s="4">
        <v>25.10502</v>
      </c>
      <c r="DH29" s="4">
        <v>25.08792</v>
      </c>
      <c r="DI29" s="4">
        <v>25.070889999999999</v>
      </c>
      <c r="DJ29" s="4">
        <v>25.053920000000002</v>
      </c>
      <c r="DK29" s="4">
        <v>25.081240000000001</v>
      </c>
      <c r="DL29" s="4">
        <v>25.10849</v>
      </c>
      <c r="DM29" s="4">
        <v>25.135670000000001</v>
      </c>
      <c r="DN29" s="4">
        <v>25.162780000000001</v>
      </c>
      <c r="DO29" s="4">
        <v>25.219619999999999</v>
      </c>
      <c r="DP29" s="4">
        <v>25.27637</v>
      </c>
      <c r="DQ29" s="4">
        <v>25.33304</v>
      </c>
      <c r="DR29" s="4">
        <v>25.389620000000001</v>
      </c>
      <c r="DS29" s="4">
        <v>25.44819</v>
      </c>
      <c r="DT29" s="4">
        <v>25.506689999999999</v>
      </c>
      <c r="DU29" s="4">
        <v>25.56512</v>
      </c>
      <c r="DV29" s="4">
        <v>25.623480000000001</v>
      </c>
      <c r="DW29" s="4">
        <v>25.674189999999999</v>
      </c>
      <c r="DX29" s="4">
        <v>25.724789999999999</v>
      </c>
      <c r="DY29" s="4">
        <v>25.775259999999999</v>
      </c>
      <c r="DZ29" s="4">
        <v>25.825610000000001</v>
      </c>
      <c r="EA29" s="4">
        <v>26.005030000000001</v>
      </c>
      <c r="EB29" s="4">
        <v>26.184370000000001</v>
      </c>
      <c r="EC29" s="4">
        <v>26.36364</v>
      </c>
      <c r="ED29" s="4">
        <v>26.542840000000002</v>
      </c>
      <c r="EE29" s="4">
        <v>26.731860000000001</v>
      </c>
      <c r="EF29" s="4">
        <v>26.920739999999999</v>
      </c>
      <c r="EG29" s="4">
        <v>27.109470000000002</v>
      </c>
      <c r="EH29" s="4">
        <v>27.29806</v>
      </c>
      <c r="EI29" s="4">
        <v>27.479849999999999</v>
      </c>
      <c r="EJ29" s="4">
        <v>27.66122</v>
      </c>
      <c r="EK29" s="4">
        <v>27.842169999999999</v>
      </c>
      <c r="EL29" s="4">
        <v>28.0227</v>
      </c>
      <c r="EM29" s="4">
        <v>28.22137</v>
      </c>
      <c r="EN29" s="4">
        <v>28.419930000000001</v>
      </c>
      <c r="EO29" s="4">
        <v>28.618400000000001</v>
      </c>
      <c r="EP29" s="4">
        <v>28.816770000000002</v>
      </c>
      <c r="EQ29" s="4">
        <v>29.007570000000001</v>
      </c>
      <c r="ER29" s="4">
        <v>29.1983</v>
      </c>
      <c r="ES29" s="4">
        <v>29.388960000000001</v>
      </c>
      <c r="ET29" s="4">
        <v>29.579560000000001</v>
      </c>
      <c r="EU29" s="4">
        <v>29.766020000000001</v>
      </c>
      <c r="EV29" s="4">
        <v>29.952449999999999</v>
      </c>
      <c r="EW29" s="4">
        <v>30.138839999999998</v>
      </c>
      <c r="EX29" s="4">
        <v>30.325209999999998</v>
      </c>
      <c r="EY29" s="4">
        <v>30.479420000000001</v>
      </c>
      <c r="EZ29" s="4">
        <v>30.633500000000002</v>
      </c>
      <c r="FA29" s="4">
        <v>30.787430000000001</v>
      </c>
      <c r="FB29" s="4">
        <v>30.941230000000001</v>
      </c>
      <c r="FC29" s="4">
        <v>31.08464</v>
      </c>
      <c r="FD29" s="4">
        <v>31.227789999999999</v>
      </c>
      <c r="FE29" s="4">
        <v>31.37069</v>
      </c>
      <c r="FF29" s="4">
        <v>31.513339999999999</v>
      </c>
      <c r="FG29" s="4">
        <v>31.66253</v>
      </c>
      <c r="FH29" s="4">
        <v>31.81157</v>
      </c>
      <c r="FI29" s="4">
        <v>31.960460000000001</v>
      </c>
      <c r="FJ29" s="4">
        <v>32.109200000000001</v>
      </c>
      <c r="FK29" s="4">
        <v>32.19755</v>
      </c>
      <c r="FL29" s="4">
        <v>32.28566</v>
      </c>
      <c r="FM29" s="4">
        <v>32.373550000000002</v>
      </c>
      <c r="FN29" s="4">
        <v>32.461210000000001</v>
      </c>
      <c r="FO29" s="4">
        <v>32.538179999999997</v>
      </c>
      <c r="FP29" s="4">
        <v>32.614849999999997</v>
      </c>
      <c r="FQ29" s="4">
        <v>32.691229999999997</v>
      </c>
      <c r="FR29" s="4">
        <v>32.767319999999998</v>
      </c>
      <c r="FS29" s="4">
        <v>32.85248</v>
      </c>
      <c r="FT29" s="4">
        <v>32.937440000000002</v>
      </c>
      <c r="FU29" s="4">
        <v>33.022190000000002</v>
      </c>
      <c r="FV29" s="4">
        <v>33.106740000000002</v>
      </c>
      <c r="FW29" s="4">
        <v>33.209110000000003</v>
      </c>
      <c r="FX29" s="4">
        <v>33.311239999999998</v>
      </c>
      <c r="FY29" s="4">
        <v>33.413130000000002</v>
      </c>
      <c r="FZ29" s="4">
        <v>33.514780000000002</v>
      </c>
      <c r="GA29" s="5">
        <v>33.64058</v>
      </c>
      <c r="GB29" s="5">
        <v>33.766280000000002</v>
      </c>
      <c r="GC29" s="5">
        <v>33.89188</v>
      </c>
      <c r="GD29" s="5">
        <v>34.049840000000003</v>
      </c>
      <c r="GE29" s="5">
        <v>34.180309999999999</v>
      </c>
      <c r="GF29" s="5">
        <v>34.310670000000002</v>
      </c>
      <c r="GG29" s="5">
        <v>34.440989999999999</v>
      </c>
      <c r="GH29" s="5">
        <v>34.571190000000001</v>
      </c>
      <c r="GI29" s="5">
        <v>34.710970000000003</v>
      </c>
      <c r="GJ29" s="5">
        <v>34.850729999999999</v>
      </c>
      <c r="GK29" s="5">
        <v>34.990490000000001</v>
      </c>
      <c r="GL29" s="5">
        <v>35.13026</v>
      </c>
      <c r="GM29" s="5">
        <v>35.270409999999998</v>
      </c>
      <c r="GN29" s="5">
        <v>35.410620000000002</v>
      </c>
      <c r="GO29" s="5">
        <v>35.550849999999997</v>
      </c>
      <c r="GP29" s="5">
        <v>35.691119999999998</v>
      </c>
      <c r="GQ29" s="5">
        <v>35.84816</v>
      </c>
      <c r="GR29" s="5">
        <v>36.005249999999997</v>
      </c>
      <c r="GS29" s="5">
        <v>36.162430000000001</v>
      </c>
      <c r="GT29" s="5">
        <v>36.31964</v>
      </c>
      <c r="GU29" s="5">
        <v>36.479660000000003</v>
      </c>
      <c r="GV29" s="5">
        <v>36.639719999999997</v>
      </c>
      <c r="GW29" s="5">
        <v>36.799860000000002</v>
      </c>
      <c r="GX29" s="5">
        <v>36.960059999999999</v>
      </c>
      <c r="GY29" s="5">
        <v>37.120840000000001</v>
      </c>
      <c r="GZ29" s="5">
        <v>37.281739999999999</v>
      </c>
      <c r="HA29" s="5">
        <v>37.442799999999998</v>
      </c>
      <c r="HB29" s="5">
        <v>37.604019999999998</v>
      </c>
      <c r="HC29" s="5">
        <v>37.766849999999998</v>
      </c>
      <c r="HD29" s="5">
        <v>37.92989</v>
      </c>
      <c r="HE29" s="5">
        <v>38.093130000000002</v>
      </c>
      <c r="HF29" s="5">
        <v>38.25656</v>
      </c>
      <c r="HG29" s="5">
        <v>38.4056</v>
      </c>
      <c r="HH29" s="5">
        <v>38.554839999999999</v>
      </c>
      <c r="HI29" s="5">
        <v>38.704270000000001</v>
      </c>
      <c r="HJ29" s="5">
        <v>38.853870000000001</v>
      </c>
      <c r="HK29" s="5">
        <v>39.001939999999998</v>
      </c>
      <c r="HL29" s="5">
        <v>39.150219999999997</v>
      </c>
      <c r="HM29" s="5">
        <v>39.298679999999997</v>
      </c>
      <c r="HN29" s="5">
        <v>39.447380000000003</v>
      </c>
      <c r="HO29" s="5">
        <v>39.594140000000003</v>
      </c>
      <c r="HP29" s="5">
        <v>39.741050000000001</v>
      </c>
      <c r="HQ29" s="5">
        <v>39.888179999999998</v>
      </c>
      <c r="HR29" s="5">
        <v>40.03548</v>
      </c>
      <c r="HS29" s="5">
        <v>40.18976</v>
      </c>
      <c r="HT29" s="5">
        <v>40.344290000000001</v>
      </c>
      <c r="HU29" s="5">
        <v>40.499029999999998</v>
      </c>
      <c r="HV29" s="5">
        <v>40.65401</v>
      </c>
      <c r="HW29" s="5">
        <v>40.815959999999997</v>
      </c>
      <c r="HX29" s="5">
        <v>40.978180000000002</v>
      </c>
      <c r="HY29" s="5">
        <v>41.140639999999998</v>
      </c>
      <c r="HZ29" s="5">
        <v>41.303359999999998</v>
      </c>
      <c r="IA29" s="5">
        <v>41.469670000000001</v>
      </c>
      <c r="IB29" s="5">
        <v>41.636290000000002</v>
      </c>
      <c r="IC29" s="5">
        <v>41.803229999999999</v>
      </c>
      <c r="ID29" s="5">
        <v>41.970480000000002</v>
      </c>
      <c r="IE29" s="5">
        <v>42.134619999999998</v>
      </c>
      <c r="IF29" s="5">
        <v>42.299160000000001</v>
      </c>
      <c r="IG29" s="5">
        <v>42.46416</v>
      </c>
      <c r="IH29" s="5">
        <v>42.629579999999997</v>
      </c>
      <c r="II29" s="5">
        <v>42.763489999999997</v>
      </c>
      <c r="IJ29" s="5">
        <v>42.89772</v>
      </c>
      <c r="IK29" s="5">
        <v>43.03228</v>
      </c>
      <c r="IL29" s="5">
        <v>43.167180000000002</v>
      </c>
      <c r="IM29" s="5">
        <v>43.272379999999998</v>
      </c>
      <c r="IN29" s="5">
        <v>43.377839999999999</v>
      </c>
      <c r="IO29" s="5">
        <v>43.483550000000001</v>
      </c>
      <c r="IP29" s="5">
        <v>43.589489999999998</v>
      </c>
      <c r="IQ29" s="5">
        <v>43.667810000000003</v>
      </c>
      <c r="IR29" s="5">
        <v>43.746279999999999</v>
      </c>
      <c r="IS29" s="5">
        <v>43.824919999999999</v>
      </c>
      <c r="IT29" s="5">
        <v>43.903709999999997</v>
      </c>
      <c r="IU29" s="5">
        <v>43.981439999999999</v>
      </c>
      <c r="IV29" s="5">
        <v>44.05932</v>
      </c>
      <c r="IW29" s="5">
        <v>44.137329999999999</v>
      </c>
      <c r="IX29" s="5">
        <v>44.215429999999998</v>
      </c>
      <c r="IY29" s="5">
        <v>44.284219999999998</v>
      </c>
      <c r="IZ29" s="5">
        <v>44.353099999999998</v>
      </c>
      <c r="JA29" s="5">
        <v>44.422069999999998</v>
      </c>
      <c r="JB29" s="5">
        <v>44.491109999999999</v>
      </c>
      <c r="JC29" s="5">
        <v>44.573549999999997</v>
      </c>
      <c r="JD29" s="5">
        <v>44.656129999999997</v>
      </c>
      <c r="JE29" s="5">
        <v>44.738860000000003</v>
      </c>
      <c r="JF29" s="5">
        <v>44.821710000000003</v>
      </c>
      <c r="JG29" s="5">
        <v>44.931100000000001</v>
      </c>
      <c r="JH29" s="5">
        <v>45.040640000000003</v>
      </c>
      <c r="JI29" s="5">
        <v>45.150379999999998</v>
      </c>
      <c r="JJ29" s="5">
        <v>45.260300000000001</v>
      </c>
      <c r="JK29" s="5">
        <v>45.366120000000002</v>
      </c>
      <c r="JL29" s="5">
        <v>45.47213</v>
      </c>
      <c r="JM29" s="5">
        <v>45.578330000000001</v>
      </c>
      <c r="JN29" s="5">
        <v>45.684730000000002</v>
      </c>
      <c r="JO29" s="5">
        <v>45.801340000000003</v>
      </c>
      <c r="JP29" s="5">
        <v>45.918199999999999</v>
      </c>
      <c r="JQ29" s="5">
        <v>46.03537</v>
      </c>
      <c r="JR29" s="5">
        <v>46.152810000000002</v>
      </c>
      <c r="JS29" s="5">
        <v>46.238570000000003</v>
      </c>
      <c r="JT29" s="5">
        <v>46.324539999999999</v>
      </c>
      <c r="JU29" s="5">
        <v>46.410699999999999</v>
      </c>
      <c r="JV29" s="5">
        <v>46.497059999999998</v>
      </c>
      <c r="JW29" s="5">
        <v>46.588819999999998</v>
      </c>
      <c r="JX29" s="5">
        <v>46.680819999999997</v>
      </c>
      <c r="JY29" s="5">
        <v>46.773029999999999</v>
      </c>
      <c r="JZ29" s="5">
        <v>46.86542</v>
      </c>
      <c r="KA29" s="5">
        <v>46.952660000000002</v>
      </c>
      <c r="KB29" s="5">
        <v>47.040019999999998</v>
      </c>
      <c r="KC29" s="5">
        <v>47.127540000000003</v>
      </c>
      <c r="KD29" s="5">
        <v>47.215229999999998</v>
      </c>
      <c r="KE29" s="5">
        <v>47.306840000000001</v>
      </c>
      <c r="KF29" s="5">
        <v>47.398620000000001</v>
      </c>
      <c r="KG29" s="5">
        <v>47.490580000000001</v>
      </c>
      <c r="KH29" s="5">
        <v>47.582720000000002</v>
      </c>
      <c r="KI29" s="5">
        <v>47.674500000000002</v>
      </c>
      <c r="KJ29" s="5">
        <v>47.766460000000002</v>
      </c>
      <c r="KK29" s="5">
        <v>47.858620000000002</v>
      </c>
      <c r="KL29" s="5">
        <v>47.950969999999998</v>
      </c>
      <c r="KM29" s="5">
        <v>48.048580000000001</v>
      </c>
      <c r="KN29" s="5">
        <v>48.146389999999997</v>
      </c>
      <c r="KO29" s="5">
        <v>48.244419999999998</v>
      </c>
      <c r="KP29" s="5">
        <v>48.342669999999998</v>
      </c>
      <c r="KQ29" s="5">
        <v>48.431739999999998</v>
      </c>
      <c r="KR29" s="5">
        <v>48.520989999999998</v>
      </c>
      <c r="KS29" s="5">
        <v>48.610430000000001</v>
      </c>
      <c r="KT29" s="5">
        <v>48.700060000000001</v>
      </c>
      <c r="KU29" s="5">
        <v>48.793750000000003</v>
      </c>
      <c r="KV29" s="5">
        <v>48.887680000000003</v>
      </c>
      <c r="KW29" s="5">
        <v>48.981780000000001</v>
      </c>
      <c r="KX29" s="5">
        <v>49.076090000000001</v>
      </c>
      <c r="KY29" s="5">
        <v>49.157519999999998</v>
      </c>
      <c r="KZ29" s="5">
        <v>49.239089999999997</v>
      </c>
      <c r="LA29" s="5">
        <v>49.320860000000003</v>
      </c>
      <c r="LB29" s="5">
        <v>49.402790000000003</v>
      </c>
      <c r="LC29" s="5">
        <v>49.482329999999997</v>
      </c>
      <c r="LD29" s="5">
        <v>49.562069999999999</v>
      </c>
      <c r="LE29" s="5">
        <v>49.641979999999997</v>
      </c>
      <c r="LF29" s="5">
        <v>49.722059999999999</v>
      </c>
      <c r="LG29" s="5">
        <v>49.77975</v>
      </c>
      <c r="LH29" s="5">
        <v>49.837569999999999</v>
      </c>
      <c r="LI29" s="5">
        <v>49.895519999999998</v>
      </c>
      <c r="LJ29" s="5">
        <v>49.953580000000002</v>
      </c>
      <c r="LK29" s="5">
        <v>50.011470000000003</v>
      </c>
      <c r="LL29" s="5">
        <v>50.069459999999999</v>
      </c>
      <c r="LM29" s="5">
        <v>50.127589999999998</v>
      </c>
      <c r="LN29" s="5">
        <v>50.185850000000002</v>
      </c>
      <c r="LO29" s="5">
        <v>50.24644</v>
      </c>
      <c r="LP29" s="5">
        <v>50.307130000000001</v>
      </c>
      <c r="LQ29" s="5">
        <v>50.367959999999997</v>
      </c>
      <c r="LR29" s="5">
        <v>50.428870000000003</v>
      </c>
      <c r="LS29" t="s">
        <v>504</v>
      </c>
      <c r="LT29" t="b">
        <v>0</v>
      </c>
      <c r="LU29" t="s">
        <v>349</v>
      </c>
      <c r="LV29" t="s">
        <v>349</v>
      </c>
      <c r="LW29">
        <v>2023</v>
      </c>
      <c r="LX29">
        <v>4</v>
      </c>
      <c r="LY29" s="2">
        <v>46125</v>
      </c>
      <c r="LZ29" s="3" t="s">
        <v>497</v>
      </c>
      <c r="MA29" t="s">
        <v>349</v>
      </c>
      <c r="MB29" t="s">
        <v>505</v>
      </c>
      <c r="MC29" t="s">
        <v>498</v>
      </c>
      <c r="MD29" t="s">
        <v>354</v>
      </c>
    </row>
    <row r="30" spans="1:342" x14ac:dyDescent="0.25">
      <c r="A30" t="s">
        <v>506</v>
      </c>
      <c r="B30" s="3" t="s">
        <v>494</v>
      </c>
      <c r="C30" s="3" t="s">
        <v>794</v>
      </c>
      <c r="D30" s="3" t="s">
        <v>495</v>
      </c>
      <c r="E30" t="s">
        <v>349</v>
      </c>
      <c r="F30" t="s">
        <v>347</v>
      </c>
      <c r="G30" s="4">
        <v>23.801120000000001</v>
      </c>
      <c r="H30" s="4">
        <v>23.670020000000001</v>
      </c>
      <c r="I30" s="4">
        <v>23.539829999999998</v>
      </c>
      <c r="J30" s="4">
        <v>23.410530000000001</v>
      </c>
      <c r="K30" s="4">
        <v>23.200780000000002</v>
      </c>
      <c r="L30" s="4">
        <v>22.992470000000001</v>
      </c>
      <c r="M30" s="4">
        <v>22.785589999999999</v>
      </c>
      <c r="N30" s="4">
        <v>22.580110000000001</v>
      </c>
      <c r="O30" s="4">
        <v>22.374130000000001</v>
      </c>
      <c r="P30" s="4">
        <v>22.169270000000001</v>
      </c>
      <c r="Q30" s="4">
        <v>21.965509999999998</v>
      </c>
      <c r="R30" s="4">
        <v>21.76286</v>
      </c>
      <c r="S30" s="4">
        <v>21.574819999999999</v>
      </c>
      <c r="T30" s="4">
        <v>21.387650000000001</v>
      </c>
      <c r="U30" s="4">
        <v>21.201350000000001</v>
      </c>
      <c r="V30" s="4">
        <v>21.015920000000001</v>
      </c>
      <c r="W30" s="4">
        <v>20.977399999999999</v>
      </c>
      <c r="X30" s="4">
        <v>20.938949999999998</v>
      </c>
      <c r="Y30" s="4">
        <v>20.900549999999999</v>
      </c>
      <c r="Z30" s="4">
        <v>20.862200000000001</v>
      </c>
      <c r="AA30" s="4">
        <v>20.924019999999999</v>
      </c>
      <c r="AB30" s="4">
        <v>20.985810000000001</v>
      </c>
      <c r="AC30" s="4">
        <v>21.04758</v>
      </c>
      <c r="AD30" s="4">
        <v>21.10932</v>
      </c>
      <c r="AE30" s="4">
        <v>21.162400000000002</v>
      </c>
      <c r="AF30" s="4">
        <v>21.215430000000001</v>
      </c>
      <c r="AG30" s="4">
        <v>21.268409999999999</v>
      </c>
      <c r="AH30" s="4">
        <v>21.32133</v>
      </c>
      <c r="AI30" s="4">
        <v>21.373760000000001</v>
      </c>
      <c r="AJ30" s="4">
        <v>21.426169999999999</v>
      </c>
      <c r="AK30" s="4">
        <v>21.478560000000002</v>
      </c>
      <c r="AL30" s="4">
        <v>21.530919999999998</v>
      </c>
      <c r="AM30" s="4">
        <v>21.543119999999998</v>
      </c>
      <c r="AN30" s="4">
        <v>21.555299999999999</v>
      </c>
      <c r="AO30" s="4">
        <v>21.567460000000001</v>
      </c>
      <c r="AP30" s="4">
        <v>21.57959</v>
      </c>
      <c r="AQ30" s="4">
        <v>21.577110000000001</v>
      </c>
      <c r="AR30" s="4">
        <v>21.574629999999999</v>
      </c>
      <c r="AS30" s="4">
        <v>21.57216</v>
      </c>
      <c r="AT30" s="4">
        <v>21.569710000000001</v>
      </c>
      <c r="AU30" s="4">
        <v>21.602429999999998</v>
      </c>
      <c r="AV30" s="4">
        <v>21.635079999999999</v>
      </c>
      <c r="AW30" s="4">
        <v>21.667660000000001</v>
      </c>
      <c r="AX30" s="4">
        <v>21.70018</v>
      </c>
      <c r="AY30" s="4">
        <v>21.730399999999999</v>
      </c>
      <c r="AZ30" s="4">
        <v>21.76061</v>
      </c>
      <c r="BA30" s="4">
        <v>21.79081</v>
      </c>
      <c r="BB30" s="4">
        <v>21.821010000000001</v>
      </c>
      <c r="BC30" s="4">
        <v>21.84507</v>
      </c>
      <c r="BD30" s="4">
        <v>21.869039999999998</v>
      </c>
      <c r="BE30" s="4">
        <v>21.89292</v>
      </c>
      <c r="BF30" s="4">
        <v>21.916720000000002</v>
      </c>
      <c r="BG30" s="4">
        <v>21.988320000000002</v>
      </c>
      <c r="BH30" s="4">
        <v>22.059850000000001</v>
      </c>
      <c r="BI30" s="4">
        <v>22.131309999999999</v>
      </c>
      <c r="BJ30" s="4">
        <v>22.2027</v>
      </c>
      <c r="BK30" s="4">
        <v>22.28097</v>
      </c>
      <c r="BL30" s="4">
        <v>22.359210000000001</v>
      </c>
      <c r="BM30" s="4">
        <v>22.437439999999999</v>
      </c>
      <c r="BN30" s="4">
        <v>22.515640000000001</v>
      </c>
      <c r="BO30" s="4">
        <v>22.58661</v>
      </c>
      <c r="BP30" s="4">
        <v>22.657499999999999</v>
      </c>
      <c r="BQ30" s="4">
        <v>22.728290000000001</v>
      </c>
      <c r="BR30" s="4">
        <v>22.79898</v>
      </c>
      <c r="BS30" s="4">
        <v>22.842210000000001</v>
      </c>
      <c r="BT30" s="4">
        <v>22.885390000000001</v>
      </c>
      <c r="BU30" s="4">
        <v>22.928519999999999</v>
      </c>
      <c r="BV30" s="4">
        <v>22.971609999999998</v>
      </c>
      <c r="BW30" s="4">
        <v>23.018070000000002</v>
      </c>
      <c r="BX30" s="4">
        <v>23.064520000000002</v>
      </c>
      <c r="BY30" s="4">
        <v>23.110959999999999</v>
      </c>
      <c r="BZ30" s="4">
        <v>23.157389999999999</v>
      </c>
      <c r="CA30" s="4">
        <v>23.202819999999999</v>
      </c>
      <c r="CB30" s="4">
        <v>23.248249999999999</v>
      </c>
      <c r="CC30" s="4">
        <v>23.293679999999998</v>
      </c>
      <c r="CD30" s="4">
        <v>23.339110000000002</v>
      </c>
      <c r="CE30" s="4">
        <v>23.47362</v>
      </c>
      <c r="CF30" s="4">
        <v>23.608219999999999</v>
      </c>
      <c r="CG30" s="4">
        <v>23.742899999999999</v>
      </c>
      <c r="CH30" s="4">
        <v>23.877680000000002</v>
      </c>
      <c r="CI30" s="4">
        <v>24.04457</v>
      </c>
      <c r="CJ30" s="4">
        <v>24.211659999999998</v>
      </c>
      <c r="CK30" s="4">
        <v>24.37893</v>
      </c>
      <c r="CL30" s="4">
        <v>24.546399999999998</v>
      </c>
      <c r="CM30" s="4">
        <v>24.716570000000001</v>
      </c>
      <c r="CN30" s="4">
        <v>24.886800000000001</v>
      </c>
      <c r="CO30" s="4">
        <v>25.05707</v>
      </c>
      <c r="CP30" s="4">
        <v>25.227399999999999</v>
      </c>
      <c r="CQ30" s="4">
        <v>25.40306</v>
      </c>
      <c r="CR30" s="4">
        <v>25.57883</v>
      </c>
      <c r="CS30" s="4">
        <v>25.754719999999999</v>
      </c>
      <c r="CT30" s="4">
        <v>25.930730000000001</v>
      </c>
      <c r="CU30" s="4">
        <v>26.140090000000001</v>
      </c>
      <c r="CV30" s="4">
        <v>26.349789999999999</v>
      </c>
      <c r="CW30" s="4">
        <v>26.559799999999999</v>
      </c>
      <c r="CX30" s="4">
        <v>26.770150000000001</v>
      </c>
      <c r="CY30" s="4">
        <v>26.679210000000001</v>
      </c>
      <c r="CZ30" s="4">
        <v>26.58802</v>
      </c>
      <c r="DA30" s="4">
        <v>26.496590000000001</v>
      </c>
      <c r="DB30" s="4">
        <v>26.404900000000001</v>
      </c>
      <c r="DC30" s="4">
        <v>27.025649999999999</v>
      </c>
      <c r="DD30" s="4">
        <v>27.648029999999999</v>
      </c>
      <c r="DE30" s="4">
        <v>28.27206</v>
      </c>
      <c r="DF30" s="4">
        <v>28.897739999999999</v>
      </c>
      <c r="DG30" s="4">
        <v>29.138729999999999</v>
      </c>
      <c r="DH30" s="4">
        <v>29.380479999999999</v>
      </c>
      <c r="DI30" s="4">
        <v>29.622990000000001</v>
      </c>
      <c r="DJ30" s="4">
        <v>29.86626</v>
      </c>
      <c r="DK30" s="4">
        <v>29.988340000000001</v>
      </c>
      <c r="DL30" s="4">
        <v>30.110589999999998</v>
      </c>
      <c r="DM30" s="4">
        <v>30.23302</v>
      </c>
      <c r="DN30" s="4">
        <v>30.355630000000001</v>
      </c>
      <c r="DO30" s="4">
        <v>30.491900000000001</v>
      </c>
      <c r="DP30" s="4">
        <v>30.628520000000002</v>
      </c>
      <c r="DQ30" s="4">
        <v>30.765499999999999</v>
      </c>
      <c r="DR30" s="4">
        <v>30.902830000000002</v>
      </c>
      <c r="DS30" s="4">
        <v>31.01933</v>
      </c>
      <c r="DT30" s="4">
        <v>31.136099999999999</v>
      </c>
      <c r="DU30" s="4">
        <v>31.253139999999998</v>
      </c>
      <c r="DV30" s="4">
        <v>31.370470000000001</v>
      </c>
      <c r="DW30" s="4">
        <v>31.38214</v>
      </c>
      <c r="DX30" s="4">
        <v>31.39385</v>
      </c>
      <c r="DY30" s="4">
        <v>31.40558</v>
      </c>
      <c r="DZ30" s="4">
        <v>31.417349999999999</v>
      </c>
      <c r="EA30" s="4">
        <v>31.39331</v>
      </c>
      <c r="EB30" s="4">
        <v>31.369340000000001</v>
      </c>
      <c r="EC30" s="4">
        <v>31.345420000000001</v>
      </c>
      <c r="ED30" s="4">
        <v>31.321560000000002</v>
      </c>
      <c r="EE30" s="4">
        <v>31.33765</v>
      </c>
      <c r="EF30" s="4">
        <v>31.3537</v>
      </c>
      <c r="EG30" s="4">
        <v>31.369710000000001</v>
      </c>
      <c r="EH30" s="4">
        <v>31.385680000000001</v>
      </c>
      <c r="EI30" s="4">
        <v>31.41629</v>
      </c>
      <c r="EJ30" s="4">
        <v>31.446840000000002</v>
      </c>
      <c r="EK30" s="4">
        <v>31.477309999999999</v>
      </c>
      <c r="EL30" s="4">
        <v>31.507729999999999</v>
      </c>
      <c r="EM30" s="4">
        <v>31.58222</v>
      </c>
      <c r="EN30" s="4">
        <v>31.656549999999999</v>
      </c>
      <c r="EO30" s="4">
        <v>31.730720000000002</v>
      </c>
      <c r="EP30" s="4">
        <v>31.80471</v>
      </c>
      <c r="EQ30" s="4">
        <v>31.803899999999999</v>
      </c>
      <c r="ER30" s="4">
        <v>31.803090000000001</v>
      </c>
      <c r="ES30" s="4">
        <v>31.802289999999999</v>
      </c>
      <c r="ET30" s="4">
        <v>31.801490000000001</v>
      </c>
      <c r="EU30" s="4">
        <v>31.889790000000001</v>
      </c>
      <c r="EV30" s="4">
        <v>31.97804</v>
      </c>
      <c r="EW30" s="4">
        <v>32.066249999999997</v>
      </c>
      <c r="EX30" s="4">
        <v>32.154409999999999</v>
      </c>
      <c r="EY30" s="4">
        <v>32.241579999999999</v>
      </c>
      <c r="EZ30" s="4">
        <v>32.328740000000003</v>
      </c>
      <c r="FA30" s="4">
        <v>32.415860000000002</v>
      </c>
      <c r="FB30" s="4">
        <v>32.502960000000002</v>
      </c>
      <c r="FC30" s="4">
        <v>32.579920000000001</v>
      </c>
      <c r="FD30" s="4">
        <v>32.656869999999998</v>
      </c>
      <c r="FE30" s="4">
        <v>32.733800000000002</v>
      </c>
      <c r="FF30" s="4">
        <v>32.81071</v>
      </c>
      <c r="FG30" s="4">
        <v>32.916229999999999</v>
      </c>
      <c r="FH30" s="4">
        <v>33.021810000000002</v>
      </c>
      <c r="FI30" s="4">
        <v>33.127459999999999</v>
      </c>
      <c r="FJ30" s="4">
        <v>33.233179999999997</v>
      </c>
      <c r="FK30" s="4">
        <v>33.334980000000002</v>
      </c>
      <c r="FL30" s="4">
        <v>33.436889999999998</v>
      </c>
      <c r="FM30" s="4">
        <v>33.538919999999997</v>
      </c>
      <c r="FN30" s="4">
        <v>33.641060000000003</v>
      </c>
      <c r="FO30" s="4">
        <v>33.724679999999999</v>
      </c>
      <c r="FP30" s="4">
        <v>33.808329999999998</v>
      </c>
      <c r="FQ30" s="4">
        <v>33.892020000000002</v>
      </c>
      <c r="FR30" s="4">
        <v>33.975740000000002</v>
      </c>
      <c r="FS30" s="4">
        <v>34.00121</v>
      </c>
      <c r="FT30" s="4">
        <v>34.026670000000003</v>
      </c>
      <c r="FU30" s="4">
        <v>34.052140000000001</v>
      </c>
      <c r="FV30" s="4">
        <v>34.077599999999997</v>
      </c>
      <c r="FW30" s="4">
        <v>34.135159999999999</v>
      </c>
      <c r="FX30" s="4">
        <v>34.192570000000003</v>
      </c>
      <c r="FY30" s="4">
        <v>34.249839999999999</v>
      </c>
      <c r="FZ30" s="4">
        <v>34.30697</v>
      </c>
      <c r="GA30" s="5">
        <v>34.406019999999998</v>
      </c>
      <c r="GB30" s="5">
        <v>34.505049999999997</v>
      </c>
      <c r="GC30" s="5">
        <v>34.604050000000001</v>
      </c>
      <c r="GD30" s="5">
        <v>34.703020000000002</v>
      </c>
      <c r="GE30" s="5">
        <v>34.854210000000002</v>
      </c>
      <c r="GF30" s="5">
        <v>35.005629999999996</v>
      </c>
      <c r="GG30" s="5">
        <v>35.157299999999999</v>
      </c>
      <c r="GH30" s="5">
        <v>35.309199999999997</v>
      </c>
      <c r="GI30" s="5">
        <v>35.486849999999997</v>
      </c>
      <c r="GJ30" s="5">
        <v>35.664839999999998</v>
      </c>
      <c r="GK30" s="5">
        <v>35.843200000000003</v>
      </c>
      <c r="GL30" s="5">
        <v>36.021900000000002</v>
      </c>
      <c r="GM30" s="5">
        <v>36.204790000000003</v>
      </c>
      <c r="GN30" s="5">
        <v>36.388039999999997</v>
      </c>
      <c r="GO30" s="5">
        <v>36.571660000000001</v>
      </c>
      <c r="GP30" s="5">
        <v>36.75564</v>
      </c>
      <c r="GQ30" s="5">
        <v>36.958840000000002</v>
      </c>
      <c r="GR30" s="5">
        <v>37.162469999999999</v>
      </c>
      <c r="GS30" s="5">
        <v>37.366540000000001</v>
      </c>
      <c r="GT30" s="5">
        <v>37.57105</v>
      </c>
      <c r="GU30" s="5">
        <v>37.806440000000002</v>
      </c>
      <c r="GV30" s="5">
        <v>38.042639999999999</v>
      </c>
      <c r="GW30" s="5">
        <v>38.279670000000003</v>
      </c>
      <c r="GX30" s="5">
        <v>38.517519999999998</v>
      </c>
      <c r="GY30" s="5">
        <v>38.748309999999996</v>
      </c>
      <c r="GZ30" s="5">
        <v>38.979930000000003</v>
      </c>
      <c r="HA30" s="5">
        <v>39.212389999999999</v>
      </c>
      <c r="HB30" s="5">
        <v>39.445689999999999</v>
      </c>
      <c r="HC30" s="5">
        <v>39.675409999999999</v>
      </c>
      <c r="HD30" s="5">
        <v>39.905900000000003</v>
      </c>
      <c r="HE30" s="5">
        <v>40.137169999999998</v>
      </c>
      <c r="HF30" s="5">
        <v>40.369219999999999</v>
      </c>
      <c r="HG30" s="5">
        <v>40.582389999999997</v>
      </c>
      <c r="HH30" s="5">
        <v>40.796210000000002</v>
      </c>
      <c r="HI30" s="5">
        <v>41.0107</v>
      </c>
      <c r="HJ30" s="5">
        <v>41.225850000000001</v>
      </c>
      <c r="HK30" s="5">
        <v>41.42801</v>
      </c>
      <c r="HL30" s="5">
        <v>41.630769999999998</v>
      </c>
      <c r="HM30" s="5">
        <v>41.834150000000001</v>
      </c>
      <c r="HN30" s="5">
        <v>42.038139999999999</v>
      </c>
      <c r="HO30" s="5">
        <v>42.21987</v>
      </c>
      <c r="HP30" s="5">
        <v>42.402119999999996</v>
      </c>
      <c r="HQ30" s="5">
        <v>42.584879999999998</v>
      </c>
      <c r="HR30" s="5">
        <v>42.768149999999999</v>
      </c>
      <c r="HS30" s="5">
        <v>42.90972</v>
      </c>
      <c r="HT30" s="5">
        <v>43.051650000000002</v>
      </c>
      <c r="HU30" s="5">
        <v>43.193939999999998</v>
      </c>
      <c r="HV30" s="5">
        <v>43.33661</v>
      </c>
      <c r="HW30" s="5">
        <v>43.447040000000001</v>
      </c>
      <c r="HX30" s="5">
        <v>43.557690000000001</v>
      </c>
      <c r="HY30" s="5">
        <v>43.66854</v>
      </c>
      <c r="HZ30" s="5">
        <v>43.779600000000002</v>
      </c>
      <c r="IA30" s="5">
        <v>43.835819999999998</v>
      </c>
      <c r="IB30" s="5">
        <v>43.892130000000002</v>
      </c>
      <c r="IC30" s="5">
        <v>43.948529999999998</v>
      </c>
      <c r="ID30" s="5">
        <v>44.005020000000002</v>
      </c>
      <c r="IE30" s="5">
        <v>44.025889999999997</v>
      </c>
      <c r="IF30" s="5">
        <v>44.046790000000001</v>
      </c>
      <c r="IG30" s="5">
        <v>44.067729999999997</v>
      </c>
      <c r="IH30" s="5">
        <v>44.088700000000003</v>
      </c>
      <c r="II30" s="5">
        <v>44.088549999999998</v>
      </c>
      <c r="IJ30" s="5">
        <v>44.0884</v>
      </c>
      <c r="IK30" s="5">
        <v>44.088250000000002</v>
      </c>
      <c r="IL30" s="5">
        <v>44.088090000000001</v>
      </c>
      <c r="IM30" s="5">
        <v>44.06476</v>
      </c>
      <c r="IN30" s="5">
        <v>44.041420000000002</v>
      </c>
      <c r="IO30" s="5">
        <v>44.018079999999998</v>
      </c>
      <c r="IP30" s="5">
        <v>43.99474</v>
      </c>
      <c r="IQ30" s="5">
        <v>43.979669999999999</v>
      </c>
      <c r="IR30" s="5">
        <v>43.964590000000001</v>
      </c>
      <c r="IS30" s="5">
        <v>43.94952</v>
      </c>
      <c r="IT30" s="5">
        <v>43.934440000000002</v>
      </c>
      <c r="IU30" s="5">
        <v>43.922710000000002</v>
      </c>
      <c r="IV30" s="5">
        <v>43.910980000000002</v>
      </c>
      <c r="IW30" s="5">
        <v>43.899259999999998</v>
      </c>
      <c r="IX30" s="5">
        <v>43.887540000000001</v>
      </c>
      <c r="IY30" s="5">
        <v>43.88429</v>
      </c>
      <c r="IZ30" s="5">
        <v>43.881039999999999</v>
      </c>
      <c r="JA30" s="5">
        <v>43.877800000000001</v>
      </c>
      <c r="JB30" s="5">
        <v>43.874549999999999</v>
      </c>
      <c r="JC30" s="5">
        <v>43.881059999999998</v>
      </c>
      <c r="JD30" s="5">
        <v>43.887569999999997</v>
      </c>
      <c r="JE30" s="5">
        <v>43.894080000000002</v>
      </c>
      <c r="JF30" s="5">
        <v>43.900590000000001</v>
      </c>
      <c r="JG30" s="5">
        <v>43.932160000000003</v>
      </c>
      <c r="JH30" s="5">
        <v>43.963749999999997</v>
      </c>
      <c r="JI30" s="5">
        <v>43.995350000000002</v>
      </c>
      <c r="JJ30" s="5">
        <v>44.026960000000003</v>
      </c>
      <c r="JK30" s="5">
        <v>44.058909999999997</v>
      </c>
      <c r="JL30" s="5">
        <v>44.090890000000002</v>
      </c>
      <c r="JM30" s="5">
        <v>44.122880000000002</v>
      </c>
      <c r="JN30" s="5">
        <v>44.154890000000002</v>
      </c>
      <c r="JO30" s="5">
        <v>44.200859999999999</v>
      </c>
      <c r="JP30" s="5">
        <v>44.246870000000001</v>
      </c>
      <c r="JQ30" s="5">
        <v>44.292940000000002</v>
      </c>
      <c r="JR30" s="5">
        <v>44.33905</v>
      </c>
      <c r="JS30" s="5">
        <v>44.375419999999998</v>
      </c>
      <c r="JT30" s="5">
        <v>44.411830000000002</v>
      </c>
      <c r="JU30" s="5">
        <v>44.448279999999997</v>
      </c>
      <c r="JV30" s="5">
        <v>44.484760000000001</v>
      </c>
      <c r="JW30" s="5">
        <v>44.523429999999998</v>
      </c>
      <c r="JX30" s="5">
        <v>44.562139999999999</v>
      </c>
      <c r="JY30" s="5">
        <v>44.600909999999999</v>
      </c>
      <c r="JZ30" s="5">
        <v>44.639719999999997</v>
      </c>
      <c r="KA30" s="5">
        <v>44.678840000000001</v>
      </c>
      <c r="KB30" s="5">
        <v>44.71801</v>
      </c>
      <c r="KC30" s="5">
        <v>44.75723</v>
      </c>
      <c r="KD30" s="5">
        <v>44.796489999999999</v>
      </c>
      <c r="KE30" s="5">
        <v>44.851599999999998</v>
      </c>
      <c r="KF30" s="5">
        <v>44.906779999999998</v>
      </c>
      <c r="KG30" s="5">
        <v>44.962020000000003</v>
      </c>
      <c r="KH30" s="5">
        <v>45.017339999999997</v>
      </c>
      <c r="KI30" s="5">
        <v>45.084220000000002</v>
      </c>
      <c r="KJ30" s="5">
        <v>45.151200000000003</v>
      </c>
      <c r="KK30" s="5">
        <v>45.218260000000001</v>
      </c>
      <c r="KL30" s="5">
        <v>45.285409999999999</v>
      </c>
      <c r="KM30" s="5">
        <v>45.372059999999998</v>
      </c>
      <c r="KN30" s="5">
        <v>45.458860000000001</v>
      </c>
      <c r="KO30" s="5">
        <v>45.545810000000003</v>
      </c>
      <c r="KP30" s="5">
        <v>45.632899999999999</v>
      </c>
      <c r="KQ30" s="5">
        <v>45.713630000000002</v>
      </c>
      <c r="KR30" s="5">
        <v>45.794519999999999</v>
      </c>
      <c r="KS30" s="5">
        <v>45.87556</v>
      </c>
      <c r="KT30" s="5">
        <v>45.956760000000003</v>
      </c>
      <c r="KU30" s="5">
        <v>46.052930000000003</v>
      </c>
      <c r="KV30" s="5">
        <v>46.14931</v>
      </c>
      <c r="KW30" s="5">
        <v>46.245890000000003</v>
      </c>
      <c r="KX30" s="5">
        <v>46.342689999999997</v>
      </c>
      <c r="KY30" s="5">
        <v>46.395919999999997</v>
      </c>
      <c r="KZ30" s="5">
        <v>46.449260000000002</v>
      </c>
      <c r="LA30" s="5">
        <v>46.502699999999997</v>
      </c>
      <c r="LB30" s="5">
        <v>46.556249999999999</v>
      </c>
      <c r="LC30" s="5">
        <v>46.606169999999999</v>
      </c>
      <c r="LD30" s="5">
        <v>46.656190000000002</v>
      </c>
      <c r="LE30" s="5">
        <v>46.706319999999998</v>
      </c>
      <c r="LF30" s="5">
        <v>46.756549999999997</v>
      </c>
      <c r="LG30" s="5">
        <v>46.786189999999998</v>
      </c>
      <c r="LH30" s="5">
        <v>46.815860000000001</v>
      </c>
      <c r="LI30" s="5">
        <v>46.845570000000002</v>
      </c>
      <c r="LJ30" s="5">
        <v>46.875309999999999</v>
      </c>
      <c r="LK30" s="5">
        <v>46.894759999999998</v>
      </c>
      <c r="LL30" s="5">
        <v>46.91422</v>
      </c>
      <c r="LM30" s="5">
        <v>46.933700000000002</v>
      </c>
      <c r="LN30" s="5">
        <v>46.953200000000002</v>
      </c>
      <c r="LO30" s="5">
        <v>46.974589999999999</v>
      </c>
      <c r="LP30" s="5">
        <v>46.996000000000002</v>
      </c>
      <c r="LQ30" s="5">
        <v>47.017429999999997</v>
      </c>
      <c r="LR30" s="5">
        <v>47.038870000000003</v>
      </c>
      <c r="LS30" t="s">
        <v>504</v>
      </c>
      <c r="LT30" t="b">
        <v>0</v>
      </c>
      <c r="LU30" t="s">
        <v>349</v>
      </c>
      <c r="LV30" t="s">
        <v>349</v>
      </c>
      <c r="LW30">
        <v>2023</v>
      </c>
      <c r="LX30">
        <v>4</v>
      </c>
      <c r="LY30" s="2">
        <v>46125</v>
      </c>
      <c r="LZ30" s="3" t="s">
        <v>497</v>
      </c>
      <c r="MA30" t="s">
        <v>349</v>
      </c>
      <c r="MB30" t="s">
        <v>507</v>
      </c>
      <c r="MC30" t="s">
        <v>498</v>
      </c>
      <c r="MD30" t="s">
        <v>354</v>
      </c>
    </row>
    <row r="31" spans="1:342" x14ac:dyDescent="0.25">
      <c r="A31" t="s">
        <v>508</v>
      </c>
      <c r="B31" s="3" t="s">
        <v>494</v>
      </c>
      <c r="C31" s="3" t="s">
        <v>794</v>
      </c>
      <c r="D31" s="3" t="s">
        <v>495</v>
      </c>
      <c r="E31" t="s">
        <v>349</v>
      </c>
      <c r="F31" t="s">
        <v>347</v>
      </c>
      <c r="G31" s="4">
        <v>20.998139999999999</v>
      </c>
      <c r="H31" s="4">
        <v>21.038409999999999</v>
      </c>
      <c r="I31" s="4">
        <v>21.07855</v>
      </c>
      <c r="J31" s="4">
        <v>21.118539999999999</v>
      </c>
      <c r="K31" s="4">
        <v>21.07677</v>
      </c>
      <c r="L31" s="4">
        <v>21.03518</v>
      </c>
      <c r="M31" s="4">
        <v>20.993749999999999</v>
      </c>
      <c r="N31" s="4">
        <v>20.952490000000001</v>
      </c>
      <c r="O31" s="4">
        <v>20.865079999999999</v>
      </c>
      <c r="P31" s="4">
        <v>20.777979999999999</v>
      </c>
      <c r="Q31" s="4">
        <v>20.691179999999999</v>
      </c>
      <c r="R31" s="4">
        <v>20.604700000000001</v>
      </c>
      <c r="S31" s="4">
        <v>20.489599999999999</v>
      </c>
      <c r="T31" s="4">
        <v>20.374919999999999</v>
      </c>
      <c r="U31" s="4">
        <v>20.260649999999998</v>
      </c>
      <c r="V31" s="4">
        <v>20.146789999999999</v>
      </c>
      <c r="W31" s="4">
        <v>20.115200000000002</v>
      </c>
      <c r="X31" s="4">
        <v>20.08371</v>
      </c>
      <c r="Y31" s="4">
        <v>20.052330000000001</v>
      </c>
      <c r="Z31" s="4">
        <v>20.021059999999999</v>
      </c>
      <c r="AA31" s="4">
        <v>20.142130000000002</v>
      </c>
      <c r="AB31" s="4">
        <v>20.262989999999999</v>
      </c>
      <c r="AC31" s="4">
        <v>20.383649999999999</v>
      </c>
      <c r="AD31" s="4">
        <v>20.504100000000001</v>
      </c>
      <c r="AE31" s="4">
        <v>20.61946</v>
      </c>
      <c r="AF31" s="4">
        <v>20.734590000000001</v>
      </c>
      <c r="AG31" s="4">
        <v>20.849489999999999</v>
      </c>
      <c r="AH31" s="4">
        <v>20.96416</v>
      </c>
      <c r="AI31" s="4">
        <v>21.09</v>
      </c>
      <c r="AJ31" s="4">
        <v>21.215610000000002</v>
      </c>
      <c r="AK31" s="4">
        <v>21.340990000000001</v>
      </c>
      <c r="AL31" s="4">
        <v>21.466139999999999</v>
      </c>
      <c r="AM31" s="4">
        <v>21.594090000000001</v>
      </c>
      <c r="AN31" s="4">
        <v>21.721810000000001</v>
      </c>
      <c r="AO31" s="4">
        <v>21.849299999999999</v>
      </c>
      <c r="AP31" s="4">
        <v>21.976569999999999</v>
      </c>
      <c r="AQ31" s="4">
        <v>22.10408</v>
      </c>
      <c r="AR31" s="4">
        <v>22.231349999999999</v>
      </c>
      <c r="AS31" s="4">
        <v>22.358370000000001</v>
      </c>
      <c r="AT31" s="4">
        <v>22.48516</v>
      </c>
      <c r="AU31" s="4">
        <v>22.615690000000001</v>
      </c>
      <c r="AV31" s="4">
        <v>22.74607</v>
      </c>
      <c r="AW31" s="4">
        <v>22.87631</v>
      </c>
      <c r="AX31" s="4">
        <v>23.006409999999999</v>
      </c>
      <c r="AY31" s="4">
        <v>23.109729999999999</v>
      </c>
      <c r="AZ31" s="4">
        <v>23.21264</v>
      </c>
      <c r="BA31" s="4">
        <v>23.31512</v>
      </c>
      <c r="BB31" s="4">
        <v>23.417190000000002</v>
      </c>
      <c r="BC31" s="4">
        <v>23.561330000000002</v>
      </c>
      <c r="BD31" s="4">
        <v>23.70553</v>
      </c>
      <c r="BE31" s="4">
        <v>23.849789999999999</v>
      </c>
      <c r="BF31" s="4">
        <v>23.9941</v>
      </c>
      <c r="BG31" s="4">
        <v>24.129919999999998</v>
      </c>
      <c r="BH31" s="4">
        <v>24.265830000000001</v>
      </c>
      <c r="BI31" s="4">
        <v>24.401820000000001</v>
      </c>
      <c r="BJ31" s="4">
        <v>24.537880000000001</v>
      </c>
      <c r="BK31" s="4">
        <v>24.676390000000001</v>
      </c>
      <c r="BL31" s="4">
        <v>24.815069999999999</v>
      </c>
      <c r="BM31" s="4">
        <v>24.953900000000001</v>
      </c>
      <c r="BN31" s="4">
        <v>25.0929</v>
      </c>
      <c r="BO31" s="4">
        <v>25.271560000000001</v>
      </c>
      <c r="BP31" s="4">
        <v>25.450530000000001</v>
      </c>
      <c r="BQ31" s="4">
        <v>25.629819999999999</v>
      </c>
      <c r="BR31" s="4">
        <v>25.809429999999999</v>
      </c>
      <c r="BS31" s="4">
        <v>25.959530000000001</v>
      </c>
      <c r="BT31" s="4">
        <v>26.109829999999999</v>
      </c>
      <c r="BU31" s="4">
        <v>26.26033</v>
      </c>
      <c r="BV31" s="4">
        <v>26.41103</v>
      </c>
      <c r="BW31" s="4">
        <v>26.546469999999999</v>
      </c>
      <c r="BX31" s="4">
        <v>26.682099999999998</v>
      </c>
      <c r="BY31" s="4">
        <v>26.817910000000001</v>
      </c>
      <c r="BZ31" s="4">
        <v>26.95391</v>
      </c>
      <c r="CA31" s="4">
        <v>27.092929999999999</v>
      </c>
      <c r="CB31" s="4">
        <v>27.232230000000001</v>
      </c>
      <c r="CC31" s="4">
        <v>27.3718</v>
      </c>
      <c r="CD31" s="4">
        <v>27.51164</v>
      </c>
      <c r="CE31" s="4">
        <v>27.65692</v>
      </c>
      <c r="CF31" s="4">
        <v>27.802510000000002</v>
      </c>
      <c r="CG31" s="4">
        <v>27.948409999999999</v>
      </c>
      <c r="CH31" s="4">
        <v>28.094629999999999</v>
      </c>
      <c r="CI31" s="4">
        <v>28.252179999999999</v>
      </c>
      <c r="CJ31" s="4">
        <v>28.410049999999998</v>
      </c>
      <c r="CK31" s="4">
        <v>28.568269999999998</v>
      </c>
      <c r="CL31" s="4">
        <v>28.72682</v>
      </c>
      <c r="CM31" s="4">
        <v>28.861910000000002</v>
      </c>
      <c r="CN31" s="4">
        <v>28.997209999999999</v>
      </c>
      <c r="CO31" s="4">
        <v>29.132719999999999</v>
      </c>
      <c r="CP31" s="4">
        <v>29.268429999999999</v>
      </c>
      <c r="CQ31" s="4">
        <v>29.40438</v>
      </c>
      <c r="CR31" s="4">
        <v>29.540369999999999</v>
      </c>
      <c r="CS31" s="4">
        <v>29.676410000000001</v>
      </c>
      <c r="CT31" s="4">
        <v>29.81249</v>
      </c>
      <c r="CU31" s="4">
        <v>29.90475</v>
      </c>
      <c r="CV31" s="4">
        <v>29.996700000000001</v>
      </c>
      <c r="CW31" s="4">
        <v>30.088370000000001</v>
      </c>
      <c r="CX31" s="4">
        <v>30.179739999999999</v>
      </c>
      <c r="CY31" s="4">
        <v>30.3218</v>
      </c>
      <c r="CZ31" s="4">
        <v>30.463529999999999</v>
      </c>
      <c r="DA31" s="4">
        <v>30.60492</v>
      </c>
      <c r="DB31" s="4">
        <v>30.74597</v>
      </c>
      <c r="DC31" s="4">
        <v>30.898790000000002</v>
      </c>
      <c r="DD31" s="4">
        <v>31.05152</v>
      </c>
      <c r="DE31" s="4">
        <v>31.204160000000002</v>
      </c>
      <c r="DF31" s="4">
        <v>31.35671</v>
      </c>
      <c r="DG31" s="4">
        <v>31.48715</v>
      </c>
      <c r="DH31" s="4">
        <v>31.617660000000001</v>
      </c>
      <c r="DI31" s="4">
        <v>31.748239999999999</v>
      </c>
      <c r="DJ31" s="4">
        <v>31.878900000000002</v>
      </c>
      <c r="DK31" s="4">
        <v>31.935569999999998</v>
      </c>
      <c r="DL31" s="4">
        <v>31.992059999999999</v>
      </c>
      <c r="DM31" s="4">
        <v>32.048380000000002</v>
      </c>
      <c r="DN31" s="4">
        <v>32.104529999999997</v>
      </c>
      <c r="DO31" s="4">
        <v>32.170270000000002</v>
      </c>
      <c r="DP31" s="4">
        <v>32.235880000000002</v>
      </c>
      <c r="DQ31" s="4">
        <v>32.301369999999999</v>
      </c>
      <c r="DR31" s="4">
        <v>32.366750000000003</v>
      </c>
      <c r="DS31" s="4">
        <v>32.439419999999998</v>
      </c>
      <c r="DT31" s="4">
        <v>32.512050000000002</v>
      </c>
      <c r="DU31" s="4">
        <v>32.584650000000003</v>
      </c>
      <c r="DV31" s="4">
        <v>32.657200000000003</v>
      </c>
      <c r="DW31" s="4">
        <v>32.711269999999999</v>
      </c>
      <c r="DX31" s="4">
        <v>32.76529</v>
      </c>
      <c r="DY31" s="4">
        <v>32.81926</v>
      </c>
      <c r="DZ31" s="4">
        <v>32.873199999999997</v>
      </c>
      <c r="EA31" s="4">
        <v>33.065849999999998</v>
      </c>
      <c r="EB31" s="4">
        <v>33.258670000000002</v>
      </c>
      <c r="EC31" s="4">
        <v>33.451680000000003</v>
      </c>
      <c r="ED31" s="4">
        <v>33.644860000000001</v>
      </c>
      <c r="EE31" s="4">
        <v>33.549759999999999</v>
      </c>
      <c r="EF31" s="4">
        <v>33.456040000000002</v>
      </c>
      <c r="EG31" s="4">
        <v>33.363639999999997</v>
      </c>
      <c r="EH31" s="4">
        <v>33.272559999999999</v>
      </c>
      <c r="EI31" s="4">
        <v>33.392740000000003</v>
      </c>
      <c r="EJ31" s="4">
        <v>33.51267</v>
      </c>
      <c r="EK31" s="4">
        <v>33.632350000000002</v>
      </c>
      <c r="EL31" s="4">
        <v>33.751779999999997</v>
      </c>
      <c r="EM31" s="4">
        <v>33.869639999999997</v>
      </c>
      <c r="EN31" s="4">
        <v>33.987400000000001</v>
      </c>
      <c r="EO31" s="4">
        <v>34.105080000000001</v>
      </c>
      <c r="EP31" s="4">
        <v>34.222650000000002</v>
      </c>
      <c r="EQ31" s="4">
        <v>34.294229999999999</v>
      </c>
      <c r="ER31" s="4">
        <v>34.365729999999999</v>
      </c>
      <c r="ES31" s="4">
        <v>34.437150000000003</v>
      </c>
      <c r="ET31" s="4">
        <v>34.508499999999998</v>
      </c>
      <c r="EU31" s="4">
        <v>34.577889999999996</v>
      </c>
      <c r="EV31" s="4">
        <v>34.647190000000002</v>
      </c>
      <c r="EW31" s="4">
        <v>34.716410000000003</v>
      </c>
      <c r="EX31" s="4">
        <v>34.785550000000001</v>
      </c>
      <c r="EY31" s="4">
        <v>34.825049999999997</v>
      </c>
      <c r="EZ31" s="4">
        <v>34.86448</v>
      </c>
      <c r="FA31" s="4">
        <v>34.903860000000002</v>
      </c>
      <c r="FB31" s="4">
        <v>34.943179999999998</v>
      </c>
      <c r="FC31" s="4">
        <v>34.996429999999997</v>
      </c>
      <c r="FD31" s="4">
        <v>35.049579999999999</v>
      </c>
      <c r="FE31" s="4">
        <v>35.10266</v>
      </c>
      <c r="FF31" s="4">
        <v>35.155639999999998</v>
      </c>
      <c r="FG31" s="4">
        <v>35.283949999999997</v>
      </c>
      <c r="FH31" s="4">
        <v>35.412430000000001</v>
      </c>
      <c r="FI31" s="4">
        <v>35.541069999999998</v>
      </c>
      <c r="FJ31" s="4">
        <v>35.66986</v>
      </c>
      <c r="FK31" s="4">
        <v>35.796349999999997</v>
      </c>
      <c r="FL31" s="4">
        <v>35.923369999999998</v>
      </c>
      <c r="FM31" s="4">
        <v>36.050910000000002</v>
      </c>
      <c r="FN31" s="4">
        <v>36.17897</v>
      </c>
      <c r="FO31" s="4">
        <v>36.269620000000003</v>
      </c>
      <c r="FP31" s="4">
        <v>36.36036</v>
      </c>
      <c r="FQ31" s="4">
        <v>36.451210000000003</v>
      </c>
      <c r="FR31" s="4">
        <v>36.542140000000003</v>
      </c>
      <c r="FS31" s="4">
        <v>36.608789999999999</v>
      </c>
      <c r="FT31" s="4">
        <v>36.675370000000001</v>
      </c>
      <c r="FU31" s="4">
        <v>36.741889999999998</v>
      </c>
      <c r="FV31" s="4">
        <v>36.808349999999997</v>
      </c>
      <c r="FW31" s="4">
        <v>36.911790000000003</v>
      </c>
      <c r="FX31" s="4">
        <v>37.015160000000002</v>
      </c>
      <c r="FY31" s="4">
        <v>37.118479999999998</v>
      </c>
      <c r="FZ31" s="4">
        <v>37.22175</v>
      </c>
      <c r="GA31" s="5">
        <v>37.33381</v>
      </c>
      <c r="GB31" s="5">
        <v>37.445819999999998</v>
      </c>
      <c r="GC31" s="5">
        <v>37.5578</v>
      </c>
      <c r="GD31" s="5">
        <v>37.669739999999997</v>
      </c>
      <c r="GE31" s="5">
        <v>37.799259999999997</v>
      </c>
      <c r="GF31" s="5">
        <v>37.92877</v>
      </c>
      <c r="GG31" s="5">
        <v>38.05827</v>
      </c>
      <c r="GH31" s="5">
        <v>38.187759999999997</v>
      </c>
      <c r="GI31" s="5">
        <v>38.344580000000001</v>
      </c>
      <c r="GJ31" s="5">
        <v>38.501480000000001</v>
      </c>
      <c r="GK31" s="5">
        <v>38.658470000000001</v>
      </c>
      <c r="GL31" s="5">
        <v>38.815539999999999</v>
      </c>
      <c r="GM31" s="5">
        <v>38.988750000000003</v>
      </c>
      <c r="GN31" s="5">
        <v>39.162109999999998</v>
      </c>
      <c r="GO31" s="5">
        <v>39.335619999999999</v>
      </c>
      <c r="GP31" s="5">
        <v>39.509279999999997</v>
      </c>
      <c r="GQ31" s="5">
        <v>39.7117</v>
      </c>
      <c r="GR31" s="5">
        <v>39.914400000000001</v>
      </c>
      <c r="GS31" s="5">
        <v>40.11739</v>
      </c>
      <c r="GT31" s="5">
        <v>40.320650000000001</v>
      </c>
      <c r="GU31" s="5">
        <v>40.566310000000001</v>
      </c>
      <c r="GV31" s="5">
        <v>40.812379999999997</v>
      </c>
      <c r="GW31" s="5">
        <v>41.058860000000003</v>
      </c>
      <c r="GX31" s="5">
        <v>41.305759999999999</v>
      </c>
      <c r="GY31" s="5">
        <v>41.553080000000001</v>
      </c>
      <c r="GZ31" s="5">
        <v>41.800939999999997</v>
      </c>
      <c r="HA31" s="5">
        <v>42.049340000000001</v>
      </c>
      <c r="HB31" s="5">
        <v>42.298290000000001</v>
      </c>
      <c r="HC31" s="5">
        <v>42.562170000000002</v>
      </c>
      <c r="HD31" s="5">
        <v>42.826819999999998</v>
      </c>
      <c r="HE31" s="5">
        <v>43.092239999999997</v>
      </c>
      <c r="HF31" s="5">
        <v>43.358420000000002</v>
      </c>
      <c r="HG31" s="5">
        <v>43.622480000000003</v>
      </c>
      <c r="HH31" s="5">
        <v>43.887360000000001</v>
      </c>
      <c r="HI31" s="5">
        <v>44.153089999999999</v>
      </c>
      <c r="HJ31" s="5">
        <v>44.419649999999997</v>
      </c>
      <c r="HK31" s="5">
        <v>44.686630000000001</v>
      </c>
      <c r="HL31" s="5">
        <v>44.954509999999999</v>
      </c>
      <c r="HM31" s="5">
        <v>45.223289999999999</v>
      </c>
      <c r="HN31" s="5">
        <v>45.492980000000003</v>
      </c>
      <c r="HO31" s="5">
        <v>45.770440000000001</v>
      </c>
      <c r="HP31" s="5">
        <v>46.04889</v>
      </c>
      <c r="HQ31" s="5">
        <v>46.328330000000001</v>
      </c>
      <c r="HR31" s="5">
        <v>46.608780000000003</v>
      </c>
      <c r="HS31" s="5">
        <v>46.874090000000002</v>
      </c>
      <c r="HT31" s="5">
        <v>47.14038</v>
      </c>
      <c r="HU31" s="5">
        <v>47.407670000000003</v>
      </c>
      <c r="HV31" s="5">
        <v>47.67595</v>
      </c>
      <c r="HW31" s="5">
        <v>47.949849999999998</v>
      </c>
      <c r="HX31" s="5">
        <v>48.224789999999999</v>
      </c>
      <c r="HY31" s="5">
        <v>48.500779999999999</v>
      </c>
      <c r="HZ31" s="5">
        <v>48.777830000000002</v>
      </c>
      <c r="IA31" s="5">
        <v>49.050199999999997</v>
      </c>
      <c r="IB31" s="5">
        <v>49.323659999999997</v>
      </c>
      <c r="IC31" s="5">
        <v>49.598199999999999</v>
      </c>
      <c r="ID31" s="5">
        <v>49.873840000000001</v>
      </c>
      <c r="IE31" s="5">
        <v>50.14002</v>
      </c>
      <c r="IF31" s="5">
        <v>50.407249999999998</v>
      </c>
      <c r="IG31" s="5">
        <v>50.675530000000002</v>
      </c>
      <c r="IH31" s="5">
        <v>50.944870000000002</v>
      </c>
      <c r="II31" s="5">
        <v>51.22269</v>
      </c>
      <c r="IJ31" s="5">
        <v>51.501690000000004</v>
      </c>
      <c r="IK31" s="5">
        <v>51.781880000000001</v>
      </c>
      <c r="IL31" s="5">
        <v>52.063270000000003</v>
      </c>
      <c r="IM31" s="5">
        <v>52.316920000000003</v>
      </c>
      <c r="IN31" s="5">
        <v>52.571649999999998</v>
      </c>
      <c r="IO31" s="5">
        <v>52.827449999999999</v>
      </c>
      <c r="IP31" s="5">
        <v>53.084350000000001</v>
      </c>
      <c r="IQ31" s="5">
        <v>53.309899999999999</v>
      </c>
      <c r="IR31" s="5">
        <v>53.5364</v>
      </c>
      <c r="IS31" s="5">
        <v>53.763869999999997</v>
      </c>
      <c r="IT31" s="5">
        <v>53.992289999999997</v>
      </c>
      <c r="IU31" s="5">
        <v>54.194139999999997</v>
      </c>
      <c r="IV31" s="5">
        <v>54.396850000000001</v>
      </c>
      <c r="IW31" s="5">
        <v>54.60042</v>
      </c>
      <c r="IX31" s="5">
        <v>54.804870000000001</v>
      </c>
      <c r="IY31" s="5">
        <v>54.982340000000001</v>
      </c>
      <c r="IZ31" s="5">
        <v>55.160539999999997</v>
      </c>
      <c r="JA31" s="5">
        <v>55.339460000000003</v>
      </c>
      <c r="JB31" s="5">
        <v>55.519100000000002</v>
      </c>
      <c r="JC31" s="5">
        <v>55.656700000000001</v>
      </c>
      <c r="JD31" s="5">
        <v>55.794809999999998</v>
      </c>
      <c r="JE31" s="5">
        <v>55.933419999999998</v>
      </c>
      <c r="JF31" s="5">
        <v>56.072539999999996</v>
      </c>
      <c r="JG31" s="5">
        <v>56.18027</v>
      </c>
      <c r="JH31" s="5">
        <v>56.288350000000001</v>
      </c>
      <c r="JI31" s="5">
        <v>56.396769999999997</v>
      </c>
      <c r="JJ31" s="5">
        <v>56.505549999999999</v>
      </c>
      <c r="JK31" s="5">
        <v>56.588149999999999</v>
      </c>
      <c r="JL31" s="5">
        <v>56.670990000000003</v>
      </c>
      <c r="JM31" s="5">
        <v>56.754069999999999</v>
      </c>
      <c r="JN31" s="5">
        <v>56.837389999999999</v>
      </c>
      <c r="JO31" s="5">
        <v>56.905949999999997</v>
      </c>
      <c r="JP31" s="5">
        <v>56.974690000000002</v>
      </c>
      <c r="JQ31" s="5">
        <v>57.043610000000001</v>
      </c>
      <c r="JR31" s="5">
        <v>57.112699999999997</v>
      </c>
      <c r="JS31" s="5">
        <v>57.149189999999997</v>
      </c>
      <c r="JT31" s="5">
        <v>57.185749999999999</v>
      </c>
      <c r="JU31" s="5">
        <v>57.222389999999997</v>
      </c>
      <c r="JV31" s="5">
        <v>57.25911</v>
      </c>
      <c r="JW31" s="5">
        <v>57.276699999999998</v>
      </c>
      <c r="JX31" s="5">
        <v>57.294319999999999</v>
      </c>
      <c r="JY31" s="5">
        <v>57.311970000000002</v>
      </c>
      <c r="JZ31" s="5">
        <v>57.329650000000001</v>
      </c>
      <c r="KA31" s="5">
        <v>57.329979999999999</v>
      </c>
      <c r="KB31" s="5">
        <v>57.330300000000001</v>
      </c>
      <c r="KC31" s="5">
        <v>57.330629999999999</v>
      </c>
      <c r="KD31" s="5">
        <v>57.330959999999997</v>
      </c>
      <c r="KE31" s="5">
        <v>57.312950000000001</v>
      </c>
      <c r="KF31" s="5">
        <v>57.294919999999998</v>
      </c>
      <c r="KG31" s="5">
        <v>57.276850000000003</v>
      </c>
      <c r="KH31" s="5">
        <v>57.258749999999999</v>
      </c>
      <c r="KI31" s="5">
        <v>57.22983</v>
      </c>
      <c r="KJ31" s="5">
        <v>57.200859999999999</v>
      </c>
      <c r="KK31" s="5">
        <v>57.171840000000003</v>
      </c>
      <c r="KL31" s="5">
        <v>57.142789999999998</v>
      </c>
      <c r="KM31" s="5">
        <v>57.116590000000002</v>
      </c>
      <c r="KN31" s="5">
        <v>57.090350000000001</v>
      </c>
      <c r="KO31" s="5">
        <v>57.064079999999997</v>
      </c>
      <c r="KP31" s="5">
        <v>57.037779999999998</v>
      </c>
      <c r="KQ31" s="5">
        <v>56.995570000000001</v>
      </c>
      <c r="KR31" s="5">
        <v>56.953310000000002</v>
      </c>
      <c r="KS31" s="5">
        <v>56.911000000000001</v>
      </c>
      <c r="KT31" s="5">
        <v>56.868639999999999</v>
      </c>
      <c r="KU31" s="5">
        <v>56.823900000000002</v>
      </c>
      <c r="KV31" s="5">
        <v>56.779110000000003</v>
      </c>
      <c r="KW31" s="5">
        <v>56.734270000000002</v>
      </c>
      <c r="KX31" s="5">
        <v>56.689390000000003</v>
      </c>
      <c r="KY31" s="5">
        <v>56.631819999999998</v>
      </c>
      <c r="KZ31" s="5">
        <v>56.574190000000002</v>
      </c>
      <c r="LA31" s="5">
        <v>56.516509999999997</v>
      </c>
      <c r="LB31" s="5">
        <v>56.458779999999997</v>
      </c>
      <c r="LC31" s="5">
        <v>56.406970000000001</v>
      </c>
      <c r="LD31" s="5">
        <v>56.355110000000003</v>
      </c>
      <c r="LE31" s="5">
        <v>56.303199999999997</v>
      </c>
      <c r="LF31" s="5">
        <v>56.251240000000003</v>
      </c>
      <c r="LG31" s="5">
        <v>56.19041</v>
      </c>
      <c r="LH31" s="5">
        <v>56.129519999999999</v>
      </c>
      <c r="LI31" s="5">
        <v>56.068550000000002</v>
      </c>
      <c r="LJ31" s="5">
        <v>56.0075</v>
      </c>
      <c r="LK31" s="5">
        <v>55.96904</v>
      </c>
      <c r="LL31" s="5">
        <v>55.930489999999999</v>
      </c>
      <c r="LM31" s="5">
        <v>55.891860000000001</v>
      </c>
      <c r="LN31" s="5">
        <v>55.853149999999999</v>
      </c>
      <c r="LO31" s="5">
        <v>55.819070000000004</v>
      </c>
      <c r="LP31" s="5">
        <v>55.7849</v>
      </c>
      <c r="LQ31" s="5">
        <v>55.750660000000003</v>
      </c>
      <c r="LR31" s="5">
        <v>55.716340000000002</v>
      </c>
      <c r="LS31" t="s">
        <v>504</v>
      </c>
      <c r="LT31" t="b">
        <v>0</v>
      </c>
      <c r="LU31" t="s">
        <v>349</v>
      </c>
      <c r="LV31" t="s">
        <v>349</v>
      </c>
      <c r="LW31">
        <v>2023</v>
      </c>
      <c r="LX31">
        <v>4</v>
      </c>
      <c r="LY31" s="2">
        <v>46125</v>
      </c>
      <c r="LZ31" s="3" t="s">
        <v>497</v>
      </c>
      <c r="MA31" t="s">
        <v>349</v>
      </c>
      <c r="MB31" t="s">
        <v>509</v>
      </c>
      <c r="MC31" t="s">
        <v>498</v>
      </c>
      <c r="MD31" t="s">
        <v>354</v>
      </c>
    </row>
    <row r="32" spans="1:342" x14ac:dyDescent="0.25">
      <c r="A32" t="s">
        <v>510</v>
      </c>
      <c r="B32" s="3" t="s">
        <v>494</v>
      </c>
      <c r="C32" s="3" t="s">
        <v>794</v>
      </c>
      <c r="D32" s="3" t="s">
        <v>495</v>
      </c>
      <c r="E32" t="s">
        <v>349</v>
      </c>
      <c r="F32" t="s">
        <v>347</v>
      </c>
      <c r="G32" s="4">
        <v>13.30575</v>
      </c>
      <c r="H32" s="4">
        <v>13.38885</v>
      </c>
      <c r="I32" s="4">
        <v>13.476929999999999</v>
      </c>
      <c r="J32" s="4">
        <v>13.57011</v>
      </c>
      <c r="K32" s="4">
        <v>13.663600000000001</v>
      </c>
      <c r="L32" s="4">
        <v>13.75473</v>
      </c>
      <c r="M32" s="4">
        <v>13.844670000000001</v>
      </c>
      <c r="N32" s="4">
        <v>13.933439999999999</v>
      </c>
      <c r="O32" s="4">
        <v>14.027900000000001</v>
      </c>
      <c r="P32" s="4">
        <v>14.12247</v>
      </c>
      <c r="Q32" s="4">
        <v>14.202389999999999</v>
      </c>
      <c r="R32" s="4">
        <v>14.26756</v>
      </c>
      <c r="S32" s="4">
        <v>14.32469</v>
      </c>
      <c r="T32" s="4">
        <v>14.38766</v>
      </c>
      <c r="U32" s="4">
        <v>14.469250000000001</v>
      </c>
      <c r="V32" s="4">
        <v>14.56939</v>
      </c>
      <c r="W32" s="4">
        <v>14.66475</v>
      </c>
      <c r="X32" s="4">
        <v>14.752319999999999</v>
      </c>
      <c r="Y32" s="4">
        <v>14.851089999999999</v>
      </c>
      <c r="Z32" s="4">
        <v>14.960929999999999</v>
      </c>
      <c r="AA32" s="4">
        <v>15.075990000000001</v>
      </c>
      <c r="AB32" s="4">
        <v>15.185969999999999</v>
      </c>
      <c r="AC32" s="4">
        <v>15.282</v>
      </c>
      <c r="AD32" s="4">
        <v>15.36402</v>
      </c>
      <c r="AE32" s="4">
        <v>15.44289</v>
      </c>
      <c r="AF32" s="4">
        <v>15.526960000000001</v>
      </c>
      <c r="AG32" s="4">
        <v>15.616960000000001</v>
      </c>
      <c r="AH32" s="4">
        <v>15.71275</v>
      </c>
      <c r="AI32" s="4">
        <v>15.804410000000001</v>
      </c>
      <c r="AJ32" s="4">
        <v>15.89315</v>
      </c>
      <c r="AK32" s="4">
        <v>15.99043</v>
      </c>
      <c r="AL32" s="4">
        <v>16.09619</v>
      </c>
      <c r="AM32" s="4">
        <v>16.194140000000001</v>
      </c>
      <c r="AN32" s="4">
        <v>16.28811</v>
      </c>
      <c r="AO32" s="4">
        <v>16.3996</v>
      </c>
      <c r="AP32" s="4">
        <v>16.528559999999999</v>
      </c>
      <c r="AQ32" s="4">
        <v>16.648579999999999</v>
      </c>
      <c r="AR32" s="4">
        <v>16.760929999999998</v>
      </c>
      <c r="AS32" s="4">
        <v>16.893689999999999</v>
      </c>
      <c r="AT32" s="4">
        <v>17.046890000000001</v>
      </c>
      <c r="AU32" s="4">
        <v>17.192450000000001</v>
      </c>
      <c r="AV32" s="4">
        <v>17.3291</v>
      </c>
      <c r="AW32" s="4">
        <v>17.483160000000002</v>
      </c>
      <c r="AX32" s="4">
        <v>17.654699999999998</v>
      </c>
      <c r="AY32" s="4">
        <v>17.820550000000001</v>
      </c>
      <c r="AZ32" s="4">
        <v>17.97869</v>
      </c>
      <c r="BA32" s="4">
        <v>18.149699999999999</v>
      </c>
      <c r="BB32" s="4">
        <v>18.333690000000001</v>
      </c>
      <c r="BC32" s="4">
        <v>18.516390000000001</v>
      </c>
      <c r="BD32" s="4">
        <v>18.693249999999999</v>
      </c>
      <c r="BE32" s="4">
        <v>18.872430000000001</v>
      </c>
      <c r="BF32" s="4">
        <v>19.054040000000001</v>
      </c>
      <c r="BG32" s="4">
        <v>19.233139999999999</v>
      </c>
      <c r="BH32" s="4">
        <v>19.41084</v>
      </c>
      <c r="BI32" s="4">
        <v>19.593910000000001</v>
      </c>
      <c r="BJ32" s="4">
        <v>19.782430000000002</v>
      </c>
      <c r="BK32" s="4">
        <v>19.96744</v>
      </c>
      <c r="BL32" s="4">
        <v>20.14996</v>
      </c>
      <c r="BM32" s="4">
        <v>20.340689999999999</v>
      </c>
      <c r="BN32" s="4">
        <v>20.53978</v>
      </c>
      <c r="BO32" s="4">
        <v>20.733309999999999</v>
      </c>
      <c r="BP32" s="4">
        <v>20.923390000000001</v>
      </c>
      <c r="BQ32" s="4">
        <v>21.127330000000001</v>
      </c>
      <c r="BR32" s="4">
        <v>21.345359999999999</v>
      </c>
      <c r="BS32" s="4">
        <v>21.55911</v>
      </c>
      <c r="BT32" s="4">
        <v>21.767330000000001</v>
      </c>
      <c r="BU32" s="4">
        <v>21.986989999999999</v>
      </c>
      <c r="BV32" s="4">
        <v>22.218250000000001</v>
      </c>
      <c r="BW32" s="4">
        <v>22.450289999999999</v>
      </c>
      <c r="BX32" s="4">
        <v>22.677879999999998</v>
      </c>
      <c r="BY32" s="4">
        <v>22.90474</v>
      </c>
      <c r="BZ32" s="4">
        <v>23.130880000000001</v>
      </c>
      <c r="CA32" s="4">
        <v>23.357430000000001</v>
      </c>
      <c r="CB32" s="4">
        <v>23.584589999999999</v>
      </c>
      <c r="CC32" s="4">
        <v>23.811640000000001</v>
      </c>
      <c r="CD32" s="4">
        <v>24.03866</v>
      </c>
      <c r="CE32" s="4">
        <v>24.261030000000002</v>
      </c>
      <c r="CF32" s="4">
        <v>24.483889999999999</v>
      </c>
      <c r="CG32" s="4">
        <v>24.719329999999999</v>
      </c>
      <c r="CH32" s="4">
        <v>24.967549999999999</v>
      </c>
      <c r="CI32" s="4">
        <v>25.211919999999999</v>
      </c>
      <c r="CJ32" s="4">
        <v>25.451779999999999</v>
      </c>
      <c r="CK32" s="4">
        <v>25.703119999999998</v>
      </c>
      <c r="CL32" s="4">
        <v>25.966100000000001</v>
      </c>
      <c r="CM32" s="4">
        <v>26.233059999999998</v>
      </c>
      <c r="CN32" s="4">
        <v>26.496009999999998</v>
      </c>
      <c r="CO32" s="4">
        <v>26.751539999999999</v>
      </c>
      <c r="CP32" s="4">
        <v>26.999610000000001</v>
      </c>
      <c r="CQ32" s="4">
        <v>27.258620000000001</v>
      </c>
      <c r="CR32" s="4">
        <v>27.521260000000002</v>
      </c>
      <c r="CS32" s="4">
        <v>27.75863</v>
      </c>
      <c r="CT32" s="4">
        <v>27.970569999999999</v>
      </c>
      <c r="CU32" s="4">
        <v>28.176549999999999</v>
      </c>
      <c r="CV32" s="4">
        <v>28.39359</v>
      </c>
      <c r="CW32" s="4">
        <v>28.626239999999999</v>
      </c>
      <c r="CX32" s="4">
        <v>28.87473</v>
      </c>
      <c r="CY32" s="4">
        <v>29.101600000000001</v>
      </c>
      <c r="CZ32" s="4">
        <v>29.323270000000001</v>
      </c>
      <c r="DA32" s="4">
        <v>29.601140000000001</v>
      </c>
      <c r="DB32" s="4">
        <v>29.935929999999999</v>
      </c>
      <c r="DC32" s="4">
        <v>30.266369999999998</v>
      </c>
      <c r="DD32" s="4">
        <v>30.575389999999999</v>
      </c>
      <c r="DE32" s="4">
        <v>30.901399999999999</v>
      </c>
      <c r="DF32" s="4">
        <v>31.24466</v>
      </c>
      <c r="DG32" s="4">
        <v>31.59721</v>
      </c>
      <c r="DH32" s="4">
        <v>31.944669999999999</v>
      </c>
      <c r="DI32" s="4">
        <v>32.274769999999997</v>
      </c>
      <c r="DJ32" s="4">
        <v>32.58728</v>
      </c>
      <c r="DK32" s="4">
        <v>32.903869999999998</v>
      </c>
      <c r="DL32" s="4">
        <v>33.229410000000001</v>
      </c>
      <c r="DM32" s="4">
        <v>33.548780000000001</v>
      </c>
      <c r="DN32" s="4">
        <v>33.86195</v>
      </c>
      <c r="DO32" s="4">
        <v>34.197499999999998</v>
      </c>
      <c r="DP32" s="4">
        <v>34.537089999999999</v>
      </c>
      <c r="DQ32" s="4">
        <v>34.825580000000002</v>
      </c>
      <c r="DR32" s="4">
        <v>35.062379999999997</v>
      </c>
      <c r="DS32" s="4">
        <v>35.330660000000002</v>
      </c>
      <c r="DT32" s="4">
        <v>35.620660000000001</v>
      </c>
      <c r="DU32" s="4">
        <v>35.834040000000002</v>
      </c>
      <c r="DV32" s="4">
        <v>35.97016</v>
      </c>
      <c r="DW32" s="4">
        <v>36.066249999999997</v>
      </c>
      <c r="DX32" s="4">
        <v>36.195010000000003</v>
      </c>
      <c r="DY32" s="4">
        <v>36.421639999999996</v>
      </c>
      <c r="DZ32" s="4">
        <v>36.747169999999997</v>
      </c>
      <c r="EA32" s="4">
        <v>37.020560000000003</v>
      </c>
      <c r="EB32" s="4">
        <v>37.25609</v>
      </c>
      <c r="EC32" s="4">
        <v>37.628120000000003</v>
      </c>
      <c r="ED32" s="4">
        <v>38.138979999999997</v>
      </c>
      <c r="EE32" s="4">
        <v>38.648890000000002</v>
      </c>
      <c r="EF32" s="4">
        <v>39.106380000000001</v>
      </c>
      <c r="EG32" s="4">
        <v>39.582459999999998</v>
      </c>
      <c r="EH32" s="4">
        <v>40.077539999999999</v>
      </c>
      <c r="EI32" s="4">
        <v>40.593980000000002</v>
      </c>
      <c r="EJ32" s="4">
        <v>41.107460000000003</v>
      </c>
      <c r="EK32" s="4">
        <v>41.580869999999997</v>
      </c>
      <c r="EL32" s="4">
        <v>42.013370000000002</v>
      </c>
      <c r="EM32" s="4">
        <v>42.472070000000002</v>
      </c>
      <c r="EN32" s="4">
        <v>42.951479999999997</v>
      </c>
      <c r="EO32" s="4">
        <v>43.374589999999998</v>
      </c>
      <c r="EP32" s="4">
        <v>43.740279999999998</v>
      </c>
      <c r="EQ32" s="4">
        <v>44.128830000000001</v>
      </c>
      <c r="ER32" s="4">
        <v>44.54365</v>
      </c>
      <c r="ES32" s="4">
        <v>44.907159999999998</v>
      </c>
      <c r="ET32" s="4">
        <v>45.218400000000003</v>
      </c>
      <c r="EU32" s="4">
        <v>45.55527</v>
      </c>
      <c r="EV32" s="4">
        <v>45.915170000000003</v>
      </c>
      <c r="EW32" s="4">
        <v>46.214759999999998</v>
      </c>
      <c r="EX32" s="4">
        <v>46.453279999999999</v>
      </c>
      <c r="EY32" s="4">
        <v>46.712510000000002</v>
      </c>
      <c r="EZ32" s="4">
        <v>46.997480000000003</v>
      </c>
      <c r="FA32" s="4">
        <v>47.232370000000003</v>
      </c>
      <c r="FB32" s="4">
        <v>47.416780000000003</v>
      </c>
      <c r="FC32" s="4">
        <v>47.619419999999998</v>
      </c>
      <c r="FD32" s="4">
        <v>47.843040000000002</v>
      </c>
      <c r="FE32" s="4">
        <v>48.022080000000003</v>
      </c>
      <c r="FF32" s="4">
        <v>48.156269999999999</v>
      </c>
      <c r="FG32" s="4">
        <v>48.290779999999998</v>
      </c>
      <c r="FH32" s="4">
        <v>48.443950000000001</v>
      </c>
      <c r="FI32" s="4">
        <v>48.596299999999999</v>
      </c>
      <c r="FJ32" s="4">
        <v>48.747920000000001</v>
      </c>
      <c r="FK32" s="4">
        <v>48.900289999999998</v>
      </c>
      <c r="FL32" s="4">
        <v>49.053489999999996</v>
      </c>
      <c r="FM32" s="4">
        <v>49.206409999999998</v>
      </c>
      <c r="FN32" s="4">
        <v>49.359189999999998</v>
      </c>
      <c r="FO32" s="4">
        <v>49.53828</v>
      </c>
      <c r="FP32" s="4">
        <v>49.717700000000001</v>
      </c>
      <c r="FQ32" s="4">
        <v>49.834029999999998</v>
      </c>
      <c r="FR32" s="4">
        <v>49.886850000000003</v>
      </c>
      <c r="FS32" s="4">
        <v>49.946530000000003</v>
      </c>
      <c r="FT32" s="4">
        <v>50.03219</v>
      </c>
      <c r="FU32" s="4">
        <v>50.099890000000002</v>
      </c>
      <c r="FV32" s="4">
        <v>50.149509999999999</v>
      </c>
      <c r="FW32" s="5">
        <v>50.18674</v>
      </c>
      <c r="FX32" s="5">
        <v>50.231760000000001</v>
      </c>
      <c r="FY32" s="5">
        <v>50.307259999999999</v>
      </c>
      <c r="FZ32" s="5">
        <v>50.413400000000003</v>
      </c>
      <c r="GA32" s="5">
        <v>50.52055</v>
      </c>
      <c r="GB32" s="5">
        <v>50.615549999999999</v>
      </c>
      <c r="GC32" s="5">
        <v>50.709760000000003</v>
      </c>
      <c r="GD32" s="5">
        <v>50.80321</v>
      </c>
      <c r="GE32" s="5">
        <v>50.89911</v>
      </c>
      <c r="GF32" s="5">
        <v>50.995629999999998</v>
      </c>
      <c r="GG32" s="5">
        <v>51.087000000000003</v>
      </c>
      <c r="GH32" s="5">
        <v>51.173189999999998</v>
      </c>
      <c r="GI32" s="5">
        <v>51.260269999999998</v>
      </c>
      <c r="GJ32" s="5">
        <v>51.349780000000003</v>
      </c>
      <c r="GK32" s="5">
        <v>51.437869999999997</v>
      </c>
      <c r="GL32" s="5">
        <v>51.524540000000002</v>
      </c>
      <c r="GM32" s="5">
        <v>51.60877</v>
      </c>
      <c r="GN32" s="5">
        <v>51.693989999999999</v>
      </c>
      <c r="GO32" s="5">
        <v>51.786110000000001</v>
      </c>
      <c r="GP32" s="5">
        <v>51.885179999999998</v>
      </c>
      <c r="GQ32" s="5">
        <v>51.976799999999997</v>
      </c>
      <c r="GR32" s="5">
        <v>52.06617</v>
      </c>
      <c r="GS32" s="5">
        <v>52.175240000000002</v>
      </c>
      <c r="GT32" s="5">
        <v>52.30415</v>
      </c>
      <c r="GU32" s="5">
        <v>52.422179999999997</v>
      </c>
      <c r="GV32" s="5">
        <v>52.532969999999999</v>
      </c>
      <c r="GW32" s="5">
        <v>52.672809999999998</v>
      </c>
      <c r="GX32" s="5">
        <v>52.841970000000003</v>
      </c>
      <c r="GY32" s="5">
        <v>53.036250000000003</v>
      </c>
      <c r="GZ32" s="5">
        <v>53.219110000000001</v>
      </c>
      <c r="HA32" s="5">
        <v>53.343089999999997</v>
      </c>
      <c r="HB32" s="5">
        <v>53.407699999999998</v>
      </c>
      <c r="HC32" s="5">
        <v>53.462699999999998</v>
      </c>
      <c r="HD32" s="5">
        <v>53.542450000000002</v>
      </c>
      <c r="HE32" s="5">
        <v>53.645380000000003</v>
      </c>
      <c r="HF32" s="5">
        <v>53.771700000000003</v>
      </c>
      <c r="HG32" s="5">
        <v>53.86092</v>
      </c>
      <c r="HH32" s="5">
        <v>53.942</v>
      </c>
      <c r="HI32" s="5">
        <v>54.117139999999999</v>
      </c>
      <c r="HJ32" s="5">
        <v>54.387390000000003</v>
      </c>
      <c r="HK32" s="5">
        <v>54.657690000000002</v>
      </c>
      <c r="HL32" s="5">
        <v>54.891100000000002</v>
      </c>
      <c r="HM32" s="5">
        <v>55.13232</v>
      </c>
      <c r="HN32" s="5">
        <v>55.381520000000002</v>
      </c>
      <c r="HO32" s="5">
        <v>55.62032</v>
      </c>
      <c r="HP32" s="5">
        <v>55.85819</v>
      </c>
      <c r="HQ32" s="5">
        <v>56.127429999999997</v>
      </c>
      <c r="HR32" s="5">
        <v>56.42859</v>
      </c>
      <c r="HS32" s="5">
        <v>56.718319999999999</v>
      </c>
      <c r="HT32" s="5">
        <v>56.998040000000003</v>
      </c>
      <c r="HU32" s="5">
        <v>57.314219999999999</v>
      </c>
      <c r="HV32" s="5">
        <v>57.667549999999999</v>
      </c>
      <c r="HW32" s="5">
        <v>58.013390000000001</v>
      </c>
      <c r="HX32" s="5">
        <v>58.347880000000004</v>
      </c>
      <c r="HY32" s="5">
        <v>58.711500000000001</v>
      </c>
      <c r="HZ32" s="5">
        <v>59.104849999999999</v>
      </c>
      <c r="IA32" s="5">
        <v>59.491849999999999</v>
      </c>
      <c r="IB32" s="5">
        <v>59.871319999999997</v>
      </c>
      <c r="IC32" s="5">
        <v>60.278950000000002</v>
      </c>
      <c r="ID32" s="5">
        <v>60.715359999999997</v>
      </c>
      <c r="IE32" s="5">
        <v>61.156390000000002</v>
      </c>
      <c r="IF32" s="5">
        <v>61.591090000000001</v>
      </c>
      <c r="IG32" s="5">
        <v>62.028950000000002</v>
      </c>
      <c r="IH32" s="5">
        <v>62.470050000000001</v>
      </c>
      <c r="II32" s="5">
        <v>62.935679999999998</v>
      </c>
      <c r="IJ32" s="5">
        <v>63.405619999999999</v>
      </c>
      <c r="IK32" s="5">
        <v>63.828989999999997</v>
      </c>
      <c r="IL32" s="5">
        <v>64.204759999999993</v>
      </c>
      <c r="IM32" s="5">
        <v>64.606809999999996</v>
      </c>
      <c r="IN32" s="5">
        <v>65.032979999999995</v>
      </c>
      <c r="IO32" s="5">
        <v>65.404049999999998</v>
      </c>
      <c r="IP32" s="5">
        <v>65.718890000000002</v>
      </c>
      <c r="IQ32" s="5">
        <v>66.054130000000001</v>
      </c>
      <c r="IR32" s="5">
        <v>66.415949999999995</v>
      </c>
      <c r="IS32" s="5">
        <v>66.734539999999996</v>
      </c>
      <c r="IT32" s="5">
        <v>67.009110000000007</v>
      </c>
      <c r="IU32" s="5">
        <v>67.299390000000002</v>
      </c>
      <c r="IV32" s="5">
        <v>67.61054</v>
      </c>
      <c r="IW32" s="5">
        <v>67.8887</v>
      </c>
      <c r="IX32" s="5">
        <v>68.133319999999998</v>
      </c>
      <c r="IY32" s="5">
        <v>68.391490000000005</v>
      </c>
      <c r="IZ32" s="5">
        <v>68.665729999999996</v>
      </c>
      <c r="JA32" s="5">
        <v>68.911469999999994</v>
      </c>
      <c r="JB32" s="5">
        <v>69.128270000000001</v>
      </c>
      <c r="JC32" s="5">
        <v>69.359880000000004</v>
      </c>
      <c r="JD32" s="5">
        <v>69.60521</v>
      </c>
      <c r="JE32" s="5">
        <v>69.818089999999998</v>
      </c>
      <c r="JF32" s="5">
        <v>69.998050000000006</v>
      </c>
      <c r="JG32" s="5">
        <v>70.192310000000006</v>
      </c>
      <c r="JH32" s="5">
        <v>70.40146</v>
      </c>
      <c r="JI32" s="5">
        <v>70.578180000000003</v>
      </c>
      <c r="JJ32" s="5">
        <v>70.722070000000002</v>
      </c>
      <c r="JK32" s="5">
        <v>70.875439999999998</v>
      </c>
      <c r="JL32" s="5">
        <v>71.043300000000002</v>
      </c>
      <c r="JM32" s="5">
        <v>71.189670000000007</v>
      </c>
      <c r="JN32" s="5">
        <v>71.31429</v>
      </c>
      <c r="JO32" s="5">
        <v>71.441289999999995</v>
      </c>
      <c r="JP32" s="5">
        <v>71.578100000000006</v>
      </c>
      <c r="JQ32" s="5">
        <v>71.71078</v>
      </c>
      <c r="JR32" s="5">
        <v>71.839269999999999</v>
      </c>
      <c r="JS32" s="5">
        <v>71.970150000000004</v>
      </c>
      <c r="JT32" s="5">
        <v>72.103650000000002</v>
      </c>
      <c r="JU32" s="5">
        <v>72.233400000000003</v>
      </c>
      <c r="JV32" s="5">
        <v>72.35933</v>
      </c>
      <c r="JW32" s="5">
        <v>72.49409</v>
      </c>
      <c r="JX32" s="5">
        <v>72.631180000000001</v>
      </c>
      <c r="JY32" s="5">
        <v>72.748469999999998</v>
      </c>
      <c r="JZ32" s="5">
        <v>72.845759999999999</v>
      </c>
      <c r="KA32" s="5">
        <v>72.955060000000003</v>
      </c>
      <c r="KB32" s="5">
        <v>73.072980000000001</v>
      </c>
      <c r="KC32" s="5">
        <v>73.162289999999999</v>
      </c>
      <c r="KD32" s="5">
        <v>73.222740000000002</v>
      </c>
      <c r="KE32" s="5">
        <v>73.291309999999996</v>
      </c>
      <c r="KF32" s="5">
        <v>73.371889999999993</v>
      </c>
      <c r="KG32" s="5">
        <v>73.432599999999994</v>
      </c>
      <c r="KH32" s="5">
        <v>73.473299999999995</v>
      </c>
      <c r="KI32" s="5">
        <v>73.521169999999998</v>
      </c>
      <c r="KJ32" s="5">
        <v>73.57732</v>
      </c>
      <c r="KK32" s="5">
        <v>73.615790000000004</v>
      </c>
      <c r="KL32" s="5">
        <v>73.636510000000001</v>
      </c>
      <c r="KM32" s="5">
        <v>73.667500000000004</v>
      </c>
      <c r="KN32" s="5">
        <v>73.705669999999998</v>
      </c>
      <c r="KO32" s="5">
        <v>73.718249999999998</v>
      </c>
      <c r="KP32" s="5">
        <v>73.705119999999994</v>
      </c>
      <c r="KQ32" s="5">
        <v>73.702060000000003</v>
      </c>
      <c r="KR32" s="5">
        <v>73.709230000000005</v>
      </c>
      <c r="KS32" s="5">
        <v>73.690799999999996</v>
      </c>
      <c r="KT32" s="5">
        <v>73.646690000000007</v>
      </c>
      <c r="KU32" s="5">
        <v>73.606350000000006</v>
      </c>
      <c r="KV32" s="5">
        <v>73.576220000000006</v>
      </c>
      <c r="KW32" s="5">
        <v>73.535790000000006</v>
      </c>
      <c r="KX32" s="5">
        <v>73.485020000000006</v>
      </c>
      <c r="KY32" s="5">
        <v>73.436369999999997</v>
      </c>
      <c r="KZ32" s="5">
        <v>73.3917</v>
      </c>
      <c r="LA32" s="5">
        <v>73.341080000000005</v>
      </c>
      <c r="LB32" s="5">
        <v>73.284480000000002</v>
      </c>
      <c r="LC32" s="5">
        <v>73.233320000000006</v>
      </c>
      <c r="LD32" s="5">
        <v>73.184259999999995</v>
      </c>
      <c r="LE32" s="5">
        <v>73.121160000000003</v>
      </c>
      <c r="LF32" s="5">
        <v>73.043989999999994</v>
      </c>
      <c r="LG32" s="5">
        <v>72.965029999999999</v>
      </c>
      <c r="LH32" s="5">
        <v>72.891589999999994</v>
      </c>
      <c r="LI32" s="5">
        <v>72.821550000000002</v>
      </c>
      <c r="LJ32" s="5">
        <v>72.754940000000005</v>
      </c>
      <c r="LK32" s="5">
        <v>72.688730000000007</v>
      </c>
      <c r="LL32" s="5">
        <v>72.620859999999993</v>
      </c>
      <c r="LM32" s="5">
        <v>72.551509999999993</v>
      </c>
      <c r="LN32" s="5">
        <v>72.480639999999994</v>
      </c>
      <c r="LO32" s="5">
        <v>72.41386</v>
      </c>
      <c r="LP32" s="5">
        <v>72.347319999999996</v>
      </c>
      <c r="LQ32" s="5">
        <v>72.270049999999998</v>
      </c>
      <c r="LR32" s="5">
        <v>72.182029999999997</v>
      </c>
      <c r="LS32" t="s">
        <v>511</v>
      </c>
      <c r="LT32" t="b">
        <v>0</v>
      </c>
      <c r="LU32" t="s">
        <v>349</v>
      </c>
      <c r="LV32" t="s">
        <v>349</v>
      </c>
      <c r="LW32">
        <v>2022</v>
      </c>
      <c r="LX32">
        <v>4</v>
      </c>
      <c r="LY32" s="2">
        <v>46125</v>
      </c>
      <c r="LZ32" s="3" t="s">
        <v>497</v>
      </c>
      <c r="MA32" t="s">
        <v>349</v>
      </c>
      <c r="MB32" t="s">
        <v>512</v>
      </c>
      <c r="MC32" t="s">
        <v>498</v>
      </c>
      <c r="MD32" t="s">
        <v>354</v>
      </c>
    </row>
    <row r="33" spans="1:342" x14ac:dyDescent="0.25">
      <c r="A33" t="s">
        <v>342</v>
      </c>
      <c r="B33" s="3" t="s">
        <v>494</v>
      </c>
      <c r="C33" s="3" t="s">
        <v>794</v>
      </c>
      <c r="D33" s="3" t="s">
        <v>495</v>
      </c>
      <c r="E33" t="s">
        <v>349</v>
      </c>
      <c r="F33" t="s">
        <v>347</v>
      </c>
      <c r="G33" s="4">
        <v>25.046749999999999</v>
      </c>
      <c r="H33" s="4">
        <v>25.087209999999999</v>
      </c>
      <c r="I33" s="4">
        <v>25.088069999999998</v>
      </c>
      <c r="J33" s="4">
        <v>25.088930000000001</v>
      </c>
      <c r="K33" s="4">
        <v>25.089790000000001</v>
      </c>
      <c r="L33" s="4">
        <v>25.09064</v>
      </c>
      <c r="M33" s="4">
        <v>25.063839999999999</v>
      </c>
      <c r="N33" s="4">
        <v>25.03708</v>
      </c>
      <c r="O33" s="4">
        <v>25.010380000000001</v>
      </c>
      <c r="P33" s="4">
        <v>24.983730000000001</v>
      </c>
      <c r="Q33" s="4">
        <v>24.901710000000001</v>
      </c>
      <c r="R33" s="4">
        <v>24.819990000000001</v>
      </c>
      <c r="S33" s="4">
        <v>24.73856</v>
      </c>
      <c r="T33" s="4">
        <v>24.657419999999998</v>
      </c>
      <c r="U33" s="4">
        <v>24.59301</v>
      </c>
      <c r="V33" s="4">
        <v>24.528849999999998</v>
      </c>
      <c r="W33" s="4">
        <v>24.464929999999999</v>
      </c>
      <c r="X33" s="4">
        <v>24.401240000000001</v>
      </c>
      <c r="Y33" s="4">
        <v>24.50168</v>
      </c>
      <c r="Z33" s="4">
        <v>24.601880000000001</v>
      </c>
      <c r="AA33" s="4">
        <v>24.701830000000001</v>
      </c>
      <c r="AB33" s="4">
        <v>24.80153</v>
      </c>
      <c r="AC33" s="4">
        <v>24.869810000000001</v>
      </c>
      <c r="AD33" s="4">
        <v>24.937950000000001</v>
      </c>
      <c r="AE33" s="4">
        <v>25.005960000000002</v>
      </c>
      <c r="AF33" s="4">
        <v>25.073830000000001</v>
      </c>
      <c r="AG33" s="4">
        <v>25.12576</v>
      </c>
      <c r="AH33" s="4">
        <v>25.177589999999999</v>
      </c>
      <c r="AI33" s="4">
        <v>25.229299999999999</v>
      </c>
      <c r="AJ33" s="4">
        <v>25.280899999999999</v>
      </c>
      <c r="AK33" s="4">
        <v>25.313410000000001</v>
      </c>
      <c r="AL33" s="4">
        <v>25.345870000000001</v>
      </c>
      <c r="AM33" s="4">
        <v>25.37829</v>
      </c>
      <c r="AN33" s="4">
        <v>25.41065</v>
      </c>
      <c r="AO33" s="4">
        <v>25.446670000000001</v>
      </c>
      <c r="AP33" s="4">
        <v>25.48264</v>
      </c>
      <c r="AQ33" s="4">
        <v>25.518560000000001</v>
      </c>
      <c r="AR33" s="4">
        <v>25.55444</v>
      </c>
      <c r="AS33" s="4">
        <v>25.56991</v>
      </c>
      <c r="AT33" s="4">
        <v>25.585380000000001</v>
      </c>
      <c r="AU33" s="4">
        <v>25.600819999999999</v>
      </c>
      <c r="AV33" s="4">
        <v>25.61626</v>
      </c>
      <c r="AW33" s="4">
        <v>25.64676</v>
      </c>
      <c r="AX33" s="4">
        <v>25.677240000000001</v>
      </c>
      <c r="AY33" s="4">
        <v>25.707699999999999</v>
      </c>
      <c r="AZ33" s="4">
        <v>25.738140000000001</v>
      </c>
      <c r="BA33" s="4">
        <v>25.767250000000001</v>
      </c>
      <c r="BB33" s="4">
        <v>25.79636</v>
      </c>
      <c r="BC33" s="4">
        <v>25.82546</v>
      </c>
      <c r="BD33" s="4">
        <v>25.85455</v>
      </c>
      <c r="BE33" s="4">
        <v>25.87856</v>
      </c>
      <c r="BF33" s="4">
        <v>25.902570000000001</v>
      </c>
      <c r="BG33" s="4">
        <v>25.926580000000001</v>
      </c>
      <c r="BH33" s="4">
        <v>25.950579999999999</v>
      </c>
      <c r="BI33" s="4">
        <v>25.954219999999999</v>
      </c>
      <c r="BJ33" s="4">
        <v>25.95786</v>
      </c>
      <c r="BK33" s="4">
        <v>25.961500000000001</v>
      </c>
      <c r="BL33" s="4">
        <v>25.965129999999998</v>
      </c>
      <c r="BM33" s="4">
        <v>25.97448</v>
      </c>
      <c r="BN33" s="4">
        <v>25.983809999999998</v>
      </c>
      <c r="BO33" s="4">
        <v>25.993130000000001</v>
      </c>
      <c r="BP33" s="4">
        <v>26.00243</v>
      </c>
      <c r="BQ33" s="4">
        <v>25.997450000000001</v>
      </c>
      <c r="BR33" s="4">
        <v>25.992470000000001</v>
      </c>
      <c r="BS33" s="4">
        <v>25.98751</v>
      </c>
      <c r="BT33" s="4">
        <v>25.98255</v>
      </c>
      <c r="BU33" s="4">
        <v>25.97381</v>
      </c>
      <c r="BV33" s="4">
        <v>25.96509</v>
      </c>
      <c r="BW33" s="4">
        <v>25.956379999999999</v>
      </c>
      <c r="BX33" s="4">
        <v>25.947679999999998</v>
      </c>
      <c r="BY33" s="4">
        <v>25.944040000000001</v>
      </c>
      <c r="BZ33" s="4">
        <v>25.9404</v>
      </c>
      <c r="CA33" s="4">
        <v>25.93676</v>
      </c>
      <c r="CB33" s="4">
        <v>25.933140000000002</v>
      </c>
      <c r="CC33" s="4">
        <v>25.905360000000002</v>
      </c>
      <c r="CD33" s="4">
        <v>25.877649999999999</v>
      </c>
      <c r="CE33" s="4">
        <v>25.850020000000001</v>
      </c>
      <c r="CF33" s="4">
        <v>25.82245</v>
      </c>
      <c r="CG33" s="4">
        <v>25.805779999999999</v>
      </c>
      <c r="CH33" s="4">
        <v>25.789159999999999</v>
      </c>
      <c r="CI33" s="4">
        <v>25.772580000000001</v>
      </c>
      <c r="CJ33" s="4">
        <v>25.756060000000002</v>
      </c>
      <c r="CK33" s="4">
        <v>25.753620000000002</v>
      </c>
      <c r="CL33" s="4">
        <v>25.751190000000001</v>
      </c>
      <c r="CM33" s="4">
        <v>25.74877</v>
      </c>
      <c r="CN33" s="4">
        <v>25.746359999999999</v>
      </c>
      <c r="CO33" s="4">
        <v>25.740400000000001</v>
      </c>
      <c r="CP33" s="4">
        <v>25.734459999999999</v>
      </c>
      <c r="CQ33" s="4">
        <v>25.728539999999999</v>
      </c>
      <c r="CR33" s="4">
        <v>25.722639999999998</v>
      </c>
      <c r="CS33" s="4">
        <v>25.724419999999999</v>
      </c>
      <c r="CT33" s="4">
        <v>25.726199999999999</v>
      </c>
      <c r="CU33" s="4">
        <v>25.727969999999999</v>
      </c>
      <c r="CV33" s="4">
        <v>25.72973</v>
      </c>
      <c r="CW33" s="4">
        <v>25.725010000000001</v>
      </c>
      <c r="CX33" s="4">
        <v>25.720310000000001</v>
      </c>
      <c r="CY33" s="4">
        <v>25.715620000000001</v>
      </c>
      <c r="CZ33" s="4">
        <v>25.71095</v>
      </c>
      <c r="DA33" s="4">
        <v>25.689419999999998</v>
      </c>
      <c r="DB33" s="4">
        <v>25.668009999999999</v>
      </c>
      <c r="DC33" s="4">
        <v>25.646699999999999</v>
      </c>
      <c r="DD33" s="4">
        <v>25.625509999999998</v>
      </c>
      <c r="DE33" s="4">
        <v>25.595849999999999</v>
      </c>
      <c r="DF33" s="4">
        <v>25.566310000000001</v>
      </c>
      <c r="DG33" s="4">
        <v>25.536909999999999</v>
      </c>
      <c r="DH33" s="4">
        <v>25.507629999999999</v>
      </c>
      <c r="DI33" s="4">
        <v>25.52167</v>
      </c>
      <c r="DJ33" s="4">
        <v>25.53566</v>
      </c>
      <c r="DK33" s="4">
        <v>25.549589999999998</v>
      </c>
      <c r="DL33" s="4">
        <v>25.563479999999998</v>
      </c>
      <c r="DM33" s="4">
        <v>25.621549999999999</v>
      </c>
      <c r="DN33" s="4">
        <v>25.67943</v>
      </c>
      <c r="DO33" s="4">
        <v>25.737130000000001</v>
      </c>
      <c r="DP33" s="4">
        <v>25.794650000000001</v>
      </c>
      <c r="DQ33" s="4">
        <v>25.881430000000002</v>
      </c>
      <c r="DR33" s="4">
        <v>25.968019999999999</v>
      </c>
      <c r="DS33" s="4">
        <v>26.054410000000001</v>
      </c>
      <c r="DT33" s="4">
        <v>26.140609999999999</v>
      </c>
      <c r="DU33" s="4">
        <v>26.215920000000001</v>
      </c>
      <c r="DV33" s="4">
        <v>26.290949999999999</v>
      </c>
      <c r="DW33" s="4">
        <v>26.36571</v>
      </c>
      <c r="DX33" s="4">
        <v>26.440200000000001</v>
      </c>
      <c r="DY33" s="4">
        <v>26.482230000000001</v>
      </c>
      <c r="DZ33" s="4">
        <v>26.523990000000001</v>
      </c>
      <c r="EA33" s="4">
        <v>26.5655</v>
      </c>
      <c r="EB33" s="4">
        <v>26.606739999999999</v>
      </c>
      <c r="EC33" s="4">
        <v>26.805040000000002</v>
      </c>
      <c r="ED33" s="4">
        <v>27.002759999999999</v>
      </c>
      <c r="EE33" s="4">
        <v>27.199909999999999</v>
      </c>
      <c r="EF33" s="4">
        <v>27.3965</v>
      </c>
      <c r="EG33" s="4">
        <v>27.519839999999999</v>
      </c>
      <c r="EH33" s="4">
        <v>27.642700000000001</v>
      </c>
      <c r="EI33" s="4">
        <v>27.765090000000001</v>
      </c>
      <c r="EJ33" s="4">
        <v>27.88701</v>
      </c>
      <c r="EK33" s="4">
        <v>27.991910000000001</v>
      </c>
      <c r="EL33" s="4">
        <v>28.096350000000001</v>
      </c>
      <c r="EM33" s="4">
        <v>28.20036</v>
      </c>
      <c r="EN33" s="4">
        <v>28.303920000000002</v>
      </c>
      <c r="EO33" s="4">
        <v>28.35239</v>
      </c>
      <c r="EP33" s="4">
        <v>28.40062</v>
      </c>
      <c r="EQ33" s="4">
        <v>28.448630000000001</v>
      </c>
      <c r="ER33" s="4">
        <v>28.496400000000001</v>
      </c>
      <c r="ES33" s="4">
        <v>28.535399999999999</v>
      </c>
      <c r="ET33" s="4">
        <v>28.574190000000002</v>
      </c>
      <c r="EU33" s="4">
        <v>28.612780000000001</v>
      </c>
      <c r="EV33" s="4">
        <v>28.65117</v>
      </c>
      <c r="EW33" s="4">
        <v>28.684360000000002</v>
      </c>
      <c r="EX33" s="4">
        <v>28.717410000000001</v>
      </c>
      <c r="EY33" s="4">
        <v>28.750309999999999</v>
      </c>
      <c r="EZ33" s="4">
        <v>28.783069999999999</v>
      </c>
      <c r="FA33" s="4">
        <v>28.81485</v>
      </c>
      <c r="FB33" s="4">
        <v>28.84648</v>
      </c>
      <c r="FC33" s="4">
        <v>28.877980000000001</v>
      </c>
      <c r="FD33" s="4">
        <v>28.90934</v>
      </c>
      <c r="FE33" s="4">
        <v>28.939889999999998</v>
      </c>
      <c r="FF33" s="4">
        <v>28.97025</v>
      </c>
      <c r="FG33" s="4">
        <v>29.000440000000001</v>
      </c>
      <c r="FH33" s="4">
        <v>29.030449999999998</v>
      </c>
      <c r="FI33" s="4">
        <v>29.033159999999999</v>
      </c>
      <c r="FJ33" s="4">
        <v>29.03586</v>
      </c>
      <c r="FK33" s="4">
        <v>29.038540000000001</v>
      </c>
      <c r="FL33" s="4">
        <v>29.04121</v>
      </c>
      <c r="FM33" s="4">
        <v>29.10033</v>
      </c>
      <c r="FN33" s="4">
        <v>29.159289999999999</v>
      </c>
      <c r="FO33" s="4">
        <v>29.21808</v>
      </c>
      <c r="FP33" s="4">
        <v>29.276720000000001</v>
      </c>
      <c r="FQ33" s="4">
        <v>29.326160000000002</v>
      </c>
      <c r="FR33" s="4">
        <v>29.37538</v>
      </c>
      <c r="FS33" s="4">
        <v>29.424389999999999</v>
      </c>
      <c r="FT33" s="4">
        <v>29.473189999999999</v>
      </c>
      <c r="FU33" s="4">
        <v>29.48199</v>
      </c>
      <c r="FV33" s="4">
        <v>29.49072</v>
      </c>
      <c r="FW33" s="4">
        <v>29.499390000000002</v>
      </c>
      <c r="FX33" s="4">
        <v>29.507999999999999</v>
      </c>
      <c r="FY33" s="4">
        <v>29.5596</v>
      </c>
      <c r="FZ33" s="4">
        <v>29.61092</v>
      </c>
      <c r="GA33" s="4">
        <v>29.661960000000001</v>
      </c>
      <c r="GB33" s="4">
        <v>29.712720000000001</v>
      </c>
      <c r="GC33" s="5">
        <v>29.793569999999999</v>
      </c>
      <c r="GD33" s="5">
        <v>29.874569999999999</v>
      </c>
      <c r="GE33" s="5">
        <v>29.95553</v>
      </c>
      <c r="GF33" s="5">
        <v>30.036470000000001</v>
      </c>
      <c r="GG33" s="5">
        <v>30.158729999999998</v>
      </c>
      <c r="GH33" s="5">
        <v>30.280809999999999</v>
      </c>
      <c r="GI33" s="5">
        <v>30.402699999999999</v>
      </c>
      <c r="GJ33" s="5">
        <v>30.52439</v>
      </c>
      <c r="GK33" s="5">
        <v>30.604479999999999</v>
      </c>
      <c r="GL33" s="5">
        <v>30.684180000000001</v>
      </c>
      <c r="GM33" s="5">
        <v>30.763449999999999</v>
      </c>
      <c r="GN33" s="5">
        <v>30.84235</v>
      </c>
      <c r="GO33" s="5">
        <v>30.941849999999999</v>
      </c>
      <c r="GP33" s="5">
        <v>31.040980000000001</v>
      </c>
      <c r="GQ33" s="5">
        <v>31.139679999999998</v>
      </c>
      <c r="GR33" s="5">
        <v>31.238009999999999</v>
      </c>
      <c r="GS33" s="5">
        <v>31.393830000000001</v>
      </c>
      <c r="GT33" s="5">
        <v>31.54954</v>
      </c>
      <c r="GU33" s="5">
        <v>31.70515</v>
      </c>
      <c r="GV33" s="5">
        <v>31.860659999999999</v>
      </c>
      <c r="GW33" s="5">
        <v>32.018189999999997</v>
      </c>
      <c r="GX33" s="5">
        <v>32.175640000000001</v>
      </c>
      <c r="GY33" s="5">
        <v>32.333010000000002</v>
      </c>
      <c r="GZ33" s="5">
        <v>32.490299999999998</v>
      </c>
      <c r="HA33" s="5">
        <v>32.63794</v>
      </c>
      <c r="HB33" s="5">
        <v>32.785499999999999</v>
      </c>
      <c r="HC33" s="5">
        <v>32.932960000000001</v>
      </c>
      <c r="HD33" s="5">
        <v>33.080370000000002</v>
      </c>
      <c r="HE33" s="5">
        <v>33.21931</v>
      </c>
      <c r="HF33" s="5">
        <v>33.358150000000002</v>
      </c>
      <c r="HG33" s="5">
        <v>33.496859999999998</v>
      </c>
      <c r="HH33" s="5">
        <v>33.635489999999997</v>
      </c>
      <c r="HI33" s="5">
        <v>33.766530000000003</v>
      </c>
      <c r="HJ33" s="5">
        <v>33.897460000000002</v>
      </c>
      <c r="HK33" s="5">
        <v>34.028309999999998</v>
      </c>
      <c r="HL33" s="5">
        <v>34.159100000000002</v>
      </c>
      <c r="HM33" s="5">
        <v>34.286850000000001</v>
      </c>
      <c r="HN33" s="5">
        <v>34.414569999999998</v>
      </c>
      <c r="HO33" s="5">
        <v>34.54222</v>
      </c>
      <c r="HP33" s="5">
        <v>34.669800000000002</v>
      </c>
      <c r="HQ33" s="5">
        <v>34.779820000000001</v>
      </c>
      <c r="HR33" s="5">
        <v>34.889769999999999</v>
      </c>
      <c r="HS33" s="5">
        <v>34.999659999999999</v>
      </c>
      <c r="HT33" s="5">
        <v>35.109499999999997</v>
      </c>
      <c r="HU33" s="5">
        <v>35.226529999999997</v>
      </c>
      <c r="HV33" s="5">
        <v>35.343530000000001</v>
      </c>
      <c r="HW33" s="5">
        <v>35.460470000000001</v>
      </c>
      <c r="HX33" s="5">
        <v>35.577379999999998</v>
      </c>
      <c r="HY33" s="5">
        <v>35.670870000000001</v>
      </c>
      <c r="HZ33" s="5">
        <v>35.76435</v>
      </c>
      <c r="IA33" s="5">
        <v>35.857770000000002</v>
      </c>
      <c r="IB33" s="5">
        <v>35.951160000000002</v>
      </c>
      <c r="IC33" s="5">
        <v>36.024990000000003</v>
      </c>
      <c r="ID33" s="5">
        <v>36.098779999999998</v>
      </c>
      <c r="IE33" s="5">
        <v>36.172580000000004</v>
      </c>
      <c r="IF33" s="5">
        <v>36.24635</v>
      </c>
      <c r="IG33" s="5">
        <v>36.299509999999998</v>
      </c>
      <c r="IH33" s="5">
        <v>36.352670000000003</v>
      </c>
      <c r="II33" s="5">
        <v>36.40578</v>
      </c>
      <c r="IJ33" s="5">
        <v>36.458910000000003</v>
      </c>
      <c r="IK33" s="5">
        <v>36.496839999999999</v>
      </c>
      <c r="IL33" s="5">
        <v>36.534739999999999</v>
      </c>
      <c r="IM33" s="5">
        <v>36.572629999999997</v>
      </c>
      <c r="IN33" s="5">
        <v>36.610500000000002</v>
      </c>
      <c r="IO33" s="5">
        <v>36.63091</v>
      </c>
      <c r="IP33" s="5">
        <v>36.651299999999999</v>
      </c>
      <c r="IQ33" s="5">
        <v>36.671700000000001</v>
      </c>
      <c r="IR33" s="5">
        <v>36.692039999999999</v>
      </c>
      <c r="IS33" s="5">
        <v>36.698399999999999</v>
      </c>
      <c r="IT33" s="5">
        <v>36.70478</v>
      </c>
      <c r="IU33" s="5">
        <v>36.711129999999997</v>
      </c>
      <c r="IV33" s="5">
        <v>36.717489999999998</v>
      </c>
      <c r="IW33" s="5">
        <v>36.726419999999997</v>
      </c>
      <c r="IX33" s="5">
        <v>36.735349999999997</v>
      </c>
      <c r="IY33" s="5">
        <v>36.744259999999997</v>
      </c>
      <c r="IZ33" s="5">
        <v>36.753149999999998</v>
      </c>
      <c r="JA33" s="5">
        <v>36.765120000000003</v>
      </c>
      <c r="JB33" s="5">
        <v>36.777030000000003</v>
      </c>
      <c r="JC33" s="5">
        <v>36.788919999999997</v>
      </c>
      <c r="JD33" s="5">
        <v>36.800800000000002</v>
      </c>
      <c r="JE33" s="5">
        <v>36.780659999999997</v>
      </c>
      <c r="JF33" s="5">
        <v>36.76061</v>
      </c>
      <c r="JG33" s="5">
        <v>36.740679999999998</v>
      </c>
      <c r="JH33" s="5">
        <v>36.720829999999999</v>
      </c>
      <c r="JI33" s="5">
        <v>36.720550000000003</v>
      </c>
      <c r="JJ33" s="5">
        <v>36.720260000000003</v>
      </c>
      <c r="JK33" s="5">
        <v>36.71998</v>
      </c>
      <c r="JL33" s="5">
        <v>36.719709999999999</v>
      </c>
      <c r="JM33" s="5">
        <v>36.775829999999999</v>
      </c>
      <c r="JN33" s="5">
        <v>36.831899999999997</v>
      </c>
      <c r="JO33" s="5">
        <v>36.887949999999996</v>
      </c>
      <c r="JP33" s="5">
        <v>36.943950000000001</v>
      </c>
      <c r="JQ33" s="5">
        <v>37.00855</v>
      </c>
      <c r="JR33" s="5">
        <v>37.073120000000003</v>
      </c>
      <c r="JS33" s="5">
        <v>37.137680000000003</v>
      </c>
      <c r="JT33" s="5">
        <v>37.20223</v>
      </c>
      <c r="JU33" s="5">
        <v>37.266260000000003</v>
      </c>
      <c r="JV33" s="5">
        <v>37.330269999999999</v>
      </c>
      <c r="JW33" s="5">
        <v>37.394269999999999</v>
      </c>
      <c r="JX33" s="5">
        <v>37.45825</v>
      </c>
      <c r="JY33" s="5">
        <v>37.534849999999999</v>
      </c>
      <c r="JZ33" s="5">
        <v>37.611400000000003</v>
      </c>
      <c r="KA33" s="5">
        <v>37.687950000000001</v>
      </c>
      <c r="KB33" s="5">
        <v>37.764449999999997</v>
      </c>
      <c r="KC33" s="5">
        <v>37.844549999999998</v>
      </c>
      <c r="KD33" s="5">
        <v>37.924630000000001</v>
      </c>
      <c r="KE33" s="5">
        <v>38.004689999999997</v>
      </c>
      <c r="KF33" s="5">
        <v>38.08473</v>
      </c>
      <c r="KG33" s="5">
        <v>38.1693</v>
      </c>
      <c r="KH33" s="5">
        <v>38.253880000000002</v>
      </c>
      <c r="KI33" s="5">
        <v>38.3384</v>
      </c>
      <c r="KJ33" s="5">
        <v>38.422919999999998</v>
      </c>
      <c r="KK33" s="5">
        <v>38.525379999999998</v>
      </c>
      <c r="KL33" s="5">
        <v>38.627839999999999</v>
      </c>
      <c r="KM33" s="5">
        <v>38.730289999999997</v>
      </c>
      <c r="KN33" s="5">
        <v>38.832790000000003</v>
      </c>
      <c r="KO33" s="5">
        <v>38.93309</v>
      </c>
      <c r="KP33" s="5">
        <v>39.0334</v>
      </c>
      <c r="KQ33" s="5">
        <v>39.13373</v>
      </c>
      <c r="KR33" s="5">
        <v>39.234059999999999</v>
      </c>
      <c r="KS33" s="5">
        <v>39.341749999999998</v>
      </c>
      <c r="KT33" s="5">
        <v>39.4495</v>
      </c>
      <c r="KU33" s="5">
        <v>39.55724</v>
      </c>
      <c r="KV33" s="5">
        <v>39.665039999999998</v>
      </c>
      <c r="KW33" s="5">
        <v>39.783320000000003</v>
      </c>
      <c r="KX33" s="5">
        <v>39.901670000000003</v>
      </c>
      <c r="KY33" s="5">
        <v>40.02008</v>
      </c>
      <c r="KZ33" s="5">
        <v>40.138559999999998</v>
      </c>
      <c r="LA33" s="5">
        <v>40.254260000000002</v>
      </c>
      <c r="LB33" s="5">
        <v>40.37003</v>
      </c>
      <c r="LC33" s="5">
        <v>40.485840000000003</v>
      </c>
      <c r="LD33" s="5">
        <v>40.601709999999997</v>
      </c>
      <c r="LE33" s="5">
        <v>40.711959999999998</v>
      </c>
      <c r="LF33" s="5">
        <v>40.822290000000002</v>
      </c>
      <c r="LG33" s="5">
        <v>40.932690000000001</v>
      </c>
      <c r="LH33" s="5">
        <v>41.04316</v>
      </c>
      <c r="LI33" s="5">
        <v>41.160939999999997</v>
      </c>
      <c r="LJ33" s="5">
        <v>41.278829999999999</v>
      </c>
      <c r="LK33" s="5">
        <v>41.396819999999998</v>
      </c>
      <c r="LL33" s="5">
        <v>41.514899999999997</v>
      </c>
      <c r="LM33" s="5">
        <v>41.627369999999999</v>
      </c>
      <c r="LN33" s="5">
        <v>41.73995</v>
      </c>
      <c r="LO33" s="5">
        <v>41.852609999999999</v>
      </c>
      <c r="LP33" s="5">
        <v>41.965319999999998</v>
      </c>
      <c r="LQ33" s="5">
        <v>42.07837</v>
      </c>
      <c r="LR33" s="5">
        <v>42.191719999999997</v>
      </c>
      <c r="LS33" s="3" t="s">
        <v>496</v>
      </c>
      <c r="LT33" t="b">
        <v>0</v>
      </c>
      <c r="LU33" t="s">
        <v>349</v>
      </c>
      <c r="LV33" t="s">
        <v>349</v>
      </c>
      <c r="LW33">
        <v>2024</v>
      </c>
      <c r="LX33">
        <v>2</v>
      </c>
      <c r="LY33" s="2">
        <v>46125</v>
      </c>
      <c r="LZ33" s="3" t="s">
        <v>497</v>
      </c>
      <c r="MA33" t="s">
        <v>349</v>
      </c>
      <c r="MB33" t="s">
        <v>352</v>
      </c>
      <c r="MC33" t="s">
        <v>498</v>
      </c>
      <c r="MD33" t="s">
        <v>354</v>
      </c>
    </row>
    <row r="34" spans="1:342" x14ac:dyDescent="0.25">
      <c r="A34" t="s">
        <v>513</v>
      </c>
      <c r="B34" s="3" t="s">
        <v>494</v>
      </c>
      <c r="C34" s="3" t="s">
        <v>794</v>
      </c>
      <c r="D34" s="3" t="s">
        <v>495</v>
      </c>
      <c r="E34" t="s">
        <v>349</v>
      </c>
      <c r="F34" t="s">
        <v>347</v>
      </c>
      <c r="G34" s="4">
        <v>15.24546</v>
      </c>
      <c r="H34" s="4">
        <v>15.27815</v>
      </c>
      <c r="I34" s="4">
        <v>15.305260000000001</v>
      </c>
      <c r="J34" s="4">
        <v>15.331189999999999</v>
      </c>
      <c r="K34" s="4">
        <v>15.3529</v>
      </c>
      <c r="L34" s="4">
        <v>15.377509999999999</v>
      </c>
      <c r="M34" s="4">
        <v>15.40169</v>
      </c>
      <c r="N34" s="4">
        <v>15.433299999999999</v>
      </c>
      <c r="O34" s="4">
        <v>15.47038</v>
      </c>
      <c r="P34" s="4">
        <v>15.50543</v>
      </c>
      <c r="Q34" s="4">
        <v>15.541169999999999</v>
      </c>
      <c r="R34" s="4">
        <v>15.57723</v>
      </c>
      <c r="S34" s="4">
        <v>15.61933</v>
      </c>
      <c r="T34" s="4">
        <v>15.66067</v>
      </c>
      <c r="U34" s="4">
        <v>15.69787</v>
      </c>
      <c r="V34" s="4">
        <v>15.72663</v>
      </c>
      <c r="W34" s="4">
        <v>15.735250000000001</v>
      </c>
      <c r="X34" s="4">
        <v>15.769170000000001</v>
      </c>
      <c r="Y34" s="4">
        <v>15.800240000000001</v>
      </c>
      <c r="Z34" s="4">
        <v>15.828760000000001</v>
      </c>
      <c r="AA34" s="4">
        <v>15.868679999999999</v>
      </c>
      <c r="AB34" s="4">
        <v>15.90666</v>
      </c>
      <c r="AC34" s="4">
        <v>15.94209</v>
      </c>
      <c r="AD34" s="4">
        <v>15.97832</v>
      </c>
      <c r="AE34" s="4">
        <v>15.98207</v>
      </c>
      <c r="AF34" s="4">
        <v>16.019670000000001</v>
      </c>
      <c r="AG34" s="4">
        <v>16.055060000000001</v>
      </c>
      <c r="AH34" s="4">
        <v>16.092829999999999</v>
      </c>
      <c r="AI34" s="4">
        <v>16.122039999999998</v>
      </c>
      <c r="AJ34" s="4">
        <v>16.16104</v>
      </c>
      <c r="AK34" s="4">
        <v>16.20148</v>
      </c>
      <c r="AL34" s="4">
        <v>16.229299999999999</v>
      </c>
      <c r="AM34" s="4">
        <v>16.254010000000001</v>
      </c>
      <c r="AN34" s="4">
        <v>16.283259999999999</v>
      </c>
      <c r="AO34" s="4">
        <v>16.310919999999999</v>
      </c>
      <c r="AP34" s="4">
        <v>16.349430000000002</v>
      </c>
      <c r="AQ34" s="4">
        <v>16.37914</v>
      </c>
      <c r="AR34" s="4">
        <v>16.418199999999999</v>
      </c>
      <c r="AS34" s="4">
        <v>16.456630000000001</v>
      </c>
      <c r="AT34" s="4">
        <v>16.491679999999999</v>
      </c>
      <c r="AU34" s="4">
        <v>16.43188</v>
      </c>
      <c r="AV34" s="4">
        <v>16.477820000000001</v>
      </c>
      <c r="AW34" s="4">
        <v>16.520440000000001</v>
      </c>
      <c r="AX34" s="4">
        <v>16.546330000000001</v>
      </c>
      <c r="AY34" s="4">
        <v>16.58108</v>
      </c>
      <c r="AZ34" s="4">
        <v>16.625579999999999</v>
      </c>
      <c r="BA34" s="4">
        <v>16.6646</v>
      </c>
      <c r="BB34" s="4">
        <v>16.689869999999999</v>
      </c>
      <c r="BC34" s="4">
        <v>16.72317</v>
      </c>
      <c r="BD34" s="4">
        <v>16.75723</v>
      </c>
      <c r="BE34" s="4">
        <v>16.782869999999999</v>
      </c>
      <c r="BF34" s="4">
        <v>16.803850000000001</v>
      </c>
      <c r="BG34" s="4">
        <v>16.833220000000001</v>
      </c>
      <c r="BH34" s="4">
        <v>16.862079999999999</v>
      </c>
      <c r="BI34" s="4">
        <v>16.885280000000002</v>
      </c>
      <c r="BJ34" s="4">
        <v>16.892800000000001</v>
      </c>
      <c r="BK34" s="4">
        <v>16.907779999999999</v>
      </c>
      <c r="BL34" s="4">
        <v>16.924859999999999</v>
      </c>
      <c r="BM34" s="4">
        <v>16.93234</v>
      </c>
      <c r="BN34" s="4">
        <v>16.939869999999999</v>
      </c>
      <c r="BO34" s="4">
        <v>16.9725</v>
      </c>
      <c r="BP34" s="4">
        <v>16.992450000000002</v>
      </c>
      <c r="BQ34" s="4">
        <v>17.003579999999999</v>
      </c>
      <c r="BR34" s="4">
        <v>17.004799999999999</v>
      </c>
      <c r="BS34" s="4">
        <v>17.013529999999999</v>
      </c>
      <c r="BT34" s="4">
        <v>17.01839</v>
      </c>
      <c r="BU34" s="4">
        <v>17.01773</v>
      </c>
      <c r="BV34" s="4">
        <v>16.99898</v>
      </c>
      <c r="BW34" s="4">
        <v>16.951779999999999</v>
      </c>
      <c r="BX34" s="4">
        <v>16.946940000000001</v>
      </c>
      <c r="BY34" s="4">
        <v>16.935020000000002</v>
      </c>
      <c r="BZ34" s="4">
        <v>16.915420000000001</v>
      </c>
      <c r="CA34" s="4">
        <v>16.903559999999999</v>
      </c>
      <c r="CB34" s="4">
        <v>16.88692</v>
      </c>
      <c r="CC34" s="4">
        <v>16.864999999999998</v>
      </c>
      <c r="CD34" s="4">
        <v>16.835979999999999</v>
      </c>
      <c r="CE34" s="4">
        <v>16.794280000000001</v>
      </c>
      <c r="CF34" s="4">
        <v>16.770150000000001</v>
      </c>
      <c r="CG34" s="4">
        <v>16.743400000000001</v>
      </c>
      <c r="CH34" s="4">
        <v>16.72813</v>
      </c>
      <c r="CI34" s="4">
        <v>16.530159999999999</v>
      </c>
      <c r="CJ34" s="4">
        <v>16.51051</v>
      </c>
      <c r="CK34" s="4">
        <v>16.48612</v>
      </c>
      <c r="CL34" s="4">
        <v>16.462900000000001</v>
      </c>
      <c r="CM34" s="4">
        <v>16.448</v>
      </c>
      <c r="CN34" s="4">
        <v>16.4252</v>
      </c>
      <c r="CO34" s="4">
        <v>16.396850000000001</v>
      </c>
      <c r="CP34" s="4">
        <v>16.368919999999999</v>
      </c>
      <c r="CQ34" s="4">
        <v>16.35558</v>
      </c>
      <c r="CR34" s="4">
        <v>16.342279999999999</v>
      </c>
      <c r="CS34" s="4">
        <v>16.318629999999999</v>
      </c>
      <c r="CT34" s="4">
        <v>16.309280000000001</v>
      </c>
      <c r="CU34" s="4">
        <v>16.23123</v>
      </c>
      <c r="CV34" s="4">
        <v>16.214960000000001</v>
      </c>
      <c r="CW34" s="4">
        <v>16.20579</v>
      </c>
      <c r="CX34" s="4">
        <v>16.18947</v>
      </c>
      <c r="CY34" s="4">
        <v>16.220279999999999</v>
      </c>
      <c r="CZ34" s="4">
        <v>16.213539999999998</v>
      </c>
      <c r="DA34" s="4">
        <v>16.199290000000001</v>
      </c>
      <c r="DB34" s="4">
        <v>16.195599999999999</v>
      </c>
      <c r="DC34" s="4">
        <v>16.199670000000001</v>
      </c>
      <c r="DD34" s="4">
        <v>16.204029999999999</v>
      </c>
      <c r="DE34" s="4">
        <v>16.200849999999999</v>
      </c>
      <c r="DF34" s="4">
        <v>16.20092</v>
      </c>
      <c r="DG34" s="4">
        <v>16.218330000000002</v>
      </c>
      <c r="DH34" s="4">
        <v>16.22747</v>
      </c>
      <c r="DI34" s="4">
        <v>16.23142</v>
      </c>
      <c r="DJ34" s="4">
        <v>16.2517</v>
      </c>
      <c r="DK34" s="4">
        <v>16.258050000000001</v>
      </c>
      <c r="DL34" s="4">
        <v>16.2837</v>
      </c>
      <c r="DM34" s="4">
        <v>16.304390000000001</v>
      </c>
      <c r="DN34" s="4">
        <v>16.356349999999999</v>
      </c>
      <c r="DO34" s="4">
        <v>16.468219999999999</v>
      </c>
      <c r="DP34" s="4">
        <v>16.527100000000001</v>
      </c>
      <c r="DQ34" s="4">
        <v>16.578600000000002</v>
      </c>
      <c r="DR34" s="4">
        <v>16.618379999999998</v>
      </c>
      <c r="DS34" s="4">
        <v>16.702120000000001</v>
      </c>
      <c r="DT34" s="4">
        <v>16.753070000000001</v>
      </c>
      <c r="DU34" s="4">
        <v>16.796949999999999</v>
      </c>
      <c r="DV34" s="4">
        <v>16.842949999999998</v>
      </c>
      <c r="DW34" s="4">
        <v>16.916149999999998</v>
      </c>
      <c r="DX34" s="4">
        <v>16.96969</v>
      </c>
      <c r="DY34" s="4">
        <v>17.013249999999999</v>
      </c>
      <c r="DZ34" s="4">
        <v>17.054659999999998</v>
      </c>
      <c r="EA34" s="4">
        <v>17.12866</v>
      </c>
      <c r="EB34" s="4">
        <v>17.179490000000001</v>
      </c>
      <c r="EC34" s="4">
        <v>17.223739999999999</v>
      </c>
      <c r="ED34" s="4">
        <v>17.360890000000001</v>
      </c>
      <c r="EE34" s="4">
        <v>17.3949</v>
      </c>
      <c r="EF34" s="4">
        <v>17.533480000000001</v>
      </c>
      <c r="EG34" s="4">
        <v>17.66629</v>
      </c>
      <c r="EH34" s="4">
        <v>17.769850000000002</v>
      </c>
      <c r="EI34" s="4">
        <v>17.866779999999999</v>
      </c>
      <c r="EJ34" s="4">
        <v>17.972660000000001</v>
      </c>
      <c r="EK34" s="4">
        <v>18.0746</v>
      </c>
      <c r="EL34" s="4">
        <v>18.177890000000001</v>
      </c>
      <c r="EM34" s="4">
        <v>18.28753</v>
      </c>
      <c r="EN34" s="4">
        <v>18.39471</v>
      </c>
      <c r="EO34" s="4">
        <v>18.496590000000001</v>
      </c>
      <c r="EP34" s="4">
        <v>18.594750000000001</v>
      </c>
      <c r="EQ34" s="4">
        <v>18.657769999999999</v>
      </c>
      <c r="ER34" s="4">
        <v>18.756979999999999</v>
      </c>
      <c r="ES34" s="4">
        <v>18.849889999999998</v>
      </c>
      <c r="ET34" s="4">
        <v>18.948149999999998</v>
      </c>
      <c r="EU34" s="4">
        <v>19.031089999999999</v>
      </c>
      <c r="EV34" s="4">
        <v>19.132059999999999</v>
      </c>
      <c r="EW34" s="4">
        <v>19.224779999999999</v>
      </c>
      <c r="EX34" s="4">
        <v>19.318380000000001</v>
      </c>
      <c r="EY34" s="4">
        <v>19.484739999999999</v>
      </c>
      <c r="EZ34" s="4">
        <v>19.586819999999999</v>
      </c>
      <c r="FA34" s="4">
        <v>19.683240000000001</v>
      </c>
      <c r="FB34" s="4">
        <v>19.786390000000001</v>
      </c>
      <c r="FC34" s="4">
        <v>19.85586</v>
      </c>
      <c r="FD34" s="4">
        <v>19.961500000000001</v>
      </c>
      <c r="FE34" s="4">
        <v>20.058949999999999</v>
      </c>
      <c r="FF34" s="4">
        <v>20.16394</v>
      </c>
      <c r="FG34" s="4">
        <v>20.342320000000001</v>
      </c>
      <c r="FH34" s="4">
        <v>20.457640000000001</v>
      </c>
      <c r="FI34" s="4">
        <v>20.565819999999999</v>
      </c>
      <c r="FJ34" s="4">
        <v>20.67259</v>
      </c>
      <c r="FK34" s="4">
        <v>20.855180000000001</v>
      </c>
      <c r="FL34" s="4">
        <v>20.969200000000001</v>
      </c>
      <c r="FM34" s="4">
        <v>21.042899999999999</v>
      </c>
      <c r="FN34" s="4">
        <v>21.133299999999998</v>
      </c>
      <c r="FO34" s="4">
        <v>21.27553</v>
      </c>
      <c r="FP34" s="4">
        <v>21.383610000000001</v>
      </c>
      <c r="FQ34" s="4">
        <v>21.494119999999999</v>
      </c>
      <c r="FR34" s="4">
        <v>21.60295</v>
      </c>
      <c r="FS34" s="4">
        <v>21.645399999999999</v>
      </c>
      <c r="FT34" s="4">
        <v>21.76275</v>
      </c>
      <c r="FU34" s="4">
        <v>21.875620000000001</v>
      </c>
      <c r="FV34" s="4">
        <v>21.989629999999998</v>
      </c>
      <c r="FW34" s="4">
        <v>22.029859999999999</v>
      </c>
      <c r="FX34" s="4">
        <v>22.14631</v>
      </c>
      <c r="FY34" s="4">
        <v>22.2516</v>
      </c>
      <c r="FZ34" s="4">
        <v>22.352830000000001</v>
      </c>
      <c r="GA34" s="4">
        <v>22.515160000000002</v>
      </c>
      <c r="GB34" s="4">
        <v>22.625</v>
      </c>
      <c r="GC34" s="4">
        <v>22.729330000000001</v>
      </c>
      <c r="GD34" s="4">
        <v>22.841629999999999</v>
      </c>
      <c r="GE34" s="4">
        <v>22.718540000000001</v>
      </c>
      <c r="GF34" s="4">
        <v>22.833570000000002</v>
      </c>
      <c r="GG34" s="4">
        <v>22.941109999999998</v>
      </c>
      <c r="GH34" s="4">
        <v>23.030049999999999</v>
      </c>
      <c r="GI34" s="4">
        <v>23.175149999999999</v>
      </c>
      <c r="GJ34" s="5">
        <v>23.514040000000001</v>
      </c>
      <c r="GK34" s="5">
        <v>23.638459999999998</v>
      </c>
      <c r="GL34" s="5">
        <v>23.751860000000001</v>
      </c>
      <c r="GM34" s="5">
        <v>23.86506</v>
      </c>
      <c r="GN34" s="5">
        <v>23.977969999999999</v>
      </c>
      <c r="GO34" s="5">
        <v>24.09076</v>
      </c>
      <c r="GP34" s="5">
        <v>24.197220000000002</v>
      </c>
      <c r="GQ34" s="5">
        <v>24.29316</v>
      </c>
      <c r="GR34" s="5">
        <v>24.388750000000002</v>
      </c>
      <c r="GS34" s="5">
        <v>24.48405</v>
      </c>
      <c r="GT34" s="5">
        <v>24.573989999999998</v>
      </c>
      <c r="GU34" s="5">
        <v>24.663640000000001</v>
      </c>
      <c r="GV34" s="5">
        <v>24.75301</v>
      </c>
      <c r="GW34" s="5">
        <v>24.842089999999999</v>
      </c>
      <c r="GX34" s="5">
        <v>24.918430000000001</v>
      </c>
      <c r="GY34" s="5">
        <v>24.994530000000001</v>
      </c>
      <c r="GZ34" s="5">
        <v>25.070399999999999</v>
      </c>
      <c r="HA34" s="5">
        <v>25.14603</v>
      </c>
      <c r="HB34" s="5">
        <v>25.197089999999999</v>
      </c>
      <c r="HC34" s="5">
        <v>25.248000000000001</v>
      </c>
      <c r="HD34" s="5">
        <v>25.298760000000001</v>
      </c>
      <c r="HE34" s="5">
        <v>25.34938</v>
      </c>
      <c r="HF34" s="5">
        <v>25.386040000000001</v>
      </c>
      <c r="HG34" s="5">
        <v>25.422619999999998</v>
      </c>
      <c r="HH34" s="5">
        <v>25.45908</v>
      </c>
      <c r="HI34" s="5">
        <v>25.495460000000001</v>
      </c>
      <c r="HJ34" s="5">
        <v>25.526479999999999</v>
      </c>
      <c r="HK34" s="5">
        <v>25.55742</v>
      </c>
      <c r="HL34" s="5">
        <v>25.588280000000001</v>
      </c>
      <c r="HM34" s="5">
        <v>25.61908</v>
      </c>
      <c r="HN34" s="5">
        <v>25.65194</v>
      </c>
      <c r="HO34" s="5">
        <v>25.684719999999999</v>
      </c>
      <c r="HP34" s="5">
        <v>25.71743</v>
      </c>
      <c r="HQ34" s="5">
        <v>25.750039999999998</v>
      </c>
      <c r="HR34" s="5">
        <v>25.795349999999999</v>
      </c>
      <c r="HS34" s="5">
        <v>25.84055</v>
      </c>
      <c r="HT34" s="5">
        <v>25.885619999999999</v>
      </c>
      <c r="HU34" s="5">
        <v>25.930579999999999</v>
      </c>
      <c r="HV34" s="5">
        <v>25.967320000000001</v>
      </c>
      <c r="HW34" s="5">
        <v>26.003959999999999</v>
      </c>
      <c r="HX34" s="5">
        <v>26.040510000000001</v>
      </c>
      <c r="HY34" s="5">
        <v>26.076979999999999</v>
      </c>
      <c r="HZ34" s="5">
        <v>26.092040000000001</v>
      </c>
      <c r="IA34" s="5">
        <v>26.107089999999999</v>
      </c>
      <c r="IB34" s="5">
        <v>26.1221</v>
      </c>
      <c r="IC34" s="5">
        <v>26.137090000000001</v>
      </c>
      <c r="ID34" s="5">
        <v>26.13532</v>
      </c>
      <c r="IE34" s="5">
        <v>26.133559999999999</v>
      </c>
      <c r="IF34" s="5">
        <v>26.131830000000001</v>
      </c>
      <c r="IG34" s="5">
        <v>26.130130000000001</v>
      </c>
      <c r="IH34" s="5">
        <v>26.120799999999999</v>
      </c>
      <c r="II34" s="5">
        <v>26.111519999999999</v>
      </c>
      <c r="IJ34" s="5">
        <v>26.10228</v>
      </c>
      <c r="IK34" s="5">
        <v>26.093070000000001</v>
      </c>
      <c r="IL34" s="5">
        <v>26.089950000000002</v>
      </c>
      <c r="IM34" s="5">
        <v>26.086829999999999</v>
      </c>
      <c r="IN34" s="5">
        <v>26.083729999999999</v>
      </c>
      <c r="IO34" s="5">
        <v>26.080660000000002</v>
      </c>
      <c r="IP34" s="5">
        <v>26.066579999999998</v>
      </c>
      <c r="IQ34" s="5">
        <v>26.052520000000001</v>
      </c>
      <c r="IR34" s="5">
        <v>26.038519999999998</v>
      </c>
      <c r="IS34" s="5">
        <v>26.024570000000001</v>
      </c>
      <c r="IT34" s="5">
        <v>26.017910000000001</v>
      </c>
      <c r="IU34" s="5">
        <v>26.01126</v>
      </c>
      <c r="IV34" s="5">
        <v>26.004639999999998</v>
      </c>
      <c r="IW34" s="5">
        <v>25.998049999999999</v>
      </c>
      <c r="IX34" s="5">
        <v>25.993269999999999</v>
      </c>
      <c r="IY34" s="5">
        <v>25.988499999999998</v>
      </c>
      <c r="IZ34" s="5">
        <v>25.98376</v>
      </c>
      <c r="JA34" s="5">
        <v>25.979019999999998</v>
      </c>
      <c r="JB34" s="5">
        <v>25.979389999999999</v>
      </c>
      <c r="JC34" s="5">
        <v>25.979759999999999</v>
      </c>
      <c r="JD34" s="5">
        <v>25.980129999999999</v>
      </c>
      <c r="JE34" s="5">
        <v>25.980499999999999</v>
      </c>
      <c r="JF34" s="5">
        <v>25.998930000000001</v>
      </c>
      <c r="JG34" s="5">
        <v>26.017299999999999</v>
      </c>
      <c r="JH34" s="5">
        <v>26.03565</v>
      </c>
      <c r="JI34" s="5">
        <v>26.05396</v>
      </c>
      <c r="JJ34" s="5">
        <v>26.065809999999999</v>
      </c>
      <c r="JK34" s="5">
        <v>26.077639999999999</v>
      </c>
      <c r="JL34" s="5">
        <v>26.089449999999999</v>
      </c>
      <c r="JM34" s="5">
        <v>26.101230000000001</v>
      </c>
      <c r="JN34" s="5">
        <v>26.11683</v>
      </c>
      <c r="JO34" s="5">
        <v>26.132400000000001</v>
      </c>
      <c r="JP34" s="5">
        <v>26.147929999999999</v>
      </c>
      <c r="JQ34" s="5">
        <v>26.163430000000002</v>
      </c>
      <c r="JR34" s="5">
        <v>26.179290000000002</v>
      </c>
      <c r="JS34" s="5">
        <v>26.19511</v>
      </c>
      <c r="JT34" s="5">
        <v>26.210909999999998</v>
      </c>
      <c r="JU34" s="5">
        <v>26.226659999999999</v>
      </c>
      <c r="JV34" s="5">
        <v>26.238790000000002</v>
      </c>
      <c r="JW34" s="5">
        <v>26.250889999999998</v>
      </c>
      <c r="JX34" s="5">
        <v>26.262969999999999</v>
      </c>
      <c r="JY34" s="5">
        <v>26.275010000000002</v>
      </c>
      <c r="JZ34" s="5">
        <v>26.29909</v>
      </c>
      <c r="KA34" s="5">
        <v>26.3231</v>
      </c>
      <c r="KB34" s="5">
        <v>26.347059999999999</v>
      </c>
      <c r="KC34" s="5">
        <v>26.370979999999999</v>
      </c>
      <c r="KD34" s="5">
        <v>26.395620000000001</v>
      </c>
      <c r="KE34" s="5">
        <v>26.419799999999999</v>
      </c>
      <c r="KF34" s="5">
        <v>26.444009999999999</v>
      </c>
      <c r="KG34" s="5">
        <v>26.468229999999998</v>
      </c>
      <c r="KH34" s="5">
        <v>26.49248</v>
      </c>
      <c r="KI34" s="5">
        <v>26.516749999999998</v>
      </c>
      <c r="KJ34" s="5">
        <v>26.541039999999999</v>
      </c>
      <c r="KK34" s="5">
        <v>26.565359999999998</v>
      </c>
      <c r="KL34" s="5">
        <v>26.589700000000001</v>
      </c>
      <c r="KM34" s="5">
        <v>26.614059999999998</v>
      </c>
      <c r="KN34" s="5">
        <v>26.638439999999999</v>
      </c>
      <c r="KO34" s="5">
        <v>26.662839999999999</v>
      </c>
      <c r="KP34" s="5">
        <v>26.687270000000002</v>
      </c>
      <c r="KQ34" s="5">
        <v>26.71172</v>
      </c>
      <c r="KR34" s="5">
        <v>26.736190000000001</v>
      </c>
      <c r="KS34" s="5">
        <v>26.760680000000001</v>
      </c>
      <c r="KT34" s="5">
        <v>26.7852</v>
      </c>
      <c r="KU34" s="5">
        <v>26.809729999999998</v>
      </c>
      <c r="KV34" s="5">
        <v>26.834299999999999</v>
      </c>
      <c r="KW34" s="5">
        <v>26.858879999999999</v>
      </c>
      <c r="KX34" s="5">
        <v>26.883489999999998</v>
      </c>
      <c r="KY34" s="5">
        <v>26.908110000000001</v>
      </c>
      <c r="KZ34" s="5">
        <v>26.932759999999998</v>
      </c>
      <c r="LA34" s="5">
        <v>26.957439999999998</v>
      </c>
      <c r="LB34" s="5">
        <v>26.982130000000002</v>
      </c>
      <c r="LC34" s="5">
        <v>27.00685</v>
      </c>
      <c r="LD34" s="5">
        <v>27.031600000000001</v>
      </c>
      <c r="LE34" s="5">
        <v>27.056360000000002</v>
      </c>
      <c r="LF34" s="5">
        <v>27.081150000000001</v>
      </c>
      <c r="LG34" s="5">
        <v>27.10596</v>
      </c>
      <c r="LH34" s="5">
        <v>27.130790000000001</v>
      </c>
      <c r="LI34" s="5">
        <v>27.155640000000002</v>
      </c>
      <c r="LJ34" s="5">
        <v>27.180520000000001</v>
      </c>
      <c r="LK34" s="5">
        <v>27.20542</v>
      </c>
      <c r="LL34" s="5">
        <v>27.230340000000002</v>
      </c>
      <c r="LM34" s="5">
        <v>27.255289999999999</v>
      </c>
      <c r="LN34" s="5">
        <v>27.280259999999998</v>
      </c>
      <c r="LO34" s="5">
        <v>27.305250000000001</v>
      </c>
      <c r="LP34" s="5">
        <v>27.330269999999999</v>
      </c>
      <c r="LQ34" s="5">
        <v>27.3553</v>
      </c>
      <c r="LR34" s="5">
        <v>27.380369999999999</v>
      </c>
      <c r="LS34" t="s">
        <v>514</v>
      </c>
      <c r="LT34" t="b">
        <v>0</v>
      </c>
      <c r="LU34" t="s">
        <v>349</v>
      </c>
      <c r="LV34" t="s">
        <v>349</v>
      </c>
      <c r="LW34">
        <v>2026</v>
      </c>
      <c r="LX34">
        <v>1</v>
      </c>
      <c r="LY34" s="2">
        <v>46125</v>
      </c>
      <c r="LZ34" s="3" t="s">
        <v>515</v>
      </c>
      <c r="MA34" s="3" t="s">
        <v>516</v>
      </c>
      <c r="MB34" t="s">
        <v>517</v>
      </c>
      <c r="MC34" t="s">
        <v>498</v>
      </c>
      <c r="MD34" t="s">
        <v>354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09EB-D0D9-4CA3-A54E-E434A6A1CB2F}">
  <dimension ref="A1:MD27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16" sqref="K16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31" width="10.7109375" customWidth="1"/>
    <col min="332" max="332" width="20.7109375" customWidth="1"/>
    <col min="333" max="334" width="15.7109375" customWidth="1"/>
    <col min="335" max="336" width="20.7109375" customWidth="1"/>
    <col min="337" max="337" width="18.7109375" customWidth="1"/>
    <col min="338" max="339" width="22.7109375" customWidth="1"/>
    <col min="340" max="340" width="13.7109375" customWidth="1"/>
    <col min="341" max="341" width="14.7109375" customWidth="1"/>
    <col min="342" max="342" width="10.7109375" customWidth="1"/>
  </cols>
  <sheetData>
    <row r="1" spans="1:34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25">
      <c r="A2" t="s">
        <v>342</v>
      </c>
      <c r="B2" t="s">
        <v>444</v>
      </c>
      <c r="C2" t="s">
        <v>420</v>
      </c>
      <c r="D2" t="s">
        <v>445</v>
      </c>
      <c r="E2" t="s">
        <v>349</v>
      </c>
      <c r="F2" t="s">
        <v>347</v>
      </c>
      <c r="G2" s="4">
        <v>1E-3</v>
      </c>
      <c r="H2" s="4">
        <v>1E-3</v>
      </c>
      <c r="I2" s="4">
        <v>1E-3</v>
      </c>
      <c r="J2" s="4">
        <v>1E-3</v>
      </c>
      <c r="K2" s="4">
        <v>1E-3</v>
      </c>
      <c r="L2" s="4">
        <v>1E-3</v>
      </c>
      <c r="M2" s="4">
        <v>1E-3</v>
      </c>
      <c r="N2" s="4">
        <v>1E-3</v>
      </c>
      <c r="O2" s="4">
        <v>1E-3</v>
      </c>
      <c r="P2" s="4">
        <v>1E-3</v>
      </c>
      <c r="Q2" s="4">
        <v>1E-3</v>
      </c>
      <c r="R2" s="4">
        <v>1E-3</v>
      </c>
      <c r="S2" s="4">
        <v>1E-3</v>
      </c>
      <c r="T2" s="4">
        <v>1E-3</v>
      </c>
      <c r="U2" s="4">
        <v>1E-3</v>
      </c>
      <c r="V2" s="4">
        <v>1E-3</v>
      </c>
      <c r="W2" s="4">
        <v>1E-3</v>
      </c>
      <c r="X2" s="4">
        <v>1E-3</v>
      </c>
      <c r="Y2" s="4">
        <v>1E-3</v>
      </c>
      <c r="Z2" s="4">
        <v>1E-3</v>
      </c>
      <c r="AA2" s="4">
        <v>1E-3</v>
      </c>
      <c r="AB2" s="4">
        <v>1E-3</v>
      </c>
      <c r="AC2" s="4">
        <v>1E-3</v>
      </c>
      <c r="AD2" s="4">
        <v>1E-3</v>
      </c>
      <c r="AE2" s="4">
        <v>33.56044</v>
      </c>
      <c r="AF2" s="4">
        <v>33.529319999999998</v>
      </c>
      <c r="AG2" s="4">
        <v>33.508580000000002</v>
      </c>
      <c r="AH2" s="4">
        <v>33.49821</v>
      </c>
      <c r="AI2" s="4">
        <v>33.49821</v>
      </c>
      <c r="AJ2" s="4">
        <v>33.508580000000002</v>
      </c>
      <c r="AK2" s="4">
        <v>33.529319999999998</v>
      </c>
      <c r="AL2" s="4">
        <v>33.56044</v>
      </c>
      <c r="AM2" s="4">
        <v>33.640830000000001</v>
      </c>
      <c r="AN2" s="4">
        <v>33.677129999999998</v>
      </c>
      <c r="AO2" s="4">
        <v>33.708260000000003</v>
      </c>
      <c r="AP2" s="4">
        <v>33.734189999999998</v>
      </c>
      <c r="AQ2" s="4">
        <v>33.780859999999997</v>
      </c>
      <c r="AR2" s="4">
        <v>33.786050000000003</v>
      </c>
      <c r="AS2" s="4">
        <v>33.775669999999998</v>
      </c>
      <c r="AT2" s="4">
        <v>33.749740000000003</v>
      </c>
      <c r="AU2" s="4">
        <v>33.708260000000003</v>
      </c>
      <c r="AV2" s="4">
        <v>33.651200000000003</v>
      </c>
      <c r="AW2" s="4">
        <v>33.578600000000002</v>
      </c>
      <c r="AX2" s="4">
        <v>33.490430000000003</v>
      </c>
      <c r="AY2" s="4">
        <v>33.282980000000002</v>
      </c>
      <c r="AZ2" s="4">
        <v>33.205179999999999</v>
      </c>
      <c r="BA2" s="4">
        <v>33.153320000000001</v>
      </c>
      <c r="BB2" s="4">
        <v>33.127389999999998</v>
      </c>
      <c r="BC2" s="4">
        <v>33.205179999999999</v>
      </c>
      <c r="BD2" s="4">
        <v>33.200000000000003</v>
      </c>
      <c r="BE2" s="4">
        <v>33</v>
      </c>
      <c r="BF2" s="4">
        <v>32.9</v>
      </c>
      <c r="BG2" s="4">
        <v>33</v>
      </c>
      <c r="BH2" s="4">
        <v>33</v>
      </c>
      <c r="BI2" s="4">
        <v>33</v>
      </c>
      <c r="BJ2" s="4">
        <v>33</v>
      </c>
      <c r="BK2" s="4">
        <v>33.1</v>
      </c>
      <c r="BL2" s="4">
        <v>33.1</v>
      </c>
      <c r="BM2" s="4">
        <v>33.200000000000003</v>
      </c>
      <c r="BN2" s="4">
        <v>33.5</v>
      </c>
      <c r="BO2" s="4">
        <v>33.299999999999997</v>
      </c>
      <c r="BP2" s="4">
        <v>33.299999999999997</v>
      </c>
      <c r="BQ2" s="4">
        <v>33.200000000000003</v>
      </c>
      <c r="BR2" s="4">
        <v>33.200000000000003</v>
      </c>
      <c r="BS2" s="4">
        <v>33.200000000000003</v>
      </c>
      <c r="BT2" s="4">
        <v>33.299999999999997</v>
      </c>
      <c r="BU2" s="4">
        <v>33.200000000000003</v>
      </c>
      <c r="BV2" s="4">
        <v>33.200000000000003</v>
      </c>
      <c r="BW2" s="4">
        <v>33.200000000000003</v>
      </c>
      <c r="BX2" s="4">
        <v>33.200000000000003</v>
      </c>
      <c r="BY2" s="4">
        <v>33.200000000000003</v>
      </c>
      <c r="BZ2" s="4">
        <v>33.1</v>
      </c>
      <c r="CA2" s="4">
        <v>33.200000000000003</v>
      </c>
      <c r="CB2" s="4">
        <v>33.200000000000003</v>
      </c>
      <c r="CC2" s="4">
        <v>33.1</v>
      </c>
      <c r="CD2" s="4">
        <v>32.799999999999997</v>
      </c>
      <c r="CE2" s="4">
        <v>32.9</v>
      </c>
      <c r="CF2" s="4">
        <v>32.9</v>
      </c>
      <c r="CG2" s="4">
        <v>32.9</v>
      </c>
      <c r="CH2" s="4">
        <v>32.9</v>
      </c>
      <c r="CI2" s="4">
        <v>32.4</v>
      </c>
      <c r="CJ2" s="4">
        <v>32.6</v>
      </c>
      <c r="CK2" s="4">
        <v>32.6</v>
      </c>
      <c r="CL2" s="4">
        <v>32.799999999999997</v>
      </c>
      <c r="CM2" s="4">
        <v>32.700000000000003</v>
      </c>
      <c r="CN2" s="4">
        <v>32.799999999999997</v>
      </c>
      <c r="CO2" s="4">
        <v>32.700000000000003</v>
      </c>
      <c r="CP2" s="4">
        <v>32.5</v>
      </c>
      <c r="CQ2" s="4">
        <v>32.5</v>
      </c>
      <c r="CR2" s="4">
        <v>32.200000000000003</v>
      </c>
      <c r="CS2" s="4">
        <v>32.4</v>
      </c>
      <c r="CT2" s="4">
        <v>32.200000000000003</v>
      </c>
      <c r="CU2" s="4">
        <v>32.200000000000003</v>
      </c>
      <c r="CV2" s="4">
        <v>32.200000000000003</v>
      </c>
      <c r="CW2" s="4">
        <v>32.200000000000003</v>
      </c>
      <c r="CX2" s="4">
        <v>32</v>
      </c>
      <c r="CY2" s="4">
        <v>32.1</v>
      </c>
      <c r="CZ2" s="4">
        <v>32</v>
      </c>
      <c r="DA2" s="4">
        <v>32</v>
      </c>
      <c r="DB2" s="4">
        <v>32.200000000000003</v>
      </c>
      <c r="DC2" s="4">
        <v>32.200000000000003</v>
      </c>
      <c r="DD2" s="4">
        <v>32.1</v>
      </c>
      <c r="DE2" s="4">
        <v>32.200000000000003</v>
      </c>
      <c r="DF2" s="4">
        <v>32.200000000000003</v>
      </c>
      <c r="DG2" s="4">
        <v>32.1</v>
      </c>
      <c r="DH2" s="4">
        <v>32</v>
      </c>
      <c r="DI2" s="4">
        <v>32</v>
      </c>
      <c r="DJ2" s="4">
        <v>32.1</v>
      </c>
      <c r="DK2" s="4">
        <v>32.1</v>
      </c>
      <c r="DL2" s="4">
        <v>32.200000000000003</v>
      </c>
      <c r="DM2" s="4">
        <v>32.1</v>
      </c>
      <c r="DN2" s="4">
        <v>31.9</v>
      </c>
      <c r="DO2" s="4">
        <v>32.200000000000003</v>
      </c>
      <c r="DP2" s="4">
        <v>31.8</v>
      </c>
      <c r="DQ2" s="4">
        <v>32</v>
      </c>
      <c r="DR2" s="4">
        <v>31.9</v>
      </c>
      <c r="DS2" s="4">
        <v>31.5</v>
      </c>
      <c r="DT2" s="4">
        <v>31.7</v>
      </c>
      <c r="DU2" s="4">
        <v>31.5</v>
      </c>
      <c r="DV2" s="4">
        <v>31.5</v>
      </c>
      <c r="DW2" s="4">
        <v>31.6</v>
      </c>
      <c r="DX2" s="4">
        <v>31.6</v>
      </c>
      <c r="DY2" s="4">
        <v>31.6</v>
      </c>
      <c r="DZ2" s="4">
        <v>31.8</v>
      </c>
      <c r="EA2" s="4">
        <v>31.7</v>
      </c>
      <c r="EB2" s="4">
        <v>31.3</v>
      </c>
      <c r="EC2" s="4">
        <v>31.7</v>
      </c>
      <c r="ED2" s="4">
        <v>31.6</v>
      </c>
      <c r="EE2" s="4">
        <v>31.7</v>
      </c>
      <c r="EF2" s="4">
        <v>31.7</v>
      </c>
      <c r="EG2" s="4">
        <v>32</v>
      </c>
      <c r="EH2" s="4">
        <v>31.9</v>
      </c>
      <c r="EI2" s="4">
        <v>32</v>
      </c>
      <c r="EJ2" s="4">
        <v>32</v>
      </c>
      <c r="EK2" s="4">
        <v>32.200000000000003</v>
      </c>
      <c r="EL2" s="4">
        <v>32</v>
      </c>
      <c r="EM2" s="4">
        <v>32.1</v>
      </c>
      <c r="EN2" s="4">
        <v>32.200000000000003</v>
      </c>
      <c r="EO2" s="4">
        <v>32.200000000000003</v>
      </c>
      <c r="EP2" s="4">
        <v>32.200000000000003</v>
      </c>
      <c r="EQ2" s="4">
        <v>32.1</v>
      </c>
      <c r="ER2" s="4">
        <v>32.1</v>
      </c>
      <c r="ES2" s="4">
        <v>31.9</v>
      </c>
      <c r="ET2" s="4">
        <v>32.299999999999997</v>
      </c>
      <c r="EU2" s="4">
        <v>32.1</v>
      </c>
      <c r="EV2" s="4">
        <v>32</v>
      </c>
      <c r="EW2" s="4">
        <v>32</v>
      </c>
      <c r="EX2" s="4">
        <v>32.1</v>
      </c>
      <c r="EY2" s="4">
        <v>32.200000000000003</v>
      </c>
      <c r="EZ2" s="4">
        <v>32.299999999999997</v>
      </c>
      <c r="FA2" s="4">
        <v>32</v>
      </c>
      <c r="FB2" s="4">
        <v>31.9</v>
      </c>
      <c r="FC2" s="4">
        <v>31.9</v>
      </c>
      <c r="FD2" s="4">
        <v>31.9</v>
      </c>
      <c r="FE2" s="4">
        <v>32.200000000000003</v>
      </c>
      <c r="FF2" s="4">
        <v>32</v>
      </c>
      <c r="FG2" s="4">
        <v>32.299999999999997</v>
      </c>
      <c r="FH2" s="4">
        <v>32.1</v>
      </c>
      <c r="FI2" s="4">
        <v>32</v>
      </c>
      <c r="FJ2" s="4">
        <v>31.8</v>
      </c>
      <c r="FK2" s="4">
        <v>31.2</v>
      </c>
      <c r="FL2" s="4">
        <v>25.9</v>
      </c>
      <c r="FM2" s="4">
        <v>28.2</v>
      </c>
      <c r="FN2" s="4">
        <v>30.2</v>
      </c>
      <c r="FO2" s="4">
        <v>29.5</v>
      </c>
      <c r="FP2" s="4">
        <v>31</v>
      </c>
      <c r="FQ2" s="4">
        <v>31.6</v>
      </c>
      <c r="FR2" s="4">
        <v>31.7</v>
      </c>
      <c r="FS2" s="4">
        <v>31.8</v>
      </c>
      <c r="FT2" s="4">
        <v>31.7</v>
      </c>
      <c r="FU2" s="4">
        <v>31.8</v>
      </c>
      <c r="FV2" s="4">
        <v>31.7</v>
      </c>
      <c r="FW2" s="4">
        <v>31.7</v>
      </c>
      <c r="FX2" s="4">
        <v>31.6</v>
      </c>
      <c r="FY2" s="4">
        <v>31.5</v>
      </c>
      <c r="FZ2" s="4">
        <v>31.7</v>
      </c>
      <c r="GA2" s="4">
        <v>32</v>
      </c>
      <c r="GB2" s="4">
        <v>32</v>
      </c>
      <c r="GC2" s="4">
        <v>32.1</v>
      </c>
      <c r="GD2" s="4">
        <v>31.8</v>
      </c>
      <c r="GE2" s="4">
        <v>31.8</v>
      </c>
      <c r="GF2" s="4">
        <v>31.9</v>
      </c>
      <c r="GG2" s="4">
        <v>31.8</v>
      </c>
      <c r="GH2" s="4">
        <v>31.9</v>
      </c>
      <c r="GI2" s="5">
        <v>31.9</v>
      </c>
      <c r="GJ2" s="5">
        <v>31.933330000000002</v>
      </c>
      <c r="GK2" s="5">
        <v>31.966670000000001</v>
      </c>
      <c r="GL2" s="5">
        <v>32</v>
      </c>
      <c r="GM2" s="5">
        <v>31.999790000000001</v>
      </c>
      <c r="GN2" s="5">
        <v>31.999580000000002</v>
      </c>
      <c r="GO2" s="5">
        <v>31.999369999999999</v>
      </c>
      <c r="GP2" s="5">
        <v>31.999169999999999</v>
      </c>
      <c r="GQ2" s="5">
        <v>31.99896</v>
      </c>
      <c r="GR2" s="5">
        <v>31.998750000000001</v>
      </c>
      <c r="GS2" s="5">
        <v>31.998539999999998</v>
      </c>
      <c r="GT2" s="5">
        <v>31.998329999999999</v>
      </c>
      <c r="GU2" s="5">
        <v>31.99813</v>
      </c>
      <c r="GV2" s="5">
        <v>31.997920000000001</v>
      </c>
      <c r="GW2" s="5">
        <v>31.997710000000001</v>
      </c>
      <c r="GX2" s="5">
        <v>31.997499999999999</v>
      </c>
      <c r="GY2" s="5">
        <v>31.99729</v>
      </c>
      <c r="GZ2" s="5">
        <v>31.99708</v>
      </c>
      <c r="HA2" s="5">
        <v>31.996880000000001</v>
      </c>
      <c r="HB2" s="5">
        <v>31.996670000000002</v>
      </c>
      <c r="HC2" s="5">
        <v>31.996459999999999</v>
      </c>
      <c r="HD2" s="5">
        <v>31.99625</v>
      </c>
      <c r="HE2" s="5">
        <v>31.996040000000001</v>
      </c>
      <c r="HF2" s="5">
        <v>31.995830000000002</v>
      </c>
      <c r="HG2" s="5">
        <v>31.995619999999999</v>
      </c>
      <c r="HH2" s="5">
        <v>31.995419999999999</v>
      </c>
      <c r="HI2" s="5">
        <v>31.99521</v>
      </c>
      <c r="HJ2" s="5">
        <v>31.995000000000001</v>
      </c>
      <c r="HK2" s="5">
        <v>31.994430000000001</v>
      </c>
      <c r="HL2" s="5">
        <v>31.993849999999998</v>
      </c>
      <c r="HM2" s="5">
        <v>31.993279999999999</v>
      </c>
      <c r="HN2" s="5">
        <v>31.992709999999999</v>
      </c>
      <c r="HO2" s="5">
        <v>31.992139999999999</v>
      </c>
      <c r="HP2" s="5">
        <v>31.99156</v>
      </c>
      <c r="HQ2" s="5">
        <v>31.99099</v>
      </c>
      <c r="HR2" s="5">
        <v>31.99042</v>
      </c>
      <c r="HS2" s="5">
        <v>31.989840000000001</v>
      </c>
      <c r="HT2" s="5">
        <v>31.989270000000001</v>
      </c>
      <c r="HU2" s="5">
        <v>31.988700000000001</v>
      </c>
      <c r="HV2" s="5">
        <v>31.988119999999999</v>
      </c>
      <c r="HW2" s="5">
        <v>31.987549999999999</v>
      </c>
      <c r="HX2" s="5">
        <v>31.986979999999999</v>
      </c>
      <c r="HY2" s="5">
        <v>31.986409999999999</v>
      </c>
      <c r="HZ2" s="5">
        <v>31.98583</v>
      </c>
      <c r="IA2" s="5">
        <v>31.98526</v>
      </c>
      <c r="IB2" s="5">
        <v>31.984690000000001</v>
      </c>
      <c r="IC2" s="5">
        <v>31.984110000000001</v>
      </c>
      <c r="ID2" s="5">
        <v>31.983540000000001</v>
      </c>
      <c r="IE2" s="5">
        <v>31.982970000000002</v>
      </c>
      <c r="IF2" s="5">
        <v>31.982399999999998</v>
      </c>
      <c r="IG2" s="5">
        <v>31.981819999999999</v>
      </c>
      <c r="IH2" s="5">
        <v>31.981249999999999</v>
      </c>
      <c r="II2" s="5">
        <v>31.98068</v>
      </c>
      <c r="IJ2" s="5">
        <v>31.9801</v>
      </c>
      <c r="IK2" s="5">
        <v>31.97953</v>
      </c>
      <c r="IL2" s="5">
        <v>31.978960000000001</v>
      </c>
      <c r="IM2" s="5">
        <v>31.978390000000001</v>
      </c>
      <c r="IN2" s="5">
        <v>31.977810000000002</v>
      </c>
      <c r="IO2" s="5">
        <v>31.977239999999998</v>
      </c>
      <c r="IP2" s="5">
        <v>31.976669999999999</v>
      </c>
      <c r="IQ2" s="5">
        <v>31.975919999999999</v>
      </c>
      <c r="IR2" s="5">
        <v>31.975169999999999</v>
      </c>
      <c r="IS2" s="5">
        <v>31.974419999999999</v>
      </c>
      <c r="IT2" s="5">
        <v>31.973669999999998</v>
      </c>
      <c r="IU2" s="5">
        <v>31.972919999999998</v>
      </c>
      <c r="IV2" s="5">
        <v>31.972169999999998</v>
      </c>
      <c r="IW2" s="5">
        <v>31.971419999999998</v>
      </c>
      <c r="IX2" s="5">
        <v>31.970669999999998</v>
      </c>
      <c r="IY2" s="5">
        <v>31.969919999999998</v>
      </c>
      <c r="IZ2" s="5">
        <v>31.969169999999998</v>
      </c>
      <c r="JA2" s="5">
        <v>31.968419999999998</v>
      </c>
      <c r="JB2" s="5">
        <v>31.967669999999998</v>
      </c>
      <c r="JC2" s="5">
        <v>31.966920000000002</v>
      </c>
      <c r="JD2" s="5">
        <v>31.966170000000002</v>
      </c>
      <c r="JE2" s="5">
        <v>31.965420000000002</v>
      </c>
      <c r="JF2" s="5">
        <v>31.964670000000002</v>
      </c>
      <c r="JG2" s="5">
        <v>31.963920000000002</v>
      </c>
      <c r="JH2" s="5">
        <v>31.963170000000002</v>
      </c>
      <c r="JI2" s="5">
        <v>31.962420000000002</v>
      </c>
      <c r="JJ2" s="5">
        <v>31.961670000000002</v>
      </c>
      <c r="JK2" s="5">
        <v>31.960920000000002</v>
      </c>
      <c r="JL2" s="5">
        <v>31.960170000000002</v>
      </c>
      <c r="JM2" s="5">
        <v>31.959420000000001</v>
      </c>
      <c r="JN2" s="5">
        <v>31.958670000000001</v>
      </c>
      <c r="JO2" s="5">
        <v>31.957920000000001</v>
      </c>
      <c r="JP2" s="5">
        <v>31.957170000000001</v>
      </c>
      <c r="JQ2" s="5">
        <v>31.956420000000001</v>
      </c>
      <c r="JR2" s="5">
        <v>31.955670000000001</v>
      </c>
      <c r="JS2" s="5">
        <v>31.954920000000001</v>
      </c>
      <c r="JT2" s="5">
        <v>31.954170000000001</v>
      </c>
      <c r="JU2" s="5">
        <v>31.953420000000001</v>
      </c>
      <c r="JV2" s="5">
        <v>31.952670000000001</v>
      </c>
      <c r="JW2" s="5">
        <v>31.951920000000001</v>
      </c>
      <c r="JX2" s="5">
        <v>31.951170000000001</v>
      </c>
      <c r="JY2" s="5">
        <v>31.950420000000001</v>
      </c>
      <c r="JZ2" s="5">
        <v>31.949670000000001</v>
      </c>
      <c r="KA2" s="5">
        <v>31.948920000000001</v>
      </c>
      <c r="KB2" s="5">
        <v>31.948170000000001</v>
      </c>
      <c r="KC2" s="5">
        <v>31.947420000000001</v>
      </c>
      <c r="KD2" s="5">
        <v>31.946670000000001</v>
      </c>
      <c r="KE2" s="5">
        <v>31.945920000000001</v>
      </c>
      <c r="KF2" s="5">
        <v>31.945170000000001</v>
      </c>
      <c r="KG2" s="5">
        <v>31.944420000000001</v>
      </c>
      <c r="KH2" s="5">
        <v>31.943670000000001</v>
      </c>
      <c r="KI2" s="5">
        <v>31.942920000000001</v>
      </c>
      <c r="KJ2" s="5">
        <v>31.942170000000001</v>
      </c>
      <c r="KK2" s="5">
        <v>31.941420000000001</v>
      </c>
      <c r="KL2" s="5">
        <v>31.940670000000001</v>
      </c>
      <c r="KM2" s="5">
        <v>31.939920000000001</v>
      </c>
      <c r="KN2" s="5">
        <v>31.939170000000001</v>
      </c>
      <c r="KO2" s="5">
        <v>31.938420000000001</v>
      </c>
      <c r="KP2" s="5">
        <v>31.937670000000001</v>
      </c>
      <c r="KQ2" s="5">
        <v>31.936920000000001</v>
      </c>
      <c r="KR2" s="5">
        <v>31.936170000000001</v>
      </c>
      <c r="KS2" s="5">
        <v>31.935420000000001</v>
      </c>
      <c r="KT2" s="5">
        <v>31.934670000000001</v>
      </c>
      <c r="KU2" s="5">
        <v>31.933920000000001</v>
      </c>
      <c r="KV2" s="5">
        <v>31.93317</v>
      </c>
      <c r="KW2" s="5">
        <v>31.93242</v>
      </c>
      <c r="KX2" s="5">
        <v>31.93167</v>
      </c>
      <c r="KY2" s="5">
        <v>31.93092</v>
      </c>
      <c r="KZ2" s="5">
        <v>31.93017</v>
      </c>
      <c r="LA2" s="5">
        <v>31.92942</v>
      </c>
      <c r="LB2" s="5">
        <v>31.92867</v>
      </c>
      <c r="LC2" s="5">
        <v>31.92792</v>
      </c>
      <c r="LD2" s="5">
        <v>31.92717</v>
      </c>
      <c r="LE2" s="5">
        <v>31.92642</v>
      </c>
      <c r="LF2" s="5">
        <v>31.92567</v>
      </c>
      <c r="LG2" s="5">
        <v>31.92492</v>
      </c>
      <c r="LH2" s="5">
        <v>31.92417</v>
      </c>
      <c r="LI2" s="5">
        <v>31.92342</v>
      </c>
      <c r="LJ2" s="5">
        <v>31.92267</v>
      </c>
      <c r="LK2" s="5">
        <v>31.92192</v>
      </c>
      <c r="LL2" s="5">
        <v>31.92117</v>
      </c>
      <c r="LM2" s="5">
        <v>31.92042</v>
      </c>
      <c r="LN2" s="5">
        <v>31.91967</v>
      </c>
      <c r="LO2" s="5">
        <v>31.91892</v>
      </c>
      <c r="LP2" s="5">
        <v>31.91817</v>
      </c>
      <c r="LQ2" s="5">
        <v>31.91742</v>
      </c>
      <c r="LR2" s="5">
        <v>31.91667</v>
      </c>
      <c r="LS2" t="s">
        <v>446</v>
      </c>
      <c r="LT2" t="b">
        <v>0</v>
      </c>
      <c r="LU2" t="s">
        <v>349</v>
      </c>
      <c r="LV2" t="s">
        <v>349</v>
      </c>
      <c r="LW2">
        <v>2025</v>
      </c>
      <c r="LX2">
        <v>4</v>
      </c>
      <c r="LY2" s="2">
        <v>46126</v>
      </c>
      <c r="LZ2" t="s">
        <v>447</v>
      </c>
      <c r="MA2" t="s">
        <v>448</v>
      </c>
      <c r="MB2" t="s">
        <v>352</v>
      </c>
      <c r="MC2" t="s">
        <v>449</v>
      </c>
      <c r="MD2" t="s">
        <v>354</v>
      </c>
    </row>
    <row r="3" spans="1:342" x14ac:dyDescent="0.25">
      <c r="A3" t="s">
        <v>342</v>
      </c>
      <c r="B3" t="s">
        <v>450</v>
      </c>
      <c r="C3" t="s">
        <v>420</v>
      </c>
      <c r="D3" t="s">
        <v>356</v>
      </c>
      <c r="E3" s="3" t="s">
        <v>357</v>
      </c>
      <c r="F3" t="s">
        <v>347</v>
      </c>
      <c r="G3" s="4">
        <v>1224983</v>
      </c>
      <c r="H3" s="4">
        <v>1229498</v>
      </c>
      <c r="I3" s="4">
        <v>1234013</v>
      </c>
      <c r="J3" s="4">
        <v>1238528</v>
      </c>
      <c r="K3" s="4">
        <v>1240652</v>
      </c>
      <c r="L3" s="4">
        <v>1242777</v>
      </c>
      <c r="M3" s="4">
        <v>1244902</v>
      </c>
      <c r="N3" s="4">
        <v>1247026</v>
      </c>
      <c r="O3" s="4">
        <v>1249834</v>
      </c>
      <c r="P3" s="4">
        <v>1252642</v>
      </c>
      <c r="Q3" s="4">
        <v>1255449</v>
      </c>
      <c r="R3" s="4">
        <v>1258257</v>
      </c>
      <c r="S3" s="4">
        <v>1261595</v>
      </c>
      <c r="T3" s="4">
        <v>1264934</v>
      </c>
      <c r="U3" s="4">
        <v>1268273</v>
      </c>
      <c r="V3" s="4">
        <v>1271612</v>
      </c>
      <c r="W3" s="4">
        <v>1277682</v>
      </c>
      <c r="X3" s="4">
        <v>1283753</v>
      </c>
      <c r="Y3" s="4">
        <v>1289823</v>
      </c>
      <c r="Z3" s="4">
        <v>1295894</v>
      </c>
      <c r="AA3" s="4">
        <v>1302419</v>
      </c>
      <c r="AB3" s="4">
        <v>1308945</v>
      </c>
      <c r="AC3" s="4">
        <v>1315471</v>
      </c>
      <c r="AD3" s="4">
        <v>1321996</v>
      </c>
      <c r="AE3" s="4">
        <v>1327270</v>
      </c>
      <c r="AF3" s="4">
        <v>1332544</v>
      </c>
      <c r="AG3" s="4">
        <v>1337818</v>
      </c>
      <c r="AH3" s="4">
        <v>1343092</v>
      </c>
      <c r="AI3" s="4">
        <v>1350642</v>
      </c>
      <c r="AJ3" s="4">
        <v>1358192</v>
      </c>
      <c r="AK3" s="4">
        <v>1365742</v>
      </c>
      <c r="AL3" s="4">
        <v>1373292</v>
      </c>
      <c r="AM3" s="4">
        <v>1384143</v>
      </c>
      <c r="AN3" s="4">
        <v>1394994</v>
      </c>
      <c r="AO3" s="4">
        <v>1405845</v>
      </c>
      <c r="AP3" s="4">
        <v>1416696</v>
      </c>
      <c r="AQ3" s="4">
        <v>1429634</v>
      </c>
      <c r="AR3" s="4">
        <v>1442571</v>
      </c>
      <c r="AS3" s="4">
        <v>1455509</v>
      </c>
      <c r="AT3" s="4">
        <v>1468447</v>
      </c>
      <c r="AU3" s="4">
        <v>1482940</v>
      </c>
      <c r="AV3" s="4">
        <v>1497433</v>
      </c>
      <c r="AW3" s="4">
        <v>1511926</v>
      </c>
      <c r="AX3" s="4">
        <v>1526420</v>
      </c>
      <c r="AY3" s="4">
        <v>1538788</v>
      </c>
      <c r="AZ3" s="4">
        <v>1551157</v>
      </c>
      <c r="BA3" s="4">
        <v>1563525</v>
      </c>
      <c r="BB3" s="4">
        <v>1575894</v>
      </c>
      <c r="BC3" s="4">
        <v>1583330</v>
      </c>
      <c r="BD3" s="4">
        <v>1590767</v>
      </c>
      <c r="BE3" s="4">
        <v>1598203</v>
      </c>
      <c r="BF3" s="4">
        <v>1605639</v>
      </c>
      <c r="BG3" s="4">
        <v>1613189</v>
      </c>
      <c r="BH3" s="4">
        <v>1620740</v>
      </c>
      <c r="BI3" s="4">
        <v>1628290</v>
      </c>
      <c r="BJ3" s="4">
        <v>1635840</v>
      </c>
      <c r="BK3" s="4">
        <v>1644832</v>
      </c>
      <c r="BL3" s="4">
        <v>1653824</v>
      </c>
      <c r="BM3" s="4">
        <v>1662816</v>
      </c>
      <c r="BN3" s="4">
        <v>1671807</v>
      </c>
      <c r="BO3" s="4">
        <v>1682051</v>
      </c>
      <c r="BP3" s="4">
        <v>1692295</v>
      </c>
      <c r="BQ3" s="4">
        <v>1702539</v>
      </c>
      <c r="BR3" s="4">
        <v>1712783</v>
      </c>
      <c r="BS3" s="4">
        <v>1723292</v>
      </c>
      <c r="BT3" s="4">
        <v>1733802</v>
      </c>
      <c r="BU3" s="4">
        <v>1744312</v>
      </c>
      <c r="BV3" s="4">
        <v>1754821</v>
      </c>
      <c r="BW3" s="4">
        <v>1768366</v>
      </c>
      <c r="BX3" s="4">
        <v>1781910</v>
      </c>
      <c r="BY3" s="4">
        <v>1795455</v>
      </c>
      <c r="BZ3" s="4">
        <v>1809000</v>
      </c>
      <c r="CA3" s="4">
        <v>1823500</v>
      </c>
      <c r="CB3" s="4">
        <v>1838000</v>
      </c>
      <c r="CC3" s="4">
        <v>1852500</v>
      </c>
      <c r="CD3" s="4">
        <v>1867000</v>
      </c>
      <c r="CE3" s="4">
        <v>1881000</v>
      </c>
      <c r="CF3" s="4">
        <v>1895000</v>
      </c>
      <c r="CG3" s="4">
        <v>1909000</v>
      </c>
      <c r="CH3" s="4">
        <v>1923000</v>
      </c>
      <c r="CI3" s="4">
        <v>1938000</v>
      </c>
      <c r="CJ3" s="4">
        <v>1953000</v>
      </c>
      <c r="CK3" s="4">
        <v>1968000</v>
      </c>
      <c r="CL3" s="4">
        <v>1983000</v>
      </c>
      <c r="CM3" s="4">
        <v>1996750</v>
      </c>
      <c r="CN3" s="4">
        <v>2010500</v>
      </c>
      <c r="CO3" s="4">
        <v>2024250</v>
      </c>
      <c r="CP3" s="4">
        <v>2038000</v>
      </c>
      <c r="CQ3" s="4">
        <v>2048750</v>
      </c>
      <c r="CR3" s="4">
        <v>2059500</v>
      </c>
      <c r="CS3" s="4">
        <v>2070250</v>
      </c>
      <c r="CT3" s="4">
        <v>2081000</v>
      </c>
      <c r="CU3" s="4">
        <v>2090250</v>
      </c>
      <c r="CV3" s="4">
        <v>2099500</v>
      </c>
      <c r="CW3" s="4">
        <v>2108750</v>
      </c>
      <c r="CX3" s="4">
        <v>2118000</v>
      </c>
      <c r="CY3" s="4">
        <v>2125750</v>
      </c>
      <c r="CZ3" s="4">
        <v>2133500</v>
      </c>
      <c r="DA3" s="4">
        <v>2141250</v>
      </c>
      <c r="DB3" s="4">
        <v>2149000</v>
      </c>
      <c r="DC3" s="4">
        <v>2160000</v>
      </c>
      <c r="DD3" s="4">
        <v>2171000</v>
      </c>
      <c r="DE3" s="4">
        <v>2182000</v>
      </c>
      <c r="DF3" s="4">
        <v>2193000</v>
      </c>
      <c r="DG3" s="4">
        <v>2204500</v>
      </c>
      <c r="DH3" s="4">
        <v>2216000</v>
      </c>
      <c r="DI3" s="4">
        <v>2227500</v>
      </c>
      <c r="DJ3" s="4">
        <v>2239000</v>
      </c>
      <c r="DK3" s="4">
        <v>2255250</v>
      </c>
      <c r="DL3" s="4">
        <v>2271500</v>
      </c>
      <c r="DM3" s="4">
        <v>2287750</v>
      </c>
      <c r="DN3" s="4">
        <v>2304000</v>
      </c>
      <c r="DO3" s="4">
        <v>2320500</v>
      </c>
      <c r="DP3" s="4">
        <v>2337000</v>
      </c>
      <c r="DQ3" s="4">
        <v>2353500</v>
      </c>
      <c r="DR3" s="4">
        <v>2370000</v>
      </c>
      <c r="DS3" s="4">
        <v>2377750</v>
      </c>
      <c r="DT3" s="4">
        <v>2385500</v>
      </c>
      <c r="DU3" s="4">
        <v>2393250</v>
      </c>
      <c r="DV3" s="4">
        <v>2401000</v>
      </c>
      <c r="DW3" s="4">
        <v>2409500</v>
      </c>
      <c r="DX3" s="4">
        <v>2418000</v>
      </c>
      <c r="DY3" s="4">
        <v>2426500</v>
      </c>
      <c r="DZ3" s="4">
        <v>2435000</v>
      </c>
      <c r="EA3" s="4">
        <v>2442500</v>
      </c>
      <c r="EB3" s="4">
        <v>2450000</v>
      </c>
      <c r="EC3" s="4">
        <v>2457500</v>
      </c>
      <c r="ED3" s="4">
        <v>2465000</v>
      </c>
      <c r="EE3" s="4">
        <v>2472500</v>
      </c>
      <c r="EF3" s="4">
        <v>2480000</v>
      </c>
      <c r="EG3" s="4">
        <v>2487500</v>
      </c>
      <c r="EH3" s="4">
        <v>2495000</v>
      </c>
      <c r="EI3" s="4">
        <v>2503000</v>
      </c>
      <c r="EJ3" s="4">
        <v>2511000</v>
      </c>
      <c r="EK3" s="4">
        <v>2519000</v>
      </c>
      <c r="EL3" s="4">
        <v>2527000</v>
      </c>
      <c r="EM3" s="4">
        <v>2538750</v>
      </c>
      <c r="EN3" s="4">
        <v>2550500</v>
      </c>
      <c r="EO3" s="4">
        <v>2562250</v>
      </c>
      <c r="EP3" s="4">
        <v>2574000</v>
      </c>
      <c r="EQ3" s="4">
        <v>2589250</v>
      </c>
      <c r="ER3" s="4">
        <v>2604500</v>
      </c>
      <c r="ES3" s="4">
        <v>2619750</v>
      </c>
      <c r="ET3" s="4">
        <v>2635000</v>
      </c>
      <c r="EU3" s="4">
        <v>2652750</v>
      </c>
      <c r="EV3" s="4">
        <v>2670500</v>
      </c>
      <c r="EW3" s="4">
        <v>2688250</v>
      </c>
      <c r="EX3" s="4">
        <v>2706000</v>
      </c>
      <c r="EY3" s="4">
        <v>2724500</v>
      </c>
      <c r="EZ3" s="4">
        <v>2743000</v>
      </c>
      <c r="FA3" s="4">
        <v>2761500</v>
      </c>
      <c r="FB3" s="4">
        <v>2780000</v>
      </c>
      <c r="FC3" s="4">
        <v>2794500</v>
      </c>
      <c r="FD3" s="4">
        <v>2809000</v>
      </c>
      <c r="FE3" s="4">
        <v>2823500</v>
      </c>
      <c r="FF3" s="4">
        <v>2838000</v>
      </c>
      <c r="FG3" s="4">
        <v>2851500</v>
      </c>
      <c r="FH3" s="4">
        <v>2865000</v>
      </c>
      <c r="FI3" s="4">
        <v>2878500</v>
      </c>
      <c r="FJ3" s="4">
        <v>2892000</v>
      </c>
      <c r="FK3" s="4">
        <v>2899000</v>
      </c>
      <c r="FL3" s="4">
        <v>2906000</v>
      </c>
      <c r="FM3" s="4">
        <v>2913000</v>
      </c>
      <c r="FN3" s="4">
        <v>2920000</v>
      </c>
      <c r="FO3" s="4">
        <v>2931750</v>
      </c>
      <c r="FP3" s="4">
        <v>2943500</v>
      </c>
      <c r="FQ3" s="4">
        <v>2955250</v>
      </c>
      <c r="FR3" s="4">
        <v>2967000</v>
      </c>
      <c r="FS3" s="4">
        <v>2982250</v>
      </c>
      <c r="FT3" s="4">
        <v>2997500</v>
      </c>
      <c r="FU3" s="4">
        <v>3012750</v>
      </c>
      <c r="FV3" s="4">
        <v>3028000</v>
      </c>
      <c r="FW3" s="4">
        <v>3044750</v>
      </c>
      <c r="FX3" s="4">
        <v>3061500</v>
      </c>
      <c r="FY3" s="4">
        <v>3078250</v>
      </c>
      <c r="FZ3" s="4">
        <v>3095000</v>
      </c>
      <c r="GA3" s="4">
        <v>3109500</v>
      </c>
      <c r="GB3" s="4">
        <v>3124000</v>
      </c>
      <c r="GC3" s="4">
        <v>3138500</v>
      </c>
      <c r="GD3" s="4">
        <v>3153000</v>
      </c>
      <c r="GE3" s="5">
        <v>3170583</v>
      </c>
      <c r="GF3" s="5">
        <v>3185632</v>
      </c>
      <c r="GG3" s="5">
        <v>3200150</v>
      </c>
      <c r="GH3" s="5">
        <v>3213812</v>
      </c>
      <c r="GI3" s="5">
        <v>3225152</v>
      </c>
      <c r="GJ3" s="5">
        <v>3236129</v>
      </c>
      <c r="GK3" s="5">
        <v>3246788</v>
      </c>
      <c r="GL3" s="5">
        <v>3257502</v>
      </c>
      <c r="GM3" s="5">
        <v>3268400</v>
      </c>
      <c r="GN3" s="5">
        <v>3279639</v>
      </c>
      <c r="GO3" s="5">
        <v>3291257</v>
      </c>
      <c r="GP3" s="5">
        <v>3303356</v>
      </c>
      <c r="GQ3" s="5">
        <v>3315836</v>
      </c>
      <c r="GR3" s="5">
        <v>3328667</v>
      </c>
      <c r="GS3" s="5">
        <v>3341834</v>
      </c>
      <c r="GT3" s="5">
        <v>3355211</v>
      </c>
      <c r="GU3" s="5">
        <v>3368776</v>
      </c>
      <c r="GV3" s="5">
        <v>3382566</v>
      </c>
      <c r="GW3" s="5">
        <v>3396508</v>
      </c>
      <c r="GX3" s="5">
        <v>3410548</v>
      </c>
      <c r="GY3" s="5">
        <v>3424817</v>
      </c>
      <c r="GZ3" s="5">
        <v>3439246</v>
      </c>
      <c r="HA3" s="5">
        <v>3453942</v>
      </c>
      <c r="HB3" s="5">
        <v>3468867</v>
      </c>
      <c r="HC3" s="5">
        <v>3483971</v>
      </c>
      <c r="HD3" s="5">
        <v>3499286</v>
      </c>
      <c r="HE3" s="5">
        <v>3514820</v>
      </c>
      <c r="HF3" s="5">
        <v>3530585</v>
      </c>
      <c r="HG3" s="5">
        <v>3546571</v>
      </c>
      <c r="HH3" s="5">
        <v>3562772</v>
      </c>
      <c r="HI3" s="5">
        <v>3579178</v>
      </c>
      <c r="HJ3" s="5">
        <v>3595778</v>
      </c>
      <c r="HK3" s="5">
        <v>3612535</v>
      </c>
      <c r="HL3" s="5">
        <v>3629448</v>
      </c>
      <c r="HM3" s="5">
        <v>3646520</v>
      </c>
      <c r="HN3" s="5">
        <v>3663744</v>
      </c>
      <c r="HO3" s="5">
        <v>3681125</v>
      </c>
      <c r="HP3" s="5">
        <v>3698662</v>
      </c>
      <c r="HQ3" s="5">
        <v>3716355</v>
      </c>
      <c r="HR3" s="5">
        <v>3734204</v>
      </c>
      <c r="HS3" s="5">
        <v>3752230</v>
      </c>
      <c r="HT3" s="5">
        <v>3770436</v>
      </c>
      <c r="HU3" s="5">
        <v>3788807</v>
      </c>
      <c r="HV3" s="5">
        <v>3807335</v>
      </c>
      <c r="HW3" s="5">
        <v>3826011</v>
      </c>
      <c r="HX3" s="5">
        <v>3844834</v>
      </c>
      <c r="HY3" s="5">
        <v>3863801</v>
      </c>
      <c r="HZ3" s="5">
        <v>3882914</v>
      </c>
      <c r="IA3" s="5">
        <v>3902169</v>
      </c>
      <c r="IB3" s="5">
        <v>3921568</v>
      </c>
      <c r="IC3" s="5">
        <v>3941117</v>
      </c>
      <c r="ID3" s="5">
        <v>3960823</v>
      </c>
      <c r="IE3" s="5">
        <v>3980687</v>
      </c>
      <c r="IF3" s="5">
        <v>4000707</v>
      </c>
      <c r="IG3" s="5">
        <v>4020876</v>
      </c>
      <c r="IH3" s="5">
        <v>4041189</v>
      </c>
      <c r="II3" s="5">
        <v>4061641</v>
      </c>
      <c r="IJ3" s="5">
        <v>4082232</v>
      </c>
      <c r="IK3" s="5">
        <v>4102962</v>
      </c>
      <c r="IL3" s="5">
        <v>4123836</v>
      </c>
      <c r="IM3" s="5">
        <v>4144844</v>
      </c>
      <c r="IN3" s="5">
        <v>4165985</v>
      </c>
      <c r="IO3" s="5">
        <v>4187272</v>
      </c>
      <c r="IP3" s="5">
        <v>4208718</v>
      </c>
      <c r="IQ3" s="5">
        <v>4230348</v>
      </c>
      <c r="IR3" s="5">
        <v>4252148</v>
      </c>
      <c r="IS3" s="5">
        <v>4274114</v>
      </c>
      <c r="IT3" s="5">
        <v>4296247</v>
      </c>
      <c r="IU3" s="5">
        <v>4318544</v>
      </c>
      <c r="IV3" s="5">
        <v>4341004</v>
      </c>
      <c r="IW3" s="5">
        <v>4363618</v>
      </c>
      <c r="IX3" s="5">
        <v>4386390</v>
      </c>
      <c r="IY3" s="5">
        <v>4409318</v>
      </c>
      <c r="IZ3" s="5">
        <v>4432392</v>
      </c>
      <c r="JA3" s="5">
        <v>4455596</v>
      </c>
      <c r="JB3" s="5">
        <v>4478932</v>
      </c>
      <c r="JC3" s="5">
        <v>4502397</v>
      </c>
      <c r="JD3" s="5">
        <v>4525982</v>
      </c>
      <c r="JE3" s="5">
        <v>4549668</v>
      </c>
      <c r="JF3" s="5">
        <v>4573462</v>
      </c>
      <c r="JG3" s="5">
        <v>4597358</v>
      </c>
      <c r="JH3" s="5">
        <v>4621352</v>
      </c>
      <c r="JI3" s="5">
        <v>4645432</v>
      </c>
      <c r="JJ3" s="5">
        <v>4669598</v>
      </c>
      <c r="JK3" s="5">
        <v>4693852</v>
      </c>
      <c r="JL3" s="5">
        <v>4718191</v>
      </c>
      <c r="JM3" s="5">
        <v>4742619</v>
      </c>
      <c r="JN3" s="5">
        <v>4767134</v>
      </c>
      <c r="JO3" s="5">
        <v>4791738</v>
      </c>
      <c r="JP3" s="5">
        <v>4816428</v>
      </c>
      <c r="JQ3" s="5">
        <v>4841202</v>
      </c>
      <c r="JR3" s="5">
        <v>4866064</v>
      </c>
      <c r="JS3" s="5">
        <v>4891014</v>
      </c>
      <c r="JT3" s="5">
        <v>4916052</v>
      </c>
      <c r="JU3" s="5">
        <v>4941174</v>
      </c>
      <c r="JV3" s="5">
        <v>4966384</v>
      </c>
      <c r="JW3" s="5">
        <v>4991680</v>
      </c>
      <c r="JX3" s="5">
        <v>5017058</v>
      </c>
      <c r="JY3" s="5">
        <v>5042510</v>
      </c>
      <c r="JZ3" s="5">
        <v>5068042</v>
      </c>
      <c r="KA3" s="5">
        <v>5093626</v>
      </c>
      <c r="KB3" s="5">
        <v>5119261</v>
      </c>
      <c r="KC3" s="5">
        <v>5144944</v>
      </c>
      <c r="KD3" s="5">
        <v>5170678</v>
      </c>
      <c r="KE3" s="5">
        <v>5196473</v>
      </c>
      <c r="KF3" s="5">
        <v>5222328</v>
      </c>
      <c r="KG3" s="5">
        <v>5248242</v>
      </c>
      <c r="KH3" s="5">
        <v>5274214</v>
      </c>
      <c r="KI3" s="5">
        <v>5300248</v>
      </c>
      <c r="KJ3" s="5">
        <v>5326338</v>
      </c>
      <c r="KK3" s="5">
        <v>5352476</v>
      </c>
      <c r="KL3" s="5">
        <v>5378667</v>
      </c>
      <c r="KM3" s="5">
        <v>5404911</v>
      </c>
      <c r="KN3" s="5">
        <v>5431206</v>
      </c>
      <c r="KO3" s="5">
        <v>5457555</v>
      </c>
      <c r="KP3" s="5">
        <v>5483958</v>
      </c>
      <c r="KQ3" s="5">
        <v>5510417</v>
      </c>
      <c r="KR3" s="5">
        <v>5536928</v>
      </c>
      <c r="KS3" s="5">
        <v>5563490</v>
      </c>
      <c r="KT3" s="5">
        <v>5590107</v>
      </c>
      <c r="KU3" s="5">
        <v>5616778</v>
      </c>
      <c r="KV3" s="5">
        <v>5643502</v>
      </c>
      <c r="KW3" s="5">
        <v>5670274</v>
      </c>
      <c r="KX3" s="5">
        <v>5697100</v>
      </c>
      <c r="KY3" s="5">
        <v>5723978</v>
      </c>
      <c r="KZ3" s="5">
        <v>5750909</v>
      </c>
      <c r="LA3" s="5">
        <v>5777894</v>
      </c>
      <c r="LB3" s="5">
        <v>5804935</v>
      </c>
      <c r="LC3" s="5">
        <v>5832034</v>
      </c>
      <c r="LD3" s="5">
        <v>5859190</v>
      </c>
      <c r="LE3" s="5">
        <v>5886411</v>
      </c>
      <c r="LF3" s="5">
        <v>5913696</v>
      </c>
      <c r="LG3" s="5">
        <v>5941046</v>
      </c>
      <c r="LH3" s="5">
        <v>5968458</v>
      </c>
      <c r="LI3" s="5">
        <v>5995935</v>
      </c>
      <c r="LJ3" s="5">
        <v>6023479</v>
      </c>
      <c r="LK3" s="5">
        <v>6051089</v>
      </c>
      <c r="LL3" s="5">
        <v>6078767</v>
      </c>
      <c r="LM3" s="5">
        <v>6106516</v>
      </c>
      <c r="LN3" s="5">
        <v>6134340</v>
      </c>
      <c r="LO3" s="5">
        <v>6162236</v>
      </c>
      <c r="LP3" s="5">
        <v>6190206</v>
      </c>
      <c r="LQ3" s="5">
        <v>6218252</v>
      </c>
      <c r="LR3" s="5">
        <v>6246376</v>
      </c>
      <c r="LS3" t="s">
        <v>348</v>
      </c>
      <c r="LT3" t="b">
        <v>0</v>
      </c>
      <c r="LU3" s="3" t="s">
        <v>358</v>
      </c>
      <c r="LV3" t="s">
        <v>349</v>
      </c>
      <c r="LW3">
        <v>2024</v>
      </c>
      <c r="LX3">
        <v>4</v>
      </c>
      <c r="LY3" s="2">
        <v>46126</v>
      </c>
      <c r="LZ3" s="3" t="s">
        <v>451</v>
      </c>
      <c r="MA3" s="3" t="s">
        <v>452</v>
      </c>
      <c r="MB3" t="s">
        <v>352</v>
      </c>
      <c r="MC3" t="s">
        <v>453</v>
      </c>
      <c r="MD3" t="s">
        <v>354</v>
      </c>
    </row>
    <row r="4" spans="1:342" x14ac:dyDescent="0.25">
      <c r="A4" t="s">
        <v>342</v>
      </c>
      <c r="B4" t="s">
        <v>343</v>
      </c>
      <c r="C4" t="s">
        <v>420</v>
      </c>
      <c r="D4" t="s">
        <v>345</v>
      </c>
      <c r="E4" t="s">
        <v>346</v>
      </c>
      <c r="F4" t="s">
        <v>347</v>
      </c>
      <c r="G4" s="4">
        <v>30.605080000000001</v>
      </c>
      <c r="H4" s="4">
        <v>32.247430000000001</v>
      </c>
      <c r="I4" s="4">
        <v>32.951300000000003</v>
      </c>
      <c r="J4" s="4">
        <v>33.550879999999999</v>
      </c>
      <c r="K4" s="4">
        <v>34.385100000000001</v>
      </c>
      <c r="L4" s="4">
        <v>36.079590000000003</v>
      </c>
      <c r="M4" s="4">
        <v>36.731310000000001</v>
      </c>
      <c r="N4" s="4">
        <v>37.435180000000003</v>
      </c>
      <c r="O4" s="4">
        <v>37.878349999999998</v>
      </c>
      <c r="P4" s="4">
        <v>39.181800000000003</v>
      </c>
      <c r="Q4" s="4">
        <v>39.416420000000002</v>
      </c>
      <c r="R4" s="4">
        <v>39.885669999999998</v>
      </c>
      <c r="S4" s="4">
        <v>40.172429999999999</v>
      </c>
      <c r="T4" s="4">
        <v>40.85022</v>
      </c>
      <c r="U4" s="4">
        <v>41.293399999999998</v>
      </c>
      <c r="V4" s="4">
        <v>41.762639999999998</v>
      </c>
      <c r="W4" s="4">
        <v>41.86692</v>
      </c>
      <c r="X4" s="4">
        <v>42.779339999999998</v>
      </c>
      <c r="Y4" s="4">
        <v>42.98789</v>
      </c>
      <c r="Z4" s="4">
        <v>43.431060000000002</v>
      </c>
      <c r="AA4" s="4">
        <v>43.874229999999997</v>
      </c>
      <c r="AB4" s="4">
        <v>44.995199999999997</v>
      </c>
      <c r="AC4" s="4">
        <v>45.125549999999997</v>
      </c>
      <c r="AD4" s="4">
        <v>45.490519999999997</v>
      </c>
      <c r="AE4" s="4">
        <v>45.646929999999998</v>
      </c>
      <c r="AF4" s="4">
        <v>46.3508</v>
      </c>
      <c r="AG4" s="4">
        <v>46.533279999999998</v>
      </c>
      <c r="AH4" s="4">
        <v>46.924320000000002</v>
      </c>
      <c r="AI4" s="4">
        <v>47.237139999999997</v>
      </c>
      <c r="AJ4" s="4">
        <v>47.836730000000003</v>
      </c>
      <c r="AK4" s="4">
        <v>47.888869999999997</v>
      </c>
      <c r="AL4" s="4">
        <v>48.436320000000002</v>
      </c>
      <c r="AM4" s="4">
        <v>48.566670000000002</v>
      </c>
      <c r="AN4" s="4">
        <v>49.5</v>
      </c>
      <c r="AO4" s="4">
        <v>49.9</v>
      </c>
      <c r="AP4" s="4">
        <v>50.466670000000001</v>
      </c>
      <c r="AQ4" s="4">
        <v>51</v>
      </c>
      <c r="AR4" s="4">
        <v>52.133339999999997</v>
      </c>
      <c r="AS4" s="4">
        <v>52.466670000000001</v>
      </c>
      <c r="AT4" s="4">
        <v>53.266669999999998</v>
      </c>
      <c r="AU4" s="4">
        <v>53.933329999999998</v>
      </c>
      <c r="AV4" s="4">
        <v>55.6</v>
      </c>
      <c r="AW4" s="4">
        <v>56.4</v>
      </c>
      <c r="AX4" s="4">
        <v>57.466670000000001</v>
      </c>
      <c r="AY4" s="4">
        <v>57.666670000000003</v>
      </c>
      <c r="AZ4" s="4">
        <v>60.266669999999998</v>
      </c>
      <c r="BA4" s="4">
        <v>60.833329999999997</v>
      </c>
      <c r="BB4" s="4">
        <v>61.466670000000001</v>
      </c>
      <c r="BC4" s="4">
        <v>61.7</v>
      </c>
      <c r="BD4" s="4">
        <v>62.833329999999997</v>
      </c>
      <c r="BE4" s="4">
        <v>62.733330000000002</v>
      </c>
      <c r="BF4" s="4">
        <v>63.133339999999997</v>
      </c>
      <c r="BG4" s="4">
        <v>63.2</v>
      </c>
      <c r="BH4" s="4">
        <v>64.433329999999998</v>
      </c>
      <c r="BI4" s="4">
        <v>64.5</v>
      </c>
      <c r="BJ4" s="4">
        <v>64.666659999999993</v>
      </c>
      <c r="BK4" s="4">
        <v>64.766670000000005</v>
      </c>
      <c r="BL4" s="4">
        <v>65.7</v>
      </c>
      <c r="BM4" s="4">
        <v>65.633330000000001</v>
      </c>
      <c r="BN4" s="4">
        <v>65.8</v>
      </c>
      <c r="BO4" s="4">
        <v>66.333340000000007</v>
      </c>
      <c r="BP4" s="4">
        <v>67.266670000000005</v>
      </c>
      <c r="BQ4" s="4">
        <v>67.400000000000006</v>
      </c>
      <c r="BR4" s="4">
        <v>67.733329999999995</v>
      </c>
      <c r="BS4" s="4">
        <v>68.099999999999994</v>
      </c>
      <c r="BT4" s="4">
        <v>68.866669999999999</v>
      </c>
      <c r="BU4" s="4">
        <v>68.933329999999998</v>
      </c>
      <c r="BV4" s="4">
        <v>69.366669999999999</v>
      </c>
      <c r="BW4" s="4">
        <v>69.366669999999999</v>
      </c>
      <c r="BX4" s="4">
        <v>70</v>
      </c>
      <c r="BY4" s="4">
        <v>70.266670000000005</v>
      </c>
      <c r="BZ4" s="4">
        <v>70.633330000000001</v>
      </c>
      <c r="CA4" s="4">
        <v>70.5</v>
      </c>
      <c r="CB4" s="4">
        <v>71.266670000000005</v>
      </c>
      <c r="CC4" s="4">
        <v>71.233329999999995</v>
      </c>
      <c r="CD4" s="4">
        <v>71.633330000000001</v>
      </c>
      <c r="CE4" s="4">
        <v>71.599999999999994</v>
      </c>
      <c r="CF4" s="4">
        <v>72.3</v>
      </c>
      <c r="CG4" s="4">
        <v>72.133330000000001</v>
      </c>
      <c r="CH4" s="4">
        <v>72.433329999999998</v>
      </c>
      <c r="CI4" s="4">
        <v>72.133330000000001</v>
      </c>
      <c r="CJ4" s="4">
        <v>72.766670000000005</v>
      </c>
      <c r="CK4" s="4">
        <v>72.7</v>
      </c>
      <c r="CL4" s="4">
        <v>73.166659999999993</v>
      </c>
      <c r="CM4" s="4">
        <v>72.766670000000005</v>
      </c>
      <c r="CN4" s="4">
        <v>73.833340000000007</v>
      </c>
      <c r="CO4" s="4">
        <v>73.866669999999999</v>
      </c>
      <c r="CP4" s="4">
        <v>73.900000000000006</v>
      </c>
      <c r="CQ4" s="4">
        <v>73.866669999999999</v>
      </c>
      <c r="CR4" s="4">
        <v>74.533330000000007</v>
      </c>
      <c r="CS4" s="4">
        <v>74.599999999999994</v>
      </c>
      <c r="CT4" s="4">
        <v>75</v>
      </c>
      <c r="CU4" s="4">
        <v>75</v>
      </c>
      <c r="CV4" s="4">
        <v>75.466669999999993</v>
      </c>
      <c r="CW4" s="4">
        <v>75.599999999999994</v>
      </c>
      <c r="CX4" s="4">
        <v>76.033330000000007</v>
      </c>
      <c r="CY4" s="4">
        <v>75.966669999999993</v>
      </c>
      <c r="CZ4" s="4">
        <v>76.533330000000007</v>
      </c>
      <c r="DA4" s="4">
        <v>76.566670000000002</v>
      </c>
      <c r="DB4" s="4">
        <v>77.099999999999994</v>
      </c>
      <c r="DC4" s="4">
        <v>77.233329999999995</v>
      </c>
      <c r="DD4" s="4">
        <v>78</v>
      </c>
      <c r="DE4" s="4">
        <v>78.400000000000006</v>
      </c>
      <c r="DF4" s="4">
        <v>78.766670000000005</v>
      </c>
      <c r="DG4" s="4">
        <v>78.733329999999995</v>
      </c>
      <c r="DH4" s="4">
        <v>79.8</v>
      </c>
      <c r="DI4" s="4">
        <v>80.3</v>
      </c>
      <c r="DJ4" s="4">
        <v>80.900000000000006</v>
      </c>
      <c r="DK4" s="4">
        <v>81</v>
      </c>
      <c r="DL4" s="4">
        <v>81.8</v>
      </c>
      <c r="DM4" s="4">
        <v>81.733329999999995</v>
      </c>
      <c r="DN4" s="4">
        <v>82.6</v>
      </c>
      <c r="DO4" s="4">
        <v>82.933329999999998</v>
      </c>
      <c r="DP4" s="4">
        <v>84.6</v>
      </c>
      <c r="DQ4" s="4">
        <v>85.633330000000001</v>
      </c>
      <c r="DR4" s="4">
        <v>85.733329999999995</v>
      </c>
      <c r="DS4" s="4">
        <v>85.433329999999998</v>
      </c>
      <c r="DT4" s="4">
        <v>86.366669999999999</v>
      </c>
      <c r="DU4" s="4">
        <v>86.933329999999998</v>
      </c>
      <c r="DV4" s="4">
        <v>87.566670000000002</v>
      </c>
      <c r="DW4" s="4">
        <v>88.233329999999995</v>
      </c>
      <c r="DX4" s="4">
        <v>89.366669999999999</v>
      </c>
      <c r="DY4" s="4">
        <v>89.633330000000001</v>
      </c>
      <c r="DZ4" s="4">
        <v>90.5</v>
      </c>
      <c r="EA4" s="4">
        <v>91.833340000000007</v>
      </c>
      <c r="EB4" s="4">
        <v>93.3</v>
      </c>
      <c r="EC4" s="4">
        <v>93.833340000000007</v>
      </c>
      <c r="ED4" s="4">
        <v>94.733329999999995</v>
      </c>
      <c r="EE4" s="4">
        <v>95.033330000000007</v>
      </c>
      <c r="EF4" s="4">
        <v>95.8</v>
      </c>
      <c r="EG4" s="4">
        <v>96.066670000000002</v>
      </c>
      <c r="EH4" s="4">
        <v>97.266670000000005</v>
      </c>
      <c r="EI4" s="4">
        <v>97.666659999999993</v>
      </c>
      <c r="EJ4" s="4">
        <v>98.366669999999999</v>
      </c>
      <c r="EK4" s="4">
        <v>98.7</v>
      </c>
      <c r="EL4" s="4">
        <v>99.3</v>
      </c>
      <c r="EM4" s="4">
        <v>99.4</v>
      </c>
      <c r="EN4" s="4">
        <v>100.1</v>
      </c>
      <c r="EO4" s="4">
        <v>100.13330000000001</v>
      </c>
      <c r="EP4" s="4">
        <v>100.2</v>
      </c>
      <c r="EQ4" s="4">
        <v>99.5</v>
      </c>
      <c r="ER4" s="4">
        <v>100.0667</v>
      </c>
      <c r="ES4" s="4">
        <v>100.16670000000001</v>
      </c>
      <c r="ET4" s="4">
        <v>100.3</v>
      </c>
      <c r="EU4" s="4">
        <v>99.833340000000007</v>
      </c>
      <c r="EV4" s="4">
        <v>100.4</v>
      </c>
      <c r="EW4" s="4">
        <v>100.86669999999999</v>
      </c>
      <c r="EX4" s="4">
        <v>101.5</v>
      </c>
      <c r="EY4" s="4">
        <v>102</v>
      </c>
      <c r="EZ4" s="4">
        <v>103.16670000000001</v>
      </c>
      <c r="FA4" s="4">
        <v>103.7</v>
      </c>
      <c r="FB4" s="4">
        <v>104.5667</v>
      </c>
      <c r="FC4" s="4">
        <v>104.7667</v>
      </c>
      <c r="FD4" s="4">
        <v>105.66670000000001</v>
      </c>
      <c r="FE4" s="4">
        <v>106.3</v>
      </c>
      <c r="FF4" s="4">
        <v>106.9333</v>
      </c>
      <c r="FG4" s="4">
        <v>106.7</v>
      </c>
      <c r="FH4" s="4">
        <v>107.8</v>
      </c>
      <c r="FI4" s="4">
        <v>108.2667</v>
      </c>
      <c r="FJ4" s="4">
        <v>108.4333</v>
      </c>
      <c r="FK4" s="4">
        <v>108.4667</v>
      </c>
      <c r="FL4" s="4">
        <v>108.5333</v>
      </c>
      <c r="FM4" s="4">
        <v>108.9333</v>
      </c>
      <c r="FN4" s="4">
        <v>109.0667</v>
      </c>
      <c r="FO4" s="4">
        <v>109.16670000000001</v>
      </c>
      <c r="FP4" s="4">
        <v>110.7333</v>
      </c>
      <c r="FQ4" s="4">
        <v>111.9333</v>
      </c>
      <c r="FR4" s="4">
        <v>114.4</v>
      </c>
      <c r="FS4" s="4">
        <v>115.9333</v>
      </c>
      <c r="FT4" s="4">
        <v>120.86669999999999</v>
      </c>
      <c r="FU4" s="4">
        <v>123.13330000000001</v>
      </c>
      <c r="FV4" s="4">
        <v>126.7</v>
      </c>
      <c r="FW4" s="4">
        <v>127.7333</v>
      </c>
      <c r="FX4" s="4">
        <v>131.0667</v>
      </c>
      <c r="FY4" s="4">
        <v>131.4</v>
      </c>
      <c r="FZ4" s="4">
        <v>131.9667</v>
      </c>
      <c r="GA4" s="4">
        <v>132.26669999999999</v>
      </c>
      <c r="GB4" s="4">
        <v>133.83330000000001</v>
      </c>
      <c r="GC4" s="4">
        <v>134.1</v>
      </c>
      <c r="GD4" s="4">
        <v>135.23330000000001</v>
      </c>
      <c r="GE4" s="4">
        <v>135.9667</v>
      </c>
      <c r="GF4" s="4">
        <v>138.5</v>
      </c>
      <c r="GG4" s="4">
        <v>139.19999999999999</v>
      </c>
      <c r="GH4" s="4">
        <v>139.80000000000001</v>
      </c>
      <c r="GI4" s="5">
        <v>140.09119999999999</v>
      </c>
      <c r="GJ4" s="5">
        <v>143.41679999999999</v>
      </c>
      <c r="GK4" s="5">
        <v>145.2687</v>
      </c>
      <c r="GL4" s="5">
        <v>146.0275</v>
      </c>
      <c r="GM4" s="5">
        <v>146.0136</v>
      </c>
      <c r="GN4" s="5">
        <v>147.501</v>
      </c>
      <c r="GO4" s="5">
        <v>148.0598</v>
      </c>
      <c r="GP4" s="5">
        <v>148.62710000000001</v>
      </c>
      <c r="GQ4" s="5">
        <v>148.74539999999999</v>
      </c>
      <c r="GR4" s="5">
        <v>149.93799999999999</v>
      </c>
      <c r="GS4" s="5">
        <v>150.58510000000001</v>
      </c>
      <c r="GT4" s="5">
        <v>151.2261</v>
      </c>
      <c r="GU4" s="5">
        <v>151.4496</v>
      </c>
      <c r="GV4" s="5">
        <v>152.6962</v>
      </c>
      <c r="GW4" s="5">
        <v>153.37</v>
      </c>
      <c r="GX4" s="5">
        <v>153.98830000000001</v>
      </c>
      <c r="GY4" s="5">
        <v>154.1867</v>
      </c>
      <c r="GZ4" s="5">
        <v>155.42410000000001</v>
      </c>
      <c r="HA4" s="5">
        <v>156.1011</v>
      </c>
      <c r="HB4" s="5">
        <v>156.75309999999999</v>
      </c>
      <c r="HC4" s="5">
        <v>157.0247</v>
      </c>
      <c r="HD4" s="5">
        <v>158.35820000000001</v>
      </c>
      <c r="HE4" s="5">
        <v>159.12100000000001</v>
      </c>
      <c r="HF4" s="5">
        <v>159.81829999999999</v>
      </c>
      <c r="HG4" s="5">
        <v>160.10659999999999</v>
      </c>
      <c r="HH4" s="5">
        <v>161.4847</v>
      </c>
      <c r="HI4" s="5">
        <v>162.28620000000001</v>
      </c>
      <c r="HJ4" s="5">
        <v>163.00479999999999</v>
      </c>
      <c r="HK4" s="5">
        <v>163.3091</v>
      </c>
      <c r="HL4" s="5">
        <v>164.72929999999999</v>
      </c>
      <c r="HM4" s="5">
        <v>165.55430000000001</v>
      </c>
      <c r="HN4" s="5">
        <v>166.27709999999999</v>
      </c>
      <c r="HO4" s="5">
        <v>166.57859999999999</v>
      </c>
      <c r="HP4" s="5">
        <v>168.0179</v>
      </c>
      <c r="HQ4" s="5">
        <v>168.85390000000001</v>
      </c>
      <c r="HR4" s="5">
        <v>169.57579999999999</v>
      </c>
      <c r="HS4" s="5">
        <v>169.87970000000001</v>
      </c>
      <c r="HT4" s="5">
        <v>171.3562</v>
      </c>
      <c r="HU4" s="5">
        <v>172.21709999999999</v>
      </c>
      <c r="HV4" s="5">
        <v>172.94159999999999</v>
      </c>
      <c r="HW4" s="5">
        <v>173.24889999999999</v>
      </c>
      <c r="HX4" s="5">
        <v>174.74950000000001</v>
      </c>
      <c r="HY4" s="5">
        <v>175.6232</v>
      </c>
      <c r="HZ4" s="5">
        <v>176.35820000000001</v>
      </c>
      <c r="IA4" s="5">
        <v>176.66829999999999</v>
      </c>
      <c r="IB4" s="5">
        <v>178.1951</v>
      </c>
      <c r="IC4" s="5">
        <v>179.08459999999999</v>
      </c>
      <c r="ID4" s="5">
        <v>179.8348</v>
      </c>
      <c r="IE4" s="5">
        <v>180.1533</v>
      </c>
      <c r="IF4" s="5">
        <v>181.71379999999999</v>
      </c>
      <c r="IG4" s="5">
        <v>182.62209999999999</v>
      </c>
      <c r="IH4" s="5">
        <v>183.38570000000001</v>
      </c>
      <c r="II4" s="5">
        <v>183.70699999999999</v>
      </c>
      <c r="IJ4" s="5">
        <v>185.2938</v>
      </c>
      <c r="IK4" s="5">
        <v>186.21639999999999</v>
      </c>
      <c r="IL4" s="5">
        <v>186.99289999999999</v>
      </c>
      <c r="IM4" s="5">
        <v>187.3185</v>
      </c>
      <c r="IN4" s="5">
        <v>188.93510000000001</v>
      </c>
      <c r="IO4" s="5">
        <v>189.8784</v>
      </c>
      <c r="IP4" s="5">
        <v>190.6764</v>
      </c>
      <c r="IQ4" s="5">
        <v>191.0136</v>
      </c>
      <c r="IR4" s="5">
        <v>192.666</v>
      </c>
      <c r="IS4" s="5">
        <v>193.62729999999999</v>
      </c>
      <c r="IT4" s="5">
        <v>194.43639999999999</v>
      </c>
      <c r="IU4" s="5">
        <v>194.7774</v>
      </c>
      <c r="IV4" s="5">
        <v>196.45959999999999</v>
      </c>
      <c r="IW4" s="5">
        <v>197.43940000000001</v>
      </c>
      <c r="IX4" s="5">
        <v>198.26439999999999</v>
      </c>
      <c r="IY4" s="5">
        <v>198.61160000000001</v>
      </c>
      <c r="IZ4" s="5">
        <v>200.32570000000001</v>
      </c>
      <c r="JA4" s="5">
        <v>201.3245</v>
      </c>
      <c r="JB4" s="5">
        <v>202.1669</v>
      </c>
      <c r="JC4" s="5">
        <v>202.5223</v>
      </c>
      <c r="JD4" s="5">
        <v>204.27180000000001</v>
      </c>
      <c r="JE4" s="5">
        <v>205.29259999999999</v>
      </c>
      <c r="JF4" s="5">
        <v>206.1542</v>
      </c>
      <c r="JG4" s="5">
        <v>206.5204</v>
      </c>
      <c r="JH4" s="5">
        <v>208.30950000000001</v>
      </c>
      <c r="JI4" s="5">
        <v>209.35390000000001</v>
      </c>
      <c r="JJ4" s="5">
        <v>210.23480000000001</v>
      </c>
      <c r="JK4" s="5">
        <v>210.6105</v>
      </c>
      <c r="JL4" s="5">
        <v>212.4384</v>
      </c>
      <c r="JM4" s="5">
        <v>213.50450000000001</v>
      </c>
      <c r="JN4" s="5">
        <v>214.4024</v>
      </c>
      <c r="JO4" s="5">
        <v>214.78399999999999</v>
      </c>
      <c r="JP4" s="5">
        <v>216.64500000000001</v>
      </c>
      <c r="JQ4" s="5">
        <v>217.7304</v>
      </c>
      <c r="JR4" s="5">
        <v>218.64529999999999</v>
      </c>
      <c r="JS4" s="5">
        <v>219.0341</v>
      </c>
      <c r="JT4" s="5">
        <v>220.9316</v>
      </c>
      <c r="JU4" s="5">
        <v>222.03790000000001</v>
      </c>
      <c r="JV4" s="5">
        <v>222.9699</v>
      </c>
      <c r="JW4" s="5">
        <v>223.36510000000001</v>
      </c>
      <c r="JX4" s="5">
        <v>225.29849999999999</v>
      </c>
      <c r="JY4" s="5">
        <v>226.42590000000001</v>
      </c>
      <c r="JZ4" s="5">
        <v>227.376</v>
      </c>
      <c r="KA4" s="5">
        <v>227.77889999999999</v>
      </c>
      <c r="KB4" s="5">
        <v>229.751</v>
      </c>
      <c r="KC4" s="5">
        <v>230.90029999999999</v>
      </c>
      <c r="KD4" s="5">
        <v>231.86850000000001</v>
      </c>
      <c r="KE4" s="5">
        <v>232.27850000000001</v>
      </c>
      <c r="KF4" s="5">
        <v>234.28870000000001</v>
      </c>
      <c r="KG4" s="5">
        <v>235.46</v>
      </c>
      <c r="KH4" s="5">
        <v>236.4468</v>
      </c>
      <c r="KI4" s="5">
        <v>236.86449999999999</v>
      </c>
      <c r="KJ4" s="5">
        <v>238.91319999999999</v>
      </c>
      <c r="KK4" s="5">
        <v>240.10740000000001</v>
      </c>
      <c r="KL4" s="5">
        <v>241.11330000000001</v>
      </c>
      <c r="KM4" s="5">
        <v>241.53919999999999</v>
      </c>
      <c r="KN4" s="5">
        <v>243.62909999999999</v>
      </c>
      <c r="KO4" s="5">
        <v>244.84620000000001</v>
      </c>
      <c r="KP4" s="5">
        <v>245.87119999999999</v>
      </c>
      <c r="KQ4" s="5">
        <v>246.30430000000001</v>
      </c>
      <c r="KR4" s="5">
        <v>248.4341</v>
      </c>
      <c r="KS4" s="5">
        <v>249.6746</v>
      </c>
      <c r="KT4" s="5">
        <v>250.7191</v>
      </c>
      <c r="KU4" s="5">
        <v>251.16040000000001</v>
      </c>
      <c r="KV4" s="5">
        <v>253.33150000000001</v>
      </c>
      <c r="KW4" s="5">
        <v>254.59540000000001</v>
      </c>
      <c r="KX4" s="5">
        <v>255.65969999999999</v>
      </c>
      <c r="KY4" s="5">
        <v>256.10899999999998</v>
      </c>
      <c r="KZ4" s="5">
        <v>258.32260000000002</v>
      </c>
      <c r="LA4" s="5">
        <v>259.61070000000001</v>
      </c>
      <c r="LB4" s="5">
        <v>260.69479999999999</v>
      </c>
      <c r="LC4" s="5">
        <v>261.15199999999999</v>
      </c>
      <c r="LD4" s="5">
        <v>263.40839999999997</v>
      </c>
      <c r="LE4" s="5">
        <v>264.72089999999997</v>
      </c>
      <c r="LF4" s="5">
        <v>265.8254</v>
      </c>
      <c r="LG4" s="5">
        <v>266.2903</v>
      </c>
      <c r="LH4" s="5">
        <v>268.58890000000002</v>
      </c>
      <c r="LI4" s="5">
        <v>269.92590000000001</v>
      </c>
      <c r="LJ4" s="5">
        <v>271.05119999999999</v>
      </c>
      <c r="LK4" s="5">
        <v>271.52420000000001</v>
      </c>
      <c r="LL4" s="5">
        <v>273.86759999999998</v>
      </c>
      <c r="LM4" s="5">
        <v>275.2296</v>
      </c>
      <c r="LN4" s="5">
        <v>276.37540000000001</v>
      </c>
      <c r="LO4" s="5">
        <v>276.8562</v>
      </c>
      <c r="LP4" s="5">
        <v>279.2439</v>
      </c>
      <c r="LQ4" s="5">
        <v>280.63139999999999</v>
      </c>
      <c r="LR4" s="5">
        <v>281.79820000000001</v>
      </c>
      <c r="LS4" t="s">
        <v>348</v>
      </c>
      <c r="LT4" t="b">
        <v>0</v>
      </c>
      <c r="LU4" t="s">
        <v>349</v>
      </c>
      <c r="LV4">
        <v>2015</v>
      </c>
      <c r="LW4">
        <v>2025</v>
      </c>
      <c r="LX4">
        <v>4</v>
      </c>
      <c r="LY4" s="2">
        <v>46126</v>
      </c>
      <c r="LZ4" s="3" t="s">
        <v>350</v>
      </c>
      <c r="MA4" s="3" t="s">
        <v>351</v>
      </c>
      <c r="MB4" t="s">
        <v>352</v>
      </c>
      <c r="MC4" t="s">
        <v>353</v>
      </c>
      <c r="MD4" t="s">
        <v>354</v>
      </c>
    </row>
    <row r="5" spans="1:342" x14ac:dyDescent="0.25">
      <c r="A5" t="s">
        <v>342</v>
      </c>
      <c r="B5" t="s">
        <v>355</v>
      </c>
      <c r="C5" t="s">
        <v>420</v>
      </c>
      <c r="D5" t="s">
        <v>356</v>
      </c>
      <c r="E5" s="3" t="s">
        <v>357</v>
      </c>
      <c r="F5" t="s">
        <v>347</v>
      </c>
      <c r="G5" s="4">
        <v>153439</v>
      </c>
      <c r="H5" s="4">
        <v>149443</v>
      </c>
      <c r="I5" s="4">
        <v>151403</v>
      </c>
      <c r="J5" s="4">
        <v>148523</v>
      </c>
      <c r="K5" s="4">
        <v>151234</v>
      </c>
      <c r="L5" s="4">
        <v>151164</v>
      </c>
      <c r="M5" s="4">
        <v>151269</v>
      </c>
      <c r="N5" s="4">
        <v>150853</v>
      </c>
      <c r="O5" s="4">
        <v>151361</v>
      </c>
      <c r="P5" s="4">
        <v>151251</v>
      </c>
      <c r="Q5" s="4">
        <v>153796</v>
      </c>
      <c r="R5" s="4">
        <v>155106</v>
      </c>
      <c r="S5" s="4">
        <v>157443</v>
      </c>
      <c r="T5" s="4">
        <v>158445</v>
      </c>
      <c r="U5" s="4">
        <v>161027</v>
      </c>
      <c r="V5" s="4">
        <v>161090</v>
      </c>
      <c r="W5" s="4">
        <v>162074</v>
      </c>
      <c r="X5" s="4">
        <v>163369</v>
      </c>
      <c r="Y5" s="4">
        <v>162507</v>
      </c>
      <c r="Z5" s="4">
        <v>165575</v>
      </c>
      <c r="AA5" s="4">
        <v>169390</v>
      </c>
      <c r="AB5" s="4">
        <v>170284</v>
      </c>
      <c r="AC5" s="4">
        <v>172709</v>
      </c>
      <c r="AD5" s="4">
        <v>174066</v>
      </c>
      <c r="AE5" s="4">
        <v>178852</v>
      </c>
      <c r="AF5" s="4">
        <v>181672</v>
      </c>
      <c r="AG5" s="4">
        <v>182857</v>
      </c>
      <c r="AH5" s="4">
        <v>183752</v>
      </c>
      <c r="AI5" s="4">
        <v>185943</v>
      </c>
      <c r="AJ5" s="4">
        <v>189091</v>
      </c>
      <c r="AK5" s="4">
        <v>193017</v>
      </c>
      <c r="AL5" s="4">
        <v>197212</v>
      </c>
      <c r="AM5" s="4">
        <v>199926</v>
      </c>
      <c r="AN5" s="4">
        <v>202789</v>
      </c>
      <c r="AO5" s="4">
        <v>207502</v>
      </c>
      <c r="AP5" s="4">
        <v>209369</v>
      </c>
      <c r="AQ5" s="4">
        <v>211167</v>
      </c>
      <c r="AR5" s="4">
        <v>212989</v>
      </c>
      <c r="AS5" s="4">
        <v>212810</v>
      </c>
      <c r="AT5" s="4">
        <v>213685</v>
      </c>
      <c r="AU5" s="4">
        <v>215861</v>
      </c>
      <c r="AV5" s="4">
        <v>216571</v>
      </c>
      <c r="AW5" s="4">
        <v>215211</v>
      </c>
      <c r="AX5" s="4">
        <v>215007</v>
      </c>
      <c r="AY5" s="4">
        <v>214735</v>
      </c>
      <c r="AZ5" s="4">
        <v>213315</v>
      </c>
      <c r="BA5" s="4">
        <v>213544</v>
      </c>
      <c r="BB5" s="4">
        <v>213576</v>
      </c>
      <c r="BC5" s="4">
        <v>213040</v>
      </c>
      <c r="BD5" s="4">
        <v>215855</v>
      </c>
      <c r="BE5" s="4">
        <v>217123</v>
      </c>
      <c r="BF5" s="4">
        <v>217528</v>
      </c>
      <c r="BG5" s="4">
        <v>219343</v>
      </c>
      <c r="BH5" s="4">
        <v>219780</v>
      </c>
      <c r="BI5" s="4">
        <v>223611</v>
      </c>
      <c r="BJ5" s="4">
        <v>225346</v>
      </c>
      <c r="BK5" s="4">
        <v>227586</v>
      </c>
      <c r="BL5" s="4">
        <v>227983</v>
      </c>
      <c r="BM5" s="4">
        <v>229961</v>
      </c>
      <c r="BN5" s="4">
        <v>231570</v>
      </c>
      <c r="BO5" s="4">
        <v>231674</v>
      </c>
      <c r="BP5" s="4">
        <v>233343</v>
      </c>
      <c r="BQ5" s="4">
        <v>234345</v>
      </c>
      <c r="BR5" s="4">
        <v>237147</v>
      </c>
      <c r="BS5" s="4">
        <v>239556</v>
      </c>
      <c r="BT5" s="4">
        <v>241559</v>
      </c>
      <c r="BU5" s="4">
        <v>243639</v>
      </c>
      <c r="BV5" s="4">
        <v>246780</v>
      </c>
      <c r="BW5" s="4">
        <v>249328</v>
      </c>
      <c r="BX5" s="4">
        <v>253090</v>
      </c>
      <c r="BY5" s="4">
        <v>256735</v>
      </c>
      <c r="BZ5" s="4">
        <v>258701</v>
      </c>
      <c r="CA5" s="4">
        <v>260797</v>
      </c>
      <c r="CB5" s="4">
        <v>263411</v>
      </c>
      <c r="CC5" s="4">
        <v>267649</v>
      </c>
      <c r="CD5" s="4">
        <v>267397</v>
      </c>
      <c r="CE5" s="4">
        <v>270159</v>
      </c>
      <c r="CF5" s="4">
        <v>275407</v>
      </c>
      <c r="CG5" s="4">
        <v>278331</v>
      </c>
      <c r="CH5" s="4">
        <v>280651</v>
      </c>
      <c r="CI5" s="4">
        <v>284274</v>
      </c>
      <c r="CJ5" s="4">
        <v>287388</v>
      </c>
      <c r="CK5" s="4">
        <v>290894</v>
      </c>
      <c r="CL5" s="4">
        <v>293325</v>
      </c>
      <c r="CM5" s="4">
        <v>294155</v>
      </c>
      <c r="CN5" s="4">
        <v>296378</v>
      </c>
      <c r="CO5" s="4">
        <v>300827</v>
      </c>
      <c r="CP5" s="4">
        <v>303055</v>
      </c>
      <c r="CQ5" s="4">
        <v>303450</v>
      </c>
      <c r="CR5" s="4">
        <v>304764</v>
      </c>
      <c r="CS5" s="4">
        <v>307772</v>
      </c>
      <c r="CT5" s="4">
        <v>310517</v>
      </c>
      <c r="CU5" s="4">
        <v>312554</v>
      </c>
      <c r="CV5" s="4">
        <v>316413</v>
      </c>
      <c r="CW5" s="4">
        <v>318762</v>
      </c>
      <c r="CX5" s="4">
        <v>320529</v>
      </c>
      <c r="CY5" s="4">
        <v>322150</v>
      </c>
      <c r="CZ5" s="4">
        <v>325157</v>
      </c>
      <c r="DA5" s="4">
        <v>326983</v>
      </c>
      <c r="DB5" s="4">
        <v>329186</v>
      </c>
      <c r="DC5" s="4">
        <v>332385</v>
      </c>
      <c r="DD5" s="4">
        <v>333357</v>
      </c>
      <c r="DE5" s="4">
        <v>335900</v>
      </c>
      <c r="DF5" s="4">
        <v>336830</v>
      </c>
      <c r="DG5" s="4">
        <v>335359</v>
      </c>
      <c r="DH5" s="4">
        <v>335833</v>
      </c>
      <c r="DI5" s="4">
        <v>338624</v>
      </c>
      <c r="DJ5" s="4">
        <v>339339</v>
      </c>
      <c r="DK5" s="4">
        <v>343169</v>
      </c>
      <c r="DL5" s="4">
        <v>347001</v>
      </c>
      <c r="DM5" s="4">
        <v>353872</v>
      </c>
      <c r="DN5" s="4">
        <v>353402</v>
      </c>
      <c r="DO5" s="4">
        <v>355059</v>
      </c>
      <c r="DP5" s="4">
        <v>350021</v>
      </c>
      <c r="DQ5" s="4">
        <v>344231</v>
      </c>
      <c r="DR5" s="4">
        <v>335303</v>
      </c>
      <c r="DS5" s="4">
        <v>333667</v>
      </c>
      <c r="DT5" s="4">
        <v>332958</v>
      </c>
      <c r="DU5" s="4">
        <v>333656</v>
      </c>
      <c r="DV5" s="4">
        <v>336375</v>
      </c>
      <c r="DW5" s="4">
        <v>335932</v>
      </c>
      <c r="DX5" s="4">
        <v>345407</v>
      </c>
      <c r="DY5" s="4">
        <v>346142</v>
      </c>
      <c r="DZ5" s="4">
        <v>345426</v>
      </c>
      <c r="EA5" s="4">
        <v>342009</v>
      </c>
      <c r="EB5" s="4">
        <v>340153</v>
      </c>
      <c r="EC5" s="4">
        <v>340755</v>
      </c>
      <c r="ED5" s="4">
        <v>341255</v>
      </c>
      <c r="EE5" s="4">
        <v>341708</v>
      </c>
      <c r="EF5" s="4">
        <v>345006</v>
      </c>
      <c r="EG5" s="4">
        <v>349895</v>
      </c>
      <c r="EH5" s="4">
        <v>355752</v>
      </c>
      <c r="EI5" s="4">
        <v>352851</v>
      </c>
      <c r="EJ5" s="4">
        <v>355308</v>
      </c>
      <c r="EK5" s="4">
        <v>359151</v>
      </c>
      <c r="EL5" s="4">
        <v>360080</v>
      </c>
      <c r="EM5" s="4">
        <v>361463</v>
      </c>
      <c r="EN5" s="4">
        <v>364739</v>
      </c>
      <c r="EO5" s="4">
        <v>371275</v>
      </c>
      <c r="EP5" s="4">
        <v>374107</v>
      </c>
      <c r="EQ5" s="4">
        <v>375994</v>
      </c>
      <c r="ER5" s="4">
        <v>377177</v>
      </c>
      <c r="ES5" s="4">
        <v>381986</v>
      </c>
      <c r="ET5" s="4">
        <v>381066</v>
      </c>
      <c r="EU5" s="4">
        <v>388934</v>
      </c>
      <c r="EV5" s="4">
        <v>392507</v>
      </c>
      <c r="EW5" s="4">
        <v>395501</v>
      </c>
      <c r="EX5" s="4">
        <v>395973</v>
      </c>
      <c r="EY5" s="4">
        <v>399124</v>
      </c>
      <c r="EZ5" s="4">
        <v>399139</v>
      </c>
      <c r="FA5" s="4">
        <v>401714</v>
      </c>
      <c r="FB5" s="4">
        <v>403747</v>
      </c>
      <c r="FC5" s="4">
        <v>406073</v>
      </c>
      <c r="FD5" s="4">
        <v>404497</v>
      </c>
      <c r="FE5" s="4">
        <v>408017</v>
      </c>
      <c r="FF5" s="4">
        <v>412655</v>
      </c>
      <c r="FG5" s="4">
        <v>412090</v>
      </c>
      <c r="FH5" s="4">
        <v>413136</v>
      </c>
      <c r="FI5" s="4">
        <v>412951</v>
      </c>
      <c r="FJ5" s="4">
        <v>412487</v>
      </c>
      <c r="FK5" s="4">
        <v>400748</v>
      </c>
      <c r="FL5" s="4">
        <v>308486</v>
      </c>
      <c r="FM5" s="4">
        <v>369291</v>
      </c>
      <c r="FN5" s="4">
        <v>362708</v>
      </c>
      <c r="FO5" s="4">
        <v>349378</v>
      </c>
      <c r="FP5" s="4">
        <v>389324</v>
      </c>
      <c r="FQ5" s="4">
        <v>401314</v>
      </c>
      <c r="FR5" s="4">
        <v>402019</v>
      </c>
      <c r="FS5" s="4">
        <v>407981</v>
      </c>
      <c r="FT5" s="4">
        <v>415833</v>
      </c>
      <c r="FU5" s="4">
        <v>416076</v>
      </c>
      <c r="FV5" s="4">
        <v>417728</v>
      </c>
      <c r="FW5" s="4">
        <v>415180</v>
      </c>
      <c r="FX5" s="4">
        <v>416034</v>
      </c>
      <c r="FY5" s="4">
        <v>410873</v>
      </c>
      <c r="FZ5" s="4">
        <v>410194</v>
      </c>
      <c r="GA5" s="4">
        <v>411441</v>
      </c>
      <c r="GB5" s="4">
        <v>411111</v>
      </c>
      <c r="GC5" s="4">
        <v>413697</v>
      </c>
      <c r="GD5" s="4">
        <v>414478</v>
      </c>
      <c r="GE5" s="4">
        <v>415543</v>
      </c>
      <c r="GF5" s="4">
        <v>415740</v>
      </c>
      <c r="GG5" s="4">
        <v>416050</v>
      </c>
      <c r="GH5" s="4">
        <v>416308</v>
      </c>
      <c r="GI5" s="5">
        <v>416650</v>
      </c>
      <c r="GJ5" s="5">
        <v>416591.5</v>
      </c>
      <c r="GK5" s="5">
        <v>417025.2</v>
      </c>
      <c r="GL5" s="5">
        <v>417756.3</v>
      </c>
      <c r="GM5" s="5">
        <v>418704.1</v>
      </c>
      <c r="GN5" s="5">
        <v>419799.3</v>
      </c>
      <c r="GO5" s="5">
        <v>421116.6</v>
      </c>
      <c r="GP5" s="5">
        <v>422738.1</v>
      </c>
      <c r="GQ5" s="5">
        <v>424571</v>
      </c>
      <c r="GR5" s="5">
        <v>426752.6</v>
      </c>
      <c r="GS5" s="5">
        <v>428987.1</v>
      </c>
      <c r="GT5" s="5">
        <v>431261</v>
      </c>
      <c r="GU5" s="5">
        <v>433502.4</v>
      </c>
      <c r="GV5" s="5">
        <v>435670.2</v>
      </c>
      <c r="GW5" s="5">
        <v>437629.9</v>
      </c>
      <c r="GX5" s="5">
        <v>439429.7</v>
      </c>
      <c r="GY5" s="5">
        <v>441166.2</v>
      </c>
      <c r="GZ5" s="5">
        <v>442887.5</v>
      </c>
      <c r="HA5" s="5">
        <v>444611</v>
      </c>
      <c r="HB5" s="5">
        <v>446395.3</v>
      </c>
      <c r="HC5" s="5">
        <v>448181.7</v>
      </c>
      <c r="HD5" s="5">
        <v>449970.9</v>
      </c>
      <c r="HE5" s="5">
        <v>451767.4</v>
      </c>
      <c r="HF5" s="5">
        <v>453573.6</v>
      </c>
      <c r="HG5" s="5">
        <v>455328.6</v>
      </c>
      <c r="HH5" s="5">
        <v>457035.1</v>
      </c>
      <c r="HI5" s="5">
        <v>458711.3</v>
      </c>
      <c r="HJ5" s="5">
        <v>460359.7</v>
      </c>
      <c r="HK5" s="5">
        <v>462133.1</v>
      </c>
      <c r="HL5" s="5">
        <v>463916.3</v>
      </c>
      <c r="HM5" s="5">
        <v>465689</v>
      </c>
      <c r="HN5" s="5">
        <v>467461.9</v>
      </c>
      <c r="HO5" s="5">
        <v>469272.7</v>
      </c>
      <c r="HP5" s="5">
        <v>471081.4</v>
      </c>
      <c r="HQ5" s="5">
        <v>472916.9</v>
      </c>
      <c r="HR5" s="5">
        <v>474767.4</v>
      </c>
      <c r="HS5" s="5">
        <v>476684.2</v>
      </c>
      <c r="HT5" s="5">
        <v>478604.7</v>
      </c>
      <c r="HU5" s="5">
        <v>480476.5</v>
      </c>
      <c r="HV5" s="5">
        <v>482350.6</v>
      </c>
      <c r="HW5" s="5">
        <v>484226.4</v>
      </c>
      <c r="HX5" s="5">
        <v>486106.7</v>
      </c>
      <c r="HY5" s="5">
        <v>487982</v>
      </c>
      <c r="HZ5" s="5">
        <v>489865</v>
      </c>
      <c r="IA5" s="5">
        <v>491751.1</v>
      </c>
      <c r="IB5" s="5">
        <v>493643.7</v>
      </c>
      <c r="IC5" s="5">
        <v>495586.4</v>
      </c>
      <c r="ID5" s="5">
        <v>497544.4</v>
      </c>
      <c r="IE5" s="5">
        <v>499505.4</v>
      </c>
      <c r="IF5" s="5">
        <v>501476.5</v>
      </c>
      <c r="IG5" s="5">
        <v>503421.3</v>
      </c>
      <c r="IH5" s="5">
        <v>505371.4</v>
      </c>
      <c r="II5" s="5">
        <v>507325.3</v>
      </c>
      <c r="IJ5" s="5">
        <v>509285.1</v>
      </c>
      <c r="IK5" s="5">
        <v>511261.4</v>
      </c>
      <c r="IL5" s="5">
        <v>513248.6</v>
      </c>
      <c r="IM5" s="5">
        <v>515279.2</v>
      </c>
      <c r="IN5" s="5">
        <v>517318.6</v>
      </c>
      <c r="IO5" s="5">
        <v>519445.4</v>
      </c>
      <c r="IP5" s="5">
        <v>521605.3</v>
      </c>
      <c r="IQ5" s="5">
        <v>523721.6</v>
      </c>
      <c r="IR5" s="5">
        <v>525852.4</v>
      </c>
      <c r="IS5" s="5">
        <v>528008.4</v>
      </c>
      <c r="IT5" s="5">
        <v>530175.1</v>
      </c>
      <c r="IU5" s="5">
        <v>532341.69999999995</v>
      </c>
      <c r="IV5" s="5">
        <v>534507.4</v>
      </c>
      <c r="IW5" s="5">
        <v>536675.80000000005</v>
      </c>
      <c r="IX5" s="5">
        <v>538850.4</v>
      </c>
      <c r="IY5" s="5">
        <v>541008.80000000005</v>
      </c>
      <c r="IZ5" s="5">
        <v>543150.80000000005</v>
      </c>
      <c r="JA5" s="5">
        <v>545288.19999999995</v>
      </c>
      <c r="JB5" s="5">
        <v>547418.6</v>
      </c>
      <c r="JC5" s="5">
        <v>549520.6</v>
      </c>
      <c r="JD5" s="5">
        <v>551607.19999999995</v>
      </c>
      <c r="JE5" s="5">
        <v>553698.80000000005</v>
      </c>
      <c r="JF5" s="5">
        <v>555782</v>
      </c>
      <c r="JG5" s="5">
        <v>557844.1</v>
      </c>
      <c r="JH5" s="5">
        <v>559903.4</v>
      </c>
      <c r="JI5" s="5">
        <v>561957.69999999995</v>
      </c>
      <c r="JJ5" s="5">
        <v>564014.9</v>
      </c>
      <c r="JK5" s="5">
        <v>566067.80000000005</v>
      </c>
      <c r="JL5" s="5">
        <v>568135.4</v>
      </c>
      <c r="JM5" s="5">
        <v>570195.19999999995</v>
      </c>
      <c r="JN5" s="5">
        <v>572267.9</v>
      </c>
      <c r="JO5" s="5">
        <v>574341.6</v>
      </c>
      <c r="JP5" s="5">
        <v>576411</v>
      </c>
      <c r="JQ5" s="5">
        <v>578476.1</v>
      </c>
      <c r="JR5" s="5">
        <v>580541.19999999995</v>
      </c>
      <c r="JS5" s="5">
        <v>582597.80000000005</v>
      </c>
      <c r="JT5" s="5">
        <v>584654.6</v>
      </c>
      <c r="JU5" s="5">
        <v>586712.80000000005</v>
      </c>
      <c r="JV5" s="5">
        <v>588772.80000000005</v>
      </c>
      <c r="JW5" s="5">
        <v>590820.30000000005</v>
      </c>
      <c r="JX5" s="5">
        <v>592857.80000000005</v>
      </c>
      <c r="JY5" s="5">
        <v>594891.1</v>
      </c>
      <c r="JZ5" s="5">
        <v>596921.9</v>
      </c>
      <c r="KA5" s="5">
        <v>598959.19999999995</v>
      </c>
      <c r="KB5" s="5">
        <v>600995.4</v>
      </c>
      <c r="KC5" s="5">
        <v>603032</v>
      </c>
      <c r="KD5" s="5">
        <v>605070.1</v>
      </c>
      <c r="KE5" s="5">
        <v>607099.4</v>
      </c>
      <c r="KF5" s="5">
        <v>609125.9</v>
      </c>
      <c r="KG5" s="5">
        <v>611152</v>
      </c>
      <c r="KH5" s="5">
        <v>613179.80000000005</v>
      </c>
      <c r="KI5" s="5">
        <v>615194.19999999995</v>
      </c>
      <c r="KJ5" s="5">
        <v>617199.1</v>
      </c>
      <c r="KK5" s="5">
        <v>619197</v>
      </c>
      <c r="KL5" s="5">
        <v>621193</v>
      </c>
      <c r="KM5" s="5">
        <v>623174.19999999995</v>
      </c>
      <c r="KN5" s="5">
        <v>625160.1</v>
      </c>
      <c r="KO5" s="5">
        <v>627149.4</v>
      </c>
      <c r="KP5" s="5">
        <v>629143</v>
      </c>
      <c r="KQ5" s="5">
        <v>631129.30000000005</v>
      </c>
      <c r="KR5" s="5">
        <v>633112.4</v>
      </c>
      <c r="KS5" s="5">
        <v>635094.5</v>
      </c>
      <c r="KT5" s="5">
        <v>637078.19999999995</v>
      </c>
      <c r="KU5" s="5">
        <v>639050.30000000005</v>
      </c>
      <c r="KV5" s="5">
        <v>641019.80000000005</v>
      </c>
      <c r="KW5" s="5">
        <v>642987.19999999995</v>
      </c>
      <c r="KX5" s="5">
        <v>644955.80000000005</v>
      </c>
      <c r="KY5" s="5">
        <v>646914</v>
      </c>
      <c r="KZ5" s="5">
        <v>648873.80000000005</v>
      </c>
      <c r="LA5" s="5">
        <v>650838.1</v>
      </c>
      <c r="LB5" s="5">
        <v>652808.4</v>
      </c>
      <c r="LC5" s="5">
        <v>654773.69999999995</v>
      </c>
      <c r="LD5" s="5">
        <v>656745.6</v>
      </c>
      <c r="LE5" s="5">
        <v>658725</v>
      </c>
      <c r="LF5" s="5">
        <v>660711.9</v>
      </c>
      <c r="LG5" s="5">
        <v>662693.80000000005</v>
      </c>
      <c r="LH5" s="5">
        <v>664674.30000000005</v>
      </c>
      <c r="LI5" s="5">
        <v>666657.1</v>
      </c>
      <c r="LJ5" s="5">
        <v>668641.80000000005</v>
      </c>
      <c r="LK5" s="5">
        <v>670619.80000000005</v>
      </c>
      <c r="LL5" s="5">
        <v>672604.8</v>
      </c>
      <c r="LM5" s="5">
        <v>674598.5</v>
      </c>
      <c r="LN5" s="5">
        <v>676600</v>
      </c>
      <c r="LO5" s="5">
        <v>678597.3</v>
      </c>
      <c r="LP5" s="5">
        <v>680597.1</v>
      </c>
      <c r="LQ5" s="5">
        <v>682603.9</v>
      </c>
      <c r="LR5" s="5">
        <v>684616.9</v>
      </c>
      <c r="LS5" t="s">
        <v>348</v>
      </c>
      <c r="LT5" t="b">
        <v>1</v>
      </c>
      <c r="LU5" s="3" t="s">
        <v>358</v>
      </c>
      <c r="LV5" t="s">
        <v>349</v>
      </c>
      <c r="LW5">
        <v>2025</v>
      </c>
      <c r="LX5">
        <v>4</v>
      </c>
      <c r="LY5" s="2">
        <v>46126</v>
      </c>
      <c r="LZ5" t="s">
        <v>359</v>
      </c>
      <c r="MA5" s="3" t="s">
        <v>360</v>
      </c>
      <c r="MB5" t="s">
        <v>352</v>
      </c>
      <c r="MC5" t="s">
        <v>361</v>
      </c>
      <c r="MD5" t="s">
        <v>354</v>
      </c>
    </row>
    <row r="6" spans="1:342" x14ac:dyDescent="0.25">
      <c r="A6" t="s">
        <v>342</v>
      </c>
      <c r="B6" t="s">
        <v>454</v>
      </c>
      <c r="C6" t="s">
        <v>420</v>
      </c>
      <c r="D6" t="s">
        <v>363</v>
      </c>
      <c r="E6" t="s">
        <v>364</v>
      </c>
      <c r="F6" t="s">
        <v>347</v>
      </c>
      <c r="G6" s="4">
        <v>24743.78</v>
      </c>
      <c r="H6" s="4">
        <v>24765.69</v>
      </c>
      <c r="I6" s="4">
        <v>24771.64</v>
      </c>
      <c r="J6" s="4">
        <v>24781.01</v>
      </c>
      <c r="K6" s="4">
        <v>24763.56</v>
      </c>
      <c r="L6" s="4">
        <v>24726.78</v>
      </c>
      <c r="M6" s="4">
        <v>24632.53</v>
      </c>
      <c r="N6" s="4">
        <v>24515.73</v>
      </c>
      <c r="O6" s="4">
        <v>24419.16</v>
      </c>
      <c r="P6" s="4">
        <v>24342.41</v>
      </c>
      <c r="Q6" s="4">
        <v>24252.19</v>
      </c>
      <c r="R6" s="4">
        <v>24177.07</v>
      </c>
      <c r="S6" s="4">
        <v>24117.35</v>
      </c>
      <c r="T6" s="4">
        <v>24159.88</v>
      </c>
      <c r="U6" s="4">
        <v>24360.79</v>
      </c>
      <c r="V6" s="4">
        <v>24580.71</v>
      </c>
      <c r="W6" s="4">
        <v>24768.04</v>
      </c>
      <c r="X6" s="4">
        <v>24896.55</v>
      </c>
      <c r="Y6" s="4">
        <v>24953.56</v>
      </c>
      <c r="Z6" s="4">
        <v>25025.06</v>
      </c>
      <c r="AA6" s="4">
        <v>25063.97</v>
      </c>
      <c r="AB6" s="4">
        <v>25088.41</v>
      </c>
      <c r="AC6" s="4">
        <v>25124.61</v>
      </c>
      <c r="AD6" s="4">
        <v>25154.47</v>
      </c>
      <c r="AE6" s="4">
        <v>25177.1</v>
      </c>
      <c r="AF6" s="4">
        <v>25207.87</v>
      </c>
      <c r="AG6" s="4">
        <v>25292.04</v>
      </c>
      <c r="AH6" s="4">
        <v>25345.43</v>
      </c>
      <c r="AI6" s="4">
        <v>25374.39</v>
      </c>
      <c r="AJ6" s="4">
        <v>25458.55</v>
      </c>
      <c r="AK6" s="4">
        <v>25548.15</v>
      </c>
      <c r="AL6" s="4">
        <v>25625.98</v>
      </c>
      <c r="AM6" s="4">
        <v>25709.24</v>
      </c>
      <c r="AN6" s="4">
        <v>25756.3</v>
      </c>
      <c r="AO6" s="4">
        <v>25833.22</v>
      </c>
      <c r="AP6" s="4">
        <v>25926.44</v>
      </c>
      <c r="AQ6" s="4">
        <v>26035.95</v>
      </c>
      <c r="AR6" s="4">
        <v>26075.77</v>
      </c>
      <c r="AS6" s="4">
        <v>26100.2</v>
      </c>
      <c r="AT6" s="4">
        <v>26155.4</v>
      </c>
      <c r="AU6" s="4">
        <v>26158.12</v>
      </c>
      <c r="AV6" s="4">
        <v>26187.98</v>
      </c>
      <c r="AW6" s="4">
        <v>26198.85</v>
      </c>
      <c r="AX6" s="4">
        <v>26161.74</v>
      </c>
      <c r="AY6" s="4">
        <v>26096.58</v>
      </c>
      <c r="AZ6" s="4">
        <v>26034.13</v>
      </c>
      <c r="BA6" s="4">
        <v>25927.35</v>
      </c>
      <c r="BB6" s="4">
        <v>25807.88</v>
      </c>
      <c r="BC6" s="4">
        <v>25767.16</v>
      </c>
      <c r="BD6" s="4">
        <v>25685.71</v>
      </c>
      <c r="BE6" s="4">
        <v>25633.22</v>
      </c>
      <c r="BF6" s="4">
        <v>25582.54</v>
      </c>
      <c r="BG6" s="4">
        <v>25598.83</v>
      </c>
      <c r="BH6" s="4">
        <v>25542.720000000001</v>
      </c>
      <c r="BI6" s="4">
        <v>25554.639999999999</v>
      </c>
      <c r="BJ6" s="4">
        <v>25588.28</v>
      </c>
      <c r="BK6" s="4">
        <v>25618.31</v>
      </c>
      <c r="BL6" s="4">
        <v>25621.98</v>
      </c>
      <c r="BM6" s="4">
        <v>25660.18</v>
      </c>
      <c r="BN6" s="4">
        <v>25618.23</v>
      </c>
      <c r="BO6" s="4">
        <v>25688.3</v>
      </c>
      <c r="BP6" s="4">
        <v>25760.29</v>
      </c>
      <c r="BQ6" s="4">
        <v>25865.29</v>
      </c>
      <c r="BR6" s="4">
        <v>25926.53</v>
      </c>
      <c r="BS6" s="4">
        <v>25951.1</v>
      </c>
      <c r="BT6" s="4">
        <v>26052.73</v>
      </c>
      <c r="BU6" s="4">
        <v>26107.59</v>
      </c>
      <c r="BV6" s="4">
        <v>26238.12</v>
      </c>
      <c r="BW6" s="4">
        <v>26331.05</v>
      </c>
      <c r="BX6" s="4">
        <v>26479.759999999998</v>
      </c>
      <c r="BY6" s="4">
        <v>26497.87</v>
      </c>
      <c r="BZ6" s="4">
        <v>26533.5</v>
      </c>
      <c r="CA6" s="4">
        <v>26581.17</v>
      </c>
      <c r="CB6" s="4">
        <v>26652.18</v>
      </c>
      <c r="CC6" s="4">
        <v>26816.94</v>
      </c>
      <c r="CD6" s="4">
        <v>26967.14</v>
      </c>
      <c r="CE6" s="4">
        <v>27115.86</v>
      </c>
      <c r="CF6" s="4">
        <v>27165.4</v>
      </c>
      <c r="CG6" s="4">
        <v>27271.56</v>
      </c>
      <c r="CH6" s="4">
        <v>27381.66</v>
      </c>
      <c r="CI6" s="4">
        <v>27446.58</v>
      </c>
      <c r="CJ6" s="4">
        <v>27497.38</v>
      </c>
      <c r="CK6" s="4">
        <v>27560.54</v>
      </c>
      <c r="CL6" s="4">
        <v>27557.41</v>
      </c>
      <c r="CM6" s="4">
        <v>27619.7</v>
      </c>
      <c r="CN6" s="4">
        <v>27716.25</v>
      </c>
      <c r="CO6" s="4">
        <v>27741.9</v>
      </c>
      <c r="CP6" s="4">
        <v>27856.85</v>
      </c>
      <c r="CQ6" s="4">
        <v>27846.400000000001</v>
      </c>
      <c r="CR6" s="4">
        <v>27980.35</v>
      </c>
      <c r="CS6" s="4">
        <v>28025.95</v>
      </c>
      <c r="CT6" s="4">
        <v>28144.7</v>
      </c>
      <c r="CU6" s="4">
        <v>28148.5</v>
      </c>
      <c r="CV6" s="4">
        <v>28208.35</v>
      </c>
      <c r="CW6" s="4">
        <v>28270.1</v>
      </c>
      <c r="CX6" s="4">
        <v>28272.95</v>
      </c>
      <c r="CY6" s="4">
        <v>28398.35</v>
      </c>
      <c r="CZ6" s="4">
        <v>28411.65</v>
      </c>
      <c r="DA6" s="4">
        <v>28423.05</v>
      </c>
      <c r="DB6" s="4">
        <v>28591.200000000001</v>
      </c>
      <c r="DC6" s="4">
        <v>28694.75</v>
      </c>
      <c r="DD6" s="4">
        <v>28727.05</v>
      </c>
      <c r="DE6" s="4">
        <v>28846.75</v>
      </c>
      <c r="DF6" s="4">
        <v>28924.65</v>
      </c>
      <c r="DG6" s="4">
        <v>29119.4</v>
      </c>
      <c r="DH6" s="4">
        <v>29251.45</v>
      </c>
      <c r="DI6" s="4">
        <v>29332.2</v>
      </c>
      <c r="DJ6" s="4">
        <v>29369.25</v>
      </c>
      <c r="DK6" s="4">
        <v>29353.1</v>
      </c>
      <c r="DL6" s="4">
        <v>29431</v>
      </c>
      <c r="DM6" s="4">
        <v>29516.5</v>
      </c>
      <c r="DN6" s="4">
        <v>29624.799999999999</v>
      </c>
      <c r="DO6" s="4">
        <v>29740.7</v>
      </c>
      <c r="DP6" s="4">
        <v>29831.9</v>
      </c>
      <c r="DQ6" s="4">
        <v>29849</v>
      </c>
      <c r="DR6" s="4">
        <v>29954.45</v>
      </c>
      <c r="DS6" s="4">
        <v>30020.95</v>
      </c>
      <c r="DT6" s="4">
        <v>29958.25</v>
      </c>
      <c r="DU6" s="4">
        <v>29966.799999999999</v>
      </c>
      <c r="DV6" s="4">
        <v>29977.25</v>
      </c>
      <c r="DW6" s="4">
        <v>29946.28</v>
      </c>
      <c r="DX6" s="4">
        <v>30064.32</v>
      </c>
      <c r="DY6" s="4">
        <v>30214.47</v>
      </c>
      <c r="DZ6" s="4">
        <v>30172</v>
      </c>
      <c r="EA6" s="4">
        <v>30247.99</v>
      </c>
      <c r="EB6" s="4">
        <v>30291.69</v>
      </c>
      <c r="EC6" s="4">
        <v>30251.91</v>
      </c>
      <c r="ED6" s="4">
        <v>30341.88</v>
      </c>
      <c r="EE6" s="4">
        <v>30401.54</v>
      </c>
      <c r="EF6" s="4">
        <v>30554.01</v>
      </c>
      <c r="EG6" s="4">
        <v>30611.78</v>
      </c>
      <c r="EH6" s="4">
        <v>30757.61</v>
      </c>
      <c r="EI6" s="4">
        <v>30705.53</v>
      </c>
      <c r="EJ6" s="4">
        <v>30782.23</v>
      </c>
      <c r="EK6" s="4">
        <v>30915.759999999998</v>
      </c>
      <c r="EL6" s="4">
        <v>30974.48</v>
      </c>
      <c r="EM6" s="4">
        <v>31068.23</v>
      </c>
      <c r="EN6" s="4">
        <v>31091.9</v>
      </c>
      <c r="EO6" s="4">
        <v>31135.8</v>
      </c>
      <c r="EP6" s="4">
        <v>31168.34</v>
      </c>
      <c r="EQ6" s="4">
        <v>31358.76</v>
      </c>
      <c r="ER6" s="4">
        <v>31367.1</v>
      </c>
      <c r="ES6" s="4">
        <v>31511.93</v>
      </c>
      <c r="ET6" s="4">
        <v>31658.79</v>
      </c>
      <c r="EU6" s="4">
        <v>31707.79</v>
      </c>
      <c r="EV6" s="4">
        <v>31852.02</v>
      </c>
      <c r="EW6" s="4">
        <v>31905.89</v>
      </c>
      <c r="EX6" s="4">
        <v>31926.45</v>
      </c>
      <c r="EY6" s="4">
        <v>31987.06</v>
      </c>
      <c r="EZ6" s="4">
        <v>32079.200000000001</v>
      </c>
      <c r="FA6" s="4">
        <v>32038.75</v>
      </c>
      <c r="FB6" s="4">
        <v>32172.99</v>
      </c>
      <c r="FC6" s="4">
        <v>32326.48</v>
      </c>
      <c r="FD6" s="4">
        <v>32330.01</v>
      </c>
      <c r="FE6" s="4">
        <v>32396.79</v>
      </c>
      <c r="FF6" s="4">
        <v>32557.35</v>
      </c>
      <c r="FG6" s="4">
        <v>32606.04</v>
      </c>
      <c r="FH6" s="4">
        <v>32820.32</v>
      </c>
      <c r="FI6" s="4">
        <v>32758.05</v>
      </c>
      <c r="FJ6" s="4">
        <v>32880.550000000003</v>
      </c>
      <c r="FK6" s="4">
        <v>32925.550000000003</v>
      </c>
      <c r="FL6" s="4">
        <v>32577.98</v>
      </c>
      <c r="FM6" s="4">
        <v>32598.09</v>
      </c>
      <c r="FN6" s="4">
        <v>32611.49</v>
      </c>
      <c r="FO6" s="4">
        <v>32536.81</v>
      </c>
      <c r="FP6" s="4">
        <v>32609.360000000001</v>
      </c>
      <c r="FQ6" s="4">
        <v>32800.83</v>
      </c>
      <c r="FR6" s="4">
        <v>32757.52</v>
      </c>
      <c r="FS6" s="4">
        <v>32684.639999999999</v>
      </c>
      <c r="FT6" s="4">
        <v>32893.699999999997</v>
      </c>
      <c r="FU6" s="4">
        <v>32793.96</v>
      </c>
      <c r="FV6" s="4">
        <v>33052.89</v>
      </c>
      <c r="FW6" s="4">
        <v>33290.730000000003</v>
      </c>
      <c r="FX6" s="4">
        <v>33394.300000000003</v>
      </c>
      <c r="FY6" s="4">
        <v>33352.1</v>
      </c>
      <c r="FZ6" s="4">
        <v>33294.559999999998</v>
      </c>
      <c r="GA6" s="4">
        <v>33419.230000000003</v>
      </c>
      <c r="GB6" s="4">
        <v>33522.800000000003</v>
      </c>
      <c r="GC6" s="4">
        <v>33835.440000000002</v>
      </c>
      <c r="GD6" s="4">
        <v>33962.980000000003</v>
      </c>
      <c r="GE6" s="5">
        <v>34129.85</v>
      </c>
      <c r="GF6" s="5">
        <v>34414.67</v>
      </c>
      <c r="GG6" s="5">
        <v>34505.78</v>
      </c>
      <c r="GH6" s="5">
        <v>34645.79</v>
      </c>
      <c r="GI6" s="5">
        <v>34763.15</v>
      </c>
      <c r="GJ6" s="5">
        <v>34809.43</v>
      </c>
      <c r="GK6" s="5">
        <v>34892.26</v>
      </c>
      <c r="GL6" s="5">
        <v>34978.449999999997</v>
      </c>
      <c r="GM6" s="5">
        <v>35074.800000000003</v>
      </c>
      <c r="GN6" s="5">
        <v>35171.370000000003</v>
      </c>
      <c r="GO6" s="5">
        <v>35246.14</v>
      </c>
      <c r="GP6" s="5">
        <v>35324.47</v>
      </c>
      <c r="GQ6" s="5">
        <v>35406.410000000003</v>
      </c>
      <c r="GR6" s="5">
        <v>35488.410000000003</v>
      </c>
      <c r="GS6" s="5">
        <v>35566.980000000003</v>
      </c>
      <c r="GT6" s="5">
        <v>35645.71</v>
      </c>
      <c r="GU6" s="5">
        <v>35721</v>
      </c>
      <c r="GV6" s="5">
        <v>35792.85</v>
      </c>
      <c r="GW6" s="5">
        <v>35864.559999999998</v>
      </c>
      <c r="GX6" s="5">
        <v>35936.400000000001</v>
      </c>
      <c r="GY6" s="5">
        <v>36008.36</v>
      </c>
      <c r="GZ6" s="5">
        <v>36080.449999999997</v>
      </c>
      <c r="HA6" s="5">
        <v>36149.129999999997</v>
      </c>
      <c r="HB6" s="5">
        <v>36217.94</v>
      </c>
      <c r="HC6" s="5">
        <v>36286.85</v>
      </c>
      <c r="HD6" s="5">
        <v>36355.89</v>
      </c>
      <c r="HE6" s="5">
        <v>36421.46</v>
      </c>
      <c r="HF6" s="5">
        <v>36487.14</v>
      </c>
      <c r="HG6" s="5">
        <v>36549.120000000003</v>
      </c>
      <c r="HH6" s="5">
        <v>36611.19</v>
      </c>
      <c r="HI6" s="5">
        <v>36673.410000000003</v>
      </c>
      <c r="HJ6" s="5">
        <v>36735.72</v>
      </c>
      <c r="HK6" s="5">
        <v>36798.129999999997</v>
      </c>
      <c r="HL6" s="5">
        <v>36860.639999999999</v>
      </c>
      <c r="HM6" s="5">
        <v>36923.300000000003</v>
      </c>
      <c r="HN6" s="5">
        <v>36986.06</v>
      </c>
      <c r="HO6" s="5">
        <v>37048.92</v>
      </c>
      <c r="HP6" s="5">
        <v>37111.879999999997</v>
      </c>
      <c r="HQ6" s="5">
        <v>37173.07</v>
      </c>
      <c r="HR6" s="5">
        <v>37231.410000000003</v>
      </c>
      <c r="HS6" s="5">
        <v>37288.68</v>
      </c>
      <c r="HT6" s="5">
        <v>37345.97</v>
      </c>
      <c r="HU6" s="5">
        <v>37403.33</v>
      </c>
      <c r="HV6" s="5">
        <v>37460.71</v>
      </c>
      <c r="HW6" s="5">
        <v>37518.120000000003</v>
      </c>
      <c r="HX6" s="5">
        <v>37575.550000000003</v>
      </c>
      <c r="HY6" s="5">
        <v>37632.980000000003</v>
      </c>
      <c r="HZ6" s="5">
        <v>37690.46</v>
      </c>
      <c r="IA6" s="5">
        <v>37747.94</v>
      </c>
      <c r="IB6" s="5">
        <v>37805.449999999997</v>
      </c>
      <c r="IC6" s="5">
        <v>37863.040000000001</v>
      </c>
      <c r="ID6" s="5">
        <v>37920.660000000003</v>
      </c>
      <c r="IE6" s="5">
        <v>37978.29</v>
      </c>
      <c r="IF6" s="5">
        <v>38035.949999999997</v>
      </c>
      <c r="IG6" s="5">
        <v>38093.64</v>
      </c>
      <c r="IH6" s="5">
        <v>38151.360000000001</v>
      </c>
      <c r="II6" s="5">
        <v>38209.11</v>
      </c>
      <c r="IJ6" s="5">
        <v>38266.879999999997</v>
      </c>
      <c r="IK6" s="5">
        <v>38324.49</v>
      </c>
      <c r="IL6" s="5">
        <v>38382.129999999997</v>
      </c>
      <c r="IM6" s="5">
        <v>38439.79</v>
      </c>
      <c r="IN6" s="5">
        <v>38497.480000000003</v>
      </c>
      <c r="IO6" s="5">
        <v>38554.97</v>
      </c>
      <c r="IP6" s="5">
        <v>38612.480000000003</v>
      </c>
      <c r="IQ6" s="5">
        <v>38674.910000000003</v>
      </c>
      <c r="IR6" s="5">
        <v>38737.39</v>
      </c>
      <c r="IS6" s="5">
        <v>38800.550000000003</v>
      </c>
      <c r="IT6" s="5">
        <v>38863.74</v>
      </c>
      <c r="IU6" s="5">
        <v>38926.94</v>
      </c>
      <c r="IV6" s="5">
        <v>38990.17</v>
      </c>
      <c r="IW6" s="5">
        <v>39048.400000000001</v>
      </c>
      <c r="IX6" s="5">
        <v>39106.65</v>
      </c>
      <c r="IY6" s="5">
        <v>39164.910000000003</v>
      </c>
      <c r="IZ6" s="5">
        <v>39223.17</v>
      </c>
      <c r="JA6" s="5">
        <v>39269.94</v>
      </c>
      <c r="JB6" s="5">
        <v>39316.699999999997</v>
      </c>
      <c r="JC6" s="5">
        <v>39363.46</v>
      </c>
      <c r="JD6" s="5">
        <v>39410.199999999997</v>
      </c>
      <c r="JE6" s="5">
        <v>39445.519999999997</v>
      </c>
      <c r="JF6" s="5">
        <v>39480.800000000003</v>
      </c>
      <c r="JG6" s="5">
        <v>39516.06</v>
      </c>
      <c r="JH6" s="5">
        <v>39551.29</v>
      </c>
      <c r="JI6" s="5">
        <v>39583.120000000003</v>
      </c>
      <c r="JJ6" s="5">
        <v>39614.94</v>
      </c>
      <c r="JK6" s="5">
        <v>39646.71</v>
      </c>
      <c r="JL6" s="5">
        <v>39678.46</v>
      </c>
      <c r="JM6" s="5">
        <v>39714.68</v>
      </c>
      <c r="JN6" s="5">
        <v>39750.879999999997</v>
      </c>
      <c r="JO6" s="5">
        <v>39787.1</v>
      </c>
      <c r="JP6" s="5">
        <v>39823.32</v>
      </c>
      <c r="JQ6" s="5">
        <v>39856.28</v>
      </c>
      <c r="JR6" s="5">
        <v>39889.26</v>
      </c>
      <c r="JS6" s="5">
        <v>39922.25</v>
      </c>
      <c r="JT6" s="5">
        <v>39955.24</v>
      </c>
      <c r="JU6" s="5">
        <v>39986.74</v>
      </c>
      <c r="JV6" s="5">
        <v>40018.25</v>
      </c>
      <c r="JW6" s="5">
        <v>40049.769999999997</v>
      </c>
      <c r="JX6" s="5">
        <v>40081.300000000003</v>
      </c>
      <c r="JY6" s="5">
        <v>40107.949999999997</v>
      </c>
      <c r="JZ6" s="5">
        <v>40134.61</v>
      </c>
      <c r="KA6" s="5">
        <v>40161.269999999997</v>
      </c>
      <c r="KB6" s="5">
        <v>40187.919999999998</v>
      </c>
      <c r="KC6" s="5">
        <v>40213.120000000003</v>
      </c>
      <c r="KD6" s="5">
        <v>40238.32</v>
      </c>
      <c r="KE6" s="5">
        <v>40263.519999999997</v>
      </c>
      <c r="KF6" s="5">
        <v>40288.699999999997</v>
      </c>
      <c r="KG6" s="5">
        <v>40311.519999999997</v>
      </c>
      <c r="KH6" s="5">
        <v>40334.36</v>
      </c>
      <c r="KI6" s="5">
        <v>40357.160000000003</v>
      </c>
      <c r="KJ6" s="5">
        <v>40380</v>
      </c>
      <c r="KK6" s="5">
        <v>40398.230000000003</v>
      </c>
      <c r="KL6" s="5">
        <v>40416.46</v>
      </c>
      <c r="KM6" s="5">
        <v>40434.699999999997</v>
      </c>
      <c r="KN6" s="5">
        <v>40452.97</v>
      </c>
      <c r="KO6" s="5">
        <v>40471.19</v>
      </c>
      <c r="KP6" s="5">
        <v>40489.449999999997</v>
      </c>
      <c r="KQ6" s="5">
        <v>40507.699999999997</v>
      </c>
      <c r="KR6" s="5">
        <v>40525.96</v>
      </c>
      <c r="KS6" s="5">
        <v>40542.21</v>
      </c>
      <c r="KT6" s="5">
        <v>40558.51</v>
      </c>
      <c r="KU6" s="5">
        <v>40574.800000000003</v>
      </c>
      <c r="KV6" s="5">
        <v>40591.089999999997</v>
      </c>
      <c r="KW6" s="5">
        <v>40605.65</v>
      </c>
      <c r="KX6" s="5">
        <v>40620.239999999998</v>
      </c>
      <c r="KY6" s="5">
        <v>40634.82</v>
      </c>
      <c r="KZ6" s="5">
        <v>40649.410000000003</v>
      </c>
      <c r="LA6" s="5">
        <v>40663.85</v>
      </c>
      <c r="LB6" s="5">
        <v>40678.32</v>
      </c>
      <c r="LC6" s="5">
        <v>40692.78</v>
      </c>
      <c r="LD6" s="5">
        <v>40707.24</v>
      </c>
      <c r="LE6" s="5">
        <v>40723.31</v>
      </c>
      <c r="LF6" s="5">
        <v>40739.39</v>
      </c>
      <c r="LG6" s="5">
        <v>40755.47</v>
      </c>
      <c r="LH6" s="5">
        <v>40771.57</v>
      </c>
      <c r="LI6" s="5">
        <v>40786.53</v>
      </c>
      <c r="LJ6" s="5">
        <v>40801.5</v>
      </c>
      <c r="LK6" s="5">
        <v>40816.49</v>
      </c>
      <c r="LL6" s="5">
        <v>40831.480000000003</v>
      </c>
      <c r="LM6" s="5">
        <v>40847.82</v>
      </c>
      <c r="LN6" s="5">
        <v>40864.14</v>
      </c>
      <c r="LO6" s="5">
        <v>40880.5</v>
      </c>
      <c r="LP6" s="5">
        <v>40896.86</v>
      </c>
      <c r="LQ6" s="5">
        <v>40913.230000000003</v>
      </c>
      <c r="LR6" s="5">
        <v>40929.61</v>
      </c>
      <c r="LS6" t="s">
        <v>437</v>
      </c>
      <c r="LT6" t="b">
        <v>0</v>
      </c>
      <c r="LU6" t="s">
        <v>349</v>
      </c>
      <c r="LV6" t="s">
        <v>349</v>
      </c>
      <c r="LW6">
        <v>2024</v>
      </c>
      <c r="LX6">
        <v>4</v>
      </c>
      <c r="LY6" s="2">
        <v>46126</v>
      </c>
      <c r="LZ6" t="s">
        <v>437</v>
      </c>
      <c r="MA6" t="s">
        <v>349</v>
      </c>
      <c r="MB6" t="s">
        <v>352</v>
      </c>
      <c r="MC6" t="s">
        <v>455</v>
      </c>
      <c r="MD6" t="s">
        <v>354</v>
      </c>
    </row>
    <row r="7" spans="1:342" x14ac:dyDescent="0.25">
      <c r="A7" t="s">
        <v>342</v>
      </c>
      <c r="B7" s="3" t="s">
        <v>362</v>
      </c>
      <c r="C7" t="s">
        <v>420</v>
      </c>
      <c r="D7" t="s">
        <v>363</v>
      </c>
      <c r="E7" t="s">
        <v>364</v>
      </c>
      <c r="F7" t="s">
        <v>347</v>
      </c>
      <c r="G7" s="4">
        <v>25250</v>
      </c>
      <c r="H7" s="4">
        <v>25190</v>
      </c>
      <c r="I7" s="4">
        <v>25050</v>
      </c>
      <c r="J7" s="4">
        <v>24855</v>
      </c>
      <c r="K7" s="4">
        <v>24661</v>
      </c>
      <c r="L7" s="4">
        <v>24495</v>
      </c>
      <c r="M7" s="4">
        <v>24355</v>
      </c>
      <c r="N7" s="4">
        <v>24209</v>
      </c>
      <c r="O7" s="4">
        <v>24120</v>
      </c>
      <c r="P7" s="4">
        <v>24027</v>
      </c>
      <c r="Q7" s="4">
        <v>23901</v>
      </c>
      <c r="R7" s="4">
        <v>23755</v>
      </c>
      <c r="S7" s="4">
        <v>23651</v>
      </c>
      <c r="T7" s="4">
        <v>23647</v>
      </c>
      <c r="U7" s="4">
        <v>23809</v>
      </c>
      <c r="V7" s="4">
        <v>23994</v>
      </c>
      <c r="W7" s="4">
        <v>24125</v>
      </c>
      <c r="X7" s="4">
        <v>24245</v>
      </c>
      <c r="Y7" s="4">
        <v>24335</v>
      </c>
      <c r="Z7" s="4">
        <v>24435</v>
      </c>
      <c r="AA7" s="4">
        <v>24515</v>
      </c>
      <c r="AB7" s="4">
        <v>24570</v>
      </c>
      <c r="AC7" s="4">
        <v>24625</v>
      </c>
      <c r="AD7" s="4">
        <v>24660</v>
      </c>
      <c r="AE7" s="4">
        <v>24670</v>
      </c>
      <c r="AF7" s="4">
        <v>24695</v>
      </c>
      <c r="AG7" s="4">
        <v>24770</v>
      </c>
      <c r="AH7" s="4">
        <v>24850</v>
      </c>
      <c r="AI7" s="4">
        <v>24925</v>
      </c>
      <c r="AJ7" s="4">
        <v>25110</v>
      </c>
      <c r="AK7" s="4">
        <v>25345</v>
      </c>
      <c r="AL7" s="4">
        <v>25575</v>
      </c>
      <c r="AM7" s="4">
        <v>25795</v>
      </c>
      <c r="AN7" s="4">
        <v>25970</v>
      </c>
      <c r="AO7" s="4">
        <v>26160</v>
      </c>
      <c r="AP7" s="4">
        <v>26355</v>
      </c>
      <c r="AQ7" s="4">
        <v>26590</v>
      </c>
      <c r="AR7" s="4">
        <v>26730</v>
      </c>
      <c r="AS7" s="4">
        <v>26795</v>
      </c>
      <c r="AT7" s="4">
        <v>26880</v>
      </c>
      <c r="AU7" s="4">
        <v>26900</v>
      </c>
      <c r="AV7" s="4">
        <v>26935</v>
      </c>
      <c r="AW7" s="4">
        <v>26900</v>
      </c>
      <c r="AX7" s="4">
        <v>26750</v>
      </c>
      <c r="AY7" s="4">
        <v>26530</v>
      </c>
      <c r="AZ7" s="4">
        <v>26275</v>
      </c>
      <c r="BA7" s="4">
        <v>26025</v>
      </c>
      <c r="BB7" s="4">
        <v>25820</v>
      </c>
      <c r="BC7" s="4">
        <v>25710</v>
      </c>
      <c r="BD7" s="4">
        <v>25605</v>
      </c>
      <c r="BE7" s="4">
        <v>25509</v>
      </c>
      <c r="BF7" s="4">
        <v>25336</v>
      </c>
      <c r="BG7" s="4">
        <v>25282</v>
      </c>
      <c r="BH7" s="4">
        <v>25293</v>
      </c>
      <c r="BI7" s="4">
        <v>25316</v>
      </c>
      <c r="BJ7" s="4">
        <v>25320</v>
      </c>
      <c r="BK7" s="4">
        <v>25408</v>
      </c>
      <c r="BL7" s="4">
        <v>25451</v>
      </c>
      <c r="BM7" s="4">
        <v>25559</v>
      </c>
      <c r="BN7" s="4">
        <v>25600</v>
      </c>
      <c r="BO7" s="4">
        <v>25670</v>
      </c>
      <c r="BP7" s="4">
        <v>25770</v>
      </c>
      <c r="BQ7" s="4">
        <v>25852</v>
      </c>
      <c r="BR7" s="4">
        <v>25982</v>
      </c>
      <c r="BS7" s="4">
        <v>25970</v>
      </c>
      <c r="BT7" s="4">
        <v>26009</v>
      </c>
      <c r="BU7" s="4">
        <v>26062</v>
      </c>
      <c r="BV7" s="4">
        <v>26198</v>
      </c>
      <c r="BW7" s="4">
        <v>26381</v>
      </c>
      <c r="BX7" s="4">
        <v>26514</v>
      </c>
      <c r="BY7" s="4">
        <v>26572</v>
      </c>
      <c r="BZ7" s="4">
        <v>26636</v>
      </c>
      <c r="CA7" s="4">
        <v>26677</v>
      </c>
      <c r="CB7" s="4">
        <v>26714</v>
      </c>
      <c r="CC7" s="4">
        <v>26834</v>
      </c>
      <c r="CD7" s="4">
        <v>26955</v>
      </c>
      <c r="CE7" s="4">
        <v>27036</v>
      </c>
      <c r="CF7" s="4">
        <v>27095</v>
      </c>
      <c r="CG7" s="4">
        <v>27218</v>
      </c>
      <c r="CH7" s="4">
        <v>27322</v>
      </c>
      <c r="CI7" s="4">
        <v>27362</v>
      </c>
      <c r="CJ7" s="4">
        <v>27468</v>
      </c>
      <c r="CK7" s="4">
        <v>27555</v>
      </c>
      <c r="CL7" s="4">
        <v>27549</v>
      </c>
      <c r="CM7" s="4">
        <v>27623</v>
      </c>
      <c r="CN7" s="4">
        <v>27707</v>
      </c>
      <c r="CO7" s="4">
        <v>27715</v>
      </c>
      <c r="CP7" s="4">
        <v>27803</v>
      </c>
      <c r="CQ7" s="4">
        <v>27797</v>
      </c>
      <c r="CR7" s="4">
        <v>27933</v>
      </c>
      <c r="CS7" s="4">
        <v>27935</v>
      </c>
      <c r="CT7" s="4">
        <v>28110</v>
      </c>
      <c r="CU7" s="4">
        <v>28099</v>
      </c>
      <c r="CV7" s="4">
        <v>28226</v>
      </c>
      <c r="CW7" s="4">
        <v>28256</v>
      </c>
      <c r="CX7" s="4">
        <v>28304</v>
      </c>
      <c r="CY7" s="4">
        <v>28459</v>
      </c>
      <c r="CZ7" s="4">
        <v>28470</v>
      </c>
      <c r="DA7" s="4">
        <v>28518</v>
      </c>
      <c r="DB7" s="4">
        <v>28673</v>
      </c>
      <c r="DC7" s="4">
        <v>28789</v>
      </c>
      <c r="DD7" s="4">
        <v>28802</v>
      </c>
      <c r="DE7" s="4">
        <v>28928</v>
      </c>
      <c r="DF7" s="4">
        <v>28880</v>
      </c>
      <c r="DG7" s="4">
        <v>29048</v>
      </c>
      <c r="DH7" s="4">
        <v>29106</v>
      </c>
      <c r="DI7" s="4">
        <v>29183</v>
      </c>
      <c r="DJ7" s="4">
        <v>29214</v>
      </c>
      <c r="DK7" s="4">
        <v>29194</v>
      </c>
      <c r="DL7" s="4">
        <v>29322</v>
      </c>
      <c r="DM7" s="4">
        <v>29420</v>
      </c>
      <c r="DN7" s="4">
        <v>29576</v>
      </c>
      <c r="DO7" s="4">
        <v>29684</v>
      </c>
      <c r="DP7" s="4">
        <v>29722</v>
      </c>
      <c r="DQ7" s="4">
        <v>29580</v>
      </c>
      <c r="DR7" s="4">
        <v>29528</v>
      </c>
      <c r="DS7" s="4">
        <v>29366</v>
      </c>
      <c r="DT7" s="4">
        <v>29087</v>
      </c>
      <c r="DU7" s="4">
        <v>29069</v>
      </c>
      <c r="DV7" s="4">
        <v>29102</v>
      </c>
      <c r="DW7" s="4">
        <v>29013</v>
      </c>
      <c r="DX7" s="4">
        <v>29192</v>
      </c>
      <c r="DY7" s="4">
        <v>29385</v>
      </c>
      <c r="DZ7" s="4">
        <v>29324</v>
      </c>
      <c r="EA7" s="4">
        <v>29441</v>
      </c>
      <c r="EB7" s="4">
        <v>29447</v>
      </c>
      <c r="EC7" s="4">
        <v>29284</v>
      </c>
      <c r="ED7" s="4">
        <v>29352</v>
      </c>
      <c r="EE7" s="4">
        <v>29470</v>
      </c>
      <c r="EF7" s="4">
        <v>29689</v>
      </c>
      <c r="EG7" s="4">
        <v>29788</v>
      </c>
      <c r="EH7" s="4">
        <v>29945</v>
      </c>
      <c r="EI7" s="4">
        <v>29884</v>
      </c>
      <c r="EJ7" s="4">
        <v>29990</v>
      </c>
      <c r="EK7" s="4">
        <v>30163</v>
      </c>
      <c r="EL7" s="4">
        <v>30350</v>
      </c>
      <c r="EM7" s="4">
        <v>30595</v>
      </c>
      <c r="EN7" s="4">
        <v>30771</v>
      </c>
      <c r="EO7" s="4">
        <v>30899</v>
      </c>
      <c r="EP7" s="4">
        <v>31008</v>
      </c>
      <c r="EQ7" s="4">
        <v>31218</v>
      </c>
      <c r="ER7" s="4">
        <v>31170</v>
      </c>
      <c r="ES7" s="4">
        <v>31393</v>
      </c>
      <c r="ET7" s="4">
        <v>31602</v>
      </c>
      <c r="EU7" s="4">
        <v>31636</v>
      </c>
      <c r="EV7" s="4">
        <v>31813</v>
      </c>
      <c r="EW7" s="4">
        <v>31878</v>
      </c>
      <c r="EX7" s="4">
        <v>31914</v>
      </c>
      <c r="EY7" s="4">
        <v>32017</v>
      </c>
      <c r="EZ7" s="4">
        <v>32138</v>
      </c>
      <c r="FA7" s="4">
        <v>32134</v>
      </c>
      <c r="FB7" s="4">
        <v>32222</v>
      </c>
      <c r="FC7" s="4">
        <v>32410</v>
      </c>
      <c r="FD7" s="4">
        <v>32451</v>
      </c>
      <c r="FE7" s="4">
        <v>32497</v>
      </c>
      <c r="FF7" s="4">
        <v>32669</v>
      </c>
      <c r="FG7" s="4">
        <v>32776</v>
      </c>
      <c r="FH7" s="4">
        <v>32963</v>
      </c>
      <c r="FI7" s="4">
        <v>32896</v>
      </c>
      <c r="FJ7" s="4">
        <v>33057</v>
      </c>
      <c r="FK7" s="4">
        <v>32976</v>
      </c>
      <c r="FL7" s="4">
        <v>32634</v>
      </c>
      <c r="FM7" s="4">
        <v>32357</v>
      </c>
      <c r="FN7" s="4">
        <v>32268</v>
      </c>
      <c r="FO7" s="4">
        <v>32314</v>
      </c>
      <c r="FP7" s="4">
        <v>32450</v>
      </c>
      <c r="FQ7" s="4">
        <v>32724</v>
      </c>
      <c r="FR7" s="4">
        <v>32732</v>
      </c>
      <c r="FS7" s="4">
        <v>32790</v>
      </c>
      <c r="FT7" s="4">
        <v>33002</v>
      </c>
      <c r="FU7" s="4">
        <v>32921</v>
      </c>
      <c r="FV7" s="4">
        <v>33116</v>
      </c>
      <c r="FW7" s="4">
        <v>33325</v>
      </c>
      <c r="FX7" s="4">
        <v>33350</v>
      </c>
      <c r="FY7" s="4">
        <v>33350</v>
      </c>
      <c r="FZ7" s="4">
        <v>33379</v>
      </c>
      <c r="GA7" s="4">
        <v>33335</v>
      </c>
      <c r="GB7" s="4">
        <v>33489</v>
      </c>
      <c r="GC7" s="4">
        <v>33775</v>
      </c>
      <c r="GD7" s="4">
        <v>33863</v>
      </c>
      <c r="GE7" s="4">
        <v>33975</v>
      </c>
      <c r="GF7" s="4">
        <v>34214</v>
      </c>
      <c r="GG7" s="4">
        <v>34192</v>
      </c>
      <c r="GH7" s="4">
        <v>34244</v>
      </c>
      <c r="GI7" s="5">
        <v>34269.06</v>
      </c>
      <c r="GJ7" s="5">
        <v>34257.910000000003</v>
      </c>
      <c r="GK7" s="5">
        <v>34297.78</v>
      </c>
      <c r="GL7" s="5">
        <v>34371.910000000003</v>
      </c>
      <c r="GM7" s="5">
        <v>34480.06</v>
      </c>
      <c r="GN7" s="5">
        <v>34610.07</v>
      </c>
      <c r="GO7" s="5">
        <v>34731.24</v>
      </c>
      <c r="GP7" s="5">
        <v>34867.83</v>
      </c>
      <c r="GQ7" s="5">
        <v>35008.89</v>
      </c>
      <c r="GR7" s="5">
        <v>35154.97</v>
      </c>
      <c r="GS7" s="5">
        <v>35284.050000000003</v>
      </c>
      <c r="GT7" s="5">
        <v>35407.11</v>
      </c>
      <c r="GU7" s="5">
        <v>35520.61</v>
      </c>
      <c r="GV7" s="5">
        <v>35623.97</v>
      </c>
      <c r="GW7" s="5">
        <v>35707.71</v>
      </c>
      <c r="GX7" s="5">
        <v>35783.93</v>
      </c>
      <c r="GY7" s="5">
        <v>35864.58</v>
      </c>
      <c r="GZ7" s="5">
        <v>35942.980000000003</v>
      </c>
      <c r="HA7" s="5">
        <v>36024.83</v>
      </c>
      <c r="HB7" s="5">
        <v>36110.39</v>
      </c>
      <c r="HC7" s="5">
        <v>36196.14</v>
      </c>
      <c r="HD7" s="5">
        <v>36279.51</v>
      </c>
      <c r="HE7" s="5">
        <v>36358.589999999997</v>
      </c>
      <c r="HF7" s="5">
        <v>36438.99</v>
      </c>
      <c r="HG7" s="5">
        <v>36516.67</v>
      </c>
      <c r="HH7" s="5">
        <v>36593.33</v>
      </c>
      <c r="HI7" s="5">
        <v>36664.85</v>
      </c>
      <c r="HJ7" s="5">
        <v>36735.29</v>
      </c>
      <c r="HK7" s="5">
        <v>36799.97</v>
      </c>
      <c r="HL7" s="5">
        <v>36864.69</v>
      </c>
      <c r="HM7" s="5">
        <v>36924.31</v>
      </c>
      <c r="HN7" s="5">
        <v>36983.81</v>
      </c>
      <c r="HO7" s="5">
        <v>37042.949999999997</v>
      </c>
      <c r="HP7" s="5">
        <v>37101.410000000003</v>
      </c>
      <c r="HQ7" s="5">
        <v>37161.69</v>
      </c>
      <c r="HR7" s="5">
        <v>37222.97</v>
      </c>
      <c r="HS7" s="5">
        <v>37284.74</v>
      </c>
      <c r="HT7" s="5">
        <v>37345.839999999997</v>
      </c>
      <c r="HU7" s="5">
        <v>37401.72</v>
      </c>
      <c r="HV7" s="5">
        <v>37457.620000000003</v>
      </c>
      <c r="HW7" s="5">
        <v>37513.519999999997</v>
      </c>
      <c r="HX7" s="5">
        <v>37569.42</v>
      </c>
      <c r="HY7" s="5">
        <v>37624.28</v>
      </c>
      <c r="HZ7" s="5">
        <v>37679.120000000003</v>
      </c>
      <c r="IA7" s="5">
        <v>37733.96</v>
      </c>
      <c r="IB7" s="5">
        <v>37788.800000000003</v>
      </c>
      <c r="IC7" s="5">
        <v>37847.480000000003</v>
      </c>
      <c r="ID7" s="5">
        <v>37906.17</v>
      </c>
      <c r="IE7" s="5">
        <v>37964.839999999997</v>
      </c>
      <c r="IF7" s="5">
        <v>38023.53</v>
      </c>
      <c r="IG7" s="5">
        <v>38078.81</v>
      </c>
      <c r="IH7" s="5">
        <v>38134.089999999997</v>
      </c>
      <c r="II7" s="5">
        <v>38189.39</v>
      </c>
      <c r="IJ7" s="5">
        <v>38244.67</v>
      </c>
      <c r="IK7" s="5">
        <v>38300.54</v>
      </c>
      <c r="IL7" s="5">
        <v>38356.379999999997</v>
      </c>
      <c r="IM7" s="5">
        <v>38412.239999999998</v>
      </c>
      <c r="IN7" s="5">
        <v>38468.1</v>
      </c>
      <c r="IO7" s="5">
        <v>38530.54</v>
      </c>
      <c r="IP7" s="5">
        <v>38593.97</v>
      </c>
      <c r="IQ7" s="5">
        <v>38654.35</v>
      </c>
      <c r="IR7" s="5">
        <v>38715.86</v>
      </c>
      <c r="IS7" s="5">
        <v>38778.120000000003</v>
      </c>
      <c r="IT7" s="5">
        <v>38840.53</v>
      </c>
      <c r="IU7" s="5">
        <v>38902.54</v>
      </c>
      <c r="IV7" s="5">
        <v>38963.550000000003</v>
      </c>
      <c r="IW7" s="5">
        <v>39022.71</v>
      </c>
      <c r="IX7" s="5">
        <v>39080.879999999997</v>
      </c>
      <c r="IY7" s="5">
        <v>39137.49</v>
      </c>
      <c r="IZ7" s="5">
        <v>39192.01</v>
      </c>
      <c r="JA7" s="5">
        <v>39242.550000000003</v>
      </c>
      <c r="JB7" s="5">
        <v>39290.980000000003</v>
      </c>
      <c r="JC7" s="5">
        <v>39337.4</v>
      </c>
      <c r="JD7" s="5">
        <v>39381.910000000003</v>
      </c>
      <c r="JE7" s="5">
        <v>39422.79</v>
      </c>
      <c r="JF7" s="5">
        <v>39461.75</v>
      </c>
      <c r="JG7" s="5">
        <v>39499.360000000001</v>
      </c>
      <c r="JH7" s="5">
        <v>39536.1</v>
      </c>
      <c r="JI7" s="5">
        <v>39571.279999999999</v>
      </c>
      <c r="JJ7" s="5">
        <v>39605.65</v>
      </c>
      <c r="JK7" s="5">
        <v>39639.81</v>
      </c>
      <c r="JL7" s="5">
        <v>39674.410000000003</v>
      </c>
      <c r="JM7" s="5">
        <v>39709.75</v>
      </c>
      <c r="JN7" s="5">
        <v>39745.54</v>
      </c>
      <c r="JO7" s="5">
        <v>39781.19</v>
      </c>
      <c r="JP7" s="5">
        <v>39816.14</v>
      </c>
      <c r="JQ7" s="5">
        <v>39849.71</v>
      </c>
      <c r="JR7" s="5">
        <v>39882.58</v>
      </c>
      <c r="JS7" s="5">
        <v>39914.94</v>
      </c>
      <c r="JT7" s="5">
        <v>39947</v>
      </c>
      <c r="JU7" s="5">
        <v>39978.480000000003</v>
      </c>
      <c r="JV7" s="5">
        <v>40009.67</v>
      </c>
      <c r="JW7" s="5">
        <v>40040.239999999998</v>
      </c>
      <c r="JX7" s="5">
        <v>40069.85</v>
      </c>
      <c r="JY7" s="5">
        <v>40097.68</v>
      </c>
      <c r="JZ7" s="5">
        <v>40124.550000000003</v>
      </c>
      <c r="KA7" s="5">
        <v>40150.800000000003</v>
      </c>
      <c r="KB7" s="5">
        <v>40176.75</v>
      </c>
      <c r="KC7" s="5">
        <v>40202.129999999997</v>
      </c>
      <c r="KD7" s="5">
        <v>40227.18</v>
      </c>
      <c r="KE7" s="5">
        <v>40251.86</v>
      </c>
      <c r="KF7" s="5">
        <v>40276.07</v>
      </c>
      <c r="KG7" s="5">
        <v>40299.35</v>
      </c>
      <c r="KH7" s="5">
        <v>40322.17</v>
      </c>
      <c r="KI7" s="5">
        <v>40344.269999999997</v>
      </c>
      <c r="KJ7" s="5">
        <v>40365.42</v>
      </c>
      <c r="KK7" s="5">
        <v>40384.75</v>
      </c>
      <c r="KL7" s="5">
        <v>40403.129999999997</v>
      </c>
      <c r="KM7" s="5">
        <v>40421.019999999997</v>
      </c>
      <c r="KN7" s="5">
        <v>40438.89</v>
      </c>
      <c r="KO7" s="5">
        <v>40456.69</v>
      </c>
      <c r="KP7" s="5">
        <v>40474.480000000003</v>
      </c>
      <c r="KQ7" s="5">
        <v>40492.07</v>
      </c>
      <c r="KR7" s="5">
        <v>40509.230000000003</v>
      </c>
      <c r="KS7" s="5">
        <v>40525.620000000003</v>
      </c>
      <c r="KT7" s="5">
        <v>40541.61</v>
      </c>
      <c r="KU7" s="5">
        <v>40557.19</v>
      </c>
      <c r="KV7" s="5">
        <v>40572.39</v>
      </c>
      <c r="KW7" s="5">
        <v>40586.86</v>
      </c>
      <c r="KX7" s="5">
        <v>40600.949999999997</v>
      </c>
      <c r="KY7" s="5">
        <v>40614.79</v>
      </c>
      <c r="KZ7" s="5">
        <v>40628.639999999999</v>
      </c>
      <c r="LA7" s="5">
        <v>40642.410000000003</v>
      </c>
      <c r="LB7" s="5">
        <v>40656.18</v>
      </c>
      <c r="LC7" s="5">
        <v>40670.050000000003</v>
      </c>
      <c r="LD7" s="5">
        <v>40684.230000000003</v>
      </c>
      <c r="LE7" s="5">
        <v>40698.879999999997</v>
      </c>
      <c r="LF7" s="5">
        <v>40713.82</v>
      </c>
      <c r="LG7" s="5">
        <v>40728.800000000003</v>
      </c>
      <c r="LH7" s="5">
        <v>40743.5</v>
      </c>
      <c r="LI7" s="5">
        <v>40757.79</v>
      </c>
      <c r="LJ7" s="5">
        <v>40771.79</v>
      </c>
      <c r="LK7" s="5">
        <v>40785.800000000003</v>
      </c>
      <c r="LL7" s="5">
        <v>40800.07</v>
      </c>
      <c r="LM7" s="5">
        <v>40814.82</v>
      </c>
      <c r="LN7" s="5">
        <v>40829.83</v>
      </c>
      <c r="LO7" s="5">
        <v>40844.949999999997</v>
      </c>
      <c r="LP7" s="5">
        <v>40860.080000000002</v>
      </c>
      <c r="LQ7" s="5">
        <v>40875.230000000003</v>
      </c>
      <c r="LR7" s="5">
        <v>40890.379999999997</v>
      </c>
      <c r="LS7" t="s">
        <v>348</v>
      </c>
      <c r="LT7" t="b">
        <v>1</v>
      </c>
      <c r="LU7" t="s">
        <v>349</v>
      </c>
      <c r="LV7" t="s">
        <v>349</v>
      </c>
      <c r="LW7">
        <v>2025</v>
      </c>
      <c r="LX7">
        <v>4</v>
      </c>
      <c r="LY7" s="2">
        <v>46126</v>
      </c>
      <c r="LZ7" t="s">
        <v>365</v>
      </c>
      <c r="MA7" s="3" t="s">
        <v>366</v>
      </c>
      <c r="MB7" t="s">
        <v>352</v>
      </c>
      <c r="MC7" t="s">
        <v>367</v>
      </c>
      <c r="MD7" t="s">
        <v>354</v>
      </c>
    </row>
    <row r="8" spans="1:342" x14ac:dyDescent="0.25">
      <c r="A8" t="s">
        <v>342</v>
      </c>
      <c r="B8" t="s">
        <v>368</v>
      </c>
      <c r="C8" t="s">
        <v>420</v>
      </c>
      <c r="D8" t="s">
        <v>356</v>
      </c>
      <c r="E8" t="s">
        <v>369</v>
      </c>
      <c r="F8" t="s">
        <v>347</v>
      </c>
      <c r="G8" s="4">
        <v>62083</v>
      </c>
      <c r="H8" s="4">
        <v>63691</v>
      </c>
      <c r="I8" s="4">
        <v>66013</v>
      </c>
      <c r="J8" s="4">
        <v>68169</v>
      </c>
      <c r="K8" s="4">
        <v>69957</v>
      </c>
      <c r="L8" s="4">
        <v>71408</v>
      </c>
      <c r="M8" s="4">
        <v>73442</v>
      </c>
      <c r="N8" s="4">
        <v>75743</v>
      </c>
      <c r="O8" s="4">
        <v>77593</v>
      </c>
      <c r="P8" s="4">
        <v>79106</v>
      </c>
      <c r="Q8" s="4">
        <v>80536</v>
      </c>
      <c r="R8" s="4">
        <v>82778</v>
      </c>
      <c r="S8" s="4">
        <v>85858</v>
      </c>
      <c r="T8" s="4">
        <v>86421</v>
      </c>
      <c r="U8" s="4">
        <v>88777</v>
      </c>
      <c r="V8" s="4">
        <v>90844</v>
      </c>
      <c r="W8" s="4">
        <v>91822</v>
      </c>
      <c r="X8" s="4">
        <v>93603</v>
      </c>
      <c r="Y8" s="4">
        <v>95037</v>
      </c>
      <c r="Z8" s="4">
        <v>98146</v>
      </c>
      <c r="AA8" s="4">
        <v>99621</v>
      </c>
      <c r="AB8" s="4">
        <v>103408</v>
      </c>
      <c r="AC8" s="4">
        <v>105374</v>
      </c>
      <c r="AD8" s="4">
        <v>107052</v>
      </c>
      <c r="AE8" s="4">
        <v>108967</v>
      </c>
      <c r="AF8" s="4">
        <v>110308</v>
      </c>
      <c r="AG8" s="4">
        <v>112237</v>
      </c>
      <c r="AH8" s="4">
        <v>116049</v>
      </c>
      <c r="AI8" s="4">
        <v>118411</v>
      </c>
      <c r="AJ8" s="4">
        <v>122020</v>
      </c>
      <c r="AK8" s="4">
        <v>127443</v>
      </c>
      <c r="AL8" s="4">
        <v>130166</v>
      </c>
      <c r="AM8" s="4">
        <v>133648</v>
      </c>
      <c r="AN8" s="4">
        <v>137021</v>
      </c>
      <c r="AO8" s="4">
        <v>141211</v>
      </c>
      <c r="AP8" s="4">
        <v>145397</v>
      </c>
      <c r="AQ8" s="4">
        <v>149089</v>
      </c>
      <c r="AR8" s="4">
        <v>151744</v>
      </c>
      <c r="AS8" s="4">
        <v>155873</v>
      </c>
      <c r="AT8" s="4">
        <v>159889</v>
      </c>
      <c r="AU8" s="4">
        <v>163591</v>
      </c>
      <c r="AV8" s="4">
        <v>167263</v>
      </c>
      <c r="AW8" s="4">
        <v>170618</v>
      </c>
      <c r="AX8" s="4">
        <v>171505</v>
      </c>
      <c r="AY8" s="4">
        <v>173745</v>
      </c>
      <c r="AZ8" s="4">
        <v>176366</v>
      </c>
      <c r="BA8" s="4">
        <v>177818</v>
      </c>
      <c r="BB8" s="4">
        <v>180143</v>
      </c>
      <c r="BC8" s="4">
        <v>182024</v>
      </c>
      <c r="BD8" s="4">
        <v>182472</v>
      </c>
      <c r="BE8" s="4">
        <v>183139</v>
      </c>
      <c r="BF8" s="4">
        <v>185586</v>
      </c>
      <c r="BG8" s="4">
        <v>190217</v>
      </c>
      <c r="BH8" s="4">
        <v>190433</v>
      </c>
      <c r="BI8" s="4">
        <v>194181</v>
      </c>
      <c r="BJ8" s="4">
        <v>197559</v>
      </c>
      <c r="BK8" s="4">
        <v>200471</v>
      </c>
      <c r="BL8" s="4">
        <v>201365</v>
      </c>
      <c r="BM8" s="4">
        <v>203978</v>
      </c>
      <c r="BN8" s="4">
        <v>207713</v>
      </c>
      <c r="BO8" s="4">
        <v>209386</v>
      </c>
      <c r="BP8" s="4">
        <v>211504</v>
      </c>
      <c r="BQ8" s="4">
        <v>215396</v>
      </c>
      <c r="BR8" s="4">
        <v>218635</v>
      </c>
      <c r="BS8" s="4">
        <v>222304</v>
      </c>
      <c r="BT8" s="4">
        <v>227104</v>
      </c>
      <c r="BU8" s="4">
        <v>230833</v>
      </c>
      <c r="BV8" s="4">
        <v>233368</v>
      </c>
      <c r="BW8" s="4">
        <v>233344</v>
      </c>
      <c r="BX8" s="4">
        <v>237250</v>
      </c>
      <c r="BY8" s="4">
        <v>245353</v>
      </c>
      <c r="BZ8" s="4">
        <v>242592</v>
      </c>
      <c r="CA8" s="4">
        <v>247175</v>
      </c>
      <c r="CB8" s="4">
        <v>249234</v>
      </c>
      <c r="CC8" s="4">
        <v>251492</v>
      </c>
      <c r="CD8" s="4">
        <v>254903</v>
      </c>
      <c r="CE8" s="4">
        <v>257115</v>
      </c>
      <c r="CF8" s="4">
        <v>258836</v>
      </c>
      <c r="CG8" s="4">
        <v>262328</v>
      </c>
      <c r="CH8" s="4">
        <v>268448</v>
      </c>
      <c r="CI8" s="4">
        <v>273551</v>
      </c>
      <c r="CJ8" s="4">
        <v>275103</v>
      </c>
      <c r="CK8" s="4">
        <v>277076</v>
      </c>
      <c r="CL8" s="4">
        <v>279029</v>
      </c>
      <c r="CM8" s="4">
        <v>283724</v>
      </c>
      <c r="CN8" s="4">
        <v>287603</v>
      </c>
      <c r="CO8" s="4">
        <v>289333</v>
      </c>
      <c r="CP8" s="4">
        <v>289882</v>
      </c>
      <c r="CQ8" s="4">
        <v>293878</v>
      </c>
      <c r="CR8" s="4">
        <v>297001</v>
      </c>
      <c r="CS8" s="4">
        <v>299863</v>
      </c>
      <c r="CT8" s="4">
        <v>303904</v>
      </c>
      <c r="CU8" s="4">
        <v>307576</v>
      </c>
      <c r="CV8" s="4">
        <v>313623</v>
      </c>
      <c r="CW8" s="4">
        <v>318875</v>
      </c>
      <c r="CX8" s="4">
        <v>322428</v>
      </c>
      <c r="CY8" s="4">
        <v>324300</v>
      </c>
      <c r="CZ8" s="4">
        <v>331067</v>
      </c>
      <c r="DA8" s="4">
        <v>332518</v>
      </c>
      <c r="DB8" s="4">
        <v>339258</v>
      </c>
      <c r="DC8" s="4">
        <v>341839</v>
      </c>
      <c r="DD8" s="4">
        <v>349602</v>
      </c>
      <c r="DE8" s="4">
        <v>353424</v>
      </c>
      <c r="DF8" s="4">
        <v>358384</v>
      </c>
      <c r="DG8" s="4">
        <v>362595</v>
      </c>
      <c r="DH8" s="4">
        <v>368522</v>
      </c>
      <c r="DI8" s="4">
        <v>372582</v>
      </c>
      <c r="DJ8" s="4">
        <v>374381</v>
      </c>
      <c r="DK8" s="4">
        <v>378672</v>
      </c>
      <c r="DL8" s="4">
        <v>387949</v>
      </c>
      <c r="DM8" s="4">
        <v>390894</v>
      </c>
      <c r="DN8" s="4">
        <v>394214</v>
      </c>
      <c r="DO8" s="4">
        <v>399716</v>
      </c>
      <c r="DP8" s="4">
        <v>402687</v>
      </c>
      <c r="DQ8" s="4">
        <v>402137</v>
      </c>
      <c r="DR8" s="4">
        <v>397677</v>
      </c>
      <c r="DS8" s="4">
        <v>389775</v>
      </c>
      <c r="DT8" s="4">
        <v>389151</v>
      </c>
      <c r="DU8" s="4">
        <v>391179</v>
      </c>
      <c r="DV8" s="4">
        <v>389300</v>
      </c>
      <c r="DW8" s="4">
        <v>398126</v>
      </c>
      <c r="DX8" s="4">
        <v>402937</v>
      </c>
      <c r="DY8" s="4">
        <v>406177</v>
      </c>
      <c r="DZ8" s="4">
        <v>408599</v>
      </c>
      <c r="EA8" s="4">
        <v>416521</v>
      </c>
      <c r="EB8" s="4">
        <v>414040</v>
      </c>
      <c r="EC8" s="4">
        <v>418119</v>
      </c>
      <c r="ED8" s="4">
        <v>421265</v>
      </c>
      <c r="EE8" s="4">
        <v>426653</v>
      </c>
      <c r="EF8" s="4">
        <v>426698</v>
      </c>
      <c r="EG8" s="4">
        <v>433287</v>
      </c>
      <c r="EH8" s="4">
        <v>435070</v>
      </c>
      <c r="EI8" s="4">
        <v>440038</v>
      </c>
      <c r="EJ8" s="4">
        <v>443626</v>
      </c>
      <c r="EK8" s="4">
        <v>450725</v>
      </c>
      <c r="EL8" s="4">
        <v>454683</v>
      </c>
      <c r="EM8" s="4">
        <v>460682</v>
      </c>
      <c r="EN8" s="4">
        <v>464667</v>
      </c>
      <c r="EO8" s="4">
        <v>474115</v>
      </c>
      <c r="EP8" s="4">
        <v>475602</v>
      </c>
      <c r="EQ8" s="4">
        <v>478016</v>
      </c>
      <c r="ER8" s="4">
        <v>479382</v>
      </c>
      <c r="ES8" s="4">
        <v>482690</v>
      </c>
      <c r="ET8" s="4">
        <v>487928</v>
      </c>
      <c r="EU8" s="4">
        <v>492644</v>
      </c>
      <c r="EV8" s="4">
        <v>497056</v>
      </c>
      <c r="EW8" s="4">
        <v>504373</v>
      </c>
      <c r="EX8" s="4">
        <v>510682</v>
      </c>
      <c r="EY8" s="4">
        <v>517306</v>
      </c>
      <c r="EZ8" s="4">
        <v>521616</v>
      </c>
      <c r="FA8" s="4">
        <v>525161</v>
      </c>
      <c r="FB8" s="4">
        <v>533139</v>
      </c>
      <c r="FC8" s="4">
        <v>535163</v>
      </c>
      <c r="FD8" s="4">
        <v>540719</v>
      </c>
      <c r="FE8" s="4">
        <v>545160</v>
      </c>
      <c r="FF8" s="4">
        <v>550517</v>
      </c>
      <c r="FG8" s="4">
        <v>553984</v>
      </c>
      <c r="FH8" s="4">
        <v>560995</v>
      </c>
      <c r="FI8" s="4">
        <v>567451</v>
      </c>
      <c r="FJ8" s="4">
        <v>570531</v>
      </c>
      <c r="FK8" s="4">
        <v>559365</v>
      </c>
      <c r="FL8" s="4">
        <v>481227</v>
      </c>
      <c r="FM8" s="4">
        <v>540319</v>
      </c>
      <c r="FN8" s="4">
        <v>543809</v>
      </c>
      <c r="FO8" s="4">
        <v>545116</v>
      </c>
      <c r="FP8" s="4">
        <v>576525</v>
      </c>
      <c r="FQ8" s="4">
        <v>592707</v>
      </c>
      <c r="FR8" s="4">
        <v>608304</v>
      </c>
      <c r="FS8" s="4">
        <v>623014</v>
      </c>
      <c r="FT8" s="4">
        <v>639293</v>
      </c>
      <c r="FU8" s="4">
        <v>650233</v>
      </c>
      <c r="FV8" s="4">
        <v>668409</v>
      </c>
      <c r="FW8" s="4">
        <v>679194</v>
      </c>
      <c r="FX8" s="4">
        <v>689618</v>
      </c>
      <c r="FY8" s="4">
        <v>692982</v>
      </c>
      <c r="FZ8" s="4">
        <v>690370</v>
      </c>
      <c r="GA8" s="4">
        <v>705573</v>
      </c>
      <c r="GB8" s="4">
        <v>717865</v>
      </c>
      <c r="GC8" s="4">
        <v>729877</v>
      </c>
      <c r="GD8" s="4">
        <v>738129</v>
      </c>
      <c r="GE8" s="4">
        <v>748000</v>
      </c>
      <c r="GF8" s="4">
        <v>757927</v>
      </c>
      <c r="GG8" s="4">
        <v>764673</v>
      </c>
      <c r="GH8" s="4">
        <v>769261</v>
      </c>
      <c r="GI8" s="5">
        <v>773175.3</v>
      </c>
      <c r="GJ8" s="5">
        <v>778746.2</v>
      </c>
      <c r="GK8" s="5">
        <v>786728.2</v>
      </c>
      <c r="GL8" s="5">
        <v>794180.7</v>
      </c>
      <c r="GM8" s="5">
        <v>803637.1</v>
      </c>
      <c r="GN8" s="5">
        <v>812503.8</v>
      </c>
      <c r="GO8" s="5">
        <v>820939.2</v>
      </c>
      <c r="GP8" s="5">
        <v>829522.8</v>
      </c>
      <c r="GQ8" s="5">
        <v>838105.5</v>
      </c>
      <c r="GR8" s="5">
        <v>846868.8</v>
      </c>
      <c r="GS8" s="5">
        <v>855426.4</v>
      </c>
      <c r="GT8" s="5">
        <v>863625.6</v>
      </c>
      <c r="GU8" s="5">
        <v>871637.9</v>
      </c>
      <c r="GV8" s="5">
        <v>879523.9</v>
      </c>
      <c r="GW8" s="5">
        <v>887146.8</v>
      </c>
      <c r="GX8" s="5">
        <v>894840.1</v>
      </c>
      <c r="GY8" s="5">
        <v>902755.3</v>
      </c>
      <c r="GZ8" s="5">
        <v>910998.9</v>
      </c>
      <c r="HA8" s="5">
        <v>919496.8</v>
      </c>
      <c r="HB8" s="5">
        <v>928240</v>
      </c>
      <c r="HC8" s="5">
        <v>937008.6</v>
      </c>
      <c r="HD8" s="5">
        <v>945919.6</v>
      </c>
      <c r="HE8" s="5">
        <v>954890.4</v>
      </c>
      <c r="HF8" s="5">
        <v>964041.2</v>
      </c>
      <c r="HG8" s="5">
        <v>973149.1</v>
      </c>
      <c r="HH8" s="5">
        <v>982345.2</v>
      </c>
      <c r="HI8" s="5">
        <v>991572.1</v>
      </c>
      <c r="HJ8" s="5">
        <v>1000897</v>
      </c>
      <c r="HK8" s="5">
        <v>1010171</v>
      </c>
      <c r="HL8" s="5">
        <v>1019592</v>
      </c>
      <c r="HM8" s="5">
        <v>1029095</v>
      </c>
      <c r="HN8" s="5">
        <v>1038707</v>
      </c>
      <c r="HO8" s="5">
        <v>1048388</v>
      </c>
      <c r="HP8" s="5">
        <v>1058194</v>
      </c>
      <c r="HQ8" s="5">
        <v>1068100</v>
      </c>
      <c r="HR8" s="5">
        <v>1078158</v>
      </c>
      <c r="HS8" s="5">
        <v>1088378</v>
      </c>
      <c r="HT8" s="5">
        <v>1098768</v>
      </c>
      <c r="HU8" s="5">
        <v>1109129</v>
      </c>
      <c r="HV8" s="5">
        <v>1119596</v>
      </c>
      <c r="HW8" s="5">
        <v>1130003</v>
      </c>
      <c r="HX8" s="5">
        <v>1140556</v>
      </c>
      <c r="HY8" s="5">
        <v>1151178</v>
      </c>
      <c r="HZ8" s="5">
        <v>1161960</v>
      </c>
      <c r="IA8" s="5">
        <v>1172736</v>
      </c>
      <c r="IB8" s="5">
        <v>1183676</v>
      </c>
      <c r="IC8" s="5">
        <v>1194772</v>
      </c>
      <c r="ID8" s="5">
        <v>1206066</v>
      </c>
      <c r="IE8" s="5">
        <v>1217363</v>
      </c>
      <c r="IF8" s="5">
        <v>1228840</v>
      </c>
      <c r="IG8" s="5">
        <v>1240309</v>
      </c>
      <c r="IH8" s="5">
        <v>1251922</v>
      </c>
      <c r="II8" s="5">
        <v>1263550</v>
      </c>
      <c r="IJ8" s="5">
        <v>1275351</v>
      </c>
      <c r="IK8" s="5">
        <v>1287263</v>
      </c>
      <c r="IL8" s="5">
        <v>1299369</v>
      </c>
      <c r="IM8" s="5">
        <v>1311573</v>
      </c>
      <c r="IN8" s="5">
        <v>1323966</v>
      </c>
      <c r="IO8" s="5">
        <v>1336614</v>
      </c>
      <c r="IP8" s="5">
        <v>1349541</v>
      </c>
      <c r="IQ8" s="5">
        <v>1362417</v>
      </c>
      <c r="IR8" s="5">
        <v>1375459</v>
      </c>
      <c r="IS8" s="5">
        <v>1388641</v>
      </c>
      <c r="IT8" s="5">
        <v>1402017</v>
      </c>
      <c r="IU8" s="5">
        <v>1415364</v>
      </c>
      <c r="IV8" s="5">
        <v>1428910</v>
      </c>
      <c r="IW8" s="5">
        <v>1442519</v>
      </c>
      <c r="IX8" s="5">
        <v>1456352</v>
      </c>
      <c r="IY8" s="5">
        <v>1470135</v>
      </c>
      <c r="IZ8" s="5">
        <v>1484075</v>
      </c>
      <c r="JA8" s="5">
        <v>1497995</v>
      </c>
      <c r="JB8" s="5">
        <v>1512140</v>
      </c>
      <c r="JC8" s="5">
        <v>1526197</v>
      </c>
      <c r="JD8" s="5">
        <v>1540413</v>
      </c>
      <c r="JE8" s="5">
        <v>1554633</v>
      </c>
      <c r="JF8" s="5">
        <v>1569083</v>
      </c>
      <c r="JG8" s="5">
        <v>1583447</v>
      </c>
      <c r="JH8" s="5">
        <v>1598003</v>
      </c>
      <c r="JI8" s="5">
        <v>1612598</v>
      </c>
      <c r="JJ8" s="5">
        <v>1627416</v>
      </c>
      <c r="JK8" s="5">
        <v>1642181</v>
      </c>
      <c r="JL8" s="5">
        <v>1657193</v>
      </c>
      <c r="JM8" s="5">
        <v>1672305</v>
      </c>
      <c r="JN8" s="5">
        <v>1687641</v>
      </c>
      <c r="JO8" s="5">
        <v>1702914</v>
      </c>
      <c r="JP8" s="5">
        <v>1718406</v>
      </c>
      <c r="JQ8" s="5">
        <v>1733951</v>
      </c>
      <c r="JR8" s="5">
        <v>1749744</v>
      </c>
      <c r="JS8" s="5">
        <v>1765458</v>
      </c>
      <c r="JT8" s="5">
        <v>1781407</v>
      </c>
      <c r="JU8" s="5">
        <v>1797437</v>
      </c>
      <c r="JV8" s="5">
        <v>1813714</v>
      </c>
      <c r="JW8" s="5">
        <v>1829906</v>
      </c>
      <c r="JX8" s="5">
        <v>1846317</v>
      </c>
      <c r="JY8" s="5">
        <v>1862768</v>
      </c>
      <c r="JZ8" s="5">
        <v>1879482</v>
      </c>
      <c r="KA8" s="5">
        <v>1896086</v>
      </c>
      <c r="KB8" s="5">
        <v>1912930</v>
      </c>
      <c r="KC8" s="5">
        <v>1929857</v>
      </c>
      <c r="KD8" s="5">
        <v>1947049</v>
      </c>
      <c r="KE8" s="5">
        <v>1964142</v>
      </c>
      <c r="KF8" s="5">
        <v>1981492</v>
      </c>
      <c r="KG8" s="5">
        <v>1998925</v>
      </c>
      <c r="KH8" s="5">
        <v>2016635</v>
      </c>
      <c r="KI8" s="5">
        <v>2034217</v>
      </c>
      <c r="KJ8" s="5">
        <v>2052043</v>
      </c>
      <c r="KK8" s="5">
        <v>2069893</v>
      </c>
      <c r="KL8" s="5">
        <v>2088032</v>
      </c>
      <c r="KM8" s="5">
        <v>2106035</v>
      </c>
      <c r="KN8" s="5">
        <v>2124318</v>
      </c>
      <c r="KO8" s="5">
        <v>2142712</v>
      </c>
      <c r="KP8" s="5">
        <v>2161397</v>
      </c>
      <c r="KQ8" s="5">
        <v>2179936</v>
      </c>
      <c r="KR8" s="5">
        <v>2198766</v>
      </c>
      <c r="KS8" s="5">
        <v>2217668</v>
      </c>
      <c r="KT8" s="5">
        <v>2236880</v>
      </c>
      <c r="KU8" s="5">
        <v>2255938</v>
      </c>
      <c r="KV8" s="5">
        <v>2275284</v>
      </c>
      <c r="KW8" s="5">
        <v>2294704</v>
      </c>
      <c r="KX8" s="5">
        <v>2314445</v>
      </c>
      <c r="KY8" s="5">
        <v>2334018</v>
      </c>
      <c r="KZ8" s="5">
        <v>2353909</v>
      </c>
      <c r="LA8" s="5">
        <v>2373910</v>
      </c>
      <c r="LB8" s="5">
        <v>2394250</v>
      </c>
      <c r="LC8" s="5">
        <v>2414438</v>
      </c>
      <c r="LD8" s="5">
        <v>2434970</v>
      </c>
      <c r="LE8" s="5">
        <v>2455652</v>
      </c>
      <c r="LF8" s="5">
        <v>2476680</v>
      </c>
      <c r="LG8" s="5">
        <v>2497526</v>
      </c>
      <c r="LH8" s="5">
        <v>2518713</v>
      </c>
      <c r="LI8" s="5">
        <v>2540002</v>
      </c>
      <c r="LJ8" s="5">
        <v>2561652</v>
      </c>
      <c r="LK8" s="5">
        <v>2583112</v>
      </c>
      <c r="LL8" s="5">
        <v>2604940</v>
      </c>
      <c r="LM8" s="5">
        <v>2626929</v>
      </c>
      <c r="LN8" s="5">
        <v>2649295</v>
      </c>
      <c r="LO8" s="5">
        <v>2671458</v>
      </c>
      <c r="LP8" s="5">
        <v>2693994</v>
      </c>
      <c r="LQ8" s="5">
        <v>2716672</v>
      </c>
      <c r="LR8" s="5">
        <v>2739751</v>
      </c>
      <c r="LS8" t="s">
        <v>348</v>
      </c>
      <c r="LT8" t="b">
        <v>1</v>
      </c>
      <c r="LU8" t="s">
        <v>349</v>
      </c>
      <c r="LV8" t="s">
        <v>349</v>
      </c>
      <c r="LW8">
        <v>2025</v>
      </c>
      <c r="LX8">
        <v>4</v>
      </c>
      <c r="LY8" s="2">
        <v>46126</v>
      </c>
      <c r="LZ8" t="s">
        <v>370</v>
      </c>
      <c r="MA8" t="s">
        <v>371</v>
      </c>
      <c r="MB8" t="s">
        <v>352</v>
      </c>
      <c r="MC8" t="s">
        <v>372</v>
      </c>
      <c r="MD8" t="s">
        <v>354</v>
      </c>
    </row>
    <row r="9" spans="1:342" x14ac:dyDescent="0.25">
      <c r="A9" t="s">
        <v>342</v>
      </c>
      <c r="B9" t="s">
        <v>373</v>
      </c>
      <c r="C9" t="s">
        <v>420</v>
      </c>
      <c r="D9" t="s">
        <v>356</v>
      </c>
      <c r="E9" s="3" t="s">
        <v>357</v>
      </c>
      <c r="F9" t="s">
        <v>347</v>
      </c>
      <c r="G9" s="4">
        <v>290378</v>
      </c>
      <c r="H9" s="4">
        <v>284713</v>
      </c>
      <c r="I9" s="4">
        <v>284402</v>
      </c>
      <c r="J9" s="4">
        <v>281496</v>
      </c>
      <c r="K9" s="4">
        <v>281257</v>
      </c>
      <c r="L9" s="4">
        <v>282155</v>
      </c>
      <c r="M9" s="4">
        <v>285437</v>
      </c>
      <c r="N9" s="4">
        <v>285814</v>
      </c>
      <c r="O9" s="4">
        <v>286275</v>
      </c>
      <c r="P9" s="4">
        <v>289232</v>
      </c>
      <c r="Q9" s="4">
        <v>289852</v>
      </c>
      <c r="R9" s="4">
        <v>291832</v>
      </c>
      <c r="S9" s="4">
        <v>297563</v>
      </c>
      <c r="T9" s="4">
        <v>299623</v>
      </c>
      <c r="U9" s="4">
        <v>303085</v>
      </c>
      <c r="V9" s="4">
        <v>305361</v>
      </c>
      <c r="W9" s="4">
        <v>307964</v>
      </c>
      <c r="X9" s="4">
        <v>304892</v>
      </c>
      <c r="Y9" s="4">
        <v>307122</v>
      </c>
      <c r="Z9" s="4">
        <v>312697</v>
      </c>
      <c r="AA9" s="4">
        <v>315753</v>
      </c>
      <c r="AB9" s="4">
        <v>322451</v>
      </c>
      <c r="AC9" s="4">
        <v>322392</v>
      </c>
      <c r="AD9" s="4">
        <v>322604</v>
      </c>
      <c r="AE9" s="4">
        <v>325968</v>
      </c>
      <c r="AF9" s="4">
        <v>328872</v>
      </c>
      <c r="AG9" s="4">
        <v>330966</v>
      </c>
      <c r="AH9" s="4">
        <v>337367</v>
      </c>
      <c r="AI9" s="4">
        <v>339754</v>
      </c>
      <c r="AJ9" s="4">
        <v>344795</v>
      </c>
      <c r="AK9" s="4">
        <v>353365</v>
      </c>
      <c r="AL9" s="4">
        <v>357439</v>
      </c>
      <c r="AM9" s="4">
        <v>363267</v>
      </c>
      <c r="AN9" s="4">
        <v>365209</v>
      </c>
      <c r="AO9" s="4">
        <v>369774</v>
      </c>
      <c r="AP9" s="4">
        <v>372752</v>
      </c>
      <c r="AQ9" s="4">
        <v>374612</v>
      </c>
      <c r="AR9" s="4">
        <v>376951</v>
      </c>
      <c r="AS9" s="4">
        <v>377573</v>
      </c>
      <c r="AT9" s="4">
        <v>377508</v>
      </c>
      <c r="AU9" s="4">
        <v>379458</v>
      </c>
      <c r="AV9" s="4">
        <v>381997</v>
      </c>
      <c r="AW9" s="4">
        <v>377831</v>
      </c>
      <c r="AX9" s="4">
        <v>375916</v>
      </c>
      <c r="AY9" s="4">
        <v>374060</v>
      </c>
      <c r="AZ9" s="4">
        <v>373608</v>
      </c>
      <c r="BA9" s="4">
        <v>372878</v>
      </c>
      <c r="BB9" s="4">
        <v>373357</v>
      </c>
      <c r="BC9" s="4">
        <v>373317</v>
      </c>
      <c r="BD9" s="4">
        <v>372751</v>
      </c>
      <c r="BE9" s="4">
        <v>374537</v>
      </c>
      <c r="BF9" s="4">
        <v>377418</v>
      </c>
      <c r="BG9" s="4">
        <v>379370</v>
      </c>
      <c r="BH9" s="4">
        <v>381045</v>
      </c>
      <c r="BI9" s="4">
        <v>384524</v>
      </c>
      <c r="BJ9" s="4">
        <v>387143</v>
      </c>
      <c r="BK9" s="4">
        <v>391026</v>
      </c>
      <c r="BL9" s="4">
        <v>394588</v>
      </c>
      <c r="BM9" s="4">
        <v>398566</v>
      </c>
      <c r="BN9" s="4">
        <v>400279</v>
      </c>
      <c r="BO9" s="4">
        <v>402390</v>
      </c>
      <c r="BP9" s="4">
        <v>403259</v>
      </c>
      <c r="BQ9" s="4">
        <v>407795</v>
      </c>
      <c r="BR9" s="4">
        <v>409132</v>
      </c>
      <c r="BS9" s="4">
        <v>412022</v>
      </c>
      <c r="BT9" s="4">
        <v>413325</v>
      </c>
      <c r="BU9" s="4">
        <v>417019</v>
      </c>
      <c r="BV9" s="4">
        <v>422639</v>
      </c>
      <c r="BW9" s="4">
        <v>429418</v>
      </c>
      <c r="BX9" s="4">
        <v>434199</v>
      </c>
      <c r="BY9" s="4">
        <v>438100</v>
      </c>
      <c r="BZ9" s="4">
        <v>444540</v>
      </c>
      <c r="CA9" s="4">
        <v>447712</v>
      </c>
      <c r="CB9" s="4">
        <v>450292</v>
      </c>
      <c r="CC9" s="4">
        <v>451005</v>
      </c>
      <c r="CD9" s="4">
        <v>453937</v>
      </c>
      <c r="CE9" s="4">
        <v>457044</v>
      </c>
      <c r="CF9" s="4">
        <v>458710</v>
      </c>
      <c r="CG9" s="4">
        <v>466387</v>
      </c>
      <c r="CH9" s="4">
        <v>473892</v>
      </c>
      <c r="CI9" s="4">
        <v>480212</v>
      </c>
      <c r="CJ9" s="4">
        <v>483672</v>
      </c>
      <c r="CK9" s="4">
        <v>486617</v>
      </c>
      <c r="CL9" s="4">
        <v>489506</v>
      </c>
      <c r="CM9" s="4">
        <v>493575</v>
      </c>
      <c r="CN9" s="4">
        <v>495602</v>
      </c>
      <c r="CO9" s="4">
        <v>497938</v>
      </c>
      <c r="CP9" s="4">
        <v>499278</v>
      </c>
      <c r="CQ9" s="4">
        <v>500794</v>
      </c>
      <c r="CR9" s="4">
        <v>503433</v>
      </c>
      <c r="CS9" s="4">
        <v>506386</v>
      </c>
      <c r="CT9" s="4">
        <v>509728</v>
      </c>
      <c r="CU9" s="4">
        <v>514031</v>
      </c>
      <c r="CV9" s="4">
        <v>518802</v>
      </c>
      <c r="CW9" s="4">
        <v>524213</v>
      </c>
      <c r="CX9" s="4">
        <v>528320</v>
      </c>
      <c r="CY9" s="4">
        <v>529996</v>
      </c>
      <c r="CZ9" s="4">
        <v>532543</v>
      </c>
      <c r="DA9" s="4">
        <v>534447</v>
      </c>
      <c r="DB9" s="4">
        <v>536886</v>
      </c>
      <c r="DC9" s="4">
        <v>541028</v>
      </c>
      <c r="DD9" s="4">
        <v>545530</v>
      </c>
      <c r="DE9" s="4">
        <v>550552</v>
      </c>
      <c r="DF9" s="4">
        <v>556311</v>
      </c>
      <c r="DG9" s="4">
        <v>558314</v>
      </c>
      <c r="DH9" s="4">
        <v>559795</v>
      </c>
      <c r="DI9" s="4">
        <v>560675</v>
      </c>
      <c r="DJ9" s="4">
        <v>562669</v>
      </c>
      <c r="DK9" s="4">
        <v>568845</v>
      </c>
      <c r="DL9" s="4">
        <v>574194</v>
      </c>
      <c r="DM9" s="4">
        <v>579605</v>
      </c>
      <c r="DN9" s="4">
        <v>584504</v>
      </c>
      <c r="DO9" s="4">
        <v>586690</v>
      </c>
      <c r="DP9" s="4">
        <v>583541</v>
      </c>
      <c r="DQ9" s="4">
        <v>573961</v>
      </c>
      <c r="DR9" s="4">
        <v>561816</v>
      </c>
      <c r="DS9" s="4">
        <v>550451</v>
      </c>
      <c r="DT9" s="4">
        <v>548859</v>
      </c>
      <c r="DU9" s="4">
        <v>549540</v>
      </c>
      <c r="DV9" s="4">
        <v>551372</v>
      </c>
      <c r="DW9" s="4">
        <v>556002</v>
      </c>
      <c r="DX9" s="4">
        <v>562353</v>
      </c>
      <c r="DY9" s="4">
        <v>565659</v>
      </c>
      <c r="DZ9" s="4">
        <v>565945</v>
      </c>
      <c r="EA9" s="4">
        <v>566873</v>
      </c>
      <c r="EB9" s="4">
        <v>566601</v>
      </c>
      <c r="EC9" s="4">
        <v>567586</v>
      </c>
      <c r="ED9" s="4">
        <v>568056</v>
      </c>
      <c r="EE9" s="4">
        <v>573416</v>
      </c>
      <c r="EF9" s="4">
        <v>573112</v>
      </c>
      <c r="EG9" s="4">
        <v>579051</v>
      </c>
      <c r="EH9" s="4">
        <v>578215</v>
      </c>
      <c r="EI9" s="4">
        <v>579749</v>
      </c>
      <c r="EJ9" s="4">
        <v>583605</v>
      </c>
      <c r="EK9" s="4">
        <v>588076</v>
      </c>
      <c r="EL9" s="4">
        <v>591954</v>
      </c>
      <c r="EM9" s="4">
        <v>596696</v>
      </c>
      <c r="EN9" s="4">
        <v>602310</v>
      </c>
      <c r="EO9" s="4">
        <v>607213</v>
      </c>
      <c r="EP9" s="4">
        <v>611220</v>
      </c>
      <c r="EQ9" s="4">
        <v>613076</v>
      </c>
      <c r="ER9" s="4">
        <v>615875</v>
      </c>
      <c r="ES9" s="4">
        <v>618263</v>
      </c>
      <c r="ET9" s="4">
        <v>621968</v>
      </c>
      <c r="EU9" s="4">
        <v>625099</v>
      </c>
      <c r="EV9" s="4">
        <v>629697</v>
      </c>
      <c r="EW9" s="4">
        <v>632477</v>
      </c>
      <c r="EX9" s="4">
        <v>636392</v>
      </c>
      <c r="EY9" s="4">
        <v>642463</v>
      </c>
      <c r="EZ9" s="4">
        <v>647944</v>
      </c>
      <c r="FA9" s="4">
        <v>652329</v>
      </c>
      <c r="FB9" s="4">
        <v>657225</v>
      </c>
      <c r="FC9" s="4">
        <v>657741</v>
      </c>
      <c r="FD9" s="4">
        <v>659172</v>
      </c>
      <c r="FE9" s="4">
        <v>661262</v>
      </c>
      <c r="FF9" s="4">
        <v>662120</v>
      </c>
      <c r="FG9" s="4">
        <v>665456</v>
      </c>
      <c r="FH9" s="4">
        <v>666875</v>
      </c>
      <c r="FI9" s="4">
        <v>670547</v>
      </c>
      <c r="FJ9" s="4">
        <v>670587</v>
      </c>
      <c r="FK9" s="4">
        <v>652180</v>
      </c>
      <c r="FL9" s="4">
        <v>522356</v>
      </c>
      <c r="FM9" s="4">
        <v>610972</v>
      </c>
      <c r="FN9" s="4">
        <v>619330</v>
      </c>
      <c r="FO9" s="4">
        <v>612665</v>
      </c>
      <c r="FP9" s="4">
        <v>655443</v>
      </c>
      <c r="FQ9" s="4">
        <v>666498</v>
      </c>
      <c r="FR9" s="4">
        <v>675680</v>
      </c>
      <c r="FS9" s="4">
        <v>682527</v>
      </c>
      <c r="FT9" s="4">
        <v>686335</v>
      </c>
      <c r="FU9" s="4">
        <v>687029</v>
      </c>
      <c r="FV9" s="4">
        <v>688817</v>
      </c>
      <c r="FW9" s="4">
        <v>689206</v>
      </c>
      <c r="FX9" s="4">
        <v>689491</v>
      </c>
      <c r="FY9" s="4">
        <v>687839</v>
      </c>
      <c r="FZ9" s="4">
        <v>685628</v>
      </c>
      <c r="GA9" s="4">
        <v>690904</v>
      </c>
      <c r="GB9" s="4">
        <v>695145</v>
      </c>
      <c r="GC9" s="4">
        <v>696752</v>
      </c>
      <c r="GD9" s="4">
        <v>699094</v>
      </c>
      <c r="GE9" s="4">
        <v>703655</v>
      </c>
      <c r="GF9" s="4">
        <v>705117</v>
      </c>
      <c r="GG9" s="4">
        <v>705681</v>
      </c>
      <c r="GH9" s="4">
        <v>706067</v>
      </c>
      <c r="GI9" s="5">
        <v>707464.9</v>
      </c>
      <c r="GJ9" s="5">
        <v>707955.8</v>
      </c>
      <c r="GK9" s="5">
        <v>709019.1</v>
      </c>
      <c r="GL9" s="5">
        <v>710863.6</v>
      </c>
      <c r="GM9" s="5">
        <v>713502</v>
      </c>
      <c r="GN9" s="5">
        <v>716608.8</v>
      </c>
      <c r="GO9" s="5">
        <v>719879.9</v>
      </c>
      <c r="GP9" s="5">
        <v>723412.3</v>
      </c>
      <c r="GQ9" s="5">
        <v>727113.5</v>
      </c>
      <c r="GR9" s="5">
        <v>730978.9</v>
      </c>
      <c r="GS9" s="5">
        <v>734707.1</v>
      </c>
      <c r="GT9" s="5">
        <v>738367.4</v>
      </c>
      <c r="GU9" s="5">
        <v>741877.6</v>
      </c>
      <c r="GV9" s="5">
        <v>745244.8</v>
      </c>
      <c r="GW9" s="5">
        <v>748359.8</v>
      </c>
      <c r="GX9" s="5">
        <v>751354</v>
      </c>
      <c r="GY9" s="5">
        <v>754469.2</v>
      </c>
      <c r="GZ9" s="5">
        <v>757561.9</v>
      </c>
      <c r="HA9" s="5">
        <v>760750.1</v>
      </c>
      <c r="HB9" s="5">
        <v>764015.4</v>
      </c>
      <c r="HC9" s="5">
        <v>767278.5</v>
      </c>
      <c r="HD9" s="5">
        <v>770467.7</v>
      </c>
      <c r="HE9" s="5">
        <v>773646.9</v>
      </c>
      <c r="HF9" s="5">
        <v>776868.1</v>
      </c>
      <c r="HG9" s="5">
        <v>780047.2</v>
      </c>
      <c r="HH9" s="5">
        <v>783196.5</v>
      </c>
      <c r="HI9" s="5">
        <v>786327.4</v>
      </c>
      <c r="HJ9" s="5">
        <v>789455.8</v>
      </c>
      <c r="HK9" s="5">
        <v>792572.1</v>
      </c>
      <c r="HL9" s="5">
        <v>795711.7</v>
      </c>
      <c r="HM9" s="5">
        <v>798881.9</v>
      </c>
      <c r="HN9" s="5">
        <v>802059.1</v>
      </c>
      <c r="HO9" s="5">
        <v>805314.1</v>
      </c>
      <c r="HP9" s="5">
        <v>808585.2</v>
      </c>
      <c r="HQ9" s="5">
        <v>811886.5</v>
      </c>
      <c r="HR9" s="5">
        <v>815188.6</v>
      </c>
      <c r="HS9" s="5">
        <v>818595.9</v>
      </c>
      <c r="HT9" s="5">
        <v>822010.1</v>
      </c>
      <c r="HU9" s="5">
        <v>825377.8</v>
      </c>
      <c r="HV9" s="5">
        <v>828743.7</v>
      </c>
      <c r="HW9" s="5">
        <v>832119.5</v>
      </c>
      <c r="HX9" s="5">
        <v>835514.1</v>
      </c>
      <c r="HY9" s="5">
        <v>838917.6</v>
      </c>
      <c r="HZ9" s="5">
        <v>842339.9</v>
      </c>
      <c r="IA9" s="5">
        <v>845775.2</v>
      </c>
      <c r="IB9" s="5">
        <v>849230.8</v>
      </c>
      <c r="IC9" s="5">
        <v>852745.6</v>
      </c>
      <c r="ID9" s="5">
        <v>856288.5</v>
      </c>
      <c r="IE9" s="5">
        <v>859838.6</v>
      </c>
      <c r="IF9" s="5">
        <v>863403.5</v>
      </c>
      <c r="IG9" s="5">
        <v>866949.1</v>
      </c>
      <c r="IH9" s="5">
        <v>870502.6</v>
      </c>
      <c r="II9" s="5">
        <v>874065.9</v>
      </c>
      <c r="IJ9" s="5">
        <v>877649.2</v>
      </c>
      <c r="IK9" s="5">
        <v>881261.9</v>
      </c>
      <c r="IL9" s="5">
        <v>884895.8</v>
      </c>
      <c r="IM9" s="5">
        <v>888609.2</v>
      </c>
      <c r="IN9" s="5">
        <v>892342</v>
      </c>
      <c r="IO9" s="5">
        <v>896167.8</v>
      </c>
      <c r="IP9" s="5">
        <v>900037.5</v>
      </c>
      <c r="IQ9" s="5">
        <v>903897.4</v>
      </c>
      <c r="IR9" s="5">
        <v>907760</v>
      </c>
      <c r="IS9" s="5">
        <v>911660.5</v>
      </c>
      <c r="IT9" s="5">
        <v>915582.8</v>
      </c>
      <c r="IU9" s="5">
        <v>919513.9</v>
      </c>
      <c r="IV9" s="5">
        <v>923456.6</v>
      </c>
      <c r="IW9" s="5">
        <v>927379.6</v>
      </c>
      <c r="IX9" s="5">
        <v>931322.8</v>
      </c>
      <c r="IY9" s="5">
        <v>935254.6</v>
      </c>
      <c r="IZ9" s="5">
        <v>939177.1</v>
      </c>
      <c r="JA9" s="5">
        <v>943029</v>
      </c>
      <c r="JB9" s="5">
        <v>946888.6</v>
      </c>
      <c r="JC9" s="5">
        <v>950719</v>
      </c>
      <c r="JD9" s="5">
        <v>954531.9</v>
      </c>
      <c r="JE9" s="5">
        <v>958285.7</v>
      </c>
      <c r="JF9" s="5">
        <v>962043.8</v>
      </c>
      <c r="JG9" s="5">
        <v>965774.5</v>
      </c>
      <c r="JH9" s="5">
        <v>969495.9</v>
      </c>
      <c r="JI9" s="5">
        <v>973185.6</v>
      </c>
      <c r="JJ9" s="5">
        <v>976882.5</v>
      </c>
      <c r="JK9" s="5">
        <v>980573.2</v>
      </c>
      <c r="JL9" s="5">
        <v>984279.8</v>
      </c>
      <c r="JM9" s="5">
        <v>988000.2</v>
      </c>
      <c r="JN9" s="5">
        <v>991734.1</v>
      </c>
      <c r="JO9" s="5">
        <v>995476.4</v>
      </c>
      <c r="JP9" s="5">
        <v>999226.4</v>
      </c>
      <c r="JQ9" s="5">
        <v>1002956</v>
      </c>
      <c r="JR9" s="5">
        <v>1006695</v>
      </c>
      <c r="JS9" s="5">
        <v>1010430</v>
      </c>
      <c r="JT9" s="5">
        <v>1014171</v>
      </c>
      <c r="JU9" s="5">
        <v>1017910</v>
      </c>
      <c r="JV9" s="5">
        <v>1021659</v>
      </c>
      <c r="JW9" s="5">
        <v>1025397</v>
      </c>
      <c r="JX9" s="5">
        <v>1029130</v>
      </c>
      <c r="JY9" s="5">
        <v>1032831</v>
      </c>
      <c r="JZ9" s="5">
        <v>1036542</v>
      </c>
      <c r="KA9" s="5">
        <v>1040237</v>
      </c>
      <c r="KB9" s="5">
        <v>1043930</v>
      </c>
      <c r="KC9" s="5">
        <v>1047622</v>
      </c>
      <c r="KD9" s="5">
        <v>1051321</v>
      </c>
      <c r="KE9" s="5">
        <v>1055010</v>
      </c>
      <c r="KF9" s="5">
        <v>1058700</v>
      </c>
      <c r="KG9" s="5">
        <v>1062382</v>
      </c>
      <c r="KH9" s="5">
        <v>1066068</v>
      </c>
      <c r="KI9" s="5">
        <v>1069743</v>
      </c>
      <c r="KJ9" s="5">
        <v>1073412</v>
      </c>
      <c r="KK9" s="5">
        <v>1077042</v>
      </c>
      <c r="KL9" s="5">
        <v>1080679</v>
      </c>
      <c r="KM9" s="5">
        <v>1084300</v>
      </c>
      <c r="KN9" s="5">
        <v>1087924</v>
      </c>
      <c r="KO9" s="5">
        <v>1091561</v>
      </c>
      <c r="KP9" s="5">
        <v>1095203</v>
      </c>
      <c r="KQ9" s="5">
        <v>1098837</v>
      </c>
      <c r="KR9" s="5">
        <v>1102474</v>
      </c>
      <c r="KS9" s="5">
        <v>1106100</v>
      </c>
      <c r="KT9" s="5">
        <v>1109730</v>
      </c>
      <c r="KU9" s="5">
        <v>1113350</v>
      </c>
      <c r="KV9" s="5">
        <v>1116969</v>
      </c>
      <c r="KW9" s="5">
        <v>1120578</v>
      </c>
      <c r="KX9" s="5">
        <v>1124194</v>
      </c>
      <c r="KY9" s="5">
        <v>1127798</v>
      </c>
      <c r="KZ9" s="5">
        <v>1131406</v>
      </c>
      <c r="LA9" s="5">
        <v>1135024</v>
      </c>
      <c r="LB9" s="5">
        <v>1138653</v>
      </c>
      <c r="LC9" s="5">
        <v>1142277</v>
      </c>
      <c r="LD9" s="5">
        <v>1145910</v>
      </c>
      <c r="LE9" s="5">
        <v>1149570</v>
      </c>
      <c r="LF9" s="5">
        <v>1153241</v>
      </c>
      <c r="LG9" s="5">
        <v>1156904</v>
      </c>
      <c r="LH9" s="5">
        <v>1160573</v>
      </c>
      <c r="LI9" s="5">
        <v>1164244</v>
      </c>
      <c r="LJ9" s="5">
        <v>1167921</v>
      </c>
      <c r="LK9" s="5">
        <v>1171592</v>
      </c>
      <c r="LL9" s="5">
        <v>1175270</v>
      </c>
      <c r="LM9" s="5">
        <v>1178979</v>
      </c>
      <c r="LN9" s="5">
        <v>1182698</v>
      </c>
      <c r="LO9" s="5">
        <v>1186413</v>
      </c>
      <c r="LP9" s="5">
        <v>1190133</v>
      </c>
      <c r="LQ9" s="5">
        <v>1193872</v>
      </c>
      <c r="LR9" s="5">
        <v>1197622</v>
      </c>
      <c r="LS9" t="s">
        <v>348</v>
      </c>
      <c r="LT9" t="b">
        <v>1</v>
      </c>
      <c r="LU9" s="3" t="s">
        <v>358</v>
      </c>
      <c r="LV9" t="s">
        <v>349</v>
      </c>
      <c r="LW9">
        <v>2025</v>
      </c>
      <c r="LX9">
        <v>4</v>
      </c>
      <c r="LY9" s="2">
        <v>46126</v>
      </c>
      <c r="LZ9" t="s">
        <v>374</v>
      </c>
      <c r="MA9" s="3" t="s">
        <v>375</v>
      </c>
      <c r="MB9" t="s">
        <v>352</v>
      </c>
      <c r="MC9" t="s">
        <v>376</v>
      </c>
      <c r="MD9" t="s">
        <v>354</v>
      </c>
    </row>
    <row r="10" spans="1:342" x14ac:dyDescent="0.25">
      <c r="A10" t="s">
        <v>342</v>
      </c>
      <c r="B10" t="s">
        <v>796</v>
      </c>
      <c r="C10" t="s">
        <v>420</v>
      </c>
      <c r="D10" t="s">
        <v>356</v>
      </c>
      <c r="E10" t="s">
        <v>369</v>
      </c>
      <c r="F10" t="s">
        <v>347</v>
      </c>
      <c r="G10" s="4">
        <v>26861</v>
      </c>
      <c r="H10" s="4">
        <v>25935</v>
      </c>
      <c r="I10" s="4">
        <v>28560</v>
      </c>
      <c r="J10" s="4">
        <v>28719</v>
      </c>
      <c r="K10" s="4">
        <v>31307</v>
      </c>
      <c r="L10" s="4">
        <v>30081</v>
      </c>
      <c r="M10" s="4">
        <v>32166</v>
      </c>
      <c r="N10" s="4">
        <v>31072</v>
      </c>
      <c r="O10" s="4">
        <v>34602</v>
      </c>
      <c r="P10" s="4">
        <v>32864</v>
      </c>
      <c r="Q10" s="4">
        <v>34838</v>
      </c>
      <c r="R10" s="4">
        <v>35060</v>
      </c>
      <c r="S10" s="4">
        <v>38659</v>
      </c>
      <c r="T10" s="4">
        <v>36057</v>
      </c>
      <c r="U10" s="4">
        <v>37676</v>
      </c>
      <c r="V10" s="4">
        <v>38150</v>
      </c>
      <c r="W10" s="4">
        <v>41280</v>
      </c>
      <c r="X10" s="4">
        <v>38477</v>
      </c>
      <c r="Y10" s="4">
        <v>39735</v>
      </c>
      <c r="Z10" s="4">
        <v>41093</v>
      </c>
      <c r="AA10" s="4">
        <v>44595</v>
      </c>
      <c r="AB10" s="4">
        <v>40806</v>
      </c>
      <c r="AC10" s="4">
        <v>42057</v>
      </c>
      <c r="AD10" s="4">
        <v>42991</v>
      </c>
      <c r="AE10" s="4">
        <v>45425</v>
      </c>
      <c r="AF10" s="4">
        <v>42700</v>
      </c>
      <c r="AG10" s="4">
        <v>44373</v>
      </c>
      <c r="AH10" s="4">
        <v>44820</v>
      </c>
      <c r="AI10" s="4">
        <v>47068</v>
      </c>
      <c r="AJ10" s="4">
        <v>44763</v>
      </c>
      <c r="AK10" s="4">
        <v>46692</v>
      </c>
      <c r="AL10" s="4">
        <v>47809</v>
      </c>
      <c r="AM10" s="4">
        <v>50731</v>
      </c>
      <c r="AN10" s="4">
        <v>46539</v>
      </c>
      <c r="AO10" s="4">
        <v>47372</v>
      </c>
      <c r="AP10" s="4">
        <v>50282</v>
      </c>
      <c r="AQ10" s="4">
        <v>52800</v>
      </c>
      <c r="AR10" s="4">
        <v>50830</v>
      </c>
      <c r="AS10" s="4">
        <v>53538</v>
      </c>
      <c r="AT10" s="4">
        <v>55429</v>
      </c>
      <c r="AU10" s="4">
        <v>58767</v>
      </c>
      <c r="AV10" s="4">
        <v>56289</v>
      </c>
      <c r="AW10" s="4">
        <v>57923</v>
      </c>
      <c r="AX10" s="4">
        <v>61177</v>
      </c>
      <c r="AY10" s="4">
        <v>62090</v>
      </c>
      <c r="AZ10" s="4">
        <v>62427</v>
      </c>
      <c r="BA10" s="4">
        <v>64297</v>
      </c>
      <c r="BB10" s="4">
        <v>65873</v>
      </c>
      <c r="BC10" s="4">
        <v>70589</v>
      </c>
      <c r="BD10" s="4">
        <v>68449</v>
      </c>
      <c r="BE10" s="4">
        <v>69250</v>
      </c>
      <c r="BF10" s="4">
        <v>70558</v>
      </c>
      <c r="BG10" s="4">
        <v>74778</v>
      </c>
      <c r="BH10" s="4">
        <v>71924</v>
      </c>
      <c r="BI10" s="4">
        <v>72067</v>
      </c>
      <c r="BJ10" s="4">
        <v>73852</v>
      </c>
      <c r="BK10" s="4">
        <v>77986</v>
      </c>
      <c r="BL10" s="4">
        <v>74819</v>
      </c>
      <c r="BM10" s="4">
        <v>75711</v>
      </c>
      <c r="BN10" s="4">
        <v>76848</v>
      </c>
      <c r="BO10" s="4">
        <v>80875</v>
      </c>
      <c r="BP10" s="4">
        <v>78084</v>
      </c>
      <c r="BQ10" s="4">
        <v>79743</v>
      </c>
      <c r="BR10" s="4">
        <v>82181</v>
      </c>
      <c r="BS10" s="4">
        <v>82628</v>
      </c>
      <c r="BT10" s="4">
        <v>80773</v>
      </c>
      <c r="BU10" s="4">
        <v>80608</v>
      </c>
      <c r="BV10" s="4">
        <v>81659</v>
      </c>
      <c r="BW10" s="4">
        <v>85203</v>
      </c>
      <c r="BX10" s="4">
        <v>82960</v>
      </c>
      <c r="BY10" s="4">
        <v>85296</v>
      </c>
      <c r="BZ10" s="4">
        <v>85924</v>
      </c>
      <c r="CA10" s="4">
        <v>90027</v>
      </c>
      <c r="CB10" s="4">
        <v>85837</v>
      </c>
      <c r="CC10" s="4">
        <v>87339</v>
      </c>
      <c r="CD10" s="4">
        <v>90698</v>
      </c>
      <c r="CE10" s="4">
        <v>90943</v>
      </c>
      <c r="CF10" s="4">
        <v>88359</v>
      </c>
      <c r="CG10" s="4">
        <v>91456</v>
      </c>
      <c r="CH10" s="4">
        <v>92833</v>
      </c>
      <c r="CI10" s="4">
        <v>94464</v>
      </c>
      <c r="CJ10" s="4">
        <v>93312</v>
      </c>
      <c r="CK10" s="4">
        <v>96786</v>
      </c>
      <c r="CL10" s="4">
        <v>99203</v>
      </c>
      <c r="CM10" s="4">
        <v>100817</v>
      </c>
      <c r="CN10" s="4">
        <v>100509</v>
      </c>
      <c r="CO10" s="4">
        <v>102125</v>
      </c>
      <c r="CP10" s="4">
        <v>106433</v>
      </c>
      <c r="CQ10" s="4">
        <v>108980</v>
      </c>
      <c r="CR10" s="4">
        <v>108924</v>
      </c>
      <c r="CS10" s="4">
        <v>110952</v>
      </c>
      <c r="CT10" s="4">
        <v>113671</v>
      </c>
      <c r="CU10" s="4">
        <v>119251</v>
      </c>
      <c r="CV10" s="4">
        <v>120403</v>
      </c>
      <c r="CW10" s="4">
        <v>122627</v>
      </c>
      <c r="CX10" s="4">
        <v>123426</v>
      </c>
      <c r="CY10" s="4">
        <v>127942</v>
      </c>
      <c r="CZ10" s="4">
        <v>128088</v>
      </c>
      <c r="DA10" s="4">
        <v>132427</v>
      </c>
      <c r="DB10" s="4">
        <v>133968</v>
      </c>
      <c r="DC10" s="4">
        <v>140394</v>
      </c>
      <c r="DD10" s="4">
        <v>133608</v>
      </c>
      <c r="DE10" s="4">
        <v>140278</v>
      </c>
      <c r="DF10" s="4">
        <v>143119</v>
      </c>
      <c r="DG10" s="4">
        <v>148096</v>
      </c>
      <c r="DH10" s="4">
        <v>141476</v>
      </c>
      <c r="DI10" s="4">
        <v>147751</v>
      </c>
      <c r="DJ10" s="4">
        <v>147493</v>
      </c>
      <c r="DK10" s="4">
        <v>155719</v>
      </c>
      <c r="DL10" s="4">
        <v>147438</v>
      </c>
      <c r="DM10" s="4">
        <v>155629</v>
      </c>
      <c r="DN10" s="4">
        <v>157147</v>
      </c>
      <c r="DO10" s="4">
        <v>168986</v>
      </c>
      <c r="DP10" s="4">
        <v>159043</v>
      </c>
      <c r="DQ10" s="4">
        <v>170844</v>
      </c>
      <c r="DR10" s="4">
        <v>172673</v>
      </c>
      <c r="DS10" s="4">
        <v>183213</v>
      </c>
      <c r="DT10" s="4">
        <v>170962</v>
      </c>
      <c r="DU10" s="4">
        <v>175569</v>
      </c>
      <c r="DV10" s="4">
        <v>183065</v>
      </c>
      <c r="DW10" s="4">
        <v>190746</v>
      </c>
      <c r="DX10" s="4">
        <v>178262</v>
      </c>
      <c r="DY10" s="4">
        <v>184495</v>
      </c>
      <c r="DZ10" s="4">
        <v>186879</v>
      </c>
      <c r="EA10" s="4">
        <v>193382</v>
      </c>
      <c r="EB10" s="4">
        <v>179815</v>
      </c>
      <c r="EC10" s="4">
        <v>184578</v>
      </c>
      <c r="ED10" s="4">
        <v>186762</v>
      </c>
      <c r="EE10" s="4">
        <v>194348</v>
      </c>
      <c r="EF10" s="4">
        <v>193349</v>
      </c>
      <c r="EG10" s="4">
        <v>184466</v>
      </c>
      <c r="EH10" s="4">
        <v>189959</v>
      </c>
      <c r="EI10" s="4">
        <v>191360</v>
      </c>
      <c r="EJ10" s="4">
        <v>187572</v>
      </c>
      <c r="EK10" s="4">
        <v>187784</v>
      </c>
      <c r="EL10" s="4">
        <v>192064</v>
      </c>
      <c r="EM10" s="4">
        <v>197188</v>
      </c>
      <c r="EN10" s="4">
        <v>191915</v>
      </c>
      <c r="EO10" s="4">
        <v>195336</v>
      </c>
      <c r="EP10" s="4">
        <v>199106</v>
      </c>
      <c r="EQ10" s="4">
        <v>199779</v>
      </c>
      <c r="ER10" s="4">
        <v>195860</v>
      </c>
      <c r="ES10" s="4">
        <v>197842</v>
      </c>
      <c r="ET10" s="4">
        <v>197001</v>
      </c>
      <c r="EU10" s="4">
        <v>202954</v>
      </c>
      <c r="EV10" s="4">
        <v>199907</v>
      </c>
      <c r="EW10" s="4">
        <v>204380</v>
      </c>
      <c r="EX10" s="4">
        <v>199952</v>
      </c>
      <c r="EY10" s="4">
        <v>207164</v>
      </c>
      <c r="EZ10" s="4">
        <v>210134</v>
      </c>
      <c r="FA10" s="4">
        <v>208517</v>
      </c>
      <c r="FB10" s="4">
        <v>207311</v>
      </c>
      <c r="FC10" s="4">
        <v>212762</v>
      </c>
      <c r="FD10" s="4">
        <v>209071</v>
      </c>
      <c r="FE10" s="4">
        <v>212805</v>
      </c>
      <c r="FF10" s="4">
        <v>214497</v>
      </c>
      <c r="FG10" s="4">
        <v>219649</v>
      </c>
      <c r="FH10" s="4">
        <v>218263</v>
      </c>
      <c r="FI10" s="4">
        <v>219144</v>
      </c>
      <c r="FJ10" s="4">
        <v>218531</v>
      </c>
      <c r="FK10" s="4">
        <v>228936</v>
      </c>
      <c r="FL10" s="4">
        <v>300797</v>
      </c>
      <c r="FM10" s="4">
        <v>264260</v>
      </c>
      <c r="FN10" s="4">
        <v>261686</v>
      </c>
      <c r="FO10" s="4">
        <v>276118</v>
      </c>
      <c r="FP10" s="4">
        <v>263839</v>
      </c>
      <c r="FQ10" s="4">
        <v>256196</v>
      </c>
      <c r="FR10" s="4">
        <v>251407</v>
      </c>
      <c r="FS10" s="4">
        <v>269427</v>
      </c>
      <c r="FT10" s="4">
        <v>275027</v>
      </c>
      <c r="FU10" s="4">
        <v>276137</v>
      </c>
      <c r="FV10" s="4">
        <v>292668</v>
      </c>
      <c r="FW10" s="4">
        <v>316842</v>
      </c>
      <c r="FX10" s="4">
        <v>308455</v>
      </c>
      <c r="FY10" s="4">
        <v>297258</v>
      </c>
      <c r="FZ10" s="4">
        <v>304071</v>
      </c>
      <c r="GA10" s="4">
        <v>320962</v>
      </c>
      <c r="GB10" s="4">
        <v>312490</v>
      </c>
      <c r="GC10" s="4">
        <v>313164</v>
      </c>
      <c r="GD10" s="4">
        <v>325104</v>
      </c>
      <c r="GE10" s="4">
        <v>339803</v>
      </c>
      <c r="GF10" s="4">
        <v>340135</v>
      </c>
      <c r="GG10" s="4">
        <v>338094</v>
      </c>
      <c r="GH10" s="4">
        <v>334685</v>
      </c>
      <c r="GI10" s="5">
        <v>355748.8</v>
      </c>
      <c r="GJ10" s="5">
        <v>352967.1</v>
      </c>
      <c r="GK10" s="5">
        <v>349014.5</v>
      </c>
      <c r="GL10" s="5">
        <v>367051.6</v>
      </c>
      <c r="GM10" s="5">
        <v>383392.2</v>
      </c>
      <c r="GN10" s="5">
        <v>363214.7</v>
      </c>
      <c r="GO10" s="5">
        <v>359630.3</v>
      </c>
      <c r="GP10" s="5">
        <v>378228</v>
      </c>
      <c r="GQ10" s="5">
        <v>396949.8</v>
      </c>
      <c r="GR10" s="5">
        <v>372973.2</v>
      </c>
      <c r="GS10" s="5">
        <v>368997.7</v>
      </c>
      <c r="GT10" s="5">
        <v>388133.7</v>
      </c>
      <c r="GU10" s="5">
        <v>406153.2</v>
      </c>
      <c r="GV10" s="5">
        <v>384680.7</v>
      </c>
      <c r="GW10" s="5">
        <v>380268.5</v>
      </c>
      <c r="GX10" s="5">
        <v>399929.5</v>
      </c>
      <c r="GY10" s="5">
        <v>417210.3</v>
      </c>
      <c r="GZ10" s="5">
        <v>398514.9</v>
      </c>
      <c r="HA10" s="5">
        <v>393924.2</v>
      </c>
      <c r="HB10" s="5">
        <v>414231.8</v>
      </c>
      <c r="HC10" s="5">
        <v>431896.2</v>
      </c>
      <c r="HD10" s="5">
        <v>414551.3</v>
      </c>
      <c r="HE10" s="5">
        <v>409919.1</v>
      </c>
      <c r="HF10" s="5">
        <v>431072.9</v>
      </c>
      <c r="HG10" s="5">
        <v>449328.5</v>
      </c>
      <c r="HH10" s="5">
        <v>431225.59999999998</v>
      </c>
      <c r="HI10" s="5">
        <v>426395.3</v>
      </c>
      <c r="HJ10" s="5">
        <v>448409.8</v>
      </c>
      <c r="HK10" s="5">
        <v>467371</v>
      </c>
      <c r="HL10" s="5">
        <v>448550.3</v>
      </c>
      <c r="HM10" s="5">
        <v>443548.4</v>
      </c>
      <c r="HN10" s="5">
        <v>466474.9</v>
      </c>
      <c r="HO10" s="5">
        <v>486271.2</v>
      </c>
      <c r="HP10" s="5">
        <v>466810.3</v>
      </c>
      <c r="HQ10" s="5">
        <v>461638.40000000002</v>
      </c>
      <c r="HR10" s="5">
        <v>485415.1</v>
      </c>
      <c r="HS10" s="5">
        <v>505922.4</v>
      </c>
      <c r="HT10" s="5">
        <v>485649</v>
      </c>
      <c r="HU10" s="5">
        <v>480251.9</v>
      </c>
      <c r="HV10" s="5">
        <v>505070.7</v>
      </c>
      <c r="HW10" s="5">
        <v>526198.4</v>
      </c>
      <c r="HX10" s="5">
        <v>505124.7</v>
      </c>
      <c r="HY10" s="5">
        <v>499502.8</v>
      </c>
      <c r="HZ10" s="5">
        <v>525267</v>
      </c>
      <c r="IA10" s="5">
        <v>547224.80000000005</v>
      </c>
      <c r="IB10" s="5">
        <v>525325.4</v>
      </c>
      <c r="IC10" s="5">
        <v>519483.2</v>
      </c>
      <c r="ID10" s="5">
        <v>546228.19999999995</v>
      </c>
      <c r="IE10" s="5">
        <v>569027.9</v>
      </c>
      <c r="IF10" s="5">
        <v>546254.19999999995</v>
      </c>
      <c r="IG10" s="5">
        <v>540167.80000000005</v>
      </c>
      <c r="IH10" s="5">
        <v>568010.80000000005</v>
      </c>
      <c r="II10" s="5">
        <v>591744.1</v>
      </c>
      <c r="IJ10" s="5">
        <v>568084.4</v>
      </c>
      <c r="IK10" s="5">
        <v>561779.19999999995</v>
      </c>
      <c r="IL10" s="5">
        <v>590722</v>
      </c>
      <c r="IM10" s="5">
        <v>615438.19999999995</v>
      </c>
      <c r="IN10" s="5">
        <v>590889.4</v>
      </c>
      <c r="IO10" s="5">
        <v>584385.80000000005</v>
      </c>
      <c r="IP10" s="5">
        <v>614495.30000000005</v>
      </c>
      <c r="IQ10" s="5">
        <v>638856.9</v>
      </c>
      <c r="IR10" s="5">
        <v>613339.69999999995</v>
      </c>
      <c r="IS10" s="5">
        <v>606664.6</v>
      </c>
      <c r="IT10" s="5">
        <v>638039.6</v>
      </c>
      <c r="IU10" s="5">
        <v>663383.4</v>
      </c>
      <c r="IV10" s="5">
        <v>636912.19999999995</v>
      </c>
      <c r="IW10" s="5">
        <v>629933.9</v>
      </c>
      <c r="IX10" s="5">
        <v>662442.30000000005</v>
      </c>
      <c r="IY10" s="5">
        <v>688710.6</v>
      </c>
      <c r="IZ10" s="5">
        <v>661197</v>
      </c>
      <c r="JA10" s="5">
        <v>653860.5</v>
      </c>
      <c r="JB10" s="5">
        <v>687448.8</v>
      </c>
      <c r="JC10" s="5">
        <v>714566.3</v>
      </c>
      <c r="JD10" s="5">
        <v>685886.3</v>
      </c>
      <c r="JE10" s="5">
        <v>678174.7</v>
      </c>
      <c r="JF10" s="5">
        <v>712890.2</v>
      </c>
      <c r="JG10" s="5">
        <v>740881.6</v>
      </c>
      <c r="JH10" s="5">
        <v>711004.4</v>
      </c>
      <c r="JI10" s="5">
        <v>702955.6</v>
      </c>
      <c r="JJ10" s="5">
        <v>738934.4</v>
      </c>
      <c r="JK10" s="5">
        <v>767915</v>
      </c>
      <c r="JL10" s="5">
        <v>736899.3</v>
      </c>
      <c r="JM10" s="5">
        <v>728579.9</v>
      </c>
      <c r="JN10" s="5">
        <v>765939.4</v>
      </c>
      <c r="JO10" s="5">
        <v>796010.2</v>
      </c>
      <c r="JP10" s="5">
        <v>763905.6</v>
      </c>
      <c r="JQ10" s="5">
        <v>755247.6</v>
      </c>
      <c r="JR10" s="5">
        <v>793859</v>
      </c>
      <c r="JS10" s="5">
        <v>824943.2</v>
      </c>
      <c r="JT10" s="5">
        <v>791617.8</v>
      </c>
      <c r="JU10" s="5">
        <v>782615.8</v>
      </c>
      <c r="JV10" s="5">
        <v>822583.1</v>
      </c>
      <c r="JW10" s="5">
        <v>854743.1</v>
      </c>
      <c r="JX10" s="5">
        <v>820185.8</v>
      </c>
      <c r="JY10" s="5">
        <v>810795.4</v>
      </c>
      <c r="JZ10" s="5">
        <v>852098.2</v>
      </c>
      <c r="KA10" s="5">
        <v>885312.6</v>
      </c>
      <c r="KB10" s="5">
        <v>849428.1</v>
      </c>
      <c r="KC10" s="5">
        <v>839657.4</v>
      </c>
      <c r="KD10" s="5">
        <v>882394.1</v>
      </c>
      <c r="KE10" s="5">
        <v>916741.2</v>
      </c>
      <c r="KF10" s="5">
        <v>879546.8</v>
      </c>
      <c r="KG10" s="5">
        <v>869391.8</v>
      </c>
      <c r="KH10" s="5">
        <v>913584.9</v>
      </c>
      <c r="KI10" s="5">
        <v>949082.7</v>
      </c>
      <c r="KJ10" s="5">
        <v>910530.5</v>
      </c>
      <c r="KK10" s="5">
        <v>899940.3</v>
      </c>
      <c r="KL10" s="5">
        <v>945572.7</v>
      </c>
      <c r="KM10" s="5">
        <v>982206.9</v>
      </c>
      <c r="KN10" s="5">
        <v>942203.8</v>
      </c>
      <c r="KO10" s="5">
        <v>931215.2</v>
      </c>
      <c r="KP10" s="5">
        <v>978428.4</v>
      </c>
      <c r="KQ10" s="5">
        <v>1016299</v>
      </c>
      <c r="KR10" s="5">
        <v>974883.9</v>
      </c>
      <c r="KS10" s="5">
        <v>963463.6</v>
      </c>
      <c r="KT10" s="5">
        <v>1012233</v>
      </c>
      <c r="KU10" s="5">
        <v>1051342</v>
      </c>
      <c r="KV10" s="5">
        <v>1008442</v>
      </c>
      <c r="KW10" s="5">
        <v>996577.6</v>
      </c>
      <c r="KX10" s="5">
        <v>1046958</v>
      </c>
      <c r="KY10" s="5">
        <v>1087338</v>
      </c>
      <c r="KZ10" s="5">
        <v>1042906</v>
      </c>
      <c r="LA10" s="5">
        <v>1030604</v>
      </c>
      <c r="LB10" s="5">
        <v>1082678</v>
      </c>
      <c r="LC10" s="5">
        <v>1124398</v>
      </c>
      <c r="LD10" s="5">
        <v>1078426</v>
      </c>
      <c r="LE10" s="5">
        <v>1065704</v>
      </c>
      <c r="LF10" s="5">
        <v>1119560</v>
      </c>
      <c r="LG10" s="5">
        <v>1162694</v>
      </c>
      <c r="LH10" s="5">
        <v>1115169</v>
      </c>
      <c r="LI10" s="5">
        <v>1101978</v>
      </c>
      <c r="LJ10" s="5">
        <v>1157589</v>
      </c>
      <c r="LK10" s="5">
        <v>1202124</v>
      </c>
      <c r="LL10" s="5">
        <v>1152936</v>
      </c>
      <c r="LM10" s="5">
        <v>1139291</v>
      </c>
      <c r="LN10" s="5">
        <v>1196794</v>
      </c>
      <c r="LO10" s="5">
        <v>1242825</v>
      </c>
      <c r="LP10" s="5">
        <v>1191975</v>
      </c>
      <c r="LQ10" s="5">
        <v>1177844</v>
      </c>
      <c r="LR10" s="5">
        <v>1237251</v>
      </c>
      <c r="LS10" t="s">
        <v>797</v>
      </c>
      <c r="LT10" t="b">
        <v>0</v>
      </c>
      <c r="LU10" t="s">
        <v>349</v>
      </c>
      <c r="LV10" t="s">
        <v>349</v>
      </c>
      <c r="LW10">
        <v>2025</v>
      </c>
      <c r="LX10">
        <v>4</v>
      </c>
      <c r="LY10" s="2">
        <v>46126</v>
      </c>
      <c r="LZ10" t="s">
        <v>797</v>
      </c>
      <c r="MA10" t="s">
        <v>349</v>
      </c>
      <c r="MB10" t="s">
        <v>352</v>
      </c>
      <c r="MC10" t="s">
        <v>798</v>
      </c>
      <c r="MD10" t="s">
        <v>354</v>
      </c>
    </row>
    <row r="11" spans="1:342" x14ac:dyDescent="0.25">
      <c r="A11" t="s">
        <v>342</v>
      </c>
      <c r="B11" t="s">
        <v>799</v>
      </c>
      <c r="C11" t="s">
        <v>420</v>
      </c>
      <c r="D11" t="s">
        <v>356</v>
      </c>
      <c r="E11" t="s">
        <v>369</v>
      </c>
      <c r="F11" t="s">
        <v>347</v>
      </c>
      <c r="G11" s="4">
        <v>25187</v>
      </c>
      <c r="H11" s="4">
        <v>22584</v>
      </c>
      <c r="I11" s="4">
        <v>25347</v>
      </c>
      <c r="J11" s="4">
        <v>26916</v>
      </c>
      <c r="K11" s="4">
        <v>28137</v>
      </c>
      <c r="L11" s="4">
        <v>26402</v>
      </c>
      <c r="M11" s="4">
        <v>29199</v>
      </c>
      <c r="N11" s="4">
        <v>32063</v>
      </c>
      <c r="O11" s="4">
        <v>34258</v>
      </c>
      <c r="P11" s="4">
        <v>29926</v>
      </c>
      <c r="Q11" s="4">
        <v>32417</v>
      </c>
      <c r="R11" s="4">
        <v>33404</v>
      </c>
      <c r="S11" s="4">
        <v>37132</v>
      </c>
      <c r="T11" s="4">
        <v>32007</v>
      </c>
      <c r="U11" s="4">
        <v>33564</v>
      </c>
      <c r="V11" s="4">
        <v>37257</v>
      </c>
      <c r="W11" s="4">
        <v>38533</v>
      </c>
      <c r="X11" s="4">
        <v>33550</v>
      </c>
      <c r="Y11" s="4">
        <v>36801</v>
      </c>
      <c r="Z11" s="4">
        <v>39278</v>
      </c>
      <c r="AA11" s="4">
        <v>41736</v>
      </c>
      <c r="AB11" s="4">
        <v>35896</v>
      </c>
      <c r="AC11" s="4">
        <v>40482</v>
      </c>
      <c r="AD11" s="4">
        <v>41772</v>
      </c>
      <c r="AE11" s="4">
        <v>44095</v>
      </c>
      <c r="AF11" s="4">
        <v>39137</v>
      </c>
      <c r="AG11" s="4">
        <v>40389</v>
      </c>
      <c r="AH11" s="4">
        <v>44482</v>
      </c>
      <c r="AI11" s="4">
        <v>46213</v>
      </c>
      <c r="AJ11" s="4">
        <v>40410</v>
      </c>
      <c r="AK11" s="4">
        <v>44869</v>
      </c>
      <c r="AL11" s="4">
        <v>47910</v>
      </c>
      <c r="AM11" s="4">
        <v>51732</v>
      </c>
      <c r="AN11" s="4">
        <v>44846</v>
      </c>
      <c r="AO11" s="4">
        <v>48467</v>
      </c>
      <c r="AP11" s="4">
        <v>53012</v>
      </c>
      <c r="AQ11" s="4">
        <v>56198</v>
      </c>
      <c r="AR11" s="4">
        <v>48795</v>
      </c>
      <c r="AS11" s="4">
        <v>52754</v>
      </c>
      <c r="AT11" s="4">
        <v>57967</v>
      </c>
      <c r="AU11" s="4">
        <v>58924</v>
      </c>
      <c r="AV11" s="4">
        <v>53077</v>
      </c>
      <c r="AW11" s="4">
        <v>56839</v>
      </c>
      <c r="AX11" s="4">
        <v>60048</v>
      </c>
      <c r="AY11" s="4">
        <v>60200</v>
      </c>
      <c r="AZ11" s="4">
        <v>54965</v>
      </c>
      <c r="BA11" s="4">
        <v>58565</v>
      </c>
      <c r="BB11" s="4">
        <v>61767</v>
      </c>
      <c r="BC11" s="4">
        <v>64125</v>
      </c>
      <c r="BD11" s="4">
        <v>54824</v>
      </c>
      <c r="BE11" s="4">
        <v>58313</v>
      </c>
      <c r="BF11" s="4">
        <v>61416</v>
      </c>
      <c r="BG11" s="4">
        <v>62135</v>
      </c>
      <c r="BH11" s="4">
        <v>56260</v>
      </c>
      <c r="BI11" s="4">
        <v>59789</v>
      </c>
      <c r="BJ11" s="4">
        <v>63404</v>
      </c>
      <c r="BK11" s="4">
        <v>65034</v>
      </c>
      <c r="BL11" s="4">
        <v>60171</v>
      </c>
      <c r="BM11" s="4">
        <v>64724</v>
      </c>
      <c r="BN11" s="4">
        <v>68927</v>
      </c>
      <c r="BO11" s="4">
        <v>70507</v>
      </c>
      <c r="BP11" s="4">
        <v>65977</v>
      </c>
      <c r="BQ11" s="4">
        <v>69317</v>
      </c>
      <c r="BR11" s="4">
        <v>75725</v>
      </c>
      <c r="BS11" s="4">
        <v>76082</v>
      </c>
      <c r="BT11" s="4">
        <v>66552</v>
      </c>
      <c r="BU11" s="4">
        <v>72033</v>
      </c>
      <c r="BV11" s="4">
        <v>80152</v>
      </c>
      <c r="BW11" s="4">
        <v>80582</v>
      </c>
      <c r="BX11" s="4">
        <v>72065</v>
      </c>
      <c r="BY11" s="4">
        <v>79214</v>
      </c>
      <c r="BZ11" s="4">
        <v>88141</v>
      </c>
      <c r="CA11" s="4">
        <v>94163</v>
      </c>
      <c r="CB11" s="4">
        <v>76595</v>
      </c>
      <c r="CC11" s="4">
        <v>86192</v>
      </c>
      <c r="CD11" s="4">
        <v>93076</v>
      </c>
      <c r="CE11" s="4">
        <v>98831</v>
      </c>
      <c r="CF11" s="4">
        <v>82131</v>
      </c>
      <c r="CG11" s="4">
        <v>93286</v>
      </c>
      <c r="CH11" s="4">
        <v>96997</v>
      </c>
      <c r="CI11" s="4">
        <v>106101</v>
      </c>
      <c r="CJ11" s="4">
        <v>97108</v>
      </c>
      <c r="CK11" s="4">
        <v>101376</v>
      </c>
      <c r="CL11" s="4">
        <v>95606</v>
      </c>
      <c r="CM11" s="4">
        <v>112322</v>
      </c>
      <c r="CN11" s="4">
        <v>99956</v>
      </c>
      <c r="CO11" s="4">
        <v>103742</v>
      </c>
      <c r="CP11" s="4">
        <v>96971</v>
      </c>
      <c r="CQ11" s="4">
        <v>111742</v>
      </c>
      <c r="CR11" s="4">
        <v>99718</v>
      </c>
      <c r="CS11" s="4">
        <v>105076</v>
      </c>
      <c r="CT11" s="4">
        <v>99790</v>
      </c>
      <c r="CU11" s="4">
        <v>113199</v>
      </c>
      <c r="CV11" s="4">
        <v>106726</v>
      </c>
      <c r="CW11" s="4">
        <v>110923</v>
      </c>
      <c r="CX11" s="4">
        <v>108465</v>
      </c>
      <c r="CY11" s="4">
        <v>124761</v>
      </c>
      <c r="CZ11" s="4">
        <v>112132</v>
      </c>
      <c r="DA11" s="4">
        <v>119468</v>
      </c>
      <c r="DB11" s="4">
        <v>117490</v>
      </c>
      <c r="DC11" s="4">
        <v>134125</v>
      </c>
      <c r="DD11" s="4">
        <v>120296</v>
      </c>
      <c r="DE11" s="4">
        <v>129579</v>
      </c>
      <c r="DF11" s="4">
        <v>124953</v>
      </c>
      <c r="DG11" s="4">
        <v>144900</v>
      </c>
      <c r="DH11" s="4">
        <v>128312</v>
      </c>
      <c r="DI11" s="4">
        <v>136232</v>
      </c>
      <c r="DJ11" s="4">
        <v>131759</v>
      </c>
      <c r="DK11" s="4">
        <v>155198</v>
      </c>
      <c r="DL11" s="4">
        <v>135241</v>
      </c>
      <c r="DM11" s="4">
        <v>144396</v>
      </c>
      <c r="DN11" s="4">
        <v>139285</v>
      </c>
      <c r="DO11" s="4">
        <v>165224</v>
      </c>
      <c r="DP11" s="4">
        <v>138373</v>
      </c>
      <c r="DQ11" s="4">
        <v>145701</v>
      </c>
      <c r="DR11" s="4">
        <v>134269</v>
      </c>
      <c r="DS11" s="4">
        <v>151137</v>
      </c>
      <c r="DT11" s="4">
        <v>129988</v>
      </c>
      <c r="DU11" s="4">
        <v>137911</v>
      </c>
      <c r="DV11" s="4">
        <v>132753</v>
      </c>
      <c r="DW11" s="4">
        <v>160046</v>
      </c>
      <c r="DX11" s="4">
        <v>143595</v>
      </c>
      <c r="DY11" s="4">
        <v>147461</v>
      </c>
      <c r="DZ11" s="4">
        <v>140658</v>
      </c>
      <c r="EA11" s="4">
        <v>169323</v>
      </c>
      <c r="EB11" s="4">
        <v>148321</v>
      </c>
      <c r="EC11" s="4">
        <v>156209</v>
      </c>
      <c r="ED11" s="4">
        <v>148520</v>
      </c>
      <c r="EE11" s="4">
        <v>170401</v>
      </c>
      <c r="EF11" s="4">
        <v>150090</v>
      </c>
      <c r="EG11" s="4">
        <v>159121</v>
      </c>
      <c r="EH11" s="4">
        <v>152007</v>
      </c>
      <c r="EI11" s="4">
        <v>174188</v>
      </c>
      <c r="EJ11" s="4">
        <v>158856</v>
      </c>
      <c r="EK11" s="4">
        <v>163692</v>
      </c>
      <c r="EL11" s="4">
        <v>158433</v>
      </c>
      <c r="EM11" s="4">
        <v>181183</v>
      </c>
      <c r="EN11" s="4">
        <v>161321</v>
      </c>
      <c r="EO11" s="4">
        <v>170350</v>
      </c>
      <c r="EP11" s="4">
        <v>166685</v>
      </c>
      <c r="EQ11" s="4">
        <v>190313</v>
      </c>
      <c r="ER11" s="4">
        <v>168724</v>
      </c>
      <c r="ES11" s="4">
        <v>175834</v>
      </c>
      <c r="ET11" s="4">
        <v>169991</v>
      </c>
      <c r="EU11" s="4">
        <v>198415</v>
      </c>
      <c r="EV11" s="4">
        <v>175613</v>
      </c>
      <c r="EW11" s="4">
        <v>185602</v>
      </c>
      <c r="EX11" s="4">
        <v>179750</v>
      </c>
      <c r="EY11" s="4">
        <v>213274</v>
      </c>
      <c r="EZ11" s="4">
        <v>183906</v>
      </c>
      <c r="FA11" s="4">
        <v>192920</v>
      </c>
      <c r="FB11" s="4">
        <v>188405</v>
      </c>
      <c r="FC11" s="4">
        <v>214210</v>
      </c>
      <c r="FD11" s="4">
        <v>190444</v>
      </c>
      <c r="FE11" s="4">
        <v>199437</v>
      </c>
      <c r="FF11" s="4">
        <v>194017</v>
      </c>
      <c r="FG11" s="4">
        <v>227815</v>
      </c>
      <c r="FH11" s="4">
        <v>195664</v>
      </c>
      <c r="FI11" s="4">
        <v>206704</v>
      </c>
      <c r="FJ11" s="4">
        <v>195786</v>
      </c>
      <c r="FK11" s="4">
        <v>228350</v>
      </c>
      <c r="FL11" s="4">
        <v>168500</v>
      </c>
      <c r="FM11" s="4">
        <v>190412</v>
      </c>
      <c r="FN11" s="4">
        <v>198426</v>
      </c>
      <c r="FO11" s="4">
        <v>234549</v>
      </c>
      <c r="FP11" s="4">
        <v>204471</v>
      </c>
      <c r="FQ11" s="4">
        <v>221219</v>
      </c>
      <c r="FR11" s="4">
        <v>226205</v>
      </c>
      <c r="FS11" s="4">
        <v>268754</v>
      </c>
      <c r="FT11" s="4">
        <v>234000</v>
      </c>
      <c r="FU11" s="4">
        <v>252316</v>
      </c>
      <c r="FV11" s="4">
        <v>250071</v>
      </c>
      <c r="FW11" s="4">
        <v>296927</v>
      </c>
      <c r="FX11" s="4">
        <v>254017</v>
      </c>
      <c r="FY11" s="4">
        <v>267646</v>
      </c>
      <c r="FZ11" s="4">
        <v>264488</v>
      </c>
      <c r="GA11" s="4">
        <v>309637</v>
      </c>
      <c r="GB11" s="4">
        <v>261075</v>
      </c>
      <c r="GC11" s="4">
        <v>275761</v>
      </c>
      <c r="GD11" s="4">
        <v>273792</v>
      </c>
      <c r="GE11" s="4">
        <v>328169</v>
      </c>
      <c r="GF11" s="4">
        <v>277233</v>
      </c>
      <c r="GG11" s="4">
        <v>298091</v>
      </c>
      <c r="GH11" s="4">
        <v>294200</v>
      </c>
      <c r="GI11" s="5">
        <v>357002.4</v>
      </c>
      <c r="GJ11" s="5">
        <v>299123.20000000001</v>
      </c>
      <c r="GK11" s="5">
        <v>318245.09999999998</v>
      </c>
      <c r="GL11" s="5">
        <v>315698.8</v>
      </c>
      <c r="GM11" s="5">
        <v>374706</v>
      </c>
      <c r="GN11" s="5">
        <v>317376.90000000002</v>
      </c>
      <c r="GO11" s="5">
        <v>337520</v>
      </c>
      <c r="GP11" s="5">
        <v>334589.8</v>
      </c>
      <c r="GQ11" s="5">
        <v>396942.7</v>
      </c>
      <c r="GR11" s="5">
        <v>330708.3</v>
      </c>
      <c r="GS11" s="5">
        <v>351478.2</v>
      </c>
      <c r="GT11" s="5">
        <v>348262.9</v>
      </c>
      <c r="GU11" s="5">
        <v>413101.3</v>
      </c>
      <c r="GV11" s="5">
        <v>341564.3</v>
      </c>
      <c r="GW11" s="5">
        <v>363024.3</v>
      </c>
      <c r="GX11" s="5">
        <v>359727.2</v>
      </c>
      <c r="GY11" s="5">
        <v>426735.1</v>
      </c>
      <c r="GZ11" s="5">
        <v>356473.8</v>
      </c>
      <c r="HA11" s="5">
        <v>378893.2</v>
      </c>
      <c r="HB11" s="5">
        <v>375471.4</v>
      </c>
      <c r="HC11" s="5">
        <v>445446.9</v>
      </c>
      <c r="HD11" s="5">
        <v>369368.6</v>
      </c>
      <c r="HE11" s="5">
        <v>392685.6</v>
      </c>
      <c r="HF11" s="5">
        <v>389182.6</v>
      </c>
      <c r="HG11" s="5">
        <v>461725.3</v>
      </c>
      <c r="HH11" s="5">
        <v>382869.4</v>
      </c>
      <c r="HI11" s="5">
        <v>406981.5</v>
      </c>
      <c r="HJ11" s="5">
        <v>403259.1</v>
      </c>
      <c r="HK11" s="5">
        <v>478336.9</v>
      </c>
      <c r="HL11" s="5">
        <v>396586.6</v>
      </c>
      <c r="HM11" s="5">
        <v>421495.9</v>
      </c>
      <c r="HN11" s="5">
        <v>417588.6</v>
      </c>
      <c r="HO11" s="5">
        <v>495357.2</v>
      </c>
      <c r="HP11" s="5">
        <v>410673.1</v>
      </c>
      <c r="HQ11" s="5">
        <v>436498.2</v>
      </c>
      <c r="HR11" s="5">
        <v>432504.8</v>
      </c>
      <c r="HS11" s="5">
        <v>513180.7</v>
      </c>
      <c r="HT11" s="5">
        <v>425549.1</v>
      </c>
      <c r="HU11" s="5">
        <v>452318.1</v>
      </c>
      <c r="HV11" s="5">
        <v>448167.2</v>
      </c>
      <c r="HW11" s="5">
        <v>532193.19999999995</v>
      </c>
      <c r="HX11" s="5">
        <v>441214.8</v>
      </c>
      <c r="HY11" s="5">
        <v>468922.6</v>
      </c>
      <c r="HZ11" s="5">
        <v>464579.8</v>
      </c>
      <c r="IA11" s="5">
        <v>551681.6</v>
      </c>
      <c r="IB11" s="5">
        <v>457340.7</v>
      </c>
      <c r="IC11" s="5">
        <v>486106.9</v>
      </c>
      <c r="ID11" s="5">
        <v>481654.8</v>
      </c>
      <c r="IE11" s="5">
        <v>572042.19999999995</v>
      </c>
      <c r="IF11" s="5">
        <v>474271.3</v>
      </c>
      <c r="IG11" s="5">
        <v>504056.6</v>
      </c>
      <c r="IH11" s="5">
        <v>499381.1</v>
      </c>
      <c r="II11" s="5">
        <v>593066.5</v>
      </c>
      <c r="IJ11" s="5">
        <v>491639</v>
      </c>
      <c r="IK11" s="5">
        <v>522532.7</v>
      </c>
      <c r="IL11" s="5">
        <v>517707</v>
      </c>
      <c r="IM11" s="5">
        <v>614911.19999999995</v>
      </c>
      <c r="IN11" s="5">
        <v>509785.2</v>
      </c>
      <c r="IO11" s="5">
        <v>541971.1</v>
      </c>
      <c r="IP11" s="5">
        <v>537136.19999999995</v>
      </c>
      <c r="IQ11" s="5">
        <v>638693.1</v>
      </c>
      <c r="IR11" s="5">
        <v>529569</v>
      </c>
      <c r="IS11" s="5">
        <v>562991.5</v>
      </c>
      <c r="IT11" s="5">
        <v>557926.6</v>
      </c>
      <c r="IU11" s="5">
        <v>663448.69999999995</v>
      </c>
      <c r="IV11" s="5">
        <v>550079.80000000005</v>
      </c>
      <c r="IW11" s="5">
        <v>584766.69999999995</v>
      </c>
      <c r="IX11" s="5">
        <v>579469.80000000005</v>
      </c>
      <c r="IY11" s="5">
        <v>689031</v>
      </c>
      <c r="IZ11" s="5">
        <v>571220.6</v>
      </c>
      <c r="JA11" s="5">
        <v>607172.5</v>
      </c>
      <c r="JB11" s="5">
        <v>601590.9</v>
      </c>
      <c r="JC11" s="5">
        <v>715236.7</v>
      </c>
      <c r="JD11" s="5">
        <v>592849.19999999995</v>
      </c>
      <c r="JE11" s="5">
        <v>630071.4</v>
      </c>
      <c r="JF11" s="5">
        <v>624188.5</v>
      </c>
      <c r="JG11" s="5">
        <v>742023.6</v>
      </c>
      <c r="JH11" s="5">
        <v>614998.69999999995</v>
      </c>
      <c r="JI11" s="5">
        <v>653528.80000000005</v>
      </c>
      <c r="JJ11" s="5">
        <v>647359.6</v>
      </c>
      <c r="JK11" s="5">
        <v>769524.7</v>
      </c>
      <c r="JL11" s="5">
        <v>637780.5</v>
      </c>
      <c r="JM11" s="5">
        <v>677693.1</v>
      </c>
      <c r="JN11" s="5">
        <v>671271.8</v>
      </c>
      <c r="JO11" s="5">
        <v>797934.3</v>
      </c>
      <c r="JP11" s="5">
        <v>661286.9</v>
      </c>
      <c r="JQ11" s="5">
        <v>702615.4</v>
      </c>
      <c r="JR11" s="5">
        <v>695899.9</v>
      </c>
      <c r="JS11" s="5">
        <v>827164.4</v>
      </c>
      <c r="JT11" s="5">
        <v>685470.4</v>
      </c>
      <c r="JU11" s="5">
        <v>728256.8</v>
      </c>
      <c r="JV11" s="5">
        <v>721254.2</v>
      </c>
      <c r="JW11" s="5">
        <v>857278.4</v>
      </c>
      <c r="JX11" s="5">
        <v>710381.8</v>
      </c>
      <c r="JY11" s="5">
        <v>754663.2</v>
      </c>
      <c r="JZ11" s="5">
        <v>747341.8</v>
      </c>
      <c r="KA11" s="5">
        <v>888217.9</v>
      </c>
      <c r="KB11" s="5">
        <v>735964.7</v>
      </c>
      <c r="KC11" s="5">
        <v>781775.8</v>
      </c>
      <c r="KD11" s="5">
        <v>774136.3</v>
      </c>
      <c r="KE11" s="5">
        <v>920032.6</v>
      </c>
      <c r="KF11" s="5">
        <v>762284.5</v>
      </c>
      <c r="KG11" s="5">
        <v>809688.2</v>
      </c>
      <c r="KH11" s="5">
        <v>801732.9</v>
      </c>
      <c r="KI11" s="5">
        <v>952782.4</v>
      </c>
      <c r="KJ11" s="5">
        <v>789355.6</v>
      </c>
      <c r="KK11" s="5">
        <v>838364.1</v>
      </c>
      <c r="KL11" s="5">
        <v>830043.3</v>
      </c>
      <c r="KM11" s="5">
        <v>986349.4</v>
      </c>
      <c r="KN11" s="5">
        <v>817104.6</v>
      </c>
      <c r="KO11" s="5">
        <v>867778.5</v>
      </c>
      <c r="KP11" s="5">
        <v>859124.5</v>
      </c>
      <c r="KQ11" s="5">
        <v>1020883</v>
      </c>
      <c r="KR11" s="5">
        <v>845666.8</v>
      </c>
      <c r="KS11" s="5">
        <v>898062.1</v>
      </c>
      <c r="KT11" s="5">
        <v>889051.6</v>
      </c>
      <c r="KU11" s="5">
        <v>1056395</v>
      </c>
      <c r="KV11" s="5">
        <v>875024.1</v>
      </c>
      <c r="KW11" s="5">
        <v>929178.9</v>
      </c>
      <c r="KX11" s="5">
        <v>919796.2</v>
      </c>
      <c r="KY11" s="5">
        <v>1092879</v>
      </c>
      <c r="KZ11" s="5">
        <v>905190.40000000002</v>
      </c>
      <c r="LA11" s="5">
        <v>961166.1</v>
      </c>
      <c r="LB11" s="5">
        <v>951424.9</v>
      </c>
      <c r="LC11" s="5">
        <v>1130448</v>
      </c>
      <c r="LD11" s="5">
        <v>936286</v>
      </c>
      <c r="LE11" s="5">
        <v>994172.4</v>
      </c>
      <c r="LF11" s="5">
        <v>984087.4</v>
      </c>
      <c r="LG11" s="5">
        <v>1169258</v>
      </c>
      <c r="LH11" s="5">
        <v>968389.6</v>
      </c>
      <c r="LI11" s="5">
        <v>1028232</v>
      </c>
      <c r="LJ11" s="5">
        <v>1017758</v>
      </c>
      <c r="LK11" s="5">
        <v>1209232</v>
      </c>
      <c r="LL11" s="5">
        <v>1001454</v>
      </c>
      <c r="LM11" s="5">
        <v>1063321</v>
      </c>
      <c r="LN11" s="5">
        <v>1052478</v>
      </c>
      <c r="LO11" s="5">
        <v>1250489</v>
      </c>
      <c r="LP11" s="5">
        <v>1035589</v>
      </c>
      <c r="LQ11" s="5">
        <v>1099548</v>
      </c>
      <c r="LR11" s="5">
        <v>1088311</v>
      </c>
      <c r="LS11" t="s">
        <v>348</v>
      </c>
      <c r="LT11" t="b">
        <v>0</v>
      </c>
      <c r="LU11" t="s">
        <v>349</v>
      </c>
      <c r="LV11" t="s">
        <v>349</v>
      </c>
      <c r="LW11">
        <v>2025</v>
      </c>
      <c r="LX11">
        <v>4</v>
      </c>
      <c r="LY11" s="2">
        <v>46126</v>
      </c>
      <c r="LZ11" s="3" t="s">
        <v>800</v>
      </c>
      <c r="MA11" t="s">
        <v>801</v>
      </c>
      <c r="MB11" t="s">
        <v>352</v>
      </c>
      <c r="MC11" t="s">
        <v>802</v>
      </c>
      <c r="MD11" t="s">
        <v>354</v>
      </c>
    </row>
    <row r="12" spans="1:342" x14ac:dyDescent="0.25">
      <c r="A12" t="s">
        <v>342</v>
      </c>
      <c r="B12" t="s">
        <v>377</v>
      </c>
      <c r="C12" t="s">
        <v>420</v>
      </c>
      <c r="D12" t="s">
        <v>356</v>
      </c>
      <c r="E12" s="3" t="s">
        <v>357</v>
      </c>
      <c r="F12" t="s">
        <v>347</v>
      </c>
      <c r="G12" s="4">
        <v>168917</v>
      </c>
      <c r="H12" s="4">
        <v>169259</v>
      </c>
      <c r="I12" s="4">
        <v>171796</v>
      </c>
      <c r="J12" s="4">
        <v>170168</v>
      </c>
      <c r="K12" s="4">
        <v>171835</v>
      </c>
      <c r="L12" s="4">
        <v>169318</v>
      </c>
      <c r="M12" s="4">
        <v>168748</v>
      </c>
      <c r="N12" s="4">
        <v>169806</v>
      </c>
      <c r="O12" s="4">
        <v>168888</v>
      </c>
      <c r="P12" s="4">
        <v>171847</v>
      </c>
      <c r="Q12" s="4">
        <v>170650</v>
      </c>
      <c r="R12" s="4">
        <v>171197</v>
      </c>
      <c r="S12" s="4">
        <v>170108</v>
      </c>
      <c r="T12" s="4">
        <v>176804</v>
      </c>
      <c r="U12" s="4">
        <v>175105</v>
      </c>
      <c r="V12" s="4">
        <v>175833</v>
      </c>
      <c r="W12" s="4">
        <v>178931</v>
      </c>
      <c r="X12" s="4">
        <v>176815</v>
      </c>
      <c r="Y12" s="4">
        <v>181798</v>
      </c>
      <c r="Z12" s="4">
        <v>185820</v>
      </c>
      <c r="AA12" s="4">
        <v>187621</v>
      </c>
      <c r="AB12" s="4">
        <v>188063</v>
      </c>
      <c r="AC12" s="4">
        <v>188426</v>
      </c>
      <c r="AD12" s="4">
        <v>189732</v>
      </c>
      <c r="AE12" s="4">
        <v>192484</v>
      </c>
      <c r="AF12" s="4">
        <v>199893</v>
      </c>
      <c r="AG12" s="4">
        <v>196100</v>
      </c>
      <c r="AH12" s="4">
        <v>196400</v>
      </c>
      <c r="AI12" s="4">
        <v>193530</v>
      </c>
      <c r="AJ12" s="4">
        <v>197970</v>
      </c>
      <c r="AK12" s="4">
        <v>200655</v>
      </c>
      <c r="AL12" s="4">
        <v>201968</v>
      </c>
      <c r="AM12" s="4">
        <v>205090</v>
      </c>
      <c r="AN12" s="4">
        <v>208597</v>
      </c>
      <c r="AO12" s="4">
        <v>210961</v>
      </c>
      <c r="AP12" s="4">
        <v>212554</v>
      </c>
      <c r="AQ12" s="4">
        <v>215313</v>
      </c>
      <c r="AR12" s="4">
        <v>218482</v>
      </c>
      <c r="AS12" s="4">
        <v>224544</v>
      </c>
      <c r="AT12" s="4">
        <v>222406</v>
      </c>
      <c r="AU12" s="4">
        <v>228823</v>
      </c>
      <c r="AV12" s="4">
        <v>226206</v>
      </c>
      <c r="AW12" s="4">
        <v>228406</v>
      </c>
      <c r="AX12" s="4">
        <v>231942</v>
      </c>
      <c r="AY12" s="4">
        <v>233406</v>
      </c>
      <c r="AZ12" s="4">
        <v>229215</v>
      </c>
      <c r="BA12" s="4">
        <v>236041</v>
      </c>
      <c r="BB12" s="4">
        <v>235532</v>
      </c>
      <c r="BC12" s="4">
        <v>237181</v>
      </c>
      <c r="BD12" s="4">
        <v>239569</v>
      </c>
      <c r="BE12" s="4">
        <v>241527</v>
      </c>
      <c r="BF12" s="4">
        <v>241381</v>
      </c>
      <c r="BG12" s="4">
        <v>239786</v>
      </c>
      <c r="BH12" s="4">
        <v>246551</v>
      </c>
      <c r="BI12" s="4">
        <v>248860</v>
      </c>
      <c r="BJ12" s="4">
        <v>249794</v>
      </c>
      <c r="BK12" s="4">
        <v>248951</v>
      </c>
      <c r="BL12" s="4">
        <v>248580</v>
      </c>
      <c r="BM12" s="4">
        <v>253577</v>
      </c>
      <c r="BN12" s="4">
        <v>252108</v>
      </c>
      <c r="BO12" s="4">
        <v>256596</v>
      </c>
      <c r="BP12" s="4">
        <v>256929</v>
      </c>
      <c r="BQ12" s="4">
        <v>259275</v>
      </c>
      <c r="BR12" s="4">
        <v>260638</v>
      </c>
      <c r="BS12" s="4">
        <v>265198</v>
      </c>
      <c r="BT12" s="4">
        <v>265052</v>
      </c>
      <c r="BU12" s="4">
        <v>267795</v>
      </c>
      <c r="BV12" s="4">
        <v>263100</v>
      </c>
      <c r="BW12" s="4">
        <v>266756</v>
      </c>
      <c r="BX12" s="4">
        <v>269479</v>
      </c>
      <c r="BY12" s="4">
        <v>273512</v>
      </c>
      <c r="BZ12" s="4">
        <v>272514</v>
      </c>
      <c r="CA12" s="4">
        <v>272589</v>
      </c>
      <c r="CB12" s="4">
        <v>273095</v>
      </c>
      <c r="CC12" s="4">
        <v>271039</v>
      </c>
      <c r="CD12" s="4">
        <v>274598</v>
      </c>
      <c r="CE12" s="4">
        <v>272500</v>
      </c>
      <c r="CF12" s="4">
        <v>285370</v>
      </c>
      <c r="CG12" s="4">
        <v>286641</v>
      </c>
      <c r="CH12" s="4">
        <v>293772</v>
      </c>
      <c r="CI12" s="4">
        <v>294146</v>
      </c>
      <c r="CJ12" s="4">
        <v>297165</v>
      </c>
      <c r="CK12" s="4">
        <v>302947</v>
      </c>
      <c r="CL12" s="4">
        <v>308156</v>
      </c>
      <c r="CM12" s="4">
        <v>310316</v>
      </c>
      <c r="CN12" s="4">
        <v>308874</v>
      </c>
      <c r="CO12" s="4">
        <v>310774</v>
      </c>
      <c r="CP12" s="4">
        <v>315904</v>
      </c>
      <c r="CQ12" s="4">
        <v>317400</v>
      </c>
      <c r="CR12" s="4">
        <v>319633</v>
      </c>
      <c r="CS12" s="4">
        <v>318567</v>
      </c>
      <c r="CT12" s="4">
        <v>319628</v>
      </c>
      <c r="CU12" s="4">
        <v>322376</v>
      </c>
      <c r="CV12" s="4">
        <v>324322</v>
      </c>
      <c r="CW12" s="4">
        <v>326287</v>
      </c>
      <c r="CX12" s="4">
        <v>330659</v>
      </c>
      <c r="CY12" s="4">
        <v>331294</v>
      </c>
      <c r="CZ12" s="4">
        <v>334310</v>
      </c>
      <c r="DA12" s="4">
        <v>337100</v>
      </c>
      <c r="DB12" s="4">
        <v>337499</v>
      </c>
      <c r="DC12" s="4">
        <v>339102</v>
      </c>
      <c r="DD12" s="4">
        <v>343314</v>
      </c>
      <c r="DE12" s="4">
        <v>345623</v>
      </c>
      <c r="DF12" s="4">
        <v>345769</v>
      </c>
      <c r="DG12" s="4">
        <v>348051</v>
      </c>
      <c r="DH12" s="4">
        <v>347539</v>
      </c>
      <c r="DI12" s="4">
        <v>351063</v>
      </c>
      <c r="DJ12" s="4">
        <v>352202</v>
      </c>
      <c r="DK12" s="4">
        <v>363344</v>
      </c>
      <c r="DL12" s="4">
        <v>360676</v>
      </c>
      <c r="DM12" s="4">
        <v>365843</v>
      </c>
      <c r="DN12" s="4">
        <v>365871</v>
      </c>
      <c r="DO12" s="4">
        <v>360622</v>
      </c>
      <c r="DP12" s="4">
        <v>364267</v>
      </c>
      <c r="DQ12" s="4">
        <v>358375</v>
      </c>
      <c r="DR12" s="4">
        <v>365113</v>
      </c>
      <c r="DS12" s="4">
        <v>361034</v>
      </c>
      <c r="DT12" s="4">
        <v>370431</v>
      </c>
      <c r="DU12" s="4">
        <v>368165</v>
      </c>
      <c r="DV12" s="4">
        <v>372103</v>
      </c>
      <c r="DW12" s="4">
        <v>371943</v>
      </c>
      <c r="DX12" s="4">
        <v>373833</v>
      </c>
      <c r="DY12" s="4">
        <v>371858</v>
      </c>
      <c r="DZ12" s="4">
        <v>368624</v>
      </c>
      <c r="EA12" s="4">
        <v>358648</v>
      </c>
      <c r="EB12" s="4">
        <v>364926</v>
      </c>
      <c r="EC12" s="4">
        <v>364753</v>
      </c>
      <c r="ED12" s="4">
        <v>362191</v>
      </c>
      <c r="EE12" s="4">
        <v>368997</v>
      </c>
      <c r="EF12" s="4">
        <v>372527</v>
      </c>
      <c r="EG12" s="4">
        <v>372356</v>
      </c>
      <c r="EH12" s="4">
        <v>372145</v>
      </c>
      <c r="EI12" s="4">
        <v>368299</v>
      </c>
      <c r="EJ12" s="4">
        <v>375885</v>
      </c>
      <c r="EK12" s="4">
        <v>382986</v>
      </c>
      <c r="EL12" s="4">
        <v>385793</v>
      </c>
      <c r="EM12" s="4">
        <v>385058</v>
      </c>
      <c r="EN12" s="4">
        <v>386022</v>
      </c>
      <c r="EO12" s="4">
        <v>385571</v>
      </c>
      <c r="EP12" s="4">
        <v>391891</v>
      </c>
      <c r="EQ12" s="4">
        <v>399640</v>
      </c>
      <c r="ER12" s="4">
        <v>408822</v>
      </c>
      <c r="ES12" s="4">
        <v>416786</v>
      </c>
      <c r="ET12" s="4">
        <v>416753</v>
      </c>
      <c r="EU12" s="4">
        <v>414877</v>
      </c>
      <c r="EV12" s="4">
        <v>415968</v>
      </c>
      <c r="EW12" s="4">
        <v>412971</v>
      </c>
      <c r="EX12" s="4">
        <v>410163</v>
      </c>
      <c r="EY12" s="4">
        <v>408937</v>
      </c>
      <c r="EZ12" s="4">
        <v>418650</v>
      </c>
      <c r="FA12" s="4">
        <v>419990</v>
      </c>
      <c r="FB12" s="4">
        <v>421951</v>
      </c>
      <c r="FC12" s="4">
        <v>425296</v>
      </c>
      <c r="FD12" s="4">
        <v>422540</v>
      </c>
      <c r="FE12" s="4">
        <v>424071</v>
      </c>
      <c r="FF12" s="4">
        <v>430293</v>
      </c>
      <c r="FG12" s="4">
        <v>429779</v>
      </c>
      <c r="FH12" s="4">
        <v>435906</v>
      </c>
      <c r="FI12" s="4">
        <v>436856</v>
      </c>
      <c r="FJ12" s="4">
        <v>440403</v>
      </c>
      <c r="FK12" s="4">
        <v>432830</v>
      </c>
      <c r="FL12" s="4">
        <v>425033</v>
      </c>
      <c r="FM12" s="4">
        <v>436890</v>
      </c>
      <c r="FN12" s="4">
        <v>438712</v>
      </c>
      <c r="FO12" s="4">
        <v>442878</v>
      </c>
      <c r="FP12" s="4">
        <v>444323</v>
      </c>
      <c r="FQ12" s="4">
        <v>441572</v>
      </c>
      <c r="FR12" s="4">
        <v>434088</v>
      </c>
      <c r="FS12" s="4">
        <v>436195</v>
      </c>
      <c r="FT12" s="4">
        <v>426836</v>
      </c>
      <c r="FU12" s="4">
        <v>427417</v>
      </c>
      <c r="FV12" s="4">
        <v>434778</v>
      </c>
      <c r="FW12" s="4">
        <v>430646</v>
      </c>
      <c r="FX12" s="4">
        <v>436064</v>
      </c>
      <c r="FY12" s="4">
        <v>435489</v>
      </c>
      <c r="FZ12" s="4">
        <v>437951</v>
      </c>
      <c r="GA12" s="4">
        <v>444999</v>
      </c>
      <c r="GB12" s="4">
        <v>447471</v>
      </c>
      <c r="GC12" s="4">
        <v>454998</v>
      </c>
      <c r="GD12" s="4">
        <v>460971</v>
      </c>
      <c r="GE12" s="4">
        <v>457263</v>
      </c>
      <c r="GF12" s="4">
        <v>458516</v>
      </c>
      <c r="GG12" s="4">
        <v>453773</v>
      </c>
      <c r="GH12" s="4">
        <v>459218</v>
      </c>
      <c r="GI12" s="5">
        <v>457823.9</v>
      </c>
      <c r="GJ12" s="5">
        <v>457439.1</v>
      </c>
      <c r="GK12" s="5">
        <v>455429.6</v>
      </c>
      <c r="GL12" s="5">
        <v>455798.9</v>
      </c>
      <c r="GM12" s="5">
        <v>457629.5</v>
      </c>
      <c r="GN12" s="5">
        <v>459307.2</v>
      </c>
      <c r="GO12" s="5">
        <v>461676.4</v>
      </c>
      <c r="GP12" s="5">
        <v>463938.9</v>
      </c>
      <c r="GQ12" s="5">
        <v>466565.8</v>
      </c>
      <c r="GR12" s="5">
        <v>468822.4</v>
      </c>
      <c r="GS12" s="5">
        <v>471373.8</v>
      </c>
      <c r="GT12" s="5">
        <v>473829</v>
      </c>
      <c r="GU12" s="5">
        <v>476812.4</v>
      </c>
      <c r="GV12" s="5">
        <v>478365.9</v>
      </c>
      <c r="GW12" s="5">
        <v>480354</v>
      </c>
      <c r="GX12" s="5">
        <v>482336.5</v>
      </c>
      <c r="GY12" s="5">
        <v>484756.2</v>
      </c>
      <c r="GZ12" s="5">
        <v>486035.1</v>
      </c>
      <c r="HA12" s="5">
        <v>487746.7</v>
      </c>
      <c r="HB12" s="5">
        <v>489286.40000000002</v>
      </c>
      <c r="HC12" s="5">
        <v>491647.4</v>
      </c>
      <c r="HD12" s="5">
        <v>493604.8</v>
      </c>
      <c r="HE12" s="5">
        <v>495665.5</v>
      </c>
      <c r="HF12" s="5">
        <v>497666.7</v>
      </c>
      <c r="HG12" s="5">
        <v>500058.8</v>
      </c>
      <c r="HH12" s="5">
        <v>501931.4</v>
      </c>
      <c r="HI12" s="5">
        <v>503838.5</v>
      </c>
      <c r="HJ12" s="5">
        <v>505613.4</v>
      </c>
      <c r="HK12" s="5">
        <v>507838.4</v>
      </c>
      <c r="HL12" s="5">
        <v>509597.1</v>
      </c>
      <c r="HM12" s="5">
        <v>511508.1</v>
      </c>
      <c r="HN12" s="5">
        <v>513320</v>
      </c>
      <c r="HO12" s="5">
        <v>515661.6</v>
      </c>
      <c r="HP12" s="5">
        <v>517500</v>
      </c>
      <c r="HQ12" s="5">
        <v>519469</v>
      </c>
      <c r="HR12" s="5">
        <v>521322.2</v>
      </c>
      <c r="HS12" s="5">
        <v>523735.3</v>
      </c>
      <c r="HT12" s="5">
        <v>525650</v>
      </c>
      <c r="HU12" s="5">
        <v>527674.9</v>
      </c>
      <c r="HV12" s="5">
        <v>529600.80000000005</v>
      </c>
      <c r="HW12" s="5">
        <v>531667.9</v>
      </c>
      <c r="HX12" s="5">
        <v>533747.6</v>
      </c>
      <c r="HY12" s="5">
        <v>535816.6</v>
      </c>
      <c r="HZ12" s="5">
        <v>537902.80000000005</v>
      </c>
      <c r="IA12" s="5">
        <v>539979.30000000005</v>
      </c>
      <c r="IB12" s="5">
        <v>542075.30000000005</v>
      </c>
      <c r="IC12" s="5">
        <v>544231.6</v>
      </c>
      <c r="ID12" s="5">
        <v>546396.69999999995</v>
      </c>
      <c r="IE12" s="5">
        <v>548560.1</v>
      </c>
      <c r="IF12" s="5">
        <v>550747.80000000005</v>
      </c>
      <c r="IG12" s="5">
        <v>552897.1</v>
      </c>
      <c r="IH12" s="5">
        <v>555070.9</v>
      </c>
      <c r="II12" s="5">
        <v>557229.30000000005</v>
      </c>
      <c r="IJ12" s="5">
        <v>559405.9</v>
      </c>
      <c r="IK12" s="5">
        <v>561596.19999999995</v>
      </c>
      <c r="IL12" s="5">
        <v>563800.6</v>
      </c>
      <c r="IM12" s="5">
        <v>565997.5</v>
      </c>
      <c r="IN12" s="5">
        <v>568261.1</v>
      </c>
      <c r="IO12" s="5">
        <v>570630.30000000005</v>
      </c>
      <c r="IP12" s="5">
        <v>573016.1</v>
      </c>
      <c r="IQ12" s="5">
        <v>575287.30000000005</v>
      </c>
      <c r="IR12" s="5">
        <v>577668.69999999995</v>
      </c>
      <c r="IS12" s="5">
        <v>580046.80000000005</v>
      </c>
      <c r="IT12" s="5">
        <v>582449.19999999995</v>
      </c>
      <c r="IU12" s="5">
        <v>584832.1</v>
      </c>
      <c r="IV12" s="5">
        <v>587227.80000000005</v>
      </c>
      <c r="IW12" s="5">
        <v>589679</v>
      </c>
      <c r="IX12" s="5">
        <v>592077.80000000005</v>
      </c>
      <c r="IY12" s="5">
        <v>594448.30000000005</v>
      </c>
      <c r="IZ12" s="5">
        <v>596817.5</v>
      </c>
      <c r="JA12" s="5">
        <v>599298.6</v>
      </c>
      <c r="JB12" s="5">
        <v>601635.69999999995</v>
      </c>
      <c r="JC12" s="5">
        <v>603944.4</v>
      </c>
      <c r="JD12" s="5">
        <v>606254.6</v>
      </c>
      <c r="JE12" s="5">
        <v>608671.19999999995</v>
      </c>
      <c r="JF12" s="5">
        <v>610953.9</v>
      </c>
      <c r="JG12" s="5">
        <v>613215.19999999995</v>
      </c>
      <c r="JH12" s="5">
        <v>615492.80000000005</v>
      </c>
      <c r="JI12" s="5">
        <v>617810.5</v>
      </c>
      <c r="JJ12" s="5">
        <v>620081.80000000005</v>
      </c>
      <c r="JK12" s="5">
        <v>622336.5</v>
      </c>
      <c r="JL12" s="5">
        <v>624623.4</v>
      </c>
      <c r="JM12" s="5">
        <v>626875</v>
      </c>
      <c r="JN12" s="5">
        <v>629181.30000000005</v>
      </c>
      <c r="JO12" s="5">
        <v>631456.6</v>
      </c>
      <c r="JP12" s="5">
        <v>633745.69999999995</v>
      </c>
      <c r="JQ12" s="5">
        <v>636063.4</v>
      </c>
      <c r="JR12" s="5">
        <v>638342.69999999995</v>
      </c>
      <c r="JS12" s="5">
        <v>640596.9</v>
      </c>
      <c r="JT12" s="5">
        <v>642873.69999999995</v>
      </c>
      <c r="JU12" s="5">
        <v>645161.9</v>
      </c>
      <c r="JV12" s="5">
        <v>647441.80000000005</v>
      </c>
      <c r="JW12" s="5">
        <v>649688.80000000005</v>
      </c>
      <c r="JX12" s="5">
        <v>651948.30000000005</v>
      </c>
      <c r="JY12" s="5">
        <v>654256.30000000005</v>
      </c>
      <c r="JZ12" s="5">
        <v>656502</v>
      </c>
      <c r="KA12" s="5">
        <v>658720.4</v>
      </c>
      <c r="KB12" s="5">
        <v>660985.69999999995</v>
      </c>
      <c r="KC12" s="5">
        <v>663265.1</v>
      </c>
      <c r="KD12" s="5">
        <v>665532.4</v>
      </c>
      <c r="KE12" s="5">
        <v>667770.19999999995</v>
      </c>
      <c r="KF12" s="5">
        <v>670025.4</v>
      </c>
      <c r="KG12" s="5">
        <v>672303.4</v>
      </c>
      <c r="KH12" s="5">
        <v>674557.6</v>
      </c>
      <c r="KI12" s="5">
        <v>676777.2</v>
      </c>
      <c r="KJ12" s="5">
        <v>679008.4</v>
      </c>
      <c r="KK12" s="5">
        <v>681288.8</v>
      </c>
      <c r="KL12" s="5">
        <v>683504.2</v>
      </c>
      <c r="KM12" s="5">
        <v>685690.3</v>
      </c>
      <c r="KN12" s="5">
        <v>687903.3</v>
      </c>
      <c r="KO12" s="5">
        <v>690112.1</v>
      </c>
      <c r="KP12" s="5">
        <v>692334.4</v>
      </c>
      <c r="KQ12" s="5">
        <v>694525.1</v>
      </c>
      <c r="KR12" s="5">
        <v>696732.6</v>
      </c>
      <c r="KS12" s="5">
        <v>698961.1</v>
      </c>
      <c r="KT12" s="5">
        <v>701168.9</v>
      </c>
      <c r="KU12" s="5">
        <v>703343.9</v>
      </c>
      <c r="KV12" s="5">
        <v>705539.4</v>
      </c>
      <c r="KW12" s="5">
        <v>707752.7</v>
      </c>
      <c r="KX12" s="5">
        <v>709946.8</v>
      </c>
      <c r="KY12" s="5">
        <v>712107.9</v>
      </c>
      <c r="KZ12" s="5">
        <v>714296.2</v>
      </c>
      <c r="LA12" s="5">
        <v>716482.1</v>
      </c>
      <c r="LB12" s="5">
        <v>718682.1</v>
      </c>
      <c r="LC12" s="5">
        <v>720852</v>
      </c>
      <c r="LD12" s="5">
        <v>723052.8</v>
      </c>
      <c r="LE12" s="5">
        <v>725233.2</v>
      </c>
      <c r="LF12" s="5">
        <v>727456.8</v>
      </c>
      <c r="LG12" s="5">
        <v>729644.6</v>
      </c>
      <c r="LH12" s="5">
        <v>731856.3</v>
      </c>
      <c r="LI12" s="5">
        <v>734079.2</v>
      </c>
      <c r="LJ12" s="5">
        <v>736296.1</v>
      </c>
      <c r="LK12" s="5">
        <v>738481.3</v>
      </c>
      <c r="LL12" s="5">
        <v>740700.8</v>
      </c>
      <c r="LM12" s="5">
        <v>742903.2</v>
      </c>
      <c r="LN12" s="5">
        <v>745146.3</v>
      </c>
      <c r="LO12" s="5">
        <v>747352.8</v>
      </c>
      <c r="LP12" s="5">
        <v>749589.4</v>
      </c>
      <c r="LQ12" s="5">
        <v>751824.9</v>
      </c>
      <c r="LR12" s="5">
        <v>754078.8</v>
      </c>
      <c r="LS12" t="s">
        <v>348</v>
      </c>
      <c r="LT12" t="b">
        <v>1</v>
      </c>
      <c r="LU12" s="3" t="s">
        <v>358</v>
      </c>
      <c r="LV12" t="s">
        <v>349</v>
      </c>
      <c r="LW12">
        <v>2025</v>
      </c>
      <c r="LX12">
        <v>4</v>
      </c>
      <c r="LY12" s="2">
        <v>46126</v>
      </c>
      <c r="LZ12" t="s">
        <v>378</v>
      </c>
      <c r="MA12" s="3" t="s">
        <v>379</v>
      </c>
      <c r="MB12" t="s">
        <v>352</v>
      </c>
      <c r="MC12" t="s">
        <v>380</v>
      </c>
      <c r="MD12" t="s">
        <v>354</v>
      </c>
    </row>
    <row r="13" spans="1:342" x14ac:dyDescent="0.25">
      <c r="A13" t="s">
        <v>342</v>
      </c>
      <c r="B13" s="3" t="s">
        <v>381</v>
      </c>
      <c r="C13" t="s">
        <v>420</v>
      </c>
      <c r="D13" t="s">
        <v>382</v>
      </c>
      <c r="E13" t="s">
        <v>349</v>
      </c>
      <c r="F13" t="s">
        <v>347</v>
      </c>
      <c r="G13" s="4">
        <v>14.44</v>
      </c>
      <c r="H13" s="4">
        <v>14.02</v>
      </c>
      <c r="I13" s="4">
        <v>13.34333</v>
      </c>
      <c r="J13" s="4">
        <v>13.33667</v>
      </c>
      <c r="K13" s="4">
        <v>13.84333</v>
      </c>
      <c r="L13" s="4">
        <v>14.17333</v>
      </c>
      <c r="M13" s="4">
        <v>15.27333</v>
      </c>
      <c r="N13" s="4">
        <v>15.68</v>
      </c>
      <c r="O13" s="4">
        <v>14.68</v>
      </c>
      <c r="P13" s="4">
        <v>13.73667</v>
      </c>
      <c r="Q13" s="4">
        <v>12.276669999999999</v>
      </c>
      <c r="R13" s="4">
        <v>10.82667</v>
      </c>
      <c r="S13" s="4">
        <v>11.373329999999999</v>
      </c>
      <c r="T13" s="4">
        <v>10.533329999999999</v>
      </c>
      <c r="U13" s="4">
        <v>10.89667</v>
      </c>
      <c r="V13" s="4">
        <v>10.41667</v>
      </c>
      <c r="W13" s="4">
        <v>10.766769999999999</v>
      </c>
      <c r="X13" s="4">
        <v>11.28077</v>
      </c>
      <c r="Y13" s="4">
        <v>11.576000000000001</v>
      </c>
      <c r="Z13" s="4">
        <v>10.907579999999999</v>
      </c>
      <c r="AA13" s="4">
        <v>11.393969999999999</v>
      </c>
      <c r="AB13" s="4">
        <v>11.117380000000001</v>
      </c>
      <c r="AC13" s="4">
        <v>10.71758</v>
      </c>
      <c r="AD13" s="4">
        <v>10.663639999999999</v>
      </c>
      <c r="AE13" s="4">
        <v>10.512029999999999</v>
      </c>
      <c r="AF13" s="4">
        <v>9.1710770000000004</v>
      </c>
      <c r="AG13" s="4">
        <v>9.8483330000000002</v>
      </c>
      <c r="AH13" s="4">
        <v>10.979240000000001</v>
      </c>
      <c r="AI13" s="4">
        <v>9.7823440000000002</v>
      </c>
      <c r="AJ13" s="4">
        <v>8.964461</v>
      </c>
      <c r="AK13" s="4">
        <v>9.8686360000000004</v>
      </c>
      <c r="AL13" s="4">
        <v>9.6715149999999994</v>
      </c>
      <c r="AM13" s="4">
        <v>9.473846</v>
      </c>
      <c r="AN13" s="4">
        <v>9.3710769999999997</v>
      </c>
      <c r="AO13" s="4">
        <v>9.9522720000000007</v>
      </c>
      <c r="AP13" s="4">
        <v>9.8955380000000002</v>
      </c>
      <c r="AQ13" s="4">
        <v>9.8609229999999997</v>
      </c>
      <c r="AR13" s="4">
        <v>10.29923</v>
      </c>
      <c r="AS13" s="4">
        <v>10.088150000000001</v>
      </c>
      <c r="AT13" s="4">
        <v>10.514620000000001</v>
      </c>
      <c r="AU13" s="4">
        <v>11.536619999999999</v>
      </c>
      <c r="AV13" s="4">
        <v>12.32338</v>
      </c>
      <c r="AW13" s="4">
        <v>12.03185</v>
      </c>
      <c r="AX13" s="4">
        <v>11.331670000000001</v>
      </c>
      <c r="AY13" s="4">
        <v>10.35469</v>
      </c>
      <c r="AZ13" s="4">
        <v>10.37815</v>
      </c>
      <c r="BA13" s="4">
        <v>9.9925759999999997</v>
      </c>
      <c r="BB13" s="4">
        <v>9.7177279999999993</v>
      </c>
      <c r="BC13" s="4">
        <v>9.4873849999999997</v>
      </c>
      <c r="BD13" s="4">
        <v>9.18323</v>
      </c>
      <c r="BE13" s="4">
        <v>9.2006060000000005</v>
      </c>
      <c r="BF13" s="4">
        <v>8.3893939999999994</v>
      </c>
      <c r="BG13" s="4">
        <v>7.9785940000000002</v>
      </c>
      <c r="BH13" s="4">
        <v>7.993385</v>
      </c>
      <c r="BI13" s="4">
        <v>7.2140909999999998</v>
      </c>
      <c r="BJ13" s="4">
        <v>6.7285029999999999</v>
      </c>
      <c r="BK13" s="4">
        <v>6.9240430000000002</v>
      </c>
      <c r="BL13" s="4">
        <v>8.1368860000000005</v>
      </c>
      <c r="BM13" s="4">
        <v>8.5609090000000005</v>
      </c>
      <c r="BN13" s="4">
        <v>8.5953850000000003</v>
      </c>
      <c r="BO13" s="4">
        <v>8.6130770000000005</v>
      </c>
      <c r="BP13" s="4">
        <v>8.1866149999999998</v>
      </c>
      <c r="BQ13" s="4">
        <v>8.0766150000000003</v>
      </c>
      <c r="BR13" s="4">
        <v>7.7678459999999996</v>
      </c>
      <c r="BS13" s="4">
        <v>7.7204610000000002</v>
      </c>
      <c r="BT13" s="4">
        <v>8.0556929999999998</v>
      </c>
      <c r="BU13" s="4">
        <v>7.84</v>
      </c>
      <c r="BV13" s="4">
        <v>7.5286359999999997</v>
      </c>
      <c r="BW13" s="4">
        <v>7.370806</v>
      </c>
      <c r="BX13" s="4">
        <v>7.2773019999999997</v>
      </c>
      <c r="BY13" s="4">
        <v>6.9415149999999999</v>
      </c>
      <c r="BZ13" s="4">
        <v>6.4596970000000002</v>
      </c>
      <c r="CA13" s="4">
        <v>6.0218749999999996</v>
      </c>
      <c r="CB13" s="4">
        <v>5.8041270000000003</v>
      </c>
      <c r="CC13" s="4">
        <v>5.5184850000000001</v>
      </c>
      <c r="CD13" s="4">
        <v>4.8007809999999997</v>
      </c>
      <c r="CE13" s="4">
        <v>4.4498410000000002</v>
      </c>
      <c r="CF13" s="4">
        <v>4.7855740000000004</v>
      </c>
      <c r="CG13" s="4">
        <v>5.3296919999999997</v>
      </c>
      <c r="CH13" s="4">
        <v>5.3963070000000002</v>
      </c>
      <c r="CI13" s="4">
        <v>5.5264059999999997</v>
      </c>
      <c r="CJ13" s="4">
        <v>5.24918</v>
      </c>
      <c r="CK13" s="4">
        <v>5.2590620000000001</v>
      </c>
      <c r="CL13" s="4">
        <v>5.0440630000000004</v>
      </c>
      <c r="CM13" s="4">
        <v>4.8572309999999996</v>
      </c>
      <c r="CN13" s="4">
        <v>5.0754840000000003</v>
      </c>
      <c r="CO13" s="4">
        <v>4.9793839999999996</v>
      </c>
      <c r="CP13" s="4">
        <v>4.7353839999999998</v>
      </c>
      <c r="CQ13" s="4">
        <v>5.0267739999999996</v>
      </c>
      <c r="CR13" s="4">
        <v>5.1941269999999999</v>
      </c>
      <c r="CS13" s="4">
        <v>4.7033329999999998</v>
      </c>
      <c r="CT13" s="4">
        <v>4.5743749999999999</v>
      </c>
      <c r="CU13" s="4">
        <v>4.2925000000000004</v>
      </c>
      <c r="CV13" s="4">
        <v>4.2169840000000001</v>
      </c>
      <c r="CW13" s="4">
        <v>4.5018180000000001</v>
      </c>
      <c r="CX13" s="4">
        <v>4.9118750000000002</v>
      </c>
      <c r="CY13" s="4">
        <v>4.7628130000000004</v>
      </c>
      <c r="CZ13" s="4">
        <v>5.0760940000000003</v>
      </c>
      <c r="DA13" s="4">
        <v>4.9870770000000002</v>
      </c>
      <c r="DB13" s="4">
        <v>4.6563080000000001</v>
      </c>
      <c r="DC13" s="4">
        <v>4.6653229999999999</v>
      </c>
      <c r="DD13" s="4">
        <v>4.4376920000000002</v>
      </c>
      <c r="DE13" s="4">
        <v>4.2680300000000004</v>
      </c>
      <c r="DF13" s="4">
        <v>4.2895380000000003</v>
      </c>
      <c r="DG13" s="4">
        <v>4.1924609999999998</v>
      </c>
      <c r="DH13" s="4">
        <v>4.6093440000000001</v>
      </c>
      <c r="DI13" s="4">
        <v>4.6126560000000003</v>
      </c>
      <c r="DJ13" s="4">
        <v>4.6011110000000004</v>
      </c>
      <c r="DK13" s="4">
        <v>4.870781</v>
      </c>
      <c r="DL13" s="4">
        <v>5.21082</v>
      </c>
      <c r="DM13" s="4">
        <v>5.1907810000000003</v>
      </c>
      <c r="DN13" s="4">
        <v>4.8209379999999999</v>
      </c>
      <c r="DO13" s="4">
        <v>4.5039680000000004</v>
      </c>
      <c r="DP13" s="4">
        <v>4.827693</v>
      </c>
      <c r="DQ13" s="4">
        <v>4.6980300000000002</v>
      </c>
      <c r="DR13" s="4">
        <v>3.9856250000000002</v>
      </c>
      <c r="DS13" s="4">
        <v>3.374603</v>
      </c>
      <c r="DT13" s="4">
        <v>3.6088520000000002</v>
      </c>
      <c r="DU13" s="4">
        <v>3.719077</v>
      </c>
      <c r="DV13" s="4">
        <v>3.6916920000000002</v>
      </c>
      <c r="DW13" s="4">
        <v>4.0069840000000001</v>
      </c>
      <c r="DX13" s="4">
        <v>3.732923</v>
      </c>
      <c r="DY13" s="4">
        <v>3.157727</v>
      </c>
      <c r="DZ13" s="4">
        <v>3.2244619999999999</v>
      </c>
      <c r="EA13" s="4">
        <v>3.6715620000000002</v>
      </c>
      <c r="EB13" s="4">
        <v>3.4112499999999999</v>
      </c>
      <c r="EC13" s="4">
        <v>2.6853030000000002</v>
      </c>
      <c r="ED13" s="4">
        <v>2.2835939999999999</v>
      </c>
      <c r="EE13" s="4">
        <v>2.1456249999999999</v>
      </c>
      <c r="EF13" s="4">
        <v>1.890833</v>
      </c>
      <c r="EG13" s="4">
        <v>1.629688</v>
      </c>
      <c r="EH13" s="4">
        <v>1.8129690000000001</v>
      </c>
      <c r="EI13" s="4">
        <v>2.0190480000000002</v>
      </c>
      <c r="EJ13" s="4">
        <v>1.9181539999999999</v>
      </c>
      <c r="EK13" s="4">
        <v>2.6212119999999999</v>
      </c>
      <c r="EL13" s="4">
        <v>2.787344</v>
      </c>
      <c r="EM13" s="4">
        <v>2.783906</v>
      </c>
      <c r="EN13" s="4">
        <v>2.6696770000000001</v>
      </c>
      <c r="EO13" s="4">
        <v>2.5277270000000001</v>
      </c>
      <c r="EP13" s="4">
        <v>2.080781</v>
      </c>
      <c r="EQ13" s="4">
        <v>1.6357139999999999</v>
      </c>
      <c r="ER13" s="4">
        <v>1.8674599999999999</v>
      </c>
      <c r="ES13" s="4">
        <v>1.913538</v>
      </c>
      <c r="ET13" s="4">
        <v>1.8778459999999999</v>
      </c>
      <c r="EU13" s="4">
        <v>1.5526979999999999</v>
      </c>
      <c r="EV13" s="4">
        <v>1.3650789999999999</v>
      </c>
      <c r="EW13" s="4">
        <v>0.7212307</v>
      </c>
      <c r="EX13" s="4">
        <v>1.2589060000000001</v>
      </c>
      <c r="EY13" s="4">
        <v>1.278594</v>
      </c>
      <c r="EZ13" s="4">
        <v>1.0693649999999999</v>
      </c>
      <c r="FA13" s="4">
        <v>1.185781</v>
      </c>
      <c r="FB13" s="4">
        <v>1.2876559999999999</v>
      </c>
      <c r="FC13" s="4">
        <v>1.4490620000000001</v>
      </c>
      <c r="FD13" s="4">
        <v>1.39371</v>
      </c>
      <c r="FE13" s="4">
        <v>1.3650770000000001</v>
      </c>
      <c r="FF13" s="4">
        <v>1.4342189999999999</v>
      </c>
      <c r="FG13" s="4">
        <v>1.2109380000000001</v>
      </c>
      <c r="FH13" s="4">
        <v>1.0196879999999999</v>
      </c>
      <c r="FI13" s="4">
        <v>0.60045459999999995</v>
      </c>
      <c r="FJ13" s="4">
        <v>0.70562499999999995</v>
      </c>
      <c r="FK13" s="4">
        <v>0.54578130000000002</v>
      </c>
      <c r="FL13" s="4">
        <v>0.25615389999999999</v>
      </c>
      <c r="FM13" s="4">
        <v>0.19318179999999999</v>
      </c>
      <c r="FN13" s="4">
        <v>0.27338459999999998</v>
      </c>
      <c r="FO13" s="4">
        <v>0.55333330000000003</v>
      </c>
      <c r="FP13" s="4">
        <v>0.78874999999999995</v>
      </c>
      <c r="FQ13" s="4">
        <v>0.66666669999999995</v>
      </c>
      <c r="FR13" s="4">
        <v>0.94876919999999998</v>
      </c>
      <c r="FS13" s="4">
        <v>1.3817189999999999</v>
      </c>
      <c r="FT13" s="4">
        <v>2.0390769999999998</v>
      </c>
      <c r="FU13" s="4">
        <v>2.5759089999999998</v>
      </c>
      <c r="FV13" s="4">
        <v>3.5372309999999998</v>
      </c>
      <c r="FW13" s="4">
        <v>3.466923</v>
      </c>
      <c r="FX13" s="4">
        <v>3.9911669999999999</v>
      </c>
      <c r="FY13" s="4">
        <v>4.4327690000000004</v>
      </c>
      <c r="FZ13" s="4">
        <v>4.2</v>
      </c>
      <c r="GA13" s="4">
        <v>3.9720309999999999</v>
      </c>
      <c r="GB13" s="4">
        <v>4.1839680000000001</v>
      </c>
      <c r="GC13" s="4">
        <v>3.9860609999999999</v>
      </c>
      <c r="GD13" s="4">
        <v>4.3412699999999997</v>
      </c>
      <c r="GE13" s="4">
        <v>4.6271430000000002</v>
      </c>
      <c r="GF13" s="4">
        <v>4.5846770000000001</v>
      </c>
      <c r="GG13" s="4">
        <v>4.6416919999999999</v>
      </c>
      <c r="GH13" s="4">
        <v>4.5149999999999997</v>
      </c>
      <c r="GI13" s="4">
        <v>4.5492059999999999</v>
      </c>
      <c r="GJ13" s="5">
        <v>4.8071229999999998</v>
      </c>
      <c r="GK13" s="5">
        <v>4.7853079999999997</v>
      </c>
      <c r="GL13" s="5">
        <v>4.7544589999999998</v>
      </c>
      <c r="GM13" s="5">
        <v>4.6999240000000002</v>
      </c>
      <c r="GN13" s="5">
        <v>4.609426</v>
      </c>
      <c r="GO13" s="5">
        <v>4.4833660000000002</v>
      </c>
      <c r="GP13" s="5">
        <v>4.331645</v>
      </c>
      <c r="GQ13" s="5">
        <v>4.1783900000000003</v>
      </c>
      <c r="GR13" s="5">
        <v>4.0601760000000002</v>
      </c>
      <c r="GS13" s="5">
        <v>3.9851369999999999</v>
      </c>
      <c r="GT13" s="5">
        <v>3.9274420000000001</v>
      </c>
      <c r="GU13" s="5">
        <v>3.8712749999999998</v>
      </c>
      <c r="GV13" s="5">
        <v>3.818435</v>
      </c>
      <c r="GW13" s="5">
        <v>3.770486</v>
      </c>
      <c r="GX13" s="5">
        <v>3.7251340000000002</v>
      </c>
      <c r="GY13" s="5">
        <v>3.6763690000000002</v>
      </c>
      <c r="GZ13" s="5">
        <v>3.6257619999999999</v>
      </c>
      <c r="HA13" s="5">
        <v>3.5860859999999999</v>
      </c>
      <c r="HB13" s="5">
        <v>3.5662940000000001</v>
      </c>
      <c r="HC13" s="5">
        <v>3.5606209999999998</v>
      </c>
      <c r="HD13" s="5">
        <v>3.558942</v>
      </c>
      <c r="HE13" s="5">
        <v>3.5578249999999998</v>
      </c>
      <c r="HF13" s="5">
        <v>3.557061</v>
      </c>
      <c r="HG13" s="5">
        <v>3.556648</v>
      </c>
      <c r="HH13" s="5">
        <v>3.5564640000000001</v>
      </c>
      <c r="HI13" s="5">
        <v>3.5564740000000001</v>
      </c>
      <c r="HJ13" s="5">
        <v>3.5563760000000002</v>
      </c>
      <c r="HK13" s="5">
        <v>3.5561539999999998</v>
      </c>
      <c r="HL13" s="5">
        <v>3.5557970000000001</v>
      </c>
      <c r="HM13" s="5">
        <v>3.555129</v>
      </c>
      <c r="HN13" s="5">
        <v>3.5540129999999999</v>
      </c>
      <c r="HO13" s="5">
        <v>3.5524840000000002</v>
      </c>
      <c r="HP13" s="5">
        <v>3.5506039999999999</v>
      </c>
      <c r="HQ13" s="5">
        <v>3.548422</v>
      </c>
      <c r="HR13" s="5">
        <v>3.546122</v>
      </c>
      <c r="HS13" s="5">
        <v>3.5439959999999999</v>
      </c>
      <c r="HT13" s="5">
        <v>3.5424769999999999</v>
      </c>
      <c r="HU13" s="5">
        <v>3.5415830000000001</v>
      </c>
      <c r="HV13" s="5">
        <v>3.5410550000000001</v>
      </c>
      <c r="HW13" s="5">
        <v>3.5406390000000001</v>
      </c>
      <c r="HX13" s="5">
        <v>3.5400049999999998</v>
      </c>
      <c r="HY13" s="5">
        <v>3.5391520000000001</v>
      </c>
      <c r="HZ13" s="5">
        <v>3.537865</v>
      </c>
      <c r="IA13" s="5">
        <v>3.536238</v>
      </c>
      <c r="IB13" s="5">
        <v>3.5344989999999998</v>
      </c>
      <c r="IC13" s="5">
        <v>3.5330379999999999</v>
      </c>
      <c r="ID13" s="5">
        <v>3.5316879999999999</v>
      </c>
      <c r="IE13" s="5">
        <v>3.5304310000000001</v>
      </c>
      <c r="IF13" s="5">
        <v>3.5295100000000001</v>
      </c>
      <c r="IG13" s="5">
        <v>3.5287039999999998</v>
      </c>
      <c r="IH13" s="5">
        <v>3.5280529999999999</v>
      </c>
      <c r="II13" s="5">
        <v>3.527155</v>
      </c>
      <c r="IJ13" s="5">
        <v>3.5260729999999998</v>
      </c>
      <c r="IK13" s="5">
        <v>3.5249359999999998</v>
      </c>
      <c r="IL13" s="5">
        <v>3.523679</v>
      </c>
      <c r="IM13" s="5">
        <v>3.5222329999999999</v>
      </c>
      <c r="IN13" s="5">
        <v>3.5209760000000001</v>
      </c>
      <c r="IO13" s="5">
        <v>3.5200619999999998</v>
      </c>
      <c r="IP13" s="5">
        <v>3.5194209999999999</v>
      </c>
      <c r="IQ13" s="5">
        <v>3.5188250000000001</v>
      </c>
      <c r="IR13" s="5">
        <v>3.5183140000000002</v>
      </c>
      <c r="IS13" s="5">
        <v>3.5180370000000001</v>
      </c>
      <c r="IT13" s="5">
        <v>3.5178250000000002</v>
      </c>
      <c r="IU13" s="5">
        <v>3.5173350000000001</v>
      </c>
      <c r="IV13" s="5">
        <v>3.5165609999999998</v>
      </c>
      <c r="IW13" s="5">
        <v>3.5157820000000002</v>
      </c>
      <c r="IX13" s="5">
        <v>3.5149560000000002</v>
      </c>
      <c r="IY13" s="5">
        <v>3.5141650000000002</v>
      </c>
      <c r="IZ13" s="5">
        <v>3.5131969999999999</v>
      </c>
      <c r="JA13" s="5">
        <v>3.5124369999999998</v>
      </c>
      <c r="JB13" s="5">
        <v>3.5118360000000002</v>
      </c>
      <c r="JC13" s="5">
        <v>3.511117</v>
      </c>
      <c r="JD13" s="5">
        <v>3.5103390000000001</v>
      </c>
      <c r="JE13" s="5">
        <v>3.5100769999999999</v>
      </c>
      <c r="JF13" s="5">
        <v>3.5098639999999999</v>
      </c>
      <c r="JG13" s="5">
        <v>3.5096319999999999</v>
      </c>
      <c r="JH13" s="5">
        <v>3.509468</v>
      </c>
      <c r="JI13" s="5">
        <v>3.509652</v>
      </c>
      <c r="JJ13" s="5">
        <v>3.5099619999999998</v>
      </c>
      <c r="JK13" s="5">
        <v>3.5101770000000001</v>
      </c>
      <c r="JL13" s="5">
        <v>3.5103200000000001</v>
      </c>
      <c r="JM13" s="5">
        <v>3.5105089999999999</v>
      </c>
      <c r="JN13" s="5">
        <v>3.5105729999999999</v>
      </c>
      <c r="JO13" s="5">
        <v>3.5104600000000001</v>
      </c>
      <c r="JP13" s="5">
        <v>3.5101070000000001</v>
      </c>
      <c r="JQ13" s="5">
        <v>3.5098690000000001</v>
      </c>
      <c r="JR13" s="5">
        <v>3.5094310000000002</v>
      </c>
      <c r="JS13" s="5">
        <v>3.5089329999999999</v>
      </c>
      <c r="JT13" s="5">
        <v>3.5083989999999998</v>
      </c>
      <c r="JU13" s="5">
        <v>3.50814</v>
      </c>
      <c r="JV13" s="5">
        <v>3.5078399999999998</v>
      </c>
      <c r="JW13" s="5">
        <v>3.5074420000000002</v>
      </c>
      <c r="JX13" s="5">
        <v>3.506904</v>
      </c>
      <c r="JY13" s="5">
        <v>3.5066290000000002</v>
      </c>
      <c r="JZ13" s="5">
        <v>3.5063200000000001</v>
      </c>
      <c r="KA13" s="5">
        <v>3.5059079999999998</v>
      </c>
      <c r="KB13" s="5">
        <v>3.5054219999999998</v>
      </c>
      <c r="KC13" s="5">
        <v>3.505236</v>
      </c>
      <c r="KD13" s="5">
        <v>3.5050050000000001</v>
      </c>
      <c r="KE13" s="5">
        <v>3.5045959999999998</v>
      </c>
      <c r="KF13" s="5">
        <v>3.5039760000000002</v>
      </c>
      <c r="KG13" s="5">
        <v>3.5037099999999999</v>
      </c>
      <c r="KH13" s="5">
        <v>3.5033789999999998</v>
      </c>
      <c r="KI13" s="5">
        <v>3.5028640000000002</v>
      </c>
      <c r="KJ13" s="5">
        <v>3.502221</v>
      </c>
      <c r="KK13" s="5">
        <v>3.5019840000000002</v>
      </c>
      <c r="KL13" s="5">
        <v>3.5016949999999998</v>
      </c>
      <c r="KM13" s="5">
        <v>3.5011709999999998</v>
      </c>
      <c r="KN13" s="5">
        <v>3.5006430000000002</v>
      </c>
      <c r="KO13" s="5">
        <v>3.5004400000000002</v>
      </c>
      <c r="KP13" s="5">
        <v>3.500235</v>
      </c>
      <c r="KQ13" s="5">
        <v>3.4998649999999998</v>
      </c>
      <c r="KR13" s="5">
        <v>3.4993370000000001</v>
      </c>
      <c r="KS13" s="5">
        <v>3.4990640000000002</v>
      </c>
      <c r="KT13" s="5">
        <v>3.4987729999999999</v>
      </c>
      <c r="KU13" s="5">
        <v>3.4983149999999998</v>
      </c>
      <c r="KV13" s="5">
        <v>3.4977040000000001</v>
      </c>
      <c r="KW13" s="5">
        <v>3.4974599999999998</v>
      </c>
      <c r="KX13" s="5">
        <v>3.4971860000000001</v>
      </c>
      <c r="KY13" s="5">
        <v>3.4966979999999999</v>
      </c>
      <c r="KZ13" s="5">
        <v>3.49613</v>
      </c>
      <c r="LA13" s="5">
        <v>3.4959419999999999</v>
      </c>
      <c r="LB13" s="5">
        <v>3.4957250000000002</v>
      </c>
      <c r="LC13" s="5">
        <v>3.4952649999999998</v>
      </c>
      <c r="LD13" s="5">
        <v>3.4946480000000002</v>
      </c>
      <c r="LE13" s="5">
        <v>3.4943789999999999</v>
      </c>
      <c r="LF13" s="5">
        <v>3.4940730000000002</v>
      </c>
      <c r="LG13" s="5">
        <v>3.4935719999999999</v>
      </c>
      <c r="LH13" s="5">
        <v>3.4929049999999999</v>
      </c>
      <c r="LI13" s="5">
        <v>3.4926010000000001</v>
      </c>
      <c r="LJ13" s="5">
        <v>3.4922789999999999</v>
      </c>
      <c r="LK13" s="5">
        <v>3.4917729999999998</v>
      </c>
      <c r="LL13" s="5">
        <v>3.4910619999999999</v>
      </c>
      <c r="LM13" s="5">
        <v>3.4907400000000002</v>
      </c>
      <c r="LN13" s="5">
        <v>3.4904280000000001</v>
      </c>
      <c r="LO13" s="5">
        <v>3.489922</v>
      </c>
      <c r="LP13" s="5">
        <v>3.4892189999999998</v>
      </c>
      <c r="LQ13" s="5">
        <v>3.4889199999999998</v>
      </c>
      <c r="LR13" s="5">
        <v>3.4885079999999999</v>
      </c>
      <c r="LS13" t="s">
        <v>383</v>
      </c>
      <c r="LT13" t="b">
        <v>0</v>
      </c>
      <c r="LU13" t="s">
        <v>349</v>
      </c>
      <c r="LV13" t="s">
        <v>349</v>
      </c>
      <c r="LW13">
        <v>2026</v>
      </c>
      <c r="LX13">
        <v>1</v>
      </c>
      <c r="LY13" s="2">
        <v>46126</v>
      </c>
      <c r="LZ13" s="3" t="s">
        <v>384</v>
      </c>
      <c r="MA13" s="3" t="s">
        <v>385</v>
      </c>
      <c r="MB13" t="s">
        <v>352</v>
      </c>
      <c r="MC13" t="s">
        <v>386</v>
      </c>
      <c r="MD13" t="s">
        <v>354</v>
      </c>
    </row>
    <row r="14" spans="1:342" x14ac:dyDescent="0.25">
      <c r="A14" t="s">
        <v>342</v>
      </c>
      <c r="B14" t="s">
        <v>387</v>
      </c>
      <c r="C14" t="s">
        <v>420</v>
      </c>
      <c r="D14" t="s">
        <v>382</v>
      </c>
      <c r="E14" t="s">
        <v>349</v>
      </c>
      <c r="F14" t="s">
        <v>347</v>
      </c>
      <c r="G14" s="4">
        <v>17</v>
      </c>
      <c r="H14" s="4">
        <v>17</v>
      </c>
      <c r="I14" s="4">
        <v>16.0303</v>
      </c>
      <c r="J14" s="4">
        <v>15.18182</v>
      </c>
      <c r="K14" s="4">
        <v>13.53125</v>
      </c>
      <c r="L14" s="4">
        <v>12</v>
      </c>
      <c r="M14" s="4">
        <v>12.51989</v>
      </c>
      <c r="N14" s="4">
        <v>14.60417</v>
      </c>
      <c r="O14" s="4">
        <v>13.785159999999999</v>
      </c>
      <c r="P14" s="4">
        <v>13.01346</v>
      </c>
      <c r="Q14" s="4">
        <v>11.3428</v>
      </c>
      <c r="R14" s="4">
        <v>9.6856059999999999</v>
      </c>
      <c r="S14" s="4">
        <v>10.80176</v>
      </c>
      <c r="T14" s="4">
        <v>10.024039999999999</v>
      </c>
      <c r="U14" s="4">
        <v>9.5606059999999999</v>
      </c>
      <c r="V14" s="4">
        <v>9.0625</v>
      </c>
      <c r="W14" s="4">
        <v>8.9432690000000008</v>
      </c>
      <c r="X14" s="4">
        <v>8.8442310000000006</v>
      </c>
      <c r="Y14" s="4">
        <v>10.89615</v>
      </c>
      <c r="Z14" s="4">
        <v>9.969697</v>
      </c>
      <c r="AA14" s="4">
        <v>12.86914</v>
      </c>
      <c r="AB14" s="4">
        <v>12.48269</v>
      </c>
      <c r="AC14" s="4">
        <v>11.579549999999999</v>
      </c>
      <c r="AD14" s="4">
        <v>11.375</v>
      </c>
      <c r="AE14" s="4">
        <v>12.07813</v>
      </c>
      <c r="AF14" s="4">
        <v>10.328849999999999</v>
      </c>
      <c r="AG14" s="4">
        <v>9.875</v>
      </c>
      <c r="AH14" s="4">
        <v>10.72348</v>
      </c>
      <c r="AI14" s="4">
        <v>10.664059999999999</v>
      </c>
      <c r="AJ14" s="4">
        <v>9.228847</v>
      </c>
      <c r="AK14" s="4">
        <v>9.4810610000000004</v>
      </c>
      <c r="AL14" s="4">
        <v>9.0189389999999996</v>
      </c>
      <c r="AM14" s="4">
        <v>8.6288459999999993</v>
      </c>
      <c r="AN14" s="4">
        <v>7.9673080000000001</v>
      </c>
      <c r="AO14" s="4">
        <v>10.920450000000001</v>
      </c>
      <c r="AP14" s="4">
        <v>12.275</v>
      </c>
      <c r="AQ14" s="4">
        <v>12.875</v>
      </c>
      <c r="AR14" s="4">
        <v>13.23846</v>
      </c>
      <c r="AS14" s="4">
        <v>13.760579999999999</v>
      </c>
      <c r="AT14" s="4">
        <v>14.805770000000001</v>
      </c>
      <c r="AU14" s="4">
        <v>14.875</v>
      </c>
      <c r="AV14" s="4">
        <v>14.875</v>
      </c>
      <c r="AW14" s="4">
        <v>14.875</v>
      </c>
      <c r="AX14" s="4">
        <v>13.950760000000001</v>
      </c>
      <c r="AY14" s="4">
        <v>13.39063</v>
      </c>
      <c r="AZ14" s="4">
        <v>11.74423</v>
      </c>
      <c r="BA14" s="4">
        <v>10.799239999999999</v>
      </c>
      <c r="BB14" s="4">
        <v>10.375</v>
      </c>
      <c r="BC14" s="4">
        <v>10.375</v>
      </c>
      <c r="BD14" s="4">
        <v>10.059620000000001</v>
      </c>
      <c r="BE14" s="4">
        <v>9.7689389999999996</v>
      </c>
      <c r="BF14" s="4">
        <v>7.5113640000000004</v>
      </c>
      <c r="BG14" s="4">
        <v>6.140625</v>
      </c>
      <c r="BH14" s="4">
        <v>5.875</v>
      </c>
      <c r="BI14" s="4">
        <v>5.875</v>
      </c>
      <c r="BJ14" s="4">
        <v>5.655303</v>
      </c>
      <c r="BK14" s="4">
        <v>5.2265629999999996</v>
      </c>
      <c r="BL14" s="4">
        <v>5.125</v>
      </c>
      <c r="BM14" s="4">
        <v>5.2386359999999996</v>
      </c>
      <c r="BN14" s="4">
        <v>5.7634619999999996</v>
      </c>
      <c r="BO14" s="4">
        <v>6.4480769999999996</v>
      </c>
      <c r="BP14" s="4">
        <v>6.625</v>
      </c>
      <c r="BQ14" s="4">
        <v>6.625</v>
      </c>
      <c r="BR14" s="4">
        <v>6.5750000000000002</v>
      </c>
      <c r="BS14" s="4">
        <v>6.1288460000000002</v>
      </c>
      <c r="BT14" s="4">
        <v>5.8721160000000001</v>
      </c>
      <c r="BU14" s="4">
        <v>5.6875</v>
      </c>
      <c r="BV14" s="4">
        <v>5.8579549999999996</v>
      </c>
      <c r="BW14" s="4">
        <v>5.9375</v>
      </c>
      <c r="BX14" s="4">
        <v>6.1951919999999996</v>
      </c>
      <c r="BY14" s="4">
        <v>6.8712119999999999</v>
      </c>
      <c r="BZ14" s="4">
        <v>7.1515149999999998</v>
      </c>
      <c r="CA14" s="4">
        <v>7.25</v>
      </c>
      <c r="CB14" s="4">
        <v>7.3230769999999996</v>
      </c>
      <c r="CC14" s="4">
        <v>7.5</v>
      </c>
      <c r="CD14" s="4">
        <v>6.8371209999999998</v>
      </c>
      <c r="CE14" s="4">
        <v>5.703125</v>
      </c>
      <c r="CF14" s="4">
        <v>5.211538</v>
      </c>
      <c r="CG14" s="4">
        <v>5.0643940000000001</v>
      </c>
      <c r="CH14" s="4">
        <v>5.4090910000000001</v>
      </c>
      <c r="CI14" s="4">
        <v>5.8615380000000004</v>
      </c>
      <c r="CJ14" s="4">
        <v>6</v>
      </c>
      <c r="CK14" s="4">
        <v>6</v>
      </c>
      <c r="CL14" s="4">
        <v>6</v>
      </c>
      <c r="CM14" s="4">
        <v>5.8576920000000001</v>
      </c>
      <c r="CN14" s="4">
        <v>5.3692310000000001</v>
      </c>
      <c r="CO14" s="4">
        <v>5.0538460000000001</v>
      </c>
      <c r="CP14" s="4">
        <v>4.2234850000000002</v>
      </c>
      <c r="CQ14" s="4">
        <v>4</v>
      </c>
      <c r="CR14" s="4">
        <v>4</v>
      </c>
      <c r="CS14" s="4">
        <v>4</v>
      </c>
      <c r="CT14" s="4">
        <v>4</v>
      </c>
      <c r="CU14" s="4">
        <v>3.8515630000000001</v>
      </c>
      <c r="CV14" s="4">
        <v>3.75</v>
      </c>
      <c r="CW14" s="4">
        <v>3.5265149999999998</v>
      </c>
      <c r="CX14" s="4">
        <v>3.6515149999999998</v>
      </c>
      <c r="CY14" s="4">
        <v>3.9038460000000001</v>
      </c>
      <c r="CZ14" s="4">
        <v>4.211538</v>
      </c>
      <c r="DA14" s="4">
        <v>4.655303</v>
      </c>
      <c r="DB14" s="4">
        <v>4.75</v>
      </c>
      <c r="DC14" s="4">
        <v>4.75</v>
      </c>
      <c r="DD14" s="4">
        <v>4.75</v>
      </c>
      <c r="DE14" s="4">
        <v>4.5909089999999999</v>
      </c>
      <c r="DF14" s="4">
        <v>4.5</v>
      </c>
      <c r="DG14" s="4">
        <v>4.5</v>
      </c>
      <c r="DH14" s="4">
        <v>4.5</v>
      </c>
      <c r="DI14" s="4">
        <v>4.6615390000000003</v>
      </c>
      <c r="DJ14" s="4">
        <v>4.8923079999999999</v>
      </c>
      <c r="DK14" s="4">
        <v>5.2192309999999997</v>
      </c>
      <c r="DL14" s="4">
        <v>5.3923079999999999</v>
      </c>
      <c r="DM14" s="4">
        <v>5.738461</v>
      </c>
      <c r="DN14" s="4">
        <v>5.6818179999999998</v>
      </c>
      <c r="DO14" s="4">
        <v>5.3538459999999999</v>
      </c>
      <c r="DP14" s="4">
        <v>5.026923</v>
      </c>
      <c r="DQ14" s="4">
        <v>5</v>
      </c>
      <c r="DR14" s="4">
        <v>3.325758</v>
      </c>
      <c r="DS14" s="4">
        <v>1.0859380000000001</v>
      </c>
      <c r="DT14" s="4">
        <v>0.5</v>
      </c>
      <c r="DU14" s="4">
        <v>0.5</v>
      </c>
      <c r="DV14" s="4">
        <v>0.5</v>
      </c>
      <c r="DW14" s="4">
        <v>0.5</v>
      </c>
      <c r="DX14" s="4">
        <v>0.5</v>
      </c>
      <c r="DY14" s="4">
        <v>0.5</v>
      </c>
      <c r="DZ14" s="4">
        <v>0.5</v>
      </c>
      <c r="EA14" s="4">
        <v>0.5</v>
      </c>
      <c r="EB14" s="4">
        <v>0.5</v>
      </c>
      <c r="EC14" s="4">
        <v>0.5</v>
      </c>
      <c r="ED14" s="4">
        <v>0.5</v>
      </c>
      <c r="EE14" s="4">
        <v>0.5</v>
      </c>
      <c r="EF14" s="4">
        <v>0.5</v>
      </c>
      <c r="EG14" s="4">
        <v>0.5</v>
      </c>
      <c r="EH14" s="4">
        <v>0.5</v>
      </c>
      <c r="EI14" s="4">
        <v>0.5</v>
      </c>
      <c r="EJ14" s="4">
        <v>0.5</v>
      </c>
      <c r="EK14" s="4">
        <v>0.5</v>
      </c>
      <c r="EL14" s="4">
        <v>0.5</v>
      </c>
      <c r="EM14" s="4">
        <v>0.5</v>
      </c>
      <c r="EN14" s="4">
        <v>0.5</v>
      </c>
      <c r="EO14" s="4">
        <v>0.5</v>
      </c>
      <c r="EP14" s="4">
        <v>0.5</v>
      </c>
      <c r="EQ14" s="4">
        <v>0.5</v>
      </c>
      <c r="ER14" s="4">
        <v>0.5</v>
      </c>
      <c r="ES14" s="4">
        <v>0.5</v>
      </c>
      <c r="ET14" s="4">
        <v>0.5</v>
      </c>
      <c r="EU14" s="4">
        <v>0.5</v>
      </c>
      <c r="EV14" s="4">
        <v>0.5</v>
      </c>
      <c r="EW14" s="4">
        <v>0.34090910000000002</v>
      </c>
      <c r="EX14" s="4">
        <v>0.25</v>
      </c>
      <c r="EY14" s="4">
        <v>0.25</v>
      </c>
      <c r="EZ14" s="4">
        <v>0.25</v>
      </c>
      <c r="FA14" s="4">
        <v>0.25</v>
      </c>
      <c r="FB14" s="4">
        <v>0.41153849999999997</v>
      </c>
      <c r="FC14" s="4">
        <v>0.5</v>
      </c>
      <c r="FD14" s="4">
        <v>0.5</v>
      </c>
      <c r="FE14" s="4">
        <v>0.66153850000000003</v>
      </c>
      <c r="FF14" s="4">
        <v>0.75</v>
      </c>
      <c r="FG14" s="4">
        <v>0.75</v>
      </c>
      <c r="FH14" s="4">
        <v>0.75</v>
      </c>
      <c r="FI14" s="4">
        <v>0.75</v>
      </c>
      <c r="FJ14" s="4">
        <v>0.75</v>
      </c>
      <c r="FK14" s="4">
        <v>0.61384620000000001</v>
      </c>
      <c r="FL14" s="4">
        <v>0.1</v>
      </c>
      <c r="FM14" s="4">
        <v>0.1</v>
      </c>
      <c r="FN14" s="4">
        <v>0.1</v>
      </c>
      <c r="FO14" s="4">
        <v>0.1</v>
      </c>
      <c r="FP14" s="4">
        <v>0.1</v>
      </c>
      <c r="FQ14" s="4">
        <v>0.1</v>
      </c>
      <c r="FR14" s="4">
        <v>0.12727269999999999</v>
      </c>
      <c r="FS14" s="4">
        <v>0.453125</v>
      </c>
      <c r="FT14" s="4">
        <v>0.95</v>
      </c>
      <c r="FU14" s="4">
        <v>1.6212120000000001</v>
      </c>
      <c r="FV14" s="4">
        <v>2.8269229999999999</v>
      </c>
      <c r="FW14" s="4">
        <v>3.85</v>
      </c>
      <c r="FX14" s="4">
        <v>4.4461539999999999</v>
      </c>
      <c r="FY14" s="4">
        <v>5.1615390000000003</v>
      </c>
      <c r="FZ14" s="4">
        <v>5.25</v>
      </c>
      <c r="GA14" s="4">
        <v>5.25</v>
      </c>
      <c r="GB14" s="4">
        <v>5.25</v>
      </c>
      <c r="GC14" s="4">
        <v>5.0871209999999998</v>
      </c>
      <c r="GD14" s="4">
        <v>4.8522730000000003</v>
      </c>
      <c r="GE14" s="4">
        <v>4.6015629999999996</v>
      </c>
      <c r="GF14" s="4">
        <v>4.3538459999999999</v>
      </c>
      <c r="GG14" s="4">
        <v>4.1022730000000003</v>
      </c>
      <c r="GH14" s="4">
        <v>3.9621209999999998</v>
      </c>
      <c r="GI14" s="4">
        <v>3.75</v>
      </c>
      <c r="GJ14" s="5">
        <v>3.7407629999999998</v>
      </c>
      <c r="GK14" s="5">
        <v>3.731401</v>
      </c>
      <c r="GL14" s="5">
        <v>3.722512</v>
      </c>
      <c r="GM14" s="5">
        <v>3.7165520000000001</v>
      </c>
      <c r="GN14" s="5">
        <v>3.7160869999999999</v>
      </c>
      <c r="GO14" s="5">
        <v>3.7214160000000001</v>
      </c>
      <c r="GP14" s="5">
        <v>3.571148</v>
      </c>
      <c r="GQ14" s="5">
        <v>3.3276690000000002</v>
      </c>
      <c r="GR14" s="5">
        <v>3.0841150000000002</v>
      </c>
      <c r="GS14" s="5">
        <v>2.998542</v>
      </c>
      <c r="GT14" s="5">
        <v>2.9979480000000001</v>
      </c>
      <c r="GU14" s="5">
        <v>2.9945580000000001</v>
      </c>
      <c r="GV14" s="5">
        <v>2.8315359999999998</v>
      </c>
      <c r="GW14" s="5">
        <v>2.7327439999999998</v>
      </c>
      <c r="GX14" s="5">
        <v>2.7258640000000001</v>
      </c>
      <c r="GY14" s="5">
        <v>2.7191920000000001</v>
      </c>
      <c r="GZ14" s="5">
        <v>2.555294</v>
      </c>
      <c r="HA14" s="5">
        <v>2.4575550000000002</v>
      </c>
      <c r="HB14" s="5">
        <v>2.452833</v>
      </c>
      <c r="HC14" s="5">
        <v>2.4488150000000002</v>
      </c>
      <c r="HD14" s="5">
        <v>2.445624</v>
      </c>
      <c r="HE14" s="5">
        <v>2.4435389999999999</v>
      </c>
      <c r="HF14" s="5">
        <v>2.44251</v>
      </c>
      <c r="HG14" s="5">
        <v>2.4424250000000001</v>
      </c>
      <c r="HH14" s="5">
        <v>2.4431980000000002</v>
      </c>
      <c r="HI14" s="5">
        <v>2.444502</v>
      </c>
      <c r="HJ14" s="5">
        <v>2.4459390000000001</v>
      </c>
      <c r="HK14" s="5">
        <v>2.4471699999999998</v>
      </c>
      <c r="HL14" s="5">
        <v>2.4479199999999999</v>
      </c>
      <c r="HM14" s="5">
        <v>2.447832</v>
      </c>
      <c r="HN14" s="5">
        <v>2.446869</v>
      </c>
      <c r="HO14" s="5">
        <v>2.445014</v>
      </c>
      <c r="HP14" s="5">
        <v>2.442215</v>
      </c>
      <c r="HQ14" s="5">
        <v>2.4387780000000001</v>
      </c>
      <c r="HR14" s="5">
        <v>2.4352459999999998</v>
      </c>
      <c r="HS14" s="5">
        <v>2.4322339999999998</v>
      </c>
      <c r="HT14" s="5">
        <v>2.4303569999999999</v>
      </c>
      <c r="HU14" s="5">
        <v>2.4296549999999999</v>
      </c>
      <c r="HV14" s="5">
        <v>2.4298709999999999</v>
      </c>
      <c r="HW14" s="5">
        <v>2.4304389999999998</v>
      </c>
      <c r="HX14" s="5">
        <v>2.430688</v>
      </c>
      <c r="HY14" s="5">
        <v>2.4302549999999998</v>
      </c>
      <c r="HZ14" s="5">
        <v>2.4290929999999999</v>
      </c>
      <c r="IA14" s="5">
        <v>2.4273720000000001</v>
      </c>
      <c r="IB14" s="5">
        <v>2.4253290000000001</v>
      </c>
      <c r="IC14" s="5">
        <v>2.4233220000000002</v>
      </c>
      <c r="ID14" s="5">
        <v>2.4215789999999999</v>
      </c>
      <c r="IE14" s="5">
        <v>2.4202880000000002</v>
      </c>
      <c r="IF14" s="5">
        <v>2.4196469999999999</v>
      </c>
      <c r="IG14" s="5">
        <v>2.419492</v>
      </c>
      <c r="IH14" s="5">
        <v>2.419578</v>
      </c>
      <c r="II14" s="5">
        <v>2.419562</v>
      </c>
      <c r="IJ14" s="5">
        <v>2.4191280000000002</v>
      </c>
      <c r="IK14" s="5">
        <v>2.4182380000000001</v>
      </c>
      <c r="IL14" s="5">
        <v>2.417001</v>
      </c>
      <c r="IM14" s="5">
        <v>2.4155639999999998</v>
      </c>
      <c r="IN14" s="5">
        <v>2.414145</v>
      </c>
      <c r="IO14" s="5">
        <v>2.4132129999999998</v>
      </c>
      <c r="IP14" s="5">
        <v>2.4130940000000001</v>
      </c>
      <c r="IQ14" s="5">
        <v>2.4135960000000001</v>
      </c>
      <c r="IR14" s="5">
        <v>2.4147059999999998</v>
      </c>
      <c r="IS14" s="5">
        <v>2.4161570000000001</v>
      </c>
      <c r="IT14" s="5">
        <v>2.4174090000000001</v>
      </c>
      <c r="IU14" s="5">
        <v>2.4181590000000002</v>
      </c>
      <c r="IV14" s="5">
        <v>2.4182419999999998</v>
      </c>
      <c r="IW14" s="5">
        <v>2.4179300000000001</v>
      </c>
      <c r="IX14" s="5">
        <v>2.4175070000000001</v>
      </c>
      <c r="IY14" s="5">
        <v>2.4170280000000002</v>
      </c>
      <c r="IZ14" s="5">
        <v>2.416499</v>
      </c>
      <c r="JA14" s="5">
        <v>2.4162059999999999</v>
      </c>
      <c r="JB14" s="5">
        <v>2.4161609999999998</v>
      </c>
      <c r="JC14" s="5">
        <v>2.4162789999999998</v>
      </c>
      <c r="JD14" s="5">
        <v>2.4165839999999998</v>
      </c>
      <c r="JE14" s="5">
        <v>2.4173909999999998</v>
      </c>
      <c r="JF14" s="5">
        <v>2.418625</v>
      </c>
      <c r="JG14" s="5">
        <v>2.4201609999999998</v>
      </c>
      <c r="JH14" s="5">
        <v>2.4220090000000001</v>
      </c>
      <c r="JI14" s="5">
        <v>2.4241459999999999</v>
      </c>
      <c r="JJ14" s="5">
        <v>2.426463</v>
      </c>
      <c r="JK14" s="5">
        <v>2.4287779999999999</v>
      </c>
      <c r="JL14" s="5">
        <v>2.4310179999999999</v>
      </c>
      <c r="JM14" s="5">
        <v>2.4329100000000001</v>
      </c>
      <c r="JN14" s="5">
        <v>2.4344169999999998</v>
      </c>
      <c r="JO14" s="5">
        <v>2.435486</v>
      </c>
      <c r="JP14" s="5">
        <v>2.435956</v>
      </c>
      <c r="JQ14" s="5">
        <v>2.435953</v>
      </c>
      <c r="JR14" s="5">
        <v>2.4356140000000002</v>
      </c>
      <c r="JS14" s="5">
        <v>2.4350320000000001</v>
      </c>
      <c r="JT14" s="5">
        <v>2.4344100000000002</v>
      </c>
      <c r="JU14" s="5">
        <v>2.4338549999999999</v>
      </c>
      <c r="JV14" s="5">
        <v>2.4333670000000001</v>
      </c>
      <c r="JW14" s="5">
        <v>2.4328789999999998</v>
      </c>
      <c r="JX14" s="5">
        <v>2.4323320000000002</v>
      </c>
      <c r="JY14" s="5">
        <v>2.4318439999999999</v>
      </c>
      <c r="JZ14" s="5">
        <v>2.4314369999999998</v>
      </c>
      <c r="KA14" s="5">
        <v>2.431079</v>
      </c>
      <c r="KB14" s="5">
        <v>2.4308169999999998</v>
      </c>
      <c r="KC14" s="5">
        <v>2.4306809999999999</v>
      </c>
      <c r="KD14" s="5">
        <v>2.4306209999999999</v>
      </c>
      <c r="KE14" s="5">
        <v>2.4305490000000001</v>
      </c>
      <c r="KF14" s="5">
        <v>2.4304209999999999</v>
      </c>
      <c r="KG14" s="5">
        <v>2.4302890000000001</v>
      </c>
      <c r="KH14" s="5">
        <v>2.4301400000000002</v>
      </c>
      <c r="KI14" s="5">
        <v>2.429961</v>
      </c>
      <c r="KJ14" s="5">
        <v>2.4297080000000002</v>
      </c>
      <c r="KK14" s="5">
        <v>2.4295059999999999</v>
      </c>
      <c r="KL14" s="5">
        <v>2.429354</v>
      </c>
      <c r="KM14" s="5">
        <v>2.429208</v>
      </c>
      <c r="KN14" s="5">
        <v>2.4291290000000001</v>
      </c>
      <c r="KO14" s="5">
        <v>2.4290959999999999</v>
      </c>
      <c r="KP14" s="5">
        <v>2.4290910000000001</v>
      </c>
      <c r="KQ14" s="5">
        <v>2.4290250000000002</v>
      </c>
      <c r="KR14" s="5">
        <v>2.428833</v>
      </c>
      <c r="KS14" s="5">
        <v>2.4285899999999998</v>
      </c>
      <c r="KT14" s="5">
        <v>2.4283130000000002</v>
      </c>
      <c r="KU14" s="5">
        <v>2.4280119999999998</v>
      </c>
      <c r="KV14" s="5">
        <v>2.4276930000000001</v>
      </c>
      <c r="KW14" s="5">
        <v>2.4273989999999999</v>
      </c>
      <c r="KX14" s="5">
        <v>2.427127</v>
      </c>
      <c r="KY14" s="5">
        <v>2.426809</v>
      </c>
      <c r="KZ14" s="5">
        <v>2.4264790000000001</v>
      </c>
      <c r="LA14" s="5">
        <v>2.4261499999999998</v>
      </c>
      <c r="LB14" s="5">
        <v>2.4258250000000001</v>
      </c>
      <c r="LC14" s="5">
        <v>2.425481</v>
      </c>
      <c r="LD14" s="5">
        <v>2.4251070000000001</v>
      </c>
      <c r="LE14" s="5">
        <v>2.4247049999999999</v>
      </c>
      <c r="LF14" s="5">
        <v>2.424296</v>
      </c>
      <c r="LG14" s="5">
        <v>2.4238520000000001</v>
      </c>
      <c r="LH14" s="5">
        <v>2.42334</v>
      </c>
      <c r="LI14" s="5">
        <v>2.4227910000000001</v>
      </c>
      <c r="LJ14" s="5">
        <v>2.422228</v>
      </c>
      <c r="LK14" s="5">
        <v>2.421637</v>
      </c>
      <c r="LL14" s="5">
        <v>2.4210739999999999</v>
      </c>
      <c r="LM14" s="5">
        <v>2.4205390000000002</v>
      </c>
      <c r="LN14" s="5">
        <v>2.4200300000000001</v>
      </c>
      <c r="LO14" s="5">
        <v>2.4194909999999998</v>
      </c>
      <c r="LP14" s="5">
        <v>2.4188909999999999</v>
      </c>
      <c r="LQ14" s="5">
        <v>2.418266</v>
      </c>
      <c r="LR14" s="5">
        <v>2.417627</v>
      </c>
      <c r="LS14" t="s">
        <v>388</v>
      </c>
      <c r="LT14" t="b">
        <v>0</v>
      </c>
      <c r="LU14" t="s">
        <v>349</v>
      </c>
      <c r="LV14" t="s">
        <v>349</v>
      </c>
      <c r="LW14">
        <v>2026</v>
      </c>
      <c r="LX14">
        <v>1</v>
      </c>
      <c r="LY14" s="2">
        <v>46126</v>
      </c>
      <c r="LZ14" s="3" t="s">
        <v>389</v>
      </c>
      <c r="MA14" t="s">
        <v>390</v>
      </c>
      <c r="MB14" t="s">
        <v>352</v>
      </c>
      <c r="MC14" t="s">
        <v>391</v>
      </c>
      <c r="MD14" t="s">
        <v>354</v>
      </c>
    </row>
    <row r="15" spans="1:342" x14ac:dyDescent="0.25">
      <c r="A15" t="s">
        <v>342</v>
      </c>
      <c r="B15" t="s">
        <v>392</v>
      </c>
      <c r="C15" t="s">
        <v>420</v>
      </c>
      <c r="D15" t="s">
        <v>363</v>
      </c>
      <c r="E15" t="s">
        <v>364</v>
      </c>
      <c r="F15" t="s">
        <v>347</v>
      </c>
      <c r="G15" s="4">
        <v>26808</v>
      </c>
      <c r="H15" s="4">
        <v>26890</v>
      </c>
      <c r="I15" s="4">
        <v>26955</v>
      </c>
      <c r="J15" s="4">
        <v>27024</v>
      </c>
      <c r="K15" s="4">
        <v>27064</v>
      </c>
      <c r="L15" s="4">
        <v>27083</v>
      </c>
      <c r="M15" s="4">
        <v>27039</v>
      </c>
      <c r="N15" s="4">
        <v>26970</v>
      </c>
      <c r="O15" s="4">
        <v>26923</v>
      </c>
      <c r="P15" s="4">
        <v>26868</v>
      </c>
      <c r="Q15" s="4">
        <v>26798</v>
      </c>
      <c r="R15" s="4">
        <v>26715</v>
      </c>
      <c r="S15" s="4">
        <v>26649</v>
      </c>
      <c r="T15" s="4">
        <v>26696</v>
      </c>
      <c r="U15" s="4">
        <v>26918</v>
      </c>
      <c r="V15" s="4">
        <v>27161</v>
      </c>
      <c r="W15" s="4">
        <v>27368</v>
      </c>
      <c r="X15" s="4">
        <v>27510</v>
      </c>
      <c r="Y15" s="4">
        <v>27573</v>
      </c>
      <c r="Z15" s="4">
        <v>27652</v>
      </c>
      <c r="AA15" s="4">
        <v>27695</v>
      </c>
      <c r="AB15" s="4">
        <v>27722</v>
      </c>
      <c r="AC15" s="4">
        <v>27762</v>
      </c>
      <c r="AD15" s="4">
        <v>27795</v>
      </c>
      <c r="AE15" s="4">
        <v>27820</v>
      </c>
      <c r="AF15" s="4">
        <v>27854</v>
      </c>
      <c r="AG15" s="4">
        <v>27947</v>
      </c>
      <c r="AH15" s="4">
        <v>28006</v>
      </c>
      <c r="AI15" s="4">
        <v>28038</v>
      </c>
      <c r="AJ15" s="4">
        <v>28131</v>
      </c>
      <c r="AK15" s="4">
        <v>28230</v>
      </c>
      <c r="AL15" s="4">
        <v>28316</v>
      </c>
      <c r="AM15" s="4">
        <v>28408</v>
      </c>
      <c r="AN15" s="4">
        <v>28460</v>
      </c>
      <c r="AO15" s="4">
        <v>28545</v>
      </c>
      <c r="AP15" s="4">
        <v>28648</v>
      </c>
      <c r="AQ15" s="4">
        <v>28769</v>
      </c>
      <c r="AR15" s="4">
        <v>28813</v>
      </c>
      <c r="AS15" s="4">
        <v>28840</v>
      </c>
      <c r="AT15" s="4">
        <v>28901</v>
      </c>
      <c r="AU15" s="4">
        <v>28904</v>
      </c>
      <c r="AV15" s="4">
        <v>28937</v>
      </c>
      <c r="AW15" s="4">
        <v>28949</v>
      </c>
      <c r="AX15" s="4">
        <v>28908</v>
      </c>
      <c r="AY15" s="4">
        <v>28836</v>
      </c>
      <c r="AZ15" s="4">
        <v>28767</v>
      </c>
      <c r="BA15" s="4">
        <v>28649</v>
      </c>
      <c r="BB15" s="4">
        <v>28517</v>
      </c>
      <c r="BC15" s="4">
        <v>28472</v>
      </c>
      <c r="BD15" s="4">
        <v>28382</v>
      </c>
      <c r="BE15" s="4">
        <v>28324</v>
      </c>
      <c r="BF15" s="4">
        <v>28268</v>
      </c>
      <c r="BG15" s="4">
        <v>28286</v>
      </c>
      <c r="BH15" s="4">
        <v>28224</v>
      </c>
      <c r="BI15" s="4">
        <v>28206</v>
      </c>
      <c r="BJ15" s="4">
        <v>28212</v>
      </c>
      <c r="BK15" s="4">
        <v>28214</v>
      </c>
      <c r="BL15" s="4">
        <v>28187</v>
      </c>
      <c r="BM15" s="4">
        <v>28198</v>
      </c>
      <c r="BN15" s="4">
        <v>28121</v>
      </c>
      <c r="BO15" s="4">
        <v>28167</v>
      </c>
      <c r="BP15" s="4">
        <v>28215</v>
      </c>
      <c r="BQ15" s="4">
        <v>28299</v>
      </c>
      <c r="BR15" s="4">
        <v>28335</v>
      </c>
      <c r="BS15" s="4">
        <v>28300</v>
      </c>
      <c r="BT15" s="4">
        <v>28349</v>
      </c>
      <c r="BU15" s="4">
        <v>28347</v>
      </c>
      <c r="BV15" s="4">
        <v>28427</v>
      </c>
      <c r="BW15" s="4">
        <v>28466</v>
      </c>
      <c r="BX15" s="4">
        <v>28565</v>
      </c>
      <c r="BY15" s="4">
        <v>28523</v>
      </c>
      <c r="BZ15" s="4">
        <v>28500</v>
      </c>
      <c r="CA15" s="4">
        <v>28490</v>
      </c>
      <c r="CB15" s="4">
        <v>28505</v>
      </c>
      <c r="CC15" s="4">
        <v>28620</v>
      </c>
      <c r="CD15" s="4">
        <v>28719</v>
      </c>
      <c r="CE15" s="4">
        <v>28816</v>
      </c>
      <c r="CF15" s="4">
        <v>28838</v>
      </c>
      <c r="CG15" s="4">
        <v>28920</v>
      </c>
      <c r="CH15" s="4">
        <v>29006</v>
      </c>
      <c r="CI15" s="4">
        <v>29044</v>
      </c>
      <c r="CJ15" s="4">
        <v>29067</v>
      </c>
      <c r="CK15" s="4">
        <v>29103</v>
      </c>
      <c r="CL15" s="4">
        <v>29069</v>
      </c>
      <c r="CM15" s="4">
        <v>29104</v>
      </c>
      <c r="CN15" s="4">
        <v>29175</v>
      </c>
      <c r="CO15" s="4">
        <v>29202</v>
      </c>
      <c r="CP15" s="4">
        <v>29323</v>
      </c>
      <c r="CQ15" s="4">
        <v>29312</v>
      </c>
      <c r="CR15" s="4">
        <v>29453</v>
      </c>
      <c r="CS15" s="4">
        <v>29501</v>
      </c>
      <c r="CT15" s="4">
        <v>29626</v>
      </c>
      <c r="CU15" s="4">
        <v>29630</v>
      </c>
      <c r="CV15" s="4">
        <v>29693</v>
      </c>
      <c r="CW15" s="4">
        <v>29758</v>
      </c>
      <c r="CX15" s="4">
        <v>29761</v>
      </c>
      <c r="CY15" s="4">
        <v>29893</v>
      </c>
      <c r="CZ15" s="4">
        <v>29907</v>
      </c>
      <c r="DA15" s="4">
        <v>29919</v>
      </c>
      <c r="DB15" s="4">
        <v>30096</v>
      </c>
      <c r="DC15" s="4">
        <v>30205</v>
      </c>
      <c r="DD15" s="4">
        <v>30239</v>
      </c>
      <c r="DE15" s="4">
        <v>30365</v>
      </c>
      <c r="DF15" s="4">
        <v>30447</v>
      </c>
      <c r="DG15" s="4">
        <v>30652</v>
      </c>
      <c r="DH15" s="4">
        <v>30791</v>
      </c>
      <c r="DI15" s="4">
        <v>30876</v>
      </c>
      <c r="DJ15" s="4">
        <v>30915</v>
      </c>
      <c r="DK15" s="4">
        <v>30898</v>
      </c>
      <c r="DL15" s="4">
        <v>30980</v>
      </c>
      <c r="DM15" s="4">
        <v>31070</v>
      </c>
      <c r="DN15" s="4">
        <v>31184</v>
      </c>
      <c r="DO15" s="4">
        <v>31306</v>
      </c>
      <c r="DP15" s="4">
        <v>31402</v>
      </c>
      <c r="DQ15" s="4">
        <v>31420</v>
      </c>
      <c r="DR15" s="4">
        <v>31531</v>
      </c>
      <c r="DS15" s="4">
        <v>31601</v>
      </c>
      <c r="DT15" s="4">
        <v>31535</v>
      </c>
      <c r="DU15" s="4">
        <v>31544</v>
      </c>
      <c r="DV15" s="4">
        <v>31555</v>
      </c>
      <c r="DW15" s="4">
        <v>31539</v>
      </c>
      <c r="DX15" s="4">
        <v>31680</v>
      </c>
      <c r="DY15" s="4">
        <v>31855</v>
      </c>
      <c r="DZ15" s="4">
        <v>31827</v>
      </c>
      <c r="EA15" s="4">
        <v>31924</v>
      </c>
      <c r="EB15" s="4">
        <v>31987</v>
      </c>
      <c r="EC15" s="4">
        <v>31945</v>
      </c>
      <c r="ED15" s="4">
        <v>32040</v>
      </c>
      <c r="EE15" s="4">
        <v>32103</v>
      </c>
      <c r="EF15" s="4">
        <v>32264</v>
      </c>
      <c r="EG15" s="4">
        <v>32325</v>
      </c>
      <c r="EH15" s="4">
        <v>32479</v>
      </c>
      <c r="EI15" s="4">
        <v>32424</v>
      </c>
      <c r="EJ15" s="4">
        <v>32505</v>
      </c>
      <c r="EK15" s="4">
        <v>32646</v>
      </c>
      <c r="EL15" s="4">
        <v>32708</v>
      </c>
      <c r="EM15" s="4">
        <v>32807</v>
      </c>
      <c r="EN15" s="4">
        <v>32832</v>
      </c>
      <c r="EO15" s="4">
        <v>32861</v>
      </c>
      <c r="EP15" s="4">
        <v>32878</v>
      </c>
      <c r="EQ15" s="4">
        <v>33044</v>
      </c>
      <c r="ER15" s="4">
        <v>33018</v>
      </c>
      <c r="ES15" s="4">
        <v>33153</v>
      </c>
      <c r="ET15" s="4">
        <v>33290</v>
      </c>
      <c r="EU15" s="4">
        <v>33324</v>
      </c>
      <c r="EV15" s="4">
        <v>33458</v>
      </c>
      <c r="EW15" s="4">
        <v>33497</v>
      </c>
      <c r="EX15" s="4">
        <v>33501</v>
      </c>
      <c r="EY15" s="4">
        <v>33547</v>
      </c>
      <c r="EZ15" s="4">
        <v>33626</v>
      </c>
      <c r="FA15" s="4">
        <v>33566</v>
      </c>
      <c r="FB15" s="4">
        <v>33689</v>
      </c>
      <c r="FC15" s="4">
        <v>33832</v>
      </c>
      <c r="FD15" s="4">
        <v>33818</v>
      </c>
      <c r="FE15" s="4">
        <v>33879</v>
      </c>
      <c r="FF15" s="4">
        <v>34038</v>
      </c>
      <c r="FG15" s="4">
        <v>34080</v>
      </c>
      <c r="FH15" s="4">
        <v>34295</v>
      </c>
      <c r="FI15" s="4">
        <v>34221</v>
      </c>
      <c r="FJ15" s="4">
        <v>34340</v>
      </c>
      <c r="FK15" s="4">
        <v>34387</v>
      </c>
      <c r="FL15" s="4">
        <v>34024</v>
      </c>
      <c r="FM15" s="4">
        <v>34045</v>
      </c>
      <c r="FN15" s="4">
        <v>34059</v>
      </c>
      <c r="FO15" s="4">
        <v>33981</v>
      </c>
      <c r="FP15" s="4">
        <v>34039</v>
      </c>
      <c r="FQ15" s="4">
        <v>34221</v>
      </c>
      <c r="FR15" s="4">
        <v>34158</v>
      </c>
      <c r="FS15" s="4">
        <v>34082</v>
      </c>
      <c r="FT15" s="4">
        <v>34300</v>
      </c>
      <c r="FU15" s="4">
        <v>34196</v>
      </c>
      <c r="FV15" s="4">
        <v>34466</v>
      </c>
      <c r="FW15" s="4">
        <v>34714</v>
      </c>
      <c r="FX15" s="4">
        <v>34822</v>
      </c>
      <c r="FY15" s="4">
        <v>34778</v>
      </c>
      <c r="FZ15" s="4">
        <v>34718</v>
      </c>
      <c r="GA15" s="4">
        <v>34848</v>
      </c>
      <c r="GB15" s="4">
        <v>34956</v>
      </c>
      <c r="GC15" s="4">
        <v>35282</v>
      </c>
      <c r="GD15" s="4">
        <v>35415</v>
      </c>
      <c r="GE15" s="4">
        <v>35589</v>
      </c>
      <c r="GF15" s="4">
        <v>35886</v>
      </c>
      <c r="GG15" s="4">
        <v>35981</v>
      </c>
      <c r="GH15" s="4">
        <v>36127</v>
      </c>
      <c r="GI15" s="5">
        <v>36249.379999999997</v>
      </c>
      <c r="GJ15" s="5">
        <v>36297.64</v>
      </c>
      <c r="GK15" s="5">
        <v>36384.03</v>
      </c>
      <c r="GL15" s="5">
        <v>36473.94</v>
      </c>
      <c r="GM15" s="5">
        <v>36574.449999999997</v>
      </c>
      <c r="GN15" s="5">
        <v>36675.17</v>
      </c>
      <c r="GO15" s="5">
        <v>36753.15</v>
      </c>
      <c r="GP15" s="5">
        <v>36834.839999999997</v>
      </c>
      <c r="GQ15" s="5">
        <v>36920.29</v>
      </c>
      <c r="GR15" s="5">
        <v>37005.79</v>
      </c>
      <c r="GS15" s="5">
        <v>37087.71</v>
      </c>
      <c r="GT15" s="5">
        <v>37169.79</v>
      </c>
      <c r="GU15" s="5">
        <v>37248.29</v>
      </c>
      <c r="GV15" s="5">
        <v>37323.21</v>
      </c>
      <c r="GW15" s="5">
        <v>37394.089999999997</v>
      </c>
      <c r="GX15" s="5">
        <v>37465.089999999997</v>
      </c>
      <c r="GY15" s="5">
        <v>37536.199999999997</v>
      </c>
      <c r="GZ15" s="5">
        <v>37607.43</v>
      </c>
      <c r="HA15" s="5">
        <v>37675.089999999997</v>
      </c>
      <c r="HB15" s="5">
        <v>37742.879999999997</v>
      </c>
      <c r="HC15" s="5">
        <v>37810.76</v>
      </c>
      <c r="HD15" s="5">
        <v>37878.75</v>
      </c>
      <c r="HE15" s="5">
        <v>37943.120000000003</v>
      </c>
      <c r="HF15" s="5">
        <v>38007.599999999999</v>
      </c>
      <c r="HG15" s="5">
        <v>38072.17</v>
      </c>
      <c r="HH15" s="5">
        <v>38136.83</v>
      </c>
      <c r="HI15" s="5">
        <v>38201.65</v>
      </c>
      <c r="HJ15" s="5">
        <v>38266.559999999998</v>
      </c>
      <c r="HK15" s="5">
        <v>38331.58</v>
      </c>
      <c r="HL15" s="5">
        <v>38396.69</v>
      </c>
      <c r="HM15" s="5">
        <v>38461.96</v>
      </c>
      <c r="HN15" s="5">
        <v>38527.339999999997</v>
      </c>
      <c r="HO15" s="5">
        <v>38592.82</v>
      </c>
      <c r="HP15" s="5">
        <v>38658.400000000001</v>
      </c>
      <c r="HQ15" s="5">
        <v>38722.15</v>
      </c>
      <c r="HR15" s="5">
        <v>38782.93</v>
      </c>
      <c r="HS15" s="5">
        <v>38842.589999999997</v>
      </c>
      <c r="HT15" s="5">
        <v>38902.28</v>
      </c>
      <c r="HU15" s="5">
        <v>38962.03</v>
      </c>
      <c r="HV15" s="5">
        <v>39021.81</v>
      </c>
      <c r="HW15" s="5">
        <v>39081.620000000003</v>
      </c>
      <c r="HX15" s="5">
        <v>39141.440000000002</v>
      </c>
      <c r="HY15" s="5">
        <v>39201.269999999997</v>
      </c>
      <c r="HZ15" s="5">
        <v>39261.14</v>
      </c>
      <c r="IA15" s="5">
        <v>39321.019999999997</v>
      </c>
      <c r="IB15" s="5">
        <v>39380.93</v>
      </c>
      <c r="IC15" s="5">
        <v>39440.92</v>
      </c>
      <c r="ID15" s="5">
        <v>39500.949999999997</v>
      </c>
      <c r="IE15" s="5">
        <v>39560.99</v>
      </c>
      <c r="IF15" s="5">
        <v>39621.050000000003</v>
      </c>
      <c r="IG15" s="5">
        <v>39681.15</v>
      </c>
      <c r="IH15" s="5">
        <v>39741.29</v>
      </c>
      <c r="II15" s="5">
        <v>39801.440000000002</v>
      </c>
      <c r="IJ15" s="5">
        <v>39861.620000000003</v>
      </c>
      <c r="IK15" s="5">
        <v>39921.629999999997</v>
      </c>
      <c r="IL15" s="5">
        <v>39981.68</v>
      </c>
      <c r="IM15" s="5">
        <v>40041.74</v>
      </c>
      <c r="IN15" s="5">
        <v>40101.83</v>
      </c>
      <c r="IO15" s="5">
        <v>40161.730000000003</v>
      </c>
      <c r="IP15" s="5">
        <v>40221.64</v>
      </c>
      <c r="IQ15" s="5">
        <v>40286.68</v>
      </c>
      <c r="IR15" s="5">
        <v>40351.760000000002</v>
      </c>
      <c r="IS15" s="5">
        <v>40417.56</v>
      </c>
      <c r="IT15" s="5">
        <v>40483.379999999997</v>
      </c>
      <c r="IU15" s="5">
        <v>40549.22</v>
      </c>
      <c r="IV15" s="5">
        <v>40615.08</v>
      </c>
      <c r="IW15" s="5">
        <v>40675.74</v>
      </c>
      <c r="IX15" s="5">
        <v>40736.42</v>
      </c>
      <c r="IY15" s="5">
        <v>40797.11</v>
      </c>
      <c r="IZ15" s="5">
        <v>40857.800000000003</v>
      </c>
      <c r="JA15" s="5">
        <v>40906.519999999997</v>
      </c>
      <c r="JB15" s="5">
        <v>40955.230000000003</v>
      </c>
      <c r="JC15" s="5">
        <v>41003.94</v>
      </c>
      <c r="JD15" s="5">
        <v>41052.620000000003</v>
      </c>
      <c r="JE15" s="5">
        <v>41089.42</v>
      </c>
      <c r="JF15" s="5">
        <v>41126.18</v>
      </c>
      <c r="JG15" s="5">
        <v>41162.910000000003</v>
      </c>
      <c r="JH15" s="5">
        <v>41199.599999999999</v>
      </c>
      <c r="JI15" s="5">
        <v>41232.769999999997</v>
      </c>
      <c r="JJ15" s="5">
        <v>41265.910000000003</v>
      </c>
      <c r="JK15" s="5">
        <v>41299</v>
      </c>
      <c r="JL15" s="5">
        <v>41332.089999999997</v>
      </c>
      <c r="JM15" s="5">
        <v>41369.82</v>
      </c>
      <c r="JN15" s="5">
        <v>41407.519999999997</v>
      </c>
      <c r="JO15" s="5">
        <v>41445.25</v>
      </c>
      <c r="JP15" s="5">
        <v>41482.980000000003</v>
      </c>
      <c r="JQ15" s="5">
        <v>41517.32</v>
      </c>
      <c r="JR15" s="5">
        <v>41551.68</v>
      </c>
      <c r="JS15" s="5">
        <v>41586.04</v>
      </c>
      <c r="JT15" s="5">
        <v>41620.410000000003</v>
      </c>
      <c r="JU15" s="5">
        <v>41653.22</v>
      </c>
      <c r="JV15" s="5">
        <v>41686.050000000003</v>
      </c>
      <c r="JW15" s="5">
        <v>41718.89</v>
      </c>
      <c r="JX15" s="5">
        <v>41751.730000000003</v>
      </c>
      <c r="JY15" s="5">
        <v>41779.49</v>
      </c>
      <c r="JZ15" s="5">
        <v>41807.269999999997</v>
      </c>
      <c r="KA15" s="5">
        <v>41835.040000000001</v>
      </c>
      <c r="KB15" s="5">
        <v>41862.800000000003</v>
      </c>
      <c r="KC15" s="5">
        <v>41889.050000000003</v>
      </c>
      <c r="KD15" s="5">
        <v>41915.300000000003</v>
      </c>
      <c r="KE15" s="5">
        <v>41941.550000000003</v>
      </c>
      <c r="KF15" s="5">
        <v>41967.78</v>
      </c>
      <c r="KG15" s="5">
        <v>41991.55</v>
      </c>
      <c r="KH15" s="5">
        <v>42015.35</v>
      </c>
      <c r="KI15" s="5">
        <v>42039.11</v>
      </c>
      <c r="KJ15" s="5">
        <v>42062.89</v>
      </c>
      <c r="KK15" s="5">
        <v>42081.89</v>
      </c>
      <c r="KL15" s="5">
        <v>42100.88</v>
      </c>
      <c r="KM15" s="5">
        <v>42119.88</v>
      </c>
      <c r="KN15" s="5">
        <v>42138.91</v>
      </c>
      <c r="KO15" s="5">
        <v>42157.89</v>
      </c>
      <c r="KP15" s="5">
        <v>42176.91</v>
      </c>
      <c r="KQ15" s="5">
        <v>42195.92</v>
      </c>
      <c r="KR15" s="5">
        <v>42214.94</v>
      </c>
      <c r="KS15" s="5">
        <v>42231.88</v>
      </c>
      <c r="KT15" s="5">
        <v>42248.86</v>
      </c>
      <c r="KU15" s="5">
        <v>42265.82</v>
      </c>
      <c r="KV15" s="5">
        <v>42282.79</v>
      </c>
      <c r="KW15" s="5">
        <v>42297.96</v>
      </c>
      <c r="KX15" s="5">
        <v>42313.16</v>
      </c>
      <c r="KY15" s="5">
        <v>42328.34</v>
      </c>
      <c r="KZ15" s="5">
        <v>42343.54</v>
      </c>
      <c r="LA15" s="5">
        <v>42358.59</v>
      </c>
      <c r="LB15" s="5">
        <v>42373.66</v>
      </c>
      <c r="LC15" s="5">
        <v>42388.72</v>
      </c>
      <c r="LD15" s="5">
        <v>42403.79</v>
      </c>
      <c r="LE15" s="5">
        <v>42420.53</v>
      </c>
      <c r="LF15" s="5">
        <v>42437.279999999999</v>
      </c>
      <c r="LG15" s="5">
        <v>42454.03</v>
      </c>
      <c r="LH15" s="5">
        <v>42470.8</v>
      </c>
      <c r="LI15" s="5">
        <v>42486.39</v>
      </c>
      <c r="LJ15" s="5">
        <v>42501.98</v>
      </c>
      <c r="LK15" s="5">
        <v>42517.599999999999</v>
      </c>
      <c r="LL15" s="5">
        <v>42533.21</v>
      </c>
      <c r="LM15" s="5">
        <v>42550.23</v>
      </c>
      <c r="LN15" s="5">
        <v>42567.24</v>
      </c>
      <c r="LO15" s="5">
        <v>42584.27</v>
      </c>
      <c r="LP15" s="5">
        <v>42601.32</v>
      </c>
      <c r="LQ15" s="5">
        <v>42618.37</v>
      </c>
      <c r="LR15" s="5">
        <v>42635.43</v>
      </c>
      <c r="LS15" t="s">
        <v>393</v>
      </c>
      <c r="LT15" t="b">
        <v>1</v>
      </c>
      <c r="LU15" t="s">
        <v>349</v>
      </c>
      <c r="LV15" t="s">
        <v>349</v>
      </c>
      <c r="LW15">
        <v>2025</v>
      </c>
      <c r="LX15">
        <v>4</v>
      </c>
      <c r="LY15" s="2">
        <v>46126</v>
      </c>
      <c r="LZ15" t="s">
        <v>393</v>
      </c>
      <c r="MA15" t="s">
        <v>349</v>
      </c>
      <c r="MB15" t="s">
        <v>352</v>
      </c>
      <c r="MC15" t="s">
        <v>394</v>
      </c>
      <c r="MD15" t="s">
        <v>354</v>
      </c>
    </row>
    <row r="16" spans="1:342" x14ac:dyDescent="0.25">
      <c r="A16" t="s">
        <v>342</v>
      </c>
      <c r="B16" s="3" t="s">
        <v>494</v>
      </c>
      <c r="C16" t="s">
        <v>420</v>
      </c>
      <c r="D16" s="3" t="s">
        <v>495</v>
      </c>
      <c r="E16" t="s">
        <v>349</v>
      </c>
      <c r="F16" t="s">
        <v>347</v>
      </c>
      <c r="G16" s="4">
        <v>25.046749999999999</v>
      </c>
      <c r="H16" s="4">
        <v>25.087209999999999</v>
      </c>
      <c r="I16" s="4">
        <v>25.088069999999998</v>
      </c>
      <c r="J16" s="4">
        <v>25.088930000000001</v>
      </c>
      <c r="K16" s="4">
        <v>25.089790000000001</v>
      </c>
      <c r="L16" s="4">
        <v>25.09064</v>
      </c>
      <c r="M16" s="4">
        <v>25.063839999999999</v>
      </c>
      <c r="N16" s="4">
        <v>25.03708</v>
      </c>
      <c r="O16" s="4">
        <v>25.010380000000001</v>
      </c>
      <c r="P16" s="4">
        <v>24.983730000000001</v>
      </c>
      <c r="Q16" s="4">
        <v>24.901710000000001</v>
      </c>
      <c r="R16" s="4">
        <v>24.819990000000001</v>
      </c>
      <c r="S16" s="4">
        <v>24.73856</v>
      </c>
      <c r="T16" s="4">
        <v>24.657419999999998</v>
      </c>
      <c r="U16" s="4">
        <v>24.59301</v>
      </c>
      <c r="V16" s="4">
        <v>24.528849999999998</v>
      </c>
      <c r="W16" s="4">
        <v>24.464929999999999</v>
      </c>
      <c r="X16" s="4">
        <v>24.401240000000001</v>
      </c>
      <c r="Y16" s="4">
        <v>24.50168</v>
      </c>
      <c r="Z16" s="4">
        <v>24.601880000000001</v>
      </c>
      <c r="AA16" s="4">
        <v>24.701830000000001</v>
      </c>
      <c r="AB16" s="4">
        <v>24.80153</v>
      </c>
      <c r="AC16" s="4">
        <v>24.869810000000001</v>
      </c>
      <c r="AD16" s="4">
        <v>24.937950000000001</v>
      </c>
      <c r="AE16" s="4">
        <v>25.005960000000002</v>
      </c>
      <c r="AF16" s="4">
        <v>25.073830000000001</v>
      </c>
      <c r="AG16" s="4">
        <v>25.12576</v>
      </c>
      <c r="AH16" s="4">
        <v>25.177589999999999</v>
      </c>
      <c r="AI16" s="4">
        <v>25.229299999999999</v>
      </c>
      <c r="AJ16" s="4">
        <v>25.280899999999999</v>
      </c>
      <c r="AK16" s="4">
        <v>25.313410000000001</v>
      </c>
      <c r="AL16" s="4">
        <v>25.345870000000001</v>
      </c>
      <c r="AM16" s="4">
        <v>25.37829</v>
      </c>
      <c r="AN16" s="4">
        <v>25.41065</v>
      </c>
      <c r="AO16" s="4">
        <v>25.446670000000001</v>
      </c>
      <c r="AP16" s="4">
        <v>25.48264</v>
      </c>
      <c r="AQ16" s="4">
        <v>25.518560000000001</v>
      </c>
      <c r="AR16" s="4">
        <v>25.55444</v>
      </c>
      <c r="AS16" s="4">
        <v>25.56991</v>
      </c>
      <c r="AT16" s="4">
        <v>25.585380000000001</v>
      </c>
      <c r="AU16" s="4">
        <v>25.600819999999999</v>
      </c>
      <c r="AV16" s="4">
        <v>25.61626</v>
      </c>
      <c r="AW16" s="4">
        <v>25.64676</v>
      </c>
      <c r="AX16" s="4">
        <v>25.677240000000001</v>
      </c>
      <c r="AY16" s="4">
        <v>25.707699999999999</v>
      </c>
      <c r="AZ16" s="4">
        <v>25.738140000000001</v>
      </c>
      <c r="BA16" s="4">
        <v>25.767250000000001</v>
      </c>
      <c r="BB16" s="4">
        <v>25.79636</v>
      </c>
      <c r="BC16" s="4">
        <v>25.82546</v>
      </c>
      <c r="BD16" s="4">
        <v>25.85455</v>
      </c>
      <c r="BE16" s="4">
        <v>25.87856</v>
      </c>
      <c r="BF16" s="4">
        <v>25.902570000000001</v>
      </c>
      <c r="BG16" s="4">
        <v>25.926580000000001</v>
      </c>
      <c r="BH16" s="4">
        <v>25.950579999999999</v>
      </c>
      <c r="BI16" s="4">
        <v>25.954219999999999</v>
      </c>
      <c r="BJ16" s="4">
        <v>25.95786</v>
      </c>
      <c r="BK16" s="4">
        <v>25.961500000000001</v>
      </c>
      <c r="BL16" s="4">
        <v>25.965129999999998</v>
      </c>
      <c r="BM16" s="4">
        <v>25.97448</v>
      </c>
      <c r="BN16" s="4">
        <v>25.983809999999998</v>
      </c>
      <c r="BO16" s="4">
        <v>25.993130000000001</v>
      </c>
      <c r="BP16" s="4">
        <v>26.00243</v>
      </c>
      <c r="BQ16" s="4">
        <v>25.997450000000001</v>
      </c>
      <c r="BR16" s="4">
        <v>25.992470000000001</v>
      </c>
      <c r="BS16" s="4">
        <v>25.98751</v>
      </c>
      <c r="BT16" s="4">
        <v>25.98255</v>
      </c>
      <c r="BU16" s="4">
        <v>25.97381</v>
      </c>
      <c r="BV16" s="4">
        <v>25.96509</v>
      </c>
      <c r="BW16" s="4">
        <v>25.956379999999999</v>
      </c>
      <c r="BX16" s="4">
        <v>25.947679999999998</v>
      </c>
      <c r="BY16" s="4">
        <v>25.944040000000001</v>
      </c>
      <c r="BZ16" s="4">
        <v>25.9404</v>
      </c>
      <c r="CA16" s="4">
        <v>25.93676</v>
      </c>
      <c r="CB16" s="4">
        <v>25.933140000000002</v>
      </c>
      <c r="CC16" s="4">
        <v>25.905360000000002</v>
      </c>
      <c r="CD16" s="4">
        <v>25.877649999999999</v>
      </c>
      <c r="CE16" s="4">
        <v>25.850020000000001</v>
      </c>
      <c r="CF16" s="4">
        <v>25.82245</v>
      </c>
      <c r="CG16" s="4">
        <v>25.805779999999999</v>
      </c>
      <c r="CH16" s="4">
        <v>25.789159999999999</v>
      </c>
      <c r="CI16" s="4">
        <v>25.772580000000001</v>
      </c>
      <c r="CJ16" s="4">
        <v>25.756060000000002</v>
      </c>
      <c r="CK16" s="4">
        <v>25.753620000000002</v>
      </c>
      <c r="CL16" s="4">
        <v>25.751190000000001</v>
      </c>
      <c r="CM16" s="4">
        <v>25.74877</v>
      </c>
      <c r="CN16" s="4">
        <v>25.746359999999999</v>
      </c>
      <c r="CO16" s="4">
        <v>25.740400000000001</v>
      </c>
      <c r="CP16" s="4">
        <v>25.734459999999999</v>
      </c>
      <c r="CQ16" s="4">
        <v>25.728539999999999</v>
      </c>
      <c r="CR16" s="4">
        <v>25.722639999999998</v>
      </c>
      <c r="CS16" s="4">
        <v>25.724419999999999</v>
      </c>
      <c r="CT16" s="4">
        <v>25.726199999999999</v>
      </c>
      <c r="CU16" s="4">
        <v>25.727969999999999</v>
      </c>
      <c r="CV16" s="4">
        <v>25.72973</v>
      </c>
      <c r="CW16" s="4">
        <v>25.725010000000001</v>
      </c>
      <c r="CX16" s="4">
        <v>25.720310000000001</v>
      </c>
      <c r="CY16" s="4">
        <v>25.715620000000001</v>
      </c>
      <c r="CZ16" s="4">
        <v>25.71095</v>
      </c>
      <c r="DA16" s="4">
        <v>25.689419999999998</v>
      </c>
      <c r="DB16" s="4">
        <v>25.668009999999999</v>
      </c>
      <c r="DC16" s="4">
        <v>25.646699999999999</v>
      </c>
      <c r="DD16" s="4">
        <v>25.625509999999998</v>
      </c>
      <c r="DE16" s="4">
        <v>25.595849999999999</v>
      </c>
      <c r="DF16" s="4">
        <v>25.566310000000001</v>
      </c>
      <c r="DG16" s="4">
        <v>25.536909999999999</v>
      </c>
      <c r="DH16" s="4">
        <v>25.507629999999999</v>
      </c>
      <c r="DI16" s="4">
        <v>25.52167</v>
      </c>
      <c r="DJ16" s="4">
        <v>25.53566</v>
      </c>
      <c r="DK16" s="4">
        <v>25.549589999999998</v>
      </c>
      <c r="DL16" s="4">
        <v>25.563479999999998</v>
      </c>
      <c r="DM16" s="4">
        <v>25.621549999999999</v>
      </c>
      <c r="DN16" s="4">
        <v>25.67943</v>
      </c>
      <c r="DO16" s="4">
        <v>25.737130000000001</v>
      </c>
      <c r="DP16" s="4">
        <v>25.794650000000001</v>
      </c>
      <c r="DQ16" s="4">
        <v>25.881430000000002</v>
      </c>
      <c r="DR16" s="4">
        <v>25.968019999999999</v>
      </c>
      <c r="DS16" s="4">
        <v>26.054410000000001</v>
      </c>
      <c r="DT16" s="4">
        <v>26.140609999999999</v>
      </c>
      <c r="DU16" s="4">
        <v>26.215920000000001</v>
      </c>
      <c r="DV16" s="4">
        <v>26.290949999999999</v>
      </c>
      <c r="DW16" s="4">
        <v>26.36571</v>
      </c>
      <c r="DX16" s="4">
        <v>26.440200000000001</v>
      </c>
      <c r="DY16" s="4">
        <v>26.482230000000001</v>
      </c>
      <c r="DZ16" s="4">
        <v>26.523990000000001</v>
      </c>
      <c r="EA16" s="4">
        <v>26.5655</v>
      </c>
      <c r="EB16" s="4">
        <v>26.606739999999999</v>
      </c>
      <c r="EC16" s="4">
        <v>26.805040000000002</v>
      </c>
      <c r="ED16" s="4">
        <v>27.002759999999999</v>
      </c>
      <c r="EE16" s="4">
        <v>27.199909999999999</v>
      </c>
      <c r="EF16" s="4">
        <v>27.3965</v>
      </c>
      <c r="EG16" s="4">
        <v>27.519839999999999</v>
      </c>
      <c r="EH16" s="4">
        <v>27.642700000000001</v>
      </c>
      <c r="EI16" s="4">
        <v>27.765090000000001</v>
      </c>
      <c r="EJ16" s="4">
        <v>27.88701</v>
      </c>
      <c r="EK16" s="4">
        <v>27.991910000000001</v>
      </c>
      <c r="EL16" s="4">
        <v>28.096350000000001</v>
      </c>
      <c r="EM16" s="4">
        <v>28.20036</v>
      </c>
      <c r="EN16" s="4">
        <v>28.303920000000002</v>
      </c>
      <c r="EO16" s="4">
        <v>28.35239</v>
      </c>
      <c r="EP16" s="4">
        <v>28.40062</v>
      </c>
      <c r="EQ16" s="4">
        <v>28.448630000000001</v>
      </c>
      <c r="ER16" s="4">
        <v>28.496400000000001</v>
      </c>
      <c r="ES16" s="4">
        <v>28.535399999999999</v>
      </c>
      <c r="ET16" s="4">
        <v>28.574190000000002</v>
      </c>
      <c r="EU16" s="4">
        <v>28.612780000000001</v>
      </c>
      <c r="EV16" s="4">
        <v>28.65117</v>
      </c>
      <c r="EW16" s="4">
        <v>28.684360000000002</v>
      </c>
      <c r="EX16" s="4">
        <v>28.717410000000001</v>
      </c>
      <c r="EY16" s="4">
        <v>28.750309999999999</v>
      </c>
      <c r="EZ16" s="4">
        <v>28.783069999999999</v>
      </c>
      <c r="FA16" s="4">
        <v>28.81485</v>
      </c>
      <c r="FB16" s="4">
        <v>28.84648</v>
      </c>
      <c r="FC16" s="4">
        <v>28.877980000000001</v>
      </c>
      <c r="FD16" s="4">
        <v>28.90934</v>
      </c>
      <c r="FE16" s="4">
        <v>28.939889999999998</v>
      </c>
      <c r="FF16" s="4">
        <v>28.97025</v>
      </c>
      <c r="FG16" s="4">
        <v>29.000440000000001</v>
      </c>
      <c r="FH16" s="4">
        <v>29.030449999999998</v>
      </c>
      <c r="FI16" s="4">
        <v>29.033159999999999</v>
      </c>
      <c r="FJ16" s="4">
        <v>29.03586</v>
      </c>
      <c r="FK16" s="4">
        <v>29.038540000000001</v>
      </c>
      <c r="FL16" s="4">
        <v>29.04121</v>
      </c>
      <c r="FM16" s="4">
        <v>29.10033</v>
      </c>
      <c r="FN16" s="4">
        <v>29.159289999999999</v>
      </c>
      <c r="FO16" s="4">
        <v>29.21808</v>
      </c>
      <c r="FP16" s="4">
        <v>29.276720000000001</v>
      </c>
      <c r="FQ16" s="4">
        <v>29.326160000000002</v>
      </c>
      <c r="FR16" s="4">
        <v>29.37538</v>
      </c>
      <c r="FS16" s="4">
        <v>29.424389999999999</v>
      </c>
      <c r="FT16" s="4">
        <v>29.473189999999999</v>
      </c>
      <c r="FU16" s="4">
        <v>29.48199</v>
      </c>
      <c r="FV16" s="4">
        <v>29.49072</v>
      </c>
      <c r="FW16" s="4">
        <v>29.499390000000002</v>
      </c>
      <c r="FX16" s="4">
        <v>29.507999999999999</v>
      </c>
      <c r="FY16" s="4">
        <v>29.5596</v>
      </c>
      <c r="FZ16" s="4">
        <v>29.61092</v>
      </c>
      <c r="GA16" s="4">
        <v>29.661960000000001</v>
      </c>
      <c r="GB16" s="4">
        <v>29.712720000000001</v>
      </c>
      <c r="GC16" s="5">
        <v>29.793569999999999</v>
      </c>
      <c r="GD16" s="5">
        <v>29.874569999999999</v>
      </c>
      <c r="GE16" s="5">
        <v>29.95553</v>
      </c>
      <c r="GF16" s="5">
        <v>30.036470000000001</v>
      </c>
      <c r="GG16" s="5">
        <v>30.12837</v>
      </c>
      <c r="GH16" s="5">
        <v>30.219950000000001</v>
      </c>
      <c r="GI16" s="5">
        <v>30.311209999999999</v>
      </c>
      <c r="GJ16" s="5">
        <v>30.40211</v>
      </c>
      <c r="GK16" s="5">
        <v>30.441189999999999</v>
      </c>
      <c r="GL16" s="5">
        <v>30.479939999999999</v>
      </c>
      <c r="GM16" s="5">
        <v>30.518409999999999</v>
      </c>
      <c r="GN16" s="5">
        <v>30.556570000000001</v>
      </c>
      <c r="GO16" s="5">
        <v>30.633590000000002</v>
      </c>
      <c r="GP16" s="5">
        <v>30.710190000000001</v>
      </c>
      <c r="GQ16" s="5">
        <v>30.786380000000001</v>
      </c>
      <c r="GR16" s="5">
        <v>30.86215</v>
      </c>
      <c r="GS16" s="5">
        <v>30.997599999999998</v>
      </c>
      <c r="GT16" s="5">
        <v>31.132819999999999</v>
      </c>
      <c r="GU16" s="5">
        <v>31.267769999999999</v>
      </c>
      <c r="GV16" s="5">
        <v>31.402460000000001</v>
      </c>
      <c r="GW16" s="5">
        <v>31.54241</v>
      </c>
      <c r="GX16" s="5">
        <v>31.68215</v>
      </c>
      <c r="GY16" s="5">
        <v>31.821680000000001</v>
      </c>
      <c r="GZ16" s="5">
        <v>31.960999999999999</v>
      </c>
      <c r="HA16" s="5">
        <v>32.093730000000001</v>
      </c>
      <c r="HB16" s="5">
        <v>32.226300000000002</v>
      </c>
      <c r="HC16" s="5">
        <v>32.35868</v>
      </c>
      <c r="HD16" s="5">
        <v>32.49089</v>
      </c>
      <c r="HE16" s="5">
        <v>32.617800000000003</v>
      </c>
      <c r="HF16" s="5">
        <v>32.74456</v>
      </c>
      <c r="HG16" s="5">
        <v>32.871139999999997</v>
      </c>
      <c r="HH16" s="5">
        <v>32.997540000000001</v>
      </c>
      <c r="HI16" s="5">
        <v>33.116390000000003</v>
      </c>
      <c r="HJ16" s="5">
        <v>33.23509</v>
      </c>
      <c r="HK16" s="5">
        <v>33.353650000000002</v>
      </c>
      <c r="HL16" s="5">
        <v>33.472070000000002</v>
      </c>
      <c r="HM16" s="5">
        <v>33.587409999999998</v>
      </c>
      <c r="HN16" s="5">
        <v>33.702640000000002</v>
      </c>
      <c r="HO16" s="5">
        <v>33.817740000000001</v>
      </c>
      <c r="HP16" s="5">
        <v>33.932720000000003</v>
      </c>
      <c r="HQ16" s="5">
        <v>34.030450000000002</v>
      </c>
      <c r="HR16" s="5">
        <v>34.12809</v>
      </c>
      <c r="HS16" s="5">
        <v>34.225589999999997</v>
      </c>
      <c r="HT16" s="5">
        <v>34.323</v>
      </c>
      <c r="HU16" s="5">
        <v>34.427349999999997</v>
      </c>
      <c r="HV16" s="5">
        <v>34.531590000000001</v>
      </c>
      <c r="HW16" s="5">
        <v>34.635730000000002</v>
      </c>
      <c r="HX16" s="5">
        <v>34.73977</v>
      </c>
      <c r="HY16" s="5">
        <v>34.820920000000001</v>
      </c>
      <c r="HZ16" s="5">
        <v>34.902000000000001</v>
      </c>
      <c r="IA16" s="5">
        <v>34.982999999999997</v>
      </c>
      <c r="IB16" s="5">
        <v>35.063890000000001</v>
      </c>
      <c r="IC16" s="5">
        <v>35.125680000000003</v>
      </c>
      <c r="ID16" s="5">
        <v>35.187370000000001</v>
      </c>
      <c r="IE16" s="5">
        <v>35.249020000000002</v>
      </c>
      <c r="IF16" s="5">
        <v>35.310630000000003</v>
      </c>
      <c r="IG16" s="5">
        <v>35.352119999999999</v>
      </c>
      <c r="IH16" s="5">
        <v>35.393599999999999</v>
      </c>
      <c r="II16" s="5">
        <v>35.435029999999998</v>
      </c>
      <c r="IJ16" s="5">
        <v>35.476419999999997</v>
      </c>
      <c r="IK16" s="5">
        <v>35.503189999999996</v>
      </c>
      <c r="IL16" s="5">
        <v>35.52993</v>
      </c>
      <c r="IM16" s="5">
        <v>35.556629999999998</v>
      </c>
      <c r="IN16" s="5">
        <v>35.583309999999997</v>
      </c>
      <c r="IO16" s="5">
        <v>35.593200000000003</v>
      </c>
      <c r="IP16" s="5">
        <v>35.603110000000001</v>
      </c>
      <c r="IQ16" s="5">
        <v>35.61298</v>
      </c>
      <c r="IR16" s="5">
        <v>35.62285</v>
      </c>
      <c r="IS16" s="5">
        <v>35.619199999999999</v>
      </c>
      <c r="IT16" s="5">
        <v>35.615569999999998</v>
      </c>
      <c r="IU16" s="5">
        <v>35.611969999999999</v>
      </c>
      <c r="IV16" s="5">
        <v>35.608330000000002</v>
      </c>
      <c r="IW16" s="5">
        <v>35.607320000000001</v>
      </c>
      <c r="IX16" s="5">
        <v>35.606319999999997</v>
      </c>
      <c r="IY16" s="5">
        <v>35.605289999999997</v>
      </c>
      <c r="IZ16" s="5">
        <v>35.60427</v>
      </c>
      <c r="JA16" s="5">
        <v>35.607019999999999</v>
      </c>
      <c r="JB16" s="5">
        <v>35.609749999999998</v>
      </c>
      <c r="JC16" s="5">
        <v>35.612459999999999</v>
      </c>
      <c r="JD16" s="5">
        <v>35.615180000000002</v>
      </c>
      <c r="JE16" s="5">
        <v>35.58849</v>
      </c>
      <c r="JF16" s="5">
        <v>35.56194</v>
      </c>
      <c r="JG16" s="5">
        <v>35.535550000000001</v>
      </c>
      <c r="JH16" s="5">
        <v>35.509309999999999</v>
      </c>
      <c r="JI16" s="5">
        <v>35.50132</v>
      </c>
      <c r="JJ16" s="5">
        <v>35.493360000000003</v>
      </c>
      <c r="JK16" s="5">
        <v>35.48545</v>
      </c>
      <c r="JL16" s="5">
        <v>35.47757</v>
      </c>
      <c r="JM16" s="5">
        <v>35.522089999999999</v>
      </c>
      <c r="JN16" s="5">
        <v>35.566589999999998</v>
      </c>
      <c r="JO16" s="5">
        <v>35.611020000000003</v>
      </c>
      <c r="JP16" s="5">
        <v>35.6554</v>
      </c>
      <c r="JQ16" s="5">
        <v>35.707810000000002</v>
      </c>
      <c r="JR16" s="5">
        <v>35.760159999999999</v>
      </c>
      <c r="JS16" s="5">
        <v>35.812480000000001</v>
      </c>
      <c r="JT16" s="5">
        <v>35.864750000000001</v>
      </c>
      <c r="JU16" s="5">
        <v>35.916519999999998</v>
      </c>
      <c r="JV16" s="5">
        <v>35.968240000000002</v>
      </c>
      <c r="JW16" s="5">
        <v>36.0199</v>
      </c>
      <c r="JX16" s="5">
        <v>36.071530000000003</v>
      </c>
      <c r="JY16" s="5">
        <v>36.135300000000001</v>
      </c>
      <c r="JZ16" s="5">
        <v>36.199010000000001</v>
      </c>
      <c r="KA16" s="5">
        <v>36.262680000000003</v>
      </c>
      <c r="KB16" s="5">
        <v>36.326279999999997</v>
      </c>
      <c r="KC16" s="5">
        <v>36.393250000000002</v>
      </c>
      <c r="KD16" s="5">
        <v>36.460149999999999</v>
      </c>
      <c r="KE16" s="5">
        <v>36.52702</v>
      </c>
      <c r="KF16" s="5">
        <v>36.593809999999998</v>
      </c>
      <c r="KG16" s="5">
        <v>36.664909999999999</v>
      </c>
      <c r="KH16" s="5">
        <v>36.735950000000003</v>
      </c>
      <c r="KI16" s="5">
        <v>36.806950000000001</v>
      </c>
      <c r="KJ16" s="5">
        <v>36.877879999999998</v>
      </c>
      <c r="KK16" s="5">
        <v>36.965760000000003</v>
      </c>
      <c r="KL16" s="5">
        <v>37.05359</v>
      </c>
      <c r="KM16" s="5">
        <v>37.141359999999999</v>
      </c>
      <c r="KN16" s="5">
        <v>37.229100000000003</v>
      </c>
      <c r="KO16" s="5">
        <v>37.314630000000001</v>
      </c>
      <c r="KP16" s="5">
        <v>37.400120000000001</v>
      </c>
      <c r="KQ16" s="5">
        <v>37.485599999999998</v>
      </c>
      <c r="KR16" s="5">
        <v>37.571010000000001</v>
      </c>
      <c r="KS16" s="5">
        <v>37.663350000000001</v>
      </c>
      <c r="KT16" s="5">
        <v>37.755629999999996</v>
      </c>
      <c r="KU16" s="5">
        <v>37.84789</v>
      </c>
      <c r="KV16" s="5">
        <v>37.94014</v>
      </c>
      <c r="KW16" s="5">
        <v>38.04213</v>
      </c>
      <c r="KX16" s="5">
        <v>38.144089999999998</v>
      </c>
      <c r="KY16" s="5">
        <v>38.246070000000003</v>
      </c>
      <c r="KZ16" s="5">
        <v>38.348050000000001</v>
      </c>
      <c r="LA16" s="5">
        <v>38.44735</v>
      </c>
      <c r="LB16" s="5">
        <v>38.54663</v>
      </c>
      <c r="LC16" s="5">
        <v>38.645910000000001</v>
      </c>
      <c r="LD16" s="5">
        <v>38.745170000000002</v>
      </c>
      <c r="LE16" s="5">
        <v>38.838909999999998</v>
      </c>
      <c r="LF16" s="5">
        <v>38.932639999999999</v>
      </c>
      <c r="LG16" s="5">
        <v>39.026380000000003</v>
      </c>
      <c r="LH16" s="5">
        <v>39.120089999999998</v>
      </c>
      <c r="LI16" s="5">
        <v>39.220649999999999</v>
      </c>
      <c r="LJ16" s="5">
        <v>39.321210000000001</v>
      </c>
      <c r="LK16" s="5">
        <v>39.421770000000002</v>
      </c>
      <c r="LL16" s="5">
        <v>39.522359999999999</v>
      </c>
      <c r="LM16" s="5">
        <v>39.617570000000001</v>
      </c>
      <c r="LN16" s="5">
        <v>39.712800000000001</v>
      </c>
      <c r="LO16" s="5">
        <v>39.808019999999999</v>
      </c>
      <c r="LP16" s="5">
        <v>39.903269999999999</v>
      </c>
      <c r="LQ16" s="5">
        <v>39.998759999999997</v>
      </c>
      <c r="LR16" s="5">
        <v>40.094470000000001</v>
      </c>
      <c r="LS16" s="3" t="s">
        <v>496</v>
      </c>
      <c r="LT16" t="b">
        <v>0</v>
      </c>
      <c r="LU16" t="s">
        <v>349</v>
      </c>
      <c r="LV16" t="s">
        <v>349</v>
      </c>
      <c r="LW16">
        <v>2024</v>
      </c>
      <c r="LX16">
        <v>2</v>
      </c>
      <c r="LY16" s="2">
        <v>46126</v>
      </c>
      <c r="LZ16" s="3" t="s">
        <v>497</v>
      </c>
      <c r="MA16" t="s">
        <v>349</v>
      </c>
      <c r="MB16" t="s">
        <v>352</v>
      </c>
      <c r="MC16" t="s">
        <v>498</v>
      </c>
      <c r="MD16" t="s">
        <v>354</v>
      </c>
    </row>
    <row r="17" spans="1:342" x14ac:dyDescent="0.25">
      <c r="A17" t="s">
        <v>342</v>
      </c>
      <c r="B17" t="s">
        <v>432</v>
      </c>
      <c r="C17" t="s">
        <v>420</v>
      </c>
      <c r="D17" t="s">
        <v>382</v>
      </c>
      <c r="E17" t="s">
        <v>349</v>
      </c>
      <c r="F17" t="s">
        <v>347</v>
      </c>
      <c r="G17" s="4">
        <v>0.49009320000000001</v>
      </c>
      <c r="H17" s="4">
        <v>-2.0049100000000002</v>
      </c>
      <c r="I17" s="4">
        <v>-2.5978089999999998</v>
      </c>
      <c r="J17" s="4">
        <v>-4.1212080000000002</v>
      </c>
      <c r="K17" s="4">
        <v>-4.6307559999999999</v>
      </c>
      <c r="L17" s="4">
        <v>-4.6153069999999996</v>
      </c>
      <c r="M17" s="4">
        <v>-3.599834</v>
      </c>
      <c r="N17" s="4">
        <v>-3.5486219999999999</v>
      </c>
      <c r="O17" s="4">
        <v>-3.5184859999999998</v>
      </c>
      <c r="P17" s="4">
        <v>-2.6915550000000001</v>
      </c>
      <c r="Q17" s="4">
        <v>-2.6373859999999998</v>
      </c>
      <c r="R17" s="4">
        <v>-2.159691</v>
      </c>
      <c r="S17" s="4">
        <v>-0.45537949999999999</v>
      </c>
      <c r="T17" s="4">
        <v>-0.29363630000000002</v>
      </c>
      <c r="U17" s="4">
        <v>-0.108242</v>
      </c>
      <c r="V17" s="4">
        <v>-0.37593840000000001</v>
      </c>
      <c r="W17" s="4">
        <v>-0.44736860000000001</v>
      </c>
      <c r="X17" s="4">
        <v>-2.2843360000000001</v>
      </c>
      <c r="Y17" s="4">
        <v>-2.2645</v>
      </c>
      <c r="Z17" s="4">
        <v>-1.220226</v>
      </c>
      <c r="AA17" s="4">
        <v>-0.90990070000000001</v>
      </c>
      <c r="AB17" s="4">
        <v>0.55761340000000004</v>
      </c>
      <c r="AC17" s="4">
        <v>-0.1282692</v>
      </c>
      <c r="AD17" s="4">
        <v>-0.72660449999999999</v>
      </c>
      <c r="AE17" s="4">
        <v>-0.32806400000000002</v>
      </c>
      <c r="AF17" s="4">
        <v>0</v>
      </c>
      <c r="AG17" s="4">
        <v>-4.5299529999999998E-2</v>
      </c>
      <c r="AH17" s="4">
        <v>1.238251</v>
      </c>
      <c r="AI17" s="4">
        <v>1.3575550000000001</v>
      </c>
      <c r="AJ17" s="4">
        <v>2.0307539999999999</v>
      </c>
      <c r="AK17" s="4">
        <v>3.6439900000000001</v>
      </c>
      <c r="AL17" s="4">
        <v>3.9551729999999998</v>
      </c>
      <c r="AM17" s="4">
        <v>4.6303749999999999</v>
      </c>
      <c r="AN17" s="4">
        <v>4.319191</v>
      </c>
      <c r="AO17" s="4">
        <v>4.6488759999999996</v>
      </c>
      <c r="AP17" s="4">
        <v>4.5125960000000003</v>
      </c>
      <c r="AQ17" s="4">
        <v>3.9916990000000001</v>
      </c>
      <c r="AR17" s="4">
        <v>3.8011550000000001</v>
      </c>
      <c r="AS17" s="4">
        <v>3.2351489999999998</v>
      </c>
      <c r="AT17" s="4">
        <v>2.4522780000000002</v>
      </c>
      <c r="AU17" s="4">
        <v>2.3626330000000002</v>
      </c>
      <c r="AV17" s="4">
        <v>2.3507120000000001</v>
      </c>
      <c r="AW17" s="4">
        <v>0.65574650000000001</v>
      </c>
      <c r="AX17" s="4">
        <v>-0.28848649999999998</v>
      </c>
      <c r="AY17" s="4">
        <v>-0.91428759999999998</v>
      </c>
      <c r="AZ17" s="4">
        <v>-1.375675</v>
      </c>
      <c r="BA17" s="4">
        <v>-1.8459319999999999</v>
      </c>
      <c r="BB17" s="4">
        <v>-2.0030019999999999</v>
      </c>
      <c r="BC17" s="4">
        <v>-2.6986119999999998</v>
      </c>
      <c r="BD17" s="4">
        <v>-3.1594280000000001</v>
      </c>
      <c r="BE17" s="4">
        <v>-2.6678090000000001</v>
      </c>
      <c r="BF17" s="4">
        <v>-2.0830150000000001</v>
      </c>
      <c r="BG17" s="4">
        <v>-2.3128510000000002</v>
      </c>
      <c r="BH17" s="4">
        <v>-2.2393230000000002</v>
      </c>
      <c r="BI17" s="4">
        <v>-1.8516539999999999</v>
      </c>
      <c r="BJ17" s="4">
        <v>-1.7452240000000001</v>
      </c>
      <c r="BK17" s="4">
        <v>-1.5065189999999999</v>
      </c>
      <c r="BL17" s="4">
        <v>-1.1259079999999999</v>
      </c>
      <c r="BM17" s="4">
        <v>-0.92306140000000003</v>
      </c>
      <c r="BN17" s="4">
        <v>-1.4764790000000001</v>
      </c>
      <c r="BO17" s="4">
        <v>-1.247692</v>
      </c>
      <c r="BP17" s="4">
        <v>-1.7478940000000001</v>
      </c>
      <c r="BQ17" s="4">
        <v>-1.211452</v>
      </c>
      <c r="BR17" s="4">
        <v>-1.533318</v>
      </c>
      <c r="BS17" s="4">
        <v>-1.3912199999999999</v>
      </c>
      <c r="BT17" s="4">
        <v>-2.0352359999999998</v>
      </c>
      <c r="BU17" s="4">
        <v>-1.5935900000000001</v>
      </c>
      <c r="BV17" s="4">
        <v>-1.0678289999999999</v>
      </c>
      <c r="BW17" s="4">
        <v>-0.19111629999999999</v>
      </c>
      <c r="BX17" s="4">
        <v>0</v>
      </c>
      <c r="BY17" s="4">
        <v>0.41847230000000002</v>
      </c>
      <c r="BZ17" s="4">
        <v>1.5522</v>
      </c>
      <c r="CA17" s="4">
        <v>1.528931</v>
      </c>
      <c r="CB17" s="4">
        <v>1.4939309999999999</v>
      </c>
      <c r="CC17" s="4">
        <v>0.98629</v>
      </c>
      <c r="CD17" s="4">
        <v>1.37825</v>
      </c>
      <c r="CE17" s="4">
        <v>1.041317</v>
      </c>
      <c r="CF17" s="4">
        <v>0.84457400000000005</v>
      </c>
      <c r="CG17" s="4">
        <v>1.764297</v>
      </c>
      <c r="CH17" s="4">
        <v>2.5680540000000001</v>
      </c>
      <c r="CI17" s="4">
        <v>4.2326930000000003</v>
      </c>
      <c r="CJ17" s="4">
        <v>3.9310459999999998</v>
      </c>
      <c r="CK17" s="4">
        <v>3.8260459999999998</v>
      </c>
      <c r="CL17" s="4">
        <v>3.4022329999999998</v>
      </c>
      <c r="CM17" s="4">
        <v>3.6799430000000002</v>
      </c>
      <c r="CN17" s="4">
        <v>3.1136509999999999</v>
      </c>
      <c r="CO17" s="4">
        <v>3.1232829999999998</v>
      </c>
      <c r="CP17" s="4">
        <v>2.8759000000000001</v>
      </c>
      <c r="CQ17" s="4">
        <v>2.5694849999999998</v>
      </c>
      <c r="CR17" s="4">
        <v>2.8267859999999998</v>
      </c>
      <c r="CS17" s="4">
        <v>2.3262019999999999</v>
      </c>
      <c r="CT17" s="4">
        <v>2.516651</v>
      </c>
      <c r="CU17" s="4">
        <v>2.7539250000000002</v>
      </c>
      <c r="CV17" s="4">
        <v>2.9821399999999998</v>
      </c>
      <c r="CW17" s="4">
        <v>3.3298489999999998</v>
      </c>
      <c r="CX17" s="4">
        <v>3.9708139999999998</v>
      </c>
      <c r="CY17" s="4">
        <v>3.24831</v>
      </c>
      <c r="CZ17" s="4">
        <v>3.3763890000000001</v>
      </c>
      <c r="DA17" s="4">
        <v>3.2193179999999999</v>
      </c>
      <c r="DB17" s="4">
        <v>2.4334910000000001</v>
      </c>
      <c r="DC17" s="4">
        <v>2.5034900000000002</v>
      </c>
      <c r="DD17" s="4">
        <v>2.9339789999999999</v>
      </c>
      <c r="DE17" s="4">
        <v>2.8838159999999999</v>
      </c>
      <c r="DF17" s="4">
        <v>3.287792</v>
      </c>
      <c r="DG17" s="4">
        <v>2.9481890000000002</v>
      </c>
      <c r="DH17" s="4">
        <v>2.638531</v>
      </c>
      <c r="DI17" s="4">
        <v>2.148342</v>
      </c>
      <c r="DJ17" s="4">
        <v>1.7655369999999999</v>
      </c>
      <c r="DK17" s="4">
        <v>2.5627140000000002</v>
      </c>
      <c r="DL17" s="4">
        <v>2.7165409999999999</v>
      </c>
      <c r="DM17" s="4">
        <v>3.2783509999999998</v>
      </c>
      <c r="DN17" s="4">
        <v>3.9158819999999999</v>
      </c>
      <c r="DO17" s="4">
        <v>3.0657770000000002</v>
      </c>
      <c r="DP17" s="4">
        <v>2.7879710000000002</v>
      </c>
      <c r="DQ17" s="4">
        <v>0.37012099999999998</v>
      </c>
      <c r="DR17" s="4">
        <v>-2.092743</v>
      </c>
      <c r="DS17" s="4">
        <v>-3.772354</v>
      </c>
      <c r="DT17" s="4">
        <v>-4.5339580000000002</v>
      </c>
      <c r="DU17" s="4">
        <v>-4.2052269999999998</v>
      </c>
      <c r="DV17" s="4">
        <v>-4.0672300000000003</v>
      </c>
      <c r="DW17" s="4">
        <v>-3.5228730000000001</v>
      </c>
      <c r="DX17" s="4">
        <v>-2.8140070000000001</v>
      </c>
      <c r="DY17" s="4">
        <v>-2.722836</v>
      </c>
      <c r="DZ17" s="4">
        <v>-3.1619069999999998</v>
      </c>
      <c r="EA17" s="4">
        <v>-3.1270030000000002</v>
      </c>
      <c r="EB17" s="4">
        <v>-2.5982859999999999</v>
      </c>
      <c r="EC17" s="4">
        <v>-3.3185959999999999</v>
      </c>
      <c r="ED17" s="4">
        <v>-3.376484</v>
      </c>
      <c r="EE17" s="4">
        <v>-2.9225349999999999</v>
      </c>
      <c r="EF17" s="4">
        <v>-3.4519199999999999</v>
      </c>
      <c r="EG17" s="4">
        <v>-3.3063889999999998</v>
      </c>
      <c r="EH17" s="4">
        <v>-3.7057880000000001</v>
      </c>
      <c r="EI17" s="4">
        <v>-3.682804</v>
      </c>
      <c r="EJ17" s="4">
        <v>-3.3369059999999999</v>
      </c>
      <c r="EK17" s="4">
        <v>-3.4139629999999999</v>
      </c>
      <c r="EL17" s="4">
        <v>-2.628136</v>
      </c>
      <c r="EM17" s="4">
        <v>-2.3818969999999999</v>
      </c>
      <c r="EN17" s="4">
        <v>-1.900291</v>
      </c>
      <c r="EO17" s="4">
        <v>-1.3832089999999999</v>
      </c>
      <c r="EP17" s="4">
        <v>-0.99420549999999996</v>
      </c>
      <c r="EQ17" s="4">
        <v>-1.084328</v>
      </c>
      <c r="ER17" s="4">
        <v>-0.89187620000000001</v>
      </c>
      <c r="ES17" s="4">
        <v>-0.64210889999999998</v>
      </c>
      <c r="ET17" s="4">
        <v>-1.3993260000000001</v>
      </c>
      <c r="EU17" s="4">
        <v>-0.83503720000000003</v>
      </c>
      <c r="EV17" s="4">
        <v>-0.46672819999999998</v>
      </c>
      <c r="EW17" s="4">
        <v>-0.40664670000000003</v>
      </c>
      <c r="EX17" s="4">
        <v>-0.30288700000000002</v>
      </c>
      <c r="EY17" s="4">
        <v>5.4264069999999998E-2</v>
      </c>
      <c r="EZ17" s="4">
        <v>0.24061199999999999</v>
      </c>
      <c r="FA17" s="4">
        <v>1.330948</v>
      </c>
      <c r="FB17" s="4">
        <v>1.7394069999999999</v>
      </c>
      <c r="FC17" s="4">
        <v>1.2395860000000001</v>
      </c>
      <c r="FD17" s="4">
        <v>1.232815</v>
      </c>
      <c r="FE17" s="4">
        <v>0.59089659999999999</v>
      </c>
      <c r="FF17" s="4">
        <v>0.58965679999999998</v>
      </c>
      <c r="FG17" s="4">
        <v>0.17509459999999999</v>
      </c>
      <c r="FH17" s="4">
        <v>0.16603470000000001</v>
      </c>
      <c r="FI17" s="4">
        <v>0.84257130000000002</v>
      </c>
      <c r="FJ17" s="4">
        <v>0.81558229999999998</v>
      </c>
      <c r="FK17" s="4">
        <v>-0.95453259999999995</v>
      </c>
      <c r="FL17" s="4">
        <v>-10.17914</v>
      </c>
      <c r="FM17" s="4">
        <v>-1.5926360000000001E-2</v>
      </c>
      <c r="FN17" s="4">
        <v>-3.1136509999999999</v>
      </c>
      <c r="FO17" s="4">
        <v>-2.5772089999999999</v>
      </c>
      <c r="FP17" s="4">
        <v>0.65240860000000001</v>
      </c>
      <c r="FQ17" s="4">
        <v>0.54016109999999995</v>
      </c>
      <c r="FR17" s="4">
        <v>1.6156200000000001</v>
      </c>
      <c r="FS17" s="4">
        <v>2.3912429999999998</v>
      </c>
      <c r="FT17" s="4">
        <v>2.5250430000000001</v>
      </c>
      <c r="FU17" s="4">
        <v>2.4070740000000002</v>
      </c>
      <c r="FV17" s="4">
        <v>2.1498680000000001</v>
      </c>
      <c r="FW17" s="4">
        <v>1.5308379999999999</v>
      </c>
      <c r="FX17" s="4">
        <v>1.350212</v>
      </c>
      <c r="FY17" s="4">
        <v>1.166248</v>
      </c>
      <c r="FZ17" s="4">
        <v>0.31423570000000001</v>
      </c>
      <c r="GA17" s="4">
        <v>-4.0054319999999997E-3</v>
      </c>
      <c r="GB17" s="4">
        <v>0.20380019999999999</v>
      </c>
      <c r="GC17" s="4">
        <v>-0.57344439999999997</v>
      </c>
      <c r="GD17" s="4">
        <v>-7.3242189999999999E-2</v>
      </c>
      <c r="GE17" s="5">
        <v>5.8269500000000002E-2</v>
      </c>
      <c r="GF17" s="5">
        <v>-0.71153639999999996</v>
      </c>
      <c r="GG17" s="5">
        <v>-0.80327990000000005</v>
      </c>
      <c r="GH17" s="5">
        <v>-1.4136310000000001</v>
      </c>
      <c r="GI17" s="5">
        <v>-1.615238</v>
      </c>
      <c r="GJ17" s="5">
        <v>-1.853275</v>
      </c>
      <c r="GK17" s="5">
        <v>-2.0736690000000002</v>
      </c>
      <c r="GL17" s="5">
        <v>-2.1857259999999998</v>
      </c>
      <c r="GM17" s="5">
        <v>-2.153111</v>
      </c>
      <c r="GN17" s="5">
        <v>-2.0578379999999998</v>
      </c>
      <c r="GO17" s="5">
        <v>-1.9117360000000001</v>
      </c>
      <c r="GP17" s="5">
        <v>-1.7486569999999999</v>
      </c>
      <c r="GQ17" s="5">
        <v>-1.5758509999999999</v>
      </c>
      <c r="GR17" s="5">
        <v>-1.3900760000000001</v>
      </c>
      <c r="GS17" s="5">
        <v>-1.222038</v>
      </c>
      <c r="GT17" s="5">
        <v>-1.0722160000000001</v>
      </c>
      <c r="GU17" s="5">
        <v>-0.93975070000000005</v>
      </c>
      <c r="GV17" s="5">
        <v>-0.83122249999999998</v>
      </c>
      <c r="GW17" s="5">
        <v>-0.7594109</v>
      </c>
      <c r="GX17" s="5">
        <v>-0.71372990000000003</v>
      </c>
      <c r="GY17" s="5">
        <v>-0.65364840000000002</v>
      </c>
      <c r="GZ17" s="5">
        <v>-0.60758590000000001</v>
      </c>
      <c r="HA17" s="5">
        <v>-0.54473879999999997</v>
      </c>
      <c r="HB17" s="5">
        <v>-0.48351290000000002</v>
      </c>
      <c r="HC17" s="5">
        <v>-0.4250526</v>
      </c>
      <c r="HD17" s="5">
        <v>-0.38652419999999998</v>
      </c>
      <c r="HE17" s="5">
        <v>-0.34532550000000001</v>
      </c>
      <c r="HF17" s="5">
        <v>-0.30937189999999998</v>
      </c>
      <c r="HG17" s="5">
        <v>-0.2745628</v>
      </c>
      <c r="HH17" s="5">
        <v>-0.2541542</v>
      </c>
      <c r="HI17" s="5">
        <v>-0.2462387</v>
      </c>
      <c r="HJ17" s="5">
        <v>-0.24852750000000001</v>
      </c>
      <c r="HK17" s="5">
        <v>-0.25386809999999999</v>
      </c>
      <c r="HL17" s="5">
        <v>-0.25768279999999999</v>
      </c>
      <c r="HM17" s="5">
        <v>-0.26741029999999999</v>
      </c>
      <c r="HN17" s="5">
        <v>-0.27771000000000001</v>
      </c>
      <c r="HO17" s="5">
        <v>-0.28800959999999998</v>
      </c>
      <c r="HP17" s="5">
        <v>-0.29764180000000001</v>
      </c>
      <c r="HQ17" s="5">
        <v>-0.302124</v>
      </c>
      <c r="HR17" s="5">
        <v>-0.30298229999999998</v>
      </c>
      <c r="HS17" s="5">
        <v>-0.29821399999999998</v>
      </c>
      <c r="HT17" s="5">
        <v>-0.29439929999999997</v>
      </c>
      <c r="HU17" s="5">
        <v>-0.29811860000000001</v>
      </c>
      <c r="HV17" s="5">
        <v>-0.30326839999999999</v>
      </c>
      <c r="HW17" s="5">
        <v>-0.30918119999999999</v>
      </c>
      <c r="HX17" s="5">
        <v>-0.31452180000000002</v>
      </c>
      <c r="HY17" s="5">
        <v>-0.32024380000000002</v>
      </c>
      <c r="HZ17" s="5">
        <v>-0.32548899999999997</v>
      </c>
      <c r="IA17" s="5">
        <v>-0.33063890000000001</v>
      </c>
      <c r="IB17" s="5">
        <v>-0.33493040000000002</v>
      </c>
      <c r="IC17" s="5">
        <v>-0.33378600000000003</v>
      </c>
      <c r="ID17" s="5">
        <v>-0.33159260000000002</v>
      </c>
      <c r="IE17" s="5">
        <v>-0.3298759</v>
      </c>
      <c r="IF17" s="5">
        <v>-0.3284454</v>
      </c>
      <c r="IG17" s="5">
        <v>-0.33102039999999999</v>
      </c>
      <c r="IH17" s="5">
        <v>-0.33435819999999999</v>
      </c>
      <c r="II17" s="5">
        <v>-0.33845900000000001</v>
      </c>
      <c r="IJ17" s="5">
        <v>-0.34189219999999998</v>
      </c>
      <c r="IK17" s="5">
        <v>-0.34322740000000002</v>
      </c>
      <c r="IL17" s="5">
        <v>-0.34389500000000001</v>
      </c>
      <c r="IM17" s="5">
        <v>-0.34513470000000002</v>
      </c>
      <c r="IN17" s="5">
        <v>-0.34580230000000001</v>
      </c>
      <c r="IO17" s="5">
        <v>-0.33760069999999998</v>
      </c>
      <c r="IP17" s="5">
        <v>-0.32615660000000002</v>
      </c>
      <c r="IQ17" s="5">
        <v>-0.32539370000000001</v>
      </c>
      <c r="IR17" s="5">
        <v>-0.32672879999999999</v>
      </c>
      <c r="IS17" s="5">
        <v>-0.32711030000000002</v>
      </c>
      <c r="IT17" s="5">
        <v>-0.3270149</v>
      </c>
      <c r="IU17" s="5">
        <v>-0.32787319999999998</v>
      </c>
      <c r="IV17" s="5">
        <v>-0.3293991</v>
      </c>
      <c r="IW17" s="5">
        <v>-0.32663350000000002</v>
      </c>
      <c r="IX17" s="5">
        <v>-0.3234863</v>
      </c>
      <c r="IY17" s="5">
        <v>-0.32320019999999999</v>
      </c>
      <c r="IZ17" s="5">
        <v>-0.32577509999999998</v>
      </c>
      <c r="JA17" s="5">
        <v>-0.31852720000000001</v>
      </c>
      <c r="JB17" s="5">
        <v>-0.31156539999999999</v>
      </c>
      <c r="JC17" s="5">
        <v>-0.30927660000000001</v>
      </c>
      <c r="JD17" s="5">
        <v>-0.31003950000000002</v>
      </c>
      <c r="JE17" s="5">
        <v>-0.299263</v>
      </c>
      <c r="JF17" s="5">
        <v>-0.28924939999999999</v>
      </c>
      <c r="JG17" s="5">
        <v>-0.28324129999999997</v>
      </c>
      <c r="JH17" s="5">
        <v>-0.27894970000000002</v>
      </c>
      <c r="JI17" s="5">
        <v>-0.27341840000000001</v>
      </c>
      <c r="JJ17" s="5">
        <v>-0.26788709999999999</v>
      </c>
      <c r="JK17" s="5">
        <v>-0.26416780000000001</v>
      </c>
      <c r="JL17" s="5">
        <v>-0.25930399999999998</v>
      </c>
      <c r="JM17" s="5">
        <v>-0.26130680000000001</v>
      </c>
      <c r="JN17" s="5">
        <v>-0.26283260000000003</v>
      </c>
      <c r="JO17" s="5">
        <v>-0.26426319999999998</v>
      </c>
      <c r="JP17" s="5">
        <v>-0.26607510000000001</v>
      </c>
      <c r="JQ17" s="5">
        <v>-0.2653122</v>
      </c>
      <c r="JR17" s="5">
        <v>-0.26426319999999998</v>
      </c>
      <c r="JS17" s="5">
        <v>-0.26512150000000001</v>
      </c>
      <c r="JT17" s="5">
        <v>-0.26569369999999998</v>
      </c>
      <c r="JU17" s="5">
        <v>-0.26502609999999999</v>
      </c>
      <c r="JV17" s="5">
        <v>-0.26445390000000002</v>
      </c>
      <c r="JW17" s="5">
        <v>-0.26559830000000001</v>
      </c>
      <c r="JX17" s="5">
        <v>-0.26798250000000001</v>
      </c>
      <c r="JY17" s="5">
        <v>-0.26617049999999998</v>
      </c>
      <c r="JZ17" s="5">
        <v>-0.2643585</v>
      </c>
      <c r="KA17" s="5">
        <v>-0.26493070000000002</v>
      </c>
      <c r="KB17" s="5">
        <v>-0.26569369999999998</v>
      </c>
      <c r="KC17" s="5">
        <v>-0.26493070000000002</v>
      </c>
      <c r="KD17" s="5">
        <v>-0.26397710000000002</v>
      </c>
      <c r="KE17" s="5">
        <v>-0.26464460000000001</v>
      </c>
      <c r="KF17" s="5">
        <v>-0.26550289999999999</v>
      </c>
      <c r="KG17" s="5">
        <v>-0.26416780000000001</v>
      </c>
      <c r="KH17" s="5">
        <v>-0.26321410000000001</v>
      </c>
      <c r="KI17" s="5">
        <v>-0.26378629999999997</v>
      </c>
      <c r="KJ17" s="5">
        <v>-0.26540760000000002</v>
      </c>
      <c r="KK17" s="5">
        <v>-0.2638817</v>
      </c>
      <c r="KL17" s="5">
        <v>-0.26216509999999998</v>
      </c>
      <c r="KM17" s="5">
        <v>-0.26216509999999998</v>
      </c>
      <c r="KN17" s="5">
        <v>-0.2624512</v>
      </c>
      <c r="KO17" s="5">
        <v>-0.26216509999999998</v>
      </c>
      <c r="KP17" s="5">
        <v>-0.26178360000000001</v>
      </c>
      <c r="KQ17" s="5">
        <v>-0.26264189999999998</v>
      </c>
      <c r="KR17" s="5">
        <v>-0.26378629999999997</v>
      </c>
      <c r="KS17" s="5">
        <v>-0.26311869999999998</v>
      </c>
      <c r="KT17" s="5">
        <v>-0.2624512</v>
      </c>
      <c r="KU17" s="5">
        <v>-0.26311869999999998</v>
      </c>
      <c r="KV17" s="5">
        <v>-0.26454929999999999</v>
      </c>
      <c r="KW17" s="5">
        <v>-0.26426319999999998</v>
      </c>
      <c r="KX17" s="5">
        <v>-0.26378629999999997</v>
      </c>
      <c r="KY17" s="5">
        <v>-0.2648354</v>
      </c>
      <c r="KZ17" s="5">
        <v>-0.26597979999999999</v>
      </c>
      <c r="LA17" s="5">
        <v>-0.26636120000000002</v>
      </c>
      <c r="LB17" s="5">
        <v>-0.26617049999999998</v>
      </c>
      <c r="LC17" s="5">
        <v>-0.26683810000000002</v>
      </c>
      <c r="LD17" s="5">
        <v>-0.26712419999999998</v>
      </c>
      <c r="LE17" s="5">
        <v>-0.26807789999999998</v>
      </c>
      <c r="LF17" s="5">
        <v>-0.26855469999999998</v>
      </c>
      <c r="LG17" s="5">
        <v>-0.27017590000000002</v>
      </c>
      <c r="LH17" s="5">
        <v>-0.27189249999999998</v>
      </c>
      <c r="LI17" s="5">
        <v>-0.27217859999999999</v>
      </c>
      <c r="LJ17" s="5">
        <v>-0.27236939999999998</v>
      </c>
      <c r="LK17" s="5">
        <v>-0.27341840000000001</v>
      </c>
      <c r="LL17" s="5">
        <v>-0.27446749999999998</v>
      </c>
      <c r="LM17" s="5">
        <v>-0.27570719999999999</v>
      </c>
      <c r="LN17" s="5">
        <v>-0.27637479999999998</v>
      </c>
      <c r="LO17" s="5">
        <v>-0.2779007</v>
      </c>
      <c r="LP17" s="5">
        <v>-0.27961730000000001</v>
      </c>
      <c r="LQ17" s="5">
        <v>-0.2802849</v>
      </c>
      <c r="LR17" s="5">
        <v>-0.28057100000000001</v>
      </c>
      <c r="LS17" t="s">
        <v>433</v>
      </c>
      <c r="LT17" t="b">
        <v>0</v>
      </c>
      <c r="LU17" t="s">
        <v>349</v>
      </c>
      <c r="LV17" t="s">
        <v>349</v>
      </c>
      <c r="LW17">
        <v>2024</v>
      </c>
      <c r="LX17">
        <v>4</v>
      </c>
      <c r="LY17" s="2">
        <v>46126</v>
      </c>
      <c r="LZ17" t="s">
        <v>433</v>
      </c>
      <c r="MA17" t="s">
        <v>349</v>
      </c>
      <c r="MB17" t="s">
        <v>352</v>
      </c>
      <c r="MC17" t="s">
        <v>434</v>
      </c>
      <c r="MD17" t="s">
        <v>354</v>
      </c>
    </row>
    <row r="18" spans="1:342" x14ac:dyDescent="0.25">
      <c r="A18" t="s">
        <v>342</v>
      </c>
      <c r="B18" t="s">
        <v>395</v>
      </c>
      <c r="C18" t="s">
        <v>420</v>
      </c>
      <c r="D18" t="s">
        <v>363</v>
      </c>
      <c r="E18" t="s">
        <v>364</v>
      </c>
      <c r="F18" t="s">
        <v>347</v>
      </c>
      <c r="G18" s="4">
        <v>33524.28</v>
      </c>
      <c r="H18" s="4">
        <v>33575.43</v>
      </c>
      <c r="I18" s="4">
        <v>33626.589999999997</v>
      </c>
      <c r="J18" s="4">
        <v>33677.74</v>
      </c>
      <c r="K18" s="4">
        <v>33728.89</v>
      </c>
      <c r="L18" s="4">
        <v>33780.050000000003</v>
      </c>
      <c r="M18" s="4">
        <v>33814.080000000002</v>
      </c>
      <c r="N18" s="4">
        <v>33848.120000000003</v>
      </c>
      <c r="O18" s="4">
        <v>33882.15</v>
      </c>
      <c r="P18" s="4">
        <v>33916.18</v>
      </c>
      <c r="Q18" s="4">
        <v>33977.160000000003</v>
      </c>
      <c r="R18" s="4">
        <v>34038.129999999997</v>
      </c>
      <c r="S18" s="4">
        <v>34099.11</v>
      </c>
      <c r="T18" s="4">
        <v>34160.080000000002</v>
      </c>
      <c r="U18" s="4">
        <v>34223.9</v>
      </c>
      <c r="V18" s="4">
        <v>34287.72</v>
      </c>
      <c r="W18" s="4">
        <v>34351.54</v>
      </c>
      <c r="X18" s="4">
        <v>34415.35</v>
      </c>
      <c r="Y18" s="4">
        <v>34457.949999999997</v>
      </c>
      <c r="Z18" s="4">
        <v>34500.550000000003</v>
      </c>
      <c r="AA18" s="4">
        <v>34543.15</v>
      </c>
      <c r="AB18" s="4">
        <v>34585.75</v>
      </c>
      <c r="AC18" s="4">
        <v>34620.6</v>
      </c>
      <c r="AD18" s="4">
        <v>34655.449999999997</v>
      </c>
      <c r="AE18" s="4">
        <v>34690.29</v>
      </c>
      <c r="AF18" s="4">
        <v>34725.14</v>
      </c>
      <c r="AG18" s="4">
        <v>34762.92</v>
      </c>
      <c r="AH18" s="4">
        <v>34800.699999999997</v>
      </c>
      <c r="AI18" s="4">
        <v>34838.480000000003</v>
      </c>
      <c r="AJ18" s="4">
        <v>34876.26</v>
      </c>
      <c r="AK18" s="4">
        <v>34903.01</v>
      </c>
      <c r="AL18" s="4">
        <v>34929.769999999997</v>
      </c>
      <c r="AM18" s="4">
        <v>34956.53</v>
      </c>
      <c r="AN18" s="4">
        <v>34983.279999999999</v>
      </c>
      <c r="AO18" s="4">
        <v>35007.24</v>
      </c>
      <c r="AP18" s="4">
        <v>35031.199999999997</v>
      </c>
      <c r="AQ18" s="4">
        <v>35055.160000000003</v>
      </c>
      <c r="AR18" s="4">
        <v>35079.120000000003</v>
      </c>
      <c r="AS18" s="4">
        <v>35096.11</v>
      </c>
      <c r="AT18" s="4">
        <v>35113.1</v>
      </c>
      <c r="AU18" s="4">
        <v>35130.089999999997</v>
      </c>
      <c r="AV18" s="4">
        <v>35147.07</v>
      </c>
      <c r="AW18" s="4">
        <v>35159.49</v>
      </c>
      <c r="AX18" s="4">
        <v>35171.9</v>
      </c>
      <c r="AY18" s="4">
        <v>35184.32</v>
      </c>
      <c r="AZ18" s="4">
        <v>35196.730000000003</v>
      </c>
      <c r="BA18" s="4">
        <v>35199</v>
      </c>
      <c r="BB18" s="4">
        <v>35201.279999999999</v>
      </c>
      <c r="BC18" s="4">
        <v>35203.550000000003</v>
      </c>
      <c r="BD18" s="4">
        <v>35205.82</v>
      </c>
      <c r="BE18" s="4">
        <v>35206.36</v>
      </c>
      <c r="BF18" s="4">
        <v>35206.89</v>
      </c>
      <c r="BG18" s="4">
        <v>35207.43</v>
      </c>
      <c r="BH18" s="4">
        <v>35207.96</v>
      </c>
      <c r="BI18" s="4">
        <v>35219.89</v>
      </c>
      <c r="BJ18" s="4">
        <v>35231.82</v>
      </c>
      <c r="BK18" s="4">
        <v>35243.75</v>
      </c>
      <c r="BL18" s="4">
        <v>35255.68</v>
      </c>
      <c r="BM18" s="4">
        <v>35283.11</v>
      </c>
      <c r="BN18" s="4">
        <v>35310.53</v>
      </c>
      <c r="BO18" s="4">
        <v>35337.949999999997</v>
      </c>
      <c r="BP18" s="4">
        <v>35365.379999999997</v>
      </c>
      <c r="BQ18" s="4">
        <v>35398.47</v>
      </c>
      <c r="BR18" s="4">
        <v>35431.57</v>
      </c>
      <c r="BS18" s="4">
        <v>35464.660000000003</v>
      </c>
      <c r="BT18" s="4">
        <v>35497.760000000002</v>
      </c>
      <c r="BU18" s="4">
        <v>35529.269999999997</v>
      </c>
      <c r="BV18" s="4">
        <v>35560.78</v>
      </c>
      <c r="BW18" s="4">
        <v>35592.29</v>
      </c>
      <c r="BX18" s="4">
        <v>35623.800000000003</v>
      </c>
      <c r="BY18" s="4">
        <v>35654.31</v>
      </c>
      <c r="BZ18" s="4">
        <v>35684.82</v>
      </c>
      <c r="CA18" s="4">
        <v>35715.33</v>
      </c>
      <c r="CB18" s="4">
        <v>35745.839999999997</v>
      </c>
      <c r="CC18" s="4">
        <v>35791.39</v>
      </c>
      <c r="CD18" s="4">
        <v>35836.949999999997</v>
      </c>
      <c r="CE18" s="4">
        <v>35882.5</v>
      </c>
      <c r="CF18" s="4">
        <v>35928.06</v>
      </c>
      <c r="CG18" s="4">
        <v>35980.61</v>
      </c>
      <c r="CH18" s="4">
        <v>36033.17</v>
      </c>
      <c r="CI18" s="4">
        <v>36085.72</v>
      </c>
      <c r="CJ18" s="4">
        <v>36138.28</v>
      </c>
      <c r="CK18" s="4">
        <v>36204.839999999997</v>
      </c>
      <c r="CL18" s="4">
        <v>36271.4</v>
      </c>
      <c r="CM18" s="4">
        <v>36337.96</v>
      </c>
      <c r="CN18" s="4">
        <v>36404.519999999997</v>
      </c>
      <c r="CO18" s="4">
        <v>36468.300000000003</v>
      </c>
      <c r="CP18" s="4">
        <v>36532.089999999997</v>
      </c>
      <c r="CQ18" s="4">
        <v>36595.879999999997</v>
      </c>
      <c r="CR18" s="4">
        <v>36659.67</v>
      </c>
      <c r="CS18" s="4">
        <v>36715.11</v>
      </c>
      <c r="CT18" s="4">
        <v>36770.550000000003</v>
      </c>
      <c r="CU18" s="4">
        <v>36826</v>
      </c>
      <c r="CV18" s="4">
        <v>36881.440000000002</v>
      </c>
      <c r="CW18" s="4">
        <v>36946.639999999999</v>
      </c>
      <c r="CX18" s="4">
        <v>37011.85</v>
      </c>
      <c r="CY18" s="4">
        <v>37077.050000000003</v>
      </c>
      <c r="CZ18" s="4">
        <v>37142.26</v>
      </c>
      <c r="DA18" s="4">
        <v>37236.980000000003</v>
      </c>
      <c r="DB18" s="4">
        <v>37331.699999999997</v>
      </c>
      <c r="DC18" s="4">
        <v>37426.43</v>
      </c>
      <c r="DD18" s="4">
        <v>37521.15</v>
      </c>
      <c r="DE18" s="4">
        <v>37602.980000000003</v>
      </c>
      <c r="DF18" s="4">
        <v>37684.81</v>
      </c>
      <c r="DG18" s="4">
        <v>37766.639999999999</v>
      </c>
      <c r="DH18" s="4">
        <v>37848.46</v>
      </c>
      <c r="DI18" s="4">
        <v>37914.589999999997</v>
      </c>
      <c r="DJ18" s="4">
        <v>37980.71</v>
      </c>
      <c r="DK18" s="4">
        <v>38046.83</v>
      </c>
      <c r="DL18" s="4">
        <v>38112.959999999999</v>
      </c>
      <c r="DM18" s="4">
        <v>38173.57</v>
      </c>
      <c r="DN18" s="4">
        <v>38234.18</v>
      </c>
      <c r="DO18" s="4">
        <v>38294.800000000003</v>
      </c>
      <c r="DP18" s="4">
        <v>38355.410000000003</v>
      </c>
      <c r="DQ18" s="4">
        <v>38398.92</v>
      </c>
      <c r="DR18" s="4">
        <v>38442.42</v>
      </c>
      <c r="DS18" s="4">
        <v>38485.93</v>
      </c>
      <c r="DT18" s="4">
        <v>38529.43</v>
      </c>
      <c r="DU18" s="4">
        <v>38600.79</v>
      </c>
      <c r="DV18" s="4">
        <v>38672.15</v>
      </c>
      <c r="DW18" s="4">
        <v>38743.51</v>
      </c>
      <c r="DX18" s="4">
        <v>38814.870000000003</v>
      </c>
      <c r="DY18" s="4">
        <v>38937.79</v>
      </c>
      <c r="DZ18" s="4">
        <v>39060.699999999997</v>
      </c>
      <c r="EA18" s="4">
        <v>39183.61</v>
      </c>
      <c r="EB18" s="4">
        <v>39306.53</v>
      </c>
      <c r="EC18" s="4">
        <v>39363.51</v>
      </c>
      <c r="ED18" s="4">
        <v>39420.49</v>
      </c>
      <c r="EE18" s="4">
        <v>39477.46</v>
      </c>
      <c r="EF18" s="4">
        <v>39534.449999999997</v>
      </c>
      <c r="EG18" s="4">
        <v>39610.949999999997</v>
      </c>
      <c r="EH18" s="4">
        <v>39687.440000000002</v>
      </c>
      <c r="EI18" s="4">
        <v>39763.94</v>
      </c>
      <c r="EJ18" s="4">
        <v>39840.44</v>
      </c>
      <c r="EK18" s="4">
        <v>39925.370000000003</v>
      </c>
      <c r="EL18" s="4">
        <v>40010.29</v>
      </c>
      <c r="EM18" s="4">
        <v>40095.22</v>
      </c>
      <c r="EN18" s="4">
        <v>40180.15</v>
      </c>
      <c r="EO18" s="4">
        <v>40275.86</v>
      </c>
      <c r="EP18" s="4">
        <v>40371.57</v>
      </c>
      <c r="EQ18" s="4">
        <v>40467.269999999997</v>
      </c>
      <c r="ER18" s="4">
        <v>40562.980000000003</v>
      </c>
      <c r="ES18" s="4">
        <v>40670.720000000001</v>
      </c>
      <c r="ET18" s="4">
        <v>40778.46</v>
      </c>
      <c r="EU18" s="4">
        <v>40886.21</v>
      </c>
      <c r="EV18" s="4">
        <v>40993.949999999997</v>
      </c>
      <c r="EW18" s="4">
        <v>41086.300000000003</v>
      </c>
      <c r="EX18" s="4">
        <v>41178.660000000003</v>
      </c>
      <c r="EY18" s="4">
        <v>41271.01</v>
      </c>
      <c r="EZ18" s="4">
        <v>41363.360000000001</v>
      </c>
      <c r="FA18" s="4">
        <v>41454.959999999999</v>
      </c>
      <c r="FB18" s="4">
        <v>41546.550000000003</v>
      </c>
      <c r="FC18" s="4">
        <v>41638.14</v>
      </c>
      <c r="FD18" s="4">
        <v>41729.730000000003</v>
      </c>
      <c r="FE18" s="4">
        <v>41854.01</v>
      </c>
      <c r="FF18" s="4">
        <v>41978.28</v>
      </c>
      <c r="FG18" s="4">
        <v>42102.55</v>
      </c>
      <c r="FH18" s="4">
        <v>42226.83</v>
      </c>
      <c r="FI18" s="4">
        <v>42323.73</v>
      </c>
      <c r="FJ18" s="4">
        <v>42420.63</v>
      </c>
      <c r="FK18" s="4">
        <v>42517.52</v>
      </c>
      <c r="FL18" s="4">
        <v>42614.42</v>
      </c>
      <c r="FM18" s="4">
        <v>42672.160000000003</v>
      </c>
      <c r="FN18" s="4">
        <v>42729.91</v>
      </c>
      <c r="FO18" s="4">
        <v>42787.66</v>
      </c>
      <c r="FP18" s="4">
        <v>42845.41</v>
      </c>
      <c r="FQ18" s="4">
        <v>42938.36</v>
      </c>
      <c r="FR18" s="4">
        <v>43031.3</v>
      </c>
      <c r="FS18" s="4">
        <v>43124.25</v>
      </c>
      <c r="FT18" s="4">
        <v>43217.2</v>
      </c>
      <c r="FU18" s="4">
        <v>43366.59</v>
      </c>
      <c r="FV18" s="4">
        <v>43515.97</v>
      </c>
      <c r="FW18" s="4">
        <v>43665.36</v>
      </c>
      <c r="FX18" s="4">
        <v>43814.75</v>
      </c>
      <c r="FY18" s="4">
        <v>43935.16</v>
      </c>
      <c r="FZ18" s="4">
        <v>44055.57</v>
      </c>
      <c r="GA18" s="4">
        <v>44175.99</v>
      </c>
      <c r="GB18" s="4">
        <v>44296.4</v>
      </c>
      <c r="GC18" s="5">
        <v>44308.35</v>
      </c>
      <c r="GD18" s="5">
        <v>44320.3</v>
      </c>
      <c r="GE18" s="5">
        <v>44332.25</v>
      </c>
      <c r="GF18" s="5">
        <v>44344.2</v>
      </c>
      <c r="GG18" s="5">
        <v>44426.43</v>
      </c>
      <c r="GH18" s="5">
        <v>44508.67</v>
      </c>
      <c r="GI18" s="5">
        <v>44590.9</v>
      </c>
      <c r="GJ18" s="5">
        <v>44673.14</v>
      </c>
      <c r="GK18" s="5">
        <v>44849.13</v>
      </c>
      <c r="GL18" s="5">
        <v>45025.120000000003</v>
      </c>
      <c r="GM18" s="5">
        <v>45201.11</v>
      </c>
      <c r="GN18" s="5">
        <v>45377.09</v>
      </c>
      <c r="GO18" s="5">
        <v>45502.44</v>
      </c>
      <c r="GP18" s="5">
        <v>45627.78</v>
      </c>
      <c r="GQ18" s="5">
        <v>45753.120000000003</v>
      </c>
      <c r="GR18" s="5">
        <v>45878.46</v>
      </c>
      <c r="GS18" s="5">
        <v>45921.55</v>
      </c>
      <c r="GT18" s="5">
        <v>45964.639999999999</v>
      </c>
      <c r="GU18" s="5">
        <v>46007.73</v>
      </c>
      <c r="GV18" s="5">
        <v>46050.82</v>
      </c>
      <c r="GW18" s="5">
        <v>46085.57</v>
      </c>
      <c r="GX18" s="5">
        <v>46120.32</v>
      </c>
      <c r="GY18" s="5">
        <v>46155.07</v>
      </c>
      <c r="GZ18" s="5">
        <v>46189.82</v>
      </c>
      <c r="HA18" s="5">
        <v>46220.3</v>
      </c>
      <c r="HB18" s="5">
        <v>46250.79</v>
      </c>
      <c r="HC18" s="5">
        <v>46281.27</v>
      </c>
      <c r="HD18" s="5">
        <v>46311.75</v>
      </c>
      <c r="HE18" s="5">
        <v>46342.64</v>
      </c>
      <c r="HF18" s="5">
        <v>46373.53</v>
      </c>
      <c r="HG18" s="5">
        <v>46404.42</v>
      </c>
      <c r="HH18" s="5">
        <v>46435.3</v>
      </c>
      <c r="HI18" s="5">
        <v>46463.46</v>
      </c>
      <c r="HJ18" s="5">
        <v>46491.61</v>
      </c>
      <c r="HK18" s="5">
        <v>46519.76</v>
      </c>
      <c r="HL18" s="5">
        <v>46547.91</v>
      </c>
      <c r="HM18" s="5">
        <v>46572.45</v>
      </c>
      <c r="HN18" s="5">
        <v>46596.98</v>
      </c>
      <c r="HO18" s="5">
        <v>46621.51</v>
      </c>
      <c r="HP18" s="5">
        <v>46646.04</v>
      </c>
      <c r="HQ18" s="5">
        <v>46671.17</v>
      </c>
      <c r="HR18" s="5">
        <v>46696.29</v>
      </c>
      <c r="HS18" s="5">
        <v>46721.42</v>
      </c>
      <c r="HT18" s="5">
        <v>46746.55</v>
      </c>
      <c r="HU18" s="5">
        <v>46769.13</v>
      </c>
      <c r="HV18" s="5">
        <v>46791.71</v>
      </c>
      <c r="HW18" s="5">
        <v>46814.29</v>
      </c>
      <c r="HX18" s="5">
        <v>46836.87</v>
      </c>
      <c r="HY18" s="5">
        <v>46860.13</v>
      </c>
      <c r="HZ18" s="5">
        <v>46883.39</v>
      </c>
      <c r="IA18" s="5">
        <v>46906.64</v>
      </c>
      <c r="IB18" s="5">
        <v>46929.9</v>
      </c>
      <c r="IC18" s="5">
        <v>46950.5</v>
      </c>
      <c r="ID18" s="5">
        <v>46971.11</v>
      </c>
      <c r="IE18" s="5">
        <v>46991.71</v>
      </c>
      <c r="IF18" s="5">
        <v>47012.31</v>
      </c>
      <c r="IG18" s="5">
        <v>47032.59</v>
      </c>
      <c r="IH18" s="5">
        <v>47052.86</v>
      </c>
      <c r="II18" s="5">
        <v>47073.14</v>
      </c>
      <c r="IJ18" s="5">
        <v>47093.42</v>
      </c>
      <c r="IK18" s="5">
        <v>47121.17</v>
      </c>
      <c r="IL18" s="5">
        <v>47148.93</v>
      </c>
      <c r="IM18" s="5">
        <v>47176.68</v>
      </c>
      <c r="IN18" s="5">
        <v>47204.44</v>
      </c>
      <c r="IO18" s="5">
        <v>47240.59</v>
      </c>
      <c r="IP18" s="5">
        <v>47276.74</v>
      </c>
      <c r="IQ18" s="5">
        <v>47312.89</v>
      </c>
      <c r="IR18" s="5">
        <v>47349.05</v>
      </c>
      <c r="IS18" s="5">
        <v>47388.17</v>
      </c>
      <c r="IT18" s="5">
        <v>47427.29</v>
      </c>
      <c r="IU18" s="5">
        <v>47466.41</v>
      </c>
      <c r="IV18" s="5">
        <v>47505.54</v>
      </c>
      <c r="IW18" s="5">
        <v>47548.18</v>
      </c>
      <c r="IX18" s="5">
        <v>47590.83</v>
      </c>
      <c r="IY18" s="5">
        <v>47633.48</v>
      </c>
      <c r="IZ18" s="5">
        <v>47676.13</v>
      </c>
      <c r="JA18" s="5">
        <v>47750.67</v>
      </c>
      <c r="JB18" s="5">
        <v>47825.21</v>
      </c>
      <c r="JC18" s="5">
        <v>47899.75</v>
      </c>
      <c r="JD18" s="5">
        <v>47974.29</v>
      </c>
      <c r="JE18" s="5">
        <v>48110.03</v>
      </c>
      <c r="JF18" s="5">
        <v>48245.77</v>
      </c>
      <c r="JG18" s="5">
        <v>48381.52</v>
      </c>
      <c r="JH18" s="5">
        <v>48517.25</v>
      </c>
      <c r="JI18" s="5">
        <v>48625.46</v>
      </c>
      <c r="JJ18" s="5">
        <v>48733.68</v>
      </c>
      <c r="JK18" s="5">
        <v>48841.88</v>
      </c>
      <c r="JL18" s="5">
        <v>48950.09</v>
      </c>
      <c r="JM18" s="5">
        <v>48978.96</v>
      </c>
      <c r="JN18" s="5">
        <v>49007.82</v>
      </c>
      <c r="JO18" s="5">
        <v>49036.68</v>
      </c>
      <c r="JP18" s="5">
        <v>49065.55</v>
      </c>
      <c r="JQ18" s="5">
        <v>49085.79</v>
      </c>
      <c r="JR18" s="5">
        <v>49106.04</v>
      </c>
      <c r="JS18" s="5">
        <v>49126.28</v>
      </c>
      <c r="JT18" s="5">
        <v>49146.52</v>
      </c>
      <c r="JU18" s="5">
        <v>49166.74</v>
      </c>
      <c r="JV18" s="5">
        <v>49186.95</v>
      </c>
      <c r="JW18" s="5">
        <v>49207.16</v>
      </c>
      <c r="JX18" s="5">
        <v>49227.38</v>
      </c>
      <c r="JY18" s="5">
        <v>49249.18</v>
      </c>
      <c r="JZ18" s="5">
        <v>49270.98</v>
      </c>
      <c r="KA18" s="5">
        <v>49292.77</v>
      </c>
      <c r="KB18" s="5">
        <v>49314.57</v>
      </c>
      <c r="KC18" s="5">
        <v>49334.67</v>
      </c>
      <c r="KD18" s="5">
        <v>49354.76</v>
      </c>
      <c r="KE18" s="5">
        <v>49374.85</v>
      </c>
      <c r="KF18" s="5">
        <v>49394.94</v>
      </c>
      <c r="KG18" s="5">
        <v>49414.44</v>
      </c>
      <c r="KH18" s="5">
        <v>49433.94</v>
      </c>
      <c r="KI18" s="5">
        <v>49453.43</v>
      </c>
      <c r="KJ18" s="5">
        <v>49472.93</v>
      </c>
      <c r="KK18" s="5">
        <v>49485.18</v>
      </c>
      <c r="KL18" s="5">
        <v>49497.42</v>
      </c>
      <c r="KM18" s="5">
        <v>49509.66</v>
      </c>
      <c r="KN18" s="5">
        <v>49521.91</v>
      </c>
      <c r="KO18" s="5">
        <v>49532.37</v>
      </c>
      <c r="KP18" s="5">
        <v>49542.84</v>
      </c>
      <c r="KQ18" s="5">
        <v>49553.3</v>
      </c>
      <c r="KR18" s="5">
        <v>49563.77</v>
      </c>
      <c r="KS18" s="5">
        <v>49571.61</v>
      </c>
      <c r="KT18" s="5">
        <v>49579.46</v>
      </c>
      <c r="KU18" s="5">
        <v>49587.31</v>
      </c>
      <c r="KV18" s="5">
        <v>49595.16</v>
      </c>
      <c r="KW18" s="5">
        <v>49596.68</v>
      </c>
      <c r="KX18" s="5">
        <v>49598.21</v>
      </c>
      <c r="KY18" s="5">
        <v>49599.73</v>
      </c>
      <c r="KZ18" s="5">
        <v>49601.25</v>
      </c>
      <c r="LA18" s="5">
        <v>49603.78</v>
      </c>
      <c r="LB18" s="5">
        <v>49606.31</v>
      </c>
      <c r="LC18" s="5">
        <v>49608.84</v>
      </c>
      <c r="LD18" s="5">
        <v>49611.37</v>
      </c>
      <c r="LE18" s="5">
        <v>49610.82</v>
      </c>
      <c r="LF18" s="5">
        <v>49610.28</v>
      </c>
      <c r="LG18" s="5">
        <v>49609.73</v>
      </c>
      <c r="LH18" s="5">
        <v>49609.19</v>
      </c>
      <c r="LI18" s="5">
        <v>49605.55</v>
      </c>
      <c r="LJ18" s="5">
        <v>49601.91</v>
      </c>
      <c r="LK18" s="5">
        <v>49598.28</v>
      </c>
      <c r="LL18" s="5">
        <v>49594.64</v>
      </c>
      <c r="LM18" s="5">
        <v>49591.16</v>
      </c>
      <c r="LN18" s="5">
        <v>49587.67</v>
      </c>
      <c r="LO18" s="5">
        <v>49584.18</v>
      </c>
      <c r="LP18" s="5">
        <v>49580.7</v>
      </c>
      <c r="LQ18" s="5">
        <v>49577.21</v>
      </c>
      <c r="LR18" s="5">
        <v>49573.72</v>
      </c>
      <c r="LS18" t="s">
        <v>396</v>
      </c>
      <c r="LT18" t="b">
        <v>0</v>
      </c>
      <c r="LU18" t="s">
        <v>349</v>
      </c>
      <c r="LV18" t="s">
        <v>349</v>
      </c>
      <c r="LW18">
        <v>2024</v>
      </c>
      <c r="LX18">
        <v>2</v>
      </c>
      <c r="LY18" s="2">
        <v>46126</v>
      </c>
      <c r="LZ18" s="3" t="s">
        <v>397</v>
      </c>
      <c r="MA18" t="s">
        <v>349</v>
      </c>
      <c r="MB18" t="s">
        <v>352</v>
      </c>
      <c r="MC18" t="s">
        <v>398</v>
      </c>
      <c r="MD18" t="s">
        <v>354</v>
      </c>
    </row>
    <row r="19" spans="1:342" x14ac:dyDescent="0.25">
      <c r="A19" t="s">
        <v>342</v>
      </c>
      <c r="B19" s="3" t="s">
        <v>456</v>
      </c>
      <c r="C19" t="s">
        <v>420</v>
      </c>
      <c r="D19" t="s">
        <v>363</v>
      </c>
      <c r="E19" t="s">
        <v>364</v>
      </c>
      <c r="F19" t="s">
        <v>347</v>
      </c>
      <c r="G19" s="4">
        <v>36022.71</v>
      </c>
      <c r="H19" s="4">
        <v>36078.9</v>
      </c>
      <c r="I19" s="4">
        <v>36128.85</v>
      </c>
      <c r="J19" s="4">
        <v>36178.800000000003</v>
      </c>
      <c r="K19" s="4">
        <v>36228.74</v>
      </c>
      <c r="L19" s="4">
        <v>36278.69</v>
      </c>
      <c r="M19" s="4">
        <v>36323.99</v>
      </c>
      <c r="N19" s="4">
        <v>36369.29</v>
      </c>
      <c r="O19" s="4">
        <v>36414.58</v>
      </c>
      <c r="P19" s="4">
        <v>36459.879999999997</v>
      </c>
      <c r="Q19" s="4">
        <v>36529.379999999997</v>
      </c>
      <c r="R19" s="4">
        <v>36598.879999999997</v>
      </c>
      <c r="S19" s="4">
        <v>36668.379999999997</v>
      </c>
      <c r="T19" s="4">
        <v>36737.879999999997</v>
      </c>
      <c r="U19" s="4">
        <v>36812.129999999997</v>
      </c>
      <c r="V19" s="4">
        <v>36886.379999999997</v>
      </c>
      <c r="W19" s="4">
        <v>36960.639999999999</v>
      </c>
      <c r="X19" s="4">
        <v>37034.89</v>
      </c>
      <c r="Y19" s="4">
        <v>37051.96</v>
      </c>
      <c r="Z19" s="4">
        <v>37069.040000000001</v>
      </c>
      <c r="AA19" s="4">
        <v>37086.11</v>
      </c>
      <c r="AB19" s="4">
        <v>37103.18</v>
      </c>
      <c r="AC19" s="4">
        <v>37127.25</v>
      </c>
      <c r="AD19" s="4">
        <v>37151.31</v>
      </c>
      <c r="AE19" s="4">
        <v>37175.379999999997</v>
      </c>
      <c r="AF19" s="4">
        <v>37199.440000000002</v>
      </c>
      <c r="AG19" s="4">
        <v>37215.519999999997</v>
      </c>
      <c r="AH19" s="4">
        <v>37231.589999999997</v>
      </c>
      <c r="AI19" s="4">
        <v>37247.67</v>
      </c>
      <c r="AJ19" s="4">
        <v>37263.75</v>
      </c>
      <c r="AK19" s="4">
        <v>37271.879999999997</v>
      </c>
      <c r="AL19" s="4">
        <v>37280.01</v>
      </c>
      <c r="AM19" s="4">
        <v>37288.14</v>
      </c>
      <c r="AN19" s="4">
        <v>37296.269999999997</v>
      </c>
      <c r="AO19" s="4">
        <v>37302.879999999997</v>
      </c>
      <c r="AP19" s="4">
        <v>37309.5</v>
      </c>
      <c r="AQ19" s="4">
        <v>37316.11</v>
      </c>
      <c r="AR19" s="4">
        <v>37322.720000000001</v>
      </c>
      <c r="AS19" s="4">
        <v>37331.61</v>
      </c>
      <c r="AT19" s="4">
        <v>37340.49</v>
      </c>
      <c r="AU19" s="4">
        <v>37349.370000000003</v>
      </c>
      <c r="AV19" s="4">
        <v>37358.25</v>
      </c>
      <c r="AW19" s="4">
        <v>37361.620000000003</v>
      </c>
      <c r="AX19" s="4">
        <v>37364.980000000003</v>
      </c>
      <c r="AY19" s="4">
        <v>37368.35</v>
      </c>
      <c r="AZ19" s="4">
        <v>37371.71</v>
      </c>
      <c r="BA19" s="4">
        <v>37363.21</v>
      </c>
      <c r="BB19" s="4">
        <v>37354.699999999997</v>
      </c>
      <c r="BC19" s="4">
        <v>37346.19</v>
      </c>
      <c r="BD19" s="4">
        <v>37337.68</v>
      </c>
      <c r="BE19" s="4">
        <v>37336.699999999997</v>
      </c>
      <c r="BF19" s="4">
        <v>37335.71</v>
      </c>
      <c r="BG19" s="4">
        <v>37334.730000000003</v>
      </c>
      <c r="BH19" s="4">
        <v>37333.75</v>
      </c>
      <c r="BI19" s="4">
        <v>37354.300000000003</v>
      </c>
      <c r="BJ19" s="4">
        <v>37374.86</v>
      </c>
      <c r="BK19" s="4">
        <v>37395.42</v>
      </c>
      <c r="BL19" s="4">
        <v>37415.980000000003</v>
      </c>
      <c r="BM19" s="4">
        <v>37446.46</v>
      </c>
      <c r="BN19" s="4">
        <v>37476.949999999997</v>
      </c>
      <c r="BO19" s="4">
        <v>37507.440000000002</v>
      </c>
      <c r="BP19" s="4">
        <v>37537.93</v>
      </c>
      <c r="BQ19" s="4">
        <v>37568.18</v>
      </c>
      <c r="BR19" s="4">
        <v>37598.43</v>
      </c>
      <c r="BS19" s="4">
        <v>37628.68</v>
      </c>
      <c r="BT19" s="4">
        <v>37658.92</v>
      </c>
      <c r="BU19" s="4">
        <v>37688.15</v>
      </c>
      <c r="BV19" s="4">
        <v>37717.370000000003</v>
      </c>
      <c r="BW19" s="4">
        <v>37746.6</v>
      </c>
      <c r="BX19" s="4">
        <v>37775.82</v>
      </c>
      <c r="BY19" s="4">
        <v>37810.339999999997</v>
      </c>
      <c r="BZ19" s="4">
        <v>37844.86</v>
      </c>
      <c r="CA19" s="4">
        <v>37879.370000000003</v>
      </c>
      <c r="CB19" s="4">
        <v>37913.89</v>
      </c>
      <c r="CC19" s="4">
        <v>37965.89</v>
      </c>
      <c r="CD19" s="4">
        <v>38017.89</v>
      </c>
      <c r="CE19" s="4">
        <v>38069.9</v>
      </c>
      <c r="CF19" s="4">
        <v>38121.9</v>
      </c>
      <c r="CG19" s="4">
        <v>38185.07</v>
      </c>
      <c r="CH19" s="4">
        <v>38248.25</v>
      </c>
      <c r="CI19" s="4">
        <v>38311.42</v>
      </c>
      <c r="CJ19" s="4">
        <v>38374.589999999997</v>
      </c>
      <c r="CK19" s="4">
        <v>38439.32</v>
      </c>
      <c r="CL19" s="4">
        <v>38504.06</v>
      </c>
      <c r="CM19" s="4">
        <v>38568.79</v>
      </c>
      <c r="CN19" s="4">
        <v>38633.53</v>
      </c>
      <c r="CO19" s="4">
        <v>38700.120000000003</v>
      </c>
      <c r="CP19" s="4">
        <v>38766.71</v>
      </c>
      <c r="CQ19" s="4">
        <v>38833.300000000003</v>
      </c>
      <c r="CR19" s="4">
        <v>38899.89</v>
      </c>
      <c r="CS19" s="4">
        <v>38967.660000000003</v>
      </c>
      <c r="CT19" s="4">
        <v>39035.449999999997</v>
      </c>
      <c r="CU19" s="4">
        <v>39103.230000000003</v>
      </c>
      <c r="CV19" s="4">
        <v>39171</v>
      </c>
      <c r="CW19" s="4">
        <v>39243.78</v>
      </c>
      <c r="CX19" s="4">
        <v>39316.550000000003</v>
      </c>
      <c r="CY19" s="4">
        <v>39389.32</v>
      </c>
      <c r="CZ19" s="4">
        <v>39462.089999999997</v>
      </c>
      <c r="DA19" s="4">
        <v>39569.49</v>
      </c>
      <c r="DB19" s="4">
        <v>39676.89</v>
      </c>
      <c r="DC19" s="4">
        <v>39784.29</v>
      </c>
      <c r="DD19" s="4">
        <v>39891.69</v>
      </c>
      <c r="DE19" s="4">
        <v>39994.71</v>
      </c>
      <c r="DF19" s="4">
        <v>40097.72</v>
      </c>
      <c r="DG19" s="4">
        <v>40200.74</v>
      </c>
      <c r="DH19" s="4">
        <v>40303.760000000002</v>
      </c>
      <c r="DI19" s="4">
        <v>40400.61</v>
      </c>
      <c r="DJ19" s="4">
        <v>40497.449999999997</v>
      </c>
      <c r="DK19" s="4">
        <v>40594.300000000003</v>
      </c>
      <c r="DL19" s="4">
        <v>40691.14</v>
      </c>
      <c r="DM19" s="4">
        <v>40766.639999999999</v>
      </c>
      <c r="DN19" s="4">
        <v>40842.14</v>
      </c>
      <c r="DO19" s="4">
        <v>40917.64</v>
      </c>
      <c r="DP19" s="4">
        <v>40993.14</v>
      </c>
      <c r="DQ19" s="4">
        <v>41046.550000000003</v>
      </c>
      <c r="DR19" s="4">
        <v>41099.949999999997</v>
      </c>
      <c r="DS19" s="4">
        <v>41153.360000000001</v>
      </c>
      <c r="DT19" s="4">
        <v>41206.769999999997</v>
      </c>
      <c r="DU19" s="4">
        <v>41266.04</v>
      </c>
      <c r="DV19" s="4">
        <v>41325.32</v>
      </c>
      <c r="DW19" s="4">
        <v>41384.6</v>
      </c>
      <c r="DX19" s="4">
        <v>41443.879999999997</v>
      </c>
      <c r="DY19" s="4">
        <v>41510.57</v>
      </c>
      <c r="DZ19" s="4">
        <v>41577.269999999997</v>
      </c>
      <c r="EA19" s="4">
        <v>41643.96</v>
      </c>
      <c r="EB19" s="4">
        <v>41710.660000000003</v>
      </c>
      <c r="EC19" s="4">
        <v>41704.160000000003</v>
      </c>
      <c r="ED19" s="4">
        <v>41697.660000000003</v>
      </c>
      <c r="EE19" s="4">
        <v>41691.160000000003</v>
      </c>
      <c r="EF19" s="4">
        <v>41684.660000000003</v>
      </c>
      <c r="EG19" s="4">
        <v>41701.08</v>
      </c>
      <c r="EH19" s="4">
        <v>41717.5</v>
      </c>
      <c r="EI19" s="4">
        <v>41733.919999999998</v>
      </c>
      <c r="EJ19" s="4">
        <v>41750.339999999997</v>
      </c>
      <c r="EK19" s="4">
        <v>41784.839999999997</v>
      </c>
      <c r="EL19" s="4">
        <v>41819.339999999997</v>
      </c>
      <c r="EM19" s="4">
        <v>41853.839999999997</v>
      </c>
      <c r="EN19" s="4">
        <v>41888.339999999997</v>
      </c>
      <c r="EO19" s="4">
        <v>41934.519999999997</v>
      </c>
      <c r="EP19" s="4">
        <v>41980.7</v>
      </c>
      <c r="EQ19" s="4">
        <v>42026.879999999997</v>
      </c>
      <c r="ER19" s="4">
        <v>42073.05</v>
      </c>
      <c r="ES19" s="4">
        <v>42127.41</v>
      </c>
      <c r="ET19" s="4">
        <v>42181.77</v>
      </c>
      <c r="EU19" s="4">
        <v>42236.14</v>
      </c>
      <c r="EV19" s="4">
        <v>42290.5</v>
      </c>
      <c r="EW19" s="4">
        <v>42320.03</v>
      </c>
      <c r="EX19" s="4">
        <v>42349.57</v>
      </c>
      <c r="EY19" s="4">
        <v>42379.1</v>
      </c>
      <c r="EZ19" s="4">
        <v>42408.63</v>
      </c>
      <c r="FA19" s="4">
        <v>42442.52</v>
      </c>
      <c r="FB19" s="4">
        <v>42476.41</v>
      </c>
      <c r="FC19" s="4">
        <v>42510.3</v>
      </c>
      <c r="FD19" s="4">
        <v>42544.19</v>
      </c>
      <c r="FE19" s="4">
        <v>42583.59</v>
      </c>
      <c r="FF19" s="4">
        <v>42622.98</v>
      </c>
      <c r="FG19" s="4">
        <v>42662.37</v>
      </c>
      <c r="FH19" s="4">
        <v>42701.760000000002</v>
      </c>
      <c r="FI19" s="4">
        <v>42715.49</v>
      </c>
      <c r="FJ19" s="4">
        <v>42729.22</v>
      </c>
      <c r="FK19" s="4">
        <v>42742.95</v>
      </c>
      <c r="FL19" s="4">
        <v>42756.69</v>
      </c>
      <c r="FM19" s="4">
        <v>42793.42</v>
      </c>
      <c r="FN19" s="4">
        <v>42830.15</v>
      </c>
      <c r="FO19" s="4">
        <v>42866.879999999997</v>
      </c>
      <c r="FP19" s="4">
        <v>42903.62</v>
      </c>
      <c r="FQ19" s="4">
        <v>42997.35</v>
      </c>
      <c r="FR19" s="4">
        <v>43091.07</v>
      </c>
      <c r="FS19" s="4">
        <v>43184.800000000003</v>
      </c>
      <c r="FT19" s="4">
        <v>43278.54</v>
      </c>
      <c r="FU19" s="4">
        <v>43431.86</v>
      </c>
      <c r="FV19" s="4">
        <v>43585.19</v>
      </c>
      <c r="FW19" s="4">
        <v>43738.52</v>
      </c>
      <c r="FX19" s="4">
        <v>43891.85</v>
      </c>
      <c r="FY19" s="4">
        <v>44009.29</v>
      </c>
      <c r="FZ19" s="4">
        <v>44126.74</v>
      </c>
      <c r="GA19" s="4">
        <v>44244.18</v>
      </c>
      <c r="GB19" s="4">
        <v>44361.63</v>
      </c>
      <c r="GC19" s="5">
        <v>44410.69</v>
      </c>
      <c r="GD19" s="5">
        <v>44459.75</v>
      </c>
      <c r="GE19" s="5">
        <v>44508.81</v>
      </c>
      <c r="GF19" s="5">
        <v>44557.87</v>
      </c>
      <c r="GG19" s="5">
        <v>44606.73</v>
      </c>
      <c r="GH19" s="5">
        <v>44655.59</v>
      </c>
      <c r="GI19" s="5">
        <v>44704.44</v>
      </c>
      <c r="GJ19" s="5">
        <v>44753.3</v>
      </c>
      <c r="GK19" s="5">
        <v>44821.23</v>
      </c>
      <c r="GL19" s="5">
        <v>44889.16</v>
      </c>
      <c r="GM19" s="5">
        <v>44957.09</v>
      </c>
      <c r="GN19" s="5">
        <v>45025.02</v>
      </c>
      <c r="GO19" s="5">
        <v>45063.59</v>
      </c>
      <c r="GP19" s="5">
        <v>45102.16</v>
      </c>
      <c r="GQ19" s="5">
        <v>45140.73</v>
      </c>
      <c r="GR19" s="5">
        <v>45179.3</v>
      </c>
      <c r="GS19" s="5">
        <v>45209.67</v>
      </c>
      <c r="GT19" s="5">
        <v>45240.04</v>
      </c>
      <c r="GU19" s="5">
        <v>45270.41</v>
      </c>
      <c r="GV19" s="5">
        <v>45300.79</v>
      </c>
      <c r="GW19" s="5">
        <v>45328.92</v>
      </c>
      <c r="GX19" s="5">
        <v>45357.05</v>
      </c>
      <c r="GY19" s="5">
        <v>45385.19</v>
      </c>
      <c r="GZ19" s="5">
        <v>45413.32</v>
      </c>
      <c r="HA19" s="5">
        <v>45445.89</v>
      </c>
      <c r="HB19" s="5">
        <v>45478.46</v>
      </c>
      <c r="HC19" s="5">
        <v>45511.03</v>
      </c>
      <c r="HD19" s="5">
        <v>45543.6</v>
      </c>
      <c r="HE19" s="5">
        <v>45571.31</v>
      </c>
      <c r="HF19" s="5">
        <v>45599.02</v>
      </c>
      <c r="HG19" s="5">
        <v>45626.73</v>
      </c>
      <c r="HH19" s="5">
        <v>45654.45</v>
      </c>
      <c r="HI19" s="5">
        <v>45680.58</v>
      </c>
      <c r="HJ19" s="5">
        <v>45706.720000000001</v>
      </c>
      <c r="HK19" s="5">
        <v>45732.86</v>
      </c>
      <c r="HL19" s="5">
        <v>45758.99</v>
      </c>
      <c r="HM19" s="5">
        <v>45783.95</v>
      </c>
      <c r="HN19" s="5">
        <v>45808.92</v>
      </c>
      <c r="HO19" s="5">
        <v>45833.88</v>
      </c>
      <c r="HP19" s="5">
        <v>45858.84</v>
      </c>
      <c r="HQ19" s="5">
        <v>45886.51</v>
      </c>
      <c r="HR19" s="5">
        <v>45914.17</v>
      </c>
      <c r="HS19" s="5">
        <v>45941.84</v>
      </c>
      <c r="HT19" s="5">
        <v>45969.5</v>
      </c>
      <c r="HU19" s="5">
        <v>45987.76</v>
      </c>
      <c r="HV19" s="5">
        <v>46006.02</v>
      </c>
      <c r="HW19" s="5">
        <v>46024.28</v>
      </c>
      <c r="HX19" s="5">
        <v>46042.54</v>
      </c>
      <c r="HY19" s="5">
        <v>46070.98</v>
      </c>
      <c r="HZ19" s="5">
        <v>46099.43</v>
      </c>
      <c r="IA19" s="5">
        <v>46127.88</v>
      </c>
      <c r="IB19" s="5">
        <v>46156.32</v>
      </c>
      <c r="IC19" s="5">
        <v>46184.11</v>
      </c>
      <c r="ID19" s="5">
        <v>46211.91</v>
      </c>
      <c r="IE19" s="5">
        <v>46239.7</v>
      </c>
      <c r="IF19" s="5">
        <v>46267.49</v>
      </c>
      <c r="IG19" s="5">
        <v>46302.62</v>
      </c>
      <c r="IH19" s="5">
        <v>46337.75</v>
      </c>
      <c r="II19" s="5">
        <v>46372.89</v>
      </c>
      <c r="IJ19" s="5">
        <v>46408.02</v>
      </c>
      <c r="IK19" s="5">
        <v>46446.46</v>
      </c>
      <c r="IL19" s="5">
        <v>46484.91</v>
      </c>
      <c r="IM19" s="5">
        <v>46523.360000000001</v>
      </c>
      <c r="IN19" s="5">
        <v>46561.8</v>
      </c>
      <c r="IO19" s="5">
        <v>46604.11</v>
      </c>
      <c r="IP19" s="5">
        <v>46646.42</v>
      </c>
      <c r="IQ19" s="5">
        <v>46688.73</v>
      </c>
      <c r="IR19" s="5">
        <v>46731.05</v>
      </c>
      <c r="IS19" s="5">
        <v>46777.5</v>
      </c>
      <c r="IT19" s="5">
        <v>46823.96</v>
      </c>
      <c r="IU19" s="5">
        <v>46870.41</v>
      </c>
      <c r="IV19" s="5">
        <v>46916.87</v>
      </c>
      <c r="IW19" s="5">
        <v>46959.63</v>
      </c>
      <c r="IX19" s="5">
        <v>47002.39</v>
      </c>
      <c r="IY19" s="5">
        <v>47045.15</v>
      </c>
      <c r="IZ19" s="5">
        <v>47087.91</v>
      </c>
      <c r="JA19" s="5">
        <v>47116.4</v>
      </c>
      <c r="JB19" s="5">
        <v>47144.89</v>
      </c>
      <c r="JC19" s="5">
        <v>47173.38</v>
      </c>
      <c r="JD19" s="5">
        <v>47201.86</v>
      </c>
      <c r="JE19" s="5">
        <v>47221.61</v>
      </c>
      <c r="JF19" s="5">
        <v>47241.36</v>
      </c>
      <c r="JG19" s="5">
        <v>47261.11</v>
      </c>
      <c r="JH19" s="5">
        <v>47280.85</v>
      </c>
      <c r="JI19" s="5">
        <v>47300.5</v>
      </c>
      <c r="JJ19" s="5">
        <v>47320.15</v>
      </c>
      <c r="JK19" s="5">
        <v>47339.8</v>
      </c>
      <c r="JL19" s="5">
        <v>47359.45</v>
      </c>
      <c r="JM19" s="5">
        <v>47380.52</v>
      </c>
      <c r="JN19" s="5">
        <v>47401.59</v>
      </c>
      <c r="JO19" s="5">
        <v>47422.65</v>
      </c>
      <c r="JP19" s="5">
        <v>47443.72</v>
      </c>
      <c r="JQ19" s="5">
        <v>47462.9</v>
      </c>
      <c r="JR19" s="5">
        <v>47482.080000000002</v>
      </c>
      <c r="JS19" s="5">
        <v>47501.25</v>
      </c>
      <c r="JT19" s="5">
        <v>47520.43</v>
      </c>
      <c r="JU19" s="5">
        <v>47538.93</v>
      </c>
      <c r="JV19" s="5">
        <v>47557.43</v>
      </c>
      <c r="JW19" s="5">
        <v>47575.92</v>
      </c>
      <c r="JX19" s="5">
        <v>47594.42</v>
      </c>
      <c r="JY19" s="5">
        <v>47605.42</v>
      </c>
      <c r="JZ19" s="5">
        <v>47616.43</v>
      </c>
      <c r="KA19" s="5">
        <v>47627.43</v>
      </c>
      <c r="KB19" s="5">
        <v>47638.43</v>
      </c>
      <c r="KC19" s="5">
        <v>47647.46</v>
      </c>
      <c r="KD19" s="5">
        <v>47656.5</v>
      </c>
      <c r="KE19" s="5">
        <v>47665.54</v>
      </c>
      <c r="KF19" s="5">
        <v>47674.57</v>
      </c>
      <c r="KG19" s="5">
        <v>47680.85</v>
      </c>
      <c r="KH19" s="5">
        <v>47687.12</v>
      </c>
      <c r="KI19" s="5">
        <v>47693.39</v>
      </c>
      <c r="KJ19" s="5">
        <v>47699.66</v>
      </c>
      <c r="KK19" s="5">
        <v>47699.5</v>
      </c>
      <c r="KL19" s="5">
        <v>47699.33</v>
      </c>
      <c r="KM19" s="5">
        <v>47699.17</v>
      </c>
      <c r="KN19" s="5">
        <v>47699</v>
      </c>
      <c r="KO19" s="5">
        <v>47699.95</v>
      </c>
      <c r="KP19" s="5">
        <v>47700.9</v>
      </c>
      <c r="KQ19" s="5">
        <v>47701.85</v>
      </c>
      <c r="KR19" s="5">
        <v>47702.8</v>
      </c>
      <c r="KS19" s="5">
        <v>47700.74</v>
      </c>
      <c r="KT19" s="5">
        <v>47698.68</v>
      </c>
      <c r="KU19" s="5">
        <v>47696.62</v>
      </c>
      <c r="KV19" s="5">
        <v>47694.559999999998</v>
      </c>
      <c r="KW19" s="5">
        <v>47689.58</v>
      </c>
      <c r="KX19" s="5">
        <v>47684.6</v>
      </c>
      <c r="KY19" s="5">
        <v>47679.61</v>
      </c>
      <c r="KZ19" s="5">
        <v>47674.63</v>
      </c>
      <c r="LA19" s="5">
        <v>47670.2</v>
      </c>
      <c r="LB19" s="5">
        <v>47665.77</v>
      </c>
      <c r="LC19" s="5">
        <v>47661.33</v>
      </c>
      <c r="LD19" s="5">
        <v>47656.9</v>
      </c>
      <c r="LE19" s="5">
        <v>47656</v>
      </c>
      <c r="LF19" s="5">
        <v>47655.1</v>
      </c>
      <c r="LG19" s="5">
        <v>47654.2</v>
      </c>
      <c r="LH19" s="5">
        <v>47653.3</v>
      </c>
      <c r="LI19" s="5">
        <v>47649.79</v>
      </c>
      <c r="LJ19" s="5">
        <v>47646.28</v>
      </c>
      <c r="LK19" s="5">
        <v>47642.77</v>
      </c>
      <c r="LL19" s="5">
        <v>47639.27</v>
      </c>
      <c r="LM19" s="5">
        <v>47637.93</v>
      </c>
      <c r="LN19" s="5">
        <v>47636.6</v>
      </c>
      <c r="LO19" s="5">
        <v>47635.27</v>
      </c>
      <c r="LP19" s="5">
        <v>47633.93</v>
      </c>
      <c r="LQ19" s="5">
        <v>47632.6</v>
      </c>
      <c r="LR19" s="5">
        <v>47631.27</v>
      </c>
      <c r="LS19" s="3" t="s">
        <v>457</v>
      </c>
      <c r="LT19" t="b">
        <v>0</v>
      </c>
      <c r="LU19" t="s">
        <v>349</v>
      </c>
      <c r="LV19" t="s">
        <v>349</v>
      </c>
      <c r="LW19">
        <v>2024</v>
      </c>
      <c r="LX19">
        <v>2</v>
      </c>
      <c r="LY19" s="2">
        <v>46126</v>
      </c>
      <c r="LZ19" s="3" t="s">
        <v>458</v>
      </c>
      <c r="MA19" t="s">
        <v>349</v>
      </c>
      <c r="MB19" t="s">
        <v>352</v>
      </c>
      <c r="MC19" s="3" t="s">
        <v>459</v>
      </c>
      <c r="MD19" t="s">
        <v>354</v>
      </c>
    </row>
    <row r="20" spans="1:342" x14ac:dyDescent="0.25">
      <c r="A20" t="s">
        <v>342</v>
      </c>
      <c r="B20" t="s">
        <v>803</v>
      </c>
      <c r="C20" t="s">
        <v>420</v>
      </c>
      <c r="D20" t="s">
        <v>363</v>
      </c>
      <c r="E20" t="s">
        <v>364</v>
      </c>
      <c r="F20" t="s">
        <v>347</v>
      </c>
      <c r="G20" s="4">
        <v>56307.5</v>
      </c>
      <c r="H20" s="4">
        <v>56330</v>
      </c>
      <c r="I20" s="4">
        <v>56337</v>
      </c>
      <c r="J20" s="4">
        <v>56344</v>
      </c>
      <c r="K20" s="4">
        <v>56351</v>
      </c>
      <c r="L20" s="4">
        <v>56358</v>
      </c>
      <c r="M20" s="4">
        <v>56341.25</v>
      </c>
      <c r="N20" s="4">
        <v>56324.5</v>
      </c>
      <c r="O20" s="4">
        <v>56307.75</v>
      </c>
      <c r="P20" s="4">
        <v>56291</v>
      </c>
      <c r="Q20" s="4">
        <v>56297.25</v>
      </c>
      <c r="R20" s="4">
        <v>56303.5</v>
      </c>
      <c r="S20" s="4">
        <v>56309.75</v>
      </c>
      <c r="T20" s="4">
        <v>56316</v>
      </c>
      <c r="U20" s="4">
        <v>56339.25</v>
      </c>
      <c r="V20" s="4">
        <v>56362.5</v>
      </c>
      <c r="W20" s="4">
        <v>56385.75</v>
      </c>
      <c r="X20" s="4">
        <v>56409</v>
      </c>
      <c r="Y20" s="4">
        <v>56445.25</v>
      </c>
      <c r="Z20" s="4">
        <v>56481.5</v>
      </c>
      <c r="AA20" s="4">
        <v>56517.75</v>
      </c>
      <c r="AB20" s="4">
        <v>56554</v>
      </c>
      <c r="AC20" s="4">
        <v>56586.5</v>
      </c>
      <c r="AD20" s="4">
        <v>56619</v>
      </c>
      <c r="AE20" s="4">
        <v>56651.5</v>
      </c>
      <c r="AF20" s="4">
        <v>56684</v>
      </c>
      <c r="AG20" s="4">
        <v>56714</v>
      </c>
      <c r="AH20" s="4">
        <v>56744</v>
      </c>
      <c r="AI20" s="4">
        <v>56774</v>
      </c>
      <c r="AJ20" s="4">
        <v>56804</v>
      </c>
      <c r="AK20" s="4">
        <v>56832</v>
      </c>
      <c r="AL20" s="4">
        <v>56860</v>
      </c>
      <c r="AM20" s="4">
        <v>56888</v>
      </c>
      <c r="AN20" s="4">
        <v>56916</v>
      </c>
      <c r="AO20" s="4">
        <v>56956.25</v>
      </c>
      <c r="AP20" s="4">
        <v>56996.5</v>
      </c>
      <c r="AQ20" s="4">
        <v>57036.75</v>
      </c>
      <c r="AR20" s="4">
        <v>57077</v>
      </c>
      <c r="AS20" s="4">
        <v>57117.25</v>
      </c>
      <c r="AT20" s="4">
        <v>57157.5</v>
      </c>
      <c r="AU20" s="4">
        <v>57197.75</v>
      </c>
      <c r="AV20" s="4">
        <v>57238</v>
      </c>
      <c r="AW20" s="4">
        <v>57288.25</v>
      </c>
      <c r="AX20" s="4">
        <v>57338.5</v>
      </c>
      <c r="AY20" s="4">
        <v>57388.75</v>
      </c>
      <c r="AZ20" s="4">
        <v>57439</v>
      </c>
      <c r="BA20" s="4">
        <v>57475.5</v>
      </c>
      <c r="BB20" s="4">
        <v>57512</v>
      </c>
      <c r="BC20" s="4">
        <v>57548.5</v>
      </c>
      <c r="BD20" s="4">
        <v>57585</v>
      </c>
      <c r="BE20" s="4">
        <v>57617.25</v>
      </c>
      <c r="BF20" s="4">
        <v>57649.5</v>
      </c>
      <c r="BG20" s="4">
        <v>57681.75</v>
      </c>
      <c r="BH20" s="4">
        <v>57714</v>
      </c>
      <c r="BI20" s="4">
        <v>57751</v>
      </c>
      <c r="BJ20" s="4">
        <v>57788</v>
      </c>
      <c r="BK20" s="4">
        <v>57825</v>
      </c>
      <c r="BL20" s="4">
        <v>57862</v>
      </c>
      <c r="BM20" s="4">
        <v>57902.75</v>
      </c>
      <c r="BN20" s="4">
        <v>57943.5</v>
      </c>
      <c r="BO20" s="4">
        <v>57984.25</v>
      </c>
      <c r="BP20" s="4">
        <v>58025</v>
      </c>
      <c r="BQ20" s="4">
        <v>58059.75</v>
      </c>
      <c r="BR20" s="4">
        <v>58094.5</v>
      </c>
      <c r="BS20" s="4">
        <v>58129.25</v>
      </c>
      <c r="BT20" s="4">
        <v>58164</v>
      </c>
      <c r="BU20" s="4">
        <v>58201.5</v>
      </c>
      <c r="BV20" s="4">
        <v>58239</v>
      </c>
      <c r="BW20" s="4">
        <v>58276.5</v>
      </c>
      <c r="BX20" s="4">
        <v>58314</v>
      </c>
      <c r="BY20" s="4">
        <v>58354.25</v>
      </c>
      <c r="BZ20" s="4">
        <v>58394.5</v>
      </c>
      <c r="CA20" s="4">
        <v>58434.75</v>
      </c>
      <c r="CB20" s="4">
        <v>58475</v>
      </c>
      <c r="CC20" s="4">
        <v>58527.25</v>
      </c>
      <c r="CD20" s="4">
        <v>58579.5</v>
      </c>
      <c r="CE20" s="4">
        <v>58631.75</v>
      </c>
      <c r="CF20" s="4">
        <v>58684</v>
      </c>
      <c r="CG20" s="4">
        <v>58734.5</v>
      </c>
      <c r="CH20" s="4">
        <v>58785</v>
      </c>
      <c r="CI20" s="4">
        <v>58835.5</v>
      </c>
      <c r="CJ20" s="4">
        <v>58886</v>
      </c>
      <c r="CK20" s="4">
        <v>58942.75</v>
      </c>
      <c r="CL20" s="4">
        <v>58999.5</v>
      </c>
      <c r="CM20" s="4">
        <v>59056.25</v>
      </c>
      <c r="CN20" s="4">
        <v>59113</v>
      </c>
      <c r="CO20" s="4">
        <v>59176.25</v>
      </c>
      <c r="CP20" s="4">
        <v>59239.5</v>
      </c>
      <c r="CQ20" s="4">
        <v>59302.75</v>
      </c>
      <c r="CR20" s="4">
        <v>59366</v>
      </c>
      <c r="CS20" s="4">
        <v>59433.75</v>
      </c>
      <c r="CT20" s="4">
        <v>59501.5</v>
      </c>
      <c r="CU20" s="4">
        <v>59569.25</v>
      </c>
      <c r="CV20" s="4">
        <v>59637</v>
      </c>
      <c r="CW20" s="4">
        <v>59715.25</v>
      </c>
      <c r="CX20" s="4">
        <v>59793.5</v>
      </c>
      <c r="CY20" s="4">
        <v>59871.75</v>
      </c>
      <c r="CZ20" s="4">
        <v>59950</v>
      </c>
      <c r="DA20" s="4">
        <v>60065.75</v>
      </c>
      <c r="DB20" s="4">
        <v>60181.5</v>
      </c>
      <c r="DC20" s="4">
        <v>60297.25</v>
      </c>
      <c r="DD20" s="4">
        <v>60413</v>
      </c>
      <c r="DE20" s="4">
        <v>60516.5</v>
      </c>
      <c r="DF20" s="4">
        <v>60620</v>
      </c>
      <c r="DG20" s="4">
        <v>60723.5</v>
      </c>
      <c r="DH20" s="4">
        <v>60827</v>
      </c>
      <c r="DI20" s="4">
        <v>60950</v>
      </c>
      <c r="DJ20" s="4">
        <v>61073</v>
      </c>
      <c r="DK20" s="4">
        <v>61196</v>
      </c>
      <c r="DL20" s="4">
        <v>61319</v>
      </c>
      <c r="DM20" s="4">
        <v>61445.25</v>
      </c>
      <c r="DN20" s="4">
        <v>61571.5</v>
      </c>
      <c r="DO20" s="4">
        <v>61697.75</v>
      </c>
      <c r="DP20" s="4">
        <v>61824</v>
      </c>
      <c r="DQ20" s="4">
        <v>61933.25</v>
      </c>
      <c r="DR20" s="4">
        <v>62042.5</v>
      </c>
      <c r="DS20" s="4">
        <v>62151.75</v>
      </c>
      <c r="DT20" s="4">
        <v>62261</v>
      </c>
      <c r="DU20" s="4">
        <v>62385.75</v>
      </c>
      <c r="DV20" s="4">
        <v>62510.5</v>
      </c>
      <c r="DW20" s="4">
        <v>62635.25</v>
      </c>
      <c r="DX20" s="4">
        <v>62760</v>
      </c>
      <c r="DY20" s="4">
        <v>62891.25</v>
      </c>
      <c r="DZ20" s="4">
        <v>63022.5</v>
      </c>
      <c r="EA20" s="4">
        <v>63153.75</v>
      </c>
      <c r="EB20" s="4">
        <v>63285</v>
      </c>
      <c r="EC20" s="4">
        <v>63391.5</v>
      </c>
      <c r="ED20" s="4">
        <v>63498</v>
      </c>
      <c r="EE20" s="4">
        <v>63604.5</v>
      </c>
      <c r="EF20" s="4">
        <v>63711</v>
      </c>
      <c r="EG20" s="4">
        <v>63817.75</v>
      </c>
      <c r="EH20" s="4">
        <v>63924.5</v>
      </c>
      <c r="EI20" s="4">
        <v>64031.25</v>
      </c>
      <c r="EJ20" s="4">
        <v>64138</v>
      </c>
      <c r="EK20" s="4">
        <v>64258.25</v>
      </c>
      <c r="EL20" s="4">
        <v>64378.5</v>
      </c>
      <c r="EM20" s="4">
        <v>64498.75</v>
      </c>
      <c r="EN20" s="4">
        <v>64619</v>
      </c>
      <c r="EO20" s="4">
        <v>64736</v>
      </c>
      <c r="EP20" s="4">
        <v>64853</v>
      </c>
      <c r="EQ20" s="4">
        <v>64970</v>
      </c>
      <c r="ER20" s="4">
        <v>65087</v>
      </c>
      <c r="ES20" s="4">
        <v>65216.75</v>
      </c>
      <c r="ET20" s="4">
        <v>65346.5</v>
      </c>
      <c r="EU20" s="4">
        <v>65476.25</v>
      </c>
      <c r="EV20" s="4">
        <v>65606</v>
      </c>
      <c r="EW20" s="4">
        <v>65695.5</v>
      </c>
      <c r="EX20" s="4">
        <v>65785</v>
      </c>
      <c r="EY20" s="4">
        <v>65874.5</v>
      </c>
      <c r="EZ20" s="4">
        <v>65964</v>
      </c>
      <c r="FA20" s="4">
        <v>66044.75</v>
      </c>
      <c r="FB20" s="4">
        <v>66125.5</v>
      </c>
      <c r="FC20" s="4">
        <v>66206.25</v>
      </c>
      <c r="FD20" s="4">
        <v>66287</v>
      </c>
      <c r="FE20" s="4">
        <v>66372.25</v>
      </c>
      <c r="FF20" s="4">
        <v>66457.5</v>
      </c>
      <c r="FG20" s="4">
        <v>66542.75</v>
      </c>
      <c r="FH20" s="4">
        <v>66628</v>
      </c>
      <c r="FI20" s="4">
        <v>66656</v>
      </c>
      <c r="FJ20" s="4">
        <v>66684</v>
      </c>
      <c r="FK20" s="4">
        <v>66712</v>
      </c>
      <c r="FL20" s="4">
        <v>66740</v>
      </c>
      <c r="FM20" s="4">
        <v>66799.5</v>
      </c>
      <c r="FN20" s="4">
        <v>66859</v>
      </c>
      <c r="FO20" s="4">
        <v>66918.5</v>
      </c>
      <c r="FP20" s="4">
        <v>66978</v>
      </c>
      <c r="FQ20" s="4">
        <v>67142.5</v>
      </c>
      <c r="FR20" s="4">
        <v>67307</v>
      </c>
      <c r="FS20" s="4">
        <v>67471.5</v>
      </c>
      <c r="FT20" s="4">
        <v>67636</v>
      </c>
      <c r="FU20" s="4">
        <v>67858.5</v>
      </c>
      <c r="FV20" s="4">
        <v>68081</v>
      </c>
      <c r="FW20" s="4">
        <v>68303.5</v>
      </c>
      <c r="FX20" s="4">
        <v>68526</v>
      </c>
      <c r="FY20" s="4">
        <v>68714.75</v>
      </c>
      <c r="FZ20" s="4">
        <v>68903.5</v>
      </c>
      <c r="GA20" s="4">
        <v>69092.25</v>
      </c>
      <c r="GB20" s="4">
        <v>69281</v>
      </c>
      <c r="GC20" s="4">
        <v>69332.5</v>
      </c>
      <c r="GD20" s="4">
        <v>69384</v>
      </c>
      <c r="GE20" s="4">
        <v>69435.5</v>
      </c>
      <c r="GF20" s="4">
        <v>69487</v>
      </c>
      <c r="GG20" s="5">
        <v>69568.53</v>
      </c>
      <c r="GH20" s="5">
        <v>69650.06</v>
      </c>
      <c r="GI20" s="5">
        <v>69731.59</v>
      </c>
      <c r="GJ20" s="5">
        <v>69813.13</v>
      </c>
      <c r="GK20" s="5">
        <v>69925.02</v>
      </c>
      <c r="GL20" s="5">
        <v>70036.929999999993</v>
      </c>
      <c r="GM20" s="5">
        <v>70148.83</v>
      </c>
      <c r="GN20" s="5">
        <v>70260.73</v>
      </c>
      <c r="GO20" s="5">
        <v>70347.28</v>
      </c>
      <c r="GP20" s="5">
        <v>70433.83</v>
      </c>
      <c r="GQ20" s="5">
        <v>70520.38</v>
      </c>
      <c r="GR20" s="5">
        <v>70606.92</v>
      </c>
      <c r="GS20" s="5">
        <v>70691.81</v>
      </c>
      <c r="GT20" s="5">
        <v>70776.7</v>
      </c>
      <c r="GU20" s="5">
        <v>70861.59</v>
      </c>
      <c r="GV20" s="5">
        <v>70946.48</v>
      </c>
      <c r="GW20" s="5">
        <v>71029.56</v>
      </c>
      <c r="GX20" s="5">
        <v>71112.649999999994</v>
      </c>
      <c r="GY20" s="5">
        <v>71195.73</v>
      </c>
      <c r="GZ20" s="5">
        <v>71278.81</v>
      </c>
      <c r="HA20" s="5">
        <v>71359.95</v>
      </c>
      <c r="HB20" s="5">
        <v>71441.100000000006</v>
      </c>
      <c r="HC20" s="5">
        <v>71522.25</v>
      </c>
      <c r="HD20" s="5">
        <v>71603.399999999994</v>
      </c>
      <c r="HE20" s="5">
        <v>71682.55</v>
      </c>
      <c r="HF20" s="5">
        <v>71761.7</v>
      </c>
      <c r="HG20" s="5">
        <v>71840.84</v>
      </c>
      <c r="HH20" s="5">
        <v>71919.990000000005</v>
      </c>
      <c r="HI20" s="5">
        <v>71997.2</v>
      </c>
      <c r="HJ20" s="5">
        <v>72074.42</v>
      </c>
      <c r="HK20" s="5">
        <v>72151.63</v>
      </c>
      <c r="HL20" s="5">
        <v>72228.84</v>
      </c>
      <c r="HM20" s="5">
        <v>72304.23</v>
      </c>
      <c r="HN20" s="5">
        <v>72379.63</v>
      </c>
      <c r="HO20" s="5">
        <v>72455.02</v>
      </c>
      <c r="HP20" s="5">
        <v>72530.42</v>
      </c>
      <c r="HQ20" s="5">
        <v>72604.06</v>
      </c>
      <c r="HR20" s="5">
        <v>72677.7</v>
      </c>
      <c r="HS20" s="5">
        <v>72751.34</v>
      </c>
      <c r="HT20" s="5">
        <v>72824.990000000005</v>
      </c>
      <c r="HU20" s="5">
        <v>72896.97</v>
      </c>
      <c r="HV20" s="5">
        <v>72968.95</v>
      </c>
      <c r="HW20" s="5">
        <v>73040.929999999993</v>
      </c>
      <c r="HX20" s="5">
        <v>73112.91</v>
      </c>
      <c r="HY20" s="5">
        <v>73183.38</v>
      </c>
      <c r="HZ20" s="5">
        <v>73253.84</v>
      </c>
      <c r="IA20" s="5">
        <v>73324.3</v>
      </c>
      <c r="IB20" s="5">
        <v>73394.77</v>
      </c>
      <c r="IC20" s="5">
        <v>73463.86</v>
      </c>
      <c r="ID20" s="5">
        <v>73532.960000000006</v>
      </c>
      <c r="IE20" s="5">
        <v>73602.05</v>
      </c>
      <c r="IF20" s="5">
        <v>73671.16</v>
      </c>
      <c r="IG20" s="5">
        <v>73739.009999999995</v>
      </c>
      <c r="IH20" s="5">
        <v>73806.86</v>
      </c>
      <c r="II20" s="5">
        <v>73874.710000000006</v>
      </c>
      <c r="IJ20" s="5">
        <v>73942.559999999998</v>
      </c>
      <c r="IK20" s="5">
        <v>74009.240000000005</v>
      </c>
      <c r="IL20" s="5">
        <v>74075.929999999993</v>
      </c>
      <c r="IM20" s="5">
        <v>74142.62</v>
      </c>
      <c r="IN20" s="5">
        <v>74209.3</v>
      </c>
      <c r="IO20" s="5">
        <v>74274.91</v>
      </c>
      <c r="IP20" s="5">
        <v>74340.509999999995</v>
      </c>
      <c r="IQ20" s="5">
        <v>74406.11</v>
      </c>
      <c r="IR20" s="5">
        <v>74471.710000000006</v>
      </c>
      <c r="IS20" s="5">
        <v>74536.289999999994</v>
      </c>
      <c r="IT20" s="5">
        <v>74600.88</v>
      </c>
      <c r="IU20" s="5">
        <v>74665.45</v>
      </c>
      <c r="IV20" s="5">
        <v>74730.03</v>
      </c>
      <c r="IW20" s="5">
        <v>74793.539999999994</v>
      </c>
      <c r="IX20" s="5">
        <v>74857.05</v>
      </c>
      <c r="IY20" s="5">
        <v>74920.55</v>
      </c>
      <c r="IZ20" s="5">
        <v>74984.05</v>
      </c>
      <c r="JA20" s="5">
        <v>75046.38</v>
      </c>
      <c r="JB20" s="5">
        <v>75108.7</v>
      </c>
      <c r="JC20" s="5">
        <v>75171.009999999995</v>
      </c>
      <c r="JD20" s="5">
        <v>75233.33</v>
      </c>
      <c r="JE20" s="5">
        <v>75294.38</v>
      </c>
      <c r="JF20" s="5">
        <v>75355.41</v>
      </c>
      <c r="JG20" s="5">
        <v>75416.460000000006</v>
      </c>
      <c r="JH20" s="5">
        <v>75477.509999999995</v>
      </c>
      <c r="JI20" s="5">
        <v>75537.2</v>
      </c>
      <c r="JJ20" s="5">
        <v>75596.91</v>
      </c>
      <c r="JK20" s="5">
        <v>75656.600000000006</v>
      </c>
      <c r="JL20" s="5">
        <v>75716.3</v>
      </c>
      <c r="JM20" s="5">
        <v>75774.559999999998</v>
      </c>
      <c r="JN20" s="5">
        <v>75832.83</v>
      </c>
      <c r="JO20" s="5">
        <v>75891.09</v>
      </c>
      <c r="JP20" s="5">
        <v>75949.36</v>
      </c>
      <c r="JQ20" s="5">
        <v>76005.84</v>
      </c>
      <c r="JR20" s="5">
        <v>76062.320000000007</v>
      </c>
      <c r="JS20" s="5">
        <v>76118.8</v>
      </c>
      <c r="JT20" s="5">
        <v>76175.28</v>
      </c>
      <c r="JU20" s="5">
        <v>76229.58</v>
      </c>
      <c r="JV20" s="5">
        <v>76283.87</v>
      </c>
      <c r="JW20" s="5">
        <v>76338.16</v>
      </c>
      <c r="JX20" s="5">
        <v>76392.460000000006</v>
      </c>
      <c r="JY20" s="5">
        <v>76444.42</v>
      </c>
      <c r="JZ20" s="5">
        <v>76496.38</v>
      </c>
      <c r="KA20" s="5">
        <v>76548.34</v>
      </c>
      <c r="KB20" s="5">
        <v>76600.3</v>
      </c>
      <c r="KC20" s="5">
        <v>76649.84</v>
      </c>
      <c r="KD20" s="5">
        <v>76699.38</v>
      </c>
      <c r="KE20" s="5">
        <v>76748.92</v>
      </c>
      <c r="KF20" s="5">
        <v>76798.47</v>
      </c>
      <c r="KG20" s="5">
        <v>76845.570000000007</v>
      </c>
      <c r="KH20" s="5">
        <v>76892.67</v>
      </c>
      <c r="KI20" s="5">
        <v>76939.77</v>
      </c>
      <c r="KJ20" s="5">
        <v>76986.87</v>
      </c>
      <c r="KK20" s="5">
        <v>77031.539999999994</v>
      </c>
      <c r="KL20" s="5">
        <v>77076.2</v>
      </c>
      <c r="KM20" s="5">
        <v>77120.87</v>
      </c>
      <c r="KN20" s="5">
        <v>77165.53</v>
      </c>
      <c r="KO20" s="5">
        <v>77207.81</v>
      </c>
      <c r="KP20" s="5">
        <v>77250.09</v>
      </c>
      <c r="KQ20" s="5">
        <v>77292.38</v>
      </c>
      <c r="KR20" s="5">
        <v>77334.66</v>
      </c>
      <c r="KS20" s="5">
        <v>77374.73</v>
      </c>
      <c r="KT20" s="5">
        <v>77414.8</v>
      </c>
      <c r="KU20" s="5">
        <v>77454.880000000005</v>
      </c>
      <c r="KV20" s="5">
        <v>77494.95</v>
      </c>
      <c r="KW20" s="5">
        <v>77533.11</v>
      </c>
      <c r="KX20" s="5">
        <v>77571.27</v>
      </c>
      <c r="KY20" s="5">
        <v>77609.42</v>
      </c>
      <c r="KZ20" s="5">
        <v>77647.58</v>
      </c>
      <c r="LA20" s="5">
        <v>77684.12</v>
      </c>
      <c r="LB20" s="5">
        <v>77720.649999999994</v>
      </c>
      <c r="LC20" s="5">
        <v>77757.179999999993</v>
      </c>
      <c r="LD20" s="5">
        <v>77793.72</v>
      </c>
      <c r="LE20" s="5">
        <v>77828.899999999994</v>
      </c>
      <c r="LF20" s="5">
        <v>77864.070000000007</v>
      </c>
      <c r="LG20" s="5">
        <v>77899.25</v>
      </c>
      <c r="LH20" s="5">
        <v>77934.429999999993</v>
      </c>
      <c r="LI20" s="5">
        <v>77968.539999999994</v>
      </c>
      <c r="LJ20" s="5">
        <v>78002.64</v>
      </c>
      <c r="LK20" s="5">
        <v>78036.75</v>
      </c>
      <c r="LL20" s="5">
        <v>78070.86</v>
      </c>
      <c r="LM20" s="5">
        <v>78104.179999999993</v>
      </c>
      <c r="LN20" s="5">
        <v>78137.5</v>
      </c>
      <c r="LO20" s="5">
        <v>78170.820000000007</v>
      </c>
      <c r="LP20" s="5">
        <v>78204.14</v>
      </c>
      <c r="LQ20" s="5">
        <v>78237.47</v>
      </c>
      <c r="LR20" s="5">
        <v>78270.820000000007</v>
      </c>
      <c r="LS20" t="s">
        <v>348</v>
      </c>
      <c r="LT20" t="b">
        <v>0</v>
      </c>
      <c r="LU20" t="s">
        <v>349</v>
      </c>
      <c r="LV20" t="s">
        <v>349</v>
      </c>
      <c r="LW20">
        <v>2025</v>
      </c>
      <c r="LX20">
        <v>2</v>
      </c>
      <c r="LY20" s="2">
        <v>46126</v>
      </c>
      <c r="LZ20" t="s">
        <v>804</v>
      </c>
      <c r="MA20" t="s">
        <v>805</v>
      </c>
      <c r="MB20" t="s">
        <v>352</v>
      </c>
      <c r="MC20" t="s">
        <v>806</v>
      </c>
      <c r="MD20" t="s">
        <v>354</v>
      </c>
    </row>
    <row r="21" spans="1:342" x14ac:dyDescent="0.25">
      <c r="A21" t="s">
        <v>342</v>
      </c>
      <c r="B21" t="s">
        <v>436</v>
      </c>
      <c r="C21" t="s">
        <v>420</v>
      </c>
      <c r="D21" t="s">
        <v>356</v>
      </c>
      <c r="E21" s="3" t="s">
        <v>357</v>
      </c>
      <c r="F21" t="s">
        <v>347</v>
      </c>
      <c r="G21" s="4">
        <v>288958.3</v>
      </c>
      <c r="H21" s="4">
        <v>290478.7</v>
      </c>
      <c r="I21" s="4">
        <v>291886.90000000002</v>
      </c>
      <c r="J21" s="4">
        <v>293339.40000000002</v>
      </c>
      <c r="K21" s="4">
        <v>294587.40000000002</v>
      </c>
      <c r="L21" s="4">
        <v>295482.40000000002</v>
      </c>
      <c r="M21" s="4">
        <v>295899.40000000002</v>
      </c>
      <c r="N21" s="4">
        <v>296138.7</v>
      </c>
      <c r="O21" s="4">
        <v>296526.59999999998</v>
      </c>
      <c r="P21" s="4">
        <v>297122.7</v>
      </c>
      <c r="Q21" s="4">
        <v>297598.2</v>
      </c>
      <c r="R21" s="4">
        <v>298203.3</v>
      </c>
      <c r="S21" s="4">
        <v>298921.09999999998</v>
      </c>
      <c r="T21" s="4">
        <v>300504</v>
      </c>
      <c r="U21" s="4">
        <v>303413.40000000002</v>
      </c>
      <c r="V21" s="4">
        <v>306511.09999999998</v>
      </c>
      <c r="W21" s="4">
        <v>309344.90000000002</v>
      </c>
      <c r="X21" s="4">
        <v>311937.09999999998</v>
      </c>
      <c r="Y21" s="4">
        <v>314156.09999999998</v>
      </c>
      <c r="Z21" s="4">
        <v>316536</v>
      </c>
      <c r="AA21" s="4">
        <v>318639.40000000002</v>
      </c>
      <c r="AB21" s="4">
        <v>320657.90000000002</v>
      </c>
      <c r="AC21" s="4">
        <v>322805.59999999998</v>
      </c>
      <c r="AD21" s="4">
        <v>324956.79999999999</v>
      </c>
      <c r="AE21" s="4">
        <v>327039.09999999998</v>
      </c>
      <c r="AF21" s="4">
        <v>328872</v>
      </c>
      <c r="AG21" s="4">
        <v>331116</v>
      </c>
      <c r="AH21" s="4">
        <v>333215.3</v>
      </c>
      <c r="AI21" s="4">
        <v>335173</v>
      </c>
      <c r="AJ21" s="4">
        <v>337863.8</v>
      </c>
      <c r="AK21" s="4">
        <v>340720.4</v>
      </c>
      <c r="AL21" s="4">
        <v>343577.59999999998</v>
      </c>
      <c r="AM21" s="4">
        <v>346830.1</v>
      </c>
      <c r="AN21" s="4">
        <v>349770.7</v>
      </c>
      <c r="AO21" s="4">
        <v>352977</v>
      </c>
      <c r="AP21" s="4">
        <v>356305.1</v>
      </c>
      <c r="AQ21" s="4">
        <v>359953.2</v>
      </c>
      <c r="AR21" s="4">
        <v>362891.4</v>
      </c>
      <c r="AS21" s="4">
        <v>365553.3</v>
      </c>
      <c r="AT21" s="4">
        <v>368362.8</v>
      </c>
      <c r="AU21" s="4">
        <v>370598</v>
      </c>
      <c r="AV21" s="4">
        <v>373122.3</v>
      </c>
      <c r="AW21" s="4">
        <v>375361.3</v>
      </c>
      <c r="AX21" s="4">
        <v>377001.9</v>
      </c>
      <c r="AY21" s="4">
        <v>377495.8</v>
      </c>
      <c r="AZ21" s="4">
        <v>378783.1</v>
      </c>
      <c r="BA21" s="4">
        <v>379824.9</v>
      </c>
      <c r="BB21" s="4">
        <v>380910.8</v>
      </c>
      <c r="BC21" s="4">
        <v>383528.3</v>
      </c>
      <c r="BD21" s="4">
        <v>384715.8</v>
      </c>
      <c r="BE21" s="4">
        <v>384663.4</v>
      </c>
      <c r="BF21" s="4">
        <v>385362.2</v>
      </c>
      <c r="BG21" s="4">
        <v>388246.8</v>
      </c>
      <c r="BH21" s="4">
        <v>389674.1</v>
      </c>
      <c r="BI21" s="4">
        <v>391710.2</v>
      </c>
      <c r="BJ21" s="4">
        <v>393959</v>
      </c>
      <c r="BK21" s="4">
        <v>396961.6</v>
      </c>
      <c r="BL21" s="4">
        <v>399055.6</v>
      </c>
      <c r="BM21" s="4">
        <v>402261.8</v>
      </c>
      <c r="BN21" s="4">
        <v>406232.8</v>
      </c>
      <c r="BO21" s="4">
        <v>407442.1</v>
      </c>
      <c r="BP21" s="4">
        <v>410369.6</v>
      </c>
      <c r="BQ21" s="4">
        <v>412765.3</v>
      </c>
      <c r="BR21" s="4">
        <v>415453.5</v>
      </c>
      <c r="BS21" s="4">
        <v>417794.3</v>
      </c>
      <c r="BT21" s="4">
        <v>421823.6</v>
      </c>
      <c r="BU21" s="4">
        <v>423717.8</v>
      </c>
      <c r="BV21" s="4">
        <v>427176</v>
      </c>
      <c r="BW21" s="4">
        <v>430239.7</v>
      </c>
      <c r="BX21" s="4">
        <v>434199</v>
      </c>
      <c r="BY21" s="4">
        <v>436270.8</v>
      </c>
      <c r="BZ21" s="4">
        <v>437693.1</v>
      </c>
      <c r="CA21" s="4">
        <v>440919.1</v>
      </c>
      <c r="CB21" s="4">
        <v>443614.8</v>
      </c>
      <c r="CC21" s="4">
        <v>446578.5</v>
      </c>
      <c r="CD21" s="4">
        <v>447723.6</v>
      </c>
      <c r="CE21" s="4">
        <v>452309.3</v>
      </c>
      <c r="CF21" s="4">
        <v>454852.4</v>
      </c>
      <c r="CG21" s="4">
        <v>458230.6</v>
      </c>
      <c r="CH21" s="4">
        <v>461877.2</v>
      </c>
      <c r="CI21" s="4">
        <v>460310.3</v>
      </c>
      <c r="CJ21" s="4">
        <v>465027.2</v>
      </c>
      <c r="CK21" s="4">
        <v>468350.5</v>
      </c>
      <c r="CL21" s="4">
        <v>473132.4</v>
      </c>
      <c r="CM21" s="4">
        <v>475741.8</v>
      </c>
      <c r="CN21" s="4">
        <v>480408.2</v>
      </c>
      <c r="CO21" s="4">
        <v>482626.2</v>
      </c>
      <c r="CP21" s="4">
        <v>485123.9</v>
      </c>
      <c r="CQ21" s="4">
        <v>488090.2</v>
      </c>
      <c r="CR21" s="4">
        <v>489401</v>
      </c>
      <c r="CS21" s="4">
        <v>494742.6</v>
      </c>
      <c r="CT21" s="4">
        <v>497059.9</v>
      </c>
      <c r="CU21" s="4">
        <v>500067.9</v>
      </c>
      <c r="CV21" s="4">
        <v>503559</v>
      </c>
      <c r="CW21" s="4">
        <v>507044.6</v>
      </c>
      <c r="CX21" s="4">
        <v>507752.4</v>
      </c>
      <c r="CY21" s="4">
        <v>513056.8</v>
      </c>
      <c r="CZ21" s="4">
        <v>514862.4</v>
      </c>
      <c r="DA21" s="4">
        <v>517515.3</v>
      </c>
      <c r="DB21" s="4">
        <v>523978.8</v>
      </c>
      <c r="DC21" s="4">
        <v>527651.30000000005</v>
      </c>
      <c r="DD21" s="4">
        <v>529756.6</v>
      </c>
      <c r="DE21" s="4">
        <v>534901.6</v>
      </c>
      <c r="DF21" s="4">
        <v>538318.19999999995</v>
      </c>
      <c r="DG21" s="4">
        <v>542093.80000000005</v>
      </c>
      <c r="DH21" s="4">
        <v>545217.69999999995</v>
      </c>
      <c r="DI21" s="4">
        <v>548758.1</v>
      </c>
      <c r="DJ21" s="4">
        <v>552822.30000000005</v>
      </c>
      <c r="DK21" s="4">
        <v>554452.30000000005</v>
      </c>
      <c r="DL21" s="4">
        <v>558805.6</v>
      </c>
      <c r="DM21" s="4">
        <v>560911.80000000005</v>
      </c>
      <c r="DN21" s="4">
        <v>562057.5</v>
      </c>
      <c r="DO21" s="4">
        <v>568976.4</v>
      </c>
      <c r="DP21" s="4">
        <v>567496.6</v>
      </c>
      <c r="DQ21" s="4">
        <v>571840.4</v>
      </c>
      <c r="DR21" s="4">
        <v>573697.30000000005</v>
      </c>
      <c r="DS21" s="4">
        <v>571612.69999999995</v>
      </c>
      <c r="DT21" s="4">
        <v>574317</v>
      </c>
      <c r="DU21" s="4">
        <v>573142.1</v>
      </c>
      <c r="DV21" s="4">
        <v>574259.9</v>
      </c>
      <c r="DW21" s="4">
        <v>575938.4</v>
      </c>
      <c r="DX21" s="4">
        <v>578402.5</v>
      </c>
      <c r="DY21" s="4">
        <v>581272.30000000005</v>
      </c>
      <c r="DZ21" s="4">
        <v>584125.69999999995</v>
      </c>
      <c r="EA21" s="4">
        <v>584879.1</v>
      </c>
      <c r="EB21" s="4">
        <v>581516</v>
      </c>
      <c r="EC21" s="4">
        <v>586737.9</v>
      </c>
      <c r="ED21" s="4">
        <v>587564</v>
      </c>
      <c r="EE21" s="4">
        <v>590421.6</v>
      </c>
      <c r="EF21" s="4">
        <v>593240.9</v>
      </c>
      <c r="EG21" s="4">
        <v>598516.6</v>
      </c>
      <c r="EH21" s="4">
        <v>600044.69999999995</v>
      </c>
      <c r="EI21" s="4">
        <v>601498.1</v>
      </c>
      <c r="EJ21" s="4">
        <v>603407.80000000005</v>
      </c>
      <c r="EK21" s="4">
        <v>608499.5</v>
      </c>
      <c r="EL21" s="4">
        <v>607717.9</v>
      </c>
      <c r="EM21" s="4">
        <v>611079</v>
      </c>
      <c r="EN21" s="4">
        <v>613865.1</v>
      </c>
      <c r="EO21" s="4">
        <v>615670.6</v>
      </c>
      <c r="EP21" s="4">
        <v>617327.1</v>
      </c>
      <c r="EQ21" s="4">
        <v>619759.80000000005</v>
      </c>
      <c r="ER21" s="4">
        <v>621392.1</v>
      </c>
      <c r="ES21" s="4">
        <v>622245.80000000005</v>
      </c>
      <c r="ET21" s="4">
        <v>630732.80000000005</v>
      </c>
      <c r="EU21" s="4">
        <v>630340.30000000005</v>
      </c>
      <c r="EV21" s="4">
        <v>632642.80000000005</v>
      </c>
      <c r="EW21" s="4">
        <v>635053.9</v>
      </c>
      <c r="EX21" s="4">
        <v>638322.4</v>
      </c>
      <c r="EY21" s="4">
        <v>642114.4</v>
      </c>
      <c r="EZ21" s="4">
        <v>646386.80000000005</v>
      </c>
      <c r="FA21" s="4">
        <v>643704.6</v>
      </c>
      <c r="FB21" s="4">
        <v>645891.69999999995</v>
      </c>
      <c r="FC21" s="4">
        <v>649637.80000000005</v>
      </c>
      <c r="FD21" s="4">
        <v>651095.80000000005</v>
      </c>
      <c r="FE21" s="4">
        <v>657365.9</v>
      </c>
      <c r="FF21" s="4">
        <v>658227.4</v>
      </c>
      <c r="FG21" s="4">
        <v>664291.80000000005</v>
      </c>
      <c r="FH21" s="4">
        <v>665768.1</v>
      </c>
      <c r="FI21" s="4">
        <v>664920.9</v>
      </c>
      <c r="FJ21" s="4">
        <v>665140.30000000005</v>
      </c>
      <c r="FK21" s="4">
        <v>658434.9</v>
      </c>
      <c r="FL21" s="4">
        <v>578327.5</v>
      </c>
      <c r="FM21" s="4">
        <v>611069.4</v>
      </c>
      <c r="FN21" s="4">
        <v>638917.1</v>
      </c>
      <c r="FO21" s="4">
        <v>628659.80000000005</v>
      </c>
      <c r="FP21" s="4">
        <v>651180.6</v>
      </c>
      <c r="FQ21" s="4">
        <v>662907.30000000005</v>
      </c>
      <c r="FR21" s="4">
        <v>664851.69999999995</v>
      </c>
      <c r="FS21" s="4">
        <v>666399.5</v>
      </c>
      <c r="FT21" s="4">
        <v>669221.9</v>
      </c>
      <c r="FU21" s="4">
        <v>670689.6</v>
      </c>
      <c r="FV21" s="4">
        <v>674166.4</v>
      </c>
      <c r="FW21" s="4">
        <v>678735.5</v>
      </c>
      <c r="FX21" s="4">
        <v>680244.4</v>
      </c>
      <c r="FY21" s="4">
        <v>679863.4</v>
      </c>
      <c r="FZ21" s="4">
        <v>683476.8</v>
      </c>
      <c r="GA21" s="4">
        <v>690931.6</v>
      </c>
      <c r="GB21" s="4">
        <v>693730</v>
      </c>
      <c r="GC21" s="5">
        <v>700758.8</v>
      </c>
      <c r="GD21" s="5">
        <v>699606.2</v>
      </c>
      <c r="GE21" s="5">
        <v>703245.2</v>
      </c>
      <c r="GF21" s="5">
        <v>710151.9</v>
      </c>
      <c r="GG21" s="5">
        <v>711372.7</v>
      </c>
      <c r="GH21" s="5">
        <v>716119.1</v>
      </c>
      <c r="GI21" s="5">
        <v>718984.2</v>
      </c>
      <c r="GJ21" s="5">
        <v>721198.3</v>
      </c>
      <c r="GK21" s="5">
        <v>723875.3</v>
      </c>
      <c r="GL21" s="5">
        <v>726571.9</v>
      </c>
      <c r="GM21" s="5">
        <v>729031.1</v>
      </c>
      <c r="GN21" s="5">
        <v>731508.3</v>
      </c>
      <c r="GO21" s="5">
        <v>733774.2</v>
      </c>
      <c r="GP21" s="5">
        <v>736174.2</v>
      </c>
      <c r="GQ21" s="5">
        <v>738662.3</v>
      </c>
      <c r="GR21" s="5">
        <v>741211.1</v>
      </c>
      <c r="GS21" s="5">
        <v>743740.4</v>
      </c>
      <c r="GT21" s="5">
        <v>746326.7</v>
      </c>
      <c r="GU21" s="5">
        <v>748882.7</v>
      </c>
      <c r="GV21" s="5">
        <v>751466.1</v>
      </c>
      <c r="GW21" s="5">
        <v>754064.8</v>
      </c>
      <c r="GX21" s="5">
        <v>756736.1</v>
      </c>
      <c r="GY21" s="5">
        <v>759416.8</v>
      </c>
      <c r="GZ21" s="5">
        <v>762179</v>
      </c>
      <c r="HA21" s="5">
        <v>764905.2</v>
      </c>
      <c r="HB21" s="5">
        <v>767718.2</v>
      </c>
      <c r="HC21" s="5">
        <v>770546.6</v>
      </c>
      <c r="HD21" s="5">
        <v>773451.8</v>
      </c>
      <c r="HE21" s="5">
        <v>776323.4</v>
      </c>
      <c r="HF21" s="5">
        <v>779274.9</v>
      </c>
      <c r="HG21" s="5">
        <v>782192.1</v>
      </c>
      <c r="HH21" s="5">
        <v>785189.1</v>
      </c>
      <c r="HI21" s="5">
        <v>788266.1</v>
      </c>
      <c r="HJ21" s="5">
        <v>791419.9</v>
      </c>
      <c r="HK21" s="5">
        <v>794586.4</v>
      </c>
      <c r="HL21" s="5">
        <v>797764.8</v>
      </c>
      <c r="HM21" s="5">
        <v>801020.8</v>
      </c>
      <c r="HN21" s="5">
        <v>804289.4</v>
      </c>
      <c r="HO21" s="5">
        <v>807636.8</v>
      </c>
      <c r="HP21" s="5">
        <v>810995.8</v>
      </c>
      <c r="HQ21" s="5">
        <v>814343.1</v>
      </c>
      <c r="HR21" s="5">
        <v>817662.1</v>
      </c>
      <c r="HS21" s="5">
        <v>821040.8</v>
      </c>
      <c r="HT21" s="5">
        <v>824433.5</v>
      </c>
      <c r="HU21" s="5">
        <v>827841.8</v>
      </c>
      <c r="HV21" s="5">
        <v>831261.1</v>
      </c>
      <c r="HW21" s="5">
        <v>834696</v>
      </c>
      <c r="HX21" s="5">
        <v>838145.9</v>
      </c>
      <c r="HY21" s="5">
        <v>841608.5</v>
      </c>
      <c r="HZ21" s="5">
        <v>845085.4</v>
      </c>
      <c r="IA21" s="5">
        <v>848575.8</v>
      </c>
      <c r="IB21" s="5">
        <v>852079.9</v>
      </c>
      <c r="IC21" s="5">
        <v>855596.8</v>
      </c>
      <c r="ID21" s="5">
        <v>859132.2</v>
      </c>
      <c r="IE21" s="5">
        <v>862679.9</v>
      </c>
      <c r="IF21" s="5">
        <v>866243.9</v>
      </c>
      <c r="IG21" s="5">
        <v>869823.4</v>
      </c>
      <c r="IH21" s="5">
        <v>873417.6</v>
      </c>
      <c r="II21" s="5">
        <v>877029.2</v>
      </c>
      <c r="IJ21" s="5">
        <v>880655</v>
      </c>
      <c r="IK21" s="5">
        <v>884291.6</v>
      </c>
      <c r="IL21" s="5">
        <v>887943.9</v>
      </c>
      <c r="IM21" s="5">
        <v>891681.1</v>
      </c>
      <c r="IN21" s="5">
        <v>895433.2</v>
      </c>
      <c r="IO21" s="5">
        <v>899197.6</v>
      </c>
      <c r="IP21" s="5">
        <v>902977</v>
      </c>
      <c r="IQ21" s="5">
        <v>906843.2</v>
      </c>
      <c r="IR21" s="5">
        <v>910731.1</v>
      </c>
      <c r="IS21" s="5">
        <v>914647.1</v>
      </c>
      <c r="IT21" s="5">
        <v>918581.6</v>
      </c>
      <c r="IU21" s="5">
        <v>922534</v>
      </c>
      <c r="IV21" s="5">
        <v>926503.4</v>
      </c>
      <c r="IW21" s="5">
        <v>930413.5</v>
      </c>
      <c r="IX21" s="5">
        <v>934340.1</v>
      </c>
      <c r="IY21" s="5">
        <v>938282.4</v>
      </c>
      <c r="IZ21" s="5">
        <v>942241.4</v>
      </c>
      <c r="JA21" s="5">
        <v>946037.4</v>
      </c>
      <c r="JB21" s="5">
        <v>949843.4</v>
      </c>
      <c r="JC21" s="5">
        <v>953663.8</v>
      </c>
      <c r="JD21" s="5">
        <v>957495.8</v>
      </c>
      <c r="JE21" s="5">
        <v>961158.1</v>
      </c>
      <c r="JF21" s="5">
        <v>964830.7</v>
      </c>
      <c r="JG21" s="5">
        <v>968513.6</v>
      </c>
      <c r="JH21" s="5">
        <v>972204.1</v>
      </c>
      <c r="JI21" s="5">
        <v>975850.1</v>
      </c>
      <c r="JJ21" s="5">
        <v>979503.2</v>
      </c>
      <c r="JK21" s="5">
        <v>983167.1</v>
      </c>
      <c r="JL21" s="5">
        <v>986835.4</v>
      </c>
      <c r="JM21" s="5">
        <v>990585.3</v>
      </c>
      <c r="JN21" s="5">
        <v>994343.8</v>
      </c>
      <c r="JO21" s="5">
        <v>998110.8</v>
      </c>
      <c r="JP21" s="5">
        <v>1001888</v>
      </c>
      <c r="JQ21" s="5">
        <v>1005621</v>
      </c>
      <c r="JR21" s="5">
        <v>1009360</v>
      </c>
      <c r="JS21" s="5">
        <v>1013113</v>
      </c>
      <c r="JT21" s="5">
        <v>1016869</v>
      </c>
      <c r="JU21" s="5">
        <v>1020612</v>
      </c>
      <c r="JV21" s="5">
        <v>1024364</v>
      </c>
      <c r="JW21" s="5">
        <v>1028123</v>
      </c>
      <c r="JX21" s="5">
        <v>1031891</v>
      </c>
      <c r="JY21" s="5">
        <v>1035584</v>
      </c>
      <c r="JZ21" s="5">
        <v>1039285</v>
      </c>
      <c r="KA21" s="5">
        <v>1042996</v>
      </c>
      <c r="KB21" s="5">
        <v>1046708</v>
      </c>
      <c r="KC21" s="5">
        <v>1050402</v>
      </c>
      <c r="KD21" s="5">
        <v>1054100</v>
      </c>
      <c r="KE21" s="5">
        <v>1057805</v>
      </c>
      <c r="KF21" s="5">
        <v>1061515</v>
      </c>
      <c r="KG21" s="5">
        <v>1065192</v>
      </c>
      <c r="KH21" s="5">
        <v>1068878</v>
      </c>
      <c r="KI21" s="5">
        <v>1072568</v>
      </c>
      <c r="KJ21" s="5">
        <v>1076264</v>
      </c>
      <c r="KK21" s="5">
        <v>1079887</v>
      </c>
      <c r="KL21" s="5">
        <v>1083516</v>
      </c>
      <c r="KM21" s="5">
        <v>1087146</v>
      </c>
      <c r="KN21" s="5">
        <v>1090783</v>
      </c>
      <c r="KO21" s="5">
        <v>1094426</v>
      </c>
      <c r="KP21" s="5">
        <v>1098074</v>
      </c>
      <c r="KQ21" s="5">
        <v>1101726</v>
      </c>
      <c r="KR21" s="5">
        <v>1105386</v>
      </c>
      <c r="KS21" s="5">
        <v>1109014</v>
      </c>
      <c r="KT21" s="5">
        <v>1112646</v>
      </c>
      <c r="KU21" s="5">
        <v>1116283</v>
      </c>
      <c r="KV21" s="5">
        <v>1119927</v>
      </c>
      <c r="KW21" s="5">
        <v>1123544</v>
      </c>
      <c r="KX21" s="5">
        <v>1127164</v>
      </c>
      <c r="KY21" s="5">
        <v>1130789</v>
      </c>
      <c r="KZ21" s="5">
        <v>1134419</v>
      </c>
      <c r="LA21" s="5">
        <v>1138051</v>
      </c>
      <c r="LB21" s="5">
        <v>1141688</v>
      </c>
      <c r="LC21" s="5">
        <v>1145329</v>
      </c>
      <c r="LD21" s="5">
        <v>1148975</v>
      </c>
      <c r="LE21" s="5">
        <v>1152656</v>
      </c>
      <c r="LF21" s="5">
        <v>1156341</v>
      </c>
      <c r="LG21" s="5">
        <v>1160035</v>
      </c>
      <c r="LH21" s="5">
        <v>1163734</v>
      </c>
      <c r="LI21" s="5">
        <v>1167417</v>
      </c>
      <c r="LJ21" s="5">
        <v>1171106</v>
      </c>
      <c r="LK21" s="5">
        <v>1174800</v>
      </c>
      <c r="LL21" s="5">
        <v>1178501</v>
      </c>
      <c r="LM21" s="5">
        <v>1182233</v>
      </c>
      <c r="LN21" s="5">
        <v>1185971</v>
      </c>
      <c r="LO21" s="5">
        <v>1189714</v>
      </c>
      <c r="LP21" s="5">
        <v>1193465</v>
      </c>
      <c r="LQ21" s="5">
        <v>1197222</v>
      </c>
      <c r="LR21" s="5">
        <v>1200987</v>
      </c>
      <c r="LS21" t="s">
        <v>437</v>
      </c>
      <c r="LT21" t="b">
        <v>0</v>
      </c>
      <c r="LU21" s="3" t="s">
        <v>358</v>
      </c>
      <c r="LV21" t="s">
        <v>349</v>
      </c>
      <c r="LW21">
        <v>2024</v>
      </c>
      <c r="LX21">
        <v>2</v>
      </c>
      <c r="LY21" s="2">
        <v>46126</v>
      </c>
      <c r="LZ21" t="s">
        <v>438</v>
      </c>
      <c r="MA21" t="s">
        <v>349</v>
      </c>
      <c r="MB21" t="s">
        <v>352</v>
      </c>
      <c r="MC21" t="s">
        <v>439</v>
      </c>
      <c r="MD21" t="s">
        <v>354</v>
      </c>
    </row>
    <row r="22" spans="1:342" x14ac:dyDescent="0.25">
      <c r="A22" t="s">
        <v>342</v>
      </c>
      <c r="B22" t="s">
        <v>399</v>
      </c>
      <c r="C22" t="s">
        <v>420</v>
      </c>
      <c r="D22" t="s">
        <v>356</v>
      </c>
      <c r="E22" t="s">
        <v>369</v>
      </c>
      <c r="F22" t="s">
        <v>347</v>
      </c>
      <c r="G22" s="4">
        <v>302</v>
      </c>
      <c r="H22" s="4">
        <v>-2364</v>
      </c>
      <c r="I22" s="4">
        <v>-1527</v>
      </c>
      <c r="J22" s="4">
        <v>-296</v>
      </c>
      <c r="K22" s="4">
        <v>-1332</v>
      </c>
      <c r="L22" s="4">
        <v>-2964</v>
      </c>
      <c r="M22" s="4">
        <v>-1973</v>
      </c>
      <c r="N22" s="4">
        <v>1855</v>
      </c>
      <c r="O22" s="4">
        <v>1451</v>
      </c>
      <c r="P22" s="4">
        <v>-2280</v>
      </c>
      <c r="Q22" s="4">
        <v>-1135</v>
      </c>
      <c r="R22" s="4">
        <v>-255</v>
      </c>
      <c r="S22" s="4">
        <v>1465</v>
      </c>
      <c r="T22" s="4">
        <v>-2799</v>
      </c>
      <c r="U22" s="4">
        <v>-2262</v>
      </c>
      <c r="V22" s="4">
        <v>1020</v>
      </c>
      <c r="W22" s="4">
        <v>69</v>
      </c>
      <c r="X22" s="4">
        <v>-4056</v>
      </c>
      <c r="Y22" s="4">
        <v>-1335</v>
      </c>
      <c r="Z22" s="4">
        <v>174</v>
      </c>
      <c r="AA22" s="4">
        <v>150</v>
      </c>
      <c r="AB22" s="4">
        <v>-4184</v>
      </c>
      <c r="AC22" s="4">
        <v>104</v>
      </c>
      <c r="AD22" s="4">
        <v>183</v>
      </c>
      <c r="AE22" s="4">
        <v>1194</v>
      </c>
      <c r="AF22" s="4">
        <v>-2874</v>
      </c>
      <c r="AG22" s="4">
        <v>-2900</v>
      </c>
      <c r="AH22" s="4">
        <v>518</v>
      </c>
      <c r="AI22" s="4">
        <v>799</v>
      </c>
      <c r="AJ22" s="4">
        <v>-5078</v>
      </c>
      <c r="AK22" s="4">
        <v>-1639</v>
      </c>
      <c r="AL22" s="4">
        <v>125</v>
      </c>
      <c r="AM22" s="4">
        <v>3162</v>
      </c>
      <c r="AN22" s="4">
        <v>-2495</v>
      </c>
      <c r="AO22" s="4">
        <v>735</v>
      </c>
      <c r="AP22" s="4">
        <v>2097</v>
      </c>
      <c r="AQ22" s="4">
        <v>5670</v>
      </c>
      <c r="AR22" s="4">
        <v>-2497</v>
      </c>
      <c r="AS22" s="4">
        <v>-349</v>
      </c>
      <c r="AT22" s="4">
        <v>3799</v>
      </c>
      <c r="AU22" s="4">
        <v>4022</v>
      </c>
      <c r="AV22" s="4">
        <v>-3188</v>
      </c>
      <c r="AW22" s="4">
        <v>-90</v>
      </c>
      <c r="AX22" s="4">
        <v>870</v>
      </c>
      <c r="AY22" s="4">
        <v>1980</v>
      </c>
      <c r="AZ22" s="4">
        <v>-6393</v>
      </c>
      <c r="BA22" s="4">
        <v>-3906</v>
      </c>
      <c r="BB22" s="4">
        <v>-2083</v>
      </c>
      <c r="BC22" s="4">
        <v>-2105</v>
      </c>
      <c r="BD22" s="4">
        <v>-12839</v>
      </c>
      <c r="BE22" s="4">
        <v>-9877</v>
      </c>
      <c r="BF22" s="4">
        <v>-7529</v>
      </c>
      <c r="BG22" s="4">
        <v>-8066</v>
      </c>
      <c r="BH22" s="4">
        <v>-14808</v>
      </c>
      <c r="BI22" s="4">
        <v>-11231</v>
      </c>
      <c r="BJ22" s="4">
        <v>-9723.0010000000002</v>
      </c>
      <c r="BK22" s="4">
        <v>-9205.9989999999998</v>
      </c>
      <c r="BL22" s="4">
        <v>-14247</v>
      </c>
      <c r="BM22" s="4">
        <v>-9870</v>
      </c>
      <c r="BN22" s="4">
        <v>-6344</v>
      </c>
      <c r="BO22" s="4">
        <v>-6376</v>
      </c>
      <c r="BP22" s="4">
        <v>-11372</v>
      </c>
      <c r="BQ22" s="4">
        <v>-8952.0010000000002</v>
      </c>
      <c r="BR22" s="4">
        <v>-4943</v>
      </c>
      <c r="BS22" s="4">
        <v>-2801</v>
      </c>
      <c r="BT22" s="4">
        <v>-13775</v>
      </c>
      <c r="BU22" s="4">
        <v>-7993</v>
      </c>
      <c r="BV22" s="4">
        <v>-1515</v>
      </c>
      <c r="BW22" s="4">
        <v>-1397</v>
      </c>
      <c r="BX22" s="4">
        <v>-10914</v>
      </c>
      <c r="BY22" s="4">
        <v>-5092</v>
      </c>
      <c r="BZ22" s="4">
        <v>3254</v>
      </c>
      <c r="CA22" s="4">
        <v>8279</v>
      </c>
      <c r="CB22" s="4">
        <v>-8999</v>
      </c>
      <c r="CC22" s="4">
        <v>-139</v>
      </c>
      <c r="CD22" s="4">
        <v>3908</v>
      </c>
      <c r="CE22" s="4">
        <v>11536</v>
      </c>
      <c r="CF22" s="4">
        <v>-6073</v>
      </c>
      <c r="CG22" s="4">
        <v>2723</v>
      </c>
      <c r="CH22" s="4">
        <v>5239</v>
      </c>
      <c r="CI22" s="4">
        <v>15484</v>
      </c>
      <c r="CJ22" s="4">
        <v>3583</v>
      </c>
      <c r="CK22" s="4">
        <v>5062</v>
      </c>
      <c r="CL22" s="4">
        <v>-2312</v>
      </c>
      <c r="CM22" s="4">
        <v>15523</v>
      </c>
      <c r="CN22" s="4">
        <v>1345</v>
      </c>
      <c r="CO22" s="4">
        <v>4329</v>
      </c>
      <c r="CP22" s="4">
        <v>-6058</v>
      </c>
      <c r="CQ22" s="4">
        <v>8187</v>
      </c>
      <c r="CR22" s="4">
        <v>-7615</v>
      </c>
      <c r="CS22" s="4">
        <v>-2609</v>
      </c>
      <c r="CT22" s="4">
        <v>-9612</v>
      </c>
      <c r="CU22" s="4">
        <v>3280</v>
      </c>
      <c r="CV22" s="4">
        <v>-10315</v>
      </c>
      <c r="CW22" s="4">
        <v>-7300</v>
      </c>
      <c r="CX22" s="4">
        <v>-10269</v>
      </c>
      <c r="CY22" s="4">
        <v>6059</v>
      </c>
      <c r="CZ22" s="4">
        <v>-11544</v>
      </c>
      <c r="DA22" s="4">
        <v>-7862</v>
      </c>
      <c r="DB22" s="4">
        <v>-10460</v>
      </c>
      <c r="DC22" s="4">
        <v>5706</v>
      </c>
      <c r="DD22" s="4">
        <v>-10101</v>
      </c>
      <c r="DE22" s="4">
        <v>-5475</v>
      </c>
      <c r="DF22" s="4">
        <v>-11155</v>
      </c>
      <c r="DG22" s="4">
        <v>7754</v>
      </c>
      <c r="DH22" s="4">
        <v>-9060.9989999999998</v>
      </c>
      <c r="DI22" s="4">
        <v>-6421</v>
      </c>
      <c r="DJ22" s="4">
        <v>-10254</v>
      </c>
      <c r="DK22" s="4">
        <v>11876</v>
      </c>
      <c r="DL22" s="4">
        <v>-10313</v>
      </c>
      <c r="DM22" s="4">
        <v>-6032.9989999999998</v>
      </c>
      <c r="DN22" s="4">
        <v>-11680</v>
      </c>
      <c r="DO22" s="4">
        <v>11602</v>
      </c>
      <c r="DP22" s="4">
        <v>-16131</v>
      </c>
      <c r="DQ22" s="4">
        <v>-14227</v>
      </c>
      <c r="DR22" s="4">
        <v>-26174</v>
      </c>
      <c r="DS22" s="4">
        <v>-11205</v>
      </c>
      <c r="DT22" s="4">
        <v>-34905</v>
      </c>
      <c r="DU22" s="4">
        <v>-28268</v>
      </c>
      <c r="DV22" s="4">
        <v>-35818</v>
      </c>
      <c r="DW22" s="4">
        <v>-12945</v>
      </c>
      <c r="DX22" s="4">
        <v>-28648</v>
      </c>
      <c r="DY22" s="4">
        <v>-27408</v>
      </c>
      <c r="DZ22" s="4">
        <v>-36832</v>
      </c>
      <c r="EA22" s="4">
        <v>-8180</v>
      </c>
      <c r="EB22" s="4">
        <v>-27081</v>
      </c>
      <c r="EC22" s="4">
        <v>-21773</v>
      </c>
      <c r="ED22" s="4">
        <v>-31275</v>
      </c>
      <c r="EE22" s="4">
        <v>-10482</v>
      </c>
      <c r="EF22" s="4">
        <v>-30362</v>
      </c>
      <c r="EG22" s="4">
        <v>-20790</v>
      </c>
      <c r="EH22" s="4">
        <v>-32173</v>
      </c>
      <c r="EI22" s="4">
        <v>-7430</v>
      </c>
      <c r="EJ22" s="4">
        <v>-25239</v>
      </c>
      <c r="EK22" s="4">
        <v>-19320</v>
      </c>
      <c r="EL22" s="4">
        <v>-28033</v>
      </c>
      <c r="EM22" s="4">
        <v>-3546</v>
      </c>
      <c r="EN22" s="4">
        <v>-25237</v>
      </c>
      <c r="EO22" s="4">
        <v>-17704</v>
      </c>
      <c r="EP22" s="4">
        <v>-23624</v>
      </c>
      <c r="EQ22" s="4">
        <v>5479</v>
      </c>
      <c r="ER22" s="4">
        <v>-20491</v>
      </c>
      <c r="ES22" s="4">
        <v>-14683</v>
      </c>
      <c r="ET22" s="4">
        <v>-20932</v>
      </c>
      <c r="EU22" s="4">
        <v>7809</v>
      </c>
      <c r="EV22" s="4">
        <v>-17438</v>
      </c>
      <c r="EW22" s="4">
        <v>-10309</v>
      </c>
      <c r="EX22" s="4">
        <v>-13765</v>
      </c>
      <c r="EY22" s="4">
        <v>20877</v>
      </c>
      <c r="EZ22" s="4">
        <v>-16314</v>
      </c>
      <c r="FA22" s="4">
        <v>-4937</v>
      </c>
      <c r="FB22" s="4">
        <v>-8732</v>
      </c>
      <c r="FC22" s="4">
        <v>17020</v>
      </c>
      <c r="FD22" s="4">
        <v>-10061</v>
      </c>
      <c r="FE22" s="4">
        <v>-3809</v>
      </c>
      <c r="FF22" s="4">
        <v>-10578</v>
      </c>
      <c r="FG22" s="4">
        <v>25708</v>
      </c>
      <c r="FH22" s="4">
        <v>-14703</v>
      </c>
      <c r="FI22" s="4">
        <v>-2124</v>
      </c>
      <c r="FJ22" s="4">
        <v>-14664</v>
      </c>
      <c r="FK22" s="4">
        <v>15541</v>
      </c>
      <c r="FL22" s="4">
        <v>-110611</v>
      </c>
      <c r="FM22" s="4">
        <v>-57583</v>
      </c>
      <c r="FN22" s="4">
        <v>-50385</v>
      </c>
      <c r="FO22" s="4">
        <v>-20533</v>
      </c>
      <c r="FP22" s="4">
        <v>-47506</v>
      </c>
      <c r="FQ22" s="4">
        <v>-22494</v>
      </c>
      <c r="FR22" s="4">
        <v>-16129</v>
      </c>
      <c r="FS22" s="4">
        <v>18757</v>
      </c>
      <c r="FT22" s="4">
        <v>-33821</v>
      </c>
      <c r="FU22" s="4">
        <v>-13212</v>
      </c>
      <c r="FV22" s="4">
        <v>-42642</v>
      </c>
      <c r="FW22" s="4">
        <v>9003</v>
      </c>
      <c r="FX22" s="4">
        <v>-44482</v>
      </c>
      <c r="FY22" s="4">
        <v>-16417</v>
      </c>
      <c r="FZ22" s="4">
        <v>-26802</v>
      </c>
      <c r="GA22" s="4">
        <v>20821</v>
      </c>
      <c r="GB22" s="4">
        <v>-39507</v>
      </c>
      <c r="GC22" s="4">
        <v>-21755</v>
      </c>
      <c r="GD22" s="4">
        <v>-34856</v>
      </c>
      <c r="GE22" s="4">
        <v>20120</v>
      </c>
      <c r="GF22" s="4">
        <v>-48955</v>
      </c>
      <c r="GG22" s="4">
        <v>-24303</v>
      </c>
      <c r="GH22" s="4">
        <v>-24250</v>
      </c>
      <c r="GI22" s="5">
        <v>38984.769999999997</v>
      </c>
      <c r="GJ22" s="5">
        <v>-41393.949999999997</v>
      </c>
      <c r="GK22" s="5">
        <v>-14335.89</v>
      </c>
      <c r="GL22" s="5">
        <v>-34696.92</v>
      </c>
      <c r="GM22" s="5">
        <v>27836.74</v>
      </c>
      <c r="GN22" s="5">
        <v>-31674.09</v>
      </c>
      <c r="GO22" s="5">
        <v>-3469.875</v>
      </c>
      <c r="GP22" s="5">
        <v>-24766.46</v>
      </c>
      <c r="GQ22" s="5">
        <v>41233.910000000003</v>
      </c>
      <c r="GR22" s="5">
        <v>-28416.98</v>
      </c>
      <c r="GS22" s="5">
        <v>670.82809999999995</v>
      </c>
      <c r="GT22" s="5">
        <v>-21463.07</v>
      </c>
      <c r="GU22" s="5">
        <v>47086.23</v>
      </c>
      <c r="GV22" s="5">
        <v>-29568.36</v>
      </c>
      <c r="GW22" s="5">
        <v>530.63480000000004</v>
      </c>
      <c r="GX22" s="5">
        <v>-22217.27</v>
      </c>
      <c r="GY22" s="5">
        <v>48671.29</v>
      </c>
      <c r="GZ22" s="5">
        <v>-28089.83</v>
      </c>
      <c r="HA22" s="5">
        <v>3261.0140000000001</v>
      </c>
      <c r="HB22" s="5">
        <v>-20252.29</v>
      </c>
      <c r="HC22" s="5">
        <v>53789.58</v>
      </c>
      <c r="HD22" s="5">
        <v>-30622.880000000001</v>
      </c>
      <c r="HE22" s="5">
        <v>1852.701</v>
      </c>
      <c r="HF22" s="5">
        <v>-22576.93</v>
      </c>
      <c r="HG22" s="5">
        <v>54257.16</v>
      </c>
      <c r="HH22" s="5">
        <v>-33194.54</v>
      </c>
      <c r="HI22" s="5">
        <v>452.96089999999998</v>
      </c>
      <c r="HJ22" s="5">
        <v>-25049.759999999998</v>
      </c>
      <c r="HK22" s="5">
        <v>54495.38</v>
      </c>
      <c r="HL22" s="5">
        <v>-36180.839999999997</v>
      </c>
      <c r="HM22" s="5">
        <v>-1380.7270000000001</v>
      </c>
      <c r="HN22" s="5">
        <v>-27971.22</v>
      </c>
      <c r="HO22" s="5">
        <v>54354.23</v>
      </c>
      <c r="HP22" s="5">
        <v>-39706.769999999997</v>
      </c>
      <c r="HQ22" s="5">
        <v>-3626.8589999999999</v>
      </c>
      <c r="HR22" s="5">
        <v>-31144.42</v>
      </c>
      <c r="HS22" s="5">
        <v>54342.06</v>
      </c>
      <c r="HT22" s="5">
        <v>-42993.1</v>
      </c>
      <c r="HU22" s="5">
        <v>-5541.6949999999997</v>
      </c>
      <c r="HV22" s="5">
        <v>-34246.879999999997</v>
      </c>
      <c r="HW22" s="5">
        <v>54969.69</v>
      </c>
      <c r="HX22" s="5">
        <v>-46099.82</v>
      </c>
      <c r="HY22" s="5">
        <v>-7277.0739999999996</v>
      </c>
      <c r="HZ22" s="5">
        <v>-37110.07</v>
      </c>
      <c r="IA22" s="5">
        <v>55391.27</v>
      </c>
      <c r="IB22" s="5">
        <v>-49445.81</v>
      </c>
      <c r="IC22" s="5">
        <v>-9127.1370000000006</v>
      </c>
      <c r="ID22" s="5">
        <v>-40038.6</v>
      </c>
      <c r="IE22" s="5">
        <v>55988.91</v>
      </c>
      <c r="IF22" s="5">
        <v>-52682.86</v>
      </c>
      <c r="IG22" s="5">
        <v>-10875.14</v>
      </c>
      <c r="IH22" s="5">
        <v>-43097.25</v>
      </c>
      <c r="II22" s="5">
        <v>56418.15</v>
      </c>
      <c r="IJ22" s="5">
        <v>-56355.040000000001</v>
      </c>
      <c r="IK22" s="5">
        <v>-12984.88</v>
      </c>
      <c r="IL22" s="5">
        <v>-46443.91</v>
      </c>
      <c r="IM22" s="5">
        <v>56784.47</v>
      </c>
      <c r="IN22" s="5">
        <v>-60186.91</v>
      </c>
      <c r="IO22" s="5">
        <v>-15076.34</v>
      </c>
      <c r="IP22" s="5">
        <v>-49694.2</v>
      </c>
      <c r="IQ22" s="5">
        <v>59338.67</v>
      </c>
      <c r="IR22" s="5">
        <v>-62029.3</v>
      </c>
      <c r="IS22" s="5">
        <v>-15264.68</v>
      </c>
      <c r="IT22" s="5">
        <v>-51363.3</v>
      </c>
      <c r="IU22" s="5">
        <v>61864.63</v>
      </c>
      <c r="IV22" s="5">
        <v>-64230.05</v>
      </c>
      <c r="IW22" s="5">
        <v>-15645.88</v>
      </c>
      <c r="IX22" s="5">
        <v>-53098.55</v>
      </c>
      <c r="IY22" s="5">
        <v>64494.25</v>
      </c>
      <c r="IZ22" s="5">
        <v>-66485.88</v>
      </c>
      <c r="JA22" s="5">
        <v>-16021.32</v>
      </c>
      <c r="JB22" s="5">
        <v>-54829.5</v>
      </c>
      <c r="JC22" s="5">
        <v>67272.929999999993</v>
      </c>
      <c r="JD22" s="5">
        <v>-68638.45</v>
      </c>
      <c r="JE22" s="5">
        <v>-16266.59</v>
      </c>
      <c r="JF22" s="5">
        <v>-56494.27</v>
      </c>
      <c r="JG22" s="5">
        <v>70221.350000000006</v>
      </c>
      <c r="JH22" s="5">
        <v>-70676.91</v>
      </c>
      <c r="JI22" s="5">
        <v>-16390.41</v>
      </c>
      <c r="JJ22" s="5">
        <v>-58156.34</v>
      </c>
      <c r="JK22" s="5">
        <v>73231.710000000006</v>
      </c>
      <c r="JL22" s="5">
        <v>-72830.44</v>
      </c>
      <c r="JM22" s="5">
        <v>-16611.45</v>
      </c>
      <c r="JN22" s="5">
        <v>-59995.37</v>
      </c>
      <c r="JO22" s="5">
        <v>76181.990000000005</v>
      </c>
      <c r="JP22" s="5">
        <v>-75334.31</v>
      </c>
      <c r="JQ22" s="5">
        <v>-17074.63</v>
      </c>
      <c r="JR22" s="5">
        <v>-61992.5</v>
      </c>
      <c r="JS22" s="5">
        <v>79194.62</v>
      </c>
      <c r="JT22" s="5">
        <v>-77838.490000000005</v>
      </c>
      <c r="JU22" s="5">
        <v>-17481.060000000001</v>
      </c>
      <c r="JV22" s="5">
        <v>-64028.800000000003</v>
      </c>
      <c r="JW22" s="5">
        <v>82308.75</v>
      </c>
      <c r="JX22" s="5">
        <v>-80436.91</v>
      </c>
      <c r="JY22" s="5">
        <v>-17892.669999999998</v>
      </c>
      <c r="JZ22" s="5">
        <v>-66082.34</v>
      </c>
      <c r="KA22" s="5">
        <v>85555.95</v>
      </c>
      <c r="KB22" s="5">
        <v>-83009.31</v>
      </c>
      <c r="KC22" s="5">
        <v>-18242.57</v>
      </c>
      <c r="KD22" s="5">
        <v>-68170.63</v>
      </c>
      <c r="KE22" s="5">
        <v>88902.55</v>
      </c>
      <c r="KF22" s="5">
        <v>-85686.73</v>
      </c>
      <c r="KG22" s="5">
        <v>-18621.55</v>
      </c>
      <c r="KH22" s="5">
        <v>-70307.67</v>
      </c>
      <c r="KI22" s="5">
        <v>92360.44</v>
      </c>
      <c r="KJ22" s="5">
        <v>-88443.71</v>
      </c>
      <c r="KK22" s="5">
        <v>-19009.84</v>
      </c>
      <c r="KL22" s="5">
        <v>-72488.52</v>
      </c>
      <c r="KM22" s="5">
        <v>95928.77</v>
      </c>
      <c r="KN22" s="5">
        <v>-91183.12</v>
      </c>
      <c r="KO22" s="5">
        <v>-19346.62</v>
      </c>
      <c r="KP22" s="5">
        <v>-74723.55</v>
      </c>
      <c r="KQ22" s="5">
        <v>99588.24</v>
      </c>
      <c r="KR22" s="5">
        <v>-94077.9</v>
      </c>
      <c r="KS22" s="5">
        <v>-19740.09</v>
      </c>
      <c r="KT22" s="5">
        <v>-77014.58</v>
      </c>
      <c r="KU22" s="5">
        <v>103368</v>
      </c>
      <c r="KV22" s="5">
        <v>-97019.55</v>
      </c>
      <c r="KW22" s="5">
        <v>-20120.73</v>
      </c>
      <c r="KX22" s="5">
        <v>-79363.73</v>
      </c>
      <c r="KY22" s="5">
        <v>107259.6</v>
      </c>
      <c r="KZ22" s="5">
        <v>-100021.7</v>
      </c>
      <c r="LA22" s="5">
        <v>-20496.41</v>
      </c>
      <c r="LB22" s="5">
        <v>-81774.02</v>
      </c>
      <c r="LC22" s="5">
        <v>111275.4</v>
      </c>
      <c r="LD22" s="5">
        <v>-103109.4</v>
      </c>
      <c r="LE22" s="5">
        <v>-20871.75</v>
      </c>
      <c r="LF22" s="5">
        <v>-84257.05</v>
      </c>
      <c r="LG22" s="5">
        <v>115414.5</v>
      </c>
      <c r="LH22" s="5">
        <v>-106364.6</v>
      </c>
      <c r="LI22" s="5">
        <v>-21310</v>
      </c>
      <c r="LJ22" s="5">
        <v>-86822.55</v>
      </c>
      <c r="LK22" s="5">
        <v>119694.5</v>
      </c>
      <c r="LL22" s="5">
        <v>-109641.2</v>
      </c>
      <c r="LM22" s="5">
        <v>-21702.95</v>
      </c>
      <c r="LN22" s="5">
        <v>-89457.88</v>
      </c>
      <c r="LO22" s="5">
        <v>124109.3</v>
      </c>
      <c r="LP22" s="5">
        <v>-113071.3</v>
      </c>
      <c r="LQ22" s="5">
        <v>-22135.88</v>
      </c>
      <c r="LR22" s="5">
        <v>-92169.49</v>
      </c>
      <c r="LS22" t="s">
        <v>348</v>
      </c>
      <c r="LT22" t="b">
        <v>0</v>
      </c>
      <c r="LU22" t="s">
        <v>349</v>
      </c>
      <c r="LV22" t="s">
        <v>349</v>
      </c>
      <c r="LW22">
        <v>2025</v>
      </c>
      <c r="LX22">
        <v>4</v>
      </c>
      <c r="LY22" s="2">
        <v>46126</v>
      </c>
      <c r="LZ22" s="3" t="s">
        <v>400</v>
      </c>
      <c r="MA22" t="s">
        <v>401</v>
      </c>
      <c r="MB22" t="s">
        <v>352</v>
      </c>
      <c r="MC22" t="s">
        <v>402</v>
      </c>
      <c r="MD22" t="s">
        <v>354</v>
      </c>
    </row>
    <row r="23" spans="1:342" x14ac:dyDescent="0.25">
      <c r="A23" t="s">
        <v>342</v>
      </c>
      <c r="B23" t="s">
        <v>403</v>
      </c>
      <c r="C23" t="s">
        <v>420</v>
      </c>
      <c r="D23" t="s">
        <v>356</v>
      </c>
      <c r="E23" t="s">
        <v>369</v>
      </c>
      <c r="F23" t="s">
        <v>347</v>
      </c>
      <c r="G23" s="4">
        <v>1E-3</v>
      </c>
      <c r="H23" s="4">
        <v>1E-3</v>
      </c>
      <c r="I23" s="4">
        <v>1E-3</v>
      </c>
      <c r="J23" s="4">
        <v>1E-3</v>
      </c>
      <c r="K23" s="4">
        <v>1E-3</v>
      </c>
      <c r="L23" s="4">
        <v>1E-3</v>
      </c>
      <c r="M23" s="4">
        <v>1E-3</v>
      </c>
      <c r="N23" s="4">
        <v>1E-3</v>
      </c>
      <c r="O23" s="4">
        <v>1E-3</v>
      </c>
      <c r="P23" s="4">
        <v>1E-3</v>
      </c>
      <c r="Q23" s="4">
        <v>1E-3</v>
      </c>
      <c r="R23" s="4">
        <v>1E-3</v>
      </c>
      <c r="S23" s="4">
        <v>1E-3</v>
      </c>
      <c r="T23" s="4">
        <v>1E-3</v>
      </c>
      <c r="U23" s="4">
        <v>1E-3</v>
      </c>
      <c r="V23" s="4">
        <v>1E-3</v>
      </c>
      <c r="W23" s="4">
        <v>1E-3</v>
      </c>
      <c r="X23" s="4">
        <v>1E-3</v>
      </c>
      <c r="Y23" s="4">
        <v>1E-3</v>
      </c>
      <c r="Z23" s="4">
        <v>1E-3</v>
      </c>
      <c r="AA23" s="4">
        <v>1E-3</v>
      </c>
      <c r="AB23" s="4">
        <v>1E-3</v>
      </c>
      <c r="AC23" s="4">
        <v>1E-3</v>
      </c>
      <c r="AD23" s="4">
        <v>1E-3</v>
      </c>
      <c r="AE23" s="4">
        <v>1E-3</v>
      </c>
      <c r="AF23" s="4">
        <v>1E-3</v>
      </c>
      <c r="AG23" s="4">
        <v>1E-3</v>
      </c>
      <c r="AH23" s="4">
        <v>1E-3</v>
      </c>
      <c r="AI23" s="4">
        <v>1E-3</v>
      </c>
      <c r="AJ23" s="4">
        <v>1E-3</v>
      </c>
      <c r="AK23" s="4">
        <v>1E-3</v>
      </c>
      <c r="AL23" s="4">
        <v>1E-3</v>
      </c>
      <c r="AM23" s="4">
        <v>1E-3</v>
      </c>
      <c r="AN23" s="4">
        <v>1E-3</v>
      </c>
      <c r="AO23" s="4">
        <v>1E-3</v>
      </c>
      <c r="AP23" s="4">
        <v>1E-3</v>
      </c>
      <c r="AQ23" s="4">
        <v>1E-3</v>
      </c>
      <c r="AR23" s="4">
        <v>1E-3</v>
      </c>
      <c r="AS23" s="4">
        <v>1E-3</v>
      </c>
      <c r="AT23" s="4">
        <v>1E-3</v>
      </c>
      <c r="AU23" s="4">
        <v>1E-3</v>
      </c>
      <c r="AV23" s="4">
        <v>1E-3</v>
      </c>
      <c r="AW23" s="4">
        <v>1E-3</v>
      </c>
      <c r="AX23" s="4">
        <v>1E-3</v>
      </c>
      <c r="AY23" s="4">
        <v>1E-3</v>
      </c>
      <c r="AZ23" s="4">
        <v>1E-3</v>
      </c>
      <c r="BA23" s="4">
        <v>1E-3</v>
      </c>
      <c r="BB23" s="4">
        <v>1E-3</v>
      </c>
      <c r="BC23" s="4">
        <v>1E-3</v>
      </c>
      <c r="BD23" s="4">
        <v>1E-3</v>
      </c>
      <c r="BE23" s="4">
        <v>1E-3</v>
      </c>
      <c r="BF23" s="4">
        <v>1E-3</v>
      </c>
      <c r="BG23" s="4">
        <v>1E-3</v>
      </c>
      <c r="BH23" s="4">
        <v>1E-3</v>
      </c>
      <c r="BI23" s="4">
        <v>1E-3</v>
      </c>
      <c r="BJ23" s="4">
        <v>1E-3</v>
      </c>
      <c r="BK23" s="4">
        <v>1E-3</v>
      </c>
      <c r="BL23" s="4">
        <v>1E-3</v>
      </c>
      <c r="BM23" s="4">
        <v>1E-3</v>
      </c>
      <c r="BN23" s="4">
        <v>1E-3</v>
      </c>
      <c r="BO23" s="4">
        <v>1E-3</v>
      </c>
      <c r="BP23" s="4">
        <v>1E-3</v>
      </c>
      <c r="BQ23" s="4">
        <v>1E-3</v>
      </c>
      <c r="BR23" s="4">
        <v>1E-3</v>
      </c>
      <c r="BS23" s="4">
        <v>1E-3</v>
      </c>
      <c r="BT23" s="4">
        <v>1E-3</v>
      </c>
      <c r="BU23" s="4">
        <v>1E-3</v>
      </c>
      <c r="BV23" s="4">
        <v>1E-3</v>
      </c>
      <c r="BW23" s="4">
        <v>1E-3</v>
      </c>
      <c r="BX23" s="4">
        <v>325351</v>
      </c>
      <c r="BY23" s="4">
        <v>330582</v>
      </c>
      <c r="BZ23" s="4">
        <v>330423</v>
      </c>
      <c r="CA23" s="4">
        <v>326133</v>
      </c>
      <c r="CB23" s="4">
        <v>333211</v>
      </c>
      <c r="CC23" s="4">
        <v>333334</v>
      </c>
      <c r="CD23" s="4">
        <v>332260</v>
      </c>
      <c r="CE23" s="4">
        <v>330781</v>
      </c>
      <c r="CF23" s="4">
        <v>331576</v>
      </c>
      <c r="CG23" s="4">
        <v>319806</v>
      </c>
      <c r="CH23" s="4">
        <v>319700</v>
      </c>
      <c r="CI23" s="4">
        <v>299659</v>
      </c>
      <c r="CJ23" s="4">
        <v>302504</v>
      </c>
      <c r="CK23" s="4">
        <v>299193</v>
      </c>
      <c r="CL23" s="4">
        <v>314399</v>
      </c>
      <c r="CM23" s="4">
        <v>306701</v>
      </c>
      <c r="CN23" s="4">
        <v>316188</v>
      </c>
      <c r="CO23" s="4">
        <v>313842</v>
      </c>
      <c r="CP23" s="4">
        <v>334237</v>
      </c>
      <c r="CQ23" s="4">
        <v>333739</v>
      </c>
      <c r="CR23" s="4">
        <v>348042</v>
      </c>
      <c r="CS23" s="4">
        <v>353746</v>
      </c>
      <c r="CT23" s="4">
        <v>385431</v>
      </c>
      <c r="CU23" s="4">
        <v>388404</v>
      </c>
      <c r="CV23" s="4">
        <v>388568</v>
      </c>
      <c r="CW23" s="4">
        <v>390972</v>
      </c>
      <c r="CX23" s="4">
        <v>410236</v>
      </c>
      <c r="CY23" s="4">
        <v>409014</v>
      </c>
      <c r="CZ23" s="4">
        <v>434999</v>
      </c>
      <c r="DA23" s="4">
        <v>441417</v>
      </c>
      <c r="DB23" s="4">
        <v>460437</v>
      </c>
      <c r="DC23" s="4">
        <v>459695</v>
      </c>
      <c r="DD23" s="4">
        <v>466266</v>
      </c>
      <c r="DE23" s="4">
        <v>464606</v>
      </c>
      <c r="DF23" s="4">
        <v>479331</v>
      </c>
      <c r="DG23" s="4">
        <v>471421</v>
      </c>
      <c r="DH23" s="4">
        <v>483758</v>
      </c>
      <c r="DI23" s="4">
        <v>487884</v>
      </c>
      <c r="DJ23" s="4">
        <v>502323</v>
      </c>
      <c r="DK23" s="4">
        <v>494652</v>
      </c>
      <c r="DL23" s="4">
        <v>515874</v>
      </c>
      <c r="DM23" s="4">
        <v>519856</v>
      </c>
      <c r="DN23" s="4">
        <v>550373</v>
      </c>
      <c r="DO23" s="4">
        <v>544843</v>
      </c>
      <c r="DP23" s="4">
        <v>594890</v>
      </c>
      <c r="DQ23" s="4">
        <v>650308</v>
      </c>
      <c r="DR23" s="4">
        <v>705371</v>
      </c>
      <c r="DS23" s="4">
        <v>739660</v>
      </c>
      <c r="DT23" s="4">
        <v>784655</v>
      </c>
      <c r="DU23" s="4">
        <v>799817</v>
      </c>
      <c r="DV23" s="4">
        <v>872322</v>
      </c>
      <c r="DW23" s="4">
        <v>867406</v>
      </c>
      <c r="DX23" s="4">
        <v>907094</v>
      </c>
      <c r="DY23" s="4">
        <v>907995</v>
      </c>
      <c r="DZ23" s="4">
        <v>963180</v>
      </c>
      <c r="EA23" s="4">
        <v>970167</v>
      </c>
      <c r="EB23" s="4">
        <v>1014713</v>
      </c>
      <c r="EC23" s="4">
        <v>1050997</v>
      </c>
      <c r="ED23" s="4">
        <v>1096805</v>
      </c>
      <c r="EE23" s="4">
        <v>1101987</v>
      </c>
      <c r="EF23" s="4">
        <v>1166524</v>
      </c>
      <c r="EG23" s="4">
        <v>1175000</v>
      </c>
      <c r="EH23" s="4">
        <v>1213320</v>
      </c>
      <c r="EI23" s="4">
        <v>1227473</v>
      </c>
      <c r="EJ23" s="4">
        <v>1254198</v>
      </c>
      <c r="EK23" s="4">
        <v>1260032</v>
      </c>
      <c r="EL23" s="4">
        <v>1295371</v>
      </c>
      <c r="EM23" s="4">
        <v>1302978</v>
      </c>
      <c r="EN23" s="4">
        <v>1337101</v>
      </c>
      <c r="EO23" s="4">
        <v>1344725</v>
      </c>
      <c r="EP23" s="4">
        <v>1381363</v>
      </c>
      <c r="EQ23" s="4">
        <v>1384016</v>
      </c>
      <c r="ER23" s="4">
        <v>1406195</v>
      </c>
      <c r="ES23" s="4">
        <v>1418545</v>
      </c>
      <c r="ET23" s="4">
        <v>1455461</v>
      </c>
      <c r="EU23" s="4">
        <v>1448222</v>
      </c>
      <c r="EV23" s="4">
        <v>1481021</v>
      </c>
      <c r="EW23" s="4">
        <v>1488299</v>
      </c>
      <c r="EX23" s="4">
        <v>1529399</v>
      </c>
      <c r="EY23" s="4">
        <v>1518974</v>
      </c>
      <c r="EZ23" s="4">
        <v>1550608</v>
      </c>
      <c r="FA23" s="4">
        <v>1552855</v>
      </c>
      <c r="FB23" s="4">
        <v>1501466</v>
      </c>
      <c r="FC23" s="4">
        <v>1494319</v>
      </c>
      <c r="FD23" s="4">
        <v>1511044</v>
      </c>
      <c r="FE23" s="4">
        <v>1494568</v>
      </c>
      <c r="FF23" s="4">
        <v>1521760</v>
      </c>
      <c r="FG23" s="4">
        <v>1477459</v>
      </c>
      <c r="FH23" s="4">
        <v>1533810</v>
      </c>
      <c r="FI23" s="4">
        <v>1537445</v>
      </c>
      <c r="FJ23" s="4">
        <v>1586116</v>
      </c>
      <c r="FK23" s="4">
        <v>1585462</v>
      </c>
      <c r="FL23" s="4">
        <v>1753321</v>
      </c>
      <c r="FM23" s="4">
        <v>1770031</v>
      </c>
      <c r="FN23" s="4">
        <v>1837306</v>
      </c>
      <c r="FO23" s="4">
        <v>1849577</v>
      </c>
      <c r="FP23" s="4">
        <v>1901020</v>
      </c>
      <c r="FQ23" s="4">
        <v>1921644</v>
      </c>
      <c r="FR23" s="4">
        <v>1976975</v>
      </c>
      <c r="FS23" s="4">
        <v>1982655</v>
      </c>
      <c r="FT23" s="4">
        <v>2023112</v>
      </c>
      <c r="FU23" s="4">
        <v>2038348</v>
      </c>
      <c r="FV23" s="4">
        <v>2104197</v>
      </c>
      <c r="FW23" s="4">
        <v>2157672</v>
      </c>
      <c r="FX23" s="4">
        <v>2221600</v>
      </c>
      <c r="FY23" s="4">
        <v>2199638</v>
      </c>
      <c r="FZ23" s="4">
        <v>2287494</v>
      </c>
      <c r="GA23" s="4">
        <v>2268056</v>
      </c>
      <c r="GB23" s="4">
        <v>2325056</v>
      </c>
      <c r="GC23" s="4">
        <v>2364351</v>
      </c>
      <c r="GD23" s="4">
        <v>2452835</v>
      </c>
      <c r="GE23" s="4">
        <v>2437615</v>
      </c>
      <c r="GF23" s="4">
        <v>2509193</v>
      </c>
      <c r="GG23" s="4">
        <v>2557176</v>
      </c>
      <c r="GH23" s="4">
        <v>2596795</v>
      </c>
      <c r="GI23" s="5">
        <v>2557872</v>
      </c>
      <c r="GJ23" s="5">
        <v>2609760</v>
      </c>
      <c r="GK23" s="5">
        <v>2638573</v>
      </c>
      <c r="GL23" s="5">
        <v>2687970</v>
      </c>
      <c r="GM23" s="5">
        <v>2694700</v>
      </c>
      <c r="GN23" s="5">
        <v>2742374</v>
      </c>
      <c r="GO23" s="5">
        <v>2766320</v>
      </c>
      <c r="GP23" s="5">
        <v>2811795</v>
      </c>
      <c r="GQ23" s="5">
        <v>2813638</v>
      </c>
      <c r="GR23" s="5">
        <v>2857943</v>
      </c>
      <c r="GS23" s="5">
        <v>2877502</v>
      </c>
      <c r="GT23" s="5">
        <v>2919412</v>
      </c>
      <c r="GU23" s="5">
        <v>2914503</v>
      </c>
      <c r="GV23" s="5">
        <v>2959863</v>
      </c>
      <c r="GW23" s="5">
        <v>2979351</v>
      </c>
      <c r="GX23" s="5">
        <v>3021797</v>
      </c>
      <c r="GY23" s="5">
        <v>3014516</v>
      </c>
      <c r="GZ23" s="5">
        <v>3058726</v>
      </c>
      <c r="HA23" s="5">
        <v>3075925</v>
      </c>
      <c r="HB23" s="5">
        <v>3116854</v>
      </c>
      <c r="HC23" s="5">
        <v>3105472</v>
      </c>
      <c r="HD23" s="5">
        <v>3152823</v>
      </c>
      <c r="HE23" s="5">
        <v>3172225</v>
      </c>
      <c r="HF23" s="5">
        <v>3216284</v>
      </c>
      <c r="HG23" s="5">
        <v>3206056</v>
      </c>
      <c r="HH23" s="5">
        <v>3256580</v>
      </c>
      <c r="HI23" s="5">
        <v>3278163</v>
      </c>
      <c r="HJ23" s="5">
        <v>3325482</v>
      </c>
      <c r="HK23" s="5">
        <v>3316685</v>
      </c>
      <c r="HL23" s="5">
        <v>3368648</v>
      </c>
      <c r="HM23" s="5">
        <v>3390701</v>
      </c>
      <c r="HN23" s="5">
        <v>3439587</v>
      </c>
      <c r="HO23" s="5">
        <v>3430501</v>
      </c>
      <c r="HP23" s="5">
        <v>3486638</v>
      </c>
      <c r="HQ23" s="5">
        <v>3511778</v>
      </c>
      <c r="HR23" s="5">
        <v>3564689</v>
      </c>
      <c r="HS23" s="5">
        <v>3557430</v>
      </c>
      <c r="HT23" s="5">
        <v>3617530</v>
      </c>
      <c r="HU23" s="5">
        <v>3645464</v>
      </c>
      <c r="HV23" s="5">
        <v>3702368</v>
      </c>
      <c r="HW23" s="5">
        <v>3696373</v>
      </c>
      <c r="HX23" s="5">
        <v>3760283</v>
      </c>
      <c r="HY23" s="5">
        <v>3790863</v>
      </c>
      <c r="HZ23" s="5">
        <v>3851550</v>
      </c>
      <c r="IA23" s="5">
        <v>3847093</v>
      </c>
      <c r="IB23" s="5">
        <v>3915078</v>
      </c>
      <c r="IC23" s="5">
        <v>3948454</v>
      </c>
      <c r="ID23" s="5">
        <v>4013028</v>
      </c>
      <c r="IE23" s="5">
        <v>4010014</v>
      </c>
      <c r="IF23" s="5">
        <v>4081997</v>
      </c>
      <c r="IG23" s="5">
        <v>4118108</v>
      </c>
      <c r="IH23" s="5">
        <v>4186738</v>
      </c>
      <c r="II23" s="5">
        <v>4185415</v>
      </c>
      <c r="IJ23" s="5">
        <v>4261860</v>
      </c>
      <c r="IK23" s="5">
        <v>4301107</v>
      </c>
      <c r="IL23" s="5">
        <v>4374122</v>
      </c>
      <c r="IM23" s="5">
        <v>4374649</v>
      </c>
      <c r="IN23" s="5">
        <v>4455753</v>
      </c>
      <c r="IO23" s="5">
        <v>4498168</v>
      </c>
      <c r="IP23" s="5">
        <v>4575527</v>
      </c>
      <c r="IQ23" s="5">
        <v>4575691</v>
      </c>
      <c r="IR23" s="5">
        <v>4659462</v>
      </c>
      <c r="IS23" s="5">
        <v>4703134</v>
      </c>
      <c r="IT23" s="5">
        <v>4783248</v>
      </c>
      <c r="IU23" s="5">
        <v>4783182</v>
      </c>
      <c r="IV23" s="5">
        <v>4870014</v>
      </c>
      <c r="IW23" s="5">
        <v>4915182</v>
      </c>
      <c r="IX23" s="5">
        <v>4998154</v>
      </c>
      <c r="IY23" s="5">
        <v>4997834</v>
      </c>
      <c r="IZ23" s="5">
        <v>5087810</v>
      </c>
      <c r="JA23" s="5">
        <v>5134498</v>
      </c>
      <c r="JB23" s="5">
        <v>5220356</v>
      </c>
      <c r="JC23" s="5">
        <v>5219686</v>
      </c>
      <c r="JD23" s="5">
        <v>5312723</v>
      </c>
      <c r="JE23" s="5">
        <v>5360826</v>
      </c>
      <c r="JF23" s="5">
        <v>5449528</v>
      </c>
      <c r="JG23" s="5">
        <v>5448386</v>
      </c>
      <c r="JH23" s="5">
        <v>5544392</v>
      </c>
      <c r="JI23" s="5">
        <v>5593818</v>
      </c>
      <c r="JJ23" s="5">
        <v>5685394</v>
      </c>
      <c r="JK23" s="5">
        <v>5683784</v>
      </c>
      <c r="JL23" s="5">
        <v>5782903</v>
      </c>
      <c r="JM23" s="5">
        <v>5833790</v>
      </c>
      <c r="JN23" s="5">
        <v>5928457</v>
      </c>
      <c r="JO23" s="5">
        <v>5926534</v>
      </c>
      <c r="JP23" s="5">
        <v>6029152</v>
      </c>
      <c r="JQ23" s="5">
        <v>6081784</v>
      </c>
      <c r="JR23" s="5">
        <v>6179743</v>
      </c>
      <c r="JS23" s="5">
        <v>6177522</v>
      </c>
      <c r="JT23" s="5">
        <v>6283670</v>
      </c>
      <c r="JU23" s="5">
        <v>6338028</v>
      </c>
      <c r="JV23" s="5">
        <v>6439358</v>
      </c>
      <c r="JW23" s="5">
        <v>6436822</v>
      </c>
      <c r="JX23" s="5">
        <v>6546626</v>
      </c>
      <c r="JY23" s="5">
        <v>6602758</v>
      </c>
      <c r="JZ23" s="5">
        <v>6707514</v>
      </c>
      <c r="KA23" s="5">
        <v>6704609</v>
      </c>
      <c r="KB23" s="5">
        <v>6818072</v>
      </c>
      <c r="KC23" s="5">
        <v>6875954</v>
      </c>
      <c r="KD23" s="5">
        <v>6984212</v>
      </c>
      <c r="KE23" s="5">
        <v>6980920</v>
      </c>
      <c r="KF23" s="5">
        <v>7098183</v>
      </c>
      <c r="KG23" s="5">
        <v>7157886</v>
      </c>
      <c r="KH23" s="5">
        <v>7269738</v>
      </c>
      <c r="KI23" s="5">
        <v>7266039</v>
      </c>
      <c r="KJ23" s="5">
        <v>7387214</v>
      </c>
      <c r="KK23" s="5">
        <v>7448790</v>
      </c>
      <c r="KL23" s="5">
        <v>7564320</v>
      </c>
      <c r="KM23" s="5">
        <v>7560178</v>
      </c>
      <c r="KN23" s="5">
        <v>7685276</v>
      </c>
      <c r="KO23" s="5">
        <v>7748713</v>
      </c>
      <c r="KP23" s="5">
        <v>7868017</v>
      </c>
      <c r="KQ23" s="5">
        <v>7863434</v>
      </c>
      <c r="KR23" s="5">
        <v>7992650</v>
      </c>
      <c r="KS23" s="5">
        <v>8058052</v>
      </c>
      <c r="KT23" s="5">
        <v>8181233</v>
      </c>
      <c r="KU23" s="5">
        <v>8176180</v>
      </c>
      <c r="KV23" s="5">
        <v>8309598</v>
      </c>
      <c r="KW23" s="5">
        <v>8376996</v>
      </c>
      <c r="KX23" s="5">
        <v>8504158</v>
      </c>
      <c r="KY23" s="5">
        <v>8498617</v>
      </c>
      <c r="KZ23" s="5">
        <v>8636333</v>
      </c>
      <c r="LA23" s="5">
        <v>8705771</v>
      </c>
      <c r="LB23" s="5">
        <v>8837024</v>
      </c>
      <c r="LC23" s="5">
        <v>8830973</v>
      </c>
      <c r="LD23" s="5">
        <v>8973113</v>
      </c>
      <c r="LE23" s="5">
        <v>9044645</v>
      </c>
      <c r="LF23" s="5">
        <v>9180118</v>
      </c>
      <c r="LG23" s="5">
        <v>9173554</v>
      </c>
      <c r="LH23" s="5">
        <v>9320333</v>
      </c>
      <c r="LI23" s="5">
        <v>9394079</v>
      </c>
      <c r="LJ23" s="5">
        <v>9533910</v>
      </c>
      <c r="LK23" s="5">
        <v>9526802</v>
      </c>
      <c r="LL23" s="5">
        <v>9678283</v>
      </c>
      <c r="LM23" s="5">
        <v>9754253</v>
      </c>
      <c r="LN23" s="5">
        <v>9898570</v>
      </c>
      <c r="LO23" s="5">
        <v>9890906</v>
      </c>
      <c r="LP23" s="5">
        <v>10047290</v>
      </c>
      <c r="LQ23" s="5">
        <v>10125590</v>
      </c>
      <c r="LR23" s="5">
        <v>10274530</v>
      </c>
      <c r="LS23" t="s">
        <v>348</v>
      </c>
      <c r="LT23" t="b">
        <v>0</v>
      </c>
      <c r="LU23" t="s">
        <v>349</v>
      </c>
      <c r="LV23" t="s">
        <v>349</v>
      </c>
      <c r="LW23">
        <v>2025</v>
      </c>
      <c r="LX23">
        <v>4</v>
      </c>
      <c r="LY23" s="2">
        <v>46126</v>
      </c>
      <c r="LZ23" t="s">
        <v>404</v>
      </c>
      <c r="MA23" t="s">
        <v>405</v>
      </c>
      <c r="MB23" t="s">
        <v>352</v>
      </c>
      <c r="MC23" t="s">
        <v>406</v>
      </c>
      <c r="MD23" t="s">
        <v>354</v>
      </c>
    </row>
    <row r="24" spans="1:342" x14ac:dyDescent="0.25">
      <c r="A24" t="s">
        <v>342</v>
      </c>
      <c r="B24" t="s">
        <v>460</v>
      </c>
      <c r="C24" t="s">
        <v>420</v>
      </c>
      <c r="D24" t="s">
        <v>461</v>
      </c>
      <c r="E24" t="s">
        <v>349</v>
      </c>
      <c r="F24" t="s">
        <v>347</v>
      </c>
      <c r="G24" s="4">
        <v>-1.83196</v>
      </c>
      <c r="H24" s="4">
        <v>-1.8287880000000001</v>
      </c>
      <c r="I24" s="4">
        <v>-1.8256209999999999</v>
      </c>
      <c r="J24" s="4">
        <v>-1.82246</v>
      </c>
      <c r="K24" s="4">
        <v>-1.8193049999999999</v>
      </c>
      <c r="L24" s="4">
        <v>-1.816155</v>
      </c>
      <c r="M24" s="4">
        <v>-1.81301</v>
      </c>
      <c r="N24" s="4">
        <v>-1.809871</v>
      </c>
      <c r="O24" s="4">
        <v>-1.806738</v>
      </c>
      <c r="P24" s="4">
        <v>-1.803609</v>
      </c>
      <c r="Q24" s="4">
        <v>-1.8004869999999999</v>
      </c>
      <c r="R24" s="4">
        <v>-1.797369</v>
      </c>
      <c r="S24" s="4">
        <v>-1.794257</v>
      </c>
      <c r="T24" s="4">
        <v>-1.7911509999999999</v>
      </c>
      <c r="U24" s="4">
        <v>-1.788049</v>
      </c>
      <c r="V24" s="4">
        <v>-1.784953</v>
      </c>
      <c r="W24" s="4">
        <v>-1.781863</v>
      </c>
      <c r="X24" s="4">
        <v>-1.778778</v>
      </c>
      <c r="Y24" s="4">
        <v>-1.775698</v>
      </c>
      <c r="Z24" s="4">
        <v>-1.772624</v>
      </c>
      <c r="AA24" s="4">
        <v>-1.7695540000000001</v>
      </c>
      <c r="AB24" s="4">
        <v>-1.766491</v>
      </c>
      <c r="AC24" s="4">
        <v>-1.7634320000000001</v>
      </c>
      <c r="AD24" s="4">
        <v>-1.7603789999999999</v>
      </c>
      <c r="AE24" s="4">
        <v>-1.757331</v>
      </c>
      <c r="AF24" s="4">
        <v>-1.7542880000000001</v>
      </c>
      <c r="AG24" s="4">
        <v>-1.7514289999999999</v>
      </c>
      <c r="AH24" s="4">
        <v>-1.7485740000000001</v>
      </c>
      <c r="AI24" s="4">
        <v>-1.745725</v>
      </c>
      <c r="AJ24" s="4">
        <v>-1.74288</v>
      </c>
      <c r="AK24" s="4">
        <v>-1.7400389999999999</v>
      </c>
      <c r="AL24" s="4">
        <v>-1.7372030000000001</v>
      </c>
      <c r="AM24" s="4">
        <v>-1.734372</v>
      </c>
      <c r="AN24" s="4">
        <v>-1.7315449999999999</v>
      </c>
      <c r="AO24" s="4">
        <v>-1.728723</v>
      </c>
      <c r="AP24" s="4">
        <v>-1.7259059999999999</v>
      </c>
      <c r="AQ24" s="4">
        <v>-1.723093</v>
      </c>
      <c r="AR24" s="4">
        <v>-1.7202850000000001</v>
      </c>
      <c r="AS24" s="4">
        <v>-1.717481</v>
      </c>
      <c r="AT24" s="4">
        <v>-1.714682</v>
      </c>
      <c r="AU24" s="4">
        <v>-1.7118869999999999</v>
      </c>
      <c r="AV24" s="4">
        <v>-1.7090970000000001</v>
      </c>
      <c r="AW24" s="4">
        <v>-1.7063120000000001</v>
      </c>
      <c r="AX24" s="4">
        <v>-1.7035309999999999</v>
      </c>
      <c r="AY24" s="4">
        <v>-1.7007540000000001</v>
      </c>
      <c r="AZ24" s="4">
        <v>-1.697983</v>
      </c>
      <c r="BA24" s="4">
        <v>-1.6952149999999999</v>
      </c>
      <c r="BB24" s="4">
        <v>-1.6924520000000001</v>
      </c>
      <c r="BC24" s="4">
        <v>-1.689694</v>
      </c>
      <c r="BD24" s="4">
        <v>-1.6869400000000001</v>
      </c>
      <c r="BE24" s="4">
        <v>-1.684191</v>
      </c>
      <c r="BF24" s="4">
        <v>-1.681446</v>
      </c>
      <c r="BG24" s="4">
        <v>-1.678706</v>
      </c>
      <c r="BH24" s="4">
        <v>-1.67597</v>
      </c>
      <c r="BI24" s="4">
        <v>-1.673238</v>
      </c>
      <c r="BJ24" s="4">
        <v>-1.6705110000000001</v>
      </c>
      <c r="BK24" s="4">
        <v>-1.667789</v>
      </c>
      <c r="BL24" s="4">
        <v>-1.6650700000000001</v>
      </c>
      <c r="BM24" s="4">
        <v>-1.6623570000000001</v>
      </c>
      <c r="BN24" s="4">
        <v>-1.6596470000000001</v>
      </c>
      <c r="BO24" s="4">
        <v>-1.6569419999999999</v>
      </c>
      <c r="BP24" s="4">
        <v>-1.654242</v>
      </c>
      <c r="BQ24" s="4">
        <v>-1.651546</v>
      </c>
      <c r="BR24" s="4">
        <v>-1.648854</v>
      </c>
      <c r="BS24" s="4">
        <v>-1.6461669999999999</v>
      </c>
      <c r="BT24" s="4">
        <v>-1.6434839999999999</v>
      </c>
      <c r="BU24" s="4">
        <v>-1.640806</v>
      </c>
      <c r="BV24" s="4">
        <v>-1.638131</v>
      </c>
      <c r="BW24" s="4">
        <v>-1.635462</v>
      </c>
      <c r="BX24" s="4">
        <v>-1.6327959999999999</v>
      </c>
      <c r="BY24" s="4">
        <v>-1.6313139999999999</v>
      </c>
      <c r="BZ24" s="4">
        <v>-1.6298330000000001</v>
      </c>
      <c r="CA24" s="4">
        <v>-1.6283540000000001</v>
      </c>
      <c r="CB24" s="4">
        <v>-1.626876</v>
      </c>
      <c r="CC24" s="4">
        <v>-1.625399</v>
      </c>
      <c r="CD24" s="4">
        <v>-1.6239239999999999</v>
      </c>
      <c r="CE24" s="4">
        <v>-1.6224499999999999</v>
      </c>
      <c r="CF24" s="4">
        <v>-1.6209769999999999</v>
      </c>
      <c r="CG24" s="4">
        <v>-1.6195059999999999</v>
      </c>
      <c r="CH24" s="4">
        <v>-1.6180349999999999</v>
      </c>
      <c r="CI24" s="4">
        <v>-1.6165670000000001</v>
      </c>
      <c r="CJ24" s="4">
        <v>-1.6150990000000001</v>
      </c>
      <c r="CK24" s="4">
        <v>-1.6136330000000001</v>
      </c>
      <c r="CL24" s="4">
        <v>-1.612169</v>
      </c>
      <c r="CM24" s="4">
        <v>-1.6107050000000001</v>
      </c>
      <c r="CN24" s="4">
        <v>-1.609243</v>
      </c>
      <c r="CO24" s="4">
        <v>-1.607782</v>
      </c>
      <c r="CP24" s="4">
        <v>-1.6063229999999999</v>
      </c>
      <c r="CQ24" s="4">
        <v>-1.604865</v>
      </c>
      <c r="CR24" s="4">
        <v>-1.6034079999999999</v>
      </c>
      <c r="CS24" s="4">
        <v>-1.601953</v>
      </c>
      <c r="CT24" s="4">
        <v>-1.6004989999999999</v>
      </c>
      <c r="CU24" s="4">
        <v>-1.599046</v>
      </c>
      <c r="CV24" s="4">
        <v>-1.597594</v>
      </c>
      <c r="CW24" s="4">
        <v>-1.596144</v>
      </c>
      <c r="CX24" s="4">
        <v>-1.594695</v>
      </c>
      <c r="CY24" s="4">
        <v>-1.593248</v>
      </c>
      <c r="CZ24" s="4">
        <v>-1.5918019999999999</v>
      </c>
      <c r="DA24" s="4">
        <v>-1.590357</v>
      </c>
      <c r="DB24" s="4">
        <v>-1.588913</v>
      </c>
      <c r="DC24" s="4">
        <v>-1.5874710000000001</v>
      </c>
      <c r="DD24" s="4">
        <v>-1.5860300000000001</v>
      </c>
      <c r="DE24" s="4">
        <v>-1.5845899999999999</v>
      </c>
      <c r="DF24" s="4">
        <v>-1.5831519999999999</v>
      </c>
      <c r="DG24" s="4">
        <v>-1.581715</v>
      </c>
      <c r="DH24" s="4">
        <v>-1.580279</v>
      </c>
      <c r="DI24" s="4">
        <v>-1.5788450000000001</v>
      </c>
      <c r="DJ24" s="4">
        <v>-1.5774109999999999</v>
      </c>
      <c r="DK24" s="4">
        <v>-1.5772539999999999</v>
      </c>
      <c r="DL24" s="4">
        <v>-1.5770960000000001</v>
      </c>
      <c r="DM24" s="4">
        <v>-1.576938</v>
      </c>
      <c r="DN24" s="4">
        <v>-1.576781</v>
      </c>
      <c r="DO24" s="4">
        <v>-1.576781</v>
      </c>
      <c r="DP24" s="4">
        <v>-1.576938</v>
      </c>
      <c r="DQ24" s="4">
        <v>-1.5772539999999999</v>
      </c>
      <c r="DR24" s="4">
        <v>-1.577569</v>
      </c>
      <c r="DS24" s="4">
        <v>-1.577806</v>
      </c>
      <c r="DT24" s="4">
        <v>-1.57796</v>
      </c>
      <c r="DU24" s="4">
        <v>-1.5780000000000001</v>
      </c>
      <c r="DV24" s="4">
        <v>-1.5780000000000001</v>
      </c>
      <c r="DW24" s="4">
        <v>-1.5781829999999999</v>
      </c>
      <c r="DX24" s="4">
        <v>-1.5783659999999999</v>
      </c>
      <c r="DY24" s="4">
        <v>-1.578549</v>
      </c>
      <c r="DZ24" s="4">
        <v>-1.578732</v>
      </c>
      <c r="EA24" s="4">
        <v>-1.5789150000000001</v>
      </c>
      <c r="EB24" s="4">
        <v>-1.5790979999999999</v>
      </c>
      <c r="EC24" s="4">
        <v>-1.5792809999999999</v>
      </c>
      <c r="ED24" s="4">
        <v>-1.579464</v>
      </c>
      <c r="EE24" s="4">
        <v>-1.579647</v>
      </c>
      <c r="EF24" s="4">
        <v>-1.5798300000000001</v>
      </c>
      <c r="EG24" s="4">
        <v>-1.580014</v>
      </c>
      <c r="EH24" s="4">
        <v>-1.5801970000000001</v>
      </c>
      <c r="EI24" s="4">
        <v>-1.5803799999999999</v>
      </c>
      <c r="EJ24" s="4">
        <v>-1.5805629999999999</v>
      </c>
      <c r="EK24" s="4">
        <v>-1.580746</v>
      </c>
      <c r="EL24" s="4">
        <v>-1.5809299999999999</v>
      </c>
      <c r="EM24" s="4">
        <v>-1.581113</v>
      </c>
      <c r="EN24" s="4">
        <v>-1.581296</v>
      </c>
      <c r="EO24" s="4">
        <v>-1.58148</v>
      </c>
      <c r="EP24" s="4">
        <v>-1.581663</v>
      </c>
      <c r="EQ24" s="4">
        <v>-1.5818460000000001</v>
      </c>
      <c r="ER24" s="4">
        <v>-1.58203</v>
      </c>
      <c r="ES24" s="4">
        <v>-1.5822130000000001</v>
      </c>
      <c r="ET24" s="4">
        <v>-1.5823970000000001</v>
      </c>
      <c r="EU24" s="4">
        <v>-1.5825800000000001</v>
      </c>
      <c r="EV24" s="4">
        <v>-1.5827640000000001</v>
      </c>
      <c r="EW24" s="4">
        <v>-1.5829470000000001</v>
      </c>
      <c r="EX24" s="4">
        <v>-1.5831310000000001</v>
      </c>
      <c r="EY24" s="4">
        <v>-1.5833140000000001</v>
      </c>
      <c r="EZ24" s="4">
        <v>-1.5834980000000001</v>
      </c>
      <c r="FA24" s="4">
        <v>-1.5836809999999999</v>
      </c>
      <c r="FB24" s="4">
        <v>-1.5838650000000001</v>
      </c>
      <c r="FC24" s="4">
        <v>-1.584049</v>
      </c>
      <c r="FD24" s="4">
        <v>-1.5842320000000001</v>
      </c>
      <c r="FE24" s="4">
        <v>-1.584416</v>
      </c>
      <c r="FF24" s="4">
        <v>-1.5846</v>
      </c>
      <c r="FG24" s="4">
        <v>-1.5847830000000001</v>
      </c>
      <c r="FH24" s="4">
        <v>-1.584967</v>
      </c>
      <c r="FI24" s="4">
        <v>-1.585151</v>
      </c>
      <c r="FJ24" s="4">
        <v>-1.5853349999999999</v>
      </c>
      <c r="FK24" s="4">
        <v>-1.5861270000000001</v>
      </c>
      <c r="FL24" s="4">
        <v>-1.5892999999999999</v>
      </c>
      <c r="FM24" s="4">
        <v>-1.591286</v>
      </c>
      <c r="FN24" s="4">
        <v>-1.592878</v>
      </c>
      <c r="FO24" s="4">
        <v>-1.593674</v>
      </c>
      <c r="FP24" s="4">
        <v>-1.5940719999999999</v>
      </c>
      <c r="FQ24" s="4">
        <v>-1.5943909999999999</v>
      </c>
      <c r="FR24" s="4">
        <v>-1.5945510000000001</v>
      </c>
      <c r="FS24" s="4">
        <v>-1.5947100000000001</v>
      </c>
      <c r="FT24" s="4">
        <v>-1.59487</v>
      </c>
      <c r="FU24" s="4">
        <v>-1.595029</v>
      </c>
      <c r="FV24" s="4">
        <v>-1.595189</v>
      </c>
      <c r="FW24" s="4">
        <v>-1.595348</v>
      </c>
      <c r="FX24" s="4">
        <v>-1.5955079999999999</v>
      </c>
      <c r="FY24" s="4">
        <v>-1.5955870000000001</v>
      </c>
      <c r="FZ24" s="4">
        <v>-1.5956669999999999</v>
      </c>
      <c r="GA24" s="4">
        <v>-1.595747</v>
      </c>
      <c r="GB24" s="4">
        <v>-1.5958270000000001</v>
      </c>
      <c r="GC24" s="5">
        <v>-1.595907</v>
      </c>
      <c r="GD24" s="5">
        <v>-1.595987</v>
      </c>
      <c r="GE24" s="5">
        <v>-1.596066</v>
      </c>
      <c r="GF24" s="5">
        <v>-1.5961460000000001</v>
      </c>
      <c r="GG24" s="5">
        <v>-1.5962259999999999</v>
      </c>
      <c r="GH24" s="5">
        <v>-1.5963000000000001</v>
      </c>
      <c r="GI24" s="5">
        <v>-1.596454</v>
      </c>
      <c r="GJ24" s="5">
        <v>-1.5966070000000001</v>
      </c>
      <c r="GK24" s="5">
        <v>-1.596765</v>
      </c>
      <c r="GL24" s="5">
        <v>-1.5969249999999999</v>
      </c>
      <c r="GM24" s="5">
        <v>-1.5969260000000001</v>
      </c>
      <c r="GN24" s="5">
        <v>-1.596927</v>
      </c>
      <c r="GO24" s="5">
        <v>-1.596848</v>
      </c>
      <c r="GP24" s="5">
        <v>-1.5966899999999999</v>
      </c>
      <c r="GQ24" s="5">
        <v>-1.5965320000000001</v>
      </c>
      <c r="GR24" s="5">
        <v>-1.596333</v>
      </c>
      <c r="GS24" s="5">
        <v>-1.5961339999999999</v>
      </c>
      <c r="GT24" s="5">
        <v>-1.5958950000000001</v>
      </c>
      <c r="GU24" s="5">
        <v>-1.595655</v>
      </c>
      <c r="GV24" s="5">
        <v>-1.595337</v>
      </c>
      <c r="GW24" s="5">
        <v>-1.595019</v>
      </c>
      <c r="GX24" s="5">
        <v>-1.5946210000000001</v>
      </c>
      <c r="GY24" s="5">
        <v>-1.5942229999999999</v>
      </c>
      <c r="GZ24" s="5">
        <v>-1.593745</v>
      </c>
      <c r="HA24" s="5">
        <v>-1.593267</v>
      </c>
      <c r="HB24" s="5">
        <v>-1.592711</v>
      </c>
      <c r="HC24" s="5">
        <v>-1.5921540000000001</v>
      </c>
      <c r="HD24" s="5">
        <v>-1.5915170000000001</v>
      </c>
      <c r="HE24" s="5">
        <v>-1.5908819999999999</v>
      </c>
      <c r="HF24" s="5">
        <v>-1.5901670000000001</v>
      </c>
      <c r="HG24" s="5">
        <v>-1.5894520000000001</v>
      </c>
      <c r="HH24" s="5">
        <v>-1.5886579999999999</v>
      </c>
      <c r="HI24" s="5">
        <v>-1.5877840000000001</v>
      </c>
      <c r="HJ24" s="5">
        <v>-1.5868329999999999</v>
      </c>
      <c r="HK24" s="5">
        <v>-1.585882</v>
      </c>
      <c r="HL24" s="5">
        <v>-1.5849310000000001</v>
      </c>
      <c r="HM24" s="5">
        <v>-1.5839030000000001</v>
      </c>
      <c r="HN24" s="5">
        <v>-1.582873</v>
      </c>
      <c r="HO24" s="5">
        <v>-1.581766</v>
      </c>
      <c r="HP24" s="5">
        <v>-1.5806579999999999</v>
      </c>
      <c r="HQ24" s="5">
        <v>-1.5795520000000001</v>
      </c>
      <c r="HR24" s="5">
        <v>-1.5784450000000001</v>
      </c>
      <c r="HS24" s="5">
        <v>-1.577261</v>
      </c>
      <c r="HT24" s="5">
        <v>-1.5760780000000001</v>
      </c>
      <c r="HU24" s="5">
        <v>-1.5748960000000001</v>
      </c>
      <c r="HV24" s="5">
        <v>-1.573715</v>
      </c>
      <c r="HW24" s="5">
        <v>-1.572535</v>
      </c>
      <c r="HX24" s="5">
        <v>-1.5713550000000001</v>
      </c>
      <c r="HY24" s="5">
        <v>-1.5701769999999999</v>
      </c>
      <c r="HZ24" s="5">
        <v>-1.569</v>
      </c>
      <c r="IA24" s="5">
        <v>-1.567823</v>
      </c>
      <c r="IB24" s="5">
        <v>-1.5666469999999999</v>
      </c>
      <c r="IC24" s="5">
        <v>-1.565474</v>
      </c>
      <c r="ID24" s="5">
        <v>-1.5643</v>
      </c>
      <c r="IE24" s="5">
        <v>-1.5631280000000001</v>
      </c>
      <c r="IF24" s="5">
        <v>-1.561957</v>
      </c>
      <c r="IG24" s="5">
        <v>-1.560786</v>
      </c>
      <c r="IH24" s="5">
        <v>-1.559617</v>
      </c>
      <c r="II24" s="5">
        <v>-1.5584469999999999</v>
      </c>
      <c r="IJ24" s="5">
        <v>-1.5572790000000001</v>
      </c>
      <c r="IK24" s="5">
        <v>-1.556111</v>
      </c>
      <c r="IL24" s="5">
        <v>-1.554945</v>
      </c>
      <c r="IM24" s="5">
        <v>-1.553701</v>
      </c>
      <c r="IN24" s="5">
        <v>-1.552459</v>
      </c>
      <c r="IO24" s="5">
        <v>-1.5512170000000001</v>
      </c>
      <c r="IP24" s="5">
        <v>-1.5499769999999999</v>
      </c>
      <c r="IQ24" s="5">
        <v>-1.5487390000000001</v>
      </c>
      <c r="IR24" s="5">
        <v>-1.5475019999999999</v>
      </c>
      <c r="IS24" s="5">
        <v>-1.546265</v>
      </c>
      <c r="IT24" s="5">
        <v>-1.5450280000000001</v>
      </c>
      <c r="IU24" s="5">
        <v>-1.5437940000000001</v>
      </c>
      <c r="IV24" s="5">
        <v>-1.5425599999999999</v>
      </c>
      <c r="IW24" s="5">
        <v>-1.5413250000000001</v>
      </c>
      <c r="IX24" s="5">
        <v>-1.5400940000000001</v>
      </c>
      <c r="IY24" s="5">
        <v>-1.538862</v>
      </c>
      <c r="IZ24" s="5">
        <v>-1.5376320000000001</v>
      </c>
      <c r="JA24" s="5">
        <v>-1.536403</v>
      </c>
      <c r="JB24" s="5">
        <v>-1.535175</v>
      </c>
      <c r="JC24" s="5">
        <v>-1.5339480000000001</v>
      </c>
      <c r="JD24" s="5">
        <v>-1.5327219999999999</v>
      </c>
      <c r="JE24" s="5">
        <v>-1.531498</v>
      </c>
      <c r="JF24" s="5">
        <v>-1.5302739999999999</v>
      </c>
      <c r="JG24" s="5">
        <v>-1.52905</v>
      </c>
      <c r="JH24" s="5">
        <v>-1.527828</v>
      </c>
      <c r="JI24" s="5">
        <v>-1.526608</v>
      </c>
      <c r="JJ24" s="5">
        <v>-1.525388</v>
      </c>
      <c r="JK24" s="5">
        <v>-1.524168</v>
      </c>
      <c r="JL24" s="5">
        <v>-1.5229509999999999</v>
      </c>
      <c r="JM24" s="5">
        <v>-1.5217339999999999</v>
      </c>
      <c r="JN24" s="5">
        <v>-1.5205169999999999</v>
      </c>
      <c r="JO24" s="5">
        <v>-1.5193019999999999</v>
      </c>
      <c r="JP24" s="5">
        <v>-1.5180880000000001</v>
      </c>
      <c r="JQ24" s="5">
        <v>-1.5168740000000001</v>
      </c>
      <c r="JR24" s="5">
        <v>-1.515663</v>
      </c>
      <c r="JS24" s="5">
        <v>-1.514451</v>
      </c>
      <c r="JT24" s="5">
        <v>-1.5132410000000001</v>
      </c>
      <c r="JU24" s="5">
        <v>-1.5120309999999999</v>
      </c>
      <c r="JV24" s="5">
        <v>-1.5108220000000001</v>
      </c>
      <c r="JW24" s="5">
        <v>-1.5096149999999999</v>
      </c>
      <c r="JX24" s="5">
        <v>-1.508408</v>
      </c>
      <c r="JY24" s="5">
        <v>-1.5072030000000001</v>
      </c>
      <c r="JZ24" s="5">
        <v>-1.5059979999999999</v>
      </c>
      <c r="KA24" s="5">
        <v>-1.504794</v>
      </c>
      <c r="KB24" s="5">
        <v>-1.503592</v>
      </c>
      <c r="KC24" s="5">
        <v>-1.5023899999999999</v>
      </c>
      <c r="KD24" s="5">
        <v>-1.5011890000000001</v>
      </c>
      <c r="KE24" s="5">
        <v>-1.4999899999999999</v>
      </c>
      <c r="KF24" s="5">
        <v>-1.4987900000000001</v>
      </c>
      <c r="KG24" s="5">
        <v>-1.497592</v>
      </c>
      <c r="KH24" s="5">
        <v>-1.4963949999999999</v>
      </c>
      <c r="KI24" s="5">
        <v>-1.4951989999999999</v>
      </c>
      <c r="KJ24" s="5">
        <v>-1.4940040000000001</v>
      </c>
      <c r="KK24" s="5">
        <v>-1.4928090000000001</v>
      </c>
      <c r="KL24" s="5">
        <v>-1.4916160000000001</v>
      </c>
      <c r="KM24" s="5">
        <v>-1.490424</v>
      </c>
      <c r="KN24" s="5">
        <v>-1.489233</v>
      </c>
      <c r="KO24" s="5">
        <v>-1.4880409999999999</v>
      </c>
      <c r="KP24" s="5">
        <v>-1.4868520000000001</v>
      </c>
      <c r="KQ24" s="5">
        <v>-1.4856640000000001</v>
      </c>
      <c r="KR24" s="5">
        <v>-1.4844759999999999</v>
      </c>
      <c r="KS24" s="5">
        <v>-1.4832879999999999</v>
      </c>
      <c r="KT24" s="5">
        <v>-1.4821029999999999</v>
      </c>
      <c r="KU24" s="5">
        <v>-1.480918</v>
      </c>
      <c r="KV24" s="5">
        <v>-1.4797340000000001</v>
      </c>
      <c r="KW24" s="5">
        <v>-1.4785509999999999</v>
      </c>
      <c r="KX24" s="5">
        <v>-1.4773689999999999</v>
      </c>
      <c r="KY24" s="5">
        <v>-1.4761880000000001</v>
      </c>
      <c r="KZ24" s="5">
        <v>-1.475007</v>
      </c>
      <c r="LA24" s="5">
        <v>-1.4738279999999999</v>
      </c>
      <c r="LB24" s="5">
        <v>-1.47265</v>
      </c>
      <c r="LC24" s="5">
        <v>-1.4714719999999999</v>
      </c>
      <c r="LD24" s="5">
        <v>-1.470296</v>
      </c>
      <c r="LE24" s="5">
        <v>-1.4691209999999999</v>
      </c>
      <c r="LF24" s="5">
        <v>-1.4679469999999999</v>
      </c>
      <c r="LG24" s="5">
        <v>-1.4667730000000001</v>
      </c>
      <c r="LH24" s="5">
        <v>-1.4656</v>
      </c>
      <c r="LI24" s="5">
        <v>-1.4644280000000001</v>
      </c>
      <c r="LJ24" s="5">
        <v>-1.463257</v>
      </c>
      <c r="LK24" s="5">
        <v>-1.4620880000000001</v>
      </c>
      <c r="LL24" s="5">
        <v>-1.4609179999999999</v>
      </c>
      <c r="LM24" s="5">
        <v>-1.459751</v>
      </c>
      <c r="LN24" s="5">
        <v>-1.458583</v>
      </c>
      <c r="LO24" s="5">
        <v>-1.457417</v>
      </c>
      <c r="LP24" s="5">
        <v>-1.4562520000000001</v>
      </c>
      <c r="LQ24" s="5">
        <v>-1.455087</v>
      </c>
      <c r="LR24" s="5">
        <v>-1.453924</v>
      </c>
      <c r="LS24" t="s">
        <v>433</v>
      </c>
      <c r="LT24" t="b">
        <v>0</v>
      </c>
      <c r="LU24" t="s">
        <v>349</v>
      </c>
      <c r="LV24" t="s">
        <v>349</v>
      </c>
      <c r="LW24">
        <v>2024</v>
      </c>
      <c r="LX24">
        <v>2</v>
      </c>
      <c r="LY24" s="2">
        <v>46126</v>
      </c>
      <c r="LZ24" s="3" t="s">
        <v>462</v>
      </c>
      <c r="MA24" t="s">
        <v>349</v>
      </c>
      <c r="MB24" t="s">
        <v>352</v>
      </c>
      <c r="MC24" t="s">
        <v>463</v>
      </c>
      <c r="MD24" t="s">
        <v>354</v>
      </c>
    </row>
    <row r="25" spans="1:342" x14ac:dyDescent="0.25">
      <c r="A25" t="s">
        <v>342</v>
      </c>
      <c r="B25" t="s">
        <v>407</v>
      </c>
      <c r="C25" t="s">
        <v>420</v>
      </c>
      <c r="D25" t="s">
        <v>382</v>
      </c>
      <c r="E25" t="s">
        <v>349</v>
      </c>
      <c r="F25" t="s">
        <v>347</v>
      </c>
      <c r="G25" s="4">
        <v>5.8</v>
      </c>
      <c r="H25" s="4">
        <v>6.3</v>
      </c>
      <c r="I25" s="4">
        <v>7.1</v>
      </c>
      <c r="J25" s="4">
        <v>8</v>
      </c>
      <c r="K25" s="4">
        <v>8.9</v>
      </c>
      <c r="L25" s="4">
        <v>9.6</v>
      </c>
      <c r="M25" s="4">
        <v>9.9</v>
      </c>
      <c r="N25" s="4">
        <v>10.199999999999999</v>
      </c>
      <c r="O25" s="4">
        <v>10.4</v>
      </c>
      <c r="P25" s="4">
        <v>10.6</v>
      </c>
      <c r="Q25" s="4">
        <v>10.8</v>
      </c>
      <c r="R25" s="4">
        <v>11.1</v>
      </c>
      <c r="S25" s="4">
        <v>11.3</v>
      </c>
      <c r="T25" s="4">
        <v>11.4</v>
      </c>
      <c r="U25" s="4">
        <v>11.5</v>
      </c>
      <c r="V25" s="4">
        <v>11.7</v>
      </c>
      <c r="W25" s="4">
        <v>11.8</v>
      </c>
      <c r="X25" s="4">
        <v>11.9</v>
      </c>
      <c r="Y25" s="4">
        <v>11.7</v>
      </c>
      <c r="Z25" s="4">
        <v>11.6</v>
      </c>
      <c r="AA25" s="4">
        <v>11.5</v>
      </c>
      <c r="AB25" s="4">
        <v>11.4</v>
      </c>
      <c r="AC25" s="4">
        <v>11.3</v>
      </c>
      <c r="AD25" s="4">
        <v>11.3</v>
      </c>
      <c r="AE25" s="4">
        <v>11.3</v>
      </c>
      <c r="AF25" s="4">
        <v>11.3</v>
      </c>
      <c r="AG25" s="4">
        <v>11.4</v>
      </c>
      <c r="AH25" s="4">
        <v>11.3</v>
      </c>
      <c r="AI25" s="4">
        <v>11.1</v>
      </c>
      <c r="AJ25" s="4">
        <v>10.7</v>
      </c>
      <c r="AK25" s="4">
        <v>10.199999999999999</v>
      </c>
      <c r="AL25" s="4">
        <v>9.6999999999999993</v>
      </c>
      <c r="AM25" s="4">
        <v>9.1999999999999993</v>
      </c>
      <c r="AN25" s="4">
        <v>8.6999999999999993</v>
      </c>
      <c r="AO25" s="4">
        <v>8.4</v>
      </c>
      <c r="AP25" s="4">
        <v>8</v>
      </c>
      <c r="AQ25" s="4">
        <v>7.6</v>
      </c>
      <c r="AR25" s="4">
        <v>7.2</v>
      </c>
      <c r="AS25" s="4">
        <v>7.1</v>
      </c>
      <c r="AT25" s="4">
        <v>7</v>
      </c>
      <c r="AU25" s="4">
        <v>6.9</v>
      </c>
      <c r="AV25" s="4">
        <v>6.9</v>
      </c>
      <c r="AW25" s="4">
        <v>7.1</v>
      </c>
      <c r="AX25" s="4">
        <v>7.5</v>
      </c>
      <c r="AY25" s="4">
        <v>8</v>
      </c>
      <c r="AZ25" s="4">
        <v>8.6999999999999993</v>
      </c>
      <c r="BA25" s="4">
        <v>9.1999999999999993</v>
      </c>
      <c r="BB25" s="4">
        <v>9.5</v>
      </c>
      <c r="BC25" s="4">
        <v>9.6999999999999993</v>
      </c>
      <c r="BD25" s="4">
        <v>9.8000000000000007</v>
      </c>
      <c r="BE25" s="4">
        <v>9.9</v>
      </c>
      <c r="BF25" s="4">
        <v>10.4</v>
      </c>
      <c r="BG25" s="4">
        <v>10.6</v>
      </c>
      <c r="BH25" s="4">
        <v>10.4</v>
      </c>
      <c r="BI25" s="4">
        <v>10.199999999999999</v>
      </c>
      <c r="BJ25" s="4">
        <v>10.3</v>
      </c>
      <c r="BK25" s="4">
        <v>9.9</v>
      </c>
      <c r="BL25" s="4">
        <v>9.6999999999999993</v>
      </c>
      <c r="BM25" s="4">
        <v>9.4</v>
      </c>
      <c r="BN25" s="4">
        <v>9</v>
      </c>
      <c r="BO25" s="4">
        <v>8.9</v>
      </c>
      <c r="BP25" s="4">
        <v>8.6999999999999993</v>
      </c>
      <c r="BQ25" s="4">
        <v>8.6</v>
      </c>
      <c r="BR25" s="4">
        <v>8.3000000000000007</v>
      </c>
      <c r="BS25" s="4">
        <v>8.1999999999999993</v>
      </c>
      <c r="BT25" s="4">
        <v>8.3000000000000007</v>
      </c>
      <c r="BU25" s="4">
        <v>8.1</v>
      </c>
      <c r="BV25" s="4">
        <v>7.8</v>
      </c>
      <c r="BW25" s="4">
        <v>7.3</v>
      </c>
      <c r="BX25" s="4">
        <v>7.2</v>
      </c>
      <c r="BY25" s="4">
        <v>6.8</v>
      </c>
      <c r="BZ25" s="4">
        <v>6.5</v>
      </c>
      <c r="CA25" s="4">
        <v>6.4</v>
      </c>
      <c r="CB25" s="4">
        <v>6.3</v>
      </c>
      <c r="CC25" s="4">
        <v>6.2</v>
      </c>
      <c r="CD25" s="4">
        <v>6.1</v>
      </c>
      <c r="CE25" s="4">
        <v>6.2</v>
      </c>
      <c r="CF25" s="4">
        <v>6</v>
      </c>
      <c r="CG25" s="4">
        <v>5.9</v>
      </c>
      <c r="CH25" s="4">
        <v>5.8</v>
      </c>
      <c r="CI25" s="4">
        <v>5.8</v>
      </c>
      <c r="CJ25" s="4">
        <v>5.5</v>
      </c>
      <c r="CK25" s="4">
        <v>5.3</v>
      </c>
      <c r="CL25" s="4">
        <v>5.2</v>
      </c>
      <c r="CM25" s="4">
        <v>5.0999999999999996</v>
      </c>
      <c r="CN25" s="4">
        <v>5</v>
      </c>
      <c r="CO25" s="4">
        <v>5.0999999999999996</v>
      </c>
      <c r="CP25" s="4">
        <v>5.2</v>
      </c>
      <c r="CQ25" s="4">
        <v>5.2</v>
      </c>
      <c r="CR25" s="4">
        <v>5.2</v>
      </c>
      <c r="CS25" s="4">
        <v>5.3</v>
      </c>
      <c r="CT25" s="4">
        <v>5.0999999999999996</v>
      </c>
      <c r="CU25" s="4">
        <v>5.2</v>
      </c>
      <c r="CV25" s="4">
        <v>4.9000000000000004</v>
      </c>
      <c r="CW25" s="4">
        <v>5</v>
      </c>
      <c r="CX25" s="4">
        <v>4.9000000000000004</v>
      </c>
      <c r="CY25" s="4">
        <v>4.8</v>
      </c>
      <c r="CZ25" s="4">
        <v>4.8</v>
      </c>
      <c r="DA25" s="4">
        <v>4.7</v>
      </c>
      <c r="DB25" s="4">
        <v>4.7</v>
      </c>
      <c r="DC25" s="4">
        <v>4.7</v>
      </c>
      <c r="DD25" s="4">
        <v>4.8</v>
      </c>
      <c r="DE25" s="4">
        <v>4.7</v>
      </c>
      <c r="DF25" s="4">
        <v>5.0999999999999996</v>
      </c>
      <c r="DG25" s="4">
        <v>5.2</v>
      </c>
      <c r="DH25" s="4">
        <v>5.5</v>
      </c>
      <c r="DI25" s="4">
        <v>5.5</v>
      </c>
      <c r="DJ25" s="4">
        <v>5.5</v>
      </c>
      <c r="DK25" s="4">
        <v>5.5</v>
      </c>
      <c r="DL25" s="4">
        <v>5.4</v>
      </c>
      <c r="DM25" s="4">
        <v>5.3</v>
      </c>
      <c r="DN25" s="4">
        <v>5.2</v>
      </c>
      <c r="DO25" s="4">
        <v>5.2</v>
      </c>
      <c r="DP25" s="4">
        <v>5.4</v>
      </c>
      <c r="DQ25" s="4">
        <v>5.9</v>
      </c>
      <c r="DR25" s="4">
        <v>6.4</v>
      </c>
      <c r="DS25" s="4">
        <v>7.1</v>
      </c>
      <c r="DT25" s="4">
        <v>7.8</v>
      </c>
      <c r="DU25" s="4">
        <v>7.8</v>
      </c>
      <c r="DV25" s="4">
        <v>7.8</v>
      </c>
      <c r="DW25" s="4">
        <v>8</v>
      </c>
      <c r="DX25" s="4">
        <v>7.9</v>
      </c>
      <c r="DY25" s="4">
        <v>7.8</v>
      </c>
      <c r="DZ25" s="4">
        <v>7.9</v>
      </c>
      <c r="EA25" s="4">
        <v>7.8</v>
      </c>
      <c r="EB25" s="4">
        <v>7.9</v>
      </c>
      <c r="EC25" s="4">
        <v>8.3000000000000007</v>
      </c>
      <c r="ED25" s="4">
        <v>8.4</v>
      </c>
      <c r="EE25" s="4">
        <v>8.1999999999999993</v>
      </c>
      <c r="EF25" s="4">
        <v>8</v>
      </c>
      <c r="EG25" s="4">
        <v>7.8</v>
      </c>
      <c r="EH25" s="4">
        <v>7.8</v>
      </c>
      <c r="EI25" s="4">
        <v>7.8</v>
      </c>
      <c r="EJ25" s="4">
        <v>7.7</v>
      </c>
      <c r="EK25" s="4">
        <v>7.6</v>
      </c>
      <c r="EL25" s="4">
        <v>7.2</v>
      </c>
      <c r="EM25" s="4">
        <v>6.7</v>
      </c>
      <c r="EN25" s="4">
        <v>6.3</v>
      </c>
      <c r="EO25" s="4">
        <v>6</v>
      </c>
      <c r="EP25" s="4">
        <v>5.7</v>
      </c>
      <c r="EQ25" s="4">
        <v>5.5</v>
      </c>
      <c r="ER25" s="4">
        <v>5.6</v>
      </c>
      <c r="ES25" s="4">
        <v>5.3</v>
      </c>
      <c r="ET25" s="4">
        <v>5.0999999999999996</v>
      </c>
      <c r="EU25" s="4">
        <v>5.0999999999999996</v>
      </c>
      <c r="EV25" s="4">
        <v>4.9000000000000004</v>
      </c>
      <c r="EW25" s="4">
        <v>4.8</v>
      </c>
      <c r="EX25" s="4">
        <v>4.7</v>
      </c>
      <c r="EY25" s="4">
        <v>4.5999999999999996</v>
      </c>
      <c r="EZ25" s="4">
        <v>4.4000000000000004</v>
      </c>
      <c r="FA25" s="4">
        <v>4.3</v>
      </c>
      <c r="FB25" s="4">
        <v>4.4000000000000004</v>
      </c>
      <c r="FC25" s="4">
        <v>4.2</v>
      </c>
      <c r="FD25" s="4">
        <v>4</v>
      </c>
      <c r="FE25" s="4">
        <v>4.0999999999999996</v>
      </c>
      <c r="FF25" s="4">
        <v>4</v>
      </c>
      <c r="FG25" s="4">
        <v>3.8</v>
      </c>
      <c r="FH25" s="4">
        <v>3.9</v>
      </c>
      <c r="FI25" s="4">
        <v>3.9</v>
      </c>
      <c r="FJ25" s="4">
        <v>3.7</v>
      </c>
      <c r="FK25" s="4">
        <v>4.0999999999999996</v>
      </c>
      <c r="FL25" s="4">
        <v>4.0999999999999996</v>
      </c>
      <c r="FM25" s="4">
        <v>5</v>
      </c>
      <c r="FN25" s="4">
        <v>5.3</v>
      </c>
      <c r="FO25" s="4">
        <v>4.9000000000000004</v>
      </c>
      <c r="FP25" s="4">
        <v>4.7</v>
      </c>
      <c r="FQ25" s="4">
        <v>4.4000000000000004</v>
      </c>
      <c r="FR25" s="4">
        <v>4.2</v>
      </c>
      <c r="FS25" s="4">
        <v>3.8</v>
      </c>
      <c r="FT25" s="4">
        <v>3.8</v>
      </c>
      <c r="FU25" s="4">
        <v>3.7</v>
      </c>
      <c r="FV25" s="4">
        <v>3.9</v>
      </c>
      <c r="FW25" s="4">
        <v>4</v>
      </c>
      <c r="FX25" s="4">
        <v>4.2</v>
      </c>
      <c r="FY25" s="4">
        <v>4.0999999999999996</v>
      </c>
      <c r="FZ25" s="4">
        <v>3.9</v>
      </c>
      <c r="GA25" s="4">
        <v>4.3</v>
      </c>
      <c r="GB25" s="4">
        <v>4.2</v>
      </c>
      <c r="GC25" s="4">
        <v>4.3</v>
      </c>
      <c r="GD25" s="4">
        <v>4.4000000000000004</v>
      </c>
      <c r="GE25" s="4">
        <v>4.5</v>
      </c>
      <c r="GF25" s="4">
        <v>4.7</v>
      </c>
      <c r="GG25" s="4">
        <v>5</v>
      </c>
      <c r="GH25" s="4">
        <v>5.2</v>
      </c>
      <c r="GI25" s="5">
        <v>5.4630349999999996</v>
      </c>
      <c r="GJ25" s="5">
        <v>5.6194360000000003</v>
      </c>
      <c r="GK25" s="5">
        <v>5.7339719999999996</v>
      </c>
      <c r="GL25" s="5">
        <v>5.7631050000000004</v>
      </c>
      <c r="GM25" s="5">
        <v>5.7263760000000001</v>
      </c>
      <c r="GN25" s="5">
        <v>5.6307790000000004</v>
      </c>
      <c r="GO25" s="5">
        <v>5.5013249999999996</v>
      </c>
      <c r="GP25" s="5">
        <v>5.3400850000000002</v>
      </c>
      <c r="GQ25" s="5">
        <v>5.1770849999999999</v>
      </c>
      <c r="GR25" s="5">
        <v>5.0014240000000001</v>
      </c>
      <c r="GS25" s="5">
        <v>4.8632179999999998</v>
      </c>
      <c r="GT25" s="5">
        <v>4.7422380000000004</v>
      </c>
      <c r="GU25" s="5">
        <v>4.6382890000000003</v>
      </c>
      <c r="GV25" s="5">
        <v>4.5527860000000002</v>
      </c>
      <c r="GW25" s="5">
        <v>4.5097569999999996</v>
      </c>
      <c r="GX25" s="5">
        <v>4.4872810000000003</v>
      </c>
      <c r="GY25" s="5">
        <v>4.4533480000000001</v>
      </c>
      <c r="GZ25" s="5">
        <v>4.4258420000000003</v>
      </c>
      <c r="HA25" s="5">
        <v>4.3802560000000001</v>
      </c>
      <c r="HB25" s="5">
        <v>4.3252879999999996</v>
      </c>
      <c r="HC25" s="5">
        <v>4.2702689999999999</v>
      </c>
      <c r="HD25" s="5">
        <v>4.2220129999999996</v>
      </c>
      <c r="HE25" s="5">
        <v>4.176069</v>
      </c>
      <c r="HF25" s="5">
        <v>4.1270939999999996</v>
      </c>
      <c r="HG25" s="5">
        <v>4.085661</v>
      </c>
      <c r="HH25" s="5">
        <v>4.0472580000000002</v>
      </c>
      <c r="HI25" s="5">
        <v>4.022875</v>
      </c>
      <c r="HJ25" s="5">
        <v>4.0016059999999998</v>
      </c>
      <c r="HK25" s="5">
        <v>3.9956860000000001</v>
      </c>
      <c r="HL25" s="5">
        <v>3.9899369999999998</v>
      </c>
      <c r="HM25" s="5">
        <v>3.997852</v>
      </c>
      <c r="HN25" s="5">
        <v>4.0063269999999997</v>
      </c>
      <c r="HO25" s="5">
        <v>4.0159570000000002</v>
      </c>
      <c r="HP25" s="5">
        <v>4.0275650000000001</v>
      </c>
      <c r="HQ25" s="5">
        <v>4.0298920000000003</v>
      </c>
      <c r="HR25" s="5">
        <v>4.0222870000000004</v>
      </c>
      <c r="HS25" s="5">
        <v>4.0106780000000004</v>
      </c>
      <c r="HT25" s="5">
        <v>4.0009009999999998</v>
      </c>
      <c r="HU25" s="5">
        <v>4.0046999999999997</v>
      </c>
      <c r="HV25" s="5">
        <v>4.0085050000000004</v>
      </c>
      <c r="HW25" s="5">
        <v>4.0123759999999997</v>
      </c>
      <c r="HX25" s="5">
        <v>4.0162440000000004</v>
      </c>
      <c r="HY25" s="5">
        <v>4.0227890000000004</v>
      </c>
      <c r="HZ25" s="5">
        <v>4.0294889999999999</v>
      </c>
      <c r="IA25" s="5">
        <v>4.0361580000000004</v>
      </c>
      <c r="IB25" s="5">
        <v>4.0429029999999999</v>
      </c>
      <c r="IC25" s="5">
        <v>4.040082</v>
      </c>
      <c r="ID25" s="5">
        <v>4.0373140000000003</v>
      </c>
      <c r="IE25" s="5">
        <v>4.034643</v>
      </c>
      <c r="IF25" s="5">
        <v>4.0320070000000001</v>
      </c>
      <c r="IG25" s="5">
        <v>4.0380469999999997</v>
      </c>
      <c r="IH25" s="5">
        <v>4.044136</v>
      </c>
      <c r="II25" s="5">
        <v>4.0502320000000003</v>
      </c>
      <c r="IJ25" s="5">
        <v>4.0564159999999996</v>
      </c>
      <c r="IK25" s="5">
        <v>4.0606900000000001</v>
      </c>
      <c r="IL25" s="5">
        <v>4.0651039999999998</v>
      </c>
      <c r="IM25" s="5">
        <v>4.0695030000000001</v>
      </c>
      <c r="IN25" s="5">
        <v>4.0739650000000003</v>
      </c>
      <c r="IO25" s="5">
        <v>4.0615370000000004</v>
      </c>
      <c r="IP25" s="5">
        <v>4.0467570000000004</v>
      </c>
      <c r="IQ25" s="5">
        <v>4.0517909999999997</v>
      </c>
      <c r="IR25" s="5">
        <v>4.0541140000000002</v>
      </c>
      <c r="IS25" s="5">
        <v>4.056241</v>
      </c>
      <c r="IT25" s="5">
        <v>4.0580879999999997</v>
      </c>
      <c r="IU25" s="5">
        <v>4.0609310000000001</v>
      </c>
      <c r="IV25" s="5">
        <v>4.0662909999999997</v>
      </c>
      <c r="IW25" s="5">
        <v>4.0639240000000001</v>
      </c>
      <c r="IX25" s="5">
        <v>4.0640359999999998</v>
      </c>
      <c r="IY25" s="5">
        <v>4.0679869999999996</v>
      </c>
      <c r="IZ25" s="5">
        <v>4.0770499999999998</v>
      </c>
      <c r="JA25" s="5">
        <v>4.0677349999999999</v>
      </c>
      <c r="JB25" s="5">
        <v>4.0635830000000004</v>
      </c>
      <c r="JC25" s="5">
        <v>4.06433</v>
      </c>
      <c r="JD25" s="5">
        <v>4.0697000000000001</v>
      </c>
      <c r="JE25" s="5">
        <v>4.0561109999999996</v>
      </c>
      <c r="JF25" s="5">
        <v>4.0471389999999996</v>
      </c>
      <c r="JG25" s="5">
        <v>4.0413829999999997</v>
      </c>
      <c r="JH25" s="5">
        <v>4.0376700000000003</v>
      </c>
      <c r="JI25" s="5">
        <v>4.0295240000000003</v>
      </c>
      <c r="JJ25" s="5">
        <v>4.0233150000000002</v>
      </c>
      <c r="JK25" s="5">
        <v>4.0175190000000001</v>
      </c>
      <c r="JL25" s="5">
        <v>4.0106450000000002</v>
      </c>
      <c r="JM25" s="5">
        <v>4.0127480000000002</v>
      </c>
      <c r="JN25" s="5">
        <v>4.0137159999999996</v>
      </c>
      <c r="JO25" s="5">
        <v>4.0150860000000002</v>
      </c>
      <c r="JP25" s="5">
        <v>4.0181380000000004</v>
      </c>
      <c r="JQ25" s="5">
        <v>4.0166599999999999</v>
      </c>
      <c r="JR25" s="5">
        <v>4.0169199999999998</v>
      </c>
      <c r="JS25" s="5">
        <v>4.0184189999999997</v>
      </c>
      <c r="JT25" s="5">
        <v>4.0206480000000004</v>
      </c>
      <c r="JU25" s="5">
        <v>4.0206790000000003</v>
      </c>
      <c r="JV25" s="5">
        <v>4.0214299999999996</v>
      </c>
      <c r="JW25" s="5">
        <v>4.0237040000000004</v>
      </c>
      <c r="JX25" s="5">
        <v>4.0282859999999996</v>
      </c>
      <c r="JY25" s="5">
        <v>4.0254409999999998</v>
      </c>
      <c r="JZ25" s="5">
        <v>4.0249249999999996</v>
      </c>
      <c r="KA25" s="5">
        <v>4.0258849999999997</v>
      </c>
      <c r="KB25" s="5">
        <v>4.0275629999999998</v>
      </c>
      <c r="KC25" s="5">
        <v>4.0271189999999999</v>
      </c>
      <c r="KD25" s="5">
        <v>4.0274580000000002</v>
      </c>
      <c r="KE25" s="5">
        <v>4.0286730000000004</v>
      </c>
      <c r="KF25" s="5">
        <v>4.0309660000000003</v>
      </c>
      <c r="KG25" s="5">
        <v>4.0298749999999997</v>
      </c>
      <c r="KH25" s="5">
        <v>4.0298980000000002</v>
      </c>
      <c r="KI25" s="5">
        <v>4.0315599999999998</v>
      </c>
      <c r="KJ25" s="5">
        <v>4.0355590000000001</v>
      </c>
      <c r="KK25" s="5">
        <v>4.0329379999999997</v>
      </c>
      <c r="KL25" s="5">
        <v>4.0325759999999997</v>
      </c>
      <c r="KM25" s="5">
        <v>4.0333730000000001</v>
      </c>
      <c r="KN25" s="5">
        <v>4.0343229999999997</v>
      </c>
      <c r="KO25" s="5">
        <v>4.035304</v>
      </c>
      <c r="KP25" s="5">
        <v>4.0364019999999998</v>
      </c>
      <c r="KQ25" s="5">
        <v>4.0379440000000004</v>
      </c>
      <c r="KR25" s="5">
        <v>4.0405480000000003</v>
      </c>
      <c r="KS25" s="5">
        <v>4.0402040000000001</v>
      </c>
      <c r="KT25" s="5">
        <v>4.0409189999999997</v>
      </c>
      <c r="KU25" s="5">
        <v>4.0425779999999998</v>
      </c>
      <c r="KV25" s="5">
        <v>4.0451410000000001</v>
      </c>
      <c r="KW25" s="5">
        <v>4.0453429999999999</v>
      </c>
      <c r="KX25" s="5">
        <v>4.0465119999999999</v>
      </c>
      <c r="KY25" s="5">
        <v>4.048235</v>
      </c>
      <c r="KZ25" s="5">
        <v>4.0499650000000003</v>
      </c>
      <c r="LA25" s="5">
        <v>4.0515600000000003</v>
      </c>
      <c r="LB25" s="5">
        <v>4.0531889999999997</v>
      </c>
      <c r="LC25" s="5">
        <v>4.0545499999999999</v>
      </c>
      <c r="LD25" s="5">
        <v>4.055218</v>
      </c>
      <c r="LE25" s="5">
        <v>4.0585360000000001</v>
      </c>
      <c r="LF25" s="5">
        <v>4.0611870000000003</v>
      </c>
      <c r="LG25" s="5">
        <v>4.0637619999999997</v>
      </c>
      <c r="LH25" s="5">
        <v>4.0670219999999997</v>
      </c>
      <c r="LI25" s="5">
        <v>4.0686010000000001</v>
      </c>
      <c r="LJ25" s="5">
        <v>4.0708580000000003</v>
      </c>
      <c r="LK25" s="5">
        <v>4.0731210000000004</v>
      </c>
      <c r="LL25" s="5">
        <v>4.0747939999999998</v>
      </c>
      <c r="LM25" s="5">
        <v>4.0784969999999996</v>
      </c>
      <c r="LN25" s="5">
        <v>4.0815659999999996</v>
      </c>
      <c r="LO25" s="5">
        <v>4.0844189999999996</v>
      </c>
      <c r="LP25" s="5">
        <v>4.0872960000000003</v>
      </c>
      <c r="LQ25" s="5">
        <v>4.0901059999999996</v>
      </c>
      <c r="LR25" s="5">
        <v>4.0929589999999996</v>
      </c>
      <c r="LS25" t="s">
        <v>348</v>
      </c>
      <c r="LT25" t="b">
        <v>1</v>
      </c>
      <c r="LU25" t="s">
        <v>349</v>
      </c>
      <c r="LV25" t="s">
        <v>349</v>
      </c>
      <c r="LW25">
        <v>2025</v>
      </c>
      <c r="LX25">
        <v>4</v>
      </c>
      <c r="LY25" s="2">
        <v>46126</v>
      </c>
      <c r="LZ25" t="s">
        <v>408</v>
      </c>
      <c r="MA25" s="3" t="s">
        <v>409</v>
      </c>
      <c r="MB25" t="s">
        <v>352</v>
      </c>
      <c r="MC25" t="s">
        <v>410</v>
      </c>
      <c r="MD25" t="s">
        <v>354</v>
      </c>
    </row>
    <row r="26" spans="1:342" x14ac:dyDescent="0.25">
      <c r="A26" t="s">
        <v>342</v>
      </c>
      <c r="B26" t="s">
        <v>411</v>
      </c>
      <c r="C26" t="s">
        <v>420</v>
      </c>
      <c r="D26" t="s">
        <v>363</v>
      </c>
      <c r="E26" t="s">
        <v>364</v>
      </c>
      <c r="F26" t="s">
        <v>347</v>
      </c>
      <c r="G26" s="4">
        <v>1558</v>
      </c>
      <c r="H26" s="4">
        <v>1700</v>
      </c>
      <c r="I26" s="4">
        <v>1905</v>
      </c>
      <c r="J26" s="4">
        <v>2169</v>
      </c>
      <c r="K26" s="4">
        <v>2403</v>
      </c>
      <c r="L26" s="4">
        <v>2588</v>
      </c>
      <c r="M26" s="4">
        <v>2684</v>
      </c>
      <c r="N26" s="4">
        <v>2761</v>
      </c>
      <c r="O26" s="4">
        <v>2803</v>
      </c>
      <c r="P26" s="4">
        <v>2841</v>
      </c>
      <c r="Q26" s="4">
        <v>2897</v>
      </c>
      <c r="R26" s="4">
        <v>2960</v>
      </c>
      <c r="S26" s="4">
        <v>2998</v>
      </c>
      <c r="T26" s="4">
        <v>3049</v>
      </c>
      <c r="U26" s="4">
        <v>3109</v>
      </c>
      <c r="V26" s="4">
        <v>3167</v>
      </c>
      <c r="W26" s="4">
        <v>3243</v>
      </c>
      <c r="X26" s="4">
        <v>3265</v>
      </c>
      <c r="Y26" s="4">
        <v>3238</v>
      </c>
      <c r="Z26" s="4">
        <v>3217</v>
      </c>
      <c r="AA26" s="4">
        <v>3180</v>
      </c>
      <c r="AB26" s="4">
        <v>3152</v>
      </c>
      <c r="AC26" s="4">
        <v>3137</v>
      </c>
      <c r="AD26" s="4">
        <v>3135</v>
      </c>
      <c r="AE26" s="4">
        <v>3150</v>
      </c>
      <c r="AF26" s="4">
        <v>3159</v>
      </c>
      <c r="AG26" s="4">
        <v>3177</v>
      </c>
      <c r="AH26" s="4">
        <v>3156</v>
      </c>
      <c r="AI26" s="4">
        <v>3113</v>
      </c>
      <c r="AJ26" s="4">
        <v>3021</v>
      </c>
      <c r="AK26" s="4">
        <v>2885</v>
      </c>
      <c r="AL26" s="4">
        <v>2741</v>
      </c>
      <c r="AM26" s="4">
        <v>2613</v>
      </c>
      <c r="AN26" s="4">
        <v>2490</v>
      </c>
      <c r="AO26" s="4">
        <v>2385</v>
      </c>
      <c r="AP26" s="4">
        <v>2293</v>
      </c>
      <c r="AQ26" s="4">
        <v>2179</v>
      </c>
      <c r="AR26" s="4">
        <v>2083</v>
      </c>
      <c r="AS26" s="4">
        <v>2045</v>
      </c>
      <c r="AT26" s="4">
        <v>2021</v>
      </c>
      <c r="AU26" s="4">
        <v>2004</v>
      </c>
      <c r="AV26" s="4">
        <v>2002</v>
      </c>
      <c r="AW26" s="4">
        <v>2049</v>
      </c>
      <c r="AX26" s="4">
        <v>2158</v>
      </c>
      <c r="AY26" s="4">
        <v>2306</v>
      </c>
      <c r="AZ26" s="4">
        <v>2492</v>
      </c>
      <c r="BA26" s="4">
        <v>2624</v>
      </c>
      <c r="BB26" s="4">
        <v>2697</v>
      </c>
      <c r="BC26" s="4">
        <v>2762</v>
      </c>
      <c r="BD26" s="4">
        <v>2777</v>
      </c>
      <c r="BE26" s="4">
        <v>2815</v>
      </c>
      <c r="BF26" s="4">
        <v>2932</v>
      </c>
      <c r="BG26" s="4">
        <v>3004</v>
      </c>
      <c r="BH26" s="4">
        <v>2931</v>
      </c>
      <c r="BI26" s="4">
        <v>2890</v>
      </c>
      <c r="BJ26" s="4">
        <v>2892</v>
      </c>
      <c r="BK26" s="4">
        <v>2806</v>
      </c>
      <c r="BL26" s="4">
        <v>2736</v>
      </c>
      <c r="BM26" s="4">
        <v>2639</v>
      </c>
      <c r="BN26" s="4">
        <v>2521</v>
      </c>
      <c r="BO26" s="4">
        <v>2497</v>
      </c>
      <c r="BP26" s="4">
        <v>2445</v>
      </c>
      <c r="BQ26" s="4">
        <v>2447</v>
      </c>
      <c r="BR26" s="4">
        <v>2353</v>
      </c>
      <c r="BS26" s="4">
        <v>2330</v>
      </c>
      <c r="BT26" s="4">
        <v>2340</v>
      </c>
      <c r="BU26" s="4">
        <v>2285</v>
      </c>
      <c r="BV26" s="4">
        <v>2229</v>
      </c>
      <c r="BW26" s="4">
        <v>2085</v>
      </c>
      <c r="BX26" s="4">
        <v>2051</v>
      </c>
      <c r="BY26" s="4">
        <v>1951</v>
      </c>
      <c r="BZ26" s="4">
        <v>1864</v>
      </c>
      <c r="CA26" s="4">
        <v>1813</v>
      </c>
      <c r="CB26" s="4">
        <v>1791</v>
      </c>
      <c r="CC26" s="4">
        <v>1786</v>
      </c>
      <c r="CD26" s="4">
        <v>1764</v>
      </c>
      <c r="CE26" s="4">
        <v>1780</v>
      </c>
      <c r="CF26" s="4">
        <v>1743</v>
      </c>
      <c r="CG26" s="4">
        <v>1702</v>
      </c>
      <c r="CH26" s="4">
        <v>1684</v>
      </c>
      <c r="CI26" s="4">
        <v>1682</v>
      </c>
      <c r="CJ26" s="4">
        <v>1599</v>
      </c>
      <c r="CK26" s="4">
        <v>1548</v>
      </c>
      <c r="CL26" s="4">
        <v>1520</v>
      </c>
      <c r="CM26" s="4">
        <v>1481</v>
      </c>
      <c r="CN26" s="4">
        <v>1468</v>
      </c>
      <c r="CO26" s="4">
        <v>1487</v>
      </c>
      <c r="CP26" s="4">
        <v>1520</v>
      </c>
      <c r="CQ26" s="4">
        <v>1515</v>
      </c>
      <c r="CR26" s="4">
        <v>1520</v>
      </c>
      <c r="CS26" s="4">
        <v>1566</v>
      </c>
      <c r="CT26" s="4">
        <v>1516</v>
      </c>
      <c r="CU26" s="4">
        <v>1531</v>
      </c>
      <c r="CV26" s="4">
        <v>1467</v>
      </c>
      <c r="CW26" s="4">
        <v>1502</v>
      </c>
      <c r="CX26" s="4">
        <v>1457</v>
      </c>
      <c r="CY26" s="4">
        <v>1434</v>
      </c>
      <c r="CZ26" s="4">
        <v>1437</v>
      </c>
      <c r="DA26" s="4">
        <v>1401</v>
      </c>
      <c r="DB26" s="4">
        <v>1423</v>
      </c>
      <c r="DC26" s="4">
        <v>1416</v>
      </c>
      <c r="DD26" s="4">
        <v>1437</v>
      </c>
      <c r="DE26" s="4">
        <v>1437</v>
      </c>
      <c r="DF26" s="4">
        <v>1567</v>
      </c>
      <c r="DG26" s="4">
        <v>1604</v>
      </c>
      <c r="DH26" s="4">
        <v>1685</v>
      </c>
      <c r="DI26" s="4">
        <v>1693</v>
      </c>
      <c r="DJ26" s="4">
        <v>1701</v>
      </c>
      <c r="DK26" s="4">
        <v>1704</v>
      </c>
      <c r="DL26" s="4">
        <v>1658</v>
      </c>
      <c r="DM26" s="4">
        <v>1650</v>
      </c>
      <c r="DN26" s="4">
        <v>1608</v>
      </c>
      <c r="DO26" s="4">
        <v>1622</v>
      </c>
      <c r="DP26" s="4">
        <v>1680</v>
      </c>
      <c r="DQ26" s="4">
        <v>1840</v>
      </c>
      <c r="DR26" s="4">
        <v>2003</v>
      </c>
      <c r="DS26" s="4">
        <v>2235</v>
      </c>
      <c r="DT26" s="4">
        <v>2448</v>
      </c>
      <c r="DU26" s="4">
        <v>2475</v>
      </c>
      <c r="DV26" s="4">
        <v>2453</v>
      </c>
      <c r="DW26" s="4">
        <v>2526</v>
      </c>
      <c r="DX26" s="4">
        <v>2488</v>
      </c>
      <c r="DY26" s="4">
        <v>2470</v>
      </c>
      <c r="DZ26" s="4">
        <v>2503</v>
      </c>
      <c r="EA26" s="4">
        <v>2483</v>
      </c>
      <c r="EB26" s="4">
        <v>2540</v>
      </c>
      <c r="EC26" s="4">
        <v>2661</v>
      </c>
      <c r="ED26" s="4">
        <v>2688</v>
      </c>
      <c r="EE26" s="4">
        <v>2633</v>
      </c>
      <c r="EF26" s="4">
        <v>2575</v>
      </c>
      <c r="EG26" s="4">
        <v>2537</v>
      </c>
      <c r="EH26" s="4">
        <v>2534</v>
      </c>
      <c r="EI26" s="4">
        <v>2540</v>
      </c>
      <c r="EJ26" s="4">
        <v>2515</v>
      </c>
      <c r="EK26" s="4">
        <v>2483</v>
      </c>
      <c r="EL26" s="4">
        <v>2358</v>
      </c>
      <c r="EM26" s="4">
        <v>2212</v>
      </c>
      <c r="EN26" s="4">
        <v>2061</v>
      </c>
      <c r="EO26" s="4">
        <v>1962</v>
      </c>
      <c r="EP26" s="4">
        <v>1870</v>
      </c>
      <c r="EQ26" s="4">
        <v>1826</v>
      </c>
      <c r="ER26" s="4">
        <v>1848</v>
      </c>
      <c r="ES26" s="4">
        <v>1760</v>
      </c>
      <c r="ET26" s="4">
        <v>1688</v>
      </c>
      <c r="EU26" s="4">
        <v>1688</v>
      </c>
      <c r="EV26" s="4">
        <v>1645</v>
      </c>
      <c r="EW26" s="4">
        <v>1619</v>
      </c>
      <c r="EX26" s="4">
        <v>1587</v>
      </c>
      <c r="EY26" s="4">
        <v>1530</v>
      </c>
      <c r="EZ26" s="4">
        <v>1488</v>
      </c>
      <c r="FA26" s="4">
        <v>1432</v>
      </c>
      <c r="FB26" s="4">
        <v>1467</v>
      </c>
      <c r="FC26" s="4">
        <v>1422</v>
      </c>
      <c r="FD26" s="4">
        <v>1367</v>
      </c>
      <c r="FE26" s="4">
        <v>1382</v>
      </c>
      <c r="FF26" s="4">
        <v>1369</v>
      </c>
      <c r="FG26" s="4">
        <v>1304</v>
      </c>
      <c r="FH26" s="4">
        <v>1332</v>
      </c>
      <c r="FI26" s="4">
        <v>1325</v>
      </c>
      <c r="FJ26" s="4">
        <v>1283</v>
      </c>
      <c r="FK26" s="4">
        <v>1411</v>
      </c>
      <c r="FL26" s="4">
        <v>1390</v>
      </c>
      <c r="FM26" s="4">
        <v>1688</v>
      </c>
      <c r="FN26" s="4">
        <v>1791</v>
      </c>
      <c r="FO26" s="4">
        <v>1667</v>
      </c>
      <c r="FP26" s="4">
        <v>1589</v>
      </c>
      <c r="FQ26" s="4">
        <v>1497</v>
      </c>
      <c r="FR26" s="4">
        <v>1426</v>
      </c>
      <c r="FS26" s="4">
        <v>1292</v>
      </c>
      <c r="FT26" s="4">
        <v>1298</v>
      </c>
      <c r="FU26" s="4">
        <v>1275</v>
      </c>
      <c r="FV26" s="4">
        <v>1350</v>
      </c>
      <c r="FW26" s="4">
        <v>1389</v>
      </c>
      <c r="FX26" s="4">
        <v>1472</v>
      </c>
      <c r="FY26" s="4">
        <v>1428</v>
      </c>
      <c r="FZ26" s="4">
        <v>1339</v>
      </c>
      <c r="GA26" s="4">
        <v>1513</v>
      </c>
      <c r="GB26" s="4">
        <v>1467</v>
      </c>
      <c r="GC26" s="4">
        <v>1507</v>
      </c>
      <c r="GD26" s="4">
        <v>1552</v>
      </c>
      <c r="GE26" s="4">
        <v>1614</v>
      </c>
      <c r="GF26" s="4">
        <v>1672</v>
      </c>
      <c r="GG26" s="4">
        <v>1789</v>
      </c>
      <c r="GH26" s="4">
        <v>1883</v>
      </c>
      <c r="GI26" s="5">
        <v>1980.316</v>
      </c>
      <c r="GJ26" s="5">
        <v>2039.723</v>
      </c>
      <c r="GK26" s="5">
        <v>2086.25</v>
      </c>
      <c r="GL26" s="5">
        <v>2102.0309999999999</v>
      </c>
      <c r="GM26" s="5">
        <v>2094.3910000000001</v>
      </c>
      <c r="GN26" s="5">
        <v>2065.098</v>
      </c>
      <c r="GO26" s="5">
        <v>2021.91</v>
      </c>
      <c r="GP26" s="5">
        <v>1967.0119999999999</v>
      </c>
      <c r="GQ26" s="5">
        <v>1911.395</v>
      </c>
      <c r="GR26" s="5">
        <v>1850.816</v>
      </c>
      <c r="GS26" s="5">
        <v>1803.6559999999999</v>
      </c>
      <c r="GT26" s="5">
        <v>1762.68</v>
      </c>
      <c r="GU26" s="5">
        <v>1727.684</v>
      </c>
      <c r="GV26" s="5">
        <v>1699.2460000000001</v>
      </c>
      <c r="GW26" s="5">
        <v>1686.383</v>
      </c>
      <c r="GX26" s="5">
        <v>1681.164</v>
      </c>
      <c r="GY26" s="5">
        <v>1671.617</v>
      </c>
      <c r="GZ26" s="5">
        <v>1664.4449999999999</v>
      </c>
      <c r="HA26" s="5">
        <v>1650.2660000000001</v>
      </c>
      <c r="HB26" s="5">
        <v>1632.4880000000001</v>
      </c>
      <c r="HC26" s="5">
        <v>1614.6210000000001</v>
      </c>
      <c r="HD26" s="5">
        <v>1599.2460000000001</v>
      </c>
      <c r="HE26" s="5">
        <v>1584.5309999999999</v>
      </c>
      <c r="HF26" s="5">
        <v>1568.6089999999999</v>
      </c>
      <c r="HG26" s="5">
        <v>1555.5</v>
      </c>
      <c r="HH26" s="5">
        <v>1543.4960000000001</v>
      </c>
      <c r="HI26" s="5">
        <v>1536.8050000000001</v>
      </c>
      <c r="HJ26" s="5">
        <v>1531.277</v>
      </c>
      <c r="HK26" s="5">
        <v>1531.6089999999999</v>
      </c>
      <c r="HL26" s="5">
        <v>1532.0039999999999</v>
      </c>
      <c r="HM26" s="5">
        <v>1537.652</v>
      </c>
      <c r="HN26" s="5">
        <v>1543.5309999999999</v>
      </c>
      <c r="HO26" s="5">
        <v>1549.8710000000001</v>
      </c>
      <c r="HP26" s="5">
        <v>1556.992</v>
      </c>
      <c r="HQ26" s="5">
        <v>1560.461</v>
      </c>
      <c r="HR26" s="5">
        <v>1559.961</v>
      </c>
      <c r="HS26" s="5">
        <v>1557.8520000000001</v>
      </c>
      <c r="HT26" s="5">
        <v>1556.441</v>
      </c>
      <c r="HU26" s="5">
        <v>1560.3119999999999</v>
      </c>
      <c r="HV26" s="5">
        <v>1564.191</v>
      </c>
      <c r="HW26" s="5">
        <v>1568.1020000000001</v>
      </c>
      <c r="HX26" s="5">
        <v>1572.0160000000001</v>
      </c>
      <c r="HY26" s="5">
        <v>1576.9839999999999</v>
      </c>
      <c r="HZ26" s="5">
        <v>1582.0229999999999</v>
      </c>
      <c r="IA26" s="5">
        <v>1587.059</v>
      </c>
      <c r="IB26" s="5">
        <v>1592.133</v>
      </c>
      <c r="IC26" s="5">
        <v>1593.4449999999999</v>
      </c>
      <c r="ID26" s="5">
        <v>1594.777</v>
      </c>
      <c r="IE26" s="5">
        <v>1596.145</v>
      </c>
      <c r="IF26" s="5">
        <v>1597.5229999999999</v>
      </c>
      <c r="IG26" s="5">
        <v>1602.3440000000001</v>
      </c>
      <c r="IH26" s="5">
        <v>1607.191</v>
      </c>
      <c r="II26" s="5">
        <v>1612.0509999999999</v>
      </c>
      <c r="IJ26" s="5">
        <v>1616.953</v>
      </c>
      <c r="IK26" s="5">
        <v>1621.0940000000001</v>
      </c>
      <c r="IL26" s="5">
        <v>1625.297</v>
      </c>
      <c r="IM26" s="5">
        <v>1629.5</v>
      </c>
      <c r="IN26" s="5">
        <v>1633.7339999999999</v>
      </c>
      <c r="IO26" s="5">
        <v>1631.184</v>
      </c>
      <c r="IP26" s="5">
        <v>1627.672</v>
      </c>
      <c r="IQ26" s="5">
        <v>1632.3320000000001</v>
      </c>
      <c r="IR26" s="5">
        <v>1635.9059999999999</v>
      </c>
      <c r="IS26" s="5">
        <v>1639.434</v>
      </c>
      <c r="IT26" s="5">
        <v>1642.8520000000001</v>
      </c>
      <c r="IU26" s="5">
        <v>1646.6759999999999</v>
      </c>
      <c r="IV26" s="5">
        <v>1651.527</v>
      </c>
      <c r="IW26" s="5">
        <v>1653.0309999999999</v>
      </c>
      <c r="IX26" s="5">
        <v>1655.5429999999999</v>
      </c>
      <c r="IY26" s="5">
        <v>1659.6210000000001</v>
      </c>
      <c r="IZ26" s="5">
        <v>1665.7929999999999</v>
      </c>
      <c r="JA26" s="5">
        <v>1663.9690000000001</v>
      </c>
      <c r="JB26" s="5">
        <v>1664.25</v>
      </c>
      <c r="JC26" s="5">
        <v>1666.5350000000001</v>
      </c>
      <c r="JD26" s="5">
        <v>1670.7190000000001</v>
      </c>
      <c r="JE26" s="5">
        <v>1666.633</v>
      </c>
      <c r="JF26" s="5">
        <v>1664.434</v>
      </c>
      <c r="JG26" s="5">
        <v>1663.5509999999999</v>
      </c>
      <c r="JH26" s="5">
        <v>1663.5039999999999</v>
      </c>
      <c r="JI26" s="5">
        <v>1661.4839999999999</v>
      </c>
      <c r="JJ26" s="5">
        <v>1660.258</v>
      </c>
      <c r="JK26" s="5">
        <v>1659.1949999999999</v>
      </c>
      <c r="JL26" s="5">
        <v>1657.684</v>
      </c>
      <c r="JM26" s="5">
        <v>1660.066</v>
      </c>
      <c r="JN26" s="5">
        <v>1661.98</v>
      </c>
      <c r="JO26" s="5">
        <v>1664.0619999999999</v>
      </c>
      <c r="JP26" s="5">
        <v>1666.8440000000001</v>
      </c>
      <c r="JQ26" s="5">
        <v>1667.6089999999999</v>
      </c>
      <c r="JR26" s="5">
        <v>1669.098</v>
      </c>
      <c r="JS26" s="5">
        <v>1671.1020000000001</v>
      </c>
      <c r="JT26" s="5">
        <v>1673.41</v>
      </c>
      <c r="JU26" s="5">
        <v>1674.742</v>
      </c>
      <c r="JV26" s="5">
        <v>1676.375</v>
      </c>
      <c r="JW26" s="5">
        <v>1678.645</v>
      </c>
      <c r="JX26" s="5">
        <v>1681.8789999999999</v>
      </c>
      <c r="JY26" s="5">
        <v>1681.809</v>
      </c>
      <c r="JZ26" s="5">
        <v>1682.711</v>
      </c>
      <c r="KA26" s="5">
        <v>1684.23</v>
      </c>
      <c r="KB26" s="5">
        <v>1686.0509999999999</v>
      </c>
      <c r="KC26" s="5">
        <v>1686.922</v>
      </c>
      <c r="KD26" s="5">
        <v>1688.1210000000001</v>
      </c>
      <c r="KE26" s="5">
        <v>1689.6880000000001</v>
      </c>
      <c r="KF26" s="5">
        <v>1691.7070000000001</v>
      </c>
      <c r="KG26" s="5">
        <v>1692.2070000000001</v>
      </c>
      <c r="KH26" s="5">
        <v>1693.1759999999999</v>
      </c>
      <c r="KI26" s="5">
        <v>1694.8320000000001</v>
      </c>
      <c r="KJ26" s="5">
        <v>1697.473</v>
      </c>
      <c r="KK26" s="5">
        <v>1697.1369999999999</v>
      </c>
      <c r="KL26" s="5">
        <v>1697.75</v>
      </c>
      <c r="KM26" s="5">
        <v>1698.8520000000001</v>
      </c>
      <c r="KN26" s="5">
        <v>1700.02</v>
      </c>
      <c r="KO26" s="5">
        <v>1701.1990000000001</v>
      </c>
      <c r="KP26" s="5">
        <v>1702.43</v>
      </c>
      <c r="KQ26" s="5">
        <v>1703.848</v>
      </c>
      <c r="KR26" s="5">
        <v>1705.7149999999999</v>
      </c>
      <c r="KS26" s="5">
        <v>1706.2539999999999</v>
      </c>
      <c r="KT26" s="5">
        <v>1707.242</v>
      </c>
      <c r="KU26" s="5">
        <v>1708.6289999999999</v>
      </c>
      <c r="KV26" s="5">
        <v>1710.3979999999999</v>
      </c>
      <c r="KW26" s="5">
        <v>1711.098</v>
      </c>
      <c r="KX26" s="5">
        <v>1712.2070000000001</v>
      </c>
      <c r="KY26" s="5">
        <v>1713.5509999999999</v>
      </c>
      <c r="KZ26" s="5">
        <v>1714.8979999999999</v>
      </c>
      <c r="LA26" s="5">
        <v>1716.184</v>
      </c>
      <c r="LB26" s="5">
        <v>1717.4839999999999</v>
      </c>
      <c r="LC26" s="5">
        <v>1718.672</v>
      </c>
      <c r="LD26" s="5">
        <v>1719.566</v>
      </c>
      <c r="LE26" s="5">
        <v>1721.652</v>
      </c>
      <c r="LF26" s="5">
        <v>1723.4570000000001</v>
      </c>
      <c r="LG26" s="5">
        <v>1725.23</v>
      </c>
      <c r="LH26" s="5">
        <v>1727.297</v>
      </c>
      <c r="LI26" s="5">
        <v>1728.6020000000001</v>
      </c>
      <c r="LJ26" s="5">
        <v>1730.1949999999999</v>
      </c>
      <c r="LK26" s="5">
        <v>1731.7929999999999</v>
      </c>
      <c r="LL26" s="5">
        <v>1733.1410000000001</v>
      </c>
      <c r="LM26" s="5">
        <v>1735.41</v>
      </c>
      <c r="LN26" s="5">
        <v>1737.41</v>
      </c>
      <c r="LO26" s="5">
        <v>1739.32</v>
      </c>
      <c r="LP26" s="5">
        <v>1741.242</v>
      </c>
      <c r="LQ26" s="5">
        <v>1743.1369999999999</v>
      </c>
      <c r="LR26" s="5">
        <v>1745.0509999999999</v>
      </c>
      <c r="LS26" t="s">
        <v>348</v>
      </c>
      <c r="LT26" t="b">
        <v>1</v>
      </c>
      <c r="LU26" t="s">
        <v>349</v>
      </c>
      <c r="LV26" t="s">
        <v>349</v>
      </c>
      <c r="LW26">
        <v>2025</v>
      </c>
      <c r="LX26">
        <v>4</v>
      </c>
      <c r="LY26" s="2">
        <v>46126</v>
      </c>
      <c r="LZ26" t="s">
        <v>412</v>
      </c>
      <c r="MA26" s="3" t="s">
        <v>413</v>
      </c>
      <c r="MB26" t="s">
        <v>352</v>
      </c>
      <c r="MC26" t="s">
        <v>414</v>
      </c>
      <c r="MD26" t="s">
        <v>354</v>
      </c>
    </row>
    <row r="27" spans="1:342" x14ac:dyDescent="0.25">
      <c r="A27" t="s">
        <v>342</v>
      </c>
      <c r="B27" t="s">
        <v>464</v>
      </c>
      <c r="C27" t="s">
        <v>420</v>
      </c>
      <c r="D27" t="s">
        <v>465</v>
      </c>
      <c r="E27" t="s">
        <v>349</v>
      </c>
      <c r="F27" t="s">
        <v>347</v>
      </c>
      <c r="G27" s="4">
        <v>305710.09999999998</v>
      </c>
      <c r="H27" s="4">
        <v>306399.5</v>
      </c>
      <c r="I27" s="4">
        <v>307054.90000000002</v>
      </c>
      <c r="J27" s="4">
        <v>307760.8</v>
      </c>
      <c r="K27" s="4">
        <v>308462.7</v>
      </c>
      <c r="L27" s="4">
        <v>309145.40000000002</v>
      </c>
      <c r="M27" s="4">
        <v>309685.09999999998</v>
      </c>
      <c r="N27" s="4">
        <v>310237.59999999998</v>
      </c>
      <c r="O27" s="4">
        <v>310773</v>
      </c>
      <c r="P27" s="4">
        <v>311304.09999999998</v>
      </c>
      <c r="Q27" s="4">
        <v>312006</v>
      </c>
      <c r="R27" s="4">
        <v>312752.59999999998</v>
      </c>
      <c r="S27" s="4">
        <v>313469.8</v>
      </c>
      <c r="T27" s="4">
        <v>314170.8</v>
      </c>
      <c r="U27" s="4">
        <v>315042.90000000002</v>
      </c>
      <c r="V27" s="4">
        <v>315991.8</v>
      </c>
      <c r="W27" s="4">
        <v>316899.40000000002</v>
      </c>
      <c r="X27" s="4">
        <v>317778.5</v>
      </c>
      <c r="Y27" s="4">
        <v>318840.40000000002</v>
      </c>
      <c r="Z27" s="4">
        <v>320011.8</v>
      </c>
      <c r="AA27" s="4">
        <v>321121.7</v>
      </c>
      <c r="AB27" s="4">
        <v>322191.09999999998</v>
      </c>
      <c r="AC27" s="4">
        <v>323401.40000000002</v>
      </c>
      <c r="AD27" s="4">
        <v>324774</v>
      </c>
      <c r="AE27" s="4">
        <v>326094.3</v>
      </c>
      <c r="AF27" s="4">
        <v>327353.40000000002</v>
      </c>
      <c r="AG27" s="4">
        <v>328357.09999999998</v>
      </c>
      <c r="AH27" s="4">
        <v>329500.79999999999</v>
      </c>
      <c r="AI27" s="4">
        <v>330621.2</v>
      </c>
      <c r="AJ27" s="4">
        <v>331686.3</v>
      </c>
      <c r="AK27" s="4">
        <v>332802</v>
      </c>
      <c r="AL27" s="4">
        <v>333979.8</v>
      </c>
      <c r="AM27" s="4">
        <v>335165.2</v>
      </c>
      <c r="AN27" s="4">
        <v>336326.1</v>
      </c>
      <c r="AO27" s="4">
        <v>337543.9</v>
      </c>
      <c r="AP27" s="4">
        <v>338746.7</v>
      </c>
      <c r="AQ27" s="4">
        <v>339988.5</v>
      </c>
      <c r="AR27" s="4">
        <v>341236.8</v>
      </c>
      <c r="AS27" s="4">
        <v>342391.9</v>
      </c>
      <c r="AT27" s="4">
        <v>343453.9</v>
      </c>
      <c r="AU27" s="4">
        <v>344556.3</v>
      </c>
      <c r="AV27" s="4">
        <v>345697</v>
      </c>
      <c r="AW27" s="4">
        <v>346798.8</v>
      </c>
      <c r="AX27" s="4">
        <v>347801.59999999998</v>
      </c>
      <c r="AY27" s="4">
        <v>348823.9</v>
      </c>
      <c r="AZ27" s="4">
        <v>349887.5</v>
      </c>
      <c r="BA27" s="4">
        <v>350817.9</v>
      </c>
      <c r="BB27" s="4">
        <v>351700.9</v>
      </c>
      <c r="BC27" s="4">
        <v>352599.9</v>
      </c>
      <c r="BD27" s="4">
        <v>353518.7</v>
      </c>
      <c r="BE27" s="4">
        <v>354372.5</v>
      </c>
      <c r="BF27" s="4">
        <v>355187.5</v>
      </c>
      <c r="BG27" s="4">
        <v>356014.8</v>
      </c>
      <c r="BH27" s="4">
        <v>356858.4</v>
      </c>
      <c r="BI27" s="4">
        <v>357701.2</v>
      </c>
      <c r="BJ27" s="4">
        <v>358513.9</v>
      </c>
      <c r="BK27" s="4">
        <v>359335.7</v>
      </c>
      <c r="BL27" s="4">
        <v>360170.3</v>
      </c>
      <c r="BM27" s="4">
        <v>361006.9</v>
      </c>
      <c r="BN27" s="4">
        <v>361822.1</v>
      </c>
      <c r="BO27" s="4">
        <v>362716.5</v>
      </c>
      <c r="BP27" s="4">
        <v>363618.8</v>
      </c>
      <c r="BQ27" s="4">
        <v>364289.3</v>
      </c>
      <c r="BR27" s="4">
        <v>364765.5</v>
      </c>
      <c r="BS27" s="4">
        <v>365321.5</v>
      </c>
      <c r="BT27" s="4">
        <v>365954.9</v>
      </c>
      <c r="BU27" s="4">
        <v>366558.6</v>
      </c>
      <c r="BV27" s="4">
        <v>366961.8</v>
      </c>
      <c r="BW27" s="4">
        <v>367339.3</v>
      </c>
      <c r="BX27" s="4">
        <v>367799.4</v>
      </c>
      <c r="BY27" s="4">
        <v>368335.6</v>
      </c>
      <c r="BZ27" s="4">
        <v>368931.2</v>
      </c>
      <c r="CA27" s="4">
        <v>369398.2</v>
      </c>
      <c r="CB27" s="4">
        <v>369844.5</v>
      </c>
      <c r="CC27" s="4">
        <v>370802</v>
      </c>
      <c r="CD27" s="4">
        <v>372081.5</v>
      </c>
      <c r="CE27" s="4">
        <v>373129.6</v>
      </c>
      <c r="CF27" s="4">
        <v>374054.2</v>
      </c>
      <c r="CG27" s="4">
        <v>375671.4</v>
      </c>
      <c r="CH27" s="4">
        <v>377878.1</v>
      </c>
      <c r="CI27" s="4">
        <v>379754.2</v>
      </c>
      <c r="CJ27" s="4">
        <v>381403.9</v>
      </c>
      <c r="CK27" s="4">
        <v>383917.8</v>
      </c>
      <c r="CL27" s="4">
        <v>387283.8</v>
      </c>
      <c r="CM27" s="4">
        <v>390395</v>
      </c>
      <c r="CN27" s="4">
        <v>393176.9</v>
      </c>
      <c r="CO27" s="4">
        <v>396657.2</v>
      </c>
      <c r="CP27" s="4">
        <v>400820.9</v>
      </c>
      <c r="CQ27" s="4">
        <v>404886</v>
      </c>
      <c r="CR27" s="4">
        <v>408691.4</v>
      </c>
      <c r="CS27" s="4">
        <v>412809</v>
      </c>
      <c r="CT27" s="4">
        <v>417228.1</v>
      </c>
      <c r="CU27" s="4">
        <v>421703</v>
      </c>
      <c r="CV27" s="4">
        <v>426072.3</v>
      </c>
      <c r="CW27" s="4">
        <v>430408.7</v>
      </c>
      <c r="CX27" s="4">
        <v>434658.5</v>
      </c>
      <c r="CY27" s="4">
        <v>439119.6</v>
      </c>
      <c r="CZ27" s="4">
        <v>443630.4</v>
      </c>
      <c r="DA27" s="4">
        <v>448052.4</v>
      </c>
      <c r="DB27" s="4">
        <v>451995.5</v>
      </c>
      <c r="DC27" s="4">
        <v>456140.6</v>
      </c>
      <c r="DD27" s="4">
        <v>460499.9</v>
      </c>
      <c r="DE27" s="4">
        <v>464348.4</v>
      </c>
      <c r="DF27" s="4">
        <v>467732.7</v>
      </c>
      <c r="DG27" s="4">
        <v>471209.7</v>
      </c>
      <c r="DH27" s="4">
        <v>474891.1</v>
      </c>
      <c r="DI27" s="4">
        <v>478299.1</v>
      </c>
      <c r="DJ27" s="4">
        <v>481504.5</v>
      </c>
      <c r="DK27" s="4">
        <v>484819.3</v>
      </c>
      <c r="DL27" s="4">
        <v>488229</v>
      </c>
      <c r="DM27" s="4">
        <v>491140.7</v>
      </c>
      <c r="DN27" s="4">
        <v>493808</v>
      </c>
      <c r="DO27" s="4">
        <v>496596.4</v>
      </c>
      <c r="DP27" s="4">
        <v>499491.2</v>
      </c>
      <c r="DQ27" s="4">
        <v>501833.9</v>
      </c>
      <c r="DR27" s="4">
        <v>503890.9</v>
      </c>
      <c r="DS27" s="4">
        <v>506081.4</v>
      </c>
      <c r="DT27" s="4">
        <v>508390.9</v>
      </c>
      <c r="DU27" s="4">
        <v>510449.5</v>
      </c>
      <c r="DV27" s="4">
        <v>512183.2</v>
      </c>
      <c r="DW27" s="4">
        <v>513913.4</v>
      </c>
      <c r="DX27" s="4">
        <v>515780.1</v>
      </c>
      <c r="DY27" s="4">
        <v>517750.8</v>
      </c>
      <c r="DZ27" s="4">
        <v>519733.6</v>
      </c>
      <c r="EA27" s="5">
        <v>521714.2</v>
      </c>
      <c r="EB27" s="5">
        <v>523693.2</v>
      </c>
      <c r="EC27" s="5">
        <v>524746.9</v>
      </c>
      <c r="ED27" s="5">
        <v>525792.19999999995</v>
      </c>
      <c r="EE27" s="5">
        <v>526829.1</v>
      </c>
      <c r="EF27" s="5">
        <v>527857.6</v>
      </c>
      <c r="EG27" s="5">
        <v>529169.5</v>
      </c>
      <c r="EH27" s="5">
        <v>530475.19999999995</v>
      </c>
      <c r="EI27" s="5">
        <v>531774.9</v>
      </c>
      <c r="EJ27" s="5">
        <v>533068.30000000005</v>
      </c>
      <c r="EK27" s="5">
        <v>534587.6</v>
      </c>
      <c r="EL27" s="5">
        <v>536102.19999999995</v>
      </c>
      <c r="EM27" s="5">
        <v>537612.19999999995</v>
      </c>
      <c r="EN27" s="5">
        <v>539117.6</v>
      </c>
      <c r="EO27" s="5">
        <v>540769.19999999995</v>
      </c>
      <c r="EP27" s="5">
        <v>542416.9</v>
      </c>
      <c r="EQ27" s="5">
        <v>544060.69999999995</v>
      </c>
      <c r="ER27" s="5">
        <v>545700.19999999995</v>
      </c>
      <c r="ES27" s="5">
        <v>547443.1</v>
      </c>
      <c r="ET27" s="5">
        <v>549182.9</v>
      </c>
      <c r="EU27" s="5">
        <v>550921</v>
      </c>
      <c r="EV27" s="5">
        <v>552656.9</v>
      </c>
      <c r="EW27" s="5">
        <v>554066.6</v>
      </c>
      <c r="EX27" s="5">
        <v>555473.9</v>
      </c>
      <c r="EY27" s="5">
        <v>556878.4</v>
      </c>
      <c r="EZ27" s="5">
        <v>558280.6</v>
      </c>
      <c r="FA27" s="5">
        <v>559737.9</v>
      </c>
      <c r="FB27" s="5">
        <v>561193.1</v>
      </c>
      <c r="FC27" s="5">
        <v>562646.1</v>
      </c>
      <c r="FD27" s="5">
        <v>564097.1</v>
      </c>
      <c r="FE27" s="5">
        <v>565619.19999999995</v>
      </c>
      <c r="FF27" s="5">
        <v>567139.4</v>
      </c>
      <c r="FG27" s="5">
        <v>568658</v>
      </c>
      <c r="FH27" s="5">
        <v>570174.9</v>
      </c>
      <c r="FI27" s="5">
        <v>571347.19999999995</v>
      </c>
      <c r="FJ27" s="5">
        <v>572517.5</v>
      </c>
      <c r="FK27" s="5">
        <v>573685.6</v>
      </c>
      <c r="FL27" s="5">
        <v>574851.5</v>
      </c>
      <c r="FM27" s="5">
        <v>576324.9</v>
      </c>
      <c r="FN27" s="5">
        <v>577797.30000000005</v>
      </c>
      <c r="FO27" s="5">
        <v>579268.80000000005</v>
      </c>
      <c r="FP27" s="5">
        <v>580739.6</v>
      </c>
      <c r="FQ27" s="5">
        <v>582981.6</v>
      </c>
      <c r="FR27" s="5">
        <v>585224.9</v>
      </c>
      <c r="FS27" s="5">
        <v>587469.5</v>
      </c>
      <c r="FT27" s="5">
        <v>589715.6</v>
      </c>
      <c r="FU27" s="5">
        <v>592775.4</v>
      </c>
      <c r="FV27" s="5">
        <v>595838.80000000005</v>
      </c>
      <c r="FW27" s="5">
        <v>598905.30000000005</v>
      </c>
      <c r="FX27" s="5">
        <v>601975.19999999995</v>
      </c>
      <c r="FY27" s="5">
        <v>604555.6</v>
      </c>
      <c r="FZ27" s="5">
        <v>607137.9</v>
      </c>
      <c r="GA27" s="5">
        <v>609722.19999999995</v>
      </c>
      <c r="GB27" s="5">
        <v>612308.4</v>
      </c>
      <c r="GC27" s="5">
        <v>613951.1</v>
      </c>
      <c r="GD27" s="5">
        <v>615592.4</v>
      </c>
      <c r="GE27" s="5">
        <v>617232.4</v>
      </c>
      <c r="GF27" s="5">
        <v>618871.4</v>
      </c>
      <c r="GG27" s="5">
        <v>620505.80000000005</v>
      </c>
      <c r="GH27" s="5">
        <v>622138.19999999995</v>
      </c>
      <c r="GI27" s="5">
        <v>623767.30000000005</v>
      </c>
      <c r="GJ27" s="5">
        <v>625393.6</v>
      </c>
      <c r="GK27" s="5">
        <v>627283.1</v>
      </c>
      <c r="GL27" s="5">
        <v>629169.80000000005</v>
      </c>
      <c r="GM27" s="5">
        <v>631053.80000000005</v>
      </c>
      <c r="GN27" s="5">
        <v>632934.80000000005</v>
      </c>
      <c r="GO27" s="5">
        <v>634399.19999999995</v>
      </c>
      <c r="GP27" s="5">
        <v>635858.80000000005</v>
      </c>
      <c r="GQ27" s="5">
        <v>637313.69999999995</v>
      </c>
      <c r="GR27" s="5">
        <v>638763.9</v>
      </c>
      <c r="GS27" s="5">
        <v>640093</v>
      </c>
      <c r="GT27" s="5">
        <v>641416.5</v>
      </c>
      <c r="GU27" s="5">
        <v>642734.6</v>
      </c>
      <c r="GV27" s="5">
        <v>644047.4</v>
      </c>
      <c r="GW27" s="5">
        <v>645321.9</v>
      </c>
      <c r="GX27" s="5">
        <v>646589.9</v>
      </c>
      <c r="GY27" s="5">
        <v>647851.69999999995</v>
      </c>
      <c r="GZ27" s="5">
        <v>649106.80000000005</v>
      </c>
      <c r="HA27" s="5">
        <v>650419.6</v>
      </c>
      <c r="HB27" s="5">
        <v>651726.9</v>
      </c>
      <c r="HC27" s="5">
        <v>653023</v>
      </c>
      <c r="HD27" s="5">
        <v>654308.1</v>
      </c>
      <c r="HE27" s="5">
        <v>655511.19999999995</v>
      </c>
      <c r="HF27" s="5">
        <v>656702.30000000005</v>
      </c>
      <c r="HG27" s="5">
        <v>657881.30000000005</v>
      </c>
      <c r="HH27" s="5">
        <v>659048.1</v>
      </c>
      <c r="HI27" s="5">
        <v>660179.19999999995</v>
      </c>
      <c r="HJ27" s="5">
        <v>661297.6</v>
      </c>
      <c r="HK27" s="5">
        <v>662403.30000000005</v>
      </c>
      <c r="HL27" s="5">
        <v>663496</v>
      </c>
      <c r="HM27" s="5">
        <v>664558.1</v>
      </c>
      <c r="HN27" s="5">
        <v>665606.80000000005</v>
      </c>
      <c r="HO27" s="5">
        <v>666641.6</v>
      </c>
      <c r="HP27" s="5">
        <v>667662.80000000005</v>
      </c>
      <c r="HQ27" s="5">
        <v>668710.1</v>
      </c>
      <c r="HR27" s="5">
        <v>669743.9</v>
      </c>
      <c r="HS27" s="5">
        <v>670764.4</v>
      </c>
      <c r="HT27" s="5">
        <v>671771.4</v>
      </c>
      <c r="HU27" s="5">
        <v>672626.7</v>
      </c>
      <c r="HV27" s="5">
        <v>673467.6</v>
      </c>
      <c r="HW27" s="5">
        <v>674301.7</v>
      </c>
      <c r="HX27" s="5">
        <v>675129.1</v>
      </c>
      <c r="HY27" s="5">
        <v>676099.5</v>
      </c>
      <c r="HZ27" s="5">
        <v>677064.1</v>
      </c>
      <c r="IA27" s="5">
        <v>678022.5</v>
      </c>
      <c r="IB27" s="5">
        <v>678974.7</v>
      </c>
      <c r="IC27" s="5">
        <v>679912.4</v>
      </c>
      <c r="ID27" s="5">
        <v>680845.5</v>
      </c>
      <c r="IE27" s="5">
        <v>681773.6</v>
      </c>
      <c r="IF27" s="5">
        <v>682696.6</v>
      </c>
      <c r="IG27" s="5">
        <v>683725.6</v>
      </c>
      <c r="IH27" s="5">
        <v>684752.1</v>
      </c>
      <c r="II27" s="5">
        <v>685776.2</v>
      </c>
      <c r="IJ27" s="5">
        <v>686797.7</v>
      </c>
      <c r="IK27" s="5">
        <v>687866.9</v>
      </c>
      <c r="IL27" s="5">
        <v>688935.2</v>
      </c>
      <c r="IM27" s="5">
        <v>690002.1</v>
      </c>
      <c r="IN27" s="5">
        <v>691067.9</v>
      </c>
      <c r="IO27" s="5">
        <v>692190</v>
      </c>
      <c r="IP27" s="5">
        <v>693311.5</v>
      </c>
      <c r="IQ27" s="5">
        <v>694432.1</v>
      </c>
      <c r="IR27" s="5">
        <v>695551.9</v>
      </c>
      <c r="IS27" s="5">
        <v>696732.7</v>
      </c>
      <c r="IT27" s="5">
        <v>697913.1</v>
      </c>
      <c r="IU27" s="5">
        <v>699092.8</v>
      </c>
      <c r="IV27" s="5">
        <v>700272.1</v>
      </c>
      <c r="IW27" s="5">
        <v>701395.4</v>
      </c>
      <c r="IX27" s="5">
        <v>702518.1</v>
      </c>
      <c r="IY27" s="5">
        <v>703639.8</v>
      </c>
      <c r="IZ27" s="5">
        <v>704760.8</v>
      </c>
      <c r="JA27" s="5">
        <v>705666.1</v>
      </c>
      <c r="JB27" s="5">
        <v>706569.1</v>
      </c>
      <c r="JC27" s="5">
        <v>707469.6</v>
      </c>
      <c r="JD27" s="5">
        <v>708367.6</v>
      </c>
      <c r="JE27" s="5">
        <v>709132.1</v>
      </c>
      <c r="JF27" s="5">
        <v>709894.2</v>
      </c>
      <c r="JG27" s="5">
        <v>710653.7</v>
      </c>
      <c r="JH27" s="5">
        <v>711410.5</v>
      </c>
      <c r="JI27" s="5">
        <v>712163.6</v>
      </c>
      <c r="JJ27" s="5">
        <v>712914.2</v>
      </c>
      <c r="JK27" s="5">
        <v>713662.6</v>
      </c>
      <c r="JL27" s="5">
        <v>714408.5</v>
      </c>
      <c r="JM27" s="5">
        <v>715174</v>
      </c>
      <c r="JN27" s="5">
        <v>715937.5</v>
      </c>
      <c r="JO27" s="5">
        <v>716698.9</v>
      </c>
      <c r="JP27" s="5">
        <v>717458.5</v>
      </c>
      <c r="JQ27" s="5">
        <v>718188.2</v>
      </c>
      <c r="JR27" s="5">
        <v>718916.3</v>
      </c>
      <c r="JS27" s="5">
        <v>719642.9</v>
      </c>
      <c r="JT27" s="5">
        <v>720368.1</v>
      </c>
      <c r="JU27" s="5">
        <v>721081.2</v>
      </c>
      <c r="JV27" s="5">
        <v>721792.7</v>
      </c>
      <c r="JW27" s="5">
        <v>722502.4</v>
      </c>
      <c r="JX27" s="5">
        <v>723210.6</v>
      </c>
      <c r="JY27" s="5">
        <v>723802.5</v>
      </c>
      <c r="JZ27" s="5">
        <v>724392.5</v>
      </c>
      <c r="KA27" s="5">
        <v>724980.1</v>
      </c>
      <c r="KB27" s="5">
        <v>725565.4</v>
      </c>
      <c r="KC27" s="5">
        <v>726118.7</v>
      </c>
      <c r="KD27" s="5">
        <v>726669.9</v>
      </c>
      <c r="KE27" s="5">
        <v>727221.4</v>
      </c>
      <c r="KF27" s="5">
        <v>727772.8</v>
      </c>
      <c r="KG27" s="5">
        <v>728282.2</v>
      </c>
      <c r="KH27" s="5">
        <v>728791.1</v>
      </c>
      <c r="KI27" s="5">
        <v>729299.8</v>
      </c>
      <c r="KJ27" s="5">
        <v>729808.3</v>
      </c>
      <c r="KK27" s="5">
        <v>730217.1</v>
      </c>
      <c r="KL27" s="5">
        <v>730624.6</v>
      </c>
      <c r="KM27" s="5">
        <v>731030.9</v>
      </c>
      <c r="KN27" s="5">
        <v>731435.9</v>
      </c>
      <c r="KO27" s="5">
        <v>731856.9</v>
      </c>
      <c r="KP27" s="5">
        <v>732277.1</v>
      </c>
      <c r="KQ27" s="5">
        <v>732696.3</v>
      </c>
      <c r="KR27" s="5">
        <v>733114.5</v>
      </c>
      <c r="KS27" s="5">
        <v>733484.9</v>
      </c>
      <c r="KT27" s="5">
        <v>733853.8</v>
      </c>
      <c r="KU27" s="5">
        <v>734221.1</v>
      </c>
      <c r="KV27" s="5">
        <v>734586.7</v>
      </c>
      <c r="KW27" s="5">
        <v>734905.5</v>
      </c>
      <c r="KX27" s="5">
        <v>735222.4</v>
      </c>
      <c r="KY27" s="5">
        <v>735537.2</v>
      </c>
      <c r="KZ27" s="5">
        <v>735850.2</v>
      </c>
      <c r="LA27" s="5">
        <v>736170.4</v>
      </c>
      <c r="LB27" s="5">
        <v>736489.2</v>
      </c>
      <c r="LC27" s="5">
        <v>736806.40000000002</v>
      </c>
      <c r="LD27" s="5">
        <v>737122.6</v>
      </c>
      <c r="LE27" s="5">
        <v>737492.1</v>
      </c>
      <c r="LF27" s="5">
        <v>737860.4</v>
      </c>
      <c r="LG27" s="5">
        <v>738227.4</v>
      </c>
      <c r="LH27" s="5">
        <v>738593.4</v>
      </c>
      <c r="LI27" s="5">
        <v>738917.5</v>
      </c>
      <c r="LJ27" s="5">
        <v>739240.3</v>
      </c>
      <c r="LK27" s="5">
        <v>739561.8</v>
      </c>
      <c r="LL27" s="5">
        <v>739882.1</v>
      </c>
      <c r="LM27" s="5">
        <v>740234.6</v>
      </c>
      <c r="LN27" s="5">
        <v>740585.9</v>
      </c>
      <c r="LO27" s="5">
        <v>740935.8</v>
      </c>
      <c r="LP27" s="5">
        <v>741284.1</v>
      </c>
      <c r="LQ27" s="5">
        <v>741631.1</v>
      </c>
      <c r="LR27" s="5">
        <v>741976.8</v>
      </c>
      <c r="LS27" s="3" t="s">
        <v>466</v>
      </c>
      <c r="LT27" t="b">
        <v>0</v>
      </c>
      <c r="LU27" t="s">
        <v>349</v>
      </c>
      <c r="LV27" t="s">
        <v>349</v>
      </c>
      <c r="LW27">
        <v>2010</v>
      </c>
      <c r="LX27">
        <v>4</v>
      </c>
      <c r="LY27" s="2">
        <v>46126</v>
      </c>
      <c r="LZ27" s="3" t="s">
        <v>467</v>
      </c>
      <c r="MA27" t="s">
        <v>349</v>
      </c>
      <c r="MB27" t="s">
        <v>352</v>
      </c>
      <c r="MC27" t="s">
        <v>468</v>
      </c>
      <c r="MD27" t="s">
        <v>354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0DD3-CE30-41F2-89D4-7F3BA2EA6E68}">
  <dimension ref="A1:MD27"/>
  <sheetViews>
    <sheetView workbookViewId="0">
      <pane xSplit="6" ySplit="1" topLeftCell="LU2" activePane="bottomRight" state="frozen"/>
      <selection pane="topRight" activeCell="G1" sqref="G1"/>
      <selection pane="bottomLeft" activeCell="A2" sqref="A2"/>
      <selection pane="bottomRight" activeCell="LW28" sqref="LW28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31" width="10.7109375" customWidth="1"/>
    <col min="332" max="332" width="20.7109375" customWidth="1"/>
    <col min="333" max="334" width="15.7109375" customWidth="1"/>
    <col min="335" max="336" width="20.7109375" customWidth="1"/>
    <col min="337" max="337" width="18.7109375" customWidth="1"/>
    <col min="338" max="339" width="22.7109375" customWidth="1"/>
    <col min="340" max="340" width="13.7109375" customWidth="1"/>
    <col min="341" max="341" width="14.7109375" customWidth="1"/>
    <col min="342" max="342" width="10.7109375" customWidth="1"/>
  </cols>
  <sheetData>
    <row r="1" spans="1:34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25">
      <c r="A2" t="s">
        <v>342</v>
      </c>
      <c r="B2" t="s">
        <v>444</v>
      </c>
      <c r="C2" t="s">
        <v>421</v>
      </c>
      <c r="D2" t="s">
        <v>445</v>
      </c>
      <c r="E2" t="s">
        <v>349</v>
      </c>
      <c r="F2" t="s">
        <v>347</v>
      </c>
      <c r="G2" s="4">
        <v>1E-3</v>
      </c>
      <c r="H2" s="4">
        <v>1E-3</v>
      </c>
      <c r="I2" s="4">
        <v>1E-3</v>
      </c>
      <c r="J2" s="4">
        <v>1E-3</v>
      </c>
      <c r="K2" s="4">
        <v>1E-3</v>
      </c>
      <c r="L2" s="4">
        <v>1E-3</v>
      </c>
      <c r="M2" s="4">
        <v>1E-3</v>
      </c>
      <c r="N2" s="4">
        <v>1E-3</v>
      </c>
      <c r="O2" s="4">
        <v>1E-3</v>
      </c>
      <c r="P2" s="4">
        <v>1E-3</v>
      </c>
      <c r="Q2" s="4">
        <v>1E-3</v>
      </c>
      <c r="R2" s="4">
        <v>1E-3</v>
      </c>
      <c r="S2" s="4">
        <v>1E-3</v>
      </c>
      <c r="T2" s="4">
        <v>1E-3</v>
      </c>
      <c r="U2" s="4">
        <v>1E-3</v>
      </c>
      <c r="V2" s="4">
        <v>1E-3</v>
      </c>
      <c r="W2" s="4">
        <v>1E-3</v>
      </c>
      <c r="X2" s="4">
        <v>1E-3</v>
      </c>
      <c r="Y2" s="4">
        <v>1E-3</v>
      </c>
      <c r="Z2" s="4">
        <v>1E-3</v>
      </c>
      <c r="AA2" s="4">
        <v>1E-3</v>
      </c>
      <c r="AB2" s="4">
        <v>1E-3</v>
      </c>
      <c r="AC2" s="4">
        <v>1E-3</v>
      </c>
      <c r="AD2" s="4">
        <v>1E-3</v>
      </c>
      <c r="AE2" s="4">
        <v>33.56044</v>
      </c>
      <c r="AF2" s="4">
        <v>33.529319999999998</v>
      </c>
      <c r="AG2" s="4">
        <v>33.508580000000002</v>
      </c>
      <c r="AH2" s="4">
        <v>33.49821</v>
      </c>
      <c r="AI2" s="4">
        <v>33.49821</v>
      </c>
      <c r="AJ2" s="4">
        <v>33.508580000000002</v>
      </c>
      <c r="AK2" s="4">
        <v>33.529319999999998</v>
      </c>
      <c r="AL2" s="4">
        <v>33.56044</v>
      </c>
      <c r="AM2" s="4">
        <v>33.640830000000001</v>
      </c>
      <c r="AN2" s="4">
        <v>33.677129999999998</v>
      </c>
      <c r="AO2" s="4">
        <v>33.708260000000003</v>
      </c>
      <c r="AP2" s="4">
        <v>33.734189999999998</v>
      </c>
      <c r="AQ2" s="4">
        <v>33.780859999999997</v>
      </c>
      <c r="AR2" s="4">
        <v>33.786050000000003</v>
      </c>
      <c r="AS2" s="4">
        <v>33.775669999999998</v>
      </c>
      <c r="AT2" s="4">
        <v>33.749740000000003</v>
      </c>
      <c r="AU2" s="4">
        <v>33.708260000000003</v>
      </c>
      <c r="AV2" s="4">
        <v>33.651200000000003</v>
      </c>
      <c r="AW2" s="4">
        <v>33.578600000000002</v>
      </c>
      <c r="AX2" s="4">
        <v>33.490430000000003</v>
      </c>
      <c r="AY2" s="4">
        <v>33.282980000000002</v>
      </c>
      <c r="AZ2" s="4">
        <v>33.205179999999999</v>
      </c>
      <c r="BA2" s="4">
        <v>33.153320000000001</v>
      </c>
      <c r="BB2" s="4">
        <v>33.127389999999998</v>
      </c>
      <c r="BC2" s="4">
        <v>33.205179999999999</v>
      </c>
      <c r="BD2" s="4">
        <v>33.200000000000003</v>
      </c>
      <c r="BE2" s="4">
        <v>33</v>
      </c>
      <c r="BF2" s="4">
        <v>32.9</v>
      </c>
      <c r="BG2" s="4">
        <v>33</v>
      </c>
      <c r="BH2" s="4">
        <v>33</v>
      </c>
      <c r="BI2" s="4">
        <v>33</v>
      </c>
      <c r="BJ2" s="4">
        <v>33</v>
      </c>
      <c r="BK2" s="4">
        <v>33.1</v>
      </c>
      <c r="BL2" s="4">
        <v>33.1</v>
      </c>
      <c r="BM2" s="4">
        <v>33.200000000000003</v>
      </c>
      <c r="BN2" s="4">
        <v>33.5</v>
      </c>
      <c r="BO2" s="4">
        <v>33.299999999999997</v>
      </c>
      <c r="BP2" s="4">
        <v>33.299999999999997</v>
      </c>
      <c r="BQ2" s="4">
        <v>33.200000000000003</v>
      </c>
      <c r="BR2" s="4">
        <v>33.200000000000003</v>
      </c>
      <c r="BS2" s="4">
        <v>33.200000000000003</v>
      </c>
      <c r="BT2" s="4">
        <v>33.299999999999997</v>
      </c>
      <c r="BU2" s="4">
        <v>33.200000000000003</v>
      </c>
      <c r="BV2" s="4">
        <v>33.200000000000003</v>
      </c>
      <c r="BW2" s="4">
        <v>33.200000000000003</v>
      </c>
      <c r="BX2" s="4">
        <v>33.200000000000003</v>
      </c>
      <c r="BY2" s="4">
        <v>33.200000000000003</v>
      </c>
      <c r="BZ2" s="4">
        <v>33.1</v>
      </c>
      <c r="CA2" s="4">
        <v>33.200000000000003</v>
      </c>
      <c r="CB2" s="4">
        <v>33.200000000000003</v>
      </c>
      <c r="CC2" s="4">
        <v>33.1</v>
      </c>
      <c r="CD2" s="4">
        <v>32.799999999999997</v>
      </c>
      <c r="CE2" s="4">
        <v>32.9</v>
      </c>
      <c r="CF2" s="4">
        <v>32.9</v>
      </c>
      <c r="CG2" s="4">
        <v>32.9</v>
      </c>
      <c r="CH2" s="4">
        <v>32.9</v>
      </c>
      <c r="CI2" s="4">
        <v>32.4</v>
      </c>
      <c r="CJ2" s="4">
        <v>32.6</v>
      </c>
      <c r="CK2" s="4">
        <v>32.6</v>
      </c>
      <c r="CL2" s="4">
        <v>32.799999999999997</v>
      </c>
      <c r="CM2" s="4">
        <v>32.700000000000003</v>
      </c>
      <c r="CN2" s="4">
        <v>32.799999999999997</v>
      </c>
      <c r="CO2" s="4">
        <v>32.700000000000003</v>
      </c>
      <c r="CP2" s="4">
        <v>32.5</v>
      </c>
      <c r="CQ2" s="4">
        <v>32.5</v>
      </c>
      <c r="CR2" s="4">
        <v>32.200000000000003</v>
      </c>
      <c r="CS2" s="4">
        <v>32.4</v>
      </c>
      <c r="CT2" s="4">
        <v>32.200000000000003</v>
      </c>
      <c r="CU2" s="4">
        <v>32.200000000000003</v>
      </c>
      <c r="CV2" s="4">
        <v>32.200000000000003</v>
      </c>
      <c r="CW2" s="4">
        <v>32.200000000000003</v>
      </c>
      <c r="CX2" s="4">
        <v>32</v>
      </c>
      <c r="CY2" s="4">
        <v>32.1</v>
      </c>
      <c r="CZ2" s="4">
        <v>32</v>
      </c>
      <c r="DA2" s="4">
        <v>32</v>
      </c>
      <c r="DB2" s="4">
        <v>32.200000000000003</v>
      </c>
      <c r="DC2" s="4">
        <v>32.200000000000003</v>
      </c>
      <c r="DD2" s="4">
        <v>32.1</v>
      </c>
      <c r="DE2" s="4">
        <v>32.200000000000003</v>
      </c>
      <c r="DF2" s="4">
        <v>32.200000000000003</v>
      </c>
      <c r="DG2" s="4">
        <v>32.1</v>
      </c>
      <c r="DH2" s="4">
        <v>32</v>
      </c>
      <c r="DI2" s="4">
        <v>32</v>
      </c>
      <c r="DJ2" s="4">
        <v>32.1</v>
      </c>
      <c r="DK2" s="4">
        <v>32.1</v>
      </c>
      <c r="DL2" s="4">
        <v>32.200000000000003</v>
      </c>
      <c r="DM2" s="4">
        <v>32.1</v>
      </c>
      <c r="DN2" s="4">
        <v>31.9</v>
      </c>
      <c r="DO2" s="4">
        <v>32.200000000000003</v>
      </c>
      <c r="DP2" s="4">
        <v>31.8</v>
      </c>
      <c r="DQ2" s="4">
        <v>32</v>
      </c>
      <c r="DR2" s="4">
        <v>31.9</v>
      </c>
      <c r="DS2" s="4">
        <v>31.5</v>
      </c>
      <c r="DT2" s="4">
        <v>31.7</v>
      </c>
      <c r="DU2" s="4">
        <v>31.5</v>
      </c>
      <c r="DV2" s="4">
        <v>31.5</v>
      </c>
      <c r="DW2" s="4">
        <v>31.6</v>
      </c>
      <c r="DX2" s="4">
        <v>31.6</v>
      </c>
      <c r="DY2" s="4">
        <v>31.6</v>
      </c>
      <c r="DZ2" s="4">
        <v>31.8</v>
      </c>
      <c r="EA2" s="4">
        <v>31.7</v>
      </c>
      <c r="EB2" s="4">
        <v>31.3</v>
      </c>
      <c r="EC2" s="4">
        <v>31.7</v>
      </c>
      <c r="ED2" s="4">
        <v>31.6</v>
      </c>
      <c r="EE2" s="4">
        <v>31.7</v>
      </c>
      <c r="EF2" s="4">
        <v>31.7</v>
      </c>
      <c r="EG2" s="4">
        <v>32</v>
      </c>
      <c r="EH2" s="4">
        <v>31.9</v>
      </c>
      <c r="EI2" s="4">
        <v>32</v>
      </c>
      <c r="EJ2" s="4">
        <v>32</v>
      </c>
      <c r="EK2" s="4">
        <v>32.200000000000003</v>
      </c>
      <c r="EL2" s="4">
        <v>32</v>
      </c>
      <c r="EM2" s="4">
        <v>32.1</v>
      </c>
      <c r="EN2" s="4">
        <v>32.200000000000003</v>
      </c>
      <c r="EO2" s="4">
        <v>32.200000000000003</v>
      </c>
      <c r="EP2" s="4">
        <v>32.200000000000003</v>
      </c>
      <c r="EQ2" s="4">
        <v>32.1</v>
      </c>
      <c r="ER2" s="4">
        <v>32.1</v>
      </c>
      <c r="ES2" s="4">
        <v>31.9</v>
      </c>
      <c r="ET2" s="4">
        <v>32.299999999999997</v>
      </c>
      <c r="EU2" s="4">
        <v>32.1</v>
      </c>
      <c r="EV2" s="4">
        <v>32</v>
      </c>
      <c r="EW2" s="4">
        <v>32</v>
      </c>
      <c r="EX2" s="4">
        <v>32.1</v>
      </c>
      <c r="EY2" s="4">
        <v>32.200000000000003</v>
      </c>
      <c r="EZ2" s="4">
        <v>32.299999999999997</v>
      </c>
      <c r="FA2" s="4">
        <v>32</v>
      </c>
      <c r="FB2" s="4">
        <v>31.9</v>
      </c>
      <c r="FC2" s="4">
        <v>31.9</v>
      </c>
      <c r="FD2" s="4">
        <v>31.9</v>
      </c>
      <c r="FE2" s="4">
        <v>32.200000000000003</v>
      </c>
      <c r="FF2" s="4">
        <v>32</v>
      </c>
      <c r="FG2" s="4">
        <v>32.299999999999997</v>
      </c>
      <c r="FH2" s="4">
        <v>32.1</v>
      </c>
      <c r="FI2" s="4">
        <v>32</v>
      </c>
      <c r="FJ2" s="4">
        <v>31.8</v>
      </c>
      <c r="FK2" s="4">
        <v>31.2</v>
      </c>
      <c r="FL2" s="4">
        <v>25.9</v>
      </c>
      <c r="FM2" s="4">
        <v>28.2</v>
      </c>
      <c r="FN2" s="4">
        <v>30.2</v>
      </c>
      <c r="FO2" s="4">
        <v>29.5</v>
      </c>
      <c r="FP2" s="4">
        <v>31</v>
      </c>
      <c r="FQ2" s="4">
        <v>31.6</v>
      </c>
      <c r="FR2" s="4">
        <v>31.7</v>
      </c>
      <c r="FS2" s="4">
        <v>31.8</v>
      </c>
      <c r="FT2" s="4">
        <v>31.7</v>
      </c>
      <c r="FU2" s="4">
        <v>31.8</v>
      </c>
      <c r="FV2" s="4">
        <v>31.7</v>
      </c>
      <c r="FW2" s="4">
        <v>31.7</v>
      </c>
      <c r="FX2" s="4">
        <v>31.6</v>
      </c>
      <c r="FY2" s="4">
        <v>31.5</v>
      </c>
      <c r="FZ2" s="4">
        <v>31.7</v>
      </c>
      <c r="GA2" s="4">
        <v>32</v>
      </c>
      <c r="GB2" s="4">
        <v>32</v>
      </c>
      <c r="GC2" s="4">
        <v>32.1</v>
      </c>
      <c r="GD2" s="4">
        <v>31.8</v>
      </c>
      <c r="GE2" s="4">
        <v>31.8</v>
      </c>
      <c r="GF2" s="4">
        <v>31.9</v>
      </c>
      <c r="GG2" s="4">
        <v>31.8</v>
      </c>
      <c r="GH2" s="4">
        <v>31.9</v>
      </c>
      <c r="GI2" s="5">
        <v>31.9</v>
      </c>
      <c r="GJ2" s="5">
        <v>31.933330000000002</v>
      </c>
      <c r="GK2" s="5">
        <v>31.966670000000001</v>
      </c>
      <c r="GL2" s="5">
        <v>32</v>
      </c>
      <c r="GM2" s="5">
        <v>31.999790000000001</v>
      </c>
      <c r="GN2" s="5">
        <v>31.999580000000002</v>
      </c>
      <c r="GO2" s="5">
        <v>31.999369999999999</v>
      </c>
      <c r="GP2" s="5">
        <v>31.999169999999999</v>
      </c>
      <c r="GQ2" s="5">
        <v>31.99896</v>
      </c>
      <c r="GR2" s="5">
        <v>31.998750000000001</v>
      </c>
      <c r="GS2" s="5">
        <v>31.998539999999998</v>
      </c>
      <c r="GT2" s="5">
        <v>31.998329999999999</v>
      </c>
      <c r="GU2" s="5">
        <v>31.99813</v>
      </c>
      <c r="GV2" s="5">
        <v>31.997920000000001</v>
      </c>
      <c r="GW2" s="5">
        <v>31.997710000000001</v>
      </c>
      <c r="GX2" s="5">
        <v>31.997499999999999</v>
      </c>
      <c r="GY2" s="5">
        <v>31.99729</v>
      </c>
      <c r="GZ2" s="5">
        <v>31.99708</v>
      </c>
      <c r="HA2" s="5">
        <v>31.996880000000001</v>
      </c>
      <c r="HB2" s="5">
        <v>31.996670000000002</v>
      </c>
      <c r="HC2" s="5">
        <v>31.996459999999999</v>
      </c>
      <c r="HD2" s="5">
        <v>31.99625</v>
      </c>
      <c r="HE2" s="5">
        <v>31.996040000000001</v>
      </c>
      <c r="HF2" s="5">
        <v>31.995830000000002</v>
      </c>
      <c r="HG2" s="5">
        <v>31.995619999999999</v>
      </c>
      <c r="HH2" s="5">
        <v>31.995419999999999</v>
      </c>
      <c r="HI2" s="5">
        <v>31.99521</v>
      </c>
      <c r="HJ2" s="5">
        <v>31.995000000000001</v>
      </c>
      <c r="HK2" s="5">
        <v>31.994430000000001</v>
      </c>
      <c r="HL2" s="5">
        <v>31.993849999999998</v>
      </c>
      <c r="HM2" s="5">
        <v>31.993279999999999</v>
      </c>
      <c r="HN2" s="5">
        <v>31.992709999999999</v>
      </c>
      <c r="HO2" s="5">
        <v>31.992139999999999</v>
      </c>
      <c r="HP2" s="5">
        <v>31.99156</v>
      </c>
      <c r="HQ2" s="5">
        <v>31.99099</v>
      </c>
      <c r="HR2" s="5">
        <v>31.99042</v>
      </c>
      <c r="HS2" s="5">
        <v>31.989840000000001</v>
      </c>
      <c r="HT2" s="5">
        <v>31.989270000000001</v>
      </c>
      <c r="HU2" s="5">
        <v>31.988700000000001</v>
      </c>
      <c r="HV2" s="5">
        <v>31.988119999999999</v>
      </c>
      <c r="HW2" s="5">
        <v>31.987549999999999</v>
      </c>
      <c r="HX2" s="5">
        <v>31.986979999999999</v>
      </c>
      <c r="HY2" s="5">
        <v>31.986409999999999</v>
      </c>
      <c r="HZ2" s="5">
        <v>31.98583</v>
      </c>
      <c r="IA2" s="5">
        <v>31.98526</v>
      </c>
      <c r="IB2" s="5">
        <v>31.984690000000001</v>
      </c>
      <c r="IC2" s="5">
        <v>31.984110000000001</v>
      </c>
      <c r="ID2" s="5">
        <v>31.983540000000001</v>
      </c>
      <c r="IE2" s="5">
        <v>31.982970000000002</v>
      </c>
      <c r="IF2" s="5">
        <v>31.982399999999998</v>
      </c>
      <c r="IG2" s="5">
        <v>31.981819999999999</v>
      </c>
      <c r="IH2" s="5">
        <v>31.981249999999999</v>
      </c>
      <c r="II2" s="5">
        <v>31.98068</v>
      </c>
      <c r="IJ2" s="5">
        <v>31.9801</v>
      </c>
      <c r="IK2" s="5">
        <v>31.97953</v>
      </c>
      <c r="IL2" s="5">
        <v>31.978960000000001</v>
      </c>
      <c r="IM2" s="5">
        <v>31.978390000000001</v>
      </c>
      <c r="IN2" s="5">
        <v>31.977810000000002</v>
      </c>
      <c r="IO2" s="5">
        <v>31.977239999999998</v>
      </c>
      <c r="IP2" s="5">
        <v>31.976669999999999</v>
      </c>
      <c r="IQ2" s="5">
        <v>31.975919999999999</v>
      </c>
      <c r="IR2" s="5">
        <v>31.975169999999999</v>
      </c>
      <c r="IS2" s="5">
        <v>31.974419999999999</v>
      </c>
      <c r="IT2" s="5">
        <v>31.973669999999998</v>
      </c>
      <c r="IU2" s="5">
        <v>31.972919999999998</v>
      </c>
      <c r="IV2" s="5">
        <v>31.972169999999998</v>
      </c>
      <c r="IW2" s="5">
        <v>31.971419999999998</v>
      </c>
      <c r="IX2" s="5">
        <v>31.970669999999998</v>
      </c>
      <c r="IY2" s="5">
        <v>31.969919999999998</v>
      </c>
      <c r="IZ2" s="5">
        <v>31.969169999999998</v>
      </c>
      <c r="JA2" s="5">
        <v>31.968419999999998</v>
      </c>
      <c r="JB2" s="5">
        <v>31.967669999999998</v>
      </c>
      <c r="JC2" s="5">
        <v>31.966920000000002</v>
      </c>
      <c r="JD2" s="5">
        <v>31.966170000000002</v>
      </c>
      <c r="JE2" s="5">
        <v>31.965420000000002</v>
      </c>
      <c r="JF2" s="5">
        <v>31.964670000000002</v>
      </c>
      <c r="JG2" s="5">
        <v>31.963920000000002</v>
      </c>
      <c r="JH2" s="5">
        <v>31.963170000000002</v>
      </c>
      <c r="JI2" s="5">
        <v>31.962420000000002</v>
      </c>
      <c r="JJ2" s="5">
        <v>31.961670000000002</v>
      </c>
      <c r="JK2" s="5">
        <v>31.960920000000002</v>
      </c>
      <c r="JL2" s="5">
        <v>31.960170000000002</v>
      </c>
      <c r="JM2" s="5">
        <v>31.959420000000001</v>
      </c>
      <c r="JN2" s="5">
        <v>31.958670000000001</v>
      </c>
      <c r="JO2" s="5">
        <v>31.957920000000001</v>
      </c>
      <c r="JP2" s="5">
        <v>31.957170000000001</v>
      </c>
      <c r="JQ2" s="5">
        <v>31.956420000000001</v>
      </c>
      <c r="JR2" s="5">
        <v>31.955670000000001</v>
      </c>
      <c r="JS2" s="5">
        <v>31.954920000000001</v>
      </c>
      <c r="JT2" s="5">
        <v>31.954170000000001</v>
      </c>
      <c r="JU2" s="5">
        <v>31.953420000000001</v>
      </c>
      <c r="JV2" s="5">
        <v>31.952670000000001</v>
      </c>
      <c r="JW2" s="5">
        <v>31.951920000000001</v>
      </c>
      <c r="JX2" s="5">
        <v>31.951170000000001</v>
      </c>
      <c r="JY2" s="5">
        <v>31.950420000000001</v>
      </c>
      <c r="JZ2" s="5">
        <v>31.949670000000001</v>
      </c>
      <c r="KA2" s="5">
        <v>31.948920000000001</v>
      </c>
      <c r="KB2" s="5">
        <v>31.948170000000001</v>
      </c>
      <c r="KC2" s="5">
        <v>31.947420000000001</v>
      </c>
      <c r="KD2" s="5">
        <v>31.946670000000001</v>
      </c>
      <c r="KE2" s="5">
        <v>31.945920000000001</v>
      </c>
      <c r="KF2" s="5">
        <v>31.945170000000001</v>
      </c>
      <c r="KG2" s="5">
        <v>31.944420000000001</v>
      </c>
      <c r="KH2" s="5">
        <v>31.943670000000001</v>
      </c>
      <c r="KI2" s="5">
        <v>31.942920000000001</v>
      </c>
      <c r="KJ2" s="5">
        <v>31.942170000000001</v>
      </c>
      <c r="KK2" s="5">
        <v>31.941420000000001</v>
      </c>
      <c r="KL2" s="5">
        <v>31.940670000000001</v>
      </c>
      <c r="KM2" s="5">
        <v>31.939920000000001</v>
      </c>
      <c r="KN2" s="5">
        <v>31.939170000000001</v>
      </c>
      <c r="KO2" s="5">
        <v>31.938420000000001</v>
      </c>
      <c r="KP2" s="5">
        <v>31.937670000000001</v>
      </c>
      <c r="KQ2" s="5">
        <v>31.936920000000001</v>
      </c>
      <c r="KR2" s="5">
        <v>31.936170000000001</v>
      </c>
      <c r="KS2" s="5">
        <v>31.935420000000001</v>
      </c>
      <c r="KT2" s="5">
        <v>31.934670000000001</v>
      </c>
      <c r="KU2" s="5">
        <v>31.933920000000001</v>
      </c>
      <c r="KV2" s="5">
        <v>31.93317</v>
      </c>
      <c r="KW2" s="5">
        <v>31.93242</v>
      </c>
      <c r="KX2" s="5">
        <v>31.93167</v>
      </c>
      <c r="KY2" s="5">
        <v>31.93092</v>
      </c>
      <c r="KZ2" s="5">
        <v>31.93017</v>
      </c>
      <c r="LA2" s="5">
        <v>31.92942</v>
      </c>
      <c r="LB2" s="5">
        <v>31.92867</v>
      </c>
      <c r="LC2" s="5">
        <v>31.92792</v>
      </c>
      <c r="LD2" s="5">
        <v>31.92717</v>
      </c>
      <c r="LE2" s="5">
        <v>31.92642</v>
      </c>
      <c r="LF2" s="5">
        <v>31.92567</v>
      </c>
      <c r="LG2" s="5">
        <v>31.92492</v>
      </c>
      <c r="LH2" s="5">
        <v>31.92417</v>
      </c>
      <c r="LI2" s="5">
        <v>31.92342</v>
      </c>
      <c r="LJ2" s="5">
        <v>31.92267</v>
      </c>
      <c r="LK2" s="5">
        <v>31.92192</v>
      </c>
      <c r="LL2" s="5">
        <v>31.92117</v>
      </c>
      <c r="LM2" s="5">
        <v>31.92042</v>
      </c>
      <c r="LN2" s="5">
        <v>31.91967</v>
      </c>
      <c r="LO2" s="5">
        <v>31.91892</v>
      </c>
      <c r="LP2" s="5">
        <v>31.91817</v>
      </c>
      <c r="LQ2" s="5">
        <v>31.91742</v>
      </c>
      <c r="LR2" s="5">
        <v>31.91667</v>
      </c>
      <c r="LS2" t="s">
        <v>446</v>
      </c>
      <c r="LT2" t="b">
        <v>0</v>
      </c>
      <c r="LU2" t="s">
        <v>349</v>
      </c>
      <c r="LV2" t="s">
        <v>349</v>
      </c>
      <c r="LW2">
        <v>2025</v>
      </c>
      <c r="LX2">
        <v>4</v>
      </c>
      <c r="LY2" s="2">
        <v>46126</v>
      </c>
      <c r="LZ2" t="s">
        <v>447</v>
      </c>
      <c r="MA2" t="s">
        <v>448</v>
      </c>
      <c r="MB2" t="s">
        <v>352</v>
      </c>
      <c r="MC2" t="s">
        <v>449</v>
      </c>
      <c r="MD2" t="s">
        <v>354</v>
      </c>
    </row>
    <row r="3" spans="1:342" x14ac:dyDescent="0.25">
      <c r="A3" t="s">
        <v>342</v>
      </c>
      <c r="B3" t="s">
        <v>450</v>
      </c>
      <c r="C3" t="s">
        <v>421</v>
      </c>
      <c r="D3" t="s">
        <v>356</v>
      </c>
      <c r="E3" s="3" t="s">
        <v>357</v>
      </c>
      <c r="F3" t="s">
        <v>347</v>
      </c>
      <c r="G3" s="4">
        <v>1224983</v>
      </c>
      <c r="H3" s="4">
        <v>1229498</v>
      </c>
      <c r="I3" s="4">
        <v>1234013</v>
      </c>
      <c r="J3" s="4">
        <v>1238528</v>
      </c>
      <c r="K3" s="4">
        <v>1240652</v>
      </c>
      <c r="L3" s="4">
        <v>1242777</v>
      </c>
      <c r="M3" s="4">
        <v>1244902</v>
      </c>
      <c r="N3" s="4">
        <v>1247026</v>
      </c>
      <c r="O3" s="4">
        <v>1249834</v>
      </c>
      <c r="P3" s="4">
        <v>1252642</v>
      </c>
      <c r="Q3" s="4">
        <v>1255449</v>
      </c>
      <c r="R3" s="4">
        <v>1258257</v>
      </c>
      <c r="S3" s="4">
        <v>1261595</v>
      </c>
      <c r="T3" s="4">
        <v>1264934</v>
      </c>
      <c r="U3" s="4">
        <v>1268273</v>
      </c>
      <c r="V3" s="4">
        <v>1271612</v>
      </c>
      <c r="W3" s="4">
        <v>1277682</v>
      </c>
      <c r="X3" s="4">
        <v>1283753</v>
      </c>
      <c r="Y3" s="4">
        <v>1289823</v>
      </c>
      <c r="Z3" s="4">
        <v>1295894</v>
      </c>
      <c r="AA3" s="4">
        <v>1302419</v>
      </c>
      <c r="AB3" s="4">
        <v>1308945</v>
      </c>
      <c r="AC3" s="4">
        <v>1315471</v>
      </c>
      <c r="AD3" s="4">
        <v>1321996</v>
      </c>
      <c r="AE3" s="4">
        <v>1327270</v>
      </c>
      <c r="AF3" s="4">
        <v>1332544</v>
      </c>
      <c r="AG3" s="4">
        <v>1337818</v>
      </c>
      <c r="AH3" s="4">
        <v>1343092</v>
      </c>
      <c r="AI3" s="4">
        <v>1350642</v>
      </c>
      <c r="AJ3" s="4">
        <v>1358192</v>
      </c>
      <c r="AK3" s="4">
        <v>1365742</v>
      </c>
      <c r="AL3" s="4">
        <v>1373292</v>
      </c>
      <c r="AM3" s="4">
        <v>1384143</v>
      </c>
      <c r="AN3" s="4">
        <v>1394994</v>
      </c>
      <c r="AO3" s="4">
        <v>1405845</v>
      </c>
      <c r="AP3" s="4">
        <v>1416696</v>
      </c>
      <c r="AQ3" s="4">
        <v>1429634</v>
      </c>
      <c r="AR3" s="4">
        <v>1442571</v>
      </c>
      <c r="AS3" s="4">
        <v>1455509</v>
      </c>
      <c r="AT3" s="4">
        <v>1468447</v>
      </c>
      <c r="AU3" s="4">
        <v>1482940</v>
      </c>
      <c r="AV3" s="4">
        <v>1497433</v>
      </c>
      <c r="AW3" s="4">
        <v>1511926</v>
      </c>
      <c r="AX3" s="4">
        <v>1526420</v>
      </c>
      <c r="AY3" s="4">
        <v>1538788</v>
      </c>
      <c r="AZ3" s="4">
        <v>1551157</v>
      </c>
      <c r="BA3" s="4">
        <v>1563525</v>
      </c>
      <c r="BB3" s="4">
        <v>1575894</v>
      </c>
      <c r="BC3" s="4">
        <v>1583330</v>
      </c>
      <c r="BD3" s="4">
        <v>1590767</v>
      </c>
      <c r="BE3" s="4">
        <v>1598203</v>
      </c>
      <c r="BF3" s="4">
        <v>1605639</v>
      </c>
      <c r="BG3" s="4">
        <v>1613189</v>
      </c>
      <c r="BH3" s="4">
        <v>1620740</v>
      </c>
      <c r="BI3" s="4">
        <v>1628290</v>
      </c>
      <c r="BJ3" s="4">
        <v>1635840</v>
      </c>
      <c r="BK3" s="4">
        <v>1644832</v>
      </c>
      <c r="BL3" s="4">
        <v>1653824</v>
      </c>
      <c r="BM3" s="4">
        <v>1662816</v>
      </c>
      <c r="BN3" s="4">
        <v>1671807</v>
      </c>
      <c r="BO3" s="4">
        <v>1682051</v>
      </c>
      <c r="BP3" s="4">
        <v>1692295</v>
      </c>
      <c r="BQ3" s="4">
        <v>1702539</v>
      </c>
      <c r="BR3" s="4">
        <v>1712783</v>
      </c>
      <c r="BS3" s="4">
        <v>1723292</v>
      </c>
      <c r="BT3" s="4">
        <v>1733802</v>
      </c>
      <c r="BU3" s="4">
        <v>1744312</v>
      </c>
      <c r="BV3" s="4">
        <v>1754821</v>
      </c>
      <c r="BW3" s="4">
        <v>1768366</v>
      </c>
      <c r="BX3" s="4">
        <v>1781910</v>
      </c>
      <c r="BY3" s="4">
        <v>1795455</v>
      </c>
      <c r="BZ3" s="4">
        <v>1809000</v>
      </c>
      <c r="CA3" s="4">
        <v>1823500</v>
      </c>
      <c r="CB3" s="4">
        <v>1838000</v>
      </c>
      <c r="CC3" s="4">
        <v>1852500</v>
      </c>
      <c r="CD3" s="4">
        <v>1867000</v>
      </c>
      <c r="CE3" s="4">
        <v>1881000</v>
      </c>
      <c r="CF3" s="4">
        <v>1895000</v>
      </c>
      <c r="CG3" s="4">
        <v>1909000</v>
      </c>
      <c r="CH3" s="4">
        <v>1923000</v>
      </c>
      <c r="CI3" s="4">
        <v>1938000</v>
      </c>
      <c r="CJ3" s="4">
        <v>1953000</v>
      </c>
      <c r="CK3" s="4">
        <v>1968000</v>
      </c>
      <c r="CL3" s="4">
        <v>1983000</v>
      </c>
      <c r="CM3" s="4">
        <v>1996750</v>
      </c>
      <c r="CN3" s="4">
        <v>2010500</v>
      </c>
      <c r="CO3" s="4">
        <v>2024250</v>
      </c>
      <c r="CP3" s="4">
        <v>2038000</v>
      </c>
      <c r="CQ3" s="4">
        <v>2048750</v>
      </c>
      <c r="CR3" s="4">
        <v>2059500</v>
      </c>
      <c r="CS3" s="4">
        <v>2070250</v>
      </c>
      <c r="CT3" s="4">
        <v>2081000</v>
      </c>
      <c r="CU3" s="4">
        <v>2090250</v>
      </c>
      <c r="CV3" s="4">
        <v>2099500</v>
      </c>
      <c r="CW3" s="4">
        <v>2108750</v>
      </c>
      <c r="CX3" s="4">
        <v>2118000</v>
      </c>
      <c r="CY3" s="4">
        <v>2125750</v>
      </c>
      <c r="CZ3" s="4">
        <v>2133500</v>
      </c>
      <c r="DA3" s="4">
        <v>2141250</v>
      </c>
      <c r="DB3" s="4">
        <v>2149000</v>
      </c>
      <c r="DC3" s="4">
        <v>2160000</v>
      </c>
      <c r="DD3" s="4">
        <v>2171000</v>
      </c>
      <c r="DE3" s="4">
        <v>2182000</v>
      </c>
      <c r="DF3" s="4">
        <v>2193000</v>
      </c>
      <c r="DG3" s="4">
        <v>2204500</v>
      </c>
      <c r="DH3" s="4">
        <v>2216000</v>
      </c>
      <c r="DI3" s="4">
        <v>2227500</v>
      </c>
      <c r="DJ3" s="4">
        <v>2239000</v>
      </c>
      <c r="DK3" s="4">
        <v>2255250</v>
      </c>
      <c r="DL3" s="4">
        <v>2271500</v>
      </c>
      <c r="DM3" s="4">
        <v>2287750</v>
      </c>
      <c r="DN3" s="4">
        <v>2304000</v>
      </c>
      <c r="DO3" s="4">
        <v>2320500</v>
      </c>
      <c r="DP3" s="4">
        <v>2337000</v>
      </c>
      <c r="DQ3" s="4">
        <v>2353500</v>
      </c>
      <c r="DR3" s="4">
        <v>2370000</v>
      </c>
      <c r="DS3" s="4">
        <v>2377750</v>
      </c>
      <c r="DT3" s="4">
        <v>2385500</v>
      </c>
      <c r="DU3" s="4">
        <v>2393250</v>
      </c>
      <c r="DV3" s="4">
        <v>2401000</v>
      </c>
      <c r="DW3" s="4">
        <v>2409500</v>
      </c>
      <c r="DX3" s="4">
        <v>2418000</v>
      </c>
      <c r="DY3" s="4">
        <v>2426500</v>
      </c>
      <c r="DZ3" s="4">
        <v>2435000</v>
      </c>
      <c r="EA3" s="4">
        <v>2442500</v>
      </c>
      <c r="EB3" s="4">
        <v>2450000</v>
      </c>
      <c r="EC3" s="4">
        <v>2457500</v>
      </c>
      <c r="ED3" s="4">
        <v>2465000</v>
      </c>
      <c r="EE3" s="4">
        <v>2472500</v>
      </c>
      <c r="EF3" s="4">
        <v>2480000</v>
      </c>
      <c r="EG3" s="4">
        <v>2487500</v>
      </c>
      <c r="EH3" s="4">
        <v>2495000</v>
      </c>
      <c r="EI3" s="4">
        <v>2503000</v>
      </c>
      <c r="EJ3" s="4">
        <v>2511000</v>
      </c>
      <c r="EK3" s="4">
        <v>2519000</v>
      </c>
      <c r="EL3" s="4">
        <v>2527000</v>
      </c>
      <c r="EM3" s="4">
        <v>2538750</v>
      </c>
      <c r="EN3" s="4">
        <v>2550500</v>
      </c>
      <c r="EO3" s="4">
        <v>2562250</v>
      </c>
      <c r="EP3" s="4">
        <v>2574000</v>
      </c>
      <c r="EQ3" s="4">
        <v>2589250</v>
      </c>
      <c r="ER3" s="4">
        <v>2604500</v>
      </c>
      <c r="ES3" s="4">
        <v>2619750</v>
      </c>
      <c r="ET3" s="4">
        <v>2635000</v>
      </c>
      <c r="EU3" s="4">
        <v>2652750</v>
      </c>
      <c r="EV3" s="4">
        <v>2670500</v>
      </c>
      <c r="EW3" s="4">
        <v>2688250</v>
      </c>
      <c r="EX3" s="4">
        <v>2706000</v>
      </c>
      <c r="EY3" s="4">
        <v>2724500</v>
      </c>
      <c r="EZ3" s="4">
        <v>2743000</v>
      </c>
      <c r="FA3" s="4">
        <v>2761500</v>
      </c>
      <c r="FB3" s="4">
        <v>2780000</v>
      </c>
      <c r="FC3" s="4">
        <v>2794500</v>
      </c>
      <c r="FD3" s="4">
        <v>2809000</v>
      </c>
      <c r="FE3" s="4">
        <v>2823500</v>
      </c>
      <c r="FF3" s="4">
        <v>2838000</v>
      </c>
      <c r="FG3" s="4">
        <v>2851500</v>
      </c>
      <c r="FH3" s="4">
        <v>2865000</v>
      </c>
      <c r="FI3" s="4">
        <v>2878500</v>
      </c>
      <c r="FJ3" s="4">
        <v>2892000</v>
      </c>
      <c r="FK3" s="4">
        <v>2899000</v>
      </c>
      <c r="FL3" s="4">
        <v>2906000</v>
      </c>
      <c r="FM3" s="4">
        <v>2913000</v>
      </c>
      <c r="FN3" s="4">
        <v>2920000</v>
      </c>
      <c r="FO3" s="4">
        <v>2931750</v>
      </c>
      <c r="FP3" s="4">
        <v>2943500</v>
      </c>
      <c r="FQ3" s="4">
        <v>2955250</v>
      </c>
      <c r="FR3" s="4">
        <v>2967000</v>
      </c>
      <c r="FS3" s="4">
        <v>2982250</v>
      </c>
      <c r="FT3" s="4">
        <v>2997500</v>
      </c>
      <c r="FU3" s="4">
        <v>3012750</v>
      </c>
      <c r="FV3" s="4">
        <v>3028000</v>
      </c>
      <c r="FW3" s="4">
        <v>3044750</v>
      </c>
      <c r="FX3" s="4">
        <v>3061500</v>
      </c>
      <c r="FY3" s="4">
        <v>3078250</v>
      </c>
      <c r="FZ3" s="4">
        <v>3095000</v>
      </c>
      <c r="GA3" s="4">
        <v>3109500</v>
      </c>
      <c r="GB3" s="4">
        <v>3124000</v>
      </c>
      <c r="GC3" s="4">
        <v>3138500</v>
      </c>
      <c r="GD3" s="4">
        <v>3153000</v>
      </c>
      <c r="GE3" s="5">
        <v>3170583</v>
      </c>
      <c r="GF3" s="5">
        <v>3185632</v>
      </c>
      <c r="GG3" s="5">
        <v>3200150</v>
      </c>
      <c r="GH3" s="5">
        <v>3213812</v>
      </c>
      <c r="GI3" s="5">
        <v>3224829</v>
      </c>
      <c r="GJ3" s="5">
        <v>3235066</v>
      </c>
      <c r="GK3" s="5">
        <v>3244555</v>
      </c>
      <c r="GL3" s="5">
        <v>3253732</v>
      </c>
      <c r="GM3" s="5">
        <v>3262774</v>
      </c>
      <c r="GN3" s="5">
        <v>3271865</v>
      </c>
      <c r="GO3" s="5">
        <v>3281094</v>
      </c>
      <c r="GP3" s="5">
        <v>3290606</v>
      </c>
      <c r="GQ3" s="5">
        <v>3300340</v>
      </c>
      <c r="GR3" s="5">
        <v>3310286</v>
      </c>
      <c r="GS3" s="5">
        <v>3320441</v>
      </c>
      <c r="GT3" s="5">
        <v>3330693</v>
      </c>
      <c r="GU3" s="5">
        <v>3341013</v>
      </c>
      <c r="GV3" s="5">
        <v>3351432</v>
      </c>
      <c r="GW3" s="5">
        <v>3361879</v>
      </c>
      <c r="GX3" s="5">
        <v>3372294</v>
      </c>
      <c r="GY3" s="5">
        <v>3382795</v>
      </c>
      <c r="GZ3" s="5">
        <v>3393320</v>
      </c>
      <c r="HA3" s="5">
        <v>3403976</v>
      </c>
      <c r="HB3" s="5">
        <v>3414726</v>
      </c>
      <c r="HC3" s="5">
        <v>3425524</v>
      </c>
      <c r="HD3" s="5">
        <v>3436406</v>
      </c>
      <c r="HE3" s="5">
        <v>3447379</v>
      </c>
      <c r="HF3" s="5">
        <v>3458451</v>
      </c>
      <c r="HG3" s="5">
        <v>3469609</v>
      </c>
      <c r="HH3" s="5">
        <v>3480842</v>
      </c>
      <c r="HI3" s="5">
        <v>3492136</v>
      </c>
      <c r="HJ3" s="5">
        <v>3503473</v>
      </c>
      <c r="HK3" s="5">
        <v>3514815</v>
      </c>
      <c r="HL3" s="5">
        <v>3526161</v>
      </c>
      <c r="HM3" s="5">
        <v>3537514</v>
      </c>
      <c r="HN3" s="5">
        <v>3548867</v>
      </c>
      <c r="HO3" s="5">
        <v>3560228</v>
      </c>
      <c r="HP3" s="5">
        <v>3571599</v>
      </c>
      <c r="HQ3" s="5">
        <v>3582983</v>
      </c>
      <c r="HR3" s="5">
        <v>3594382</v>
      </c>
      <c r="HS3" s="5">
        <v>3605820</v>
      </c>
      <c r="HT3" s="5">
        <v>3617304</v>
      </c>
      <c r="HU3" s="5">
        <v>3628829</v>
      </c>
      <c r="HV3" s="5">
        <v>3640388</v>
      </c>
      <c r="HW3" s="5">
        <v>3651979</v>
      </c>
      <c r="HX3" s="5">
        <v>3663607</v>
      </c>
      <c r="HY3" s="5">
        <v>3675274</v>
      </c>
      <c r="HZ3" s="5">
        <v>3686981</v>
      </c>
      <c r="IA3" s="5">
        <v>3698732</v>
      </c>
      <c r="IB3" s="5">
        <v>3710531</v>
      </c>
      <c r="IC3" s="5">
        <v>3722388</v>
      </c>
      <c r="ID3" s="5">
        <v>3734310</v>
      </c>
      <c r="IE3" s="5">
        <v>3746299</v>
      </c>
      <c r="IF3" s="5">
        <v>3758361</v>
      </c>
      <c r="IG3" s="5">
        <v>3770493</v>
      </c>
      <c r="IH3" s="5">
        <v>3782690</v>
      </c>
      <c r="II3" s="5">
        <v>3794953</v>
      </c>
      <c r="IJ3" s="5">
        <v>3807283</v>
      </c>
      <c r="IK3" s="5">
        <v>3819684</v>
      </c>
      <c r="IL3" s="5">
        <v>3832157</v>
      </c>
      <c r="IM3" s="5">
        <v>3844696</v>
      </c>
      <c r="IN3" s="5">
        <v>3857303</v>
      </c>
      <c r="IO3" s="5">
        <v>3869994</v>
      </c>
      <c r="IP3" s="5">
        <v>3882776</v>
      </c>
      <c r="IQ3" s="5">
        <v>3895677</v>
      </c>
      <c r="IR3" s="5">
        <v>3908692</v>
      </c>
      <c r="IS3" s="5">
        <v>3921818</v>
      </c>
      <c r="IT3" s="5">
        <v>3935055</v>
      </c>
      <c r="IU3" s="5">
        <v>3948401</v>
      </c>
      <c r="IV3" s="5">
        <v>3961859</v>
      </c>
      <c r="IW3" s="5">
        <v>3975421</v>
      </c>
      <c r="IX3" s="5">
        <v>3989086</v>
      </c>
      <c r="IY3" s="5">
        <v>4002854</v>
      </c>
      <c r="IZ3" s="5">
        <v>4016721</v>
      </c>
      <c r="JA3" s="5">
        <v>4030667</v>
      </c>
      <c r="JB3" s="5">
        <v>4044689</v>
      </c>
      <c r="JC3" s="5">
        <v>4058786</v>
      </c>
      <c r="JD3" s="5">
        <v>4072955</v>
      </c>
      <c r="JE3" s="5">
        <v>4087171</v>
      </c>
      <c r="JF3" s="5">
        <v>4101435</v>
      </c>
      <c r="JG3" s="5">
        <v>4115743</v>
      </c>
      <c r="JH3" s="5">
        <v>4130098</v>
      </c>
      <c r="JI3" s="5">
        <v>4144494</v>
      </c>
      <c r="JJ3" s="5">
        <v>4158932</v>
      </c>
      <c r="JK3" s="5">
        <v>4173414</v>
      </c>
      <c r="JL3" s="5">
        <v>4187942</v>
      </c>
      <c r="JM3" s="5">
        <v>4202529</v>
      </c>
      <c r="JN3" s="5">
        <v>4217176</v>
      </c>
      <c r="JO3" s="5">
        <v>4231882</v>
      </c>
      <c r="JP3" s="5">
        <v>4246648</v>
      </c>
      <c r="JQ3" s="5">
        <v>4261468</v>
      </c>
      <c r="JR3" s="5">
        <v>4276340</v>
      </c>
      <c r="JS3" s="5">
        <v>4291262</v>
      </c>
      <c r="JT3" s="5">
        <v>4306238</v>
      </c>
      <c r="JU3" s="5">
        <v>4321264</v>
      </c>
      <c r="JV3" s="5">
        <v>4336340</v>
      </c>
      <c r="JW3" s="5">
        <v>4351462</v>
      </c>
      <c r="JX3" s="5">
        <v>4366632</v>
      </c>
      <c r="JY3" s="5">
        <v>4381842</v>
      </c>
      <c r="JZ3" s="5">
        <v>4397091</v>
      </c>
      <c r="KA3" s="5">
        <v>4412352</v>
      </c>
      <c r="KB3" s="5">
        <v>4427630</v>
      </c>
      <c r="KC3" s="5">
        <v>4442920</v>
      </c>
      <c r="KD3" s="5">
        <v>4458220</v>
      </c>
      <c r="KE3" s="5">
        <v>4473534</v>
      </c>
      <c r="KF3" s="5">
        <v>4488867</v>
      </c>
      <c r="KG3" s="5">
        <v>4504214</v>
      </c>
      <c r="KH3" s="5">
        <v>4519572</v>
      </c>
      <c r="KI3" s="5">
        <v>4534938</v>
      </c>
      <c r="KJ3" s="5">
        <v>4550313</v>
      </c>
      <c r="KK3" s="5">
        <v>4565692</v>
      </c>
      <c r="KL3" s="5">
        <v>4581071</v>
      </c>
      <c r="KM3" s="5">
        <v>4596448</v>
      </c>
      <c r="KN3" s="5">
        <v>4611828</v>
      </c>
      <c r="KO3" s="5">
        <v>4627212</v>
      </c>
      <c r="KP3" s="5">
        <v>4642597</v>
      </c>
      <c r="KQ3" s="5">
        <v>4657978</v>
      </c>
      <c r="KR3" s="5">
        <v>4673360</v>
      </c>
      <c r="KS3" s="5">
        <v>4688742</v>
      </c>
      <c r="KT3" s="5">
        <v>4704118</v>
      </c>
      <c r="KU3" s="5">
        <v>4719486</v>
      </c>
      <c r="KV3" s="5">
        <v>4734852</v>
      </c>
      <c r="KW3" s="5">
        <v>4750212</v>
      </c>
      <c r="KX3" s="5">
        <v>4765563</v>
      </c>
      <c r="KY3" s="5">
        <v>4780902</v>
      </c>
      <c r="KZ3" s="5">
        <v>4796234</v>
      </c>
      <c r="LA3" s="5">
        <v>4811564</v>
      </c>
      <c r="LB3" s="5">
        <v>4826884</v>
      </c>
      <c r="LC3" s="5">
        <v>4842192</v>
      </c>
      <c r="LD3" s="5">
        <v>4857498</v>
      </c>
      <c r="LE3" s="5">
        <v>4872806</v>
      </c>
      <c r="LF3" s="5">
        <v>4888114</v>
      </c>
      <c r="LG3" s="5">
        <v>4903415</v>
      </c>
      <c r="LH3" s="5">
        <v>4918718</v>
      </c>
      <c r="LI3" s="5">
        <v>4934024</v>
      </c>
      <c r="LJ3" s="5">
        <v>4949328</v>
      </c>
      <c r="LK3" s="5">
        <v>4964625</v>
      </c>
      <c r="LL3" s="5">
        <v>4979924</v>
      </c>
      <c r="LM3" s="5">
        <v>4995231</v>
      </c>
      <c r="LN3" s="5">
        <v>5010540</v>
      </c>
      <c r="LO3" s="5">
        <v>5025844</v>
      </c>
      <c r="LP3" s="5">
        <v>5041154</v>
      </c>
      <c r="LQ3" s="5">
        <v>5056472</v>
      </c>
      <c r="LR3" s="5">
        <v>5071795</v>
      </c>
      <c r="LS3" t="s">
        <v>348</v>
      </c>
      <c r="LT3" t="b">
        <v>0</v>
      </c>
      <c r="LU3" s="3" t="s">
        <v>358</v>
      </c>
      <c r="LV3" t="s">
        <v>349</v>
      </c>
      <c r="LW3">
        <v>2024</v>
      </c>
      <c r="LX3">
        <v>4</v>
      </c>
      <c r="LY3" s="2">
        <v>46126</v>
      </c>
      <c r="LZ3" s="3" t="s">
        <v>451</v>
      </c>
      <c r="MA3" s="3" t="s">
        <v>452</v>
      </c>
      <c r="MB3" t="s">
        <v>352</v>
      </c>
      <c r="MC3" t="s">
        <v>453</v>
      </c>
      <c r="MD3" t="s">
        <v>354</v>
      </c>
    </row>
    <row r="4" spans="1:342" x14ac:dyDescent="0.25">
      <c r="A4" t="s">
        <v>342</v>
      </c>
      <c r="B4" t="s">
        <v>343</v>
      </c>
      <c r="C4" t="s">
        <v>421</v>
      </c>
      <c r="D4" t="s">
        <v>345</v>
      </c>
      <c r="E4" t="s">
        <v>346</v>
      </c>
      <c r="F4" t="s">
        <v>347</v>
      </c>
      <c r="G4" s="4">
        <v>30.605080000000001</v>
      </c>
      <c r="H4" s="4">
        <v>32.247430000000001</v>
      </c>
      <c r="I4" s="4">
        <v>32.951300000000003</v>
      </c>
      <c r="J4" s="4">
        <v>33.550879999999999</v>
      </c>
      <c r="K4" s="4">
        <v>34.385100000000001</v>
      </c>
      <c r="L4" s="4">
        <v>36.079590000000003</v>
      </c>
      <c r="M4" s="4">
        <v>36.731310000000001</v>
      </c>
      <c r="N4" s="4">
        <v>37.435180000000003</v>
      </c>
      <c r="O4" s="4">
        <v>37.878349999999998</v>
      </c>
      <c r="P4" s="4">
        <v>39.181800000000003</v>
      </c>
      <c r="Q4" s="4">
        <v>39.416420000000002</v>
      </c>
      <c r="R4" s="4">
        <v>39.885669999999998</v>
      </c>
      <c r="S4" s="4">
        <v>40.172429999999999</v>
      </c>
      <c r="T4" s="4">
        <v>40.85022</v>
      </c>
      <c r="U4" s="4">
        <v>41.293399999999998</v>
      </c>
      <c r="V4" s="4">
        <v>41.762639999999998</v>
      </c>
      <c r="W4" s="4">
        <v>41.86692</v>
      </c>
      <c r="X4" s="4">
        <v>42.779339999999998</v>
      </c>
      <c r="Y4" s="4">
        <v>42.98789</v>
      </c>
      <c r="Z4" s="4">
        <v>43.431060000000002</v>
      </c>
      <c r="AA4" s="4">
        <v>43.874229999999997</v>
      </c>
      <c r="AB4" s="4">
        <v>44.995199999999997</v>
      </c>
      <c r="AC4" s="4">
        <v>45.125549999999997</v>
      </c>
      <c r="AD4" s="4">
        <v>45.490519999999997</v>
      </c>
      <c r="AE4" s="4">
        <v>45.646929999999998</v>
      </c>
      <c r="AF4" s="4">
        <v>46.3508</v>
      </c>
      <c r="AG4" s="4">
        <v>46.533279999999998</v>
      </c>
      <c r="AH4" s="4">
        <v>46.924320000000002</v>
      </c>
      <c r="AI4" s="4">
        <v>47.237139999999997</v>
      </c>
      <c r="AJ4" s="4">
        <v>47.836730000000003</v>
      </c>
      <c r="AK4" s="4">
        <v>47.888869999999997</v>
      </c>
      <c r="AL4" s="4">
        <v>48.436320000000002</v>
      </c>
      <c r="AM4" s="4">
        <v>48.566670000000002</v>
      </c>
      <c r="AN4" s="4">
        <v>49.5</v>
      </c>
      <c r="AO4" s="4">
        <v>49.9</v>
      </c>
      <c r="AP4" s="4">
        <v>50.466670000000001</v>
      </c>
      <c r="AQ4" s="4">
        <v>51</v>
      </c>
      <c r="AR4" s="4">
        <v>52.133339999999997</v>
      </c>
      <c r="AS4" s="4">
        <v>52.466670000000001</v>
      </c>
      <c r="AT4" s="4">
        <v>53.266669999999998</v>
      </c>
      <c r="AU4" s="4">
        <v>53.933329999999998</v>
      </c>
      <c r="AV4" s="4">
        <v>55.6</v>
      </c>
      <c r="AW4" s="4">
        <v>56.4</v>
      </c>
      <c r="AX4" s="4">
        <v>57.466670000000001</v>
      </c>
      <c r="AY4" s="4">
        <v>57.666670000000003</v>
      </c>
      <c r="AZ4" s="4">
        <v>60.266669999999998</v>
      </c>
      <c r="BA4" s="4">
        <v>60.833329999999997</v>
      </c>
      <c r="BB4" s="4">
        <v>61.466670000000001</v>
      </c>
      <c r="BC4" s="4">
        <v>61.7</v>
      </c>
      <c r="BD4" s="4">
        <v>62.833329999999997</v>
      </c>
      <c r="BE4" s="4">
        <v>62.733330000000002</v>
      </c>
      <c r="BF4" s="4">
        <v>63.133339999999997</v>
      </c>
      <c r="BG4" s="4">
        <v>63.2</v>
      </c>
      <c r="BH4" s="4">
        <v>64.433329999999998</v>
      </c>
      <c r="BI4" s="4">
        <v>64.5</v>
      </c>
      <c r="BJ4" s="4">
        <v>64.666659999999993</v>
      </c>
      <c r="BK4" s="4">
        <v>64.766670000000005</v>
      </c>
      <c r="BL4" s="4">
        <v>65.7</v>
      </c>
      <c r="BM4" s="4">
        <v>65.633330000000001</v>
      </c>
      <c r="BN4" s="4">
        <v>65.8</v>
      </c>
      <c r="BO4" s="4">
        <v>66.333340000000007</v>
      </c>
      <c r="BP4" s="4">
        <v>67.266670000000005</v>
      </c>
      <c r="BQ4" s="4">
        <v>67.400000000000006</v>
      </c>
      <c r="BR4" s="4">
        <v>67.733329999999995</v>
      </c>
      <c r="BS4" s="4">
        <v>68.099999999999994</v>
      </c>
      <c r="BT4" s="4">
        <v>68.866669999999999</v>
      </c>
      <c r="BU4" s="4">
        <v>68.933329999999998</v>
      </c>
      <c r="BV4" s="4">
        <v>69.366669999999999</v>
      </c>
      <c r="BW4" s="4">
        <v>69.366669999999999</v>
      </c>
      <c r="BX4" s="4">
        <v>70</v>
      </c>
      <c r="BY4" s="4">
        <v>70.266670000000005</v>
      </c>
      <c r="BZ4" s="4">
        <v>70.633330000000001</v>
      </c>
      <c r="CA4" s="4">
        <v>70.5</v>
      </c>
      <c r="CB4" s="4">
        <v>71.266670000000005</v>
      </c>
      <c r="CC4" s="4">
        <v>71.233329999999995</v>
      </c>
      <c r="CD4" s="4">
        <v>71.633330000000001</v>
      </c>
      <c r="CE4" s="4">
        <v>71.599999999999994</v>
      </c>
      <c r="CF4" s="4">
        <v>72.3</v>
      </c>
      <c r="CG4" s="4">
        <v>72.133330000000001</v>
      </c>
      <c r="CH4" s="4">
        <v>72.433329999999998</v>
      </c>
      <c r="CI4" s="4">
        <v>72.133330000000001</v>
      </c>
      <c r="CJ4" s="4">
        <v>72.766670000000005</v>
      </c>
      <c r="CK4" s="4">
        <v>72.7</v>
      </c>
      <c r="CL4" s="4">
        <v>73.166659999999993</v>
      </c>
      <c r="CM4" s="4">
        <v>72.766670000000005</v>
      </c>
      <c r="CN4" s="4">
        <v>73.833340000000007</v>
      </c>
      <c r="CO4" s="4">
        <v>73.866669999999999</v>
      </c>
      <c r="CP4" s="4">
        <v>73.900000000000006</v>
      </c>
      <c r="CQ4" s="4">
        <v>73.866669999999999</v>
      </c>
      <c r="CR4" s="4">
        <v>74.533330000000007</v>
      </c>
      <c r="CS4" s="4">
        <v>74.599999999999994</v>
      </c>
      <c r="CT4" s="4">
        <v>75</v>
      </c>
      <c r="CU4" s="4">
        <v>75</v>
      </c>
      <c r="CV4" s="4">
        <v>75.466669999999993</v>
      </c>
      <c r="CW4" s="4">
        <v>75.599999999999994</v>
      </c>
      <c r="CX4" s="4">
        <v>76.033330000000007</v>
      </c>
      <c r="CY4" s="4">
        <v>75.966669999999993</v>
      </c>
      <c r="CZ4" s="4">
        <v>76.533330000000007</v>
      </c>
      <c r="DA4" s="4">
        <v>76.566670000000002</v>
      </c>
      <c r="DB4" s="4">
        <v>77.099999999999994</v>
      </c>
      <c r="DC4" s="4">
        <v>77.233329999999995</v>
      </c>
      <c r="DD4" s="4">
        <v>78</v>
      </c>
      <c r="DE4" s="4">
        <v>78.400000000000006</v>
      </c>
      <c r="DF4" s="4">
        <v>78.766670000000005</v>
      </c>
      <c r="DG4" s="4">
        <v>78.733329999999995</v>
      </c>
      <c r="DH4" s="4">
        <v>79.8</v>
      </c>
      <c r="DI4" s="4">
        <v>80.3</v>
      </c>
      <c r="DJ4" s="4">
        <v>80.900000000000006</v>
      </c>
      <c r="DK4" s="4">
        <v>81</v>
      </c>
      <c r="DL4" s="4">
        <v>81.8</v>
      </c>
      <c r="DM4" s="4">
        <v>81.733329999999995</v>
      </c>
      <c r="DN4" s="4">
        <v>82.6</v>
      </c>
      <c r="DO4" s="4">
        <v>82.933329999999998</v>
      </c>
      <c r="DP4" s="4">
        <v>84.6</v>
      </c>
      <c r="DQ4" s="4">
        <v>85.633330000000001</v>
      </c>
      <c r="DR4" s="4">
        <v>85.733329999999995</v>
      </c>
      <c r="DS4" s="4">
        <v>85.433329999999998</v>
      </c>
      <c r="DT4" s="4">
        <v>86.366669999999999</v>
      </c>
      <c r="DU4" s="4">
        <v>86.933329999999998</v>
      </c>
      <c r="DV4" s="4">
        <v>87.566670000000002</v>
      </c>
      <c r="DW4" s="4">
        <v>88.233329999999995</v>
      </c>
      <c r="DX4" s="4">
        <v>89.366669999999999</v>
      </c>
      <c r="DY4" s="4">
        <v>89.633330000000001</v>
      </c>
      <c r="DZ4" s="4">
        <v>90.5</v>
      </c>
      <c r="EA4" s="4">
        <v>91.833340000000007</v>
      </c>
      <c r="EB4" s="4">
        <v>93.3</v>
      </c>
      <c r="EC4" s="4">
        <v>93.833340000000007</v>
      </c>
      <c r="ED4" s="4">
        <v>94.733329999999995</v>
      </c>
      <c r="EE4" s="4">
        <v>95.033330000000007</v>
      </c>
      <c r="EF4" s="4">
        <v>95.8</v>
      </c>
      <c r="EG4" s="4">
        <v>96.066670000000002</v>
      </c>
      <c r="EH4" s="4">
        <v>97.266670000000005</v>
      </c>
      <c r="EI4" s="4">
        <v>97.666659999999993</v>
      </c>
      <c r="EJ4" s="4">
        <v>98.366669999999999</v>
      </c>
      <c r="EK4" s="4">
        <v>98.7</v>
      </c>
      <c r="EL4" s="4">
        <v>99.3</v>
      </c>
      <c r="EM4" s="4">
        <v>99.4</v>
      </c>
      <c r="EN4" s="4">
        <v>100.1</v>
      </c>
      <c r="EO4" s="4">
        <v>100.13330000000001</v>
      </c>
      <c r="EP4" s="4">
        <v>100.2</v>
      </c>
      <c r="EQ4" s="4">
        <v>99.5</v>
      </c>
      <c r="ER4" s="4">
        <v>100.0667</v>
      </c>
      <c r="ES4" s="4">
        <v>100.16670000000001</v>
      </c>
      <c r="ET4" s="4">
        <v>100.3</v>
      </c>
      <c r="EU4" s="4">
        <v>99.833340000000007</v>
      </c>
      <c r="EV4" s="4">
        <v>100.4</v>
      </c>
      <c r="EW4" s="4">
        <v>100.86669999999999</v>
      </c>
      <c r="EX4" s="4">
        <v>101.5</v>
      </c>
      <c r="EY4" s="4">
        <v>102</v>
      </c>
      <c r="EZ4" s="4">
        <v>103.16670000000001</v>
      </c>
      <c r="FA4" s="4">
        <v>103.7</v>
      </c>
      <c r="FB4" s="4">
        <v>104.5667</v>
      </c>
      <c r="FC4" s="4">
        <v>104.7667</v>
      </c>
      <c r="FD4" s="4">
        <v>105.66670000000001</v>
      </c>
      <c r="FE4" s="4">
        <v>106.3</v>
      </c>
      <c r="FF4" s="4">
        <v>106.9333</v>
      </c>
      <c r="FG4" s="4">
        <v>106.7</v>
      </c>
      <c r="FH4" s="4">
        <v>107.8</v>
      </c>
      <c r="FI4" s="4">
        <v>108.2667</v>
      </c>
      <c r="FJ4" s="4">
        <v>108.4333</v>
      </c>
      <c r="FK4" s="4">
        <v>108.4667</v>
      </c>
      <c r="FL4" s="4">
        <v>108.5333</v>
      </c>
      <c r="FM4" s="4">
        <v>108.9333</v>
      </c>
      <c r="FN4" s="4">
        <v>109.0667</v>
      </c>
      <c r="FO4" s="4">
        <v>109.16670000000001</v>
      </c>
      <c r="FP4" s="4">
        <v>110.7333</v>
      </c>
      <c r="FQ4" s="4">
        <v>111.9333</v>
      </c>
      <c r="FR4" s="4">
        <v>114.4</v>
      </c>
      <c r="FS4" s="4">
        <v>115.9333</v>
      </c>
      <c r="FT4" s="4">
        <v>120.86669999999999</v>
      </c>
      <c r="FU4" s="4">
        <v>123.13330000000001</v>
      </c>
      <c r="FV4" s="4">
        <v>126.7</v>
      </c>
      <c r="FW4" s="4">
        <v>127.7333</v>
      </c>
      <c r="FX4" s="4">
        <v>131.0667</v>
      </c>
      <c r="FY4" s="4">
        <v>131.4</v>
      </c>
      <c r="FZ4" s="4">
        <v>131.9667</v>
      </c>
      <c r="GA4" s="4">
        <v>132.26669999999999</v>
      </c>
      <c r="GB4" s="4">
        <v>133.83330000000001</v>
      </c>
      <c r="GC4" s="4">
        <v>134.1</v>
      </c>
      <c r="GD4" s="4">
        <v>135.23330000000001</v>
      </c>
      <c r="GE4" s="4">
        <v>135.9667</v>
      </c>
      <c r="GF4" s="4">
        <v>138.5</v>
      </c>
      <c r="GG4" s="4">
        <v>139.19999999999999</v>
      </c>
      <c r="GH4" s="4">
        <v>139.80000000000001</v>
      </c>
      <c r="GI4" s="5">
        <v>140.03970000000001</v>
      </c>
      <c r="GJ4" s="5">
        <v>143.2953</v>
      </c>
      <c r="GK4" s="5">
        <v>145.08250000000001</v>
      </c>
      <c r="GL4" s="5">
        <v>145.78620000000001</v>
      </c>
      <c r="GM4" s="5">
        <v>145.7253</v>
      </c>
      <c r="GN4" s="5">
        <v>147.1712</v>
      </c>
      <c r="GO4" s="5">
        <v>147.70339999999999</v>
      </c>
      <c r="GP4" s="5">
        <v>148.25450000000001</v>
      </c>
      <c r="GQ4" s="5">
        <v>148.37049999999999</v>
      </c>
      <c r="GR4" s="5">
        <v>149.56950000000001</v>
      </c>
      <c r="GS4" s="5">
        <v>150.2345</v>
      </c>
      <c r="GT4" s="5">
        <v>150.9025</v>
      </c>
      <c r="GU4" s="5">
        <v>151.15629999999999</v>
      </c>
      <c r="GV4" s="5">
        <v>152.43379999999999</v>
      </c>
      <c r="GW4" s="5">
        <v>153.14330000000001</v>
      </c>
      <c r="GX4" s="5">
        <v>153.7961</v>
      </c>
      <c r="GY4" s="5">
        <v>154.0275</v>
      </c>
      <c r="GZ4" s="5">
        <v>155.2961</v>
      </c>
      <c r="HA4" s="5">
        <v>156.00360000000001</v>
      </c>
      <c r="HB4" s="5">
        <v>156.68639999999999</v>
      </c>
      <c r="HC4" s="5">
        <v>156.98929999999999</v>
      </c>
      <c r="HD4" s="5">
        <v>158.3546</v>
      </c>
      <c r="HE4" s="5">
        <v>159.14949999999999</v>
      </c>
      <c r="HF4" s="5">
        <v>159.8817</v>
      </c>
      <c r="HG4" s="5">
        <v>160.20670000000001</v>
      </c>
      <c r="HH4" s="5">
        <v>161.62379999999999</v>
      </c>
      <c r="HI4" s="5">
        <v>162.46469999999999</v>
      </c>
      <c r="HJ4" s="5">
        <v>163.2209</v>
      </c>
      <c r="HK4" s="5">
        <v>163.5607</v>
      </c>
      <c r="HL4" s="5">
        <v>165.01689999999999</v>
      </c>
      <c r="HM4" s="5">
        <v>165.87559999999999</v>
      </c>
      <c r="HN4" s="5">
        <v>166.63120000000001</v>
      </c>
      <c r="HO4" s="5">
        <v>166.96350000000001</v>
      </c>
      <c r="HP4" s="5">
        <v>168.43510000000001</v>
      </c>
      <c r="HQ4" s="5">
        <v>169.3013</v>
      </c>
      <c r="HR4" s="5">
        <v>170.05289999999999</v>
      </c>
      <c r="HS4" s="5">
        <v>170.38509999999999</v>
      </c>
      <c r="HT4" s="5">
        <v>171.89359999999999</v>
      </c>
      <c r="HU4" s="5">
        <v>172.78399999999999</v>
      </c>
      <c r="HV4" s="5">
        <v>173.5368</v>
      </c>
      <c r="HW4" s="5">
        <v>173.87020000000001</v>
      </c>
      <c r="HX4" s="5">
        <v>175.40049999999999</v>
      </c>
      <c r="HY4" s="5">
        <v>176.30119999999999</v>
      </c>
      <c r="HZ4" s="5">
        <v>177.06219999999999</v>
      </c>
      <c r="IA4" s="5">
        <v>177.39580000000001</v>
      </c>
      <c r="IB4" s="5">
        <v>178.95070000000001</v>
      </c>
      <c r="IC4" s="5">
        <v>179.8655</v>
      </c>
      <c r="ID4" s="5">
        <v>180.64060000000001</v>
      </c>
      <c r="IE4" s="5">
        <v>180.98140000000001</v>
      </c>
      <c r="IF4" s="5">
        <v>182.5701</v>
      </c>
      <c r="IG4" s="5">
        <v>183.50319999999999</v>
      </c>
      <c r="IH4" s="5">
        <v>184.29069999999999</v>
      </c>
      <c r="II4" s="5">
        <v>184.63329999999999</v>
      </c>
      <c r="IJ4" s="5">
        <v>186.2475</v>
      </c>
      <c r="IK4" s="5">
        <v>187.19380000000001</v>
      </c>
      <c r="IL4" s="5">
        <v>187.99289999999999</v>
      </c>
      <c r="IM4" s="5">
        <v>188.33969999999999</v>
      </c>
      <c r="IN4" s="5">
        <v>189.98310000000001</v>
      </c>
      <c r="IO4" s="5">
        <v>190.94890000000001</v>
      </c>
      <c r="IP4" s="5">
        <v>191.7689</v>
      </c>
      <c r="IQ4" s="5">
        <v>192.12520000000001</v>
      </c>
      <c r="IR4" s="5">
        <v>193.80430000000001</v>
      </c>
      <c r="IS4" s="5">
        <v>194.78819999999999</v>
      </c>
      <c r="IT4" s="5">
        <v>195.61879999999999</v>
      </c>
      <c r="IU4" s="5">
        <v>195.9776</v>
      </c>
      <c r="IV4" s="5">
        <v>197.6859</v>
      </c>
      <c r="IW4" s="5">
        <v>198.68680000000001</v>
      </c>
      <c r="IX4" s="5">
        <v>199.53200000000001</v>
      </c>
      <c r="IY4" s="5">
        <v>199.89529999999999</v>
      </c>
      <c r="IZ4" s="5">
        <v>201.6337</v>
      </c>
      <c r="JA4" s="5">
        <v>202.6498</v>
      </c>
      <c r="JB4" s="5">
        <v>203.506</v>
      </c>
      <c r="JC4" s="5">
        <v>203.86869999999999</v>
      </c>
      <c r="JD4" s="5">
        <v>205.63249999999999</v>
      </c>
      <c r="JE4" s="5">
        <v>206.6568</v>
      </c>
      <c r="JF4" s="5">
        <v>207.5154</v>
      </c>
      <c r="JG4" s="5">
        <v>207.8698</v>
      </c>
      <c r="JH4" s="5">
        <v>209.65260000000001</v>
      </c>
      <c r="JI4" s="5">
        <v>210.6823</v>
      </c>
      <c r="JJ4" s="5">
        <v>211.54499999999999</v>
      </c>
      <c r="JK4" s="5">
        <v>211.89529999999999</v>
      </c>
      <c r="JL4" s="5">
        <v>213.7039</v>
      </c>
      <c r="JM4" s="5">
        <v>214.7457</v>
      </c>
      <c r="JN4" s="5">
        <v>215.61940000000001</v>
      </c>
      <c r="JO4" s="5">
        <v>215.97309999999999</v>
      </c>
      <c r="JP4" s="5">
        <v>217.8141</v>
      </c>
      <c r="JQ4" s="5">
        <v>218.87459999999999</v>
      </c>
      <c r="JR4" s="5">
        <v>219.76349999999999</v>
      </c>
      <c r="JS4" s="5">
        <v>220.1217</v>
      </c>
      <c r="JT4" s="5">
        <v>221.9956</v>
      </c>
      <c r="JU4" s="5">
        <v>223.0735</v>
      </c>
      <c r="JV4" s="5">
        <v>223.9761</v>
      </c>
      <c r="JW4" s="5">
        <v>224.3374</v>
      </c>
      <c r="JX4" s="5">
        <v>226.2433</v>
      </c>
      <c r="JY4" s="5">
        <v>227.3381</v>
      </c>
      <c r="JZ4" s="5">
        <v>228.25450000000001</v>
      </c>
      <c r="KA4" s="5">
        <v>228.62020000000001</v>
      </c>
      <c r="KB4" s="5">
        <v>230.56190000000001</v>
      </c>
      <c r="KC4" s="5">
        <v>231.6771</v>
      </c>
      <c r="KD4" s="5">
        <v>232.61060000000001</v>
      </c>
      <c r="KE4" s="5">
        <v>232.9821</v>
      </c>
      <c r="KF4" s="5">
        <v>234.9589</v>
      </c>
      <c r="KG4" s="5">
        <v>236.09309999999999</v>
      </c>
      <c r="KH4" s="5">
        <v>237.0427</v>
      </c>
      <c r="KI4" s="5">
        <v>237.41990000000001</v>
      </c>
      <c r="KJ4" s="5">
        <v>239.43209999999999</v>
      </c>
      <c r="KK4" s="5">
        <v>240.58670000000001</v>
      </c>
      <c r="KL4" s="5">
        <v>241.553</v>
      </c>
      <c r="KM4" s="5">
        <v>241.9365</v>
      </c>
      <c r="KN4" s="5">
        <v>243.98699999999999</v>
      </c>
      <c r="KO4" s="5">
        <v>245.1626</v>
      </c>
      <c r="KP4" s="5">
        <v>246.14619999999999</v>
      </c>
      <c r="KQ4" s="5">
        <v>246.5359</v>
      </c>
      <c r="KR4" s="5">
        <v>248.624</v>
      </c>
      <c r="KS4" s="5">
        <v>249.8212</v>
      </c>
      <c r="KT4" s="5">
        <v>250.8228</v>
      </c>
      <c r="KU4" s="5">
        <v>251.21969999999999</v>
      </c>
      <c r="KV4" s="5">
        <v>253.34719999999999</v>
      </c>
      <c r="KW4" s="5">
        <v>254.5669</v>
      </c>
      <c r="KX4" s="5">
        <v>255.58770000000001</v>
      </c>
      <c r="KY4" s="5">
        <v>255.99279999999999</v>
      </c>
      <c r="KZ4" s="5">
        <v>258.16199999999998</v>
      </c>
      <c r="LA4" s="5">
        <v>259.40550000000002</v>
      </c>
      <c r="LB4" s="5">
        <v>260.44589999999999</v>
      </c>
      <c r="LC4" s="5">
        <v>260.85919999999999</v>
      </c>
      <c r="LD4" s="5">
        <v>263.07060000000001</v>
      </c>
      <c r="LE4" s="5">
        <v>264.33999999999997</v>
      </c>
      <c r="LF4" s="5">
        <v>265.40339999999998</v>
      </c>
      <c r="LG4" s="5">
        <v>265.82830000000001</v>
      </c>
      <c r="LH4" s="5">
        <v>268.08620000000002</v>
      </c>
      <c r="LI4" s="5">
        <v>269.38560000000001</v>
      </c>
      <c r="LJ4" s="5">
        <v>270.47570000000002</v>
      </c>
      <c r="LK4" s="5">
        <v>270.91559999999998</v>
      </c>
      <c r="LL4" s="5">
        <v>273.22449999999998</v>
      </c>
      <c r="LM4" s="5">
        <v>274.55599999999998</v>
      </c>
      <c r="LN4" s="5">
        <v>275.67410000000001</v>
      </c>
      <c r="LO4" s="5">
        <v>276.12990000000002</v>
      </c>
      <c r="LP4" s="5">
        <v>278.49079999999998</v>
      </c>
      <c r="LQ4" s="5">
        <v>279.85640000000001</v>
      </c>
      <c r="LR4" s="5">
        <v>281.00450000000001</v>
      </c>
      <c r="LS4" t="s">
        <v>348</v>
      </c>
      <c r="LT4" t="b">
        <v>0</v>
      </c>
      <c r="LU4" t="s">
        <v>349</v>
      </c>
      <c r="LV4">
        <v>2015</v>
      </c>
      <c r="LW4">
        <v>2025</v>
      </c>
      <c r="LX4">
        <v>4</v>
      </c>
      <c r="LY4" s="2">
        <v>46126</v>
      </c>
      <c r="LZ4" s="3" t="s">
        <v>350</v>
      </c>
      <c r="MA4" s="3" t="s">
        <v>351</v>
      </c>
      <c r="MB4" t="s">
        <v>352</v>
      </c>
      <c r="MC4" t="s">
        <v>353</v>
      </c>
      <c r="MD4" t="s">
        <v>354</v>
      </c>
    </row>
    <row r="5" spans="1:342" x14ac:dyDescent="0.25">
      <c r="A5" t="s">
        <v>342</v>
      </c>
      <c r="B5" t="s">
        <v>355</v>
      </c>
      <c r="C5" t="s">
        <v>421</v>
      </c>
      <c r="D5" t="s">
        <v>356</v>
      </c>
      <c r="E5" s="3" t="s">
        <v>357</v>
      </c>
      <c r="F5" t="s">
        <v>347</v>
      </c>
      <c r="G5" s="4">
        <v>153439</v>
      </c>
      <c r="H5" s="4">
        <v>149443</v>
      </c>
      <c r="I5" s="4">
        <v>151403</v>
      </c>
      <c r="J5" s="4">
        <v>148523</v>
      </c>
      <c r="K5" s="4">
        <v>151234</v>
      </c>
      <c r="L5" s="4">
        <v>151164</v>
      </c>
      <c r="M5" s="4">
        <v>151269</v>
      </c>
      <c r="N5" s="4">
        <v>150853</v>
      </c>
      <c r="O5" s="4">
        <v>151361</v>
      </c>
      <c r="P5" s="4">
        <v>151251</v>
      </c>
      <c r="Q5" s="4">
        <v>153796</v>
      </c>
      <c r="R5" s="4">
        <v>155106</v>
      </c>
      <c r="S5" s="4">
        <v>157443</v>
      </c>
      <c r="T5" s="4">
        <v>158445</v>
      </c>
      <c r="U5" s="4">
        <v>161027</v>
      </c>
      <c r="V5" s="4">
        <v>161090</v>
      </c>
      <c r="W5" s="4">
        <v>162074</v>
      </c>
      <c r="X5" s="4">
        <v>163369</v>
      </c>
      <c r="Y5" s="4">
        <v>162507</v>
      </c>
      <c r="Z5" s="4">
        <v>165575</v>
      </c>
      <c r="AA5" s="4">
        <v>169390</v>
      </c>
      <c r="AB5" s="4">
        <v>170284</v>
      </c>
      <c r="AC5" s="4">
        <v>172709</v>
      </c>
      <c r="AD5" s="4">
        <v>174066</v>
      </c>
      <c r="AE5" s="4">
        <v>178852</v>
      </c>
      <c r="AF5" s="4">
        <v>181672</v>
      </c>
      <c r="AG5" s="4">
        <v>182857</v>
      </c>
      <c r="AH5" s="4">
        <v>183752</v>
      </c>
      <c r="AI5" s="4">
        <v>185943</v>
      </c>
      <c r="AJ5" s="4">
        <v>189091</v>
      </c>
      <c r="AK5" s="4">
        <v>193017</v>
      </c>
      <c r="AL5" s="4">
        <v>197212</v>
      </c>
      <c r="AM5" s="4">
        <v>199926</v>
      </c>
      <c r="AN5" s="4">
        <v>202789</v>
      </c>
      <c r="AO5" s="4">
        <v>207502</v>
      </c>
      <c r="AP5" s="4">
        <v>209369</v>
      </c>
      <c r="AQ5" s="4">
        <v>211167</v>
      </c>
      <c r="AR5" s="4">
        <v>212989</v>
      </c>
      <c r="AS5" s="4">
        <v>212810</v>
      </c>
      <c r="AT5" s="4">
        <v>213685</v>
      </c>
      <c r="AU5" s="4">
        <v>215861</v>
      </c>
      <c r="AV5" s="4">
        <v>216571</v>
      </c>
      <c r="AW5" s="4">
        <v>215211</v>
      </c>
      <c r="AX5" s="4">
        <v>215007</v>
      </c>
      <c r="AY5" s="4">
        <v>214735</v>
      </c>
      <c r="AZ5" s="4">
        <v>213315</v>
      </c>
      <c r="BA5" s="4">
        <v>213544</v>
      </c>
      <c r="BB5" s="4">
        <v>213576</v>
      </c>
      <c r="BC5" s="4">
        <v>213040</v>
      </c>
      <c r="BD5" s="4">
        <v>215855</v>
      </c>
      <c r="BE5" s="4">
        <v>217123</v>
      </c>
      <c r="BF5" s="4">
        <v>217528</v>
      </c>
      <c r="BG5" s="4">
        <v>219343</v>
      </c>
      <c r="BH5" s="4">
        <v>219780</v>
      </c>
      <c r="BI5" s="4">
        <v>223611</v>
      </c>
      <c r="BJ5" s="4">
        <v>225346</v>
      </c>
      <c r="BK5" s="4">
        <v>227586</v>
      </c>
      <c r="BL5" s="4">
        <v>227983</v>
      </c>
      <c r="BM5" s="4">
        <v>229961</v>
      </c>
      <c r="BN5" s="4">
        <v>231570</v>
      </c>
      <c r="BO5" s="4">
        <v>231674</v>
      </c>
      <c r="BP5" s="4">
        <v>233343</v>
      </c>
      <c r="BQ5" s="4">
        <v>234345</v>
      </c>
      <c r="BR5" s="4">
        <v>237147</v>
      </c>
      <c r="BS5" s="4">
        <v>239556</v>
      </c>
      <c r="BT5" s="4">
        <v>241559</v>
      </c>
      <c r="BU5" s="4">
        <v>243639</v>
      </c>
      <c r="BV5" s="4">
        <v>246780</v>
      </c>
      <c r="BW5" s="4">
        <v>249328</v>
      </c>
      <c r="BX5" s="4">
        <v>253090</v>
      </c>
      <c r="BY5" s="4">
        <v>256735</v>
      </c>
      <c r="BZ5" s="4">
        <v>258701</v>
      </c>
      <c r="CA5" s="4">
        <v>260797</v>
      </c>
      <c r="CB5" s="4">
        <v>263411</v>
      </c>
      <c r="CC5" s="4">
        <v>267649</v>
      </c>
      <c r="CD5" s="4">
        <v>267397</v>
      </c>
      <c r="CE5" s="4">
        <v>270159</v>
      </c>
      <c r="CF5" s="4">
        <v>275407</v>
      </c>
      <c r="CG5" s="4">
        <v>278331</v>
      </c>
      <c r="CH5" s="4">
        <v>280651</v>
      </c>
      <c r="CI5" s="4">
        <v>284274</v>
      </c>
      <c r="CJ5" s="4">
        <v>287388</v>
      </c>
      <c r="CK5" s="4">
        <v>290894</v>
      </c>
      <c r="CL5" s="4">
        <v>293325</v>
      </c>
      <c r="CM5" s="4">
        <v>294155</v>
      </c>
      <c r="CN5" s="4">
        <v>296378</v>
      </c>
      <c r="CO5" s="4">
        <v>300827</v>
      </c>
      <c r="CP5" s="4">
        <v>303055</v>
      </c>
      <c r="CQ5" s="4">
        <v>303450</v>
      </c>
      <c r="CR5" s="4">
        <v>304764</v>
      </c>
      <c r="CS5" s="4">
        <v>307772</v>
      </c>
      <c r="CT5" s="4">
        <v>310517</v>
      </c>
      <c r="CU5" s="4">
        <v>312554</v>
      </c>
      <c r="CV5" s="4">
        <v>316413</v>
      </c>
      <c r="CW5" s="4">
        <v>318762</v>
      </c>
      <c r="CX5" s="4">
        <v>320529</v>
      </c>
      <c r="CY5" s="4">
        <v>322150</v>
      </c>
      <c r="CZ5" s="4">
        <v>325157</v>
      </c>
      <c r="DA5" s="4">
        <v>326983</v>
      </c>
      <c r="DB5" s="4">
        <v>329186</v>
      </c>
      <c r="DC5" s="4">
        <v>332385</v>
      </c>
      <c r="DD5" s="4">
        <v>333357</v>
      </c>
      <c r="DE5" s="4">
        <v>335900</v>
      </c>
      <c r="DF5" s="4">
        <v>336830</v>
      </c>
      <c r="DG5" s="4">
        <v>335359</v>
      </c>
      <c r="DH5" s="4">
        <v>335833</v>
      </c>
      <c r="DI5" s="4">
        <v>338624</v>
      </c>
      <c r="DJ5" s="4">
        <v>339339</v>
      </c>
      <c r="DK5" s="4">
        <v>343169</v>
      </c>
      <c r="DL5" s="4">
        <v>347001</v>
      </c>
      <c r="DM5" s="4">
        <v>353872</v>
      </c>
      <c r="DN5" s="4">
        <v>353402</v>
      </c>
      <c r="DO5" s="4">
        <v>355059</v>
      </c>
      <c r="DP5" s="4">
        <v>350021</v>
      </c>
      <c r="DQ5" s="4">
        <v>344231</v>
      </c>
      <c r="DR5" s="4">
        <v>335303</v>
      </c>
      <c r="DS5" s="4">
        <v>333667</v>
      </c>
      <c r="DT5" s="4">
        <v>332958</v>
      </c>
      <c r="DU5" s="4">
        <v>333656</v>
      </c>
      <c r="DV5" s="4">
        <v>336375</v>
      </c>
      <c r="DW5" s="4">
        <v>335932</v>
      </c>
      <c r="DX5" s="4">
        <v>345407</v>
      </c>
      <c r="DY5" s="4">
        <v>346142</v>
      </c>
      <c r="DZ5" s="4">
        <v>345426</v>
      </c>
      <c r="EA5" s="4">
        <v>342009</v>
      </c>
      <c r="EB5" s="4">
        <v>340153</v>
      </c>
      <c r="EC5" s="4">
        <v>340755</v>
      </c>
      <c r="ED5" s="4">
        <v>341255</v>
      </c>
      <c r="EE5" s="4">
        <v>341708</v>
      </c>
      <c r="EF5" s="4">
        <v>345006</v>
      </c>
      <c r="EG5" s="4">
        <v>349895</v>
      </c>
      <c r="EH5" s="4">
        <v>355752</v>
      </c>
      <c r="EI5" s="4">
        <v>352851</v>
      </c>
      <c r="EJ5" s="4">
        <v>355308</v>
      </c>
      <c r="EK5" s="4">
        <v>359151</v>
      </c>
      <c r="EL5" s="4">
        <v>360080</v>
      </c>
      <c r="EM5" s="4">
        <v>361463</v>
      </c>
      <c r="EN5" s="4">
        <v>364739</v>
      </c>
      <c r="EO5" s="4">
        <v>371275</v>
      </c>
      <c r="EP5" s="4">
        <v>374107</v>
      </c>
      <c r="EQ5" s="4">
        <v>375994</v>
      </c>
      <c r="ER5" s="4">
        <v>377177</v>
      </c>
      <c r="ES5" s="4">
        <v>381986</v>
      </c>
      <c r="ET5" s="4">
        <v>381066</v>
      </c>
      <c r="EU5" s="4">
        <v>388934</v>
      </c>
      <c r="EV5" s="4">
        <v>392507</v>
      </c>
      <c r="EW5" s="4">
        <v>395501</v>
      </c>
      <c r="EX5" s="4">
        <v>395973</v>
      </c>
      <c r="EY5" s="4">
        <v>399124</v>
      </c>
      <c r="EZ5" s="4">
        <v>399139</v>
      </c>
      <c r="FA5" s="4">
        <v>401714</v>
      </c>
      <c r="FB5" s="4">
        <v>403747</v>
      </c>
      <c r="FC5" s="4">
        <v>406073</v>
      </c>
      <c r="FD5" s="4">
        <v>404497</v>
      </c>
      <c r="FE5" s="4">
        <v>408017</v>
      </c>
      <c r="FF5" s="4">
        <v>412655</v>
      </c>
      <c r="FG5" s="4">
        <v>412090</v>
      </c>
      <c r="FH5" s="4">
        <v>413136</v>
      </c>
      <c r="FI5" s="4">
        <v>412951</v>
      </c>
      <c r="FJ5" s="4">
        <v>412487</v>
      </c>
      <c r="FK5" s="4">
        <v>400748</v>
      </c>
      <c r="FL5" s="4">
        <v>308486</v>
      </c>
      <c r="FM5" s="4">
        <v>369291</v>
      </c>
      <c r="FN5" s="4">
        <v>362708</v>
      </c>
      <c r="FO5" s="4">
        <v>349378</v>
      </c>
      <c r="FP5" s="4">
        <v>389324</v>
      </c>
      <c r="FQ5" s="4">
        <v>401314</v>
      </c>
      <c r="FR5" s="4">
        <v>402019</v>
      </c>
      <c r="FS5" s="4">
        <v>407981</v>
      </c>
      <c r="FT5" s="4">
        <v>415833</v>
      </c>
      <c r="FU5" s="4">
        <v>416076</v>
      </c>
      <c r="FV5" s="4">
        <v>417728</v>
      </c>
      <c r="FW5" s="4">
        <v>415180</v>
      </c>
      <c r="FX5" s="4">
        <v>416034</v>
      </c>
      <c r="FY5" s="4">
        <v>410873</v>
      </c>
      <c r="FZ5" s="4">
        <v>410194</v>
      </c>
      <c r="GA5" s="4">
        <v>411441</v>
      </c>
      <c r="GB5" s="4">
        <v>411111</v>
      </c>
      <c r="GC5" s="4">
        <v>413697</v>
      </c>
      <c r="GD5" s="4">
        <v>414478</v>
      </c>
      <c r="GE5" s="4">
        <v>415543</v>
      </c>
      <c r="GF5" s="4">
        <v>415740</v>
      </c>
      <c r="GG5" s="4">
        <v>416050</v>
      </c>
      <c r="GH5" s="4">
        <v>416308</v>
      </c>
      <c r="GI5" s="5">
        <v>415598.3</v>
      </c>
      <c r="GJ5" s="5">
        <v>414231.2</v>
      </c>
      <c r="GK5" s="5">
        <v>413949.1</v>
      </c>
      <c r="GL5" s="5">
        <v>413925.2</v>
      </c>
      <c r="GM5" s="5">
        <v>414059.1</v>
      </c>
      <c r="GN5" s="5">
        <v>414434.5</v>
      </c>
      <c r="GO5" s="5">
        <v>415171.3</v>
      </c>
      <c r="GP5" s="5">
        <v>416280.3</v>
      </c>
      <c r="GQ5" s="5">
        <v>417687.8</v>
      </c>
      <c r="GR5" s="5">
        <v>419452.1</v>
      </c>
      <c r="GS5" s="5">
        <v>421293.5</v>
      </c>
      <c r="GT5" s="5">
        <v>423202.4</v>
      </c>
      <c r="GU5" s="5">
        <v>424981.8</v>
      </c>
      <c r="GV5" s="5">
        <v>426693.9</v>
      </c>
      <c r="GW5" s="5">
        <v>428220.2</v>
      </c>
      <c r="GX5" s="5">
        <v>429473.8</v>
      </c>
      <c r="GY5" s="5">
        <v>430665.8</v>
      </c>
      <c r="GZ5" s="5">
        <v>431861.4</v>
      </c>
      <c r="HA5" s="5">
        <v>433050.7</v>
      </c>
      <c r="HB5" s="5">
        <v>434266.3</v>
      </c>
      <c r="HC5" s="5">
        <v>435476</v>
      </c>
      <c r="HD5" s="5">
        <v>436683.1</v>
      </c>
      <c r="HE5" s="5">
        <v>437862.3</v>
      </c>
      <c r="HF5" s="5">
        <v>439008.9</v>
      </c>
      <c r="HG5" s="5">
        <v>440058.6</v>
      </c>
      <c r="HH5" s="5">
        <v>441035.5</v>
      </c>
      <c r="HI5" s="5">
        <v>441946.2</v>
      </c>
      <c r="HJ5" s="5">
        <v>442758.5</v>
      </c>
      <c r="HK5" s="5">
        <v>443666</v>
      </c>
      <c r="HL5" s="5">
        <v>444570.7</v>
      </c>
      <c r="HM5" s="5">
        <v>445433.5</v>
      </c>
      <c r="HN5" s="5">
        <v>446267</v>
      </c>
      <c r="HO5" s="5">
        <v>447124.7</v>
      </c>
      <c r="HP5" s="5">
        <v>447976.5</v>
      </c>
      <c r="HQ5" s="5">
        <v>448833.7</v>
      </c>
      <c r="HR5" s="5">
        <v>449684</v>
      </c>
      <c r="HS5" s="5">
        <v>450592.4</v>
      </c>
      <c r="HT5" s="5">
        <v>451505.5</v>
      </c>
      <c r="HU5" s="5">
        <v>452354</v>
      </c>
      <c r="HV5" s="5">
        <v>453186.6</v>
      </c>
      <c r="HW5" s="5">
        <v>454020.5</v>
      </c>
      <c r="HX5" s="5">
        <v>454865</v>
      </c>
      <c r="HY5" s="5">
        <v>455694.6</v>
      </c>
      <c r="HZ5" s="5">
        <v>456515</v>
      </c>
      <c r="IA5" s="5">
        <v>457340.9</v>
      </c>
      <c r="IB5" s="5">
        <v>458183.5</v>
      </c>
      <c r="IC5" s="5">
        <v>459060.3</v>
      </c>
      <c r="ID5" s="5">
        <v>459932.8</v>
      </c>
      <c r="IE5" s="5">
        <v>460810.1</v>
      </c>
      <c r="IF5" s="5">
        <v>461708.7</v>
      </c>
      <c r="IG5" s="5">
        <v>462572.6</v>
      </c>
      <c r="IH5" s="5">
        <v>463421.9</v>
      </c>
      <c r="II5" s="5">
        <v>464275.8</v>
      </c>
      <c r="IJ5" s="5">
        <v>465149.1</v>
      </c>
      <c r="IK5" s="5">
        <v>466020.6</v>
      </c>
      <c r="IL5" s="5">
        <v>466879.9</v>
      </c>
      <c r="IM5" s="5">
        <v>467779</v>
      </c>
      <c r="IN5" s="5">
        <v>468702.1</v>
      </c>
      <c r="IO5" s="5">
        <v>469691.5</v>
      </c>
      <c r="IP5" s="5">
        <v>470689.5</v>
      </c>
      <c r="IQ5" s="5">
        <v>471645.9</v>
      </c>
      <c r="IR5" s="5">
        <v>472634.5</v>
      </c>
      <c r="IS5" s="5">
        <v>473631.4</v>
      </c>
      <c r="IT5" s="5">
        <v>474612.2</v>
      </c>
      <c r="IU5" s="5">
        <v>475592.1</v>
      </c>
      <c r="IV5" s="5">
        <v>476591.4</v>
      </c>
      <c r="IW5" s="5">
        <v>477575</v>
      </c>
      <c r="IX5" s="5">
        <v>478536.3</v>
      </c>
      <c r="IY5" s="5">
        <v>479482.1</v>
      </c>
      <c r="IZ5" s="5">
        <v>480434.2</v>
      </c>
      <c r="JA5" s="5">
        <v>481339.6</v>
      </c>
      <c r="JB5" s="5">
        <v>482209.6</v>
      </c>
      <c r="JC5" s="5">
        <v>483051.1</v>
      </c>
      <c r="JD5" s="5">
        <v>483901.5</v>
      </c>
      <c r="JE5" s="5">
        <v>484685.3</v>
      </c>
      <c r="JF5" s="5">
        <v>485431.6</v>
      </c>
      <c r="JG5" s="5">
        <v>486155.9</v>
      </c>
      <c r="JH5" s="5">
        <v>486898.7</v>
      </c>
      <c r="JI5" s="5">
        <v>487635.9</v>
      </c>
      <c r="JJ5" s="5">
        <v>488337.2</v>
      </c>
      <c r="JK5" s="5">
        <v>489026.8</v>
      </c>
      <c r="JL5" s="5">
        <v>489754.6</v>
      </c>
      <c r="JM5" s="5">
        <v>490526.8</v>
      </c>
      <c r="JN5" s="5">
        <v>491271</v>
      </c>
      <c r="JO5" s="5">
        <v>492007.2</v>
      </c>
      <c r="JP5" s="5">
        <v>492772</v>
      </c>
      <c r="JQ5" s="5">
        <v>493530.5</v>
      </c>
      <c r="JR5" s="5">
        <v>494259.8</v>
      </c>
      <c r="JS5" s="5">
        <v>494979.1</v>
      </c>
      <c r="JT5" s="5">
        <v>495737.1</v>
      </c>
      <c r="JU5" s="5">
        <v>496486.2</v>
      </c>
      <c r="JV5" s="5">
        <v>497209.4</v>
      </c>
      <c r="JW5" s="5">
        <v>497922.2</v>
      </c>
      <c r="JX5" s="5">
        <v>498669.8</v>
      </c>
      <c r="JY5" s="5">
        <v>499397.6</v>
      </c>
      <c r="JZ5" s="5">
        <v>500090.3</v>
      </c>
      <c r="KA5" s="5">
        <v>500786.3</v>
      </c>
      <c r="KB5" s="5">
        <v>501525.9</v>
      </c>
      <c r="KC5" s="5">
        <v>502252.6</v>
      </c>
      <c r="KD5" s="5">
        <v>502943.4</v>
      </c>
      <c r="KE5" s="5">
        <v>503621.2</v>
      </c>
      <c r="KF5" s="5">
        <v>504341.8</v>
      </c>
      <c r="KG5" s="5">
        <v>505045.2</v>
      </c>
      <c r="KH5" s="5">
        <v>505709.5</v>
      </c>
      <c r="KI5" s="5">
        <v>506354.1</v>
      </c>
      <c r="KJ5" s="5">
        <v>507039.9</v>
      </c>
      <c r="KK5" s="5">
        <v>507707.7</v>
      </c>
      <c r="KL5" s="5">
        <v>508328.5</v>
      </c>
      <c r="KM5" s="5">
        <v>508927.7</v>
      </c>
      <c r="KN5" s="5">
        <v>509584.9</v>
      </c>
      <c r="KO5" s="5">
        <v>510229.2</v>
      </c>
      <c r="KP5" s="5">
        <v>510833.1</v>
      </c>
      <c r="KQ5" s="5">
        <v>511420.2</v>
      </c>
      <c r="KR5" s="5">
        <v>512061.1</v>
      </c>
      <c r="KS5" s="5">
        <v>512684.6</v>
      </c>
      <c r="KT5" s="5">
        <v>513261.4</v>
      </c>
      <c r="KU5" s="5">
        <v>513816.5</v>
      </c>
      <c r="KV5" s="5">
        <v>514430.4</v>
      </c>
      <c r="KW5" s="5">
        <v>515030</v>
      </c>
      <c r="KX5" s="5">
        <v>515580.9</v>
      </c>
      <c r="KY5" s="5">
        <v>516110.7</v>
      </c>
      <c r="KZ5" s="5">
        <v>516709.3</v>
      </c>
      <c r="LA5" s="5">
        <v>517292.7</v>
      </c>
      <c r="LB5" s="5">
        <v>517831</v>
      </c>
      <c r="LC5" s="5">
        <v>518353.2</v>
      </c>
      <c r="LD5" s="5">
        <v>518953.5</v>
      </c>
      <c r="LE5" s="5">
        <v>519548.2</v>
      </c>
      <c r="LF5" s="5">
        <v>520097.3</v>
      </c>
      <c r="LG5" s="5">
        <v>520628.3</v>
      </c>
      <c r="LH5" s="5">
        <v>521235</v>
      </c>
      <c r="LI5" s="5">
        <v>521826.4</v>
      </c>
      <c r="LJ5" s="5">
        <v>522365.8</v>
      </c>
      <c r="LK5" s="5">
        <v>522884.3</v>
      </c>
      <c r="LL5" s="5">
        <v>523490.4</v>
      </c>
      <c r="LM5" s="5">
        <v>524083.9</v>
      </c>
      <c r="LN5" s="5">
        <v>524628.1</v>
      </c>
      <c r="LO5" s="5">
        <v>525152.4</v>
      </c>
      <c r="LP5" s="5">
        <v>525765.30000000005</v>
      </c>
      <c r="LQ5" s="5">
        <v>526361.19999999995</v>
      </c>
      <c r="LR5" s="5">
        <v>526901.4</v>
      </c>
      <c r="LS5" t="s">
        <v>348</v>
      </c>
      <c r="LT5" t="b">
        <v>1</v>
      </c>
      <c r="LU5" s="3" t="s">
        <v>358</v>
      </c>
      <c r="LV5" t="s">
        <v>349</v>
      </c>
      <c r="LW5">
        <v>2025</v>
      </c>
      <c r="LX5">
        <v>4</v>
      </c>
      <c r="LY5" s="2">
        <v>46126</v>
      </c>
      <c r="LZ5" t="s">
        <v>359</v>
      </c>
      <c r="MA5" s="3" t="s">
        <v>360</v>
      </c>
      <c r="MB5" t="s">
        <v>352</v>
      </c>
      <c r="MC5" t="s">
        <v>361</v>
      </c>
      <c r="MD5" t="s">
        <v>354</v>
      </c>
    </row>
    <row r="6" spans="1:342" x14ac:dyDescent="0.25">
      <c r="A6" t="s">
        <v>342</v>
      </c>
      <c r="B6" t="s">
        <v>454</v>
      </c>
      <c r="C6" t="s">
        <v>421</v>
      </c>
      <c r="D6" t="s">
        <v>363</v>
      </c>
      <c r="E6" t="s">
        <v>364</v>
      </c>
      <c r="F6" t="s">
        <v>347</v>
      </c>
      <c r="G6" s="4">
        <v>24743.78</v>
      </c>
      <c r="H6" s="4">
        <v>24765.69</v>
      </c>
      <c r="I6" s="4">
        <v>24771.64</v>
      </c>
      <c r="J6" s="4">
        <v>24781.01</v>
      </c>
      <c r="K6" s="4">
        <v>24763.56</v>
      </c>
      <c r="L6" s="4">
        <v>24726.78</v>
      </c>
      <c r="M6" s="4">
        <v>24632.53</v>
      </c>
      <c r="N6" s="4">
        <v>24515.73</v>
      </c>
      <c r="O6" s="4">
        <v>24419.16</v>
      </c>
      <c r="P6" s="4">
        <v>24342.41</v>
      </c>
      <c r="Q6" s="4">
        <v>24252.19</v>
      </c>
      <c r="R6" s="4">
        <v>24177.07</v>
      </c>
      <c r="S6" s="4">
        <v>24117.35</v>
      </c>
      <c r="T6" s="4">
        <v>24159.88</v>
      </c>
      <c r="U6" s="4">
        <v>24360.79</v>
      </c>
      <c r="V6" s="4">
        <v>24580.71</v>
      </c>
      <c r="W6" s="4">
        <v>24768.04</v>
      </c>
      <c r="X6" s="4">
        <v>24896.55</v>
      </c>
      <c r="Y6" s="4">
        <v>24953.56</v>
      </c>
      <c r="Z6" s="4">
        <v>25025.06</v>
      </c>
      <c r="AA6" s="4">
        <v>25063.97</v>
      </c>
      <c r="AB6" s="4">
        <v>25088.41</v>
      </c>
      <c r="AC6" s="4">
        <v>25124.61</v>
      </c>
      <c r="AD6" s="4">
        <v>25154.47</v>
      </c>
      <c r="AE6" s="4">
        <v>25177.1</v>
      </c>
      <c r="AF6" s="4">
        <v>25207.87</v>
      </c>
      <c r="AG6" s="4">
        <v>25292.04</v>
      </c>
      <c r="AH6" s="4">
        <v>25345.43</v>
      </c>
      <c r="AI6" s="4">
        <v>25374.39</v>
      </c>
      <c r="AJ6" s="4">
        <v>25458.55</v>
      </c>
      <c r="AK6" s="4">
        <v>25548.15</v>
      </c>
      <c r="AL6" s="4">
        <v>25625.98</v>
      </c>
      <c r="AM6" s="4">
        <v>25709.24</v>
      </c>
      <c r="AN6" s="4">
        <v>25756.3</v>
      </c>
      <c r="AO6" s="4">
        <v>25833.22</v>
      </c>
      <c r="AP6" s="4">
        <v>25926.44</v>
      </c>
      <c r="AQ6" s="4">
        <v>26035.95</v>
      </c>
      <c r="AR6" s="4">
        <v>26075.77</v>
      </c>
      <c r="AS6" s="4">
        <v>26100.2</v>
      </c>
      <c r="AT6" s="4">
        <v>26155.4</v>
      </c>
      <c r="AU6" s="4">
        <v>26158.12</v>
      </c>
      <c r="AV6" s="4">
        <v>26187.98</v>
      </c>
      <c r="AW6" s="4">
        <v>26198.85</v>
      </c>
      <c r="AX6" s="4">
        <v>26161.74</v>
      </c>
      <c r="AY6" s="4">
        <v>26096.58</v>
      </c>
      <c r="AZ6" s="4">
        <v>26034.13</v>
      </c>
      <c r="BA6" s="4">
        <v>25927.35</v>
      </c>
      <c r="BB6" s="4">
        <v>25807.88</v>
      </c>
      <c r="BC6" s="4">
        <v>25767.16</v>
      </c>
      <c r="BD6" s="4">
        <v>25685.71</v>
      </c>
      <c r="BE6" s="4">
        <v>25633.22</v>
      </c>
      <c r="BF6" s="4">
        <v>25582.54</v>
      </c>
      <c r="BG6" s="4">
        <v>25598.83</v>
      </c>
      <c r="BH6" s="4">
        <v>25542.720000000001</v>
      </c>
      <c r="BI6" s="4">
        <v>25554.639999999999</v>
      </c>
      <c r="BJ6" s="4">
        <v>25588.28</v>
      </c>
      <c r="BK6" s="4">
        <v>25618.31</v>
      </c>
      <c r="BL6" s="4">
        <v>25621.98</v>
      </c>
      <c r="BM6" s="4">
        <v>25660.18</v>
      </c>
      <c r="BN6" s="4">
        <v>25618.23</v>
      </c>
      <c r="BO6" s="4">
        <v>25688.3</v>
      </c>
      <c r="BP6" s="4">
        <v>25760.29</v>
      </c>
      <c r="BQ6" s="4">
        <v>25865.29</v>
      </c>
      <c r="BR6" s="4">
        <v>25926.53</v>
      </c>
      <c r="BS6" s="4">
        <v>25951.1</v>
      </c>
      <c r="BT6" s="4">
        <v>26052.73</v>
      </c>
      <c r="BU6" s="4">
        <v>26107.59</v>
      </c>
      <c r="BV6" s="4">
        <v>26238.12</v>
      </c>
      <c r="BW6" s="4">
        <v>26331.05</v>
      </c>
      <c r="BX6" s="4">
        <v>26479.759999999998</v>
      </c>
      <c r="BY6" s="4">
        <v>26497.87</v>
      </c>
      <c r="BZ6" s="4">
        <v>26533.5</v>
      </c>
      <c r="CA6" s="4">
        <v>26581.17</v>
      </c>
      <c r="CB6" s="4">
        <v>26652.18</v>
      </c>
      <c r="CC6" s="4">
        <v>26816.94</v>
      </c>
      <c r="CD6" s="4">
        <v>26967.14</v>
      </c>
      <c r="CE6" s="4">
        <v>27115.86</v>
      </c>
      <c r="CF6" s="4">
        <v>27165.4</v>
      </c>
      <c r="CG6" s="4">
        <v>27271.56</v>
      </c>
      <c r="CH6" s="4">
        <v>27381.66</v>
      </c>
      <c r="CI6" s="4">
        <v>27446.58</v>
      </c>
      <c r="CJ6" s="4">
        <v>27497.38</v>
      </c>
      <c r="CK6" s="4">
        <v>27560.54</v>
      </c>
      <c r="CL6" s="4">
        <v>27557.41</v>
      </c>
      <c r="CM6" s="4">
        <v>27619.7</v>
      </c>
      <c r="CN6" s="4">
        <v>27716.25</v>
      </c>
      <c r="CO6" s="4">
        <v>27741.9</v>
      </c>
      <c r="CP6" s="4">
        <v>27856.85</v>
      </c>
      <c r="CQ6" s="4">
        <v>27846.400000000001</v>
      </c>
      <c r="CR6" s="4">
        <v>27980.35</v>
      </c>
      <c r="CS6" s="4">
        <v>28025.95</v>
      </c>
      <c r="CT6" s="4">
        <v>28144.7</v>
      </c>
      <c r="CU6" s="4">
        <v>28148.5</v>
      </c>
      <c r="CV6" s="4">
        <v>28208.35</v>
      </c>
      <c r="CW6" s="4">
        <v>28270.1</v>
      </c>
      <c r="CX6" s="4">
        <v>28272.95</v>
      </c>
      <c r="CY6" s="4">
        <v>28398.35</v>
      </c>
      <c r="CZ6" s="4">
        <v>28411.65</v>
      </c>
      <c r="DA6" s="4">
        <v>28423.05</v>
      </c>
      <c r="DB6" s="4">
        <v>28591.200000000001</v>
      </c>
      <c r="DC6" s="4">
        <v>28694.75</v>
      </c>
      <c r="DD6" s="4">
        <v>28727.05</v>
      </c>
      <c r="DE6" s="4">
        <v>28846.75</v>
      </c>
      <c r="DF6" s="4">
        <v>28924.65</v>
      </c>
      <c r="DG6" s="4">
        <v>29119.4</v>
      </c>
      <c r="DH6" s="4">
        <v>29251.45</v>
      </c>
      <c r="DI6" s="4">
        <v>29332.2</v>
      </c>
      <c r="DJ6" s="4">
        <v>29369.25</v>
      </c>
      <c r="DK6" s="4">
        <v>29353.1</v>
      </c>
      <c r="DL6" s="4">
        <v>29431</v>
      </c>
      <c r="DM6" s="4">
        <v>29516.5</v>
      </c>
      <c r="DN6" s="4">
        <v>29624.799999999999</v>
      </c>
      <c r="DO6" s="4">
        <v>29740.7</v>
      </c>
      <c r="DP6" s="4">
        <v>29831.9</v>
      </c>
      <c r="DQ6" s="4">
        <v>29849</v>
      </c>
      <c r="DR6" s="4">
        <v>29954.45</v>
      </c>
      <c r="DS6" s="4">
        <v>30020.95</v>
      </c>
      <c r="DT6" s="4">
        <v>29958.25</v>
      </c>
      <c r="DU6" s="4">
        <v>29966.799999999999</v>
      </c>
      <c r="DV6" s="4">
        <v>29977.25</v>
      </c>
      <c r="DW6" s="4">
        <v>29946.28</v>
      </c>
      <c r="DX6" s="4">
        <v>30064.32</v>
      </c>
      <c r="DY6" s="4">
        <v>30214.47</v>
      </c>
      <c r="DZ6" s="4">
        <v>30172</v>
      </c>
      <c r="EA6" s="4">
        <v>30247.99</v>
      </c>
      <c r="EB6" s="4">
        <v>30291.69</v>
      </c>
      <c r="EC6" s="4">
        <v>30251.91</v>
      </c>
      <c r="ED6" s="4">
        <v>30341.88</v>
      </c>
      <c r="EE6" s="4">
        <v>30401.54</v>
      </c>
      <c r="EF6" s="4">
        <v>30554.01</v>
      </c>
      <c r="EG6" s="4">
        <v>30611.78</v>
      </c>
      <c r="EH6" s="4">
        <v>30757.61</v>
      </c>
      <c r="EI6" s="4">
        <v>30705.53</v>
      </c>
      <c r="EJ6" s="4">
        <v>30782.23</v>
      </c>
      <c r="EK6" s="4">
        <v>30915.759999999998</v>
      </c>
      <c r="EL6" s="4">
        <v>30974.48</v>
      </c>
      <c r="EM6" s="4">
        <v>31068.23</v>
      </c>
      <c r="EN6" s="4">
        <v>31091.9</v>
      </c>
      <c r="EO6" s="4">
        <v>31135.8</v>
      </c>
      <c r="EP6" s="4">
        <v>31168.34</v>
      </c>
      <c r="EQ6" s="4">
        <v>31358.76</v>
      </c>
      <c r="ER6" s="4">
        <v>31367.1</v>
      </c>
      <c r="ES6" s="4">
        <v>31511.93</v>
      </c>
      <c r="ET6" s="4">
        <v>31658.79</v>
      </c>
      <c r="EU6" s="4">
        <v>31707.79</v>
      </c>
      <c r="EV6" s="4">
        <v>31852.02</v>
      </c>
      <c r="EW6" s="4">
        <v>31905.89</v>
      </c>
      <c r="EX6" s="4">
        <v>31926.45</v>
      </c>
      <c r="EY6" s="4">
        <v>31987.06</v>
      </c>
      <c r="EZ6" s="4">
        <v>32079.200000000001</v>
      </c>
      <c r="FA6" s="4">
        <v>32038.75</v>
      </c>
      <c r="FB6" s="4">
        <v>32172.99</v>
      </c>
      <c r="FC6" s="4">
        <v>32326.48</v>
      </c>
      <c r="FD6" s="4">
        <v>32330.01</v>
      </c>
      <c r="FE6" s="4">
        <v>32396.79</v>
      </c>
      <c r="FF6" s="4">
        <v>32557.35</v>
      </c>
      <c r="FG6" s="4">
        <v>32606.04</v>
      </c>
      <c r="FH6" s="4">
        <v>32820.32</v>
      </c>
      <c r="FI6" s="4">
        <v>32758.05</v>
      </c>
      <c r="FJ6" s="4">
        <v>32880.550000000003</v>
      </c>
      <c r="FK6" s="4">
        <v>32925.550000000003</v>
      </c>
      <c r="FL6" s="4">
        <v>32577.98</v>
      </c>
      <c r="FM6" s="4">
        <v>32598.09</v>
      </c>
      <c r="FN6" s="4">
        <v>32611.49</v>
      </c>
      <c r="FO6" s="4">
        <v>32536.81</v>
      </c>
      <c r="FP6" s="4">
        <v>32609.360000000001</v>
      </c>
      <c r="FQ6" s="4">
        <v>32800.83</v>
      </c>
      <c r="FR6" s="4">
        <v>32757.52</v>
      </c>
      <c r="FS6" s="4">
        <v>32684.639999999999</v>
      </c>
      <c r="FT6" s="4">
        <v>32893.699999999997</v>
      </c>
      <c r="FU6" s="4">
        <v>32793.96</v>
      </c>
      <c r="FV6" s="4">
        <v>33052.89</v>
      </c>
      <c r="FW6" s="4">
        <v>33290.730000000003</v>
      </c>
      <c r="FX6" s="4">
        <v>33394.300000000003</v>
      </c>
      <c r="FY6" s="4">
        <v>33352.1</v>
      </c>
      <c r="FZ6" s="4">
        <v>33294.559999999998</v>
      </c>
      <c r="GA6" s="4">
        <v>33419.230000000003</v>
      </c>
      <c r="GB6" s="4">
        <v>33522.800000000003</v>
      </c>
      <c r="GC6" s="4">
        <v>33835.440000000002</v>
      </c>
      <c r="GD6" s="4">
        <v>33962.980000000003</v>
      </c>
      <c r="GE6" s="5">
        <v>34129.85</v>
      </c>
      <c r="GF6" s="5">
        <v>34414.67</v>
      </c>
      <c r="GG6" s="5">
        <v>34505.78</v>
      </c>
      <c r="GH6" s="5">
        <v>34645.79</v>
      </c>
      <c r="GI6" s="5">
        <v>34609.629999999997</v>
      </c>
      <c r="GJ6" s="5">
        <v>34604.839999999997</v>
      </c>
      <c r="GK6" s="5">
        <v>34617.03</v>
      </c>
      <c r="GL6" s="5">
        <v>34632.71</v>
      </c>
      <c r="GM6" s="5">
        <v>34658.639999999999</v>
      </c>
      <c r="GN6" s="5">
        <v>34684.92</v>
      </c>
      <c r="GO6" s="5">
        <v>34705.120000000003</v>
      </c>
      <c r="GP6" s="5">
        <v>34728.89</v>
      </c>
      <c r="GQ6" s="5">
        <v>34756.26</v>
      </c>
      <c r="GR6" s="5">
        <v>34783.730000000003</v>
      </c>
      <c r="GS6" s="5">
        <v>34806.53</v>
      </c>
      <c r="GT6" s="5">
        <v>34829.339999999997</v>
      </c>
      <c r="GU6" s="5">
        <v>34848.68</v>
      </c>
      <c r="GV6" s="5">
        <v>34864.550000000003</v>
      </c>
      <c r="GW6" s="5">
        <v>34879.980000000003</v>
      </c>
      <c r="GX6" s="5">
        <v>34895.4</v>
      </c>
      <c r="GY6" s="5">
        <v>34910.81</v>
      </c>
      <c r="GZ6" s="5">
        <v>34926.22</v>
      </c>
      <c r="HA6" s="5">
        <v>34938.1</v>
      </c>
      <c r="HB6" s="5">
        <v>34949.96</v>
      </c>
      <c r="HC6" s="5">
        <v>34961.78</v>
      </c>
      <c r="HD6" s="5">
        <v>34973.589999999997</v>
      </c>
      <c r="HE6" s="5">
        <v>34981.949999999997</v>
      </c>
      <c r="HF6" s="5">
        <v>34990.29</v>
      </c>
      <c r="HG6" s="5">
        <v>34994.959999999999</v>
      </c>
      <c r="HH6" s="5">
        <v>34999.61</v>
      </c>
      <c r="HI6" s="5">
        <v>35004.19</v>
      </c>
      <c r="HJ6" s="5">
        <v>35008.74</v>
      </c>
      <c r="HK6" s="5">
        <v>35013.269999999997</v>
      </c>
      <c r="HL6" s="5">
        <v>35017.760000000002</v>
      </c>
      <c r="HM6" s="5">
        <v>35022.120000000003</v>
      </c>
      <c r="HN6" s="5">
        <v>35026.46</v>
      </c>
      <c r="HO6" s="5">
        <v>35030.769999999997</v>
      </c>
      <c r="HP6" s="5">
        <v>35035.019999999997</v>
      </c>
      <c r="HQ6" s="5">
        <v>35037.519999999997</v>
      </c>
      <c r="HR6" s="5">
        <v>35037.21</v>
      </c>
      <c r="HS6" s="5">
        <v>35035.78</v>
      </c>
      <c r="HT6" s="5">
        <v>35034.25</v>
      </c>
      <c r="HU6" s="5">
        <v>35032.559999999998</v>
      </c>
      <c r="HV6" s="5">
        <v>35030.769999999997</v>
      </c>
      <c r="HW6" s="5">
        <v>35028.9</v>
      </c>
      <c r="HX6" s="5">
        <v>35026.92</v>
      </c>
      <c r="HY6" s="5">
        <v>35024.879999999997</v>
      </c>
      <c r="HZ6" s="5">
        <v>35022.76</v>
      </c>
      <c r="IA6" s="5">
        <v>35020.53</v>
      </c>
      <c r="IB6" s="5">
        <v>35018.21</v>
      </c>
      <c r="IC6" s="5">
        <v>35015.699999999997</v>
      </c>
      <c r="ID6" s="5">
        <v>35013.08</v>
      </c>
      <c r="IE6" s="5">
        <v>35010.370000000003</v>
      </c>
      <c r="IF6" s="5">
        <v>35007.550000000003</v>
      </c>
      <c r="IG6" s="5">
        <v>35004.629999999997</v>
      </c>
      <c r="IH6" s="5">
        <v>35001.629999999997</v>
      </c>
      <c r="II6" s="5">
        <v>34998.5</v>
      </c>
      <c r="IJ6" s="5">
        <v>34995.300000000003</v>
      </c>
      <c r="IK6" s="5">
        <v>34992.35</v>
      </c>
      <c r="IL6" s="5">
        <v>34989.33</v>
      </c>
      <c r="IM6" s="5">
        <v>34986.22</v>
      </c>
      <c r="IN6" s="5">
        <v>34983.03</v>
      </c>
      <c r="IO6" s="5">
        <v>34980.21</v>
      </c>
      <c r="IP6" s="5">
        <v>34977.35</v>
      </c>
      <c r="IQ6" s="5">
        <v>34978.85</v>
      </c>
      <c r="IR6" s="5">
        <v>34980.28</v>
      </c>
      <c r="IS6" s="5">
        <v>34982.49</v>
      </c>
      <c r="IT6" s="5">
        <v>34984.639999999999</v>
      </c>
      <c r="IU6" s="5">
        <v>34986.71</v>
      </c>
      <c r="IV6" s="5">
        <v>34988.71</v>
      </c>
      <c r="IW6" s="5">
        <v>34986.46</v>
      </c>
      <c r="IX6" s="5">
        <v>34984.17</v>
      </c>
      <c r="IY6" s="5">
        <v>34981.800000000003</v>
      </c>
      <c r="IZ6" s="5">
        <v>34979.39</v>
      </c>
      <c r="JA6" s="5">
        <v>34969.56</v>
      </c>
      <c r="JB6" s="5">
        <v>34959.760000000002</v>
      </c>
      <c r="JC6" s="5">
        <v>34950</v>
      </c>
      <c r="JD6" s="5">
        <v>34940.26</v>
      </c>
      <c r="JE6" s="5">
        <v>34926.21</v>
      </c>
      <c r="JF6" s="5">
        <v>34912.300000000003</v>
      </c>
      <c r="JG6" s="5">
        <v>34898.54</v>
      </c>
      <c r="JH6" s="5">
        <v>34884.93</v>
      </c>
      <c r="JI6" s="5">
        <v>34865.910000000003</v>
      </c>
      <c r="JJ6" s="5">
        <v>34846.980000000003</v>
      </c>
      <c r="JK6" s="5">
        <v>34828.17</v>
      </c>
      <c r="JL6" s="5">
        <v>34809.47</v>
      </c>
      <c r="JM6" s="5">
        <v>34786.82</v>
      </c>
      <c r="JN6" s="5">
        <v>34764.089999999997</v>
      </c>
      <c r="JO6" s="5">
        <v>34741.370000000003</v>
      </c>
      <c r="JP6" s="5">
        <v>34718.61</v>
      </c>
      <c r="JQ6" s="5">
        <v>34692.050000000003</v>
      </c>
      <c r="JR6" s="5">
        <v>34665.46</v>
      </c>
      <c r="JS6" s="5">
        <v>34638.85</v>
      </c>
      <c r="JT6" s="5">
        <v>34612.199999999997</v>
      </c>
      <c r="JU6" s="5">
        <v>34584.199999999997</v>
      </c>
      <c r="JV6" s="5">
        <v>34556.17</v>
      </c>
      <c r="JW6" s="5">
        <v>34528.120000000003</v>
      </c>
      <c r="JX6" s="5">
        <v>34500.019999999997</v>
      </c>
      <c r="JY6" s="5">
        <v>34467.89</v>
      </c>
      <c r="JZ6" s="5">
        <v>34435.74</v>
      </c>
      <c r="KA6" s="5">
        <v>34403.5</v>
      </c>
      <c r="KB6" s="5">
        <v>34371.21</v>
      </c>
      <c r="KC6" s="5">
        <v>34337.43</v>
      </c>
      <c r="KD6" s="5">
        <v>34303.629999999997</v>
      </c>
      <c r="KE6" s="5">
        <v>34269.81</v>
      </c>
      <c r="KF6" s="5">
        <v>34235.97</v>
      </c>
      <c r="KG6" s="5">
        <v>34200.019999999997</v>
      </c>
      <c r="KH6" s="5">
        <v>34164.06</v>
      </c>
      <c r="KI6" s="5">
        <v>34128.06</v>
      </c>
      <c r="KJ6" s="5">
        <v>34092.06</v>
      </c>
      <c r="KK6" s="5">
        <v>34051.24</v>
      </c>
      <c r="KL6" s="5">
        <v>34010.379999999997</v>
      </c>
      <c r="KM6" s="5">
        <v>33969.5</v>
      </c>
      <c r="KN6" s="5">
        <v>33928.639999999999</v>
      </c>
      <c r="KO6" s="5">
        <v>33887.480000000003</v>
      </c>
      <c r="KP6" s="5">
        <v>33846.31</v>
      </c>
      <c r="KQ6" s="5">
        <v>33805.11</v>
      </c>
      <c r="KR6" s="5">
        <v>33763.89</v>
      </c>
      <c r="KS6" s="5">
        <v>33720.629999999997</v>
      </c>
      <c r="KT6" s="5">
        <v>33677.360000000001</v>
      </c>
      <c r="KU6" s="5">
        <v>33634.050000000003</v>
      </c>
      <c r="KV6" s="5">
        <v>33590.730000000003</v>
      </c>
      <c r="KW6" s="5">
        <v>33545.040000000001</v>
      </c>
      <c r="KX6" s="5">
        <v>33499.339999999997</v>
      </c>
      <c r="KY6" s="5">
        <v>33453.589999999997</v>
      </c>
      <c r="KZ6" s="5">
        <v>33407.82</v>
      </c>
      <c r="LA6" s="5">
        <v>33362.04</v>
      </c>
      <c r="LB6" s="5">
        <v>33316.230000000003</v>
      </c>
      <c r="LC6" s="5">
        <v>33270.379999999997</v>
      </c>
      <c r="LD6" s="5">
        <v>33224.519999999997</v>
      </c>
      <c r="LE6" s="5">
        <v>33179.440000000002</v>
      </c>
      <c r="LF6" s="5">
        <v>33134.33</v>
      </c>
      <c r="LG6" s="5">
        <v>33089.160000000003</v>
      </c>
      <c r="LH6" s="5">
        <v>33043.980000000003</v>
      </c>
      <c r="LI6" s="5">
        <v>32997.339999999997</v>
      </c>
      <c r="LJ6" s="5">
        <v>32950.639999999999</v>
      </c>
      <c r="LK6" s="5">
        <v>32903.910000000003</v>
      </c>
      <c r="LL6" s="5">
        <v>32857.129999999997</v>
      </c>
      <c r="LM6" s="5">
        <v>32811.410000000003</v>
      </c>
      <c r="LN6" s="5">
        <v>32765.62</v>
      </c>
      <c r="LO6" s="5">
        <v>32719.79</v>
      </c>
      <c r="LP6" s="5">
        <v>32673.919999999998</v>
      </c>
      <c r="LQ6" s="5">
        <v>32628.12</v>
      </c>
      <c r="LR6" s="5">
        <v>32582.38</v>
      </c>
      <c r="LS6" t="s">
        <v>437</v>
      </c>
      <c r="LT6" t="b">
        <v>0</v>
      </c>
      <c r="LU6" t="s">
        <v>349</v>
      </c>
      <c r="LV6" t="s">
        <v>349</v>
      </c>
      <c r="LW6">
        <v>2024</v>
      </c>
      <c r="LX6">
        <v>4</v>
      </c>
      <c r="LY6" s="2">
        <v>46126</v>
      </c>
      <c r="LZ6" t="s">
        <v>437</v>
      </c>
      <c r="MA6" t="s">
        <v>349</v>
      </c>
      <c r="MB6" t="s">
        <v>352</v>
      </c>
      <c r="MC6" t="s">
        <v>455</v>
      </c>
      <c r="MD6" t="s">
        <v>354</v>
      </c>
    </row>
    <row r="7" spans="1:342" x14ac:dyDescent="0.25">
      <c r="A7" t="s">
        <v>342</v>
      </c>
      <c r="B7" s="3" t="s">
        <v>362</v>
      </c>
      <c r="C7" t="s">
        <v>421</v>
      </c>
      <c r="D7" t="s">
        <v>363</v>
      </c>
      <c r="E7" t="s">
        <v>364</v>
      </c>
      <c r="F7" t="s">
        <v>347</v>
      </c>
      <c r="G7" s="4">
        <v>25250</v>
      </c>
      <c r="H7" s="4">
        <v>25190</v>
      </c>
      <c r="I7" s="4">
        <v>25050</v>
      </c>
      <c r="J7" s="4">
        <v>24855</v>
      </c>
      <c r="K7" s="4">
        <v>24661</v>
      </c>
      <c r="L7" s="4">
        <v>24495</v>
      </c>
      <c r="M7" s="4">
        <v>24355</v>
      </c>
      <c r="N7" s="4">
        <v>24209</v>
      </c>
      <c r="O7" s="4">
        <v>24120</v>
      </c>
      <c r="P7" s="4">
        <v>24027</v>
      </c>
      <c r="Q7" s="4">
        <v>23901</v>
      </c>
      <c r="R7" s="4">
        <v>23755</v>
      </c>
      <c r="S7" s="4">
        <v>23651</v>
      </c>
      <c r="T7" s="4">
        <v>23647</v>
      </c>
      <c r="U7" s="4">
        <v>23809</v>
      </c>
      <c r="V7" s="4">
        <v>23994</v>
      </c>
      <c r="W7" s="4">
        <v>24125</v>
      </c>
      <c r="X7" s="4">
        <v>24245</v>
      </c>
      <c r="Y7" s="4">
        <v>24335</v>
      </c>
      <c r="Z7" s="4">
        <v>24435</v>
      </c>
      <c r="AA7" s="4">
        <v>24515</v>
      </c>
      <c r="AB7" s="4">
        <v>24570</v>
      </c>
      <c r="AC7" s="4">
        <v>24625</v>
      </c>
      <c r="AD7" s="4">
        <v>24660</v>
      </c>
      <c r="AE7" s="4">
        <v>24670</v>
      </c>
      <c r="AF7" s="4">
        <v>24695</v>
      </c>
      <c r="AG7" s="4">
        <v>24770</v>
      </c>
      <c r="AH7" s="4">
        <v>24850</v>
      </c>
      <c r="AI7" s="4">
        <v>24925</v>
      </c>
      <c r="AJ7" s="4">
        <v>25110</v>
      </c>
      <c r="AK7" s="4">
        <v>25345</v>
      </c>
      <c r="AL7" s="4">
        <v>25575</v>
      </c>
      <c r="AM7" s="4">
        <v>25795</v>
      </c>
      <c r="AN7" s="4">
        <v>25970</v>
      </c>
      <c r="AO7" s="4">
        <v>26160</v>
      </c>
      <c r="AP7" s="4">
        <v>26355</v>
      </c>
      <c r="AQ7" s="4">
        <v>26590</v>
      </c>
      <c r="AR7" s="4">
        <v>26730</v>
      </c>
      <c r="AS7" s="4">
        <v>26795</v>
      </c>
      <c r="AT7" s="4">
        <v>26880</v>
      </c>
      <c r="AU7" s="4">
        <v>26900</v>
      </c>
      <c r="AV7" s="4">
        <v>26935</v>
      </c>
      <c r="AW7" s="4">
        <v>26900</v>
      </c>
      <c r="AX7" s="4">
        <v>26750</v>
      </c>
      <c r="AY7" s="4">
        <v>26530</v>
      </c>
      <c r="AZ7" s="4">
        <v>26275</v>
      </c>
      <c r="BA7" s="4">
        <v>26025</v>
      </c>
      <c r="BB7" s="4">
        <v>25820</v>
      </c>
      <c r="BC7" s="4">
        <v>25710</v>
      </c>
      <c r="BD7" s="4">
        <v>25605</v>
      </c>
      <c r="BE7" s="4">
        <v>25509</v>
      </c>
      <c r="BF7" s="4">
        <v>25336</v>
      </c>
      <c r="BG7" s="4">
        <v>25282</v>
      </c>
      <c r="BH7" s="4">
        <v>25293</v>
      </c>
      <c r="BI7" s="4">
        <v>25316</v>
      </c>
      <c r="BJ7" s="4">
        <v>25320</v>
      </c>
      <c r="BK7" s="4">
        <v>25408</v>
      </c>
      <c r="BL7" s="4">
        <v>25451</v>
      </c>
      <c r="BM7" s="4">
        <v>25559</v>
      </c>
      <c r="BN7" s="4">
        <v>25600</v>
      </c>
      <c r="BO7" s="4">
        <v>25670</v>
      </c>
      <c r="BP7" s="4">
        <v>25770</v>
      </c>
      <c r="BQ7" s="4">
        <v>25852</v>
      </c>
      <c r="BR7" s="4">
        <v>25982</v>
      </c>
      <c r="BS7" s="4">
        <v>25970</v>
      </c>
      <c r="BT7" s="4">
        <v>26009</v>
      </c>
      <c r="BU7" s="4">
        <v>26062</v>
      </c>
      <c r="BV7" s="4">
        <v>26198</v>
      </c>
      <c r="BW7" s="4">
        <v>26381</v>
      </c>
      <c r="BX7" s="4">
        <v>26514</v>
      </c>
      <c r="BY7" s="4">
        <v>26572</v>
      </c>
      <c r="BZ7" s="4">
        <v>26636</v>
      </c>
      <c r="CA7" s="4">
        <v>26677</v>
      </c>
      <c r="CB7" s="4">
        <v>26714</v>
      </c>
      <c r="CC7" s="4">
        <v>26834</v>
      </c>
      <c r="CD7" s="4">
        <v>26955</v>
      </c>
      <c r="CE7" s="4">
        <v>27036</v>
      </c>
      <c r="CF7" s="4">
        <v>27095</v>
      </c>
      <c r="CG7" s="4">
        <v>27218</v>
      </c>
      <c r="CH7" s="4">
        <v>27322</v>
      </c>
      <c r="CI7" s="4">
        <v>27362</v>
      </c>
      <c r="CJ7" s="4">
        <v>27468</v>
      </c>
      <c r="CK7" s="4">
        <v>27555</v>
      </c>
      <c r="CL7" s="4">
        <v>27549</v>
      </c>
      <c r="CM7" s="4">
        <v>27623</v>
      </c>
      <c r="CN7" s="4">
        <v>27707</v>
      </c>
      <c r="CO7" s="4">
        <v>27715</v>
      </c>
      <c r="CP7" s="4">
        <v>27803</v>
      </c>
      <c r="CQ7" s="4">
        <v>27797</v>
      </c>
      <c r="CR7" s="4">
        <v>27933</v>
      </c>
      <c r="CS7" s="4">
        <v>27935</v>
      </c>
      <c r="CT7" s="4">
        <v>28110</v>
      </c>
      <c r="CU7" s="4">
        <v>28099</v>
      </c>
      <c r="CV7" s="4">
        <v>28226</v>
      </c>
      <c r="CW7" s="4">
        <v>28256</v>
      </c>
      <c r="CX7" s="4">
        <v>28304</v>
      </c>
      <c r="CY7" s="4">
        <v>28459</v>
      </c>
      <c r="CZ7" s="4">
        <v>28470</v>
      </c>
      <c r="DA7" s="4">
        <v>28518</v>
      </c>
      <c r="DB7" s="4">
        <v>28673</v>
      </c>
      <c r="DC7" s="4">
        <v>28789</v>
      </c>
      <c r="DD7" s="4">
        <v>28802</v>
      </c>
      <c r="DE7" s="4">
        <v>28928</v>
      </c>
      <c r="DF7" s="4">
        <v>28880</v>
      </c>
      <c r="DG7" s="4">
        <v>29048</v>
      </c>
      <c r="DH7" s="4">
        <v>29106</v>
      </c>
      <c r="DI7" s="4">
        <v>29183</v>
      </c>
      <c r="DJ7" s="4">
        <v>29214</v>
      </c>
      <c r="DK7" s="4">
        <v>29194</v>
      </c>
      <c r="DL7" s="4">
        <v>29322</v>
      </c>
      <c r="DM7" s="4">
        <v>29420</v>
      </c>
      <c r="DN7" s="4">
        <v>29576</v>
      </c>
      <c r="DO7" s="4">
        <v>29684</v>
      </c>
      <c r="DP7" s="4">
        <v>29722</v>
      </c>
      <c r="DQ7" s="4">
        <v>29580</v>
      </c>
      <c r="DR7" s="4">
        <v>29528</v>
      </c>
      <c r="DS7" s="4">
        <v>29366</v>
      </c>
      <c r="DT7" s="4">
        <v>29087</v>
      </c>
      <c r="DU7" s="4">
        <v>29069</v>
      </c>
      <c r="DV7" s="4">
        <v>29102</v>
      </c>
      <c r="DW7" s="4">
        <v>29013</v>
      </c>
      <c r="DX7" s="4">
        <v>29192</v>
      </c>
      <c r="DY7" s="4">
        <v>29385</v>
      </c>
      <c r="DZ7" s="4">
        <v>29324</v>
      </c>
      <c r="EA7" s="4">
        <v>29441</v>
      </c>
      <c r="EB7" s="4">
        <v>29447</v>
      </c>
      <c r="EC7" s="4">
        <v>29284</v>
      </c>
      <c r="ED7" s="4">
        <v>29352</v>
      </c>
      <c r="EE7" s="4">
        <v>29470</v>
      </c>
      <c r="EF7" s="4">
        <v>29689</v>
      </c>
      <c r="EG7" s="4">
        <v>29788</v>
      </c>
      <c r="EH7" s="4">
        <v>29945</v>
      </c>
      <c r="EI7" s="4">
        <v>29884</v>
      </c>
      <c r="EJ7" s="4">
        <v>29990</v>
      </c>
      <c r="EK7" s="4">
        <v>30163</v>
      </c>
      <c r="EL7" s="4">
        <v>30350</v>
      </c>
      <c r="EM7" s="4">
        <v>30595</v>
      </c>
      <c r="EN7" s="4">
        <v>30771</v>
      </c>
      <c r="EO7" s="4">
        <v>30899</v>
      </c>
      <c r="EP7" s="4">
        <v>31008</v>
      </c>
      <c r="EQ7" s="4">
        <v>31218</v>
      </c>
      <c r="ER7" s="4">
        <v>31170</v>
      </c>
      <c r="ES7" s="4">
        <v>31393</v>
      </c>
      <c r="ET7" s="4">
        <v>31602</v>
      </c>
      <c r="EU7" s="4">
        <v>31636</v>
      </c>
      <c r="EV7" s="4">
        <v>31813</v>
      </c>
      <c r="EW7" s="4">
        <v>31878</v>
      </c>
      <c r="EX7" s="4">
        <v>31914</v>
      </c>
      <c r="EY7" s="4">
        <v>32017</v>
      </c>
      <c r="EZ7" s="4">
        <v>32138</v>
      </c>
      <c r="FA7" s="4">
        <v>32134</v>
      </c>
      <c r="FB7" s="4">
        <v>32222</v>
      </c>
      <c r="FC7" s="4">
        <v>32410</v>
      </c>
      <c r="FD7" s="4">
        <v>32451</v>
      </c>
      <c r="FE7" s="4">
        <v>32497</v>
      </c>
      <c r="FF7" s="4">
        <v>32669</v>
      </c>
      <c r="FG7" s="4">
        <v>32776</v>
      </c>
      <c r="FH7" s="4">
        <v>32963</v>
      </c>
      <c r="FI7" s="4">
        <v>32896</v>
      </c>
      <c r="FJ7" s="4">
        <v>33057</v>
      </c>
      <c r="FK7" s="4">
        <v>32976</v>
      </c>
      <c r="FL7" s="4">
        <v>32634</v>
      </c>
      <c r="FM7" s="4">
        <v>32357</v>
      </c>
      <c r="FN7" s="4">
        <v>32268</v>
      </c>
      <c r="FO7" s="4">
        <v>32314</v>
      </c>
      <c r="FP7" s="4">
        <v>32450</v>
      </c>
      <c r="FQ7" s="4">
        <v>32724</v>
      </c>
      <c r="FR7" s="4">
        <v>32732</v>
      </c>
      <c r="FS7" s="4">
        <v>32790</v>
      </c>
      <c r="FT7" s="4">
        <v>33002</v>
      </c>
      <c r="FU7" s="4">
        <v>32921</v>
      </c>
      <c r="FV7" s="4">
        <v>33116</v>
      </c>
      <c r="FW7" s="4">
        <v>33325</v>
      </c>
      <c r="FX7" s="4">
        <v>33350</v>
      </c>
      <c r="FY7" s="4">
        <v>33350</v>
      </c>
      <c r="FZ7" s="4">
        <v>33379</v>
      </c>
      <c r="GA7" s="4">
        <v>33335</v>
      </c>
      <c r="GB7" s="4">
        <v>33489</v>
      </c>
      <c r="GC7" s="4">
        <v>33775</v>
      </c>
      <c r="GD7" s="4">
        <v>33863</v>
      </c>
      <c r="GE7" s="4">
        <v>33975</v>
      </c>
      <c r="GF7" s="4">
        <v>34214</v>
      </c>
      <c r="GG7" s="4">
        <v>34192</v>
      </c>
      <c r="GH7" s="4">
        <v>34244</v>
      </c>
      <c r="GI7" s="5">
        <v>34059.9</v>
      </c>
      <c r="GJ7" s="5">
        <v>33950.78</v>
      </c>
      <c r="GK7" s="5">
        <v>33923.65</v>
      </c>
      <c r="GL7" s="5">
        <v>33930.550000000003</v>
      </c>
      <c r="GM7" s="5">
        <v>33970.79</v>
      </c>
      <c r="GN7" s="5">
        <v>34042.379999999997</v>
      </c>
      <c r="GO7" s="5">
        <v>34128.519999999997</v>
      </c>
      <c r="GP7" s="5">
        <v>34232.879999999997</v>
      </c>
      <c r="GQ7" s="5">
        <v>34349.68</v>
      </c>
      <c r="GR7" s="5">
        <v>34471.589999999997</v>
      </c>
      <c r="GS7" s="5">
        <v>34576.46</v>
      </c>
      <c r="GT7" s="5">
        <v>34675.57</v>
      </c>
      <c r="GU7" s="5">
        <v>34753.199999999997</v>
      </c>
      <c r="GV7" s="5">
        <v>34821.03</v>
      </c>
      <c r="GW7" s="5">
        <v>34869.22</v>
      </c>
      <c r="GX7" s="5">
        <v>34897.699999999997</v>
      </c>
      <c r="GY7" s="5">
        <v>34930.53</v>
      </c>
      <c r="GZ7" s="5">
        <v>34961.22</v>
      </c>
      <c r="HA7" s="5">
        <v>34995.06</v>
      </c>
      <c r="HB7" s="5">
        <v>35030.89</v>
      </c>
      <c r="HC7" s="5">
        <v>35066.86</v>
      </c>
      <c r="HD7" s="5">
        <v>35100.379999999997</v>
      </c>
      <c r="HE7" s="5">
        <v>35128.800000000003</v>
      </c>
      <c r="HF7" s="5">
        <v>35157.839999999997</v>
      </c>
      <c r="HG7" s="5">
        <v>35182.080000000002</v>
      </c>
      <c r="HH7" s="5">
        <v>35204.86</v>
      </c>
      <c r="HI7" s="5">
        <v>35222.21</v>
      </c>
      <c r="HJ7" s="5">
        <v>35235.26</v>
      </c>
      <c r="HK7" s="5">
        <v>35242.89</v>
      </c>
      <c r="HL7" s="5">
        <v>35250.57</v>
      </c>
      <c r="HM7" s="5">
        <v>35252.93</v>
      </c>
      <c r="HN7" s="5">
        <v>35255.19</v>
      </c>
      <c r="HO7" s="5">
        <v>35257.1</v>
      </c>
      <c r="HP7" s="5">
        <v>35258.31</v>
      </c>
      <c r="HQ7" s="5">
        <v>35261.019999999997</v>
      </c>
      <c r="HR7" s="5">
        <v>35264.74</v>
      </c>
      <c r="HS7" s="5">
        <v>35268.949999999997</v>
      </c>
      <c r="HT7" s="5">
        <v>35272.47</v>
      </c>
      <c r="HU7" s="5">
        <v>35270.300000000003</v>
      </c>
      <c r="HV7" s="5">
        <v>35268.160000000003</v>
      </c>
      <c r="HW7" s="5">
        <v>35266</v>
      </c>
      <c r="HX7" s="5">
        <v>35263.85</v>
      </c>
      <c r="HY7" s="5">
        <v>35260.85</v>
      </c>
      <c r="HZ7" s="5">
        <v>35257.82</v>
      </c>
      <c r="IA7" s="5">
        <v>35254.79</v>
      </c>
      <c r="IB7" s="5">
        <v>35251.769999999997</v>
      </c>
      <c r="IC7" s="5">
        <v>35251.96</v>
      </c>
      <c r="ID7" s="5">
        <v>35252.18</v>
      </c>
      <c r="IE7" s="5">
        <v>35252.379999999997</v>
      </c>
      <c r="IF7" s="5">
        <v>35252.58</v>
      </c>
      <c r="IG7" s="5">
        <v>35249.67</v>
      </c>
      <c r="IH7" s="5">
        <v>35246.75</v>
      </c>
      <c r="II7" s="5">
        <v>35243.839999999997</v>
      </c>
      <c r="IJ7" s="5">
        <v>35240.93</v>
      </c>
      <c r="IK7" s="5">
        <v>35238.519999999997</v>
      </c>
      <c r="IL7" s="5">
        <v>35236.080000000002</v>
      </c>
      <c r="IM7" s="5">
        <v>35233.660000000003</v>
      </c>
      <c r="IN7" s="5">
        <v>35231.230000000003</v>
      </c>
      <c r="IO7" s="5">
        <v>35235.26</v>
      </c>
      <c r="IP7" s="5">
        <v>35240.269999999997</v>
      </c>
      <c r="IQ7" s="5">
        <v>35242.230000000003</v>
      </c>
      <c r="IR7" s="5">
        <v>35245.32</v>
      </c>
      <c r="IS7" s="5">
        <v>35249.18</v>
      </c>
      <c r="IT7" s="5">
        <v>35253.18</v>
      </c>
      <c r="IU7" s="5">
        <v>35256.769999999997</v>
      </c>
      <c r="IV7" s="5">
        <v>35259.39</v>
      </c>
      <c r="IW7" s="5">
        <v>35260.19</v>
      </c>
      <c r="IX7" s="5">
        <v>35260.03</v>
      </c>
      <c r="IY7" s="5">
        <v>35258.300000000003</v>
      </c>
      <c r="IZ7" s="5">
        <v>35254.480000000003</v>
      </c>
      <c r="JA7" s="5">
        <v>35246.629999999997</v>
      </c>
      <c r="JB7" s="5">
        <v>35236.660000000003</v>
      </c>
      <c r="JC7" s="5">
        <v>35224.67</v>
      </c>
      <c r="JD7" s="5">
        <v>35210.769999999997</v>
      </c>
      <c r="JE7" s="5">
        <v>35193.18</v>
      </c>
      <c r="JF7" s="5">
        <v>35173.660000000003</v>
      </c>
      <c r="JG7" s="5">
        <v>35152.79</v>
      </c>
      <c r="JH7" s="5">
        <v>35131.07</v>
      </c>
      <c r="JI7" s="5">
        <v>35107.870000000003</v>
      </c>
      <c r="JJ7" s="5">
        <v>35083.870000000003</v>
      </c>
      <c r="JK7" s="5">
        <v>35059.65</v>
      </c>
      <c r="JL7" s="5">
        <v>35035.879999999997</v>
      </c>
      <c r="JM7" s="5">
        <v>35012.9</v>
      </c>
      <c r="JN7" s="5">
        <v>34990.379999999997</v>
      </c>
      <c r="JO7" s="5">
        <v>34967.71</v>
      </c>
      <c r="JP7" s="5">
        <v>34944.339999999997</v>
      </c>
      <c r="JQ7" s="5">
        <v>34919.81</v>
      </c>
      <c r="JR7" s="5">
        <v>34894.61</v>
      </c>
      <c r="JS7" s="5">
        <v>34868.86</v>
      </c>
      <c r="JT7" s="5">
        <v>34842.83</v>
      </c>
      <c r="JU7" s="5">
        <v>34816.31</v>
      </c>
      <c r="JV7" s="5">
        <v>34789.5</v>
      </c>
      <c r="JW7" s="5">
        <v>34762.06</v>
      </c>
      <c r="JX7" s="5">
        <v>34733.67</v>
      </c>
      <c r="JY7" s="5">
        <v>34703.43</v>
      </c>
      <c r="JZ7" s="5">
        <v>34672.230000000003</v>
      </c>
      <c r="KA7" s="5">
        <v>34640.39</v>
      </c>
      <c r="KB7" s="5">
        <v>34608.269999999997</v>
      </c>
      <c r="KC7" s="5">
        <v>34575.56</v>
      </c>
      <c r="KD7" s="5">
        <v>34542.550000000003</v>
      </c>
      <c r="KE7" s="5">
        <v>34509.14</v>
      </c>
      <c r="KF7" s="5">
        <v>34475.29</v>
      </c>
      <c r="KG7" s="5">
        <v>34440.54</v>
      </c>
      <c r="KH7" s="5">
        <v>34405.33</v>
      </c>
      <c r="KI7" s="5">
        <v>34369.410000000003</v>
      </c>
      <c r="KJ7" s="5">
        <v>34332.54</v>
      </c>
      <c r="KK7" s="5">
        <v>34293.93</v>
      </c>
      <c r="KL7" s="5">
        <v>34254.370000000003</v>
      </c>
      <c r="KM7" s="5">
        <v>34214.300000000003</v>
      </c>
      <c r="KN7" s="5">
        <v>34174.230000000003</v>
      </c>
      <c r="KO7" s="5">
        <v>34134.230000000003</v>
      </c>
      <c r="KP7" s="5">
        <v>34094.22</v>
      </c>
      <c r="KQ7" s="5">
        <v>34054.01</v>
      </c>
      <c r="KR7" s="5">
        <v>34013.370000000003</v>
      </c>
      <c r="KS7" s="5">
        <v>33972.01</v>
      </c>
      <c r="KT7" s="5">
        <v>33930.21</v>
      </c>
      <c r="KU7" s="5">
        <v>33888.03</v>
      </c>
      <c r="KV7" s="5">
        <v>33845.47</v>
      </c>
      <c r="KW7" s="5">
        <v>33802.19</v>
      </c>
      <c r="KX7" s="5">
        <v>33758.54</v>
      </c>
      <c r="KY7" s="5">
        <v>33714.660000000003</v>
      </c>
      <c r="KZ7" s="5">
        <v>33670.769999999997</v>
      </c>
      <c r="LA7" s="5">
        <v>33626.94</v>
      </c>
      <c r="LB7" s="5">
        <v>33583.089999999997</v>
      </c>
      <c r="LC7" s="5">
        <v>33539.339999999997</v>
      </c>
      <c r="LD7" s="5">
        <v>33495.9</v>
      </c>
      <c r="LE7" s="5">
        <v>33453.160000000003</v>
      </c>
      <c r="LF7" s="5">
        <v>33410.699999999997</v>
      </c>
      <c r="LG7" s="5">
        <v>33368.269999999997</v>
      </c>
      <c r="LH7" s="5">
        <v>33325.58</v>
      </c>
      <c r="LI7" s="5">
        <v>33282.410000000003</v>
      </c>
      <c r="LJ7" s="5">
        <v>33238.97</v>
      </c>
      <c r="LK7" s="5">
        <v>33195.54</v>
      </c>
      <c r="LL7" s="5">
        <v>33152.36</v>
      </c>
      <c r="LM7" s="5">
        <v>33109.730000000003</v>
      </c>
      <c r="LN7" s="5">
        <v>33067.360000000001</v>
      </c>
      <c r="LO7" s="5">
        <v>33025.1</v>
      </c>
      <c r="LP7" s="5">
        <v>32982.86</v>
      </c>
      <c r="LQ7" s="5">
        <v>32940.67</v>
      </c>
      <c r="LR7" s="5">
        <v>32898.519999999997</v>
      </c>
      <c r="LS7" t="s">
        <v>348</v>
      </c>
      <c r="LT7" t="b">
        <v>1</v>
      </c>
      <c r="LU7" t="s">
        <v>349</v>
      </c>
      <c r="LV7" t="s">
        <v>349</v>
      </c>
      <c r="LW7">
        <v>2025</v>
      </c>
      <c r="LX7">
        <v>4</v>
      </c>
      <c r="LY7" s="2">
        <v>46126</v>
      </c>
      <c r="LZ7" t="s">
        <v>365</v>
      </c>
      <c r="MA7" s="3" t="s">
        <v>366</v>
      </c>
      <c r="MB7" t="s">
        <v>352</v>
      </c>
      <c r="MC7" t="s">
        <v>367</v>
      </c>
      <c r="MD7" t="s">
        <v>354</v>
      </c>
    </row>
    <row r="8" spans="1:342" x14ac:dyDescent="0.25">
      <c r="A8" t="s">
        <v>342</v>
      </c>
      <c r="B8" t="s">
        <v>368</v>
      </c>
      <c r="C8" t="s">
        <v>421</v>
      </c>
      <c r="D8" t="s">
        <v>356</v>
      </c>
      <c r="E8" t="s">
        <v>369</v>
      </c>
      <c r="F8" t="s">
        <v>347</v>
      </c>
      <c r="G8" s="4">
        <v>62083</v>
      </c>
      <c r="H8" s="4">
        <v>63691</v>
      </c>
      <c r="I8" s="4">
        <v>66013</v>
      </c>
      <c r="J8" s="4">
        <v>68169</v>
      </c>
      <c r="K8" s="4">
        <v>69957</v>
      </c>
      <c r="L8" s="4">
        <v>71408</v>
      </c>
      <c r="M8" s="4">
        <v>73442</v>
      </c>
      <c r="N8" s="4">
        <v>75743</v>
      </c>
      <c r="O8" s="4">
        <v>77593</v>
      </c>
      <c r="P8" s="4">
        <v>79106</v>
      </c>
      <c r="Q8" s="4">
        <v>80536</v>
      </c>
      <c r="R8" s="4">
        <v>82778</v>
      </c>
      <c r="S8" s="4">
        <v>85858</v>
      </c>
      <c r="T8" s="4">
        <v>86421</v>
      </c>
      <c r="U8" s="4">
        <v>88777</v>
      </c>
      <c r="V8" s="4">
        <v>90844</v>
      </c>
      <c r="W8" s="4">
        <v>91822</v>
      </c>
      <c r="X8" s="4">
        <v>93603</v>
      </c>
      <c r="Y8" s="4">
        <v>95037</v>
      </c>
      <c r="Z8" s="4">
        <v>98146</v>
      </c>
      <c r="AA8" s="4">
        <v>99621</v>
      </c>
      <c r="AB8" s="4">
        <v>103408</v>
      </c>
      <c r="AC8" s="4">
        <v>105374</v>
      </c>
      <c r="AD8" s="4">
        <v>107052</v>
      </c>
      <c r="AE8" s="4">
        <v>108967</v>
      </c>
      <c r="AF8" s="4">
        <v>110308</v>
      </c>
      <c r="AG8" s="4">
        <v>112237</v>
      </c>
      <c r="AH8" s="4">
        <v>116049</v>
      </c>
      <c r="AI8" s="4">
        <v>118411</v>
      </c>
      <c r="AJ8" s="4">
        <v>122020</v>
      </c>
      <c r="AK8" s="4">
        <v>127443</v>
      </c>
      <c r="AL8" s="4">
        <v>130166</v>
      </c>
      <c r="AM8" s="4">
        <v>133648</v>
      </c>
      <c r="AN8" s="4">
        <v>137021</v>
      </c>
      <c r="AO8" s="4">
        <v>141211</v>
      </c>
      <c r="AP8" s="4">
        <v>145397</v>
      </c>
      <c r="AQ8" s="4">
        <v>149089</v>
      </c>
      <c r="AR8" s="4">
        <v>151744</v>
      </c>
      <c r="AS8" s="4">
        <v>155873</v>
      </c>
      <c r="AT8" s="4">
        <v>159889</v>
      </c>
      <c r="AU8" s="4">
        <v>163591</v>
      </c>
      <c r="AV8" s="4">
        <v>167263</v>
      </c>
      <c r="AW8" s="4">
        <v>170618</v>
      </c>
      <c r="AX8" s="4">
        <v>171505</v>
      </c>
      <c r="AY8" s="4">
        <v>173745</v>
      </c>
      <c r="AZ8" s="4">
        <v>176366</v>
      </c>
      <c r="BA8" s="4">
        <v>177818</v>
      </c>
      <c r="BB8" s="4">
        <v>180143</v>
      </c>
      <c r="BC8" s="4">
        <v>182024</v>
      </c>
      <c r="BD8" s="4">
        <v>182472</v>
      </c>
      <c r="BE8" s="4">
        <v>183139</v>
      </c>
      <c r="BF8" s="4">
        <v>185586</v>
      </c>
      <c r="BG8" s="4">
        <v>190217</v>
      </c>
      <c r="BH8" s="4">
        <v>190433</v>
      </c>
      <c r="BI8" s="4">
        <v>194181</v>
      </c>
      <c r="BJ8" s="4">
        <v>197559</v>
      </c>
      <c r="BK8" s="4">
        <v>200471</v>
      </c>
      <c r="BL8" s="4">
        <v>201365</v>
      </c>
      <c r="BM8" s="4">
        <v>203978</v>
      </c>
      <c r="BN8" s="4">
        <v>207713</v>
      </c>
      <c r="BO8" s="4">
        <v>209386</v>
      </c>
      <c r="BP8" s="4">
        <v>211504</v>
      </c>
      <c r="BQ8" s="4">
        <v>215396</v>
      </c>
      <c r="BR8" s="4">
        <v>218635</v>
      </c>
      <c r="BS8" s="4">
        <v>222304</v>
      </c>
      <c r="BT8" s="4">
        <v>227104</v>
      </c>
      <c r="BU8" s="4">
        <v>230833</v>
      </c>
      <c r="BV8" s="4">
        <v>233368</v>
      </c>
      <c r="BW8" s="4">
        <v>233344</v>
      </c>
      <c r="BX8" s="4">
        <v>237250</v>
      </c>
      <c r="BY8" s="4">
        <v>245353</v>
      </c>
      <c r="BZ8" s="4">
        <v>242592</v>
      </c>
      <c r="CA8" s="4">
        <v>247175</v>
      </c>
      <c r="CB8" s="4">
        <v>249234</v>
      </c>
      <c r="CC8" s="4">
        <v>251492</v>
      </c>
      <c r="CD8" s="4">
        <v>254903</v>
      </c>
      <c r="CE8" s="4">
        <v>257115</v>
      </c>
      <c r="CF8" s="4">
        <v>258836</v>
      </c>
      <c r="CG8" s="4">
        <v>262328</v>
      </c>
      <c r="CH8" s="4">
        <v>268448</v>
      </c>
      <c r="CI8" s="4">
        <v>273551</v>
      </c>
      <c r="CJ8" s="4">
        <v>275103</v>
      </c>
      <c r="CK8" s="4">
        <v>277076</v>
      </c>
      <c r="CL8" s="4">
        <v>279029</v>
      </c>
      <c r="CM8" s="4">
        <v>283724</v>
      </c>
      <c r="CN8" s="4">
        <v>287603</v>
      </c>
      <c r="CO8" s="4">
        <v>289333</v>
      </c>
      <c r="CP8" s="4">
        <v>289882</v>
      </c>
      <c r="CQ8" s="4">
        <v>293878</v>
      </c>
      <c r="CR8" s="4">
        <v>297001</v>
      </c>
      <c r="CS8" s="4">
        <v>299863</v>
      </c>
      <c r="CT8" s="4">
        <v>303904</v>
      </c>
      <c r="CU8" s="4">
        <v>307576</v>
      </c>
      <c r="CV8" s="4">
        <v>313623</v>
      </c>
      <c r="CW8" s="4">
        <v>318875</v>
      </c>
      <c r="CX8" s="4">
        <v>322428</v>
      </c>
      <c r="CY8" s="4">
        <v>324300</v>
      </c>
      <c r="CZ8" s="4">
        <v>331067</v>
      </c>
      <c r="DA8" s="4">
        <v>332518</v>
      </c>
      <c r="DB8" s="4">
        <v>339258</v>
      </c>
      <c r="DC8" s="4">
        <v>341839</v>
      </c>
      <c r="DD8" s="4">
        <v>349602</v>
      </c>
      <c r="DE8" s="4">
        <v>353424</v>
      </c>
      <c r="DF8" s="4">
        <v>358384</v>
      </c>
      <c r="DG8" s="4">
        <v>362595</v>
      </c>
      <c r="DH8" s="4">
        <v>368522</v>
      </c>
      <c r="DI8" s="4">
        <v>372582</v>
      </c>
      <c r="DJ8" s="4">
        <v>374381</v>
      </c>
      <c r="DK8" s="4">
        <v>378672</v>
      </c>
      <c r="DL8" s="4">
        <v>387949</v>
      </c>
      <c r="DM8" s="4">
        <v>390894</v>
      </c>
      <c r="DN8" s="4">
        <v>394214</v>
      </c>
      <c r="DO8" s="4">
        <v>399716</v>
      </c>
      <c r="DP8" s="4">
        <v>402687</v>
      </c>
      <c r="DQ8" s="4">
        <v>402137</v>
      </c>
      <c r="DR8" s="4">
        <v>397677</v>
      </c>
      <c r="DS8" s="4">
        <v>389775</v>
      </c>
      <c r="DT8" s="4">
        <v>389151</v>
      </c>
      <c r="DU8" s="4">
        <v>391179</v>
      </c>
      <c r="DV8" s="4">
        <v>389300</v>
      </c>
      <c r="DW8" s="4">
        <v>398126</v>
      </c>
      <c r="DX8" s="4">
        <v>402937</v>
      </c>
      <c r="DY8" s="4">
        <v>406177</v>
      </c>
      <c r="DZ8" s="4">
        <v>408599</v>
      </c>
      <c r="EA8" s="4">
        <v>416521</v>
      </c>
      <c r="EB8" s="4">
        <v>414040</v>
      </c>
      <c r="EC8" s="4">
        <v>418119</v>
      </c>
      <c r="ED8" s="4">
        <v>421265</v>
      </c>
      <c r="EE8" s="4">
        <v>426653</v>
      </c>
      <c r="EF8" s="4">
        <v>426698</v>
      </c>
      <c r="EG8" s="4">
        <v>433287</v>
      </c>
      <c r="EH8" s="4">
        <v>435070</v>
      </c>
      <c r="EI8" s="4">
        <v>440038</v>
      </c>
      <c r="EJ8" s="4">
        <v>443626</v>
      </c>
      <c r="EK8" s="4">
        <v>450725</v>
      </c>
      <c r="EL8" s="4">
        <v>454683</v>
      </c>
      <c r="EM8" s="4">
        <v>460682</v>
      </c>
      <c r="EN8" s="4">
        <v>464667</v>
      </c>
      <c r="EO8" s="4">
        <v>474115</v>
      </c>
      <c r="EP8" s="4">
        <v>475602</v>
      </c>
      <c r="EQ8" s="4">
        <v>478016</v>
      </c>
      <c r="ER8" s="4">
        <v>479382</v>
      </c>
      <c r="ES8" s="4">
        <v>482690</v>
      </c>
      <c r="ET8" s="4">
        <v>487928</v>
      </c>
      <c r="EU8" s="4">
        <v>492644</v>
      </c>
      <c r="EV8" s="4">
        <v>497056</v>
      </c>
      <c r="EW8" s="4">
        <v>504373</v>
      </c>
      <c r="EX8" s="4">
        <v>510682</v>
      </c>
      <c r="EY8" s="4">
        <v>517306</v>
      </c>
      <c r="EZ8" s="4">
        <v>521616</v>
      </c>
      <c r="FA8" s="4">
        <v>525161</v>
      </c>
      <c r="FB8" s="4">
        <v>533139</v>
      </c>
      <c r="FC8" s="4">
        <v>535163</v>
      </c>
      <c r="FD8" s="4">
        <v>540719</v>
      </c>
      <c r="FE8" s="4">
        <v>545160</v>
      </c>
      <c r="FF8" s="4">
        <v>550517</v>
      </c>
      <c r="FG8" s="4">
        <v>553984</v>
      </c>
      <c r="FH8" s="4">
        <v>560995</v>
      </c>
      <c r="FI8" s="4">
        <v>567451</v>
      </c>
      <c r="FJ8" s="4">
        <v>570531</v>
      </c>
      <c r="FK8" s="4">
        <v>559365</v>
      </c>
      <c r="FL8" s="4">
        <v>481227</v>
      </c>
      <c r="FM8" s="4">
        <v>540319</v>
      </c>
      <c r="FN8" s="4">
        <v>543809</v>
      </c>
      <c r="FO8" s="4">
        <v>545116</v>
      </c>
      <c r="FP8" s="4">
        <v>576525</v>
      </c>
      <c r="FQ8" s="4">
        <v>592707</v>
      </c>
      <c r="FR8" s="4">
        <v>608304</v>
      </c>
      <c r="FS8" s="4">
        <v>623014</v>
      </c>
      <c r="FT8" s="4">
        <v>639293</v>
      </c>
      <c r="FU8" s="4">
        <v>650233</v>
      </c>
      <c r="FV8" s="4">
        <v>668409</v>
      </c>
      <c r="FW8" s="4">
        <v>679194</v>
      </c>
      <c r="FX8" s="4">
        <v>689618</v>
      </c>
      <c r="FY8" s="4">
        <v>692982</v>
      </c>
      <c r="FZ8" s="4">
        <v>690370</v>
      </c>
      <c r="GA8" s="4">
        <v>705573</v>
      </c>
      <c r="GB8" s="4">
        <v>717865</v>
      </c>
      <c r="GC8" s="4">
        <v>729877</v>
      </c>
      <c r="GD8" s="4">
        <v>738129</v>
      </c>
      <c r="GE8" s="4">
        <v>748000</v>
      </c>
      <c r="GF8" s="4">
        <v>757927</v>
      </c>
      <c r="GG8" s="4">
        <v>764673</v>
      </c>
      <c r="GH8" s="4">
        <v>769261</v>
      </c>
      <c r="GI8" s="5">
        <v>771209.4</v>
      </c>
      <c r="GJ8" s="5">
        <v>774365.8</v>
      </c>
      <c r="GK8" s="5">
        <v>780447.9</v>
      </c>
      <c r="GL8" s="5">
        <v>786183.6</v>
      </c>
      <c r="GM8" s="5">
        <v>794024.1</v>
      </c>
      <c r="GN8" s="5">
        <v>801461.6</v>
      </c>
      <c r="GO8" s="5">
        <v>808806.9</v>
      </c>
      <c r="GP8" s="5">
        <v>816435.9</v>
      </c>
      <c r="GQ8" s="5">
        <v>824275.9</v>
      </c>
      <c r="GR8" s="5">
        <v>832331.2</v>
      </c>
      <c r="GS8" s="5">
        <v>840273.1</v>
      </c>
      <c r="GT8" s="5">
        <v>847898.3</v>
      </c>
      <c r="GU8" s="5">
        <v>855313.2</v>
      </c>
      <c r="GV8" s="5">
        <v>862513.7</v>
      </c>
      <c r="GW8" s="5">
        <v>869478</v>
      </c>
      <c r="GX8" s="5">
        <v>876293.1</v>
      </c>
      <c r="GY8" s="5">
        <v>883390.9</v>
      </c>
      <c r="GZ8" s="5">
        <v>890736.9</v>
      </c>
      <c r="HA8" s="5">
        <v>898331.4</v>
      </c>
      <c r="HB8" s="5">
        <v>906040.5</v>
      </c>
      <c r="HC8" s="5">
        <v>913901.1</v>
      </c>
      <c r="HD8" s="5">
        <v>921795.2</v>
      </c>
      <c r="HE8" s="5">
        <v>929721.4</v>
      </c>
      <c r="HF8" s="5">
        <v>937671.6</v>
      </c>
      <c r="HG8" s="5">
        <v>945695.5</v>
      </c>
      <c r="HH8" s="5">
        <v>953649.1</v>
      </c>
      <c r="HI8" s="5">
        <v>961606.8</v>
      </c>
      <c r="HJ8" s="5">
        <v>969429.8</v>
      </c>
      <c r="HK8" s="5">
        <v>977337.9</v>
      </c>
      <c r="HL8" s="5">
        <v>985214.1</v>
      </c>
      <c r="HM8" s="5">
        <v>993146.9</v>
      </c>
      <c r="HN8" s="5">
        <v>1000993</v>
      </c>
      <c r="HO8" s="5">
        <v>1009102</v>
      </c>
      <c r="HP8" s="5">
        <v>1017154</v>
      </c>
      <c r="HQ8" s="5">
        <v>1025293</v>
      </c>
      <c r="HR8" s="5">
        <v>1033380</v>
      </c>
      <c r="HS8" s="5">
        <v>1041865</v>
      </c>
      <c r="HT8" s="5">
        <v>1050334</v>
      </c>
      <c r="HU8" s="5">
        <v>1058785</v>
      </c>
      <c r="HV8" s="5">
        <v>1067125</v>
      </c>
      <c r="HW8" s="5">
        <v>1075677</v>
      </c>
      <c r="HX8" s="5">
        <v>1084161</v>
      </c>
      <c r="HY8" s="5">
        <v>1092723</v>
      </c>
      <c r="HZ8" s="5">
        <v>1101209</v>
      </c>
      <c r="IA8" s="5">
        <v>1109994</v>
      </c>
      <c r="IB8" s="5">
        <v>1118714</v>
      </c>
      <c r="IC8" s="5">
        <v>1127598</v>
      </c>
      <c r="ID8" s="5">
        <v>1136421</v>
      </c>
      <c r="IE8" s="5">
        <v>1145586</v>
      </c>
      <c r="IF8" s="5">
        <v>1154690</v>
      </c>
      <c r="IG8" s="5">
        <v>1163816</v>
      </c>
      <c r="IH8" s="5">
        <v>1172807</v>
      </c>
      <c r="II8" s="5">
        <v>1182190</v>
      </c>
      <c r="IJ8" s="5">
        <v>1191484</v>
      </c>
      <c r="IK8" s="5">
        <v>1200899</v>
      </c>
      <c r="IL8" s="5">
        <v>1210201</v>
      </c>
      <c r="IM8" s="5">
        <v>1220004</v>
      </c>
      <c r="IN8" s="5">
        <v>1229716</v>
      </c>
      <c r="IO8" s="5">
        <v>1239695</v>
      </c>
      <c r="IP8" s="5">
        <v>1249627</v>
      </c>
      <c r="IQ8" s="5">
        <v>1259973</v>
      </c>
      <c r="IR8" s="5">
        <v>1270195</v>
      </c>
      <c r="IS8" s="5">
        <v>1280586</v>
      </c>
      <c r="IT8" s="5">
        <v>1290818</v>
      </c>
      <c r="IU8" s="5">
        <v>1301499</v>
      </c>
      <c r="IV8" s="5">
        <v>1312056</v>
      </c>
      <c r="IW8" s="5">
        <v>1322701</v>
      </c>
      <c r="IX8" s="5">
        <v>1333186</v>
      </c>
      <c r="IY8" s="5">
        <v>1344150</v>
      </c>
      <c r="IZ8" s="5">
        <v>1354927</v>
      </c>
      <c r="JA8" s="5">
        <v>1365667</v>
      </c>
      <c r="JB8" s="5">
        <v>1376198</v>
      </c>
      <c r="JC8" s="5">
        <v>1387187</v>
      </c>
      <c r="JD8" s="5">
        <v>1397959</v>
      </c>
      <c r="JE8" s="5">
        <v>1408649</v>
      </c>
      <c r="JF8" s="5">
        <v>1419078</v>
      </c>
      <c r="JG8" s="5">
        <v>1429989</v>
      </c>
      <c r="JH8" s="5">
        <v>1440674</v>
      </c>
      <c r="JI8" s="5">
        <v>1451449</v>
      </c>
      <c r="JJ8" s="5">
        <v>1461975</v>
      </c>
      <c r="JK8" s="5">
        <v>1473071</v>
      </c>
      <c r="JL8" s="5">
        <v>1483978</v>
      </c>
      <c r="JM8" s="5">
        <v>1495147</v>
      </c>
      <c r="JN8" s="5">
        <v>1506077</v>
      </c>
      <c r="JO8" s="5">
        <v>1517619</v>
      </c>
      <c r="JP8" s="5">
        <v>1528948</v>
      </c>
      <c r="JQ8" s="5">
        <v>1540399</v>
      </c>
      <c r="JR8" s="5">
        <v>1551575</v>
      </c>
      <c r="JS8" s="5">
        <v>1563383</v>
      </c>
      <c r="JT8" s="5">
        <v>1574967</v>
      </c>
      <c r="JU8" s="5">
        <v>1586696</v>
      </c>
      <c r="JV8" s="5">
        <v>1598129</v>
      </c>
      <c r="JW8" s="5">
        <v>1610250</v>
      </c>
      <c r="JX8" s="5">
        <v>1622119</v>
      </c>
      <c r="JY8" s="5">
        <v>1634075</v>
      </c>
      <c r="JZ8" s="5">
        <v>1645704</v>
      </c>
      <c r="KA8" s="5">
        <v>1658036</v>
      </c>
      <c r="KB8" s="5">
        <v>1670109</v>
      </c>
      <c r="KC8" s="5">
        <v>1682330</v>
      </c>
      <c r="KD8" s="5">
        <v>1694192</v>
      </c>
      <c r="KE8" s="5">
        <v>1706821</v>
      </c>
      <c r="KF8" s="5">
        <v>1719174</v>
      </c>
      <c r="KG8" s="5">
        <v>1731673</v>
      </c>
      <c r="KH8" s="5">
        <v>1743789</v>
      </c>
      <c r="KI8" s="5">
        <v>1756690</v>
      </c>
      <c r="KJ8" s="5">
        <v>1769279</v>
      </c>
      <c r="KK8" s="5">
        <v>1781979</v>
      </c>
      <c r="KL8" s="5">
        <v>1794268</v>
      </c>
      <c r="KM8" s="5">
        <v>1807390</v>
      </c>
      <c r="KN8" s="5">
        <v>1820212</v>
      </c>
      <c r="KO8" s="5">
        <v>1833227</v>
      </c>
      <c r="KP8" s="5">
        <v>1845801</v>
      </c>
      <c r="KQ8" s="5">
        <v>1859253</v>
      </c>
      <c r="KR8" s="5">
        <v>1872377</v>
      </c>
      <c r="KS8" s="5">
        <v>1885664</v>
      </c>
      <c r="KT8" s="5">
        <v>1898480</v>
      </c>
      <c r="KU8" s="5">
        <v>1912224</v>
      </c>
      <c r="KV8" s="5">
        <v>1925619</v>
      </c>
      <c r="KW8" s="5">
        <v>1939193</v>
      </c>
      <c r="KX8" s="5">
        <v>1952266</v>
      </c>
      <c r="KY8" s="5">
        <v>1966323</v>
      </c>
      <c r="KZ8" s="5">
        <v>1980027</v>
      </c>
      <c r="LA8" s="5">
        <v>1993943</v>
      </c>
      <c r="LB8" s="5">
        <v>2007329</v>
      </c>
      <c r="LC8" s="5">
        <v>2021771</v>
      </c>
      <c r="LD8" s="5">
        <v>2035858</v>
      </c>
      <c r="LE8" s="5">
        <v>2050227</v>
      </c>
      <c r="LF8" s="5">
        <v>2064040</v>
      </c>
      <c r="LG8" s="5">
        <v>2078964</v>
      </c>
      <c r="LH8" s="5">
        <v>2093506</v>
      </c>
      <c r="LI8" s="5">
        <v>2108279</v>
      </c>
      <c r="LJ8" s="5">
        <v>2122461</v>
      </c>
      <c r="LK8" s="5">
        <v>2137816</v>
      </c>
      <c r="LL8" s="5">
        <v>2152785</v>
      </c>
      <c r="LM8" s="5">
        <v>2168054</v>
      </c>
      <c r="LN8" s="5">
        <v>2182691</v>
      </c>
      <c r="LO8" s="5">
        <v>2198570</v>
      </c>
      <c r="LP8" s="5">
        <v>2214038</v>
      </c>
      <c r="LQ8" s="5">
        <v>2229788</v>
      </c>
      <c r="LR8" s="5">
        <v>2244876</v>
      </c>
      <c r="LS8" t="s">
        <v>348</v>
      </c>
      <c r="LT8" t="b">
        <v>1</v>
      </c>
      <c r="LU8" t="s">
        <v>349</v>
      </c>
      <c r="LV8" t="s">
        <v>349</v>
      </c>
      <c r="LW8">
        <v>2025</v>
      </c>
      <c r="LX8">
        <v>4</v>
      </c>
      <c r="LY8" s="2">
        <v>46126</v>
      </c>
      <c r="LZ8" t="s">
        <v>370</v>
      </c>
      <c r="MA8" t="s">
        <v>371</v>
      </c>
      <c r="MB8" t="s">
        <v>352</v>
      </c>
      <c r="MC8" t="s">
        <v>372</v>
      </c>
      <c r="MD8" t="s">
        <v>354</v>
      </c>
    </row>
    <row r="9" spans="1:342" x14ac:dyDescent="0.25">
      <c r="A9" t="s">
        <v>342</v>
      </c>
      <c r="B9" t="s">
        <v>373</v>
      </c>
      <c r="C9" t="s">
        <v>421</v>
      </c>
      <c r="D9" t="s">
        <v>356</v>
      </c>
      <c r="E9" s="3" t="s">
        <v>357</v>
      </c>
      <c r="F9" t="s">
        <v>347</v>
      </c>
      <c r="G9" s="4">
        <v>290378</v>
      </c>
      <c r="H9" s="4">
        <v>284713</v>
      </c>
      <c r="I9" s="4">
        <v>284402</v>
      </c>
      <c r="J9" s="4">
        <v>281496</v>
      </c>
      <c r="K9" s="4">
        <v>281257</v>
      </c>
      <c r="L9" s="4">
        <v>282155</v>
      </c>
      <c r="M9" s="4">
        <v>285437</v>
      </c>
      <c r="N9" s="4">
        <v>285814</v>
      </c>
      <c r="O9" s="4">
        <v>286275</v>
      </c>
      <c r="P9" s="4">
        <v>289232</v>
      </c>
      <c r="Q9" s="4">
        <v>289852</v>
      </c>
      <c r="R9" s="4">
        <v>291832</v>
      </c>
      <c r="S9" s="4">
        <v>297563</v>
      </c>
      <c r="T9" s="4">
        <v>299623</v>
      </c>
      <c r="U9" s="4">
        <v>303085</v>
      </c>
      <c r="V9" s="4">
        <v>305361</v>
      </c>
      <c r="W9" s="4">
        <v>307964</v>
      </c>
      <c r="X9" s="4">
        <v>304892</v>
      </c>
      <c r="Y9" s="4">
        <v>307122</v>
      </c>
      <c r="Z9" s="4">
        <v>312697</v>
      </c>
      <c r="AA9" s="4">
        <v>315753</v>
      </c>
      <c r="AB9" s="4">
        <v>322451</v>
      </c>
      <c r="AC9" s="4">
        <v>322392</v>
      </c>
      <c r="AD9" s="4">
        <v>322604</v>
      </c>
      <c r="AE9" s="4">
        <v>325968</v>
      </c>
      <c r="AF9" s="4">
        <v>328872</v>
      </c>
      <c r="AG9" s="4">
        <v>330966</v>
      </c>
      <c r="AH9" s="4">
        <v>337367</v>
      </c>
      <c r="AI9" s="4">
        <v>339754</v>
      </c>
      <c r="AJ9" s="4">
        <v>344795</v>
      </c>
      <c r="AK9" s="4">
        <v>353365</v>
      </c>
      <c r="AL9" s="4">
        <v>357439</v>
      </c>
      <c r="AM9" s="4">
        <v>363267</v>
      </c>
      <c r="AN9" s="4">
        <v>365209</v>
      </c>
      <c r="AO9" s="4">
        <v>369774</v>
      </c>
      <c r="AP9" s="4">
        <v>372752</v>
      </c>
      <c r="AQ9" s="4">
        <v>374612</v>
      </c>
      <c r="AR9" s="4">
        <v>376951</v>
      </c>
      <c r="AS9" s="4">
        <v>377573</v>
      </c>
      <c r="AT9" s="4">
        <v>377508</v>
      </c>
      <c r="AU9" s="4">
        <v>379458</v>
      </c>
      <c r="AV9" s="4">
        <v>381997</v>
      </c>
      <c r="AW9" s="4">
        <v>377831</v>
      </c>
      <c r="AX9" s="4">
        <v>375916</v>
      </c>
      <c r="AY9" s="4">
        <v>374060</v>
      </c>
      <c r="AZ9" s="4">
        <v>373608</v>
      </c>
      <c r="BA9" s="4">
        <v>372878</v>
      </c>
      <c r="BB9" s="4">
        <v>373357</v>
      </c>
      <c r="BC9" s="4">
        <v>373317</v>
      </c>
      <c r="BD9" s="4">
        <v>372751</v>
      </c>
      <c r="BE9" s="4">
        <v>374537</v>
      </c>
      <c r="BF9" s="4">
        <v>377418</v>
      </c>
      <c r="BG9" s="4">
        <v>379370</v>
      </c>
      <c r="BH9" s="4">
        <v>381045</v>
      </c>
      <c r="BI9" s="4">
        <v>384524</v>
      </c>
      <c r="BJ9" s="4">
        <v>387143</v>
      </c>
      <c r="BK9" s="4">
        <v>391026</v>
      </c>
      <c r="BL9" s="4">
        <v>394588</v>
      </c>
      <c r="BM9" s="4">
        <v>398566</v>
      </c>
      <c r="BN9" s="4">
        <v>400279</v>
      </c>
      <c r="BO9" s="4">
        <v>402390</v>
      </c>
      <c r="BP9" s="4">
        <v>403259</v>
      </c>
      <c r="BQ9" s="4">
        <v>407795</v>
      </c>
      <c r="BR9" s="4">
        <v>409132</v>
      </c>
      <c r="BS9" s="4">
        <v>412022</v>
      </c>
      <c r="BT9" s="4">
        <v>413325</v>
      </c>
      <c r="BU9" s="4">
        <v>417019</v>
      </c>
      <c r="BV9" s="4">
        <v>422639</v>
      </c>
      <c r="BW9" s="4">
        <v>429418</v>
      </c>
      <c r="BX9" s="4">
        <v>434199</v>
      </c>
      <c r="BY9" s="4">
        <v>438100</v>
      </c>
      <c r="BZ9" s="4">
        <v>444540</v>
      </c>
      <c r="CA9" s="4">
        <v>447712</v>
      </c>
      <c r="CB9" s="4">
        <v>450292</v>
      </c>
      <c r="CC9" s="4">
        <v>451005</v>
      </c>
      <c r="CD9" s="4">
        <v>453937</v>
      </c>
      <c r="CE9" s="4">
        <v>457044</v>
      </c>
      <c r="CF9" s="4">
        <v>458710</v>
      </c>
      <c r="CG9" s="4">
        <v>466387</v>
      </c>
      <c r="CH9" s="4">
        <v>473892</v>
      </c>
      <c r="CI9" s="4">
        <v>480212</v>
      </c>
      <c r="CJ9" s="4">
        <v>483672</v>
      </c>
      <c r="CK9" s="4">
        <v>486617</v>
      </c>
      <c r="CL9" s="4">
        <v>489506</v>
      </c>
      <c r="CM9" s="4">
        <v>493575</v>
      </c>
      <c r="CN9" s="4">
        <v>495602</v>
      </c>
      <c r="CO9" s="4">
        <v>497938</v>
      </c>
      <c r="CP9" s="4">
        <v>499278</v>
      </c>
      <c r="CQ9" s="4">
        <v>500794</v>
      </c>
      <c r="CR9" s="4">
        <v>503433</v>
      </c>
      <c r="CS9" s="4">
        <v>506386</v>
      </c>
      <c r="CT9" s="4">
        <v>509728</v>
      </c>
      <c r="CU9" s="4">
        <v>514031</v>
      </c>
      <c r="CV9" s="4">
        <v>518802</v>
      </c>
      <c r="CW9" s="4">
        <v>524213</v>
      </c>
      <c r="CX9" s="4">
        <v>528320</v>
      </c>
      <c r="CY9" s="4">
        <v>529996</v>
      </c>
      <c r="CZ9" s="4">
        <v>532543</v>
      </c>
      <c r="DA9" s="4">
        <v>534447</v>
      </c>
      <c r="DB9" s="4">
        <v>536886</v>
      </c>
      <c r="DC9" s="4">
        <v>541028</v>
      </c>
      <c r="DD9" s="4">
        <v>545530</v>
      </c>
      <c r="DE9" s="4">
        <v>550552</v>
      </c>
      <c r="DF9" s="4">
        <v>556311</v>
      </c>
      <c r="DG9" s="4">
        <v>558314</v>
      </c>
      <c r="DH9" s="4">
        <v>559795</v>
      </c>
      <c r="DI9" s="4">
        <v>560675</v>
      </c>
      <c r="DJ9" s="4">
        <v>562669</v>
      </c>
      <c r="DK9" s="4">
        <v>568845</v>
      </c>
      <c r="DL9" s="4">
        <v>574194</v>
      </c>
      <c r="DM9" s="4">
        <v>579605</v>
      </c>
      <c r="DN9" s="4">
        <v>584504</v>
      </c>
      <c r="DO9" s="4">
        <v>586690</v>
      </c>
      <c r="DP9" s="4">
        <v>583541</v>
      </c>
      <c r="DQ9" s="4">
        <v>573961</v>
      </c>
      <c r="DR9" s="4">
        <v>561816</v>
      </c>
      <c r="DS9" s="4">
        <v>550451</v>
      </c>
      <c r="DT9" s="4">
        <v>548859</v>
      </c>
      <c r="DU9" s="4">
        <v>549540</v>
      </c>
      <c r="DV9" s="4">
        <v>551372</v>
      </c>
      <c r="DW9" s="4">
        <v>556002</v>
      </c>
      <c r="DX9" s="4">
        <v>562353</v>
      </c>
      <c r="DY9" s="4">
        <v>565659</v>
      </c>
      <c r="DZ9" s="4">
        <v>565945</v>
      </c>
      <c r="EA9" s="4">
        <v>566873</v>
      </c>
      <c r="EB9" s="4">
        <v>566601</v>
      </c>
      <c r="EC9" s="4">
        <v>567586</v>
      </c>
      <c r="ED9" s="4">
        <v>568056</v>
      </c>
      <c r="EE9" s="4">
        <v>573416</v>
      </c>
      <c r="EF9" s="4">
        <v>573112</v>
      </c>
      <c r="EG9" s="4">
        <v>579051</v>
      </c>
      <c r="EH9" s="4">
        <v>578215</v>
      </c>
      <c r="EI9" s="4">
        <v>579749</v>
      </c>
      <c r="EJ9" s="4">
        <v>583605</v>
      </c>
      <c r="EK9" s="4">
        <v>588076</v>
      </c>
      <c r="EL9" s="4">
        <v>591954</v>
      </c>
      <c r="EM9" s="4">
        <v>596696</v>
      </c>
      <c r="EN9" s="4">
        <v>602310</v>
      </c>
      <c r="EO9" s="4">
        <v>607213</v>
      </c>
      <c r="EP9" s="4">
        <v>611220</v>
      </c>
      <c r="EQ9" s="4">
        <v>613076</v>
      </c>
      <c r="ER9" s="4">
        <v>615875</v>
      </c>
      <c r="ES9" s="4">
        <v>618263</v>
      </c>
      <c r="ET9" s="4">
        <v>621968</v>
      </c>
      <c r="EU9" s="4">
        <v>625099</v>
      </c>
      <c r="EV9" s="4">
        <v>629697</v>
      </c>
      <c r="EW9" s="4">
        <v>632477</v>
      </c>
      <c r="EX9" s="4">
        <v>636392</v>
      </c>
      <c r="EY9" s="4">
        <v>642463</v>
      </c>
      <c r="EZ9" s="4">
        <v>647944</v>
      </c>
      <c r="FA9" s="4">
        <v>652329</v>
      </c>
      <c r="FB9" s="4">
        <v>657225</v>
      </c>
      <c r="FC9" s="4">
        <v>657741</v>
      </c>
      <c r="FD9" s="4">
        <v>659172</v>
      </c>
      <c r="FE9" s="4">
        <v>661262</v>
      </c>
      <c r="FF9" s="4">
        <v>662120</v>
      </c>
      <c r="FG9" s="4">
        <v>665456</v>
      </c>
      <c r="FH9" s="4">
        <v>666875</v>
      </c>
      <c r="FI9" s="4">
        <v>670547</v>
      </c>
      <c r="FJ9" s="4">
        <v>670587</v>
      </c>
      <c r="FK9" s="4">
        <v>652180</v>
      </c>
      <c r="FL9" s="4">
        <v>522356</v>
      </c>
      <c r="FM9" s="4">
        <v>610972</v>
      </c>
      <c r="FN9" s="4">
        <v>619330</v>
      </c>
      <c r="FO9" s="4">
        <v>612665</v>
      </c>
      <c r="FP9" s="4">
        <v>655443</v>
      </c>
      <c r="FQ9" s="4">
        <v>666498</v>
      </c>
      <c r="FR9" s="4">
        <v>675680</v>
      </c>
      <c r="FS9" s="4">
        <v>682527</v>
      </c>
      <c r="FT9" s="4">
        <v>686335</v>
      </c>
      <c r="FU9" s="4">
        <v>687029</v>
      </c>
      <c r="FV9" s="4">
        <v>688817</v>
      </c>
      <c r="FW9" s="4">
        <v>689206</v>
      </c>
      <c r="FX9" s="4">
        <v>689491</v>
      </c>
      <c r="FY9" s="4">
        <v>687839</v>
      </c>
      <c r="FZ9" s="4">
        <v>685628</v>
      </c>
      <c r="GA9" s="4">
        <v>690904</v>
      </c>
      <c r="GB9" s="4">
        <v>695145</v>
      </c>
      <c r="GC9" s="4">
        <v>696752</v>
      </c>
      <c r="GD9" s="4">
        <v>699094</v>
      </c>
      <c r="GE9" s="4">
        <v>703655</v>
      </c>
      <c r="GF9" s="4">
        <v>705117</v>
      </c>
      <c r="GG9" s="4">
        <v>705681</v>
      </c>
      <c r="GH9" s="4">
        <v>706067</v>
      </c>
      <c r="GI9" s="5">
        <v>705959.9</v>
      </c>
      <c r="GJ9" s="5">
        <v>704772.2</v>
      </c>
      <c r="GK9" s="5">
        <v>704649.9</v>
      </c>
      <c r="GL9" s="5">
        <v>705388.4</v>
      </c>
      <c r="GM9" s="5">
        <v>706883.5</v>
      </c>
      <c r="GN9" s="5">
        <v>708917.8</v>
      </c>
      <c r="GO9" s="5">
        <v>711306</v>
      </c>
      <c r="GP9" s="5">
        <v>714042.6</v>
      </c>
      <c r="GQ9" s="5">
        <v>717024.6</v>
      </c>
      <c r="GR9" s="5">
        <v>720163.4</v>
      </c>
      <c r="GS9" s="5">
        <v>723168.6</v>
      </c>
      <c r="GT9" s="5">
        <v>726116.8</v>
      </c>
      <c r="GU9" s="5">
        <v>728816</v>
      </c>
      <c r="GV9" s="5">
        <v>731354.1</v>
      </c>
      <c r="GW9" s="5">
        <v>733656</v>
      </c>
      <c r="GX9" s="5">
        <v>735737.8</v>
      </c>
      <c r="GY9" s="5">
        <v>737925.1</v>
      </c>
      <c r="GZ9" s="5">
        <v>740107.4</v>
      </c>
      <c r="HA9" s="5">
        <v>742376.8</v>
      </c>
      <c r="HB9" s="5">
        <v>744690.7</v>
      </c>
      <c r="HC9" s="5">
        <v>746992.7</v>
      </c>
      <c r="HD9" s="5">
        <v>749219</v>
      </c>
      <c r="HE9" s="5">
        <v>751399.4</v>
      </c>
      <c r="HF9" s="5">
        <v>753577.5</v>
      </c>
      <c r="HG9" s="5">
        <v>755669.5</v>
      </c>
      <c r="HH9" s="5">
        <v>757699.9</v>
      </c>
      <c r="HI9" s="5">
        <v>759674.5</v>
      </c>
      <c r="HJ9" s="5">
        <v>761575.3</v>
      </c>
      <c r="HK9" s="5">
        <v>763433.1</v>
      </c>
      <c r="HL9" s="5">
        <v>765294.6</v>
      </c>
      <c r="HM9" s="5">
        <v>767155.4</v>
      </c>
      <c r="HN9" s="5">
        <v>768989.5</v>
      </c>
      <c r="HO9" s="5">
        <v>770883.8</v>
      </c>
      <c r="HP9" s="5">
        <v>772781.2</v>
      </c>
      <c r="HQ9" s="5">
        <v>774680.6</v>
      </c>
      <c r="HR9" s="5">
        <v>776554.2</v>
      </c>
      <c r="HS9" s="5">
        <v>778524.1</v>
      </c>
      <c r="HT9" s="5">
        <v>780498</v>
      </c>
      <c r="HU9" s="5">
        <v>782411.9</v>
      </c>
      <c r="HV9" s="5">
        <v>784304.6</v>
      </c>
      <c r="HW9" s="5">
        <v>786206.2</v>
      </c>
      <c r="HX9" s="5">
        <v>788120.8</v>
      </c>
      <c r="HY9" s="5">
        <v>790027.1</v>
      </c>
      <c r="HZ9" s="5">
        <v>791929.8</v>
      </c>
      <c r="IA9" s="5">
        <v>793845.2</v>
      </c>
      <c r="IB9" s="5">
        <v>795777.9</v>
      </c>
      <c r="IC9" s="5">
        <v>797748.3</v>
      </c>
      <c r="ID9" s="5">
        <v>799722.2</v>
      </c>
      <c r="IE9" s="5">
        <v>801705.9</v>
      </c>
      <c r="IF9" s="5">
        <v>803706</v>
      </c>
      <c r="IG9" s="5">
        <v>805677.2</v>
      </c>
      <c r="IH9" s="5">
        <v>807634.5</v>
      </c>
      <c r="II9" s="5">
        <v>809601.4</v>
      </c>
      <c r="IJ9" s="5">
        <v>811588.8</v>
      </c>
      <c r="IK9" s="5">
        <v>813579.6</v>
      </c>
      <c r="IL9" s="5">
        <v>815566</v>
      </c>
      <c r="IM9" s="5">
        <v>817627.9</v>
      </c>
      <c r="IN9" s="5">
        <v>819712.2</v>
      </c>
      <c r="IO9" s="5">
        <v>821862.40000000002</v>
      </c>
      <c r="IP9" s="5">
        <v>824032.4</v>
      </c>
      <c r="IQ9" s="5">
        <v>826203.4</v>
      </c>
      <c r="IR9" s="5">
        <v>828389.2</v>
      </c>
      <c r="IS9" s="5">
        <v>830593.6</v>
      </c>
      <c r="IT9" s="5">
        <v>832792.6</v>
      </c>
      <c r="IU9" s="5">
        <v>835000.2</v>
      </c>
      <c r="IV9" s="5">
        <v>837226.9</v>
      </c>
      <c r="IW9" s="5">
        <v>839412</v>
      </c>
      <c r="IX9" s="5">
        <v>841588.6</v>
      </c>
      <c r="IY9" s="5">
        <v>843759.6</v>
      </c>
      <c r="IZ9" s="5">
        <v>845932.9</v>
      </c>
      <c r="JA9" s="5">
        <v>847994.2</v>
      </c>
      <c r="JB9" s="5">
        <v>850036.3</v>
      </c>
      <c r="JC9" s="5">
        <v>852059.4</v>
      </c>
      <c r="JD9" s="5">
        <v>854085.3</v>
      </c>
      <c r="JE9" s="5">
        <v>855988</v>
      </c>
      <c r="JF9" s="5">
        <v>857868.3</v>
      </c>
      <c r="JG9" s="5">
        <v>859737.8</v>
      </c>
      <c r="JH9" s="5">
        <v>861621.5</v>
      </c>
      <c r="JI9" s="5">
        <v>863475.6</v>
      </c>
      <c r="JJ9" s="5">
        <v>865308.1</v>
      </c>
      <c r="JK9" s="5">
        <v>867137.2</v>
      </c>
      <c r="JL9" s="5">
        <v>868994.3</v>
      </c>
      <c r="JM9" s="5">
        <v>870908.2</v>
      </c>
      <c r="JN9" s="5">
        <v>872803.8</v>
      </c>
      <c r="JO9" s="5">
        <v>874695.8</v>
      </c>
      <c r="JP9" s="5">
        <v>876603.6</v>
      </c>
      <c r="JQ9" s="5">
        <v>878478.1</v>
      </c>
      <c r="JR9" s="5">
        <v>880331.8</v>
      </c>
      <c r="JS9" s="5">
        <v>882180.4</v>
      </c>
      <c r="JT9" s="5">
        <v>884054.9</v>
      </c>
      <c r="JU9" s="5">
        <v>885909.2</v>
      </c>
      <c r="JV9" s="5">
        <v>887745.4</v>
      </c>
      <c r="JW9" s="5">
        <v>889578.6</v>
      </c>
      <c r="JX9" s="5">
        <v>891435.4</v>
      </c>
      <c r="JY9" s="5">
        <v>893236.8</v>
      </c>
      <c r="JZ9" s="5">
        <v>895015.4</v>
      </c>
      <c r="KA9" s="5">
        <v>896781.2</v>
      </c>
      <c r="KB9" s="5">
        <v>898572.80000000005</v>
      </c>
      <c r="KC9" s="5">
        <v>900337.8</v>
      </c>
      <c r="KD9" s="5">
        <v>902073.8</v>
      </c>
      <c r="KE9" s="5">
        <v>903803.5</v>
      </c>
      <c r="KF9" s="5">
        <v>905562.2</v>
      </c>
      <c r="KG9" s="5">
        <v>907284.1</v>
      </c>
      <c r="KH9" s="5">
        <v>908975.3</v>
      </c>
      <c r="KI9" s="5">
        <v>910655.2</v>
      </c>
      <c r="KJ9" s="5">
        <v>912363</v>
      </c>
      <c r="KK9" s="5">
        <v>914015.4</v>
      </c>
      <c r="KL9" s="5">
        <v>915634</v>
      </c>
      <c r="KM9" s="5">
        <v>917238.8</v>
      </c>
      <c r="KN9" s="5">
        <v>918883.8</v>
      </c>
      <c r="KO9" s="5">
        <v>920513.1</v>
      </c>
      <c r="KP9" s="5">
        <v>922111.4</v>
      </c>
      <c r="KQ9" s="5">
        <v>923697.9</v>
      </c>
      <c r="KR9" s="5">
        <v>925324.80000000005</v>
      </c>
      <c r="KS9" s="5">
        <v>926913.7</v>
      </c>
      <c r="KT9" s="5">
        <v>928466.8</v>
      </c>
      <c r="KU9" s="5">
        <v>930005.6</v>
      </c>
      <c r="KV9" s="5">
        <v>931588.8</v>
      </c>
      <c r="KW9" s="5">
        <v>933137.7</v>
      </c>
      <c r="KX9" s="5">
        <v>934649.5</v>
      </c>
      <c r="KY9" s="5">
        <v>936147.1</v>
      </c>
      <c r="KZ9" s="5">
        <v>937694.8</v>
      </c>
      <c r="LA9" s="5">
        <v>939220.4</v>
      </c>
      <c r="LB9" s="5">
        <v>940712.9</v>
      </c>
      <c r="LC9" s="5">
        <v>942195.4</v>
      </c>
      <c r="LD9" s="5">
        <v>943738.6</v>
      </c>
      <c r="LE9" s="5">
        <v>945281.5</v>
      </c>
      <c r="LF9" s="5">
        <v>946788.8</v>
      </c>
      <c r="LG9" s="5">
        <v>948284.8</v>
      </c>
      <c r="LH9" s="5">
        <v>949839.8</v>
      </c>
      <c r="LI9" s="5">
        <v>951362.5</v>
      </c>
      <c r="LJ9" s="5">
        <v>952845.8</v>
      </c>
      <c r="LK9" s="5">
        <v>954315.2</v>
      </c>
      <c r="LL9" s="5">
        <v>955852.2</v>
      </c>
      <c r="LM9" s="5">
        <v>957381.6</v>
      </c>
      <c r="LN9" s="5">
        <v>958870.4</v>
      </c>
      <c r="LO9" s="5">
        <v>960347.9</v>
      </c>
      <c r="LP9" s="5">
        <v>961895.3</v>
      </c>
      <c r="LQ9" s="5">
        <v>963420.1</v>
      </c>
      <c r="LR9" s="5">
        <v>964902.6</v>
      </c>
      <c r="LS9" t="s">
        <v>348</v>
      </c>
      <c r="LT9" t="b">
        <v>1</v>
      </c>
      <c r="LU9" s="3" t="s">
        <v>358</v>
      </c>
      <c r="LV9" t="s">
        <v>349</v>
      </c>
      <c r="LW9">
        <v>2025</v>
      </c>
      <c r="LX9">
        <v>4</v>
      </c>
      <c r="LY9" s="2">
        <v>46126</v>
      </c>
      <c r="LZ9" t="s">
        <v>374</v>
      </c>
      <c r="MA9" s="3" t="s">
        <v>375</v>
      </c>
      <c r="MB9" t="s">
        <v>352</v>
      </c>
      <c r="MC9" t="s">
        <v>376</v>
      </c>
      <c r="MD9" t="s">
        <v>354</v>
      </c>
    </row>
    <row r="10" spans="1:342" x14ac:dyDescent="0.25">
      <c r="A10" t="s">
        <v>342</v>
      </c>
      <c r="B10" t="s">
        <v>796</v>
      </c>
      <c r="C10" t="s">
        <v>421</v>
      </c>
      <c r="D10" t="s">
        <v>356</v>
      </c>
      <c r="E10" t="s">
        <v>369</v>
      </c>
      <c r="F10" t="s">
        <v>347</v>
      </c>
      <c r="G10" s="4">
        <v>26861</v>
      </c>
      <c r="H10" s="4">
        <v>25935</v>
      </c>
      <c r="I10" s="4">
        <v>28560</v>
      </c>
      <c r="J10" s="4">
        <v>28719</v>
      </c>
      <c r="K10" s="4">
        <v>31307</v>
      </c>
      <c r="L10" s="4">
        <v>30081</v>
      </c>
      <c r="M10" s="4">
        <v>32166</v>
      </c>
      <c r="N10" s="4">
        <v>31072</v>
      </c>
      <c r="O10" s="4">
        <v>34602</v>
      </c>
      <c r="P10" s="4">
        <v>32864</v>
      </c>
      <c r="Q10" s="4">
        <v>34838</v>
      </c>
      <c r="R10" s="4">
        <v>35060</v>
      </c>
      <c r="S10" s="4">
        <v>38659</v>
      </c>
      <c r="T10" s="4">
        <v>36057</v>
      </c>
      <c r="U10" s="4">
        <v>37676</v>
      </c>
      <c r="V10" s="4">
        <v>38150</v>
      </c>
      <c r="W10" s="4">
        <v>41280</v>
      </c>
      <c r="X10" s="4">
        <v>38477</v>
      </c>
      <c r="Y10" s="4">
        <v>39735</v>
      </c>
      <c r="Z10" s="4">
        <v>41093</v>
      </c>
      <c r="AA10" s="4">
        <v>44595</v>
      </c>
      <c r="AB10" s="4">
        <v>40806</v>
      </c>
      <c r="AC10" s="4">
        <v>42057</v>
      </c>
      <c r="AD10" s="4">
        <v>42991</v>
      </c>
      <c r="AE10" s="4">
        <v>45425</v>
      </c>
      <c r="AF10" s="4">
        <v>42700</v>
      </c>
      <c r="AG10" s="4">
        <v>44373</v>
      </c>
      <c r="AH10" s="4">
        <v>44820</v>
      </c>
      <c r="AI10" s="4">
        <v>47068</v>
      </c>
      <c r="AJ10" s="4">
        <v>44763</v>
      </c>
      <c r="AK10" s="4">
        <v>46692</v>
      </c>
      <c r="AL10" s="4">
        <v>47809</v>
      </c>
      <c r="AM10" s="4">
        <v>50731</v>
      </c>
      <c r="AN10" s="4">
        <v>46539</v>
      </c>
      <c r="AO10" s="4">
        <v>47372</v>
      </c>
      <c r="AP10" s="4">
        <v>50282</v>
      </c>
      <c r="AQ10" s="4">
        <v>52800</v>
      </c>
      <c r="AR10" s="4">
        <v>50830</v>
      </c>
      <c r="AS10" s="4">
        <v>53538</v>
      </c>
      <c r="AT10" s="4">
        <v>55429</v>
      </c>
      <c r="AU10" s="4">
        <v>58767</v>
      </c>
      <c r="AV10" s="4">
        <v>56289</v>
      </c>
      <c r="AW10" s="4">
        <v>57923</v>
      </c>
      <c r="AX10" s="4">
        <v>61177</v>
      </c>
      <c r="AY10" s="4">
        <v>62090</v>
      </c>
      <c r="AZ10" s="4">
        <v>62427</v>
      </c>
      <c r="BA10" s="4">
        <v>64297</v>
      </c>
      <c r="BB10" s="4">
        <v>65873</v>
      </c>
      <c r="BC10" s="4">
        <v>70589</v>
      </c>
      <c r="BD10" s="4">
        <v>68449</v>
      </c>
      <c r="BE10" s="4">
        <v>69250</v>
      </c>
      <c r="BF10" s="4">
        <v>70558</v>
      </c>
      <c r="BG10" s="4">
        <v>74778</v>
      </c>
      <c r="BH10" s="4">
        <v>71924</v>
      </c>
      <c r="BI10" s="4">
        <v>72067</v>
      </c>
      <c r="BJ10" s="4">
        <v>73852</v>
      </c>
      <c r="BK10" s="4">
        <v>77986</v>
      </c>
      <c r="BL10" s="4">
        <v>74819</v>
      </c>
      <c r="BM10" s="4">
        <v>75711</v>
      </c>
      <c r="BN10" s="4">
        <v>76848</v>
      </c>
      <c r="BO10" s="4">
        <v>80875</v>
      </c>
      <c r="BP10" s="4">
        <v>78084</v>
      </c>
      <c r="BQ10" s="4">
        <v>79743</v>
      </c>
      <c r="BR10" s="4">
        <v>82181</v>
      </c>
      <c r="BS10" s="4">
        <v>82628</v>
      </c>
      <c r="BT10" s="4">
        <v>80773</v>
      </c>
      <c r="BU10" s="4">
        <v>80608</v>
      </c>
      <c r="BV10" s="4">
        <v>81659</v>
      </c>
      <c r="BW10" s="4">
        <v>85203</v>
      </c>
      <c r="BX10" s="4">
        <v>82960</v>
      </c>
      <c r="BY10" s="4">
        <v>85296</v>
      </c>
      <c r="BZ10" s="4">
        <v>85924</v>
      </c>
      <c r="CA10" s="4">
        <v>90027</v>
      </c>
      <c r="CB10" s="4">
        <v>85837</v>
      </c>
      <c r="CC10" s="4">
        <v>87339</v>
      </c>
      <c r="CD10" s="4">
        <v>90698</v>
      </c>
      <c r="CE10" s="4">
        <v>90943</v>
      </c>
      <c r="CF10" s="4">
        <v>88359</v>
      </c>
      <c r="CG10" s="4">
        <v>91456</v>
      </c>
      <c r="CH10" s="4">
        <v>92833</v>
      </c>
      <c r="CI10" s="4">
        <v>94464</v>
      </c>
      <c r="CJ10" s="4">
        <v>93312</v>
      </c>
      <c r="CK10" s="4">
        <v>96786</v>
      </c>
      <c r="CL10" s="4">
        <v>99203</v>
      </c>
      <c r="CM10" s="4">
        <v>100817</v>
      </c>
      <c r="CN10" s="4">
        <v>100509</v>
      </c>
      <c r="CO10" s="4">
        <v>102125</v>
      </c>
      <c r="CP10" s="4">
        <v>106433</v>
      </c>
      <c r="CQ10" s="4">
        <v>108980</v>
      </c>
      <c r="CR10" s="4">
        <v>108924</v>
      </c>
      <c r="CS10" s="4">
        <v>110952</v>
      </c>
      <c r="CT10" s="4">
        <v>113671</v>
      </c>
      <c r="CU10" s="4">
        <v>119251</v>
      </c>
      <c r="CV10" s="4">
        <v>120403</v>
      </c>
      <c r="CW10" s="4">
        <v>122627</v>
      </c>
      <c r="CX10" s="4">
        <v>123426</v>
      </c>
      <c r="CY10" s="4">
        <v>127942</v>
      </c>
      <c r="CZ10" s="4">
        <v>128088</v>
      </c>
      <c r="DA10" s="4">
        <v>132427</v>
      </c>
      <c r="DB10" s="4">
        <v>133968</v>
      </c>
      <c r="DC10" s="4">
        <v>140394</v>
      </c>
      <c r="DD10" s="4">
        <v>133608</v>
      </c>
      <c r="DE10" s="4">
        <v>140278</v>
      </c>
      <c r="DF10" s="4">
        <v>143119</v>
      </c>
      <c r="DG10" s="4">
        <v>148096</v>
      </c>
      <c r="DH10" s="4">
        <v>141476</v>
      </c>
      <c r="DI10" s="4">
        <v>147751</v>
      </c>
      <c r="DJ10" s="4">
        <v>147493</v>
      </c>
      <c r="DK10" s="4">
        <v>155719</v>
      </c>
      <c r="DL10" s="4">
        <v>147438</v>
      </c>
      <c r="DM10" s="4">
        <v>155629</v>
      </c>
      <c r="DN10" s="4">
        <v>157147</v>
      </c>
      <c r="DO10" s="4">
        <v>168986</v>
      </c>
      <c r="DP10" s="4">
        <v>159043</v>
      </c>
      <c r="DQ10" s="4">
        <v>170844</v>
      </c>
      <c r="DR10" s="4">
        <v>172673</v>
      </c>
      <c r="DS10" s="4">
        <v>183213</v>
      </c>
      <c r="DT10" s="4">
        <v>170962</v>
      </c>
      <c r="DU10" s="4">
        <v>175569</v>
      </c>
      <c r="DV10" s="4">
        <v>183065</v>
      </c>
      <c r="DW10" s="4">
        <v>190746</v>
      </c>
      <c r="DX10" s="4">
        <v>178262</v>
      </c>
      <c r="DY10" s="4">
        <v>184495</v>
      </c>
      <c r="DZ10" s="4">
        <v>186879</v>
      </c>
      <c r="EA10" s="4">
        <v>193382</v>
      </c>
      <c r="EB10" s="4">
        <v>179815</v>
      </c>
      <c r="EC10" s="4">
        <v>184578</v>
      </c>
      <c r="ED10" s="4">
        <v>186762</v>
      </c>
      <c r="EE10" s="4">
        <v>194348</v>
      </c>
      <c r="EF10" s="4">
        <v>193349</v>
      </c>
      <c r="EG10" s="4">
        <v>184466</v>
      </c>
      <c r="EH10" s="4">
        <v>189959</v>
      </c>
      <c r="EI10" s="4">
        <v>191360</v>
      </c>
      <c r="EJ10" s="4">
        <v>187572</v>
      </c>
      <c r="EK10" s="4">
        <v>187784</v>
      </c>
      <c r="EL10" s="4">
        <v>192064</v>
      </c>
      <c r="EM10" s="4">
        <v>197188</v>
      </c>
      <c r="EN10" s="4">
        <v>191915</v>
      </c>
      <c r="EO10" s="4">
        <v>195336</v>
      </c>
      <c r="EP10" s="4">
        <v>199106</v>
      </c>
      <c r="EQ10" s="4">
        <v>199779</v>
      </c>
      <c r="ER10" s="4">
        <v>195860</v>
      </c>
      <c r="ES10" s="4">
        <v>197842</v>
      </c>
      <c r="ET10" s="4">
        <v>197001</v>
      </c>
      <c r="EU10" s="4">
        <v>202954</v>
      </c>
      <c r="EV10" s="4">
        <v>199907</v>
      </c>
      <c r="EW10" s="4">
        <v>204380</v>
      </c>
      <c r="EX10" s="4">
        <v>199952</v>
      </c>
      <c r="EY10" s="4">
        <v>207164</v>
      </c>
      <c r="EZ10" s="4">
        <v>210134</v>
      </c>
      <c r="FA10" s="4">
        <v>208517</v>
      </c>
      <c r="FB10" s="4">
        <v>207311</v>
      </c>
      <c r="FC10" s="4">
        <v>212762</v>
      </c>
      <c r="FD10" s="4">
        <v>209071</v>
      </c>
      <c r="FE10" s="4">
        <v>212805</v>
      </c>
      <c r="FF10" s="4">
        <v>214497</v>
      </c>
      <c r="FG10" s="4">
        <v>219649</v>
      </c>
      <c r="FH10" s="4">
        <v>218263</v>
      </c>
      <c r="FI10" s="4">
        <v>219144</v>
      </c>
      <c r="FJ10" s="4">
        <v>218531</v>
      </c>
      <c r="FK10" s="4">
        <v>228936</v>
      </c>
      <c r="FL10" s="4">
        <v>300797</v>
      </c>
      <c r="FM10" s="4">
        <v>264260</v>
      </c>
      <c r="FN10" s="4">
        <v>261686</v>
      </c>
      <c r="FO10" s="4">
        <v>276118</v>
      </c>
      <c r="FP10" s="4">
        <v>263839</v>
      </c>
      <c r="FQ10" s="4">
        <v>256196</v>
      </c>
      <c r="FR10" s="4">
        <v>251407</v>
      </c>
      <c r="FS10" s="4">
        <v>269427</v>
      </c>
      <c r="FT10" s="4">
        <v>275027</v>
      </c>
      <c r="FU10" s="4">
        <v>276137</v>
      </c>
      <c r="FV10" s="4">
        <v>292668</v>
      </c>
      <c r="FW10" s="4">
        <v>316842</v>
      </c>
      <c r="FX10" s="4">
        <v>308455</v>
      </c>
      <c r="FY10" s="4">
        <v>297258</v>
      </c>
      <c r="FZ10" s="4">
        <v>304071</v>
      </c>
      <c r="GA10" s="4">
        <v>320962</v>
      </c>
      <c r="GB10" s="4">
        <v>312490</v>
      </c>
      <c r="GC10" s="4">
        <v>313164</v>
      </c>
      <c r="GD10" s="4">
        <v>325104</v>
      </c>
      <c r="GE10" s="4">
        <v>339803</v>
      </c>
      <c r="GF10" s="4">
        <v>340135</v>
      </c>
      <c r="GG10" s="4">
        <v>338094</v>
      </c>
      <c r="GH10" s="4">
        <v>334685</v>
      </c>
      <c r="GI10" s="5">
        <v>354949.6</v>
      </c>
      <c r="GJ10" s="5">
        <v>352102.9</v>
      </c>
      <c r="GK10" s="5">
        <v>347730.1</v>
      </c>
      <c r="GL10" s="5">
        <v>364990.2</v>
      </c>
      <c r="GM10" s="5">
        <v>380660.1</v>
      </c>
      <c r="GN10" s="5">
        <v>359901.4</v>
      </c>
      <c r="GO10" s="5">
        <v>355826.8</v>
      </c>
      <c r="GP10" s="5">
        <v>373890.5</v>
      </c>
      <c r="GQ10" s="5">
        <v>392122.5</v>
      </c>
      <c r="GR10" s="5">
        <v>367644.6</v>
      </c>
      <c r="GS10" s="5">
        <v>363225.3</v>
      </c>
      <c r="GT10" s="5">
        <v>381925.9</v>
      </c>
      <c r="GU10" s="5">
        <v>399620.2</v>
      </c>
      <c r="GV10" s="5">
        <v>377866.2</v>
      </c>
      <c r="GW10" s="5">
        <v>373153.8</v>
      </c>
      <c r="GX10" s="5">
        <v>392450.6</v>
      </c>
      <c r="GY10" s="5">
        <v>409538</v>
      </c>
      <c r="GZ10" s="5">
        <v>390565.1</v>
      </c>
      <c r="HA10" s="5">
        <v>385688.5</v>
      </c>
      <c r="HB10" s="5">
        <v>405625.3</v>
      </c>
      <c r="HC10" s="5">
        <v>423064.7</v>
      </c>
      <c r="HD10" s="5">
        <v>405406.7</v>
      </c>
      <c r="HE10" s="5">
        <v>400467.7</v>
      </c>
      <c r="HF10" s="5">
        <v>421217.6</v>
      </c>
      <c r="HG10" s="5">
        <v>439237.4</v>
      </c>
      <c r="HH10" s="5">
        <v>420813.2</v>
      </c>
      <c r="HI10" s="5">
        <v>415671.7</v>
      </c>
      <c r="HJ10" s="5">
        <v>437255.2</v>
      </c>
      <c r="HK10" s="5">
        <v>455990</v>
      </c>
      <c r="HL10" s="5">
        <v>436812.3</v>
      </c>
      <c r="HM10" s="5">
        <v>431458.2</v>
      </c>
      <c r="HN10" s="5">
        <v>453891.1</v>
      </c>
      <c r="HO10" s="5">
        <v>473405.2</v>
      </c>
      <c r="HP10" s="5">
        <v>453527</v>
      </c>
      <c r="HQ10" s="5">
        <v>447949.9</v>
      </c>
      <c r="HR10" s="5">
        <v>471168.1</v>
      </c>
      <c r="HS10" s="5">
        <v>491359.1</v>
      </c>
      <c r="HT10" s="5">
        <v>470623.8</v>
      </c>
      <c r="HU10" s="5">
        <v>464778.3</v>
      </c>
      <c r="HV10" s="5">
        <v>488982.2</v>
      </c>
      <c r="HW10" s="5">
        <v>509767.4</v>
      </c>
      <c r="HX10" s="5">
        <v>488191</v>
      </c>
      <c r="HY10" s="5">
        <v>482076.4</v>
      </c>
      <c r="HZ10" s="5">
        <v>507160.8</v>
      </c>
      <c r="IA10" s="5">
        <v>528744.30000000005</v>
      </c>
      <c r="IB10" s="5">
        <v>506299.6</v>
      </c>
      <c r="IC10" s="5">
        <v>499921.8</v>
      </c>
      <c r="ID10" s="5">
        <v>525930.80000000005</v>
      </c>
      <c r="IE10" s="5">
        <v>548332.69999999995</v>
      </c>
      <c r="IF10" s="5">
        <v>524975.80000000005</v>
      </c>
      <c r="IG10" s="5">
        <v>518314.1</v>
      </c>
      <c r="IH10" s="5">
        <v>545360.4</v>
      </c>
      <c r="II10" s="5">
        <v>568671</v>
      </c>
      <c r="IJ10" s="5">
        <v>544389.19999999995</v>
      </c>
      <c r="IK10" s="5">
        <v>537468.1</v>
      </c>
      <c r="IL10" s="5">
        <v>565560.19999999995</v>
      </c>
      <c r="IM10" s="5">
        <v>589831</v>
      </c>
      <c r="IN10" s="5">
        <v>564619.80000000005</v>
      </c>
      <c r="IO10" s="5">
        <v>557459.19999999995</v>
      </c>
      <c r="IP10" s="5">
        <v>586657.4</v>
      </c>
      <c r="IQ10" s="5">
        <v>610553.19999999995</v>
      </c>
      <c r="IR10" s="5">
        <v>584341.4</v>
      </c>
      <c r="IS10" s="5">
        <v>576972.5</v>
      </c>
      <c r="IT10" s="5">
        <v>607375.9</v>
      </c>
      <c r="IU10" s="5">
        <v>632231.30000000005</v>
      </c>
      <c r="IV10" s="5">
        <v>605025.80000000005</v>
      </c>
      <c r="IW10" s="5">
        <v>597313.80000000005</v>
      </c>
      <c r="IX10" s="5">
        <v>628792.6</v>
      </c>
      <c r="IY10" s="5">
        <v>654554.1</v>
      </c>
      <c r="IZ10" s="5">
        <v>626268.9</v>
      </c>
      <c r="JA10" s="5">
        <v>618163.4</v>
      </c>
      <c r="JB10" s="5">
        <v>650690.19999999995</v>
      </c>
      <c r="JC10" s="5">
        <v>677292.2</v>
      </c>
      <c r="JD10" s="5">
        <v>647802.9</v>
      </c>
      <c r="JE10" s="5">
        <v>639275.9</v>
      </c>
      <c r="JF10" s="5">
        <v>672884.4</v>
      </c>
      <c r="JG10" s="5">
        <v>700329.1</v>
      </c>
      <c r="JH10" s="5">
        <v>669582.5</v>
      </c>
      <c r="JI10" s="5">
        <v>660623.4</v>
      </c>
      <c r="JJ10" s="5">
        <v>695296.8</v>
      </c>
      <c r="JK10" s="5">
        <v>723600.6</v>
      </c>
      <c r="JL10" s="5">
        <v>691603.3</v>
      </c>
      <c r="JM10" s="5">
        <v>682247.6</v>
      </c>
      <c r="JN10" s="5">
        <v>718099.2</v>
      </c>
      <c r="JO10" s="5">
        <v>747357.6</v>
      </c>
      <c r="JP10" s="5">
        <v>714153.7</v>
      </c>
      <c r="JQ10" s="5">
        <v>704369.9</v>
      </c>
      <c r="JR10" s="5">
        <v>741446.3</v>
      </c>
      <c r="JS10" s="5">
        <v>771707.4</v>
      </c>
      <c r="JT10" s="5">
        <v>737236.4</v>
      </c>
      <c r="JU10" s="5">
        <v>727052.3</v>
      </c>
      <c r="JV10" s="5">
        <v>765421.2</v>
      </c>
      <c r="JW10" s="5">
        <v>796742.4</v>
      </c>
      <c r="JX10" s="5">
        <v>761002.4</v>
      </c>
      <c r="JY10" s="5">
        <v>750383.9</v>
      </c>
      <c r="JZ10" s="5">
        <v>790018.3</v>
      </c>
      <c r="KA10" s="5">
        <v>822369.4</v>
      </c>
      <c r="KB10" s="5">
        <v>785262.8</v>
      </c>
      <c r="KC10" s="5">
        <v>774217.1</v>
      </c>
      <c r="KD10" s="5">
        <v>815206.6</v>
      </c>
      <c r="KE10" s="5">
        <v>848662.8</v>
      </c>
      <c r="KF10" s="5">
        <v>810196.1</v>
      </c>
      <c r="KG10" s="5">
        <v>798709.6</v>
      </c>
      <c r="KH10" s="5">
        <v>841069.8</v>
      </c>
      <c r="KI10" s="5">
        <v>875641</v>
      </c>
      <c r="KJ10" s="5">
        <v>835759.6</v>
      </c>
      <c r="KK10" s="5">
        <v>823774.8</v>
      </c>
      <c r="KL10" s="5">
        <v>867474.7</v>
      </c>
      <c r="KM10" s="5">
        <v>903140.9</v>
      </c>
      <c r="KN10" s="5">
        <v>861748.1</v>
      </c>
      <c r="KO10" s="5">
        <v>849295.2</v>
      </c>
      <c r="KP10" s="5">
        <v>894479.2</v>
      </c>
      <c r="KQ10" s="5">
        <v>931341.8</v>
      </c>
      <c r="KR10" s="5">
        <v>888472.6</v>
      </c>
      <c r="KS10" s="5">
        <v>875521.8</v>
      </c>
      <c r="KT10" s="5">
        <v>922165.2</v>
      </c>
      <c r="KU10" s="5">
        <v>960230.9</v>
      </c>
      <c r="KV10" s="5">
        <v>915816.2</v>
      </c>
      <c r="KW10" s="5">
        <v>902354.4</v>
      </c>
      <c r="KX10" s="5">
        <v>950501.6</v>
      </c>
      <c r="KY10" s="5">
        <v>989796</v>
      </c>
      <c r="KZ10" s="5">
        <v>943786.5</v>
      </c>
      <c r="LA10" s="5">
        <v>929820.6</v>
      </c>
      <c r="LB10" s="5">
        <v>979570.6</v>
      </c>
      <c r="LC10" s="5">
        <v>1020178</v>
      </c>
      <c r="LD10" s="5">
        <v>972569.5</v>
      </c>
      <c r="LE10" s="5">
        <v>958117.3</v>
      </c>
      <c r="LF10" s="5">
        <v>1009536</v>
      </c>
      <c r="LG10" s="5">
        <v>1051522</v>
      </c>
      <c r="LH10" s="5">
        <v>1002303</v>
      </c>
      <c r="LI10" s="5">
        <v>987328.6</v>
      </c>
      <c r="LJ10" s="5">
        <v>1040419</v>
      </c>
      <c r="LK10" s="5">
        <v>1083800</v>
      </c>
      <c r="LL10" s="5">
        <v>1032878</v>
      </c>
      <c r="LM10" s="5">
        <v>1017408</v>
      </c>
      <c r="LN10" s="5">
        <v>1072309</v>
      </c>
      <c r="LO10" s="5">
        <v>1117184</v>
      </c>
      <c r="LP10" s="5">
        <v>1064564</v>
      </c>
      <c r="LQ10" s="5">
        <v>1048573</v>
      </c>
      <c r="LR10" s="5">
        <v>1105306</v>
      </c>
      <c r="LS10" t="s">
        <v>797</v>
      </c>
      <c r="LT10" t="b">
        <v>0</v>
      </c>
      <c r="LU10" t="s">
        <v>349</v>
      </c>
      <c r="LV10" t="s">
        <v>349</v>
      </c>
      <c r="LW10">
        <v>2025</v>
      </c>
      <c r="LX10">
        <v>4</v>
      </c>
      <c r="LY10" s="2">
        <v>46126</v>
      </c>
      <c r="LZ10" t="s">
        <v>797</v>
      </c>
      <c r="MA10" t="s">
        <v>349</v>
      </c>
      <c r="MB10" t="s">
        <v>352</v>
      </c>
      <c r="MC10" t="s">
        <v>798</v>
      </c>
      <c r="MD10" t="s">
        <v>354</v>
      </c>
    </row>
    <row r="11" spans="1:342" x14ac:dyDescent="0.25">
      <c r="A11" t="s">
        <v>342</v>
      </c>
      <c r="B11" t="s">
        <v>799</v>
      </c>
      <c r="C11" t="s">
        <v>421</v>
      </c>
      <c r="D11" t="s">
        <v>356</v>
      </c>
      <c r="E11" t="s">
        <v>369</v>
      </c>
      <c r="F11" t="s">
        <v>347</v>
      </c>
      <c r="G11" s="4">
        <v>25187</v>
      </c>
      <c r="H11" s="4">
        <v>22584</v>
      </c>
      <c r="I11" s="4">
        <v>25347</v>
      </c>
      <c r="J11" s="4">
        <v>26916</v>
      </c>
      <c r="K11" s="4">
        <v>28137</v>
      </c>
      <c r="L11" s="4">
        <v>26402</v>
      </c>
      <c r="M11" s="4">
        <v>29199</v>
      </c>
      <c r="N11" s="4">
        <v>32063</v>
      </c>
      <c r="O11" s="4">
        <v>34258</v>
      </c>
      <c r="P11" s="4">
        <v>29926</v>
      </c>
      <c r="Q11" s="4">
        <v>32417</v>
      </c>
      <c r="R11" s="4">
        <v>33404</v>
      </c>
      <c r="S11" s="4">
        <v>37132</v>
      </c>
      <c r="T11" s="4">
        <v>32007</v>
      </c>
      <c r="U11" s="4">
        <v>33564</v>
      </c>
      <c r="V11" s="4">
        <v>37257</v>
      </c>
      <c r="W11" s="4">
        <v>38533</v>
      </c>
      <c r="X11" s="4">
        <v>33550</v>
      </c>
      <c r="Y11" s="4">
        <v>36801</v>
      </c>
      <c r="Z11" s="4">
        <v>39278</v>
      </c>
      <c r="AA11" s="4">
        <v>41736</v>
      </c>
      <c r="AB11" s="4">
        <v>35896</v>
      </c>
      <c r="AC11" s="4">
        <v>40482</v>
      </c>
      <c r="AD11" s="4">
        <v>41772</v>
      </c>
      <c r="AE11" s="4">
        <v>44095</v>
      </c>
      <c r="AF11" s="4">
        <v>39137</v>
      </c>
      <c r="AG11" s="4">
        <v>40389</v>
      </c>
      <c r="AH11" s="4">
        <v>44482</v>
      </c>
      <c r="AI11" s="4">
        <v>46213</v>
      </c>
      <c r="AJ11" s="4">
        <v>40410</v>
      </c>
      <c r="AK11" s="4">
        <v>44869</v>
      </c>
      <c r="AL11" s="4">
        <v>47910</v>
      </c>
      <c r="AM11" s="4">
        <v>51732</v>
      </c>
      <c r="AN11" s="4">
        <v>44846</v>
      </c>
      <c r="AO11" s="4">
        <v>48467</v>
      </c>
      <c r="AP11" s="4">
        <v>53012</v>
      </c>
      <c r="AQ11" s="4">
        <v>56198</v>
      </c>
      <c r="AR11" s="4">
        <v>48795</v>
      </c>
      <c r="AS11" s="4">
        <v>52754</v>
      </c>
      <c r="AT11" s="4">
        <v>57967</v>
      </c>
      <c r="AU11" s="4">
        <v>58924</v>
      </c>
      <c r="AV11" s="4">
        <v>53077</v>
      </c>
      <c r="AW11" s="4">
        <v>56839</v>
      </c>
      <c r="AX11" s="4">
        <v>60048</v>
      </c>
      <c r="AY11" s="4">
        <v>60200</v>
      </c>
      <c r="AZ11" s="4">
        <v>54965</v>
      </c>
      <c r="BA11" s="4">
        <v>58565</v>
      </c>
      <c r="BB11" s="4">
        <v>61767</v>
      </c>
      <c r="BC11" s="4">
        <v>64125</v>
      </c>
      <c r="BD11" s="4">
        <v>54824</v>
      </c>
      <c r="BE11" s="4">
        <v>58313</v>
      </c>
      <c r="BF11" s="4">
        <v>61416</v>
      </c>
      <c r="BG11" s="4">
        <v>62135</v>
      </c>
      <c r="BH11" s="4">
        <v>56260</v>
      </c>
      <c r="BI11" s="4">
        <v>59789</v>
      </c>
      <c r="BJ11" s="4">
        <v>63404</v>
      </c>
      <c r="BK11" s="4">
        <v>65034</v>
      </c>
      <c r="BL11" s="4">
        <v>60171</v>
      </c>
      <c r="BM11" s="4">
        <v>64724</v>
      </c>
      <c r="BN11" s="4">
        <v>68927</v>
      </c>
      <c r="BO11" s="4">
        <v>70507</v>
      </c>
      <c r="BP11" s="4">
        <v>65977</v>
      </c>
      <c r="BQ11" s="4">
        <v>69317</v>
      </c>
      <c r="BR11" s="4">
        <v>75725</v>
      </c>
      <c r="BS11" s="4">
        <v>76082</v>
      </c>
      <c r="BT11" s="4">
        <v>66552</v>
      </c>
      <c r="BU11" s="4">
        <v>72033</v>
      </c>
      <c r="BV11" s="4">
        <v>80152</v>
      </c>
      <c r="BW11" s="4">
        <v>80582</v>
      </c>
      <c r="BX11" s="4">
        <v>72065</v>
      </c>
      <c r="BY11" s="4">
        <v>79214</v>
      </c>
      <c r="BZ11" s="4">
        <v>88141</v>
      </c>
      <c r="CA11" s="4">
        <v>94163</v>
      </c>
      <c r="CB11" s="4">
        <v>76595</v>
      </c>
      <c r="CC11" s="4">
        <v>86192</v>
      </c>
      <c r="CD11" s="4">
        <v>93076</v>
      </c>
      <c r="CE11" s="4">
        <v>98831</v>
      </c>
      <c r="CF11" s="4">
        <v>82131</v>
      </c>
      <c r="CG11" s="4">
        <v>93286</v>
      </c>
      <c r="CH11" s="4">
        <v>96997</v>
      </c>
      <c r="CI11" s="4">
        <v>106101</v>
      </c>
      <c r="CJ11" s="4">
        <v>97108</v>
      </c>
      <c r="CK11" s="4">
        <v>101376</v>
      </c>
      <c r="CL11" s="4">
        <v>95606</v>
      </c>
      <c r="CM11" s="4">
        <v>112322</v>
      </c>
      <c r="CN11" s="4">
        <v>99956</v>
      </c>
      <c r="CO11" s="4">
        <v>103742</v>
      </c>
      <c r="CP11" s="4">
        <v>96971</v>
      </c>
      <c r="CQ11" s="4">
        <v>111742</v>
      </c>
      <c r="CR11" s="4">
        <v>99718</v>
      </c>
      <c r="CS11" s="4">
        <v>105076</v>
      </c>
      <c r="CT11" s="4">
        <v>99790</v>
      </c>
      <c r="CU11" s="4">
        <v>113199</v>
      </c>
      <c r="CV11" s="4">
        <v>106726</v>
      </c>
      <c r="CW11" s="4">
        <v>110923</v>
      </c>
      <c r="CX11" s="4">
        <v>108465</v>
      </c>
      <c r="CY11" s="4">
        <v>124761</v>
      </c>
      <c r="CZ11" s="4">
        <v>112132</v>
      </c>
      <c r="DA11" s="4">
        <v>119468</v>
      </c>
      <c r="DB11" s="4">
        <v>117490</v>
      </c>
      <c r="DC11" s="4">
        <v>134125</v>
      </c>
      <c r="DD11" s="4">
        <v>120296</v>
      </c>
      <c r="DE11" s="4">
        <v>129579</v>
      </c>
      <c r="DF11" s="4">
        <v>124953</v>
      </c>
      <c r="DG11" s="4">
        <v>144900</v>
      </c>
      <c r="DH11" s="4">
        <v>128312</v>
      </c>
      <c r="DI11" s="4">
        <v>136232</v>
      </c>
      <c r="DJ11" s="4">
        <v>131759</v>
      </c>
      <c r="DK11" s="4">
        <v>155198</v>
      </c>
      <c r="DL11" s="4">
        <v>135241</v>
      </c>
      <c r="DM11" s="4">
        <v>144396</v>
      </c>
      <c r="DN11" s="4">
        <v>139285</v>
      </c>
      <c r="DO11" s="4">
        <v>165224</v>
      </c>
      <c r="DP11" s="4">
        <v>138373</v>
      </c>
      <c r="DQ11" s="4">
        <v>145701</v>
      </c>
      <c r="DR11" s="4">
        <v>134269</v>
      </c>
      <c r="DS11" s="4">
        <v>151137</v>
      </c>
      <c r="DT11" s="4">
        <v>129988</v>
      </c>
      <c r="DU11" s="4">
        <v>137911</v>
      </c>
      <c r="DV11" s="4">
        <v>132753</v>
      </c>
      <c r="DW11" s="4">
        <v>160046</v>
      </c>
      <c r="DX11" s="4">
        <v>143595</v>
      </c>
      <c r="DY11" s="4">
        <v>147461</v>
      </c>
      <c r="DZ11" s="4">
        <v>140658</v>
      </c>
      <c r="EA11" s="4">
        <v>169323</v>
      </c>
      <c r="EB11" s="4">
        <v>148321</v>
      </c>
      <c r="EC11" s="4">
        <v>156209</v>
      </c>
      <c r="ED11" s="4">
        <v>148520</v>
      </c>
      <c r="EE11" s="4">
        <v>170401</v>
      </c>
      <c r="EF11" s="4">
        <v>150090</v>
      </c>
      <c r="EG11" s="4">
        <v>159121</v>
      </c>
      <c r="EH11" s="4">
        <v>152007</v>
      </c>
      <c r="EI11" s="4">
        <v>174188</v>
      </c>
      <c r="EJ11" s="4">
        <v>158856</v>
      </c>
      <c r="EK11" s="4">
        <v>163692</v>
      </c>
      <c r="EL11" s="4">
        <v>158433</v>
      </c>
      <c r="EM11" s="4">
        <v>181183</v>
      </c>
      <c r="EN11" s="4">
        <v>161321</v>
      </c>
      <c r="EO11" s="4">
        <v>170350</v>
      </c>
      <c r="EP11" s="4">
        <v>166685</v>
      </c>
      <c r="EQ11" s="4">
        <v>190313</v>
      </c>
      <c r="ER11" s="4">
        <v>168724</v>
      </c>
      <c r="ES11" s="4">
        <v>175834</v>
      </c>
      <c r="ET11" s="4">
        <v>169991</v>
      </c>
      <c r="EU11" s="4">
        <v>198415</v>
      </c>
      <c r="EV11" s="4">
        <v>175613</v>
      </c>
      <c r="EW11" s="4">
        <v>185602</v>
      </c>
      <c r="EX11" s="4">
        <v>179750</v>
      </c>
      <c r="EY11" s="4">
        <v>213274</v>
      </c>
      <c r="EZ11" s="4">
        <v>183906</v>
      </c>
      <c r="FA11" s="4">
        <v>192920</v>
      </c>
      <c r="FB11" s="4">
        <v>188405</v>
      </c>
      <c r="FC11" s="4">
        <v>214210</v>
      </c>
      <c r="FD11" s="4">
        <v>190444</v>
      </c>
      <c r="FE11" s="4">
        <v>199437</v>
      </c>
      <c r="FF11" s="4">
        <v>194017</v>
      </c>
      <c r="FG11" s="4">
        <v>227815</v>
      </c>
      <c r="FH11" s="4">
        <v>195664</v>
      </c>
      <c r="FI11" s="4">
        <v>206704</v>
      </c>
      <c r="FJ11" s="4">
        <v>195786</v>
      </c>
      <c r="FK11" s="4">
        <v>228350</v>
      </c>
      <c r="FL11" s="4">
        <v>168500</v>
      </c>
      <c r="FM11" s="4">
        <v>190412</v>
      </c>
      <c r="FN11" s="4">
        <v>198426</v>
      </c>
      <c r="FO11" s="4">
        <v>234549</v>
      </c>
      <c r="FP11" s="4">
        <v>204471</v>
      </c>
      <c r="FQ11" s="4">
        <v>221219</v>
      </c>
      <c r="FR11" s="4">
        <v>226205</v>
      </c>
      <c r="FS11" s="4">
        <v>268754</v>
      </c>
      <c r="FT11" s="4">
        <v>234000</v>
      </c>
      <c r="FU11" s="4">
        <v>252316</v>
      </c>
      <c r="FV11" s="4">
        <v>250071</v>
      </c>
      <c r="FW11" s="4">
        <v>296927</v>
      </c>
      <c r="FX11" s="4">
        <v>254017</v>
      </c>
      <c r="FY11" s="4">
        <v>267646</v>
      </c>
      <c r="FZ11" s="4">
        <v>264488</v>
      </c>
      <c r="GA11" s="4">
        <v>309637</v>
      </c>
      <c r="GB11" s="4">
        <v>261075</v>
      </c>
      <c r="GC11" s="4">
        <v>275761</v>
      </c>
      <c r="GD11" s="4">
        <v>273792</v>
      </c>
      <c r="GE11" s="4">
        <v>328169</v>
      </c>
      <c r="GF11" s="4">
        <v>277233</v>
      </c>
      <c r="GG11" s="4">
        <v>298091</v>
      </c>
      <c r="GH11" s="4">
        <v>294200</v>
      </c>
      <c r="GI11" s="5">
        <v>355701.4</v>
      </c>
      <c r="GJ11" s="5">
        <v>297128.59999999998</v>
      </c>
      <c r="GK11" s="5">
        <v>315703.3</v>
      </c>
      <c r="GL11" s="5">
        <v>312716.79999999999</v>
      </c>
      <c r="GM11" s="5">
        <v>370499</v>
      </c>
      <c r="GN11" s="5">
        <v>313414</v>
      </c>
      <c r="GO11" s="5">
        <v>333145.5</v>
      </c>
      <c r="GP11" s="5">
        <v>330113.8</v>
      </c>
      <c r="GQ11" s="5">
        <v>391258.6</v>
      </c>
      <c r="GR11" s="5">
        <v>325996.3</v>
      </c>
      <c r="GS11" s="5">
        <v>346440.2</v>
      </c>
      <c r="GT11" s="5">
        <v>343231.7</v>
      </c>
      <c r="GU11" s="5">
        <v>406603.8</v>
      </c>
      <c r="GV11" s="5">
        <v>336270.6</v>
      </c>
      <c r="GW11" s="5">
        <v>357192.8</v>
      </c>
      <c r="GX11" s="5">
        <v>353641.8</v>
      </c>
      <c r="GY11" s="5">
        <v>418831.2</v>
      </c>
      <c r="GZ11" s="5">
        <v>349869.9</v>
      </c>
      <c r="HA11" s="5">
        <v>371486</v>
      </c>
      <c r="HB11" s="5">
        <v>367797.4</v>
      </c>
      <c r="HC11" s="5">
        <v>435676.6</v>
      </c>
      <c r="HD11" s="5">
        <v>361336.7</v>
      </c>
      <c r="HE11" s="5">
        <v>383694.1</v>
      </c>
      <c r="HF11" s="5">
        <v>379909.4</v>
      </c>
      <c r="HG11" s="5">
        <v>450007.2</v>
      </c>
      <c r="HH11" s="5">
        <v>373214.2</v>
      </c>
      <c r="HI11" s="5">
        <v>396171.6</v>
      </c>
      <c r="HJ11" s="5">
        <v>392082.5</v>
      </c>
      <c r="HK11" s="5">
        <v>464232</v>
      </c>
      <c r="HL11" s="5">
        <v>384935.2</v>
      </c>
      <c r="HM11" s="5">
        <v>408461</v>
      </c>
      <c r="HN11" s="5">
        <v>404155.6</v>
      </c>
      <c r="HO11" s="5">
        <v>478466.2</v>
      </c>
      <c r="HP11" s="5">
        <v>396732.4</v>
      </c>
      <c r="HQ11" s="5">
        <v>420974.3</v>
      </c>
      <c r="HR11" s="5">
        <v>416565.6</v>
      </c>
      <c r="HS11" s="5">
        <v>493201</v>
      </c>
      <c r="HT11" s="5">
        <v>409079.5</v>
      </c>
      <c r="HU11" s="5">
        <v>434054</v>
      </c>
      <c r="HV11" s="5">
        <v>429474.9</v>
      </c>
      <c r="HW11" s="5">
        <v>508821.1</v>
      </c>
      <c r="HX11" s="5">
        <v>421969</v>
      </c>
      <c r="HY11" s="5">
        <v>447667.8</v>
      </c>
      <c r="HZ11" s="5">
        <v>442900.1</v>
      </c>
      <c r="IA11" s="5">
        <v>524664</v>
      </c>
      <c r="IB11" s="5">
        <v>435119.7</v>
      </c>
      <c r="IC11" s="5">
        <v>461648.5</v>
      </c>
      <c r="ID11" s="5">
        <v>456773.3</v>
      </c>
      <c r="IE11" s="5">
        <v>541116.1</v>
      </c>
      <c r="IF11" s="5">
        <v>448851.8</v>
      </c>
      <c r="IG11" s="5">
        <v>476168.4</v>
      </c>
      <c r="IH11" s="5">
        <v>471085.8</v>
      </c>
      <c r="II11" s="5">
        <v>557992.19999999995</v>
      </c>
      <c r="IJ11" s="5">
        <v>462837.7</v>
      </c>
      <c r="IK11" s="5">
        <v>491014.1</v>
      </c>
      <c r="IL11" s="5">
        <v>485791.2</v>
      </c>
      <c r="IM11" s="5">
        <v>575422.69999999995</v>
      </c>
      <c r="IN11" s="5">
        <v>477366</v>
      </c>
      <c r="IO11" s="5">
        <v>506562.2</v>
      </c>
      <c r="IP11" s="5">
        <v>501333.6</v>
      </c>
      <c r="IQ11" s="5">
        <v>594432.19999999995</v>
      </c>
      <c r="IR11" s="5">
        <v>493239.7</v>
      </c>
      <c r="IS11" s="5">
        <v>523397.7</v>
      </c>
      <c r="IT11" s="5">
        <v>517959.1</v>
      </c>
      <c r="IU11" s="5">
        <v>614137.5</v>
      </c>
      <c r="IV11" s="5">
        <v>509607.3</v>
      </c>
      <c r="IW11" s="5">
        <v>540739.69999999995</v>
      </c>
      <c r="IX11" s="5">
        <v>535087.6</v>
      </c>
      <c r="IY11" s="5">
        <v>634364.19999999995</v>
      </c>
      <c r="IZ11" s="5">
        <v>526345.30000000005</v>
      </c>
      <c r="JA11" s="5">
        <v>558413.9</v>
      </c>
      <c r="JB11" s="5">
        <v>552469.6</v>
      </c>
      <c r="JC11" s="5">
        <v>654782.4</v>
      </c>
      <c r="JD11" s="5">
        <v>543163.6</v>
      </c>
      <c r="JE11" s="5">
        <v>576104.80000000005</v>
      </c>
      <c r="JF11" s="5">
        <v>569808</v>
      </c>
      <c r="JG11" s="5">
        <v>675098.7</v>
      </c>
      <c r="JH11" s="5">
        <v>559863.19999999995</v>
      </c>
      <c r="JI11" s="5">
        <v>593731.1</v>
      </c>
      <c r="JJ11" s="5">
        <v>587162.1</v>
      </c>
      <c r="JK11" s="5">
        <v>695553.6</v>
      </c>
      <c r="JL11" s="5">
        <v>576794.9</v>
      </c>
      <c r="JM11" s="5">
        <v>611736.9</v>
      </c>
      <c r="JN11" s="5">
        <v>605021.9</v>
      </c>
      <c r="JO11" s="5">
        <v>716723.9</v>
      </c>
      <c r="JP11" s="5">
        <v>594382.6</v>
      </c>
      <c r="JQ11" s="5">
        <v>630418.1</v>
      </c>
      <c r="JR11" s="5">
        <v>623489.1</v>
      </c>
      <c r="JS11" s="5">
        <v>738509.8</v>
      </c>
      <c r="JT11" s="5">
        <v>612421.5</v>
      </c>
      <c r="JU11" s="5">
        <v>649538.9</v>
      </c>
      <c r="JV11" s="5">
        <v>642374.9</v>
      </c>
      <c r="JW11" s="5">
        <v>760799.2</v>
      </c>
      <c r="JX11" s="5">
        <v>630866.6</v>
      </c>
      <c r="JY11" s="5">
        <v>669073.6</v>
      </c>
      <c r="JZ11" s="5">
        <v>661639.80000000005</v>
      </c>
      <c r="KA11" s="5">
        <v>783502.6</v>
      </c>
      <c r="KB11" s="5">
        <v>649645.6</v>
      </c>
      <c r="KC11" s="5">
        <v>688965.8</v>
      </c>
      <c r="KD11" s="5">
        <v>681279.6</v>
      </c>
      <c r="KE11" s="5">
        <v>806686.9</v>
      </c>
      <c r="KF11" s="5">
        <v>668845.4</v>
      </c>
      <c r="KG11" s="5">
        <v>709312.3</v>
      </c>
      <c r="KH11" s="5">
        <v>701369.8</v>
      </c>
      <c r="KI11" s="5">
        <v>830381.2</v>
      </c>
      <c r="KJ11" s="5">
        <v>688443.2</v>
      </c>
      <c r="KK11" s="5">
        <v>730053.6</v>
      </c>
      <c r="KL11" s="5">
        <v>721815.7</v>
      </c>
      <c r="KM11" s="5">
        <v>854476.6</v>
      </c>
      <c r="KN11" s="5">
        <v>708385.9</v>
      </c>
      <c r="KO11" s="5">
        <v>751179.9</v>
      </c>
      <c r="KP11" s="5">
        <v>742682.3</v>
      </c>
      <c r="KQ11" s="5">
        <v>879117.8</v>
      </c>
      <c r="KR11" s="5">
        <v>728796.1</v>
      </c>
      <c r="KS11" s="5">
        <v>772803.3</v>
      </c>
      <c r="KT11" s="5">
        <v>764019.8</v>
      </c>
      <c r="KU11" s="5">
        <v>904287</v>
      </c>
      <c r="KV11" s="5">
        <v>749632.9</v>
      </c>
      <c r="KW11" s="5">
        <v>794870.2</v>
      </c>
      <c r="KX11" s="5">
        <v>785797.6</v>
      </c>
      <c r="KY11" s="5">
        <v>929989.3</v>
      </c>
      <c r="KZ11" s="5">
        <v>770932</v>
      </c>
      <c r="LA11" s="5">
        <v>817434.9</v>
      </c>
      <c r="LB11" s="5">
        <v>808082.8</v>
      </c>
      <c r="LC11" s="5">
        <v>956322.2</v>
      </c>
      <c r="LD11" s="5">
        <v>792782.6</v>
      </c>
      <c r="LE11" s="5">
        <v>840621</v>
      </c>
      <c r="LF11" s="5">
        <v>831018.3</v>
      </c>
      <c r="LG11" s="5">
        <v>983460.3</v>
      </c>
      <c r="LH11" s="5">
        <v>815312.3</v>
      </c>
      <c r="LI11" s="5">
        <v>864512.7</v>
      </c>
      <c r="LJ11" s="5">
        <v>854623.8</v>
      </c>
      <c r="LK11" s="5">
        <v>1011369</v>
      </c>
      <c r="LL11" s="5">
        <v>838485.4</v>
      </c>
      <c r="LM11" s="5">
        <v>889093</v>
      </c>
      <c r="LN11" s="5">
        <v>878937.1</v>
      </c>
      <c r="LO11" s="5">
        <v>1040158</v>
      </c>
      <c r="LP11" s="5">
        <v>862405.1</v>
      </c>
      <c r="LQ11" s="5">
        <v>914468.2</v>
      </c>
      <c r="LR11" s="5">
        <v>904029.5</v>
      </c>
      <c r="LS11" t="s">
        <v>348</v>
      </c>
      <c r="LT11" t="b">
        <v>0</v>
      </c>
      <c r="LU11" t="s">
        <v>349</v>
      </c>
      <c r="LV11" t="s">
        <v>349</v>
      </c>
      <c r="LW11">
        <v>2025</v>
      </c>
      <c r="LX11">
        <v>4</v>
      </c>
      <c r="LY11" s="2">
        <v>46126</v>
      </c>
      <c r="LZ11" s="3" t="s">
        <v>800</v>
      </c>
      <c r="MA11" t="s">
        <v>801</v>
      </c>
      <c r="MB11" t="s">
        <v>352</v>
      </c>
      <c r="MC11" t="s">
        <v>802</v>
      </c>
      <c r="MD11" t="s">
        <v>354</v>
      </c>
    </row>
    <row r="12" spans="1:342" x14ac:dyDescent="0.25">
      <c r="A12" t="s">
        <v>342</v>
      </c>
      <c r="B12" t="s">
        <v>377</v>
      </c>
      <c r="C12" t="s">
        <v>421</v>
      </c>
      <c r="D12" t="s">
        <v>356</v>
      </c>
      <c r="E12" s="3" t="s">
        <v>357</v>
      </c>
      <c r="F12" t="s">
        <v>347</v>
      </c>
      <c r="G12" s="4">
        <v>168917</v>
      </c>
      <c r="H12" s="4">
        <v>169259</v>
      </c>
      <c r="I12" s="4">
        <v>171796</v>
      </c>
      <c r="J12" s="4">
        <v>170168</v>
      </c>
      <c r="K12" s="4">
        <v>171835</v>
      </c>
      <c r="L12" s="4">
        <v>169318</v>
      </c>
      <c r="M12" s="4">
        <v>168748</v>
      </c>
      <c r="N12" s="4">
        <v>169806</v>
      </c>
      <c r="O12" s="4">
        <v>168888</v>
      </c>
      <c r="P12" s="4">
        <v>171847</v>
      </c>
      <c r="Q12" s="4">
        <v>170650</v>
      </c>
      <c r="R12" s="4">
        <v>171197</v>
      </c>
      <c r="S12" s="4">
        <v>170108</v>
      </c>
      <c r="T12" s="4">
        <v>176804</v>
      </c>
      <c r="U12" s="4">
        <v>175105</v>
      </c>
      <c r="V12" s="4">
        <v>175833</v>
      </c>
      <c r="W12" s="4">
        <v>178931</v>
      </c>
      <c r="X12" s="4">
        <v>176815</v>
      </c>
      <c r="Y12" s="4">
        <v>181798</v>
      </c>
      <c r="Z12" s="4">
        <v>185820</v>
      </c>
      <c r="AA12" s="4">
        <v>187621</v>
      </c>
      <c r="AB12" s="4">
        <v>188063</v>
      </c>
      <c r="AC12" s="4">
        <v>188426</v>
      </c>
      <c r="AD12" s="4">
        <v>189732</v>
      </c>
      <c r="AE12" s="4">
        <v>192484</v>
      </c>
      <c r="AF12" s="4">
        <v>199893</v>
      </c>
      <c r="AG12" s="4">
        <v>196100</v>
      </c>
      <c r="AH12" s="4">
        <v>196400</v>
      </c>
      <c r="AI12" s="4">
        <v>193530</v>
      </c>
      <c r="AJ12" s="4">
        <v>197970</v>
      </c>
      <c r="AK12" s="4">
        <v>200655</v>
      </c>
      <c r="AL12" s="4">
        <v>201968</v>
      </c>
      <c r="AM12" s="4">
        <v>205090</v>
      </c>
      <c r="AN12" s="4">
        <v>208597</v>
      </c>
      <c r="AO12" s="4">
        <v>210961</v>
      </c>
      <c r="AP12" s="4">
        <v>212554</v>
      </c>
      <c r="AQ12" s="4">
        <v>215313</v>
      </c>
      <c r="AR12" s="4">
        <v>218482</v>
      </c>
      <c r="AS12" s="4">
        <v>224544</v>
      </c>
      <c r="AT12" s="4">
        <v>222406</v>
      </c>
      <c r="AU12" s="4">
        <v>228823</v>
      </c>
      <c r="AV12" s="4">
        <v>226206</v>
      </c>
      <c r="AW12" s="4">
        <v>228406</v>
      </c>
      <c r="AX12" s="4">
        <v>231942</v>
      </c>
      <c r="AY12" s="4">
        <v>233406</v>
      </c>
      <c r="AZ12" s="4">
        <v>229215</v>
      </c>
      <c r="BA12" s="4">
        <v>236041</v>
      </c>
      <c r="BB12" s="4">
        <v>235532</v>
      </c>
      <c r="BC12" s="4">
        <v>237181</v>
      </c>
      <c r="BD12" s="4">
        <v>239569</v>
      </c>
      <c r="BE12" s="4">
        <v>241527</v>
      </c>
      <c r="BF12" s="4">
        <v>241381</v>
      </c>
      <c r="BG12" s="4">
        <v>239786</v>
      </c>
      <c r="BH12" s="4">
        <v>246551</v>
      </c>
      <c r="BI12" s="4">
        <v>248860</v>
      </c>
      <c r="BJ12" s="4">
        <v>249794</v>
      </c>
      <c r="BK12" s="4">
        <v>248951</v>
      </c>
      <c r="BL12" s="4">
        <v>248580</v>
      </c>
      <c r="BM12" s="4">
        <v>253577</v>
      </c>
      <c r="BN12" s="4">
        <v>252108</v>
      </c>
      <c r="BO12" s="4">
        <v>256596</v>
      </c>
      <c r="BP12" s="4">
        <v>256929</v>
      </c>
      <c r="BQ12" s="4">
        <v>259275</v>
      </c>
      <c r="BR12" s="4">
        <v>260638</v>
      </c>
      <c r="BS12" s="4">
        <v>265198</v>
      </c>
      <c r="BT12" s="4">
        <v>265052</v>
      </c>
      <c r="BU12" s="4">
        <v>267795</v>
      </c>
      <c r="BV12" s="4">
        <v>263100</v>
      </c>
      <c r="BW12" s="4">
        <v>266756</v>
      </c>
      <c r="BX12" s="4">
        <v>269479</v>
      </c>
      <c r="BY12" s="4">
        <v>273512</v>
      </c>
      <c r="BZ12" s="4">
        <v>272514</v>
      </c>
      <c r="CA12" s="4">
        <v>272589</v>
      </c>
      <c r="CB12" s="4">
        <v>273095</v>
      </c>
      <c r="CC12" s="4">
        <v>271039</v>
      </c>
      <c r="CD12" s="4">
        <v>274598</v>
      </c>
      <c r="CE12" s="4">
        <v>272500</v>
      </c>
      <c r="CF12" s="4">
        <v>285370</v>
      </c>
      <c r="CG12" s="4">
        <v>286641</v>
      </c>
      <c r="CH12" s="4">
        <v>293772</v>
      </c>
      <c r="CI12" s="4">
        <v>294146</v>
      </c>
      <c r="CJ12" s="4">
        <v>297165</v>
      </c>
      <c r="CK12" s="4">
        <v>302947</v>
      </c>
      <c r="CL12" s="4">
        <v>308156</v>
      </c>
      <c r="CM12" s="4">
        <v>310316</v>
      </c>
      <c r="CN12" s="4">
        <v>308874</v>
      </c>
      <c r="CO12" s="4">
        <v>310774</v>
      </c>
      <c r="CP12" s="4">
        <v>315904</v>
      </c>
      <c r="CQ12" s="4">
        <v>317400</v>
      </c>
      <c r="CR12" s="4">
        <v>319633</v>
      </c>
      <c r="CS12" s="4">
        <v>318567</v>
      </c>
      <c r="CT12" s="4">
        <v>319628</v>
      </c>
      <c r="CU12" s="4">
        <v>322376</v>
      </c>
      <c r="CV12" s="4">
        <v>324322</v>
      </c>
      <c r="CW12" s="4">
        <v>326287</v>
      </c>
      <c r="CX12" s="4">
        <v>330659</v>
      </c>
      <c r="CY12" s="4">
        <v>331294</v>
      </c>
      <c r="CZ12" s="4">
        <v>334310</v>
      </c>
      <c r="DA12" s="4">
        <v>337100</v>
      </c>
      <c r="DB12" s="4">
        <v>337499</v>
      </c>
      <c r="DC12" s="4">
        <v>339102</v>
      </c>
      <c r="DD12" s="4">
        <v>343314</v>
      </c>
      <c r="DE12" s="4">
        <v>345623</v>
      </c>
      <c r="DF12" s="4">
        <v>345769</v>
      </c>
      <c r="DG12" s="4">
        <v>348051</v>
      </c>
      <c r="DH12" s="4">
        <v>347539</v>
      </c>
      <c r="DI12" s="4">
        <v>351063</v>
      </c>
      <c r="DJ12" s="4">
        <v>352202</v>
      </c>
      <c r="DK12" s="4">
        <v>363344</v>
      </c>
      <c r="DL12" s="4">
        <v>360676</v>
      </c>
      <c r="DM12" s="4">
        <v>365843</v>
      </c>
      <c r="DN12" s="4">
        <v>365871</v>
      </c>
      <c r="DO12" s="4">
        <v>360622</v>
      </c>
      <c r="DP12" s="4">
        <v>364267</v>
      </c>
      <c r="DQ12" s="4">
        <v>358375</v>
      </c>
      <c r="DR12" s="4">
        <v>365113</v>
      </c>
      <c r="DS12" s="4">
        <v>361034</v>
      </c>
      <c r="DT12" s="4">
        <v>370431</v>
      </c>
      <c r="DU12" s="4">
        <v>368165</v>
      </c>
      <c r="DV12" s="4">
        <v>372103</v>
      </c>
      <c r="DW12" s="4">
        <v>371943</v>
      </c>
      <c r="DX12" s="4">
        <v>373833</v>
      </c>
      <c r="DY12" s="4">
        <v>371858</v>
      </c>
      <c r="DZ12" s="4">
        <v>368624</v>
      </c>
      <c r="EA12" s="4">
        <v>358648</v>
      </c>
      <c r="EB12" s="4">
        <v>364926</v>
      </c>
      <c r="EC12" s="4">
        <v>364753</v>
      </c>
      <c r="ED12" s="4">
        <v>362191</v>
      </c>
      <c r="EE12" s="4">
        <v>368997</v>
      </c>
      <c r="EF12" s="4">
        <v>372527</v>
      </c>
      <c r="EG12" s="4">
        <v>372356</v>
      </c>
      <c r="EH12" s="4">
        <v>372145</v>
      </c>
      <c r="EI12" s="4">
        <v>368299</v>
      </c>
      <c r="EJ12" s="4">
        <v>375885</v>
      </c>
      <c r="EK12" s="4">
        <v>382986</v>
      </c>
      <c r="EL12" s="4">
        <v>385793</v>
      </c>
      <c r="EM12" s="4">
        <v>385058</v>
      </c>
      <c r="EN12" s="4">
        <v>386022</v>
      </c>
      <c r="EO12" s="4">
        <v>385571</v>
      </c>
      <c r="EP12" s="4">
        <v>391891</v>
      </c>
      <c r="EQ12" s="4">
        <v>399640</v>
      </c>
      <c r="ER12" s="4">
        <v>408822</v>
      </c>
      <c r="ES12" s="4">
        <v>416786</v>
      </c>
      <c r="ET12" s="4">
        <v>416753</v>
      </c>
      <c r="EU12" s="4">
        <v>414877</v>
      </c>
      <c r="EV12" s="4">
        <v>415968</v>
      </c>
      <c r="EW12" s="4">
        <v>412971</v>
      </c>
      <c r="EX12" s="4">
        <v>410163</v>
      </c>
      <c r="EY12" s="4">
        <v>408937</v>
      </c>
      <c r="EZ12" s="4">
        <v>418650</v>
      </c>
      <c r="FA12" s="4">
        <v>419990</v>
      </c>
      <c r="FB12" s="4">
        <v>421951</v>
      </c>
      <c r="FC12" s="4">
        <v>425296</v>
      </c>
      <c r="FD12" s="4">
        <v>422540</v>
      </c>
      <c r="FE12" s="4">
        <v>424071</v>
      </c>
      <c r="FF12" s="4">
        <v>430293</v>
      </c>
      <c r="FG12" s="4">
        <v>429779</v>
      </c>
      <c r="FH12" s="4">
        <v>435906</v>
      </c>
      <c r="FI12" s="4">
        <v>436856</v>
      </c>
      <c r="FJ12" s="4">
        <v>440403</v>
      </c>
      <c r="FK12" s="4">
        <v>432830</v>
      </c>
      <c r="FL12" s="4">
        <v>425033</v>
      </c>
      <c r="FM12" s="4">
        <v>436890</v>
      </c>
      <c r="FN12" s="4">
        <v>438712</v>
      </c>
      <c r="FO12" s="4">
        <v>442878</v>
      </c>
      <c r="FP12" s="4">
        <v>444323</v>
      </c>
      <c r="FQ12" s="4">
        <v>441572</v>
      </c>
      <c r="FR12" s="4">
        <v>434088</v>
      </c>
      <c r="FS12" s="4">
        <v>436195</v>
      </c>
      <c r="FT12" s="4">
        <v>426836</v>
      </c>
      <c r="FU12" s="4">
        <v>427417</v>
      </c>
      <c r="FV12" s="4">
        <v>434778</v>
      </c>
      <c r="FW12" s="4">
        <v>430646</v>
      </c>
      <c r="FX12" s="4">
        <v>436064</v>
      </c>
      <c r="FY12" s="4">
        <v>435489</v>
      </c>
      <c r="FZ12" s="4">
        <v>437951</v>
      </c>
      <c r="GA12" s="4">
        <v>444999</v>
      </c>
      <c r="GB12" s="4">
        <v>447471</v>
      </c>
      <c r="GC12" s="4">
        <v>454998</v>
      </c>
      <c r="GD12" s="4">
        <v>460971</v>
      </c>
      <c r="GE12" s="4">
        <v>457263</v>
      </c>
      <c r="GF12" s="4">
        <v>458516</v>
      </c>
      <c r="GG12" s="4">
        <v>453773</v>
      </c>
      <c r="GH12" s="4">
        <v>459218</v>
      </c>
      <c r="GI12" s="5">
        <v>455626.5</v>
      </c>
      <c r="GJ12" s="5">
        <v>454212.5</v>
      </c>
      <c r="GK12" s="5">
        <v>451534.3</v>
      </c>
      <c r="GL12" s="5">
        <v>451072.7</v>
      </c>
      <c r="GM12" s="5">
        <v>452128</v>
      </c>
      <c r="GN12" s="5">
        <v>453174.2</v>
      </c>
      <c r="GO12" s="5">
        <v>455201.2</v>
      </c>
      <c r="GP12" s="5">
        <v>457179.4</v>
      </c>
      <c r="GQ12" s="5">
        <v>459649.8</v>
      </c>
      <c r="GR12" s="5">
        <v>461719</v>
      </c>
      <c r="GS12" s="5">
        <v>464148.8</v>
      </c>
      <c r="GT12" s="5">
        <v>466493</v>
      </c>
      <c r="GU12" s="5">
        <v>469222.8</v>
      </c>
      <c r="GV12" s="5">
        <v>470549.6</v>
      </c>
      <c r="GW12" s="5">
        <v>472287.9</v>
      </c>
      <c r="GX12" s="5">
        <v>473833</v>
      </c>
      <c r="GY12" s="5">
        <v>475847.7</v>
      </c>
      <c r="GZ12" s="5">
        <v>476715.2</v>
      </c>
      <c r="HA12" s="5">
        <v>477977.1</v>
      </c>
      <c r="HB12" s="5">
        <v>479023.1</v>
      </c>
      <c r="HC12" s="5">
        <v>480901.2</v>
      </c>
      <c r="HD12" s="5">
        <v>482369.3</v>
      </c>
      <c r="HE12" s="5">
        <v>483901.3</v>
      </c>
      <c r="HF12" s="5">
        <v>485340.3</v>
      </c>
      <c r="HG12" s="5">
        <v>487145.4</v>
      </c>
      <c r="HH12" s="5">
        <v>488415.5</v>
      </c>
      <c r="HI12" s="5">
        <v>489691.4</v>
      </c>
      <c r="HJ12" s="5">
        <v>490766.6</v>
      </c>
      <c r="HK12" s="5">
        <v>492309.3</v>
      </c>
      <c r="HL12" s="5">
        <v>493361.7</v>
      </c>
      <c r="HM12" s="5">
        <v>494546.7</v>
      </c>
      <c r="HN12" s="5">
        <v>495611.1</v>
      </c>
      <c r="HO12" s="5">
        <v>497218.1</v>
      </c>
      <c r="HP12" s="5">
        <v>498302.1</v>
      </c>
      <c r="HQ12" s="5">
        <v>499511.8</v>
      </c>
      <c r="HR12" s="5">
        <v>500585.7</v>
      </c>
      <c r="HS12" s="5">
        <v>502234.8</v>
      </c>
      <c r="HT12" s="5">
        <v>503358.9</v>
      </c>
      <c r="HU12" s="5">
        <v>504592.1</v>
      </c>
      <c r="HV12" s="5">
        <v>505706.9</v>
      </c>
      <c r="HW12" s="5">
        <v>507005</v>
      </c>
      <c r="HX12" s="5">
        <v>508255</v>
      </c>
      <c r="HY12" s="5">
        <v>509511.6</v>
      </c>
      <c r="HZ12" s="5">
        <v>510753.8</v>
      </c>
      <c r="IA12" s="5">
        <v>512044.7</v>
      </c>
      <c r="IB12" s="5">
        <v>513289.4</v>
      </c>
      <c r="IC12" s="5">
        <v>514606.5</v>
      </c>
      <c r="ID12" s="5">
        <v>515897.9</v>
      </c>
      <c r="IE12" s="5">
        <v>517251.6</v>
      </c>
      <c r="IF12" s="5">
        <v>518556.2</v>
      </c>
      <c r="IG12" s="5">
        <v>519847.9</v>
      </c>
      <c r="IH12" s="5">
        <v>521131</v>
      </c>
      <c r="II12" s="5">
        <v>522468.4</v>
      </c>
      <c r="IJ12" s="5">
        <v>523745.8</v>
      </c>
      <c r="IK12" s="5">
        <v>525060</v>
      </c>
      <c r="IL12" s="5">
        <v>526352.6</v>
      </c>
      <c r="IM12" s="5">
        <v>527709.6</v>
      </c>
      <c r="IN12" s="5">
        <v>529047.80000000005</v>
      </c>
      <c r="IO12" s="5">
        <v>530517.30000000005</v>
      </c>
      <c r="IP12" s="5">
        <v>531962.4</v>
      </c>
      <c r="IQ12" s="5">
        <v>533378.80000000005</v>
      </c>
      <c r="IR12" s="5">
        <v>534812.69999999995</v>
      </c>
      <c r="IS12" s="5">
        <v>536273.30000000005</v>
      </c>
      <c r="IT12" s="5">
        <v>537716.1</v>
      </c>
      <c r="IU12" s="5">
        <v>539225.69999999995</v>
      </c>
      <c r="IV12" s="5">
        <v>540650.19999999995</v>
      </c>
      <c r="IW12" s="5">
        <v>542158.4</v>
      </c>
      <c r="IX12" s="5">
        <v>543573.80000000005</v>
      </c>
      <c r="IY12" s="5">
        <v>545054.19999999995</v>
      </c>
      <c r="IZ12" s="5">
        <v>546429.6</v>
      </c>
      <c r="JA12" s="5">
        <v>547929.69999999995</v>
      </c>
      <c r="JB12" s="5">
        <v>549258.1</v>
      </c>
      <c r="JC12" s="5">
        <v>550650.69999999995</v>
      </c>
      <c r="JD12" s="5">
        <v>551931.1</v>
      </c>
      <c r="JE12" s="5">
        <v>553315.6</v>
      </c>
      <c r="JF12" s="5">
        <v>554541.6</v>
      </c>
      <c r="JG12" s="5">
        <v>555835</v>
      </c>
      <c r="JH12" s="5">
        <v>557014.6</v>
      </c>
      <c r="JI12" s="5">
        <v>558282.30000000005</v>
      </c>
      <c r="JJ12" s="5">
        <v>559445</v>
      </c>
      <c r="JK12" s="5">
        <v>560702.80000000005</v>
      </c>
      <c r="JL12" s="5">
        <v>561859.69999999995</v>
      </c>
      <c r="JM12" s="5">
        <v>563084.9</v>
      </c>
      <c r="JN12" s="5">
        <v>564284.80000000005</v>
      </c>
      <c r="JO12" s="5">
        <v>565587.69999999995</v>
      </c>
      <c r="JP12" s="5">
        <v>566771.5</v>
      </c>
      <c r="JQ12" s="5">
        <v>568063.80000000005</v>
      </c>
      <c r="JR12" s="5">
        <v>569268.5</v>
      </c>
      <c r="JS12" s="5">
        <v>570574.19999999995</v>
      </c>
      <c r="JT12" s="5">
        <v>571760.4</v>
      </c>
      <c r="JU12" s="5">
        <v>573028.19999999995</v>
      </c>
      <c r="JV12" s="5">
        <v>574235.4</v>
      </c>
      <c r="JW12" s="5">
        <v>575540.9</v>
      </c>
      <c r="JX12" s="5">
        <v>576710.6</v>
      </c>
      <c r="JY12" s="5">
        <v>577990.5</v>
      </c>
      <c r="JZ12" s="5">
        <v>579158.19999999995</v>
      </c>
      <c r="KA12" s="5">
        <v>580429</v>
      </c>
      <c r="KB12" s="5">
        <v>581586.80000000005</v>
      </c>
      <c r="KC12" s="5">
        <v>582825.30000000005</v>
      </c>
      <c r="KD12" s="5">
        <v>583991.4</v>
      </c>
      <c r="KE12" s="5">
        <v>585267.9</v>
      </c>
      <c r="KF12" s="5">
        <v>586401.19999999995</v>
      </c>
      <c r="KG12" s="5">
        <v>587624.9</v>
      </c>
      <c r="KH12" s="5">
        <v>588764.19999999995</v>
      </c>
      <c r="KI12" s="5">
        <v>590013.4</v>
      </c>
      <c r="KJ12" s="5">
        <v>591106.5</v>
      </c>
      <c r="KK12" s="5">
        <v>592323</v>
      </c>
      <c r="KL12" s="5">
        <v>593412.80000000005</v>
      </c>
      <c r="KM12" s="5">
        <v>594626.30000000005</v>
      </c>
      <c r="KN12" s="5">
        <v>595694.6</v>
      </c>
      <c r="KO12" s="5">
        <v>596840.80000000005</v>
      </c>
      <c r="KP12" s="5">
        <v>597931.19999999995</v>
      </c>
      <c r="KQ12" s="5">
        <v>599147.6</v>
      </c>
      <c r="KR12" s="5">
        <v>600201.9</v>
      </c>
      <c r="KS12" s="5">
        <v>601358.30000000005</v>
      </c>
      <c r="KT12" s="5">
        <v>602424.4</v>
      </c>
      <c r="KU12" s="5">
        <v>603622</v>
      </c>
      <c r="KV12" s="5">
        <v>604654.80000000005</v>
      </c>
      <c r="KW12" s="5">
        <v>605791.1</v>
      </c>
      <c r="KX12" s="5">
        <v>606836.6</v>
      </c>
      <c r="KY12" s="5">
        <v>608020.4</v>
      </c>
      <c r="KZ12" s="5">
        <v>609040.80000000005</v>
      </c>
      <c r="LA12" s="5">
        <v>610146.9</v>
      </c>
      <c r="LB12" s="5">
        <v>611192.4</v>
      </c>
      <c r="LC12" s="5">
        <v>612382.19999999995</v>
      </c>
      <c r="LD12" s="5">
        <v>613406.80000000005</v>
      </c>
      <c r="LE12" s="5">
        <v>614506.30000000005</v>
      </c>
      <c r="LF12" s="5">
        <v>615564.5</v>
      </c>
      <c r="LG12" s="5">
        <v>616769.80000000005</v>
      </c>
      <c r="LH12" s="5">
        <v>617794</v>
      </c>
      <c r="LI12" s="5">
        <v>618921.5</v>
      </c>
      <c r="LJ12" s="5">
        <v>619962.80000000005</v>
      </c>
      <c r="LK12" s="5">
        <v>621159.5</v>
      </c>
      <c r="LL12" s="5">
        <v>622180.9</v>
      </c>
      <c r="LM12" s="5">
        <v>623281.19999999995</v>
      </c>
      <c r="LN12" s="5">
        <v>624334.30000000005</v>
      </c>
      <c r="LO12" s="5">
        <v>625544.19999999995</v>
      </c>
      <c r="LP12" s="5">
        <v>626571.30000000005</v>
      </c>
      <c r="LQ12" s="5">
        <v>627688.9</v>
      </c>
      <c r="LR12" s="5">
        <v>628737.80000000005</v>
      </c>
      <c r="LS12" t="s">
        <v>348</v>
      </c>
      <c r="LT12" t="b">
        <v>1</v>
      </c>
      <c r="LU12" s="3" t="s">
        <v>358</v>
      </c>
      <c r="LV12" t="s">
        <v>349</v>
      </c>
      <c r="LW12">
        <v>2025</v>
      </c>
      <c r="LX12">
        <v>4</v>
      </c>
      <c r="LY12" s="2">
        <v>46126</v>
      </c>
      <c r="LZ12" t="s">
        <v>378</v>
      </c>
      <c r="MA12" s="3" t="s">
        <v>379</v>
      </c>
      <c r="MB12" t="s">
        <v>352</v>
      </c>
      <c r="MC12" t="s">
        <v>380</v>
      </c>
      <c r="MD12" t="s">
        <v>354</v>
      </c>
    </row>
    <row r="13" spans="1:342" x14ac:dyDescent="0.25">
      <c r="A13" t="s">
        <v>342</v>
      </c>
      <c r="B13" s="3" t="s">
        <v>381</v>
      </c>
      <c r="C13" t="s">
        <v>421</v>
      </c>
      <c r="D13" t="s">
        <v>382</v>
      </c>
      <c r="E13" t="s">
        <v>349</v>
      </c>
      <c r="F13" t="s">
        <v>347</v>
      </c>
      <c r="G13" s="4">
        <v>14.44</v>
      </c>
      <c r="H13" s="4">
        <v>14.02</v>
      </c>
      <c r="I13" s="4">
        <v>13.34333</v>
      </c>
      <c r="J13" s="4">
        <v>13.33667</v>
      </c>
      <c r="K13" s="4">
        <v>13.84333</v>
      </c>
      <c r="L13" s="4">
        <v>14.17333</v>
      </c>
      <c r="M13" s="4">
        <v>15.27333</v>
      </c>
      <c r="N13" s="4">
        <v>15.68</v>
      </c>
      <c r="O13" s="4">
        <v>14.68</v>
      </c>
      <c r="P13" s="4">
        <v>13.73667</v>
      </c>
      <c r="Q13" s="4">
        <v>12.276669999999999</v>
      </c>
      <c r="R13" s="4">
        <v>10.82667</v>
      </c>
      <c r="S13" s="4">
        <v>11.373329999999999</v>
      </c>
      <c r="T13" s="4">
        <v>10.533329999999999</v>
      </c>
      <c r="U13" s="4">
        <v>10.89667</v>
      </c>
      <c r="V13" s="4">
        <v>10.41667</v>
      </c>
      <c r="W13" s="4">
        <v>10.766769999999999</v>
      </c>
      <c r="X13" s="4">
        <v>11.28077</v>
      </c>
      <c r="Y13" s="4">
        <v>11.576000000000001</v>
      </c>
      <c r="Z13" s="4">
        <v>10.907579999999999</v>
      </c>
      <c r="AA13" s="4">
        <v>11.393969999999999</v>
      </c>
      <c r="AB13" s="4">
        <v>11.117380000000001</v>
      </c>
      <c r="AC13" s="4">
        <v>10.71758</v>
      </c>
      <c r="AD13" s="4">
        <v>10.663639999999999</v>
      </c>
      <c r="AE13" s="4">
        <v>10.512029999999999</v>
      </c>
      <c r="AF13" s="4">
        <v>9.1710770000000004</v>
      </c>
      <c r="AG13" s="4">
        <v>9.8483330000000002</v>
      </c>
      <c r="AH13" s="4">
        <v>10.979240000000001</v>
      </c>
      <c r="AI13" s="4">
        <v>9.7823440000000002</v>
      </c>
      <c r="AJ13" s="4">
        <v>8.964461</v>
      </c>
      <c r="AK13" s="4">
        <v>9.8686360000000004</v>
      </c>
      <c r="AL13" s="4">
        <v>9.6715149999999994</v>
      </c>
      <c r="AM13" s="4">
        <v>9.473846</v>
      </c>
      <c r="AN13" s="4">
        <v>9.3710769999999997</v>
      </c>
      <c r="AO13" s="4">
        <v>9.9522720000000007</v>
      </c>
      <c r="AP13" s="4">
        <v>9.8955380000000002</v>
      </c>
      <c r="AQ13" s="4">
        <v>9.8609229999999997</v>
      </c>
      <c r="AR13" s="4">
        <v>10.29923</v>
      </c>
      <c r="AS13" s="4">
        <v>10.088150000000001</v>
      </c>
      <c r="AT13" s="4">
        <v>10.514620000000001</v>
      </c>
      <c r="AU13" s="4">
        <v>11.536619999999999</v>
      </c>
      <c r="AV13" s="4">
        <v>12.32338</v>
      </c>
      <c r="AW13" s="4">
        <v>12.03185</v>
      </c>
      <c r="AX13" s="4">
        <v>11.331670000000001</v>
      </c>
      <c r="AY13" s="4">
        <v>10.35469</v>
      </c>
      <c r="AZ13" s="4">
        <v>10.37815</v>
      </c>
      <c r="BA13" s="4">
        <v>9.9925759999999997</v>
      </c>
      <c r="BB13" s="4">
        <v>9.7177279999999993</v>
      </c>
      <c r="BC13" s="4">
        <v>9.4873849999999997</v>
      </c>
      <c r="BD13" s="4">
        <v>9.18323</v>
      </c>
      <c r="BE13" s="4">
        <v>9.2006060000000005</v>
      </c>
      <c r="BF13" s="4">
        <v>8.3893939999999994</v>
      </c>
      <c r="BG13" s="4">
        <v>7.9785940000000002</v>
      </c>
      <c r="BH13" s="4">
        <v>7.993385</v>
      </c>
      <c r="BI13" s="4">
        <v>7.2140909999999998</v>
      </c>
      <c r="BJ13" s="4">
        <v>6.7285029999999999</v>
      </c>
      <c r="BK13" s="4">
        <v>6.9240430000000002</v>
      </c>
      <c r="BL13" s="4">
        <v>8.1368860000000005</v>
      </c>
      <c r="BM13" s="4">
        <v>8.5609090000000005</v>
      </c>
      <c r="BN13" s="4">
        <v>8.5953850000000003</v>
      </c>
      <c r="BO13" s="4">
        <v>8.6130770000000005</v>
      </c>
      <c r="BP13" s="4">
        <v>8.1866149999999998</v>
      </c>
      <c r="BQ13" s="4">
        <v>8.0766150000000003</v>
      </c>
      <c r="BR13" s="4">
        <v>7.7678459999999996</v>
      </c>
      <c r="BS13" s="4">
        <v>7.7204610000000002</v>
      </c>
      <c r="BT13" s="4">
        <v>8.0556929999999998</v>
      </c>
      <c r="BU13" s="4">
        <v>7.84</v>
      </c>
      <c r="BV13" s="4">
        <v>7.5286359999999997</v>
      </c>
      <c r="BW13" s="4">
        <v>7.370806</v>
      </c>
      <c r="BX13" s="4">
        <v>7.2773019999999997</v>
      </c>
      <c r="BY13" s="4">
        <v>6.9415149999999999</v>
      </c>
      <c r="BZ13" s="4">
        <v>6.4596970000000002</v>
      </c>
      <c r="CA13" s="4">
        <v>6.0218749999999996</v>
      </c>
      <c r="CB13" s="4">
        <v>5.8041270000000003</v>
      </c>
      <c r="CC13" s="4">
        <v>5.5184850000000001</v>
      </c>
      <c r="CD13" s="4">
        <v>4.8007809999999997</v>
      </c>
      <c r="CE13" s="4">
        <v>4.4498410000000002</v>
      </c>
      <c r="CF13" s="4">
        <v>4.7855740000000004</v>
      </c>
      <c r="CG13" s="4">
        <v>5.3296919999999997</v>
      </c>
      <c r="CH13" s="4">
        <v>5.3963070000000002</v>
      </c>
      <c r="CI13" s="4">
        <v>5.5264059999999997</v>
      </c>
      <c r="CJ13" s="4">
        <v>5.24918</v>
      </c>
      <c r="CK13" s="4">
        <v>5.2590620000000001</v>
      </c>
      <c r="CL13" s="4">
        <v>5.0440630000000004</v>
      </c>
      <c r="CM13" s="4">
        <v>4.8572309999999996</v>
      </c>
      <c r="CN13" s="4">
        <v>5.0754840000000003</v>
      </c>
      <c r="CO13" s="4">
        <v>4.9793839999999996</v>
      </c>
      <c r="CP13" s="4">
        <v>4.7353839999999998</v>
      </c>
      <c r="CQ13" s="4">
        <v>5.0267739999999996</v>
      </c>
      <c r="CR13" s="4">
        <v>5.1941269999999999</v>
      </c>
      <c r="CS13" s="4">
        <v>4.7033329999999998</v>
      </c>
      <c r="CT13" s="4">
        <v>4.5743749999999999</v>
      </c>
      <c r="CU13" s="4">
        <v>4.2925000000000004</v>
      </c>
      <c r="CV13" s="4">
        <v>4.2169840000000001</v>
      </c>
      <c r="CW13" s="4">
        <v>4.5018180000000001</v>
      </c>
      <c r="CX13" s="4">
        <v>4.9118750000000002</v>
      </c>
      <c r="CY13" s="4">
        <v>4.7628130000000004</v>
      </c>
      <c r="CZ13" s="4">
        <v>5.0760940000000003</v>
      </c>
      <c r="DA13" s="4">
        <v>4.9870770000000002</v>
      </c>
      <c r="DB13" s="4">
        <v>4.6563080000000001</v>
      </c>
      <c r="DC13" s="4">
        <v>4.6653229999999999</v>
      </c>
      <c r="DD13" s="4">
        <v>4.4376920000000002</v>
      </c>
      <c r="DE13" s="4">
        <v>4.2680300000000004</v>
      </c>
      <c r="DF13" s="4">
        <v>4.2895380000000003</v>
      </c>
      <c r="DG13" s="4">
        <v>4.1924609999999998</v>
      </c>
      <c r="DH13" s="4">
        <v>4.6093440000000001</v>
      </c>
      <c r="DI13" s="4">
        <v>4.6126560000000003</v>
      </c>
      <c r="DJ13" s="4">
        <v>4.6011110000000004</v>
      </c>
      <c r="DK13" s="4">
        <v>4.870781</v>
      </c>
      <c r="DL13" s="4">
        <v>5.21082</v>
      </c>
      <c r="DM13" s="4">
        <v>5.1907810000000003</v>
      </c>
      <c r="DN13" s="4">
        <v>4.8209379999999999</v>
      </c>
      <c r="DO13" s="4">
        <v>4.5039680000000004</v>
      </c>
      <c r="DP13" s="4">
        <v>4.827693</v>
      </c>
      <c r="DQ13" s="4">
        <v>4.6980300000000002</v>
      </c>
      <c r="DR13" s="4">
        <v>3.9856250000000002</v>
      </c>
      <c r="DS13" s="4">
        <v>3.374603</v>
      </c>
      <c r="DT13" s="4">
        <v>3.6088520000000002</v>
      </c>
      <c r="DU13" s="4">
        <v>3.719077</v>
      </c>
      <c r="DV13" s="4">
        <v>3.6916920000000002</v>
      </c>
      <c r="DW13" s="4">
        <v>4.0069840000000001</v>
      </c>
      <c r="DX13" s="4">
        <v>3.732923</v>
      </c>
      <c r="DY13" s="4">
        <v>3.157727</v>
      </c>
      <c r="DZ13" s="4">
        <v>3.2244619999999999</v>
      </c>
      <c r="EA13" s="4">
        <v>3.6715620000000002</v>
      </c>
      <c r="EB13" s="4">
        <v>3.4112499999999999</v>
      </c>
      <c r="EC13" s="4">
        <v>2.6853030000000002</v>
      </c>
      <c r="ED13" s="4">
        <v>2.2835939999999999</v>
      </c>
      <c r="EE13" s="4">
        <v>2.1456249999999999</v>
      </c>
      <c r="EF13" s="4">
        <v>1.890833</v>
      </c>
      <c r="EG13" s="4">
        <v>1.629688</v>
      </c>
      <c r="EH13" s="4">
        <v>1.8129690000000001</v>
      </c>
      <c r="EI13" s="4">
        <v>2.0190480000000002</v>
      </c>
      <c r="EJ13" s="4">
        <v>1.9181539999999999</v>
      </c>
      <c r="EK13" s="4">
        <v>2.6212119999999999</v>
      </c>
      <c r="EL13" s="4">
        <v>2.787344</v>
      </c>
      <c r="EM13" s="4">
        <v>2.783906</v>
      </c>
      <c r="EN13" s="4">
        <v>2.6696770000000001</v>
      </c>
      <c r="EO13" s="4">
        <v>2.5277270000000001</v>
      </c>
      <c r="EP13" s="4">
        <v>2.080781</v>
      </c>
      <c r="EQ13" s="4">
        <v>1.6357139999999999</v>
      </c>
      <c r="ER13" s="4">
        <v>1.8674599999999999</v>
      </c>
      <c r="ES13" s="4">
        <v>1.913538</v>
      </c>
      <c r="ET13" s="4">
        <v>1.8778459999999999</v>
      </c>
      <c r="EU13" s="4">
        <v>1.5526979999999999</v>
      </c>
      <c r="EV13" s="4">
        <v>1.3650789999999999</v>
      </c>
      <c r="EW13" s="4">
        <v>0.7212307</v>
      </c>
      <c r="EX13" s="4">
        <v>1.2589060000000001</v>
      </c>
      <c r="EY13" s="4">
        <v>1.278594</v>
      </c>
      <c r="EZ13" s="4">
        <v>1.0693649999999999</v>
      </c>
      <c r="FA13" s="4">
        <v>1.185781</v>
      </c>
      <c r="FB13" s="4">
        <v>1.2876559999999999</v>
      </c>
      <c r="FC13" s="4">
        <v>1.4490620000000001</v>
      </c>
      <c r="FD13" s="4">
        <v>1.39371</v>
      </c>
      <c r="FE13" s="4">
        <v>1.3650770000000001</v>
      </c>
      <c r="FF13" s="4">
        <v>1.4342189999999999</v>
      </c>
      <c r="FG13" s="4">
        <v>1.2109380000000001</v>
      </c>
      <c r="FH13" s="4">
        <v>1.0196879999999999</v>
      </c>
      <c r="FI13" s="4">
        <v>0.60045459999999995</v>
      </c>
      <c r="FJ13" s="4">
        <v>0.70562499999999995</v>
      </c>
      <c r="FK13" s="4">
        <v>0.54578130000000002</v>
      </c>
      <c r="FL13" s="4">
        <v>0.25615389999999999</v>
      </c>
      <c r="FM13" s="4">
        <v>0.19318179999999999</v>
      </c>
      <c r="FN13" s="4">
        <v>0.27338459999999998</v>
      </c>
      <c r="FO13" s="4">
        <v>0.55333330000000003</v>
      </c>
      <c r="FP13" s="4">
        <v>0.78874999999999995</v>
      </c>
      <c r="FQ13" s="4">
        <v>0.66666669999999995</v>
      </c>
      <c r="FR13" s="4">
        <v>0.94876919999999998</v>
      </c>
      <c r="FS13" s="4">
        <v>1.3817189999999999</v>
      </c>
      <c r="FT13" s="4">
        <v>2.0390769999999998</v>
      </c>
      <c r="FU13" s="4">
        <v>2.5759089999999998</v>
      </c>
      <c r="FV13" s="4">
        <v>3.5372309999999998</v>
      </c>
      <c r="FW13" s="4">
        <v>3.466923</v>
      </c>
      <c r="FX13" s="4">
        <v>3.9911669999999999</v>
      </c>
      <c r="FY13" s="4">
        <v>4.4327690000000004</v>
      </c>
      <c r="FZ13" s="4">
        <v>4.2</v>
      </c>
      <c r="GA13" s="4">
        <v>3.9720309999999999</v>
      </c>
      <c r="GB13" s="4">
        <v>4.1839680000000001</v>
      </c>
      <c r="GC13" s="4">
        <v>3.9860609999999999</v>
      </c>
      <c r="GD13" s="4">
        <v>4.3412699999999997</v>
      </c>
      <c r="GE13" s="4">
        <v>4.6271430000000002</v>
      </c>
      <c r="GF13" s="4">
        <v>4.5846770000000001</v>
      </c>
      <c r="GG13" s="4">
        <v>4.6416919999999999</v>
      </c>
      <c r="GH13" s="4">
        <v>4.5149999999999997</v>
      </c>
      <c r="GI13" s="4">
        <v>4.5492059999999999</v>
      </c>
      <c r="GJ13" s="5">
        <v>4.7992920000000003</v>
      </c>
      <c r="GK13" s="5">
        <v>4.7647579999999996</v>
      </c>
      <c r="GL13" s="5">
        <v>4.7146710000000001</v>
      </c>
      <c r="GM13" s="5">
        <v>4.6363620000000001</v>
      </c>
      <c r="GN13" s="5">
        <v>4.5219529999999999</v>
      </c>
      <c r="GO13" s="5">
        <v>4.3745609999999999</v>
      </c>
      <c r="GP13" s="5">
        <v>4.2060129999999996</v>
      </c>
      <c r="GQ13" s="5">
        <v>4.0394740000000002</v>
      </c>
      <c r="GR13" s="5">
        <v>3.9120759999999999</v>
      </c>
      <c r="GS13" s="5">
        <v>3.8312789999999999</v>
      </c>
      <c r="GT13" s="5">
        <v>3.771128</v>
      </c>
      <c r="GU13" s="5">
        <v>3.7156030000000002</v>
      </c>
      <c r="GV13" s="5">
        <v>3.6645650000000001</v>
      </c>
      <c r="GW13" s="5">
        <v>3.6190500000000001</v>
      </c>
      <c r="GX13" s="5">
        <v>3.5761699999999998</v>
      </c>
      <c r="GY13" s="5">
        <v>3.5298430000000001</v>
      </c>
      <c r="GZ13" s="5">
        <v>3.481649</v>
      </c>
      <c r="HA13" s="5">
        <v>3.4457659999999999</v>
      </c>
      <c r="HB13" s="5">
        <v>3.4287550000000002</v>
      </c>
      <c r="HC13" s="5">
        <v>3.4242530000000002</v>
      </c>
      <c r="HD13" s="5">
        <v>3.4231199999999999</v>
      </c>
      <c r="HE13" s="5">
        <v>3.4213450000000001</v>
      </c>
      <c r="HF13" s="5">
        <v>3.4193159999999998</v>
      </c>
      <c r="HG13" s="5">
        <v>3.417532</v>
      </c>
      <c r="HH13" s="5">
        <v>3.416223</v>
      </c>
      <c r="HI13" s="5">
        <v>3.4152870000000002</v>
      </c>
      <c r="HJ13" s="5">
        <v>3.4146429999999999</v>
      </c>
      <c r="HK13" s="5">
        <v>3.4141629999999998</v>
      </c>
      <c r="HL13" s="5">
        <v>3.4133339999999999</v>
      </c>
      <c r="HM13" s="5">
        <v>3.4117299999999999</v>
      </c>
      <c r="HN13" s="5">
        <v>3.4093529999999999</v>
      </c>
      <c r="HO13" s="5">
        <v>3.406234</v>
      </c>
      <c r="HP13" s="5">
        <v>3.4021979999999998</v>
      </c>
      <c r="HQ13" s="5">
        <v>3.3972950000000002</v>
      </c>
      <c r="HR13" s="5">
        <v>3.39209</v>
      </c>
      <c r="HS13" s="5">
        <v>3.3870870000000002</v>
      </c>
      <c r="HT13" s="5">
        <v>3.382682</v>
      </c>
      <c r="HU13" s="5">
        <v>3.3788770000000001</v>
      </c>
      <c r="HV13" s="5">
        <v>3.3755289999999998</v>
      </c>
      <c r="HW13" s="5">
        <v>3.3724780000000001</v>
      </c>
      <c r="HX13" s="5">
        <v>3.3692890000000002</v>
      </c>
      <c r="HY13" s="5">
        <v>3.365567</v>
      </c>
      <c r="HZ13" s="5">
        <v>3.361567</v>
      </c>
      <c r="IA13" s="5">
        <v>3.357424</v>
      </c>
      <c r="IB13" s="5">
        <v>3.353227</v>
      </c>
      <c r="IC13" s="5">
        <v>3.3489710000000001</v>
      </c>
      <c r="ID13" s="5">
        <v>3.3450250000000001</v>
      </c>
      <c r="IE13" s="5">
        <v>3.3414860000000002</v>
      </c>
      <c r="IF13" s="5">
        <v>3.3383440000000002</v>
      </c>
      <c r="IG13" s="5">
        <v>3.3351359999999999</v>
      </c>
      <c r="IH13" s="5">
        <v>3.332192</v>
      </c>
      <c r="II13" s="5">
        <v>3.3293810000000001</v>
      </c>
      <c r="IJ13" s="5">
        <v>3.3265090000000002</v>
      </c>
      <c r="IK13" s="5">
        <v>3.3232590000000002</v>
      </c>
      <c r="IL13" s="5">
        <v>3.320055</v>
      </c>
      <c r="IM13" s="5">
        <v>3.3169900000000001</v>
      </c>
      <c r="IN13" s="5">
        <v>3.314012</v>
      </c>
      <c r="IO13" s="5">
        <v>3.3110360000000001</v>
      </c>
      <c r="IP13" s="5">
        <v>3.3086730000000002</v>
      </c>
      <c r="IQ13" s="5">
        <v>3.3068330000000001</v>
      </c>
      <c r="IR13" s="5">
        <v>3.3054060000000001</v>
      </c>
      <c r="IS13" s="5">
        <v>3.303858</v>
      </c>
      <c r="IT13" s="5">
        <v>3.3024939999999998</v>
      </c>
      <c r="IU13" s="5">
        <v>3.3010579999999998</v>
      </c>
      <c r="IV13" s="5">
        <v>3.2994629999999998</v>
      </c>
      <c r="IW13" s="5">
        <v>3.2975150000000002</v>
      </c>
      <c r="IX13" s="5">
        <v>3.295763</v>
      </c>
      <c r="IY13" s="5">
        <v>3.294286</v>
      </c>
      <c r="IZ13" s="5">
        <v>3.2928959999999998</v>
      </c>
      <c r="JA13" s="5">
        <v>3.2909950000000001</v>
      </c>
      <c r="JB13" s="5">
        <v>3.2892130000000002</v>
      </c>
      <c r="JC13" s="5">
        <v>3.2874400000000001</v>
      </c>
      <c r="JD13" s="5">
        <v>3.285717</v>
      </c>
      <c r="JE13" s="5">
        <v>3.2832780000000001</v>
      </c>
      <c r="JF13" s="5">
        <v>3.2806380000000002</v>
      </c>
      <c r="JG13" s="5">
        <v>3.2778350000000001</v>
      </c>
      <c r="JH13" s="5">
        <v>3.2748889999999999</v>
      </c>
      <c r="JI13" s="5">
        <v>3.2713369999999999</v>
      </c>
      <c r="JJ13" s="5">
        <v>3.2679239999999998</v>
      </c>
      <c r="JK13" s="5">
        <v>3.264688</v>
      </c>
      <c r="JL13" s="5">
        <v>3.2616700000000001</v>
      </c>
      <c r="JM13" s="5">
        <v>3.2583639999999998</v>
      </c>
      <c r="JN13" s="5">
        <v>3.2554729999999998</v>
      </c>
      <c r="JO13" s="5">
        <v>3.2528999999999999</v>
      </c>
      <c r="JP13" s="5">
        <v>3.25061</v>
      </c>
      <c r="JQ13" s="5">
        <v>3.2477149999999999</v>
      </c>
      <c r="JR13" s="5">
        <v>3.2450589999999999</v>
      </c>
      <c r="JS13" s="5">
        <v>3.2426370000000002</v>
      </c>
      <c r="JT13" s="5">
        <v>3.2402929999999999</v>
      </c>
      <c r="JU13" s="5">
        <v>3.2371400000000001</v>
      </c>
      <c r="JV13" s="5">
        <v>3.2342219999999999</v>
      </c>
      <c r="JW13" s="5">
        <v>3.2315290000000001</v>
      </c>
      <c r="JX13" s="5">
        <v>3.22906</v>
      </c>
      <c r="JY13" s="5">
        <v>3.2259920000000002</v>
      </c>
      <c r="JZ13" s="5">
        <v>3.2232690000000002</v>
      </c>
      <c r="KA13" s="5">
        <v>3.2209829999999999</v>
      </c>
      <c r="KB13" s="5">
        <v>3.219233</v>
      </c>
      <c r="KC13" s="5">
        <v>3.2170380000000001</v>
      </c>
      <c r="KD13" s="5">
        <v>3.2154600000000002</v>
      </c>
      <c r="KE13" s="5">
        <v>3.214334</v>
      </c>
      <c r="KF13" s="5">
        <v>3.2136480000000001</v>
      </c>
      <c r="KG13" s="5">
        <v>3.2121840000000002</v>
      </c>
      <c r="KH13" s="5">
        <v>3.210998</v>
      </c>
      <c r="KI13" s="5">
        <v>3.2100909999999998</v>
      </c>
      <c r="KJ13" s="5">
        <v>3.2094399999999998</v>
      </c>
      <c r="KK13" s="5">
        <v>3.2080600000000001</v>
      </c>
      <c r="KL13" s="5">
        <v>3.2069839999999998</v>
      </c>
      <c r="KM13" s="5">
        <v>3.2061839999999999</v>
      </c>
      <c r="KN13" s="5">
        <v>3.205838</v>
      </c>
      <c r="KO13" s="5">
        <v>3.2046169999999998</v>
      </c>
      <c r="KP13" s="5">
        <v>3.2036929999999999</v>
      </c>
      <c r="KQ13" s="5">
        <v>3.2030970000000001</v>
      </c>
      <c r="KR13" s="5">
        <v>3.2028620000000001</v>
      </c>
      <c r="KS13" s="5">
        <v>3.201578</v>
      </c>
      <c r="KT13" s="5">
        <v>3.200752</v>
      </c>
      <c r="KU13" s="5">
        <v>3.2003460000000001</v>
      </c>
      <c r="KV13" s="5">
        <v>3.200377</v>
      </c>
      <c r="KW13" s="5">
        <v>3.1994280000000002</v>
      </c>
      <c r="KX13" s="5">
        <v>3.1989390000000002</v>
      </c>
      <c r="KY13" s="5">
        <v>3.198804</v>
      </c>
      <c r="KZ13" s="5">
        <v>3.1991299999999998</v>
      </c>
      <c r="LA13" s="5">
        <v>3.198423</v>
      </c>
      <c r="LB13" s="5">
        <v>3.1981310000000001</v>
      </c>
      <c r="LC13" s="5">
        <v>3.1982689999999998</v>
      </c>
      <c r="LD13" s="5">
        <v>3.1988240000000001</v>
      </c>
      <c r="LE13" s="5">
        <v>3.1982840000000001</v>
      </c>
      <c r="LF13" s="5">
        <v>3.198242</v>
      </c>
      <c r="LG13" s="5">
        <v>3.1986859999999999</v>
      </c>
      <c r="LH13" s="5">
        <v>3.1998060000000002</v>
      </c>
      <c r="LI13" s="5">
        <v>3.1999650000000002</v>
      </c>
      <c r="LJ13" s="5">
        <v>3.2007590000000001</v>
      </c>
      <c r="LK13" s="5">
        <v>3.2022349999999999</v>
      </c>
      <c r="LL13" s="5">
        <v>3.2044280000000001</v>
      </c>
      <c r="LM13" s="5">
        <v>3.2054680000000002</v>
      </c>
      <c r="LN13" s="5">
        <v>3.2071499999999999</v>
      </c>
      <c r="LO13" s="5">
        <v>3.2094450000000001</v>
      </c>
      <c r="LP13" s="5">
        <v>3.2124350000000002</v>
      </c>
      <c r="LQ13" s="5">
        <v>3.2141730000000002</v>
      </c>
      <c r="LR13" s="5">
        <v>3.216472</v>
      </c>
      <c r="LS13" t="s">
        <v>383</v>
      </c>
      <c r="LT13" t="b">
        <v>0</v>
      </c>
      <c r="LU13" t="s">
        <v>349</v>
      </c>
      <c r="LV13" t="s">
        <v>349</v>
      </c>
      <c r="LW13">
        <v>2026</v>
      </c>
      <c r="LX13">
        <v>1</v>
      </c>
      <c r="LY13" s="2">
        <v>46126</v>
      </c>
      <c r="LZ13" s="3" t="s">
        <v>384</v>
      </c>
      <c r="MA13" s="3" t="s">
        <v>385</v>
      </c>
      <c r="MB13" t="s">
        <v>352</v>
      </c>
      <c r="MC13" t="s">
        <v>386</v>
      </c>
      <c r="MD13" t="s">
        <v>354</v>
      </c>
    </row>
    <row r="14" spans="1:342" x14ac:dyDescent="0.25">
      <c r="A14" t="s">
        <v>342</v>
      </c>
      <c r="B14" t="s">
        <v>387</v>
      </c>
      <c r="C14" t="s">
        <v>421</v>
      </c>
      <c r="D14" t="s">
        <v>382</v>
      </c>
      <c r="E14" t="s">
        <v>349</v>
      </c>
      <c r="F14" t="s">
        <v>347</v>
      </c>
      <c r="G14" s="4">
        <v>17</v>
      </c>
      <c r="H14" s="4">
        <v>17</v>
      </c>
      <c r="I14" s="4">
        <v>16.0303</v>
      </c>
      <c r="J14" s="4">
        <v>15.18182</v>
      </c>
      <c r="K14" s="4">
        <v>13.53125</v>
      </c>
      <c r="L14" s="4">
        <v>12</v>
      </c>
      <c r="M14" s="4">
        <v>12.51989</v>
      </c>
      <c r="N14" s="4">
        <v>14.60417</v>
      </c>
      <c r="O14" s="4">
        <v>13.785159999999999</v>
      </c>
      <c r="P14" s="4">
        <v>13.01346</v>
      </c>
      <c r="Q14" s="4">
        <v>11.3428</v>
      </c>
      <c r="R14" s="4">
        <v>9.6856059999999999</v>
      </c>
      <c r="S14" s="4">
        <v>10.80176</v>
      </c>
      <c r="T14" s="4">
        <v>10.024039999999999</v>
      </c>
      <c r="U14" s="4">
        <v>9.5606059999999999</v>
      </c>
      <c r="V14" s="4">
        <v>9.0625</v>
      </c>
      <c r="W14" s="4">
        <v>8.9432690000000008</v>
      </c>
      <c r="X14" s="4">
        <v>8.8442310000000006</v>
      </c>
      <c r="Y14" s="4">
        <v>10.89615</v>
      </c>
      <c r="Z14" s="4">
        <v>9.969697</v>
      </c>
      <c r="AA14" s="4">
        <v>12.86914</v>
      </c>
      <c r="AB14" s="4">
        <v>12.48269</v>
      </c>
      <c r="AC14" s="4">
        <v>11.579549999999999</v>
      </c>
      <c r="AD14" s="4">
        <v>11.375</v>
      </c>
      <c r="AE14" s="4">
        <v>12.07813</v>
      </c>
      <c r="AF14" s="4">
        <v>10.328849999999999</v>
      </c>
      <c r="AG14" s="4">
        <v>9.875</v>
      </c>
      <c r="AH14" s="4">
        <v>10.72348</v>
      </c>
      <c r="AI14" s="4">
        <v>10.664059999999999</v>
      </c>
      <c r="AJ14" s="4">
        <v>9.228847</v>
      </c>
      <c r="AK14" s="4">
        <v>9.4810610000000004</v>
      </c>
      <c r="AL14" s="4">
        <v>9.0189389999999996</v>
      </c>
      <c r="AM14" s="4">
        <v>8.6288459999999993</v>
      </c>
      <c r="AN14" s="4">
        <v>7.9673080000000001</v>
      </c>
      <c r="AO14" s="4">
        <v>10.920450000000001</v>
      </c>
      <c r="AP14" s="4">
        <v>12.275</v>
      </c>
      <c r="AQ14" s="4">
        <v>12.875</v>
      </c>
      <c r="AR14" s="4">
        <v>13.23846</v>
      </c>
      <c r="AS14" s="4">
        <v>13.760579999999999</v>
      </c>
      <c r="AT14" s="4">
        <v>14.805770000000001</v>
      </c>
      <c r="AU14" s="4">
        <v>14.875</v>
      </c>
      <c r="AV14" s="4">
        <v>14.875</v>
      </c>
      <c r="AW14" s="4">
        <v>14.875</v>
      </c>
      <c r="AX14" s="4">
        <v>13.950760000000001</v>
      </c>
      <c r="AY14" s="4">
        <v>13.39063</v>
      </c>
      <c r="AZ14" s="4">
        <v>11.74423</v>
      </c>
      <c r="BA14" s="4">
        <v>10.799239999999999</v>
      </c>
      <c r="BB14" s="4">
        <v>10.375</v>
      </c>
      <c r="BC14" s="4">
        <v>10.375</v>
      </c>
      <c r="BD14" s="4">
        <v>10.059620000000001</v>
      </c>
      <c r="BE14" s="4">
        <v>9.7689389999999996</v>
      </c>
      <c r="BF14" s="4">
        <v>7.5113640000000004</v>
      </c>
      <c r="BG14" s="4">
        <v>6.140625</v>
      </c>
      <c r="BH14" s="4">
        <v>5.875</v>
      </c>
      <c r="BI14" s="4">
        <v>5.875</v>
      </c>
      <c r="BJ14" s="4">
        <v>5.655303</v>
      </c>
      <c r="BK14" s="4">
        <v>5.2265629999999996</v>
      </c>
      <c r="BL14" s="4">
        <v>5.125</v>
      </c>
      <c r="BM14" s="4">
        <v>5.2386359999999996</v>
      </c>
      <c r="BN14" s="4">
        <v>5.7634619999999996</v>
      </c>
      <c r="BO14" s="4">
        <v>6.4480769999999996</v>
      </c>
      <c r="BP14" s="4">
        <v>6.625</v>
      </c>
      <c r="BQ14" s="4">
        <v>6.625</v>
      </c>
      <c r="BR14" s="4">
        <v>6.5750000000000002</v>
      </c>
      <c r="BS14" s="4">
        <v>6.1288460000000002</v>
      </c>
      <c r="BT14" s="4">
        <v>5.8721160000000001</v>
      </c>
      <c r="BU14" s="4">
        <v>5.6875</v>
      </c>
      <c r="BV14" s="4">
        <v>5.8579549999999996</v>
      </c>
      <c r="BW14" s="4">
        <v>5.9375</v>
      </c>
      <c r="BX14" s="4">
        <v>6.1951919999999996</v>
      </c>
      <c r="BY14" s="4">
        <v>6.8712119999999999</v>
      </c>
      <c r="BZ14" s="4">
        <v>7.1515149999999998</v>
      </c>
      <c r="CA14" s="4">
        <v>7.25</v>
      </c>
      <c r="CB14" s="4">
        <v>7.3230769999999996</v>
      </c>
      <c r="CC14" s="4">
        <v>7.5</v>
      </c>
      <c r="CD14" s="4">
        <v>6.8371209999999998</v>
      </c>
      <c r="CE14" s="4">
        <v>5.703125</v>
      </c>
      <c r="CF14" s="4">
        <v>5.211538</v>
      </c>
      <c r="CG14" s="4">
        <v>5.0643940000000001</v>
      </c>
      <c r="CH14" s="4">
        <v>5.4090910000000001</v>
      </c>
      <c r="CI14" s="4">
        <v>5.8615380000000004</v>
      </c>
      <c r="CJ14" s="4">
        <v>6</v>
      </c>
      <c r="CK14" s="4">
        <v>6</v>
      </c>
      <c r="CL14" s="4">
        <v>6</v>
      </c>
      <c r="CM14" s="4">
        <v>5.8576920000000001</v>
      </c>
      <c r="CN14" s="4">
        <v>5.3692310000000001</v>
      </c>
      <c r="CO14" s="4">
        <v>5.0538460000000001</v>
      </c>
      <c r="CP14" s="4">
        <v>4.2234850000000002</v>
      </c>
      <c r="CQ14" s="4">
        <v>4</v>
      </c>
      <c r="CR14" s="4">
        <v>4</v>
      </c>
      <c r="CS14" s="4">
        <v>4</v>
      </c>
      <c r="CT14" s="4">
        <v>4</v>
      </c>
      <c r="CU14" s="4">
        <v>3.8515630000000001</v>
      </c>
      <c r="CV14" s="4">
        <v>3.75</v>
      </c>
      <c r="CW14" s="4">
        <v>3.5265149999999998</v>
      </c>
      <c r="CX14" s="4">
        <v>3.6515149999999998</v>
      </c>
      <c r="CY14" s="4">
        <v>3.9038460000000001</v>
      </c>
      <c r="CZ14" s="4">
        <v>4.211538</v>
      </c>
      <c r="DA14" s="4">
        <v>4.655303</v>
      </c>
      <c r="DB14" s="4">
        <v>4.75</v>
      </c>
      <c r="DC14" s="4">
        <v>4.75</v>
      </c>
      <c r="DD14" s="4">
        <v>4.75</v>
      </c>
      <c r="DE14" s="4">
        <v>4.5909089999999999</v>
      </c>
      <c r="DF14" s="4">
        <v>4.5</v>
      </c>
      <c r="DG14" s="4">
        <v>4.5</v>
      </c>
      <c r="DH14" s="4">
        <v>4.5</v>
      </c>
      <c r="DI14" s="4">
        <v>4.6615390000000003</v>
      </c>
      <c r="DJ14" s="4">
        <v>4.8923079999999999</v>
      </c>
      <c r="DK14" s="4">
        <v>5.2192309999999997</v>
      </c>
      <c r="DL14" s="4">
        <v>5.3923079999999999</v>
      </c>
      <c r="DM14" s="4">
        <v>5.738461</v>
      </c>
      <c r="DN14" s="4">
        <v>5.6818179999999998</v>
      </c>
      <c r="DO14" s="4">
        <v>5.3538459999999999</v>
      </c>
      <c r="DP14" s="4">
        <v>5.026923</v>
      </c>
      <c r="DQ14" s="4">
        <v>5</v>
      </c>
      <c r="DR14" s="4">
        <v>3.325758</v>
      </c>
      <c r="DS14" s="4">
        <v>1.0859380000000001</v>
      </c>
      <c r="DT14" s="4">
        <v>0.5</v>
      </c>
      <c r="DU14" s="4">
        <v>0.5</v>
      </c>
      <c r="DV14" s="4">
        <v>0.5</v>
      </c>
      <c r="DW14" s="4">
        <v>0.5</v>
      </c>
      <c r="DX14" s="4">
        <v>0.5</v>
      </c>
      <c r="DY14" s="4">
        <v>0.5</v>
      </c>
      <c r="DZ14" s="4">
        <v>0.5</v>
      </c>
      <c r="EA14" s="4">
        <v>0.5</v>
      </c>
      <c r="EB14" s="4">
        <v>0.5</v>
      </c>
      <c r="EC14" s="4">
        <v>0.5</v>
      </c>
      <c r="ED14" s="4">
        <v>0.5</v>
      </c>
      <c r="EE14" s="4">
        <v>0.5</v>
      </c>
      <c r="EF14" s="4">
        <v>0.5</v>
      </c>
      <c r="EG14" s="4">
        <v>0.5</v>
      </c>
      <c r="EH14" s="4">
        <v>0.5</v>
      </c>
      <c r="EI14" s="4">
        <v>0.5</v>
      </c>
      <c r="EJ14" s="4">
        <v>0.5</v>
      </c>
      <c r="EK14" s="4">
        <v>0.5</v>
      </c>
      <c r="EL14" s="4">
        <v>0.5</v>
      </c>
      <c r="EM14" s="4">
        <v>0.5</v>
      </c>
      <c r="EN14" s="4">
        <v>0.5</v>
      </c>
      <c r="EO14" s="4">
        <v>0.5</v>
      </c>
      <c r="EP14" s="4">
        <v>0.5</v>
      </c>
      <c r="EQ14" s="4">
        <v>0.5</v>
      </c>
      <c r="ER14" s="4">
        <v>0.5</v>
      </c>
      <c r="ES14" s="4">
        <v>0.5</v>
      </c>
      <c r="ET14" s="4">
        <v>0.5</v>
      </c>
      <c r="EU14" s="4">
        <v>0.5</v>
      </c>
      <c r="EV14" s="4">
        <v>0.5</v>
      </c>
      <c r="EW14" s="4">
        <v>0.34090910000000002</v>
      </c>
      <c r="EX14" s="4">
        <v>0.25</v>
      </c>
      <c r="EY14" s="4">
        <v>0.25</v>
      </c>
      <c r="EZ14" s="4">
        <v>0.25</v>
      </c>
      <c r="FA14" s="4">
        <v>0.25</v>
      </c>
      <c r="FB14" s="4">
        <v>0.41153849999999997</v>
      </c>
      <c r="FC14" s="4">
        <v>0.5</v>
      </c>
      <c r="FD14" s="4">
        <v>0.5</v>
      </c>
      <c r="FE14" s="4">
        <v>0.66153850000000003</v>
      </c>
      <c r="FF14" s="4">
        <v>0.75</v>
      </c>
      <c r="FG14" s="4">
        <v>0.75</v>
      </c>
      <c r="FH14" s="4">
        <v>0.75</v>
      </c>
      <c r="FI14" s="4">
        <v>0.75</v>
      </c>
      <c r="FJ14" s="4">
        <v>0.75</v>
      </c>
      <c r="FK14" s="4">
        <v>0.61384620000000001</v>
      </c>
      <c r="FL14" s="4">
        <v>0.1</v>
      </c>
      <c r="FM14" s="4">
        <v>0.1</v>
      </c>
      <c r="FN14" s="4">
        <v>0.1</v>
      </c>
      <c r="FO14" s="4">
        <v>0.1</v>
      </c>
      <c r="FP14" s="4">
        <v>0.1</v>
      </c>
      <c r="FQ14" s="4">
        <v>0.1</v>
      </c>
      <c r="FR14" s="4">
        <v>0.12727269999999999</v>
      </c>
      <c r="FS14" s="4">
        <v>0.453125</v>
      </c>
      <c r="FT14" s="4">
        <v>0.95</v>
      </c>
      <c r="FU14" s="4">
        <v>1.6212120000000001</v>
      </c>
      <c r="FV14" s="4">
        <v>2.8269229999999999</v>
      </c>
      <c r="FW14" s="4">
        <v>3.85</v>
      </c>
      <c r="FX14" s="4">
        <v>4.4461539999999999</v>
      </c>
      <c r="FY14" s="4">
        <v>5.1615390000000003</v>
      </c>
      <c r="FZ14" s="4">
        <v>5.25</v>
      </c>
      <c r="GA14" s="4">
        <v>5.25</v>
      </c>
      <c r="GB14" s="4">
        <v>5.25</v>
      </c>
      <c r="GC14" s="4">
        <v>5.0871209999999998</v>
      </c>
      <c r="GD14" s="4">
        <v>4.8522730000000003</v>
      </c>
      <c r="GE14" s="4">
        <v>4.6015629999999996</v>
      </c>
      <c r="GF14" s="4">
        <v>4.3538459999999999</v>
      </c>
      <c r="GG14" s="4">
        <v>4.1022730000000003</v>
      </c>
      <c r="GH14" s="4">
        <v>3.9621209999999998</v>
      </c>
      <c r="GI14" s="4">
        <v>3.75</v>
      </c>
      <c r="GJ14" s="5">
        <v>3.7305830000000002</v>
      </c>
      <c r="GK14" s="5">
        <v>3.7037260000000001</v>
      </c>
      <c r="GL14" s="5">
        <v>3.6698219999999999</v>
      </c>
      <c r="GM14" s="5">
        <v>3.6365270000000001</v>
      </c>
      <c r="GN14" s="5">
        <v>3.6126230000000001</v>
      </c>
      <c r="GO14" s="5">
        <v>3.6025580000000001</v>
      </c>
      <c r="GP14" s="5">
        <v>3.447845</v>
      </c>
      <c r="GQ14" s="5">
        <v>3.2101790000000001</v>
      </c>
      <c r="GR14" s="5">
        <v>2.980674</v>
      </c>
      <c r="GS14" s="5">
        <v>2.9155090000000001</v>
      </c>
      <c r="GT14" s="5">
        <v>2.9400909999999998</v>
      </c>
      <c r="GU14" s="5">
        <v>2.9642170000000001</v>
      </c>
      <c r="GV14" s="5">
        <v>2.8289279999999999</v>
      </c>
      <c r="GW14" s="5">
        <v>2.7565210000000002</v>
      </c>
      <c r="GX14" s="5">
        <v>2.772716</v>
      </c>
      <c r="GY14" s="5">
        <v>2.7850540000000001</v>
      </c>
      <c r="GZ14" s="5">
        <v>2.6360389999999998</v>
      </c>
      <c r="HA14" s="5">
        <v>2.5491679999999999</v>
      </c>
      <c r="HB14" s="5">
        <v>2.552022</v>
      </c>
      <c r="HC14" s="5">
        <v>2.5531929999999998</v>
      </c>
      <c r="HD14" s="5">
        <v>2.553709</v>
      </c>
      <c r="HE14" s="5">
        <v>2.5545900000000001</v>
      </c>
      <c r="HF14" s="5">
        <v>2.556346</v>
      </c>
      <c r="HG14" s="5">
        <v>2.559253</v>
      </c>
      <c r="HH14" s="5">
        <v>2.5635750000000002</v>
      </c>
      <c r="HI14" s="5">
        <v>2.5692520000000001</v>
      </c>
      <c r="HJ14" s="5">
        <v>2.5755729999999999</v>
      </c>
      <c r="HK14" s="5">
        <v>2.5817730000000001</v>
      </c>
      <c r="HL14" s="5">
        <v>2.587005</v>
      </c>
      <c r="HM14" s="5">
        <v>2.5902690000000002</v>
      </c>
      <c r="HN14" s="5">
        <v>2.591237</v>
      </c>
      <c r="HO14" s="5">
        <v>2.5899420000000002</v>
      </c>
      <c r="HP14" s="5">
        <v>2.5865200000000002</v>
      </c>
      <c r="HQ14" s="5">
        <v>2.5815419999999998</v>
      </c>
      <c r="HR14" s="5">
        <v>2.5757629999999998</v>
      </c>
      <c r="HS14" s="5">
        <v>2.5700759999999998</v>
      </c>
      <c r="HT14" s="5">
        <v>2.5653980000000001</v>
      </c>
      <c r="HU14" s="5">
        <v>2.5619619999999999</v>
      </c>
      <c r="HV14" s="5">
        <v>2.5595859999999999</v>
      </c>
      <c r="HW14" s="5">
        <v>2.557766</v>
      </c>
      <c r="HX14" s="5">
        <v>2.555758</v>
      </c>
      <c r="HY14" s="5">
        <v>2.553077</v>
      </c>
      <c r="HZ14" s="5">
        <v>2.549588</v>
      </c>
      <c r="IA14" s="5">
        <v>2.5454789999999998</v>
      </c>
      <c r="IB14" s="5">
        <v>2.541032</v>
      </c>
      <c r="IC14" s="5">
        <v>2.5366300000000002</v>
      </c>
      <c r="ID14" s="5">
        <v>2.5325299999999999</v>
      </c>
      <c r="IE14" s="5">
        <v>2.5290180000000002</v>
      </c>
      <c r="IF14" s="5">
        <v>2.5264099999999998</v>
      </c>
      <c r="IG14" s="5">
        <v>2.5245700000000002</v>
      </c>
      <c r="IH14" s="5">
        <v>2.5231870000000001</v>
      </c>
      <c r="II14" s="5">
        <v>2.5219299999999998</v>
      </c>
      <c r="IJ14" s="5">
        <v>2.5204390000000001</v>
      </c>
      <c r="IK14" s="5">
        <v>2.5185089999999999</v>
      </c>
      <c r="IL14" s="5">
        <v>2.5161739999999999</v>
      </c>
      <c r="IM14" s="5">
        <v>2.513592</v>
      </c>
      <c r="IN14" s="5">
        <v>2.5110070000000002</v>
      </c>
      <c r="IO14" s="5">
        <v>2.5088530000000002</v>
      </c>
      <c r="IP14" s="5">
        <v>2.507482</v>
      </c>
      <c r="IQ14" s="5">
        <v>2.5067940000000002</v>
      </c>
      <c r="IR14" s="5">
        <v>2.506907</v>
      </c>
      <c r="IS14" s="5">
        <v>2.50753</v>
      </c>
      <c r="IT14" s="5">
        <v>2.5080119999999999</v>
      </c>
      <c r="IU14" s="5">
        <v>2.5080339999999999</v>
      </c>
      <c r="IV14" s="5">
        <v>2.5074190000000001</v>
      </c>
      <c r="IW14" s="5">
        <v>2.5062929999999999</v>
      </c>
      <c r="IX14" s="5">
        <v>2.504864</v>
      </c>
      <c r="IY14" s="5">
        <v>2.5032580000000002</v>
      </c>
      <c r="IZ14" s="5">
        <v>2.5015179999999999</v>
      </c>
      <c r="JA14" s="5">
        <v>2.4996010000000002</v>
      </c>
      <c r="JB14" s="5">
        <v>2.4973589999999999</v>
      </c>
      <c r="JC14" s="5">
        <v>2.494583</v>
      </c>
      <c r="JD14" s="5">
        <v>2.491206</v>
      </c>
      <c r="JE14" s="5">
        <v>2.4868779999999999</v>
      </c>
      <c r="JF14" s="5">
        <v>2.4813860000000001</v>
      </c>
      <c r="JG14" s="5">
        <v>2.4746320000000002</v>
      </c>
      <c r="JH14" s="5">
        <v>2.4666939999999999</v>
      </c>
      <c r="JI14" s="5">
        <v>2.457932</v>
      </c>
      <c r="JJ14" s="5">
        <v>2.4486219999999999</v>
      </c>
      <c r="JK14" s="5">
        <v>2.4391060000000002</v>
      </c>
      <c r="JL14" s="5">
        <v>2.4298519999999999</v>
      </c>
      <c r="JM14" s="5">
        <v>2.4214730000000002</v>
      </c>
      <c r="JN14" s="5">
        <v>2.4140320000000002</v>
      </c>
      <c r="JO14" s="5">
        <v>2.4076369999999998</v>
      </c>
      <c r="JP14" s="5">
        <v>2.4023430000000001</v>
      </c>
      <c r="JQ14" s="5">
        <v>2.3982049999999999</v>
      </c>
      <c r="JR14" s="5">
        <v>2.3950070000000001</v>
      </c>
      <c r="JS14" s="5">
        <v>2.3924949999999998</v>
      </c>
      <c r="JT14" s="5">
        <v>2.3904990000000002</v>
      </c>
      <c r="JU14" s="5">
        <v>2.3887809999999998</v>
      </c>
      <c r="JV14" s="5">
        <v>2.3871060000000002</v>
      </c>
      <c r="JW14" s="5">
        <v>2.385345</v>
      </c>
      <c r="JX14" s="5">
        <v>2.383499</v>
      </c>
      <c r="JY14" s="5">
        <v>2.3815729999999999</v>
      </c>
      <c r="JZ14" s="5">
        <v>2.3795109999999999</v>
      </c>
      <c r="KA14" s="5">
        <v>2.3774549999999999</v>
      </c>
      <c r="KB14" s="5">
        <v>2.3757419999999998</v>
      </c>
      <c r="KC14" s="5">
        <v>2.3745620000000001</v>
      </c>
      <c r="KD14" s="5">
        <v>2.3739940000000002</v>
      </c>
      <c r="KE14" s="5">
        <v>2.3739089999999998</v>
      </c>
      <c r="KF14" s="5">
        <v>2.3741400000000001</v>
      </c>
      <c r="KG14" s="5">
        <v>2.374441</v>
      </c>
      <c r="KH14" s="5">
        <v>2.3745349999999998</v>
      </c>
      <c r="KI14" s="5">
        <v>2.3743989999999999</v>
      </c>
      <c r="KJ14" s="5">
        <v>2.3741349999999999</v>
      </c>
      <c r="KK14" s="5">
        <v>2.3738800000000002</v>
      </c>
      <c r="KL14" s="5">
        <v>2.3735529999999998</v>
      </c>
      <c r="KM14" s="5">
        <v>2.3731409999999999</v>
      </c>
      <c r="KN14" s="5">
        <v>2.372846</v>
      </c>
      <c r="KO14" s="5">
        <v>2.3726400000000001</v>
      </c>
      <c r="KP14" s="5">
        <v>2.372439</v>
      </c>
      <c r="KQ14" s="5">
        <v>2.3722050000000001</v>
      </c>
      <c r="KR14" s="5">
        <v>2.37202</v>
      </c>
      <c r="KS14" s="5">
        <v>2.3718919999999999</v>
      </c>
      <c r="KT14" s="5">
        <v>2.3717389999999998</v>
      </c>
      <c r="KU14" s="5">
        <v>2.371559</v>
      </c>
      <c r="KV14" s="5">
        <v>2.3715259999999998</v>
      </c>
      <c r="KW14" s="5">
        <v>2.371648</v>
      </c>
      <c r="KX14" s="5">
        <v>2.3718319999999999</v>
      </c>
      <c r="KY14" s="5">
        <v>2.3720659999999998</v>
      </c>
      <c r="KZ14" s="5">
        <v>2.3725499999999999</v>
      </c>
      <c r="LA14" s="5">
        <v>2.3732039999999999</v>
      </c>
      <c r="LB14" s="5">
        <v>2.3739180000000002</v>
      </c>
      <c r="LC14" s="5">
        <v>2.3746610000000001</v>
      </c>
      <c r="LD14" s="5">
        <v>2.375572</v>
      </c>
      <c r="LE14" s="5">
        <v>2.3766430000000001</v>
      </c>
      <c r="LF14" s="5">
        <v>2.3778410000000001</v>
      </c>
      <c r="LG14" s="5">
        <v>2.3792249999999999</v>
      </c>
      <c r="LH14" s="5">
        <v>2.381046</v>
      </c>
      <c r="LI14" s="5">
        <v>2.3833250000000001</v>
      </c>
      <c r="LJ14" s="5">
        <v>2.3859910000000002</v>
      </c>
      <c r="LK14" s="5">
        <v>2.3890449999999999</v>
      </c>
      <c r="LL14" s="5">
        <v>2.3926850000000002</v>
      </c>
      <c r="LM14" s="5">
        <v>2.3967710000000002</v>
      </c>
      <c r="LN14" s="5">
        <v>2.401135</v>
      </c>
      <c r="LO14" s="5">
        <v>2.4056929999999999</v>
      </c>
      <c r="LP14" s="5">
        <v>2.410587</v>
      </c>
      <c r="LQ14" s="5">
        <v>2.4157090000000001</v>
      </c>
      <c r="LR14" s="5">
        <v>2.4209230000000002</v>
      </c>
      <c r="LS14" t="s">
        <v>388</v>
      </c>
      <c r="LT14" t="b">
        <v>0</v>
      </c>
      <c r="LU14" t="s">
        <v>349</v>
      </c>
      <c r="LV14" t="s">
        <v>349</v>
      </c>
      <c r="LW14">
        <v>2026</v>
      </c>
      <c r="LX14">
        <v>1</v>
      </c>
      <c r="LY14" s="2">
        <v>46126</v>
      </c>
      <c r="LZ14" s="3" t="s">
        <v>389</v>
      </c>
      <c r="MA14" t="s">
        <v>390</v>
      </c>
      <c r="MB14" t="s">
        <v>352</v>
      </c>
      <c r="MC14" t="s">
        <v>391</v>
      </c>
      <c r="MD14" t="s">
        <v>354</v>
      </c>
    </row>
    <row r="15" spans="1:342" x14ac:dyDescent="0.25">
      <c r="A15" t="s">
        <v>342</v>
      </c>
      <c r="B15" t="s">
        <v>392</v>
      </c>
      <c r="C15" t="s">
        <v>421</v>
      </c>
      <c r="D15" t="s">
        <v>363</v>
      </c>
      <c r="E15" t="s">
        <v>364</v>
      </c>
      <c r="F15" t="s">
        <v>347</v>
      </c>
      <c r="G15" s="4">
        <v>26808</v>
      </c>
      <c r="H15" s="4">
        <v>26890</v>
      </c>
      <c r="I15" s="4">
        <v>26955</v>
      </c>
      <c r="J15" s="4">
        <v>27024</v>
      </c>
      <c r="K15" s="4">
        <v>27064</v>
      </c>
      <c r="L15" s="4">
        <v>27083</v>
      </c>
      <c r="M15" s="4">
        <v>27039</v>
      </c>
      <c r="N15" s="4">
        <v>26970</v>
      </c>
      <c r="O15" s="4">
        <v>26923</v>
      </c>
      <c r="P15" s="4">
        <v>26868</v>
      </c>
      <c r="Q15" s="4">
        <v>26798</v>
      </c>
      <c r="R15" s="4">
        <v>26715</v>
      </c>
      <c r="S15" s="4">
        <v>26649</v>
      </c>
      <c r="T15" s="4">
        <v>26696</v>
      </c>
      <c r="U15" s="4">
        <v>26918</v>
      </c>
      <c r="V15" s="4">
        <v>27161</v>
      </c>
      <c r="W15" s="4">
        <v>27368</v>
      </c>
      <c r="X15" s="4">
        <v>27510</v>
      </c>
      <c r="Y15" s="4">
        <v>27573</v>
      </c>
      <c r="Z15" s="4">
        <v>27652</v>
      </c>
      <c r="AA15" s="4">
        <v>27695</v>
      </c>
      <c r="AB15" s="4">
        <v>27722</v>
      </c>
      <c r="AC15" s="4">
        <v>27762</v>
      </c>
      <c r="AD15" s="4">
        <v>27795</v>
      </c>
      <c r="AE15" s="4">
        <v>27820</v>
      </c>
      <c r="AF15" s="4">
        <v>27854</v>
      </c>
      <c r="AG15" s="4">
        <v>27947</v>
      </c>
      <c r="AH15" s="4">
        <v>28006</v>
      </c>
      <c r="AI15" s="4">
        <v>28038</v>
      </c>
      <c r="AJ15" s="4">
        <v>28131</v>
      </c>
      <c r="AK15" s="4">
        <v>28230</v>
      </c>
      <c r="AL15" s="4">
        <v>28316</v>
      </c>
      <c r="AM15" s="4">
        <v>28408</v>
      </c>
      <c r="AN15" s="4">
        <v>28460</v>
      </c>
      <c r="AO15" s="4">
        <v>28545</v>
      </c>
      <c r="AP15" s="4">
        <v>28648</v>
      </c>
      <c r="AQ15" s="4">
        <v>28769</v>
      </c>
      <c r="AR15" s="4">
        <v>28813</v>
      </c>
      <c r="AS15" s="4">
        <v>28840</v>
      </c>
      <c r="AT15" s="4">
        <v>28901</v>
      </c>
      <c r="AU15" s="4">
        <v>28904</v>
      </c>
      <c r="AV15" s="4">
        <v>28937</v>
      </c>
      <c r="AW15" s="4">
        <v>28949</v>
      </c>
      <c r="AX15" s="4">
        <v>28908</v>
      </c>
      <c r="AY15" s="4">
        <v>28836</v>
      </c>
      <c r="AZ15" s="4">
        <v>28767</v>
      </c>
      <c r="BA15" s="4">
        <v>28649</v>
      </c>
      <c r="BB15" s="4">
        <v>28517</v>
      </c>
      <c r="BC15" s="4">
        <v>28472</v>
      </c>
      <c r="BD15" s="4">
        <v>28382</v>
      </c>
      <c r="BE15" s="4">
        <v>28324</v>
      </c>
      <c r="BF15" s="4">
        <v>28268</v>
      </c>
      <c r="BG15" s="4">
        <v>28286</v>
      </c>
      <c r="BH15" s="4">
        <v>28224</v>
      </c>
      <c r="BI15" s="4">
        <v>28206</v>
      </c>
      <c r="BJ15" s="4">
        <v>28212</v>
      </c>
      <c r="BK15" s="4">
        <v>28214</v>
      </c>
      <c r="BL15" s="4">
        <v>28187</v>
      </c>
      <c r="BM15" s="4">
        <v>28198</v>
      </c>
      <c r="BN15" s="4">
        <v>28121</v>
      </c>
      <c r="BO15" s="4">
        <v>28167</v>
      </c>
      <c r="BP15" s="4">
        <v>28215</v>
      </c>
      <c r="BQ15" s="4">
        <v>28299</v>
      </c>
      <c r="BR15" s="4">
        <v>28335</v>
      </c>
      <c r="BS15" s="4">
        <v>28300</v>
      </c>
      <c r="BT15" s="4">
        <v>28349</v>
      </c>
      <c r="BU15" s="4">
        <v>28347</v>
      </c>
      <c r="BV15" s="4">
        <v>28427</v>
      </c>
      <c r="BW15" s="4">
        <v>28466</v>
      </c>
      <c r="BX15" s="4">
        <v>28565</v>
      </c>
      <c r="BY15" s="4">
        <v>28523</v>
      </c>
      <c r="BZ15" s="4">
        <v>28500</v>
      </c>
      <c r="CA15" s="4">
        <v>28490</v>
      </c>
      <c r="CB15" s="4">
        <v>28505</v>
      </c>
      <c r="CC15" s="4">
        <v>28620</v>
      </c>
      <c r="CD15" s="4">
        <v>28719</v>
      </c>
      <c r="CE15" s="4">
        <v>28816</v>
      </c>
      <c r="CF15" s="4">
        <v>28838</v>
      </c>
      <c r="CG15" s="4">
        <v>28920</v>
      </c>
      <c r="CH15" s="4">
        <v>29006</v>
      </c>
      <c r="CI15" s="4">
        <v>29044</v>
      </c>
      <c r="CJ15" s="4">
        <v>29067</v>
      </c>
      <c r="CK15" s="4">
        <v>29103</v>
      </c>
      <c r="CL15" s="4">
        <v>29069</v>
      </c>
      <c r="CM15" s="4">
        <v>29104</v>
      </c>
      <c r="CN15" s="4">
        <v>29175</v>
      </c>
      <c r="CO15" s="4">
        <v>29202</v>
      </c>
      <c r="CP15" s="4">
        <v>29323</v>
      </c>
      <c r="CQ15" s="4">
        <v>29312</v>
      </c>
      <c r="CR15" s="4">
        <v>29453</v>
      </c>
      <c r="CS15" s="4">
        <v>29501</v>
      </c>
      <c r="CT15" s="4">
        <v>29626</v>
      </c>
      <c r="CU15" s="4">
        <v>29630</v>
      </c>
      <c r="CV15" s="4">
        <v>29693</v>
      </c>
      <c r="CW15" s="4">
        <v>29758</v>
      </c>
      <c r="CX15" s="4">
        <v>29761</v>
      </c>
      <c r="CY15" s="4">
        <v>29893</v>
      </c>
      <c r="CZ15" s="4">
        <v>29907</v>
      </c>
      <c r="DA15" s="4">
        <v>29919</v>
      </c>
      <c r="DB15" s="4">
        <v>30096</v>
      </c>
      <c r="DC15" s="4">
        <v>30205</v>
      </c>
      <c r="DD15" s="4">
        <v>30239</v>
      </c>
      <c r="DE15" s="4">
        <v>30365</v>
      </c>
      <c r="DF15" s="4">
        <v>30447</v>
      </c>
      <c r="DG15" s="4">
        <v>30652</v>
      </c>
      <c r="DH15" s="4">
        <v>30791</v>
      </c>
      <c r="DI15" s="4">
        <v>30876</v>
      </c>
      <c r="DJ15" s="4">
        <v>30915</v>
      </c>
      <c r="DK15" s="4">
        <v>30898</v>
      </c>
      <c r="DL15" s="4">
        <v>30980</v>
      </c>
      <c r="DM15" s="4">
        <v>31070</v>
      </c>
      <c r="DN15" s="4">
        <v>31184</v>
      </c>
      <c r="DO15" s="4">
        <v>31306</v>
      </c>
      <c r="DP15" s="4">
        <v>31402</v>
      </c>
      <c r="DQ15" s="4">
        <v>31420</v>
      </c>
      <c r="DR15" s="4">
        <v>31531</v>
      </c>
      <c r="DS15" s="4">
        <v>31601</v>
      </c>
      <c r="DT15" s="4">
        <v>31535</v>
      </c>
      <c r="DU15" s="4">
        <v>31544</v>
      </c>
      <c r="DV15" s="4">
        <v>31555</v>
      </c>
      <c r="DW15" s="4">
        <v>31539</v>
      </c>
      <c r="DX15" s="4">
        <v>31680</v>
      </c>
      <c r="DY15" s="4">
        <v>31855</v>
      </c>
      <c r="DZ15" s="4">
        <v>31827</v>
      </c>
      <c r="EA15" s="4">
        <v>31924</v>
      </c>
      <c r="EB15" s="4">
        <v>31987</v>
      </c>
      <c r="EC15" s="4">
        <v>31945</v>
      </c>
      <c r="ED15" s="4">
        <v>32040</v>
      </c>
      <c r="EE15" s="4">
        <v>32103</v>
      </c>
      <c r="EF15" s="4">
        <v>32264</v>
      </c>
      <c r="EG15" s="4">
        <v>32325</v>
      </c>
      <c r="EH15" s="4">
        <v>32479</v>
      </c>
      <c r="EI15" s="4">
        <v>32424</v>
      </c>
      <c r="EJ15" s="4">
        <v>32505</v>
      </c>
      <c r="EK15" s="4">
        <v>32646</v>
      </c>
      <c r="EL15" s="4">
        <v>32708</v>
      </c>
      <c r="EM15" s="4">
        <v>32807</v>
      </c>
      <c r="EN15" s="4">
        <v>32832</v>
      </c>
      <c r="EO15" s="4">
        <v>32861</v>
      </c>
      <c r="EP15" s="4">
        <v>32878</v>
      </c>
      <c r="EQ15" s="4">
        <v>33044</v>
      </c>
      <c r="ER15" s="4">
        <v>33018</v>
      </c>
      <c r="ES15" s="4">
        <v>33153</v>
      </c>
      <c r="ET15" s="4">
        <v>33290</v>
      </c>
      <c r="EU15" s="4">
        <v>33324</v>
      </c>
      <c r="EV15" s="4">
        <v>33458</v>
      </c>
      <c r="EW15" s="4">
        <v>33497</v>
      </c>
      <c r="EX15" s="4">
        <v>33501</v>
      </c>
      <c r="EY15" s="4">
        <v>33547</v>
      </c>
      <c r="EZ15" s="4">
        <v>33626</v>
      </c>
      <c r="FA15" s="4">
        <v>33566</v>
      </c>
      <c r="FB15" s="4">
        <v>33689</v>
      </c>
      <c r="FC15" s="4">
        <v>33832</v>
      </c>
      <c r="FD15" s="4">
        <v>33818</v>
      </c>
      <c r="FE15" s="4">
        <v>33879</v>
      </c>
      <c r="FF15" s="4">
        <v>34038</v>
      </c>
      <c r="FG15" s="4">
        <v>34080</v>
      </c>
      <c r="FH15" s="4">
        <v>34295</v>
      </c>
      <c r="FI15" s="4">
        <v>34221</v>
      </c>
      <c r="FJ15" s="4">
        <v>34340</v>
      </c>
      <c r="FK15" s="4">
        <v>34387</v>
      </c>
      <c r="FL15" s="4">
        <v>34024</v>
      </c>
      <c r="FM15" s="4">
        <v>34045</v>
      </c>
      <c r="FN15" s="4">
        <v>34059</v>
      </c>
      <c r="FO15" s="4">
        <v>33981</v>
      </c>
      <c r="FP15" s="4">
        <v>34039</v>
      </c>
      <c r="FQ15" s="4">
        <v>34221</v>
      </c>
      <c r="FR15" s="4">
        <v>34158</v>
      </c>
      <c r="FS15" s="4">
        <v>34082</v>
      </c>
      <c r="FT15" s="4">
        <v>34300</v>
      </c>
      <c r="FU15" s="4">
        <v>34196</v>
      </c>
      <c r="FV15" s="4">
        <v>34466</v>
      </c>
      <c r="FW15" s="4">
        <v>34714</v>
      </c>
      <c r="FX15" s="4">
        <v>34822</v>
      </c>
      <c r="FY15" s="4">
        <v>34778</v>
      </c>
      <c r="FZ15" s="4">
        <v>34718</v>
      </c>
      <c r="GA15" s="4">
        <v>34848</v>
      </c>
      <c r="GB15" s="4">
        <v>34956</v>
      </c>
      <c r="GC15" s="4">
        <v>35282</v>
      </c>
      <c r="GD15" s="4">
        <v>35415</v>
      </c>
      <c r="GE15" s="4">
        <v>35589</v>
      </c>
      <c r="GF15" s="4">
        <v>35886</v>
      </c>
      <c r="GG15" s="4">
        <v>35981</v>
      </c>
      <c r="GH15" s="4">
        <v>36127</v>
      </c>
      <c r="GI15" s="5">
        <v>36089.230000000003</v>
      </c>
      <c r="GJ15" s="5">
        <v>36084.199999999997</v>
      </c>
      <c r="GK15" s="5">
        <v>36096.879999999997</v>
      </c>
      <c r="GL15" s="5">
        <v>36113.24</v>
      </c>
      <c r="GM15" s="5">
        <v>36140.31</v>
      </c>
      <c r="GN15" s="5">
        <v>36167.75</v>
      </c>
      <c r="GO15" s="5">
        <v>36188.85</v>
      </c>
      <c r="GP15" s="5">
        <v>36213.660000000003</v>
      </c>
      <c r="GQ15" s="5">
        <v>36242.22</v>
      </c>
      <c r="GR15" s="5">
        <v>36270.89</v>
      </c>
      <c r="GS15" s="5">
        <v>36294.68</v>
      </c>
      <c r="GT15" s="5">
        <v>36318.47</v>
      </c>
      <c r="GU15" s="5">
        <v>36338.639999999999</v>
      </c>
      <c r="GV15" s="5">
        <v>36355.19</v>
      </c>
      <c r="GW15" s="5">
        <v>36367.5</v>
      </c>
      <c r="GX15" s="5">
        <v>36379.79</v>
      </c>
      <c r="GY15" s="5">
        <v>36392.050000000003</v>
      </c>
      <c r="GZ15" s="5">
        <v>36404.32</v>
      </c>
      <c r="HA15" s="5">
        <v>36412.89</v>
      </c>
      <c r="HB15" s="5">
        <v>36421.440000000002</v>
      </c>
      <c r="HC15" s="5">
        <v>36429.949999999997</v>
      </c>
      <c r="HD15" s="5">
        <v>36438.449999999997</v>
      </c>
      <c r="HE15" s="5">
        <v>36443.35</v>
      </c>
      <c r="HF15" s="5">
        <v>36448.230000000003</v>
      </c>
      <c r="HG15" s="5">
        <v>36453.089999999997</v>
      </c>
      <c r="HH15" s="5">
        <v>36457.910000000003</v>
      </c>
      <c r="HI15" s="5">
        <v>36462.67</v>
      </c>
      <c r="HJ15" s="5">
        <v>36467.39</v>
      </c>
      <c r="HK15" s="5">
        <v>36472.089999999997</v>
      </c>
      <c r="HL15" s="5">
        <v>36476.75</v>
      </c>
      <c r="HM15" s="5">
        <v>36481.279999999999</v>
      </c>
      <c r="HN15" s="5">
        <v>36485.78</v>
      </c>
      <c r="HO15" s="5">
        <v>36490.25</v>
      </c>
      <c r="HP15" s="5">
        <v>36494.67</v>
      </c>
      <c r="HQ15" s="5">
        <v>36497.25</v>
      </c>
      <c r="HR15" s="5">
        <v>36496.92</v>
      </c>
      <c r="HS15" s="5">
        <v>36495.42</v>
      </c>
      <c r="HT15" s="5">
        <v>36493.82</v>
      </c>
      <c r="HU15" s="5">
        <v>36492.04</v>
      </c>
      <c r="HV15" s="5">
        <v>36490.160000000003</v>
      </c>
      <c r="HW15" s="5">
        <v>36488.199999999997</v>
      </c>
      <c r="HX15" s="5">
        <v>36486.11</v>
      </c>
      <c r="HY15" s="5">
        <v>36483.949999999997</v>
      </c>
      <c r="HZ15" s="5">
        <v>36481.730000000003</v>
      </c>
      <c r="IA15" s="5">
        <v>36479.379999999997</v>
      </c>
      <c r="IB15" s="5">
        <v>36476.94</v>
      </c>
      <c r="IC15" s="5">
        <v>36474.29</v>
      </c>
      <c r="ID15" s="5">
        <v>36471.54</v>
      </c>
      <c r="IE15" s="5">
        <v>36468.69</v>
      </c>
      <c r="IF15" s="5">
        <v>36465.730000000003</v>
      </c>
      <c r="IG15" s="5">
        <v>36462.65</v>
      </c>
      <c r="IH15" s="5">
        <v>36459.49</v>
      </c>
      <c r="II15" s="5">
        <v>36456.199999999997</v>
      </c>
      <c r="IJ15" s="5">
        <v>36452.82</v>
      </c>
      <c r="IK15" s="5">
        <v>36449.71</v>
      </c>
      <c r="IL15" s="5">
        <v>36446.53</v>
      </c>
      <c r="IM15" s="5">
        <v>36443.26</v>
      </c>
      <c r="IN15" s="5">
        <v>36439.89</v>
      </c>
      <c r="IO15" s="5">
        <v>36436.92</v>
      </c>
      <c r="IP15" s="5">
        <v>36433.89</v>
      </c>
      <c r="IQ15" s="5">
        <v>36435.4</v>
      </c>
      <c r="IR15" s="5">
        <v>36436.839999999997</v>
      </c>
      <c r="IS15" s="5">
        <v>36439.08</v>
      </c>
      <c r="IT15" s="5">
        <v>36441.269999999997</v>
      </c>
      <c r="IU15" s="5">
        <v>36443.370000000003</v>
      </c>
      <c r="IV15" s="5">
        <v>36445.39</v>
      </c>
      <c r="IW15" s="5">
        <v>36442.99</v>
      </c>
      <c r="IX15" s="5">
        <v>36440.54</v>
      </c>
      <c r="IY15" s="5">
        <v>36438.01</v>
      </c>
      <c r="IZ15" s="5">
        <v>36435.43</v>
      </c>
      <c r="JA15" s="5">
        <v>36425.129999999997</v>
      </c>
      <c r="JB15" s="5">
        <v>36414.839999999997</v>
      </c>
      <c r="JC15" s="5">
        <v>36404.6</v>
      </c>
      <c r="JD15" s="5">
        <v>36394.379999999997</v>
      </c>
      <c r="JE15" s="5">
        <v>36379.67</v>
      </c>
      <c r="JF15" s="5">
        <v>36365.11</v>
      </c>
      <c r="JG15" s="5">
        <v>36350.69</v>
      </c>
      <c r="JH15" s="5">
        <v>36336.44</v>
      </c>
      <c r="JI15" s="5">
        <v>36316.54</v>
      </c>
      <c r="JJ15" s="5">
        <v>36296.74</v>
      </c>
      <c r="JK15" s="5">
        <v>36277.06</v>
      </c>
      <c r="JL15" s="5">
        <v>36257.49</v>
      </c>
      <c r="JM15" s="5">
        <v>36233.79</v>
      </c>
      <c r="JN15" s="5">
        <v>36210.019999999997</v>
      </c>
      <c r="JO15" s="5">
        <v>36186.26</v>
      </c>
      <c r="JP15" s="5">
        <v>36162.44</v>
      </c>
      <c r="JQ15" s="5">
        <v>36134.67</v>
      </c>
      <c r="JR15" s="5">
        <v>36106.870000000003</v>
      </c>
      <c r="JS15" s="5">
        <v>36079.03</v>
      </c>
      <c r="JT15" s="5">
        <v>36051.14</v>
      </c>
      <c r="JU15" s="5">
        <v>36021.86</v>
      </c>
      <c r="JV15" s="5">
        <v>35992.54</v>
      </c>
      <c r="JW15" s="5">
        <v>35963.19</v>
      </c>
      <c r="JX15" s="5">
        <v>35933.79</v>
      </c>
      <c r="JY15" s="5">
        <v>35900.18</v>
      </c>
      <c r="JZ15" s="5">
        <v>35866.559999999998</v>
      </c>
      <c r="KA15" s="5">
        <v>35832.910000000003</v>
      </c>
      <c r="KB15" s="5">
        <v>35799.230000000003</v>
      </c>
      <c r="KC15" s="5">
        <v>35764.01</v>
      </c>
      <c r="KD15" s="5">
        <v>35728.769999999997</v>
      </c>
      <c r="KE15" s="5">
        <v>35693.5</v>
      </c>
      <c r="KF15" s="5">
        <v>35658.199999999997</v>
      </c>
      <c r="KG15" s="5">
        <v>35620.71</v>
      </c>
      <c r="KH15" s="5">
        <v>35583.21</v>
      </c>
      <c r="KI15" s="5">
        <v>35545.67</v>
      </c>
      <c r="KJ15" s="5">
        <v>35508.120000000003</v>
      </c>
      <c r="KK15" s="5">
        <v>35465.57</v>
      </c>
      <c r="KL15" s="5">
        <v>35422.959999999999</v>
      </c>
      <c r="KM15" s="5">
        <v>35380.35</v>
      </c>
      <c r="KN15" s="5">
        <v>35337.74</v>
      </c>
      <c r="KO15" s="5">
        <v>35294.82</v>
      </c>
      <c r="KP15" s="5">
        <v>35251.9</v>
      </c>
      <c r="KQ15" s="5">
        <v>35208.949999999997</v>
      </c>
      <c r="KR15" s="5">
        <v>35165.97</v>
      </c>
      <c r="KS15" s="5">
        <v>35120.870000000003</v>
      </c>
      <c r="KT15" s="5">
        <v>35075.769999999997</v>
      </c>
      <c r="KU15" s="5">
        <v>35030.620000000003</v>
      </c>
      <c r="KV15" s="5">
        <v>34985.449999999997</v>
      </c>
      <c r="KW15" s="5">
        <v>34937.82</v>
      </c>
      <c r="KX15" s="5">
        <v>34890.18</v>
      </c>
      <c r="KY15" s="5">
        <v>34842.5</v>
      </c>
      <c r="KZ15" s="5">
        <v>34794.78</v>
      </c>
      <c r="LA15" s="5">
        <v>34747.06</v>
      </c>
      <c r="LB15" s="5">
        <v>34699.300000000003</v>
      </c>
      <c r="LC15" s="5">
        <v>34651.519999999997</v>
      </c>
      <c r="LD15" s="5">
        <v>34603.699999999997</v>
      </c>
      <c r="LE15" s="5">
        <v>34556.71</v>
      </c>
      <c r="LF15" s="5">
        <v>34509.699999999997</v>
      </c>
      <c r="LG15" s="5">
        <v>34462.620000000003</v>
      </c>
      <c r="LH15" s="5">
        <v>34415.519999999997</v>
      </c>
      <c r="LI15" s="5">
        <v>34366.9</v>
      </c>
      <c r="LJ15" s="5">
        <v>34318.239999999998</v>
      </c>
      <c r="LK15" s="5">
        <v>34269.54</v>
      </c>
      <c r="LL15" s="5">
        <v>34220.769999999997</v>
      </c>
      <c r="LM15" s="5">
        <v>34173.120000000003</v>
      </c>
      <c r="LN15" s="5">
        <v>34125.39</v>
      </c>
      <c r="LO15" s="5">
        <v>34077.629999999997</v>
      </c>
      <c r="LP15" s="5">
        <v>34029.82</v>
      </c>
      <c r="LQ15" s="5">
        <v>33982.089999999997</v>
      </c>
      <c r="LR15" s="5">
        <v>33934.410000000003</v>
      </c>
      <c r="LS15" t="s">
        <v>393</v>
      </c>
      <c r="LT15" t="b">
        <v>1</v>
      </c>
      <c r="LU15" t="s">
        <v>349</v>
      </c>
      <c r="LV15" t="s">
        <v>349</v>
      </c>
      <c r="LW15">
        <v>2025</v>
      </c>
      <c r="LX15">
        <v>4</v>
      </c>
      <c r="LY15" s="2">
        <v>46126</v>
      </c>
      <c r="LZ15" t="s">
        <v>393</v>
      </c>
      <c r="MA15" t="s">
        <v>349</v>
      </c>
      <c r="MB15" t="s">
        <v>352</v>
      </c>
      <c r="MC15" t="s">
        <v>394</v>
      </c>
      <c r="MD15" t="s">
        <v>354</v>
      </c>
    </row>
    <row r="16" spans="1:342" x14ac:dyDescent="0.25">
      <c r="A16" t="s">
        <v>342</v>
      </c>
      <c r="B16" s="3" t="s">
        <v>494</v>
      </c>
      <c r="C16" t="s">
        <v>421</v>
      </c>
      <c r="D16" s="3" t="s">
        <v>495</v>
      </c>
      <c r="E16" t="s">
        <v>349</v>
      </c>
      <c r="F16" t="s">
        <v>347</v>
      </c>
      <c r="G16" s="4">
        <v>25.046749999999999</v>
      </c>
      <c r="H16" s="4">
        <v>25.087209999999999</v>
      </c>
      <c r="I16" s="4">
        <v>25.088069999999998</v>
      </c>
      <c r="J16" s="4">
        <v>25.088930000000001</v>
      </c>
      <c r="K16" s="4">
        <v>25.089790000000001</v>
      </c>
      <c r="L16" s="4">
        <v>25.09064</v>
      </c>
      <c r="M16" s="4">
        <v>25.063839999999999</v>
      </c>
      <c r="N16" s="4">
        <v>25.03708</v>
      </c>
      <c r="O16" s="4">
        <v>25.010380000000001</v>
      </c>
      <c r="P16" s="4">
        <v>24.983730000000001</v>
      </c>
      <c r="Q16" s="4">
        <v>24.901710000000001</v>
      </c>
      <c r="R16" s="4">
        <v>24.819990000000001</v>
      </c>
      <c r="S16" s="4">
        <v>24.73856</v>
      </c>
      <c r="T16" s="4">
        <v>24.657419999999998</v>
      </c>
      <c r="U16" s="4">
        <v>24.59301</v>
      </c>
      <c r="V16" s="4">
        <v>24.528849999999998</v>
      </c>
      <c r="W16" s="4">
        <v>24.464929999999999</v>
      </c>
      <c r="X16" s="4">
        <v>24.401240000000001</v>
      </c>
      <c r="Y16" s="4">
        <v>24.50168</v>
      </c>
      <c r="Z16" s="4">
        <v>24.601880000000001</v>
      </c>
      <c r="AA16" s="4">
        <v>24.701830000000001</v>
      </c>
      <c r="AB16" s="4">
        <v>24.80153</v>
      </c>
      <c r="AC16" s="4">
        <v>24.869810000000001</v>
      </c>
      <c r="AD16" s="4">
        <v>24.937950000000001</v>
      </c>
      <c r="AE16" s="4">
        <v>25.005960000000002</v>
      </c>
      <c r="AF16" s="4">
        <v>25.073830000000001</v>
      </c>
      <c r="AG16" s="4">
        <v>25.12576</v>
      </c>
      <c r="AH16" s="4">
        <v>25.177589999999999</v>
      </c>
      <c r="AI16" s="4">
        <v>25.229299999999999</v>
      </c>
      <c r="AJ16" s="4">
        <v>25.280899999999999</v>
      </c>
      <c r="AK16" s="4">
        <v>25.313410000000001</v>
      </c>
      <c r="AL16" s="4">
        <v>25.345870000000001</v>
      </c>
      <c r="AM16" s="4">
        <v>25.37829</v>
      </c>
      <c r="AN16" s="4">
        <v>25.41065</v>
      </c>
      <c r="AO16" s="4">
        <v>25.446670000000001</v>
      </c>
      <c r="AP16" s="4">
        <v>25.48264</v>
      </c>
      <c r="AQ16" s="4">
        <v>25.518560000000001</v>
      </c>
      <c r="AR16" s="4">
        <v>25.55444</v>
      </c>
      <c r="AS16" s="4">
        <v>25.56991</v>
      </c>
      <c r="AT16" s="4">
        <v>25.585380000000001</v>
      </c>
      <c r="AU16" s="4">
        <v>25.600819999999999</v>
      </c>
      <c r="AV16" s="4">
        <v>25.61626</v>
      </c>
      <c r="AW16" s="4">
        <v>25.64676</v>
      </c>
      <c r="AX16" s="4">
        <v>25.677240000000001</v>
      </c>
      <c r="AY16" s="4">
        <v>25.707699999999999</v>
      </c>
      <c r="AZ16" s="4">
        <v>25.738140000000001</v>
      </c>
      <c r="BA16" s="4">
        <v>25.767250000000001</v>
      </c>
      <c r="BB16" s="4">
        <v>25.79636</v>
      </c>
      <c r="BC16" s="4">
        <v>25.82546</v>
      </c>
      <c r="BD16" s="4">
        <v>25.85455</v>
      </c>
      <c r="BE16" s="4">
        <v>25.87856</v>
      </c>
      <c r="BF16" s="4">
        <v>25.902570000000001</v>
      </c>
      <c r="BG16" s="4">
        <v>25.926580000000001</v>
      </c>
      <c r="BH16" s="4">
        <v>25.950579999999999</v>
      </c>
      <c r="BI16" s="4">
        <v>25.954219999999999</v>
      </c>
      <c r="BJ16" s="4">
        <v>25.95786</v>
      </c>
      <c r="BK16" s="4">
        <v>25.961500000000001</v>
      </c>
      <c r="BL16" s="4">
        <v>25.965129999999998</v>
      </c>
      <c r="BM16" s="4">
        <v>25.97448</v>
      </c>
      <c r="BN16" s="4">
        <v>25.983809999999998</v>
      </c>
      <c r="BO16" s="4">
        <v>25.993130000000001</v>
      </c>
      <c r="BP16" s="4">
        <v>26.00243</v>
      </c>
      <c r="BQ16" s="4">
        <v>25.997450000000001</v>
      </c>
      <c r="BR16" s="4">
        <v>25.992470000000001</v>
      </c>
      <c r="BS16" s="4">
        <v>25.98751</v>
      </c>
      <c r="BT16" s="4">
        <v>25.98255</v>
      </c>
      <c r="BU16" s="4">
        <v>25.97381</v>
      </c>
      <c r="BV16" s="4">
        <v>25.96509</v>
      </c>
      <c r="BW16" s="4">
        <v>25.956379999999999</v>
      </c>
      <c r="BX16" s="4">
        <v>25.947679999999998</v>
      </c>
      <c r="BY16" s="4">
        <v>25.944040000000001</v>
      </c>
      <c r="BZ16" s="4">
        <v>25.9404</v>
      </c>
      <c r="CA16" s="4">
        <v>25.93676</v>
      </c>
      <c r="CB16" s="4">
        <v>25.933140000000002</v>
      </c>
      <c r="CC16" s="4">
        <v>25.905360000000002</v>
      </c>
      <c r="CD16" s="4">
        <v>25.877649999999999</v>
      </c>
      <c r="CE16" s="4">
        <v>25.850020000000001</v>
      </c>
      <c r="CF16" s="4">
        <v>25.82245</v>
      </c>
      <c r="CG16" s="4">
        <v>25.805779999999999</v>
      </c>
      <c r="CH16" s="4">
        <v>25.789159999999999</v>
      </c>
      <c r="CI16" s="4">
        <v>25.772580000000001</v>
      </c>
      <c r="CJ16" s="4">
        <v>25.756060000000002</v>
      </c>
      <c r="CK16" s="4">
        <v>25.753620000000002</v>
      </c>
      <c r="CL16" s="4">
        <v>25.751190000000001</v>
      </c>
      <c r="CM16" s="4">
        <v>25.74877</v>
      </c>
      <c r="CN16" s="4">
        <v>25.746359999999999</v>
      </c>
      <c r="CO16" s="4">
        <v>25.740400000000001</v>
      </c>
      <c r="CP16" s="4">
        <v>25.734459999999999</v>
      </c>
      <c r="CQ16" s="4">
        <v>25.728539999999999</v>
      </c>
      <c r="CR16" s="4">
        <v>25.722639999999998</v>
      </c>
      <c r="CS16" s="4">
        <v>25.724419999999999</v>
      </c>
      <c r="CT16" s="4">
        <v>25.726199999999999</v>
      </c>
      <c r="CU16" s="4">
        <v>25.727969999999999</v>
      </c>
      <c r="CV16" s="4">
        <v>25.72973</v>
      </c>
      <c r="CW16" s="4">
        <v>25.725010000000001</v>
      </c>
      <c r="CX16" s="4">
        <v>25.720310000000001</v>
      </c>
      <c r="CY16" s="4">
        <v>25.715620000000001</v>
      </c>
      <c r="CZ16" s="4">
        <v>25.71095</v>
      </c>
      <c r="DA16" s="4">
        <v>25.689419999999998</v>
      </c>
      <c r="DB16" s="4">
        <v>25.668009999999999</v>
      </c>
      <c r="DC16" s="4">
        <v>25.646699999999999</v>
      </c>
      <c r="DD16" s="4">
        <v>25.625509999999998</v>
      </c>
      <c r="DE16" s="4">
        <v>25.595849999999999</v>
      </c>
      <c r="DF16" s="4">
        <v>25.566310000000001</v>
      </c>
      <c r="DG16" s="4">
        <v>25.536909999999999</v>
      </c>
      <c r="DH16" s="4">
        <v>25.507629999999999</v>
      </c>
      <c r="DI16" s="4">
        <v>25.52167</v>
      </c>
      <c r="DJ16" s="4">
        <v>25.53566</v>
      </c>
      <c r="DK16" s="4">
        <v>25.549589999999998</v>
      </c>
      <c r="DL16" s="4">
        <v>25.563479999999998</v>
      </c>
      <c r="DM16" s="4">
        <v>25.621549999999999</v>
      </c>
      <c r="DN16" s="4">
        <v>25.67943</v>
      </c>
      <c r="DO16" s="4">
        <v>25.737130000000001</v>
      </c>
      <c r="DP16" s="4">
        <v>25.794650000000001</v>
      </c>
      <c r="DQ16" s="4">
        <v>25.881430000000002</v>
      </c>
      <c r="DR16" s="4">
        <v>25.968019999999999</v>
      </c>
      <c r="DS16" s="4">
        <v>26.054410000000001</v>
      </c>
      <c r="DT16" s="4">
        <v>26.140609999999999</v>
      </c>
      <c r="DU16" s="4">
        <v>26.215920000000001</v>
      </c>
      <c r="DV16" s="4">
        <v>26.290949999999999</v>
      </c>
      <c r="DW16" s="4">
        <v>26.36571</v>
      </c>
      <c r="DX16" s="4">
        <v>26.440200000000001</v>
      </c>
      <c r="DY16" s="4">
        <v>26.482230000000001</v>
      </c>
      <c r="DZ16" s="4">
        <v>26.523990000000001</v>
      </c>
      <c r="EA16" s="4">
        <v>26.5655</v>
      </c>
      <c r="EB16" s="4">
        <v>26.606739999999999</v>
      </c>
      <c r="EC16" s="4">
        <v>26.805040000000002</v>
      </c>
      <c r="ED16" s="4">
        <v>27.002759999999999</v>
      </c>
      <c r="EE16" s="4">
        <v>27.199909999999999</v>
      </c>
      <c r="EF16" s="4">
        <v>27.3965</v>
      </c>
      <c r="EG16" s="4">
        <v>27.519839999999999</v>
      </c>
      <c r="EH16" s="4">
        <v>27.642700000000001</v>
      </c>
      <c r="EI16" s="4">
        <v>27.765090000000001</v>
      </c>
      <c r="EJ16" s="4">
        <v>27.88701</v>
      </c>
      <c r="EK16" s="4">
        <v>27.991910000000001</v>
      </c>
      <c r="EL16" s="4">
        <v>28.096350000000001</v>
      </c>
      <c r="EM16" s="4">
        <v>28.20036</v>
      </c>
      <c r="EN16" s="4">
        <v>28.303920000000002</v>
      </c>
      <c r="EO16" s="4">
        <v>28.35239</v>
      </c>
      <c r="EP16" s="4">
        <v>28.40062</v>
      </c>
      <c r="EQ16" s="4">
        <v>28.448630000000001</v>
      </c>
      <c r="ER16" s="4">
        <v>28.496400000000001</v>
      </c>
      <c r="ES16" s="4">
        <v>28.535399999999999</v>
      </c>
      <c r="ET16" s="4">
        <v>28.574190000000002</v>
      </c>
      <c r="EU16" s="4">
        <v>28.612780000000001</v>
      </c>
      <c r="EV16" s="4">
        <v>28.65117</v>
      </c>
      <c r="EW16" s="4">
        <v>28.684360000000002</v>
      </c>
      <c r="EX16" s="4">
        <v>28.717410000000001</v>
      </c>
      <c r="EY16" s="4">
        <v>28.750309999999999</v>
      </c>
      <c r="EZ16" s="4">
        <v>28.783069999999999</v>
      </c>
      <c r="FA16" s="4">
        <v>28.81485</v>
      </c>
      <c r="FB16" s="4">
        <v>28.84648</v>
      </c>
      <c r="FC16" s="4">
        <v>28.877980000000001</v>
      </c>
      <c r="FD16" s="4">
        <v>28.90934</v>
      </c>
      <c r="FE16" s="4">
        <v>28.939889999999998</v>
      </c>
      <c r="FF16" s="4">
        <v>28.97025</v>
      </c>
      <c r="FG16" s="4">
        <v>29.000440000000001</v>
      </c>
      <c r="FH16" s="4">
        <v>29.030449999999998</v>
      </c>
      <c r="FI16" s="4">
        <v>29.033159999999999</v>
      </c>
      <c r="FJ16" s="4">
        <v>29.03586</v>
      </c>
      <c r="FK16" s="4">
        <v>29.038540000000001</v>
      </c>
      <c r="FL16" s="4">
        <v>29.04121</v>
      </c>
      <c r="FM16" s="4">
        <v>29.10033</v>
      </c>
      <c r="FN16" s="4">
        <v>29.159289999999999</v>
      </c>
      <c r="FO16" s="4">
        <v>29.21808</v>
      </c>
      <c r="FP16" s="4">
        <v>29.276720000000001</v>
      </c>
      <c r="FQ16" s="4">
        <v>29.326160000000002</v>
      </c>
      <c r="FR16" s="4">
        <v>29.37538</v>
      </c>
      <c r="FS16" s="4">
        <v>29.424389999999999</v>
      </c>
      <c r="FT16" s="4">
        <v>29.473189999999999</v>
      </c>
      <c r="FU16" s="4">
        <v>29.48199</v>
      </c>
      <c r="FV16" s="4">
        <v>29.49072</v>
      </c>
      <c r="FW16" s="4">
        <v>29.499390000000002</v>
      </c>
      <c r="FX16" s="4">
        <v>29.507999999999999</v>
      </c>
      <c r="FY16" s="4">
        <v>29.5596</v>
      </c>
      <c r="FZ16" s="4">
        <v>29.61092</v>
      </c>
      <c r="GA16" s="4">
        <v>29.661960000000001</v>
      </c>
      <c r="GB16" s="4">
        <v>29.712720000000001</v>
      </c>
      <c r="GC16" s="5">
        <v>29.793569999999999</v>
      </c>
      <c r="GD16" s="5">
        <v>29.874569999999999</v>
      </c>
      <c r="GE16" s="5">
        <v>29.95553</v>
      </c>
      <c r="GF16" s="5">
        <v>30.036470000000001</v>
      </c>
      <c r="GG16" s="5">
        <v>30.171620000000001</v>
      </c>
      <c r="GH16" s="5">
        <v>30.306699999999999</v>
      </c>
      <c r="GI16" s="5">
        <v>30.441669999999998</v>
      </c>
      <c r="GJ16" s="5">
        <v>30.576540000000001</v>
      </c>
      <c r="GK16" s="5">
        <v>30.676079999999999</v>
      </c>
      <c r="GL16" s="5">
        <v>30.77524</v>
      </c>
      <c r="GM16" s="5">
        <v>30.874030000000001</v>
      </c>
      <c r="GN16" s="5">
        <v>30.972429999999999</v>
      </c>
      <c r="GO16" s="5">
        <v>31.096979999999999</v>
      </c>
      <c r="GP16" s="5">
        <v>31.221229999999998</v>
      </c>
      <c r="GQ16" s="5">
        <v>31.345179999999999</v>
      </c>
      <c r="GR16" s="5">
        <v>31.468830000000001</v>
      </c>
      <c r="GS16" s="5">
        <v>31.654800000000002</v>
      </c>
      <c r="GT16" s="5">
        <v>31.840990000000001</v>
      </c>
      <c r="GU16" s="5">
        <v>32.0274</v>
      </c>
      <c r="GV16" s="5">
        <v>32.21407</v>
      </c>
      <c r="GW16" s="5">
        <v>32.406750000000002</v>
      </c>
      <c r="GX16" s="5">
        <v>32.599760000000003</v>
      </c>
      <c r="GY16" s="5">
        <v>32.793059999999997</v>
      </c>
      <c r="GZ16" s="5">
        <v>32.986690000000003</v>
      </c>
      <c r="HA16" s="5">
        <v>33.174140000000001</v>
      </c>
      <c r="HB16" s="5">
        <v>33.361910000000002</v>
      </c>
      <c r="HC16" s="5">
        <v>33.550040000000003</v>
      </c>
      <c r="HD16" s="5">
        <v>33.738480000000003</v>
      </c>
      <c r="HE16" s="5">
        <v>33.921950000000002</v>
      </c>
      <c r="HF16" s="5">
        <v>34.105719999999998</v>
      </c>
      <c r="HG16" s="5">
        <v>34.289819999999999</v>
      </c>
      <c r="HH16" s="5">
        <v>34.474290000000003</v>
      </c>
      <c r="HI16" s="5">
        <v>34.651380000000003</v>
      </c>
      <c r="HJ16" s="5">
        <v>34.828830000000004</v>
      </c>
      <c r="HK16" s="5">
        <v>35.006639999999997</v>
      </c>
      <c r="HL16" s="5">
        <v>35.18479</v>
      </c>
      <c r="HM16" s="5">
        <v>35.360309999999998</v>
      </c>
      <c r="HN16" s="5">
        <v>35.536230000000003</v>
      </c>
      <c r="HO16" s="5">
        <v>35.712519999999998</v>
      </c>
      <c r="HP16" s="5">
        <v>35.88917</v>
      </c>
      <c r="HQ16" s="5">
        <v>36.047980000000003</v>
      </c>
      <c r="HR16" s="5">
        <v>36.207120000000003</v>
      </c>
      <c r="HS16" s="5">
        <v>36.366619999999998</v>
      </c>
      <c r="HT16" s="5">
        <v>36.526420000000002</v>
      </c>
      <c r="HU16" s="5">
        <v>36.694189999999999</v>
      </c>
      <c r="HV16" s="5">
        <v>36.86233</v>
      </c>
      <c r="HW16" s="5">
        <v>37.030839999999998</v>
      </c>
      <c r="HX16" s="5">
        <v>37.199730000000002</v>
      </c>
      <c r="HY16" s="5">
        <v>37.344479999999997</v>
      </c>
      <c r="HZ16" s="5">
        <v>37.489539999999998</v>
      </c>
      <c r="IA16" s="5">
        <v>37.634909999999998</v>
      </c>
      <c r="IB16" s="5">
        <v>37.7806</v>
      </c>
      <c r="IC16" s="5">
        <v>37.906179999999999</v>
      </c>
      <c r="ID16" s="5">
        <v>38.032040000000002</v>
      </c>
      <c r="IE16" s="5">
        <v>38.158169999999998</v>
      </c>
      <c r="IF16" s="5">
        <v>38.284619999999997</v>
      </c>
      <c r="IG16" s="5">
        <v>38.389580000000002</v>
      </c>
      <c r="IH16" s="5">
        <v>38.494759999999999</v>
      </c>
      <c r="II16" s="5">
        <v>38.600209999999997</v>
      </c>
      <c r="IJ16" s="5">
        <v>38.705910000000003</v>
      </c>
      <c r="IK16" s="5">
        <v>38.795299999999997</v>
      </c>
      <c r="IL16" s="5">
        <v>38.88485</v>
      </c>
      <c r="IM16" s="5">
        <v>38.974600000000002</v>
      </c>
      <c r="IN16" s="5">
        <v>39.064509999999999</v>
      </c>
      <c r="IO16" s="5">
        <v>39.135489999999997</v>
      </c>
      <c r="IP16" s="5">
        <v>39.206569999999999</v>
      </c>
      <c r="IQ16" s="5">
        <v>39.277769999999997</v>
      </c>
      <c r="IR16" s="5">
        <v>39.349089999999997</v>
      </c>
      <c r="IS16" s="5">
        <v>39.405320000000003</v>
      </c>
      <c r="IT16" s="5">
        <v>39.46161</v>
      </c>
      <c r="IU16" s="5">
        <v>39.518009999999997</v>
      </c>
      <c r="IV16" s="5">
        <v>39.574469999999998</v>
      </c>
      <c r="IW16" s="5">
        <v>39.633560000000003</v>
      </c>
      <c r="IX16" s="5">
        <v>39.692749999999997</v>
      </c>
      <c r="IY16" s="5">
        <v>39.752040000000001</v>
      </c>
      <c r="IZ16" s="5">
        <v>39.811369999999997</v>
      </c>
      <c r="JA16" s="5">
        <v>39.871789999999997</v>
      </c>
      <c r="JB16" s="5">
        <v>39.932200000000002</v>
      </c>
      <c r="JC16" s="5">
        <v>39.99259</v>
      </c>
      <c r="JD16" s="5">
        <v>40.052979999999998</v>
      </c>
      <c r="JE16" s="5">
        <v>40.073659999999997</v>
      </c>
      <c r="JF16" s="5">
        <v>40.094299999999997</v>
      </c>
      <c r="JG16" s="5">
        <v>40.114879999999999</v>
      </c>
      <c r="JH16" s="5">
        <v>40.135390000000001</v>
      </c>
      <c r="JI16" s="5">
        <v>40.179310000000001</v>
      </c>
      <c r="JJ16" s="5">
        <v>40.223190000000002</v>
      </c>
      <c r="JK16" s="5">
        <v>40.266959999999997</v>
      </c>
      <c r="JL16" s="5">
        <v>40.310679999999998</v>
      </c>
      <c r="JM16" s="5">
        <v>40.423200000000001</v>
      </c>
      <c r="JN16" s="5">
        <v>40.53593</v>
      </c>
      <c r="JO16" s="5">
        <v>40.648879999999998</v>
      </c>
      <c r="JP16" s="5">
        <v>40.762070000000001</v>
      </c>
      <c r="JQ16" s="5">
        <v>40.885849999999998</v>
      </c>
      <c r="JR16" s="5">
        <v>41.009880000000003</v>
      </c>
      <c r="JS16" s="5">
        <v>41.134219999999999</v>
      </c>
      <c r="JT16" s="5">
        <v>41.258839999999999</v>
      </c>
      <c r="JU16" s="5">
        <v>41.383229999999998</v>
      </c>
      <c r="JV16" s="5">
        <v>41.507890000000003</v>
      </c>
      <c r="JW16" s="5">
        <v>41.63288</v>
      </c>
      <c r="JX16" s="5">
        <v>41.758159999999997</v>
      </c>
      <c r="JY16" s="5">
        <v>41.897680000000001</v>
      </c>
      <c r="JZ16" s="5">
        <v>42.037520000000001</v>
      </c>
      <c r="KA16" s="5">
        <v>42.177700000000002</v>
      </c>
      <c r="KB16" s="5">
        <v>42.318179999999998</v>
      </c>
      <c r="KC16" s="5">
        <v>42.463230000000003</v>
      </c>
      <c r="KD16" s="5">
        <v>42.608669999999996</v>
      </c>
      <c r="KE16" s="5">
        <v>42.754420000000003</v>
      </c>
      <c r="KF16" s="5">
        <v>42.900550000000003</v>
      </c>
      <c r="KG16" s="5">
        <v>43.052230000000002</v>
      </c>
      <c r="KH16" s="5">
        <v>43.20429</v>
      </c>
      <c r="KI16" s="5">
        <v>43.35671</v>
      </c>
      <c r="KJ16" s="5">
        <v>43.509540000000001</v>
      </c>
      <c r="KK16" s="5">
        <v>43.684010000000001</v>
      </c>
      <c r="KL16" s="5">
        <v>43.858989999999999</v>
      </c>
      <c r="KM16" s="5">
        <v>44.03445</v>
      </c>
      <c r="KN16" s="5">
        <v>44.210430000000002</v>
      </c>
      <c r="KO16" s="5">
        <v>44.384590000000003</v>
      </c>
      <c r="KP16" s="5">
        <v>44.5593</v>
      </c>
      <c r="KQ16" s="5">
        <v>44.734490000000001</v>
      </c>
      <c r="KR16" s="5">
        <v>44.910220000000002</v>
      </c>
      <c r="KS16" s="5">
        <v>45.095230000000001</v>
      </c>
      <c r="KT16" s="5">
        <v>45.280810000000002</v>
      </c>
      <c r="KU16" s="5">
        <v>45.46696</v>
      </c>
      <c r="KV16" s="5">
        <v>45.653700000000001</v>
      </c>
      <c r="KW16" s="5">
        <v>45.854030000000002</v>
      </c>
      <c r="KX16" s="5">
        <v>46.055039999999998</v>
      </c>
      <c r="KY16" s="5">
        <v>46.256740000000001</v>
      </c>
      <c r="KZ16" s="5">
        <v>46.459119999999999</v>
      </c>
      <c r="LA16" s="5">
        <v>46.658720000000002</v>
      </c>
      <c r="LB16" s="5">
        <v>46.859020000000001</v>
      </c>
      <c r="LC16" s="5">
        <v>47.059959999999997</v>
      </c>
      <c r="LD16" s="5">
        <v>47.261580000000002</v>
      </c>
      <c r="LE16" s="5">
        <v>47.45778</v>
      </c>
      <c r="LF16" s="5">
        <v>47.65466</v>
      </c>
      <c r="LG16" s="5">
        <v>47.852249999999998</v>
      </c>
      <c r="LH16" s="5">
        <v>48.0505</v>
      </c>
      <c r="LI16" s="5">
        <v>48.258589999999998</v>
      </c>
      <c r="LJ16" s="5">
        <v>48.46743</v>
      </c>
      <c r="LK16" s="5">
        <v>48.677070000000001</v>
      </c>
      <c r="LL16" s="5">
        <v>48.887479999999996</v>
      </c>
      <c r="LM16" s="5">
        <v>49.091920000000002</v>
      </c>
      <c r="LN16" s="5">
        <v>49.297150000000002</v>
      </c>
      <c r="LO16" s="5">
        <v>49.503120000000003</v>
      </c>
      <c r="LP16" s="5">
        <v>49.709870000000002</v>
      </c>
      <c r="LQ16" s="5">
        <v>49.917490000000001</v>
      </c>
      <c r="LR16" s="5">
        <v>50.125999999999998</v>
      </c>
      <c r="LS16" s="3" t="s">
        <v>496</v>
      </c>
      <c r="LT16" t="b">
        <v>0</v>
      </c>
      <c r="LU16" t="s">
        <v>349</v>
      </c>
      <c r="LV16" t="s">
        <v>349</v>
      </c>
      <c r="LW16">
        <v>2024</v>
      </c>
      <c r="LX16">
        <v>2</v>
      </c>
      <c r="LY16" s="2">
        <v>46126</v>
      </c>
      <c r="LZ16" s="3" t="s">
        <v>497</v>
      </c>
      <c r="MA16" t="s">
        <v>349</v>
      </c>
      <c r="MB16" t="s">
        <v>352</v>
      </c>
      <c r="MC16" t="s">
        <v>498</v>
      </c>
      <c r="MD16" t="s">
        <v>354</v>
      </c>
    </row>
    <row r="17" spans="1:342" x14ac:dyDescent="0.25">
      <c r="A17" t="s">
        <v>342</v>
      </c>
      <c r="B17" t="s">
        <v>432</v>
      </c>
      <c r="C17" t="s">
        <v>421</v>
      </c>
      <c r="D17" t="s">
        <v>382</v>
      </c>
      <c r="E17" t="s">
        <v>349</v>
      </c>
      <c r="F17" t="s">
        <v>347</v>
      </c>
      <c r="G17" s="4">
        <v>0.49009320000000001</v>
      </c>
      <c r="H17" s="4">
        <v>-2.0049100000000002</v>
      </c>
      <c r="I17" s="4">
        <v>-2.5978089999999998</v>
      </c>
      <c r="J17" s="4">
        <v>-4.1212080000000002</v>
      </c>
      <c r="K17" s="4">
        <v>-4.6307559999999999</v>
      </c>
      <c r="L17" s="4">
        <v>-4.6153069999999996</v>
      </c>
      <c r="M17" s="4">
        <v>-3.599834</v>
      </c>
      <c r="N17" s="4">
        <v>-3.5486219999999999</v>
      </c>
      <c r="O17" s="4">
        <v>-3.5184859999999998</v>
      </c>
      <c r="P17" s="4">
        <v>-2.6915550000000001</v>
      </c>
      <c r="Q17" s="4">
        <v>-2.6373859999999998</v>
      </c>
      <c r="R17" s="4">
        <v>-2.159691</v>
      </c>
      <c r="S17" s="4">
        <v>-0.45537949999999999</v>
      </c>
      <c r="T17" s="4">
        <v>-0.29363630000000002</v>
      </c>
      <c r="U17" s="4">
        <v>-0.108242</v>
      </c>
      <c r="V17" s="4">
        <v>-0.37593840000000001</v>
      </c>
      <c r="W17" s="4">
        <v>-0.44736860000000001</v>
      </c>
      <c r="X17" s="4">
        <v>-2.2843360000000001</v>
      </c>
      <c r="Y17" s="4">
        <v>-2.2645</v>
      </c>
      <c r="Z17" s="4">
        <v>-1.220226</v>
      </c>
      <c r="AA17" s="4">
        <v>-0.90990070000000001</v>
      </c>
      <c r="AB17" s="4">
        <v>0.55761340000000004</v>
      </c>
      <c r="AC17" s="4">
        <v>-0.1282692</v>
      </c>
      <c r="AD17" s="4">
        <v>-0.72660449999999999</v>
      </c>
      <c r="AE17" s="4">
        <v>-0.32806400000000002</v>
      </c>
      <c r="AF17" s="4">
        <v>0</v>
      </c>
      <c r="AG17" s="4">
        <v>-4.5299529999999998E-2</v>
      </c>
      <c r="AH17" s="4">
        <v>1.238251</v>
      </c>
      <c r="AI17" s="4">
        <v>1.3575550000000001</v>
      </c>
      <c r="AJ17" s="4">
        <v>2.0307539999999999</v>
      </c>
      <c r="AK17" s="4">
        <v>3.6439900000000001</v>
      </c>
      <c r="AL17" s="4">
        <v>3.9551729999999998</v>
      </c>
      <c r="AM17" s="4">
        <v>4.6303749999999999</v>
      </c>
      <c r="AN17" s="4">
        <v>4.319191</v>
      </c>
      <c r="AO17" s="4">
        <v>4.6488759999999996</v>
      </c>
      <c r="AP17" s="4">
        <v>4.5125960000000003</v>
      </c>
      <c r="AQ17" s="4">
        <v>3.9916990000000001</v>
      </c>
      <c r="AR17" s="4">
        <v>3.8011550000000001</v>
      </c>
      <c r="AS17" s="4">
        <v>3.2351489999999998</v>
      </c>
      <c r="AT17" s="4">
        <v>2.4522780000000002</v>
      </c>
      <c r="AU17" s="4">
        <v>2.3626330000000002</v>
      </c>
      <c r="AV17" s="4">
        <v>2.3507120000000001</v>
      </c>
      <c r="AW17" s="4">
        <v>0.65574650000000001</v>
      </c>
      <c r="AX17" s="4">
        <v>-0.28848649999999998</v>
      </c>
      <c r="AY17" s="4">
        <v>-0.91428759999999998</v>
      </c>
      <c r="AZ17" s="4">
        <v>-1.375675</v>
      </c>
      <c r="BA17" s="4">
        <v>-1.8459319999999999</v>
      </c>
      <c r="BB17" s="4">
        <v>-2.0030019999999999</v>
      </c>
      <c r="BC17" s="4">
        <v>-2.6986119999999998</v>
      </c>
      <c r="BD17" s="4">
        <v>-3.1594280000000001</v>
      </c>
      <c r="BE17" s="4">
        <v>-2.6678090000000001</v>
      </c>
      <c r="BF17" s="4">
        <v>-2.0830150000000001</v>
      </c>
      <c r="BG17" s="4">
        <v>-2.3128510000000002</v>
      </c>
      <c r="BH17" s="4">
        <v>-2.2393230000000002</v>
      </c>
      <c r="BI17" s="4">
        <v>-1.8516539999999999</v>
      </c>
      <c r="BJ17" s="4">
        <v>-1.7452240000000001</v>
      </c>
      <c r="BK17" s="4">
        <v>-1.5065189999999999</v>
      </c>
      <c r="BL17" s="4">
        <v>-1.1259079999999999</v>
      </c>
      <c r="BM17" s="4">
        <v>-0.92306140000000003</v>
      </c>
      <c r="BN17" s="4">
        <v>-1.4764790000000001</v>
      </c>
      <c r="BO17" s="4">
        <v>-1.247692</v>
      </c>
      <c r="BP17" s="4">
        <v>-1.7478940000000001</v>
      </c>
      <c r="BQ17" s="4">
        <v>-1.211452</v>
      </c>
      <c r="BR17" s="4">
        <v>-1.533318</v>
      </c>
      <c r="BS17" s="4">
        <v>-1.3912199999999999</v>
      </c>
      <c r="BT17" s="4">
        <v>-2.0352359999999998</v>
      </c>
      <c r="BU17" s="4">
        <v>-1.5935900000000001</v>
      </c>
      <c r="BV17" s="4">
        <v>-1.0678289999999999</v>
      </c>
      <c r="BW17" s="4">
        <v>-0.19111629999999999</v>
      </c>
      <c r="BX17" s="4">
        <v>0</v>
      </c>
      <c r="BY17" s="4">
        <v>0.41847230000000002</v>
      </c>
      <c r="BZ17" s="4">
        <v>1.5522</v>
      </c>
      <c r="CA17" s="4">
        <v>1.528931</v>
      </c>
      <c r="CB17" s="4">
        <v>1.4939309999999999</v>
      </c>
      <c r="CC17" s="4">
        <v>0.98629</v>
      </c>
      <c r="CD17" s="4">
        <v>1.37825</v>
      </c>
      <c r="CE17" s="4">
        <v>1.041317</v>
      </c>
      <c r="CF17" s="4">
        <v>0.84457400000000005</v>
      </c>
      <c r="CG17" s="4">
        <v>1.764297</v>
      </c>
      <c r="CH17" s="4">
        <v>2.5680540000000001</v>
      </c>
      <c r="CI17" s="4">
        <v>4.2326930000000003</v>
      </c>
      <c r="CJ17" s="4">
        <v>3.9310459999999998</v>
      </c>
      <c r="CK17" s="4">
        <v>3.8260459999999998</v>
      </c>
      <c r="CL17" s="4">
        <v>3.4022329999999998</v>
      </c>
      <c r="CM17" s="4">
        <v>3.6799430000000002</v>
      </c>
      <c r="CN17" s="4">
        <v>3.1136509999999999</v>
      </c>
      <c r="CO17" s="4">
        <v>3.1232829999999998</v>
      </c>
      <c r="CP17" s="4">
        <v>2.8759000000000001</v>
      </c>
      <c r="CQ17" s="4">
        <v>2.5694849999999998</v>
      </c>
      <c r="CR17" s="4">
        <v>2.8267859999999998</v>
      </c>
      <c r="CS17" s="4">
        <v>2.3262019999999999</v>
      </c>
      <c r="CT17" s="4">
        <v>2.516651</v>
      </c>
      <c r="CU17" s="4">
        <v>2.7539250000000002</v>
      </c>
      <c r="CV17" s="4">
        <v>2.9821399999999998</v>
      </c>
      <c r="CW17" s="4">
        <v>3.3298489999999998</v>
      </c>
      <c r="CX17" s="4">
        <v>3.9708139999999998</v>
      </c>
      <c r="CY17" s="4">
        <v>3.24831</v>
      </c>
      <c r="CZ17" s="4">
        <v>3.3763890000000001</v>
      </c>
      <c r="DA17" s="4">
        <v>3.2193179999999999</v>
      </c>
      <c r="DB17" s="4">
        <v>2.4334910000000001</v>
      </c>
      <c r="DC17" s="4">
        <v>2.5034900000000002</v>
      </c>
      <c r="DD17" s="4">
        <v>2.9339789999999999</v>
      </c>
      <c r="DE17" s="4">
        <v>2.8838159999999999</v>
      </c>
      <c r="DF17" s="4">
        <v>3.287792</v>
      </c>
      <c r="DG17" s="4">
        <v>2.9481890000000002</v>
      </c>
      <c r="DH17" s="4">
        <v>2.638531</v>
      </c>
      <c r="DI17" s="4">
        <v>2.148342</v>
      </c>
      <c r="DJ17" s="4">
        <v>1.7655369999999999</v>
      </c>
      <c r="DK17" s="4">
        <v>2.5627140000000002</v>
      </c>
      <c r="DL17" s="4">
        <v>2.7165409999999999</v>
      </c>
      <c r="DM17" s="4">
        <v>3.2783509999999998</v>
      </c>
      <c r="DN17" s="4">
        <v>3.9158819999999999</v>
      </c>
      <c r="DO17" s="4">
        <v>3.0657770000000002</v>
      </c>
      <c r="DP17" s="4">
        <v>2.7879710000000002</v>
      </c>
      <c r="DQ17" s="4">
        <v>0.37012099999999998</v>
      </c>
      <c r="DR17" s="4">
        <v>-2.092743</v>
      </c>
      <c r="DS17" s="4">
        <v>-3.772354</v>
      </c>
      <c r="DT17" s="4">
        <v>-4.5339580000000002</v>
      </c>
      <c r="DU17" s="4">
        <v>-4.2052269999999998</v>
      </c>
      <c r="DV17" s="4">
        <v>-4.0672300000000003</v>
      </c>
      <c r="DW17" s="4">
        <v>-3.5228730000000001</v>
      </c>
      <c r="DX17" s="4">
        <v>-2.8140070000000001</v>
      </c>
      <c r="DY17" s="4">
        <v>-2.722836</v>
      </c>
      <c r="DZ17" s="4">
        <v>-3.1619069999999998</v>
      </c>
      <c r="EA17" s="4">
        <v>-3.1270030000000002</v>
      </c>
      <c r="EB17" s="4">
        <v>-2.5982859999999999</v>
      </c>
      <c r="EC17" s="4">
        <v>-3.3185959999999999</v>
      </c>
      <c r="ED17" s="4">
        <v>-3.376484</v>
      </c>
      <c r="EE17" s="4">
        <v>-2.9225349999999999</v>
      </c>
      <c r="EF17" s="4">
        <v>-3.4519199999999999</v>
      </c>
      <c r="EG17" s="4">
        <v>-3.3063889999999998</v>
      </c>
      <c r="EH17" s="4">
        <v>-3.7057880000000001</v>
      </c>
      <c r="EI17" s="4">
        <v>-3.682804</v>
      </c>
      <c r="EJ17" s="4">
        <v>-3.3369059999999999</v>
      </c>
      <c r="EK17" s="4">
        <v>-3.4139629999999999</v>
      </c>
      <c r="EL17" s="4">
        <v>-2.628136</v>
      </c>
      <c r="EM17" s="4">
        <v>-2.3818969999999999</v>
      </c>
      <c r="EN17" s="4">
        <v>-1.900291</v>
      </c>
      <c r="EO17" s="4">
        <v>-1.3832089999999999</v>
      </c>
      <c r="EP17" s="4">
        <v>-0.99420549999999996</v>
      </c>
      <c r="EQ17" s="4">
        <v>-1.084328</v>
      </c>
      <c r="ER17" s="4">
        <v>-0.89187620000000001</v>
      </c>
      <c r="ES17" s="4">
        <v>-0.64210889999999998</v>
      </c>
      <c r="ET17" s="4">
        <v>-1.3993260000000001</v>
      </c>
      <c r="EU17" s="4">
        <v>-0.83503720000000003</v>
      </c>
      <c r="EV17" s="4">
        <v>-0.46672819999999998</v>
      </c>
      <c r="EW17" s="4">
        <v>-0.40664670000000003</v>
      </c>
      <c r="EX17" s="4">
        <v>-0.30288700000000002</v>
      </c>
      <c r="EY17" s="4">
        <v>5.4264069999999998E-2</v>
      </c>
      <c r="EZ17" s="4">
        <v>0.24061199999999999</v>
      </c>
      <c r="FA17" s="4">
        <v>1.330948</v>
      </c>
      <c r="FB17" s="4">
        <v>1.7394069999999999</v>
      </c>
      <c r="FC17" s="4">
        <v>1.2395860000000001</v>
      </c>
      <c r="FD17" s="4">
        <v>1.232815</v>
      </c>
      <c r="FE17" s="4">
        <v>0.59089659999999999</v>
      </c>
      <c r="FF17" s="4">
        <v>0.58965679999999998</v>
      </c>
      <c r="FG17" s="4">
        <v>0.17509459999999999</v>
      </c>
      <c r="FH17" s="4">
        <v>0.16603470000000001</v>
      </c>
      <c r="FI17" s="4">
        <v>0.84257130000000002</v>
      </c>
      <c r="FJ17" s="4">
        <v>0.81558229999999998</v>
      </c>
      <c r="FK17" s="4">
        <v>-0.95453259999999995</v>
      </c>
      <c r="FL17" s="4">
        <v>-10.17914</v>
      </c>
      <c r="FM17" s="4">
        <v>-1.5926360000000001E-2</v>
      </c>
      <c r="FN17" s="4">
        <v>-3.1136509999999999</v>
      </c>
      <c r="FO17" s="4">
        <v>-2.5772089999999999</v>
      </c>
      <c r="FP17" s="4">
        <v>0.65240860000000001</v>
      </c>
      <c r="FQ17" s="4">
        <v>0.54016109999999995</v>
      </c>
      <c r="FR17" s="4">
        <v>1.6156200000000001</v>
      </c>
      <c r="FS17" s="4">
        <v>2.3912429999999998</v>
      </c>
      <c r="FT17" s="4">
        <v>2.5250430000000001</v>
      </c>
      <c r="FU17" s="4">
        <v>2.4070740000000002</v>
      </c>
      <c r="FV17" s="4">
        <v>2.1498680000000001</v>
      </c>
      <c r="FW17" s="4">
        <v>1.5308379999999999</v>
      </c>
      <c r="FX17" s="4">
        <v>1.350212</v>
      </c>
      <c r="FY17" s="4">
        <v>1.166248</v>
      </c>
      <c r="FZ17" s="4">
        <v>0.31423570000000001</v>
      </c>
      <c r="GA17" s="4">
        <v>-4.0054319999999997E-3</v>
      </c>
      <c r="GB17" s="4">
        <v>0.20380019999999999</v>
      </c>
      <c r="GC17" s="4">
        <v>-0.57344439999999997</v>
      </c>
      <c r="GD17" s="4">
        <v>-7.3242189999999999E-2</v>
      </c>
      <c r="GE17" s="5">
        <v>5.8269500000000002E-2</v>
      </c>
      <c r="GF17" s="5">
        <v>-0.71153639999999996</v>
      </c>
      <c r="GG17" s="5">
        <v>-0.80327990000000005</v>
      </c>
      <c r="GH17" s="5">
        <v>-1.4127730000000001</v>
      </c>
      <c r="GI17" s="5">
        <v>-1.5388489999999999</v>
      </c>
      <c r="GJ17" s="5">
        <v>-1.916885</v>
      </c>
      <c r="GK17" s="5">
        <v>-2.1664620000000001</v>
      </c>
      <c r="GL17" s="5">
        <v>-2.2904399999999998</v>
      </c>
      <c r="GM17" s="5">
        <v>-2.2703169999999999</v>
      </c>
      <c r="GN17" s="5">
        <v>-2.1734239999999998</v>
      </c>
      <c r="GO17" s="5">
        <v>-2.0237919999999998</v>
      </c>
      <c r="GP17" s="5">
        <v>-1.841831</v>
      </c>
      <c r="GQ17" s="5">
        <v>-1.636028</v>
      </c>
      <c r="GR17" s="5">
        <v>-1.4160159999999999</v>
      </c>
      <c r="GS17" s="5">
        <v>-1.2089730000000001</v>
      </c>
      <c r="GT17" s="5">
        <v>-1.0169980000000001</v>
      </c>
      <c r="GU17" s="5">
        <v>-0.85449220000000004</v>
      </c>
      <c r="GV17" s="5">
        <v>-0.71697239999999995</v>
      </c>
      <c r="GW17" s="5">
        <v>-0.61235430000000002</v>
      </c>
      <c r="GX17" s="5">
        <v>-0.54588320000000001</v>
      </c>
      <c r="GY17" s="5">
        <v>-0.46482089999999998</v>
      </c>
      <c r="GZ17" s="5">
        <v>-0.39358140000000003</v>
      </c>
      <c r="HA17" s="5">
        <v>-0.30431750000000002</v>
      </c>
      <c r="HB17" s="5">
        <v>-0.21848680000000001</v>
      </c>
      <c r="HC17" s="5">
        <v>-0.13523099999999999</v>
      </c>
      <c r="HD17" s="5">
        <v>-7.0381159999999998E-2</v>
      </c>
      <c r="HE17" s="5">
        <v>-6.0081479999999996E-3</v>
      </c>
      <c r="HF17" s="5">
        <v>4.9591059999999999E-2</v>
      </c>
      <c r="HG17" s="5">
        <v>9.9563600000000002E-2</v>
      </c>
      <c r="HH17" s="5">
        <v>0.13284679999999999</v>
      </c>
      <c r="HI17" s="5">
        <v>0.1505852</v>
      </c>
      <c r="HJ17" s="5">
        <v>0.15048980000000001</v>
      </c>
      <c r="HK17" s="5">
        <v>0.1458168</v>
      </c>
      <c r="HL17" s="5">
        <v>0.14200209999999999</v>
      </c>
      <c r="HM17" s="5">
        <v>0.13103490000000001</v>
      </c>
      <c r="HN17" s="5">
        <v>0.11720659999999999</v>
      </c>
      <c r="HO17" s="5">
        <v>0.1037598</v>
      </c>
      <c r="HP17" s="5">
        <v>9.1171260000000004E-2</v>
      </c>
      <c r="HQ17" s="5">
        <v>8.2492830000000003E-2</v>
      </c>
      <c r="HR17" s="5">
        <v>7.5817109999999993E-2</v>
      </c>
      <c r="HS17" s="5">
        <v>7.6007839999999993E-2</v>
      </c>
      <c r="HT17" s="5">
        <v>7.6866149999999994E-2</v>
      </c>
      <c r="HU17" s="5">
        <v>7.0571900000000007E-2</v>
      </c>
      <c r="HV17" s="5">
        <v>6.1511990000000002E-2</v>
      </c>
      <c r="HW17" s="5">
        <v>5.3691860000000001E-2</v>
      </c>
      <c r="HX17" s="5">
        <v>4.739761E-2</v>
      </c>
      <c r="HY17" s="5">
        <v>4.0054319999999997E-2</v>
      </c>
      <c r="HZ17" s="5">
        <v>3.2234190000000003E-2</v>
      </c>
      <c r="IA17" s="5">
        <v>2.5844570000000001E-2</v>
      </c>
      <c r="IB17" s="5">
        <v>2.1457670000000002E-2</v>
      </c>
      <c r="IC17" s="5">
        <v>2.2125240000000001E-2</v>
      </c>
      <c r="ID17" s="5">
        <v>2.2792819999999998E-2</v>
      </c>
      <c r="IE17" s="5">
        <v>2.4318699999999999E-2</v>
      </c>
      <c r="IF17" s="5">
        <v>2.765656E-2</v>
      </c>
      <c r="IG17" s="5">
        <v>2.6798249999999999E-2</v>
      </c>
      <c r="IH17" s="5">
        <v>2.3746489999999999E-2</v>
      </c>
      <c r="II17" s="5">
        <v>2.1457670000000002E-2</v>
      </c>
      <c r="IJ17" s="5">
        <v>2.1362300000000001E-2</v>
      </c>
      <c r="IK17" s="5">
        <v>2.031326E-2</v>
      </c>
      <c r="IL17" s="5">
        <v>1.8596649999999999E-2</v>
      </c>
      <c r="IM17" s="5">
        <v>1.7452240000000001E-2</v>
      </c>
      <c r="IN17" s="5">
        <v>1.8501279999999998E-2</v>
      </c>
      <c r="IO17" s="5">
        <v>2.632141E-2</v>
      </c>
      <c r="IP17" s="5">
        <v>3.5762790000000003E-2</v>
      </c>
      <c r="IQ17" s="5">
        <v>3.6716459999999999E-2</v>
      </c>
      <c r="IR17" s="5">
        <v>3.8337709999999997E-2</v>
      </c>
      <c r="IS17" s="5">
        <v>3.9672850000000003E-2</v>
      </c>
      <c r="IT17" s="5">
        <v>3.9100650000000001E-2</v>
      </c>
      <c r="IU17" s="5">
        <v>3.8814540000000002E-2</v>
      </c>
      <c r="IV17" s="5">
        <v>3.9863589999999997E-2</v>
      </c>
      <c r="IW17" s="5">
        <v>4.2533870000000001E-2</v>
      </c>
      <c r="IX17" s="5">
        <v>4.3201450000000002E-2</v>
      </c>
      <c r="IY17" s="5">
        <v>4.2819980000000001E-2</v>
      </c>
      <c r="IZ17" s="5">
        <v>4.148483E-2</v>
      </c>
      <c r="JA17" s="5">
        <v>3.9863589999999997E-2</v>
      </c>
      <c r="JB17" s="5">
        <v>3.5476679999999997E-2</v>
      </c>
      <c r="JC17" s="5">
        <v>2.803802E-2</v>
      </c>
      <c r="JD17" s="5">
        <v>2.0408630000000001E-2</v>
      </c>
      <c r="JE17" s="5">
        <v>5.8174129999999996E-3</v>
      </c>
      <c r="JF17" s="5">
        <v>-1.173019E-2</v>
      </c>
      <c r="JG17" s="5">
        <v>-3.1185149999999998E-2</v>
      </c>
      <c r="JH17" s="5">
        <v>-4.9400329999999999E-2</v>
      </c>
      <c r="JI17" s="5">
        <v>-6.1225889999999998E-2</v>
      </c>
      <c r="JJ17" s="5">
        <v>-7.5721739999999996E-2</v>
      </c>
      <c r="JK17" s="5">
        <v>-9.1266630000000001E-2</v>
      </c>
      <c r="JL17" s="5">
        <v>-0.1036644</v>
      </c>
      <c r="JM17" s="5">
        <v>-0.1024246</v>
      </c>
      <c r="JN17" s="5">
        <v>-0.10356899999999999</v>
      </c>
      <c r="JO17" s="5">
        <v>-0.10528559999999999</v>
      </c>
      <c r="JP17" s="5">
        <v>-0.1054764</v>
      </c>
      <c r="JQ17" s="5">
        <v>-0.1028061</v>
      </c>
      <c r="JR17" s="5">
        <v>-0.10252</v>
      </c>
      <c r="JS17" s="5">
        <v>-0.10290150000000001</v>
      </c>
      <c r="JT17" s="5">
        <v>-0.1008034</v>
      </c>
      <c r="JU17" s="5">
        <v>-9.8419190000000004E-2</v>
      </c>
      <c r="JV17" s="5">
        <v>-9.8323820000000006E-2</v>
      </c>
      <c r="JW17" s="5">
        <v>-9.8800659999999998E-2</v>
      </c>
      <c r="JX17" s="5">
        <v>-9.6416470000000004E-2</v>
      </c>
      <c r="JY17" s="5">
        <v>-9.2983250000000003E-2</v>
      </c>
      <c r="JZ17" s="5">
        <v>-9.2029570000000005E-2</v>
      </c>
      <c r="KA17" s="5">
        <v>-9.2315670000000002E-2</v>
      </c>
      <c r="KB17" s="5">
        <v>-8.9359279999999999E-2</v>
      </c>
      <c r="KC17" s="5">
        <v>-8.6593630000000005E-2</v>
      </c>
      <c r="KD17" s="5">
        <v>-8.6784360000000005E-2</v>
      </c>
      <c r="KE17" s="5">
        <v>-8.7547299999999995E-2</v>
      </c>
      <c r="KF17" s="5">
        <v>-8.4686280000000003E-2</v>
      </c>
      <c r="KG17" s="5">
        <v>-8.2111359999999994E-2</v>
      </c>
      <c r="KH17" s="5">
        <v>-8.2588200000000001E-2</v>
      </c>
      <c r="KI17" s="5">
        <v>-8.4209439999999997E-2</v>
      </c>
      <c r="KJ17" s="5">
        <v>-8.2588200000000001E-2</v>
      </c>
      <c r="KK17" s="5">
        <v>-7.7724459999999995E-2</v>
      </c>
      <c r="KL17" s="5">
        <v>-7.5912480000000004E-2</v>
      </c>
      <c r="KM17" s="5">
        <v>-7.5244900000000003E-2</v>
      </c>
      <c r="KN17" s="5">
        <v>-7.0190429999999998E-2</v>
      </c>
      <c r="KO17" s="5">
        <v>-6.5708160000000002E-2</v>
      </c>
      <c r="KP17" s="5">
        <v>-6.4373020000000003E-2</v>
      </c>
      <c r="KQ17" s="5">
        <v>-6.3991549999999994E-2</v>
      </c>
      <c r="KR17" s="5">
        <v>-5.8937070000000001E-2</v>
      </c>
      <c r="KS17" s="5">
        <v>-5.3596499999999998E-2</v>
      </c>
      <c r="KT17" s="5">
        <v>-5.1689150000000003E-2</v>
      </c>
      <c r="KU17" s="5">
        <v>-5.1021579999999997E-2</v>
      </c>
      <c r="KV17" s="5">
        <v>-4.4918060000000003E-2</v>
      </c>
      <c r="KW17" s="5">
        <v>-3.7670139999999998E-2</v>
      </c>
      <c r="KX17" s="5">
        <v>-3.4141539999999998E-2</v>
      </c>
      <c r="KY17" s="5">
        <v>-3.1375889999999997E-2</v>
      </c>
      <c r="KZ17" s="5">
        <v>-2.2697450000000001E-2</v>
      </c>
      <c r="LA17" s="5">
        <v>-1.6021730000000001E-2</v>
      </c>
      <c r="LB17" s="5">
        <v>-1.2397770000000001E-2</v>
      </c>
      <c r="LC17" s="5">
        <v>-9.3460079999999994E-3</v>
      </c>
      <c r="LD17" s="5">
        <v>6.6757199999999996E-4</v>
      </c>
      <c r="LE17" s="5">
        <v>9.5367430000000003E-3</v>
      </c>
      <c r="LF17" s="5">
        <v>1.497269E-2</v>
      </c>
      <c r="LG17" s="5">
        <v>1.9741060000000001E-2</v>
      </c>
      <c r="LH17" s="5">
        <v>3.1089780000000001E-2</v>
      </c>
      <c r="LI17" s="5">
        <v>4.2438509999999999E-2</v>
      </c>
      <c r="LJ17" s="5">
        <v>4.9972530000000001E-2</v>
      </c>
      <c r="LK17" s="5">
        <v>5.6648249999999997E-2</v>
      </c>
      <c r="LL17" s="5">
        <v>7.0762630000000007E-2</v>
      </c>
      <c r="LM17" s="5">
        <v>8.2397460000000006E-2</v>
      </c>
      <c r="LN17" s="5">
        <v>9.0122220000000003E-2</v>
      </c>
      <c r="LO17" s="5">
        <v>9.7179409999999994E-2</v>
      </c>
      <c r="LP17" s="5">
        <v>0.1120567</v>
      </c>
      <c r="LQ17" s="5">
        <v>0.124836</v>
      </c>
      <c r="LR17" s="5">
        <v>0.13332369999999999</v>
      </c>
      <c r="LS17" t="s">
        <v>433</v>
      </c>
      <c r="LT17" t="b">
        <v>0</v>
      </c>
      <c r="LU17" t="s">
        <v>349</v>
      </c>
      <c r="LV17" t="s">
        <v>349</v>
      </c>
      <c r="LW17">
        <v>2024</v>
      </c>
      <c r="LX17">
        <v>4</v>
      </c>
      <c r="LY17" s="2">
        <v>46126</v>
      </c>
      <c r="LZ17" t="s">
        <v>433</v>
      </c>
      <c r="MA17" t="s">
        <v>349</v>
      </c>
      <c r="MB17" t="s">
        <v>352</v>
      </c>
      <c r="MC17" t="s">
        <v>434</v>
      </c>
      <c r="MD17" t="s">
        <v>354</v>
      </c>
    </row>
    <row r="18" spans="1:342" x14ac:dyDescent="0.25">
      <c r="A18" t="s">
        <v>342</v>
      </c>
      <c r="B18" t="s">
        <v>395</v>
      </c>
      <c r="C18" t="s">
        <v>421</v>
      </c>
      <c r="D18" t="s">
        <v>363</v>
      </c>
      <c r="E18" t="s">
        <v>364</v>
      </c>
      <c r="F18" t="s">
        <v>347</v>
      </c>
      <c r="G18" s="4">
        <v>33524.28</v>
      </c>
      <c r="H18" s="4">
        <v>33575.43</v>
      </c>
      <c r="I18" s="4">
        <v>33626.589999999997</v>
      </c>
      <c r="J18" s="4">
        <v>33677.74</v>
      </c>
      <c r="K18" s="4">
        <v>33728.89</v>
      </c>
      <c r="L18" s="4">
        <v>33780.050000000003</v>
      </c>
      <c r="M18" s="4">
        <v>33814.080000000002</v>
      </c>
      <c r="N18" s="4">
        <v>33848.120000000003</v>
      </c>
      <c r="O18" s="4">
        <v>33882.15</v>
      </c>
      <c r="P18" s="4">
        <v>33916.18</v>
      </c>
      <c r="Q18" s="4">
        <v>33977.160000000003</v>
      </c>
      <c r="R18" s="4">
        <v>34038.129999999997</v>
      </c>
      <c r="S18" s="4">
        <v>34099.11</v>
      </c>
      <c r="T18" s="4">
        <v>34160.080000000002</v>
      </c>
      <c r="U18" s="4">
        <v>34223.9</v>
      </c>
      <c r="V18" s="4">
        <v>34287.72</v>
      </c>
      <c r="W18" s="4">
        <v>34351.54</v>
      </c>
      <c r="X18" s="4">
        <v>34415.35</v>
      </c>
      <c r="Y18" s="4">
        <v>34457.949999999997</v>
      </c>
      <c r="Z18" s="4">
        <v>34500.550000000003</v>
      </c>
      <c r="AA18" s="4">
        <v>34543.15</v>
      </c>
      <c r="AB18" s="4">
        <v>34585.75</v>
      </c>
      <c r="AC18" s="4">
        <v>34620.6</v>
      </c>
      <c r="AD18" s="4">
        <v>34655.449999999997</v>
      </c>
      <c r="AE18" s="4">
        <v>34690.29</v>
      </c>
      <c r="AF18" s="4">
        <v>34725.14</v>
      </c>
      <c r="AG18" s="4">
        <v>34762.92</v>
      </c>
      <c r="AH18" s="4">
        <v>34800.699999999997</v>
      </c>
      <c r="AI18" s="4">
        <v>34838.480000000003</v>
      </c>
      <c r="AJ18" s="4">
        <v>34876.26</v>
      </c>
      <c r="AK18" s="4">
        <v>34903.01</v>
      </c>
      <c r="AL18" s="4">
        <v>34929.769999999997</v>
      </c>
      <c r="AM18" s="4">
        <v>34956.53</v>
      </c>
      <c r="AN18" s="4">
        <v>34983.279999999999</v>
      </c>
      <c r="AO18" s="4">
        <v>35007.24</v>
      </c>
      <c r="AP18" s="4">
        <v>35031.199999999997</v>
      </c>
      <c r="AQ18" s="4">
        <v>35055.160000000003</v>
      </c>
      <c r="AR18" s="4">
        <v>35079.120000000003</v>
      </c>
      <c r="AS18" s="4">
        <v>35096.11</v>
      </c>
      <c r="AT18" s="4">
        <v>35113.1</v>
      </c>
      <c r="AU18" s="4">
        <v>35130.089999999997</v>
      </c>
      <c r="AV18" s="4">
        <v>35147.07</v>
      </c>
      <c r="AW18" s="4">
        <v>35159.49</v>
      </c>
      <c r="AX18" s="4">
        <v>35171.9</v>
      </c>
      <c r="AY18" s="4">
        <v>35184.32</v>
      </c>
      <c r="AZ18" s="4">
        <v>35196.730000000003</v>
      </c>
      <c r="BA18" s="4">
        <v>35199</v>
      </c>
      <c r="BB18" s="4">
        <v>35201.279999999999</v>
      </c>
      <c r="BC18" s="4">
        <v>35203.550000000003</v>
      </c>
      <c r="BD18" s="4">
        <v>35205.82</v>
      </c>
      <c r="BE18" s="4">
        <v>35206.36</v>
      </c>
      <c r="BF18" s="4">
        <v>35206.89</v>
      </c>
      <c r="BG18" s="4">
        <v>35207.43</v>
      </c>
      <c r="BH18" s="4">
        <v>35207.96</v>
      </c>
      <c r="BI18" s="4">
        <v>35219.89</v>
      </c>
      <c r="BJ18" s="4">
        <v>35231.82</v>
      </c>
      <c r="BK18" s="4">
        <v>35243.75</v>
      </c>
      <c r="BL18" s="4">
        <v>35255.68</v>
      </c>
      <c r="BM18" s="4">
        <v>35283.11</v>
      </c>
      <c r="BN18" s="4">
        <v>35310.53</v>
      </c>
      <c r="BO18" s="4">
        <v>35337.949999999997</v>
      </c>
      <c r="BP18" s="4">
        <v>35365.379999999997</v>
      </c>
      <c r="BQ18" s="4">
        <v>35398.47</v>
      </c>
      <c r="BR18" s="4">
        <v>35431.57</v>
      </c>
      <c r="BS18" s="4">
        <v>35464.660000000003</v>
      </c>
      <c r="BT18" s="4">
        <v>35497.760000000002</v>
      </c>
      <c r="BU18" s="4">
        <v>35529.269999999997</v>
      </c>
      <c r="BV18" s="4">
        <v>35560.78</v>
      </c>
      <c r="BW18" s="4">
        <v>35592.29</v>
      </c>
      <c r="BX18" s="4">
        <v>35623.800000000003</v>
      </c>
      <c r="BY18" s="4">
        <v>35654.31</v>
      </c>
      <c r="BZ18" s="4">
        <v>35684.82</v>
      </c>
      <c r="CA18" s="4">
        <v>35715.33</v>
      </c>
      <c r="CB18" s="4">
        <v>35745.839999999997</v>
      </c>
      <c r="CC18" s="4">
        <v>35791.39</v>
      </c>
      <c r="CD18" s="4">
        <v>35836.949999999997</v>
      </c>
      <c r="CE18" s="4">
        <v>35882.5</v>
      </c>
      <c r="CF18" s="4">
        <v>35928.06</v>
      </c>
      <c r="CG18" s="4">
        <v>35980.61</v>
      </c>
      <c r="CH18" s="4">
        <v>36033.17</v>
      </c>
      <c r="CI18" s="4">
        <v>36085.72</v>
      </c>
      <c r="CJ18" s="4">
        <v>36138.28</v>
      </c>
      <c r="CK18" s="4">
        <v>36204.839999999997</v>
      </c>
      <c r="CL18" s="4">
        <v>36271.4</v>
      </c>
      <c r="CM18" s="4">
        <v>36337.96</v>
      </c>
      <c r="CN18" s="4">
        <v>36404.519999999997</v>
      </c>
      <c r="CO18" s="4">
        <v>36468.300000000003</v>
      </c>
      <c r="CP18" s="4">
        <v>36532.089999999997</v>
      </c>
      <c r="CQ18" s="4">
        <v>36595.879999999997</v>
      </c>
      <c r="CR18" s="4">
        <v>36659.67</v>
      </c>
      <c r="CS18" s="4">
        <v>36715.11</v>
      </c>
      <c r="CT18" s="4">
        <v>36770.550000000003</v>
      </c>
      <c r="CU18" s="4">
        <v>36826</v>
      </c>
      <c r="CV18" s="4">
        <v>36881.440000000002</v>
      </c>
      <c r="CW18" s="4">
        <v>36946.639999999999</v>
      </c>
      <c r="CX18" s="4">
        <v>37011.85</v>
      </c>
      <c r="CY18" s="4">
        <v>37077.050000000003</v>
      </c>
      <c r="CZ18" s="4">
        <v>37142.26</v>
      </c>
      <c r="DA18" s="4">
        <v>37236.980000000003</v>
      </c>
      <c r="DB18" s="4">
        <v>37331.699999999997</v>
      </c>
      <c r="DC18" s="4">
        <v>37426.43</v>
      </c>
      <c r="DD18" s="4">
        <v>37521.15</v>
      </c>
      <c r="DE18" s="4">
        <v>37602.980000000003</v>
      </c>
      <c r="DF18" s="4">
        <v>37684.81</v>
      </c>
      <c r="DG18" s="4">
        <v>37766.639999999999</v>
      </c>
      <c r="DH18" s="4">
        <v>37848.46</v>
      </c>
      <c r="DI18" s="4">
        <v>37914.589999999997</v>
      </c>
      <c r="DJ18" s="4">
        <v>37980.71</v>
      </c>
      <c r="DK18" s="4">
        <v>38046.83</v>
      </c>
      <c r="DL18" s="4">
        <v>38112.959999999999</v>
      </c>
      <c r="DM18" s="4">
        <v>38173.57</v>
      </c>
      <c r="DN18" s="4">
        <v>38234.18</v>
      </c>
      <c r="DO18" s="4">
        <v>38294.800000000003</v>
      </c>
      <c r="DP18" s="4">
        <v>38355.410000000003</v>
      </c>
      <c r="DQ18" s="4">
        <v>38398.92</v>
      </c>
      <c r="DR18" s="4">
        <v>38442.42</v>
      </c>
      <c r="DS18" s="4">
        <v>38485.93</v>
      </c>
      <c r="DT18" s="4">
        <v>38529.43</v>
      </c>
      <c r="DU18" s="4">
        <v>38600.79</v>
      </c>
      <c r="DV18" s="4">
        <v>38672.15</v>
      </c>
      <c r="DW18" s="4">
        <v>38743.51</v>
      </c>
      <c r="DX18" s="4">
        <v>38814.870000000003</v>
      </c>
      <c r="DY18" s="4">
        <v>38937.79</v>
      </c>
      <c r="DZ18" s="4">
        <v>39060.699999999997</v>
      </c>
      <c r="EA18" s="4">
        <v>39183.61</v>
      </c>
      <c r="EB18" s="4">
        <v>39306.53</v>
      </c>
      <c r="EC18" s="4">
        <v>39363.51</v>
      </c>
      <c r="ED18" s="4">
        <v>39420.49</v>
      </c>
      <c r="EE18" s="4">
        <v>39477.46</v>
      </c>
      <c r="EF18" s="4">
        <v>39534.449999999997</v>
      </c>
      <c r="EG18" s="4">
        <v>39610.949999999997</v>
      </c>
      <c r="EH18" s="4">
        <v>39687.440000000002</v>
      </c>
      <c r="EI18" s="4">
        <v>39763.94</v>
      </c>
      <c r="EJ18" s="4">
        <v>39840.44</v>
      </c>
      <c r="EK18" s="4">
        <v>39925.370000000003</v>
      </c>
      <c r="EL18" s="4">
        <v>40010.29</v>
      </c>
      <c r="EM18" s="4">
        <v>40095.22</v>
      </c>
      <c r="EN18" s="4">
        <v>40180.15</v>
      </c>
      <c r="EO18" s="4">
        <v>40275.86</v>
      </c>
      <c r="EP18" s="4">
        <v>40371.57</v>
      </c>
      <c r="EQ18" s="4">
        <v>40467.269999999997</v>
      </c>
      <c r="ER18" s="4">
        <v>40562.980000000003</v>
      </c>
      <c r="ES18" s="4">
        <v>40670.720000000001</v>
      </c>
      <c r="ET18" s="4">
        <v>40778.46</v>
      </c>
      <c r="EU18" s="4">
        <v>40886.21</v>
      </c>
      <c r="EV18" s="4">
        <v>40993.949999999997</v>
      </c>
      <c r="EW18" s="4">
        <v>41086.300000000003</v>
      </c>
      <c r="EX18" s="4">
        <v>41178.660000000003</v>
      </c>
      <c r="EY18" s="4">
        <v>41271.01</v>
      </c>
      <c r="EZ18" s="4">
        <v>41363.360000000001</v>
      </c>
      <c r="FA18" s="4">
        <v>41454.959999999999</v>
      </c>
      <c r="FB18" s="4">
        <v>41546.550000000003</v>
      </c>
      <c r="FC18" s="4">
        <v>41638.14</v>
      </c>
      <c r="FD18" s="4">
        <v>41729.730000000003</v>
      </c>
      <c r="FE18" s="4">
        <v>41854.01</v>
      </c>
      <c r="FF18" s="4">
        <v>41978.28</v>
      </c>
      <c r="FG18" s="4">
        <v>42102.55</v>
      </c>
      <c r="FH18" s="4">
        <v>42226.83</v>
      </c>
      <c r="FI18" s="4">
        <v>42323.73</v>
      </c>
      <c r="FJ18" s="4">
        <v>42420.63</v>
      </c>
      <c r="FK18" s="4">
        <v>42517.52</v>
      </c>
      <c r="FL18" s="4">
        <v>42614.42</v>
      </c>
      <c r="FM18" s="4">
        <v>42672.160000000003</v>
      </c>
      <c r="FN18" s="4">
        <v>42729.91</v>
      </c>
      <c r="FO18" s="4">
        <v>42787.66</v>
      </c>
      <c r="FP18" s="4">
        <v>42845.41</v>
      </c>
      <c r="FQ18" s="4">
        <v>42938.36</v>
      </c>
      <c r="FR18" s="4">
        <v>43031.3</v>
      </c>
      <c r="FS18" s="4">
        <v>43124.25</v>
      </c>
      <c r="FT18" s="4">
        <v>43217.2</v>
      </c>
      <c r="FU18" s="4">
        <v>43366.59</v>
      </c>
      <c r="FV18" s="4">
        <v>43515.97</v>
      </c>
      <c r="FW18" s="4">
        <v>43665.36</v>
      </c>
      <c r="FX18" s="4">
        <v>43814.75</v>
      </c>
      <c r="FY18" s="4">
        <v>43935.16</v>
      </c>
      <c r="FZ18" s="4">
        <v>44055.57</v>
      </c>
      <c r="GA18" s="4">
        <v>44175.99</v>
      </c>
      <c r="GB18" s="4">
        <v>44296.4</v>
      </c>
      <c r="GC18" s="5">
        <v>44308.35</v>
      </c>
      <c r="GD18" s="5">
        <v>44320.3</v>
      </c>
      <c r="GE18" s="5">
        <v>44332.25</v>
      </c>
      <c r="GF18" s="5">
        <v>44344.2</v>
      </c>
      <c r="GG18" s="5">
        <v>44360.76</v>
      </c>
      <c r="GH18" s="5">
        <v>44377.32</v>
      </c>
      <c r="GI18" s="5">
        <v>44393.89</v>
      </c>
      <c r="GJ18" s="5">
        <v>44410.45</v>
      </c>
      <c r="GK18" s="5">
        <v>44495.16</v>
      </c>
      <c r="GL18" s="5">
        <v>44579.86</v>
      </c>
      <c r="GM18" s="5">
        <v>44664.57</v>
      </c>
      <c r="GN18" s="5">
        <v>44749.279999999999</v>
      </c>
      <c r="GO18" s="5">
        <v>44803.8</v>
      </c>
      <c r="GP18" s="5">
        <v>44858.32</v>
      </c>
      <c r="GQ18" s="5">
        <v>44912.84</v>
      </c>
      <c r="GR18" s="5">
        <v>44967.360000000001</v>
      </c>
      <c r="GS18" s="5">
        <v>44939.63</v>
      </c>
      <c r="GT18" s="5">
        <v>44911.89</v>
      </c>
      <c r="GU18" s="5">
        <v>44884.160000000003</v>
      </c>
      <c r="GV18" s="5">
        <v>44856.43</v>
      </c>
      <c r="GW18" s="5">
        <v>44820.36</v>
      </c>
      <c r="GX18" s="5">
        <v>44784.29</v>
      </c>
      <c r="GY18" s="5">
        <v>44748.22</v>
      </c>
      <c r="GZ18" s="5">
        <v>44712.15</v>
      </c>
      <c r="HA18" s="5">
        <v>44671.81</v>
      </c>
      <c r="HB18" s="5">
        <v>44631.47</v>
      </c>
      <c r="HC18" s="5">
        <v>44591.13</v>
      </c>
      <c r="HD18" s="5">
        <v>44550.79</v>
      </c>
      <c r="HE18" s="5">
        <v>44510.86</v>
      </c>
      <c r="HF18" s="5">
        <v>44470.93</v>
      </c>
      <c r="HG18" s="5">
        <v>44431</v>
      </c>
      <c r="HH18" s="5">
        <v>44391.06</v>
      </c>
      <c r="HI18" s="5">
        <v>44348.39</v>
      </c>
      <c r="HJ18" s="5">
        <v>44305.73</v>
      </c>
      <c r="HK18" s="5">
        <v>44263.06</v>
      </c>
      <c r="HL18" s="5">
        <v>44220.39</v>
      </c>
      <c r="HM18" s="5">
        <v>44174.1</v>
      </c>
      <c r="HN18" s="5">
        <v>44127.81</v>
      </c>
      <c r="HO18" s="5">
        <v>44081.52</v>
      </c>
      <c r="HP18" s="5">
        <v>44035.23</v>
      </c>
      <c r="HQ18" s="5">
        <v>43989.54</v>
      </c>
      <c r="HR18" s="5">
        <v>43943.839999999997</v>
      </c>
      <c r="HS18" s="5">
        <v>43898.15</v>
      </c>
      <c r="HT18" s="5">
        <v>43852.45</v>
      </c>
      <c r="HU18" s="5">
        <v>43804.21</v>
      </c>
      <c r="HV18" s="5">
        <v>43755.97</v>
      </c>
      <c r="HW18" s="5">
        <v>43707.73</v>
      </c>
      <c r="HX18" s="5">
        <v>43659.49</v>
      </c>
      <c r="HY18" s="5">
        <v>43611.93</v>
      </c>
      <c r="HZ18" s="5">
        <v>43564.37</v>
      </c>
      <c r="IA18" s="5">
        <v>43516.800000000003</v>
      </c>
      <c r="IB18" s="5">
        <v>43469.24</v>
      </c>
      <c r="IC18" s="5">
        <v>43419.02</v>
      </c>
      <c r="ID18" s="5">
        <v>43368.800000000003</v>
      </c>
      <c r="IE18" s="5">
        <v>43318.59</v>
      </c>
      <c r="IF18" s="5">
        <v>43268.37</v>
      </c>
      <c r="IG18" s="5">
        <v>43217.82</v>
      </c>
      <c r="IH18" s="5">
        <v>43167.28</v>
      </c>
      <c r="II18" s="5">
        <v>43116.73</v>
      </c>
      <c r="IJ18" s="5">
        <v>43066.19</v>
      </c>
      <c r="IK18" s="5">
        <v>43023.12</v>
      </c>
      <c r="IL18" s="5">
        <v>42980.05</v>
      </c>
      <c r="IM18" s="5">
        <v>42936.99</v>
      </c>
      <c r="IN18" s="5">
        <v>42893.919999999998</v>
      </c>
      <c r="IO18" s="5">
        <v>42859.25</v>
      </c>
      <c r="IP18" s="5">
        <v>42824.59</v>
      </c>
      <c r="IQ18" s="5">
        <v>42789.919999999998</v>
      </c>
      <c r="IR18" s="5">
        <v>42755.25</v>
      </c>
      <c r="IS18" s="5">
        <v>42723.55</v>
      </c>
      <c r="IT18" s="5">
        <v>42691.85</v>
      </c>
      <c r="IU18" s="5">
        <v>42660.15</v>
      </c>
      <c r="IV18" s="5">
        <v>42628.45</v>
      </c>
      <c r="IW18" s="5">
        <v>42600.28</v>
      </c>
      <c r="IX18" s="5">
        <v>42572.11</v>
      </c>
      <c r="IY18" s="5">
        <v>42543.93</v>
      </c>
      <c r="IZ18" s="5">
        <v>42515.76</v>
      </c>
      <c r="JA18" s="5">
        <v>42519.48</v>
      </c>
      <c r="JB18" s="5">
        <v>42523.199999999997</v>
      </c>
      <c r="JC18" s="5">
        <v>42526.92</v>
      </c>
      <c r="JD18" s="5">
        <v>42530.64</v>
      </c>
      <c r="JE18" s="5">
        <v>42595.56</v>
      </c>
      <c r="JF18" s="5">
        <v>42660.480000000003</v>
      </c>
      <c r="JG18" s="5">
        <v>42725.4</v>
      </c>
      <c r="JH18" s="5">
        <v>42790.32</v>
      </c>
      <c r="JI18" s="5">
        <v>42827.79</v>
      </c>
      <c r="JJ18" s="5">
        <v>42865.25</v>
      </c>
      <c r="JK18" s="5">
        <v>42902.720000000001</v>
      </c>
      <c r="JL18" s="5">
        <v>42940.18</v>
      </c>
      <c r="JM18" s="5">
        <v>42898.26</v>
      </c>
      <c r="JN18" s="5">
        <v>42856.33</v>
      </c>
      <c r="JO18" s="5">
        <v>42814.41</v>
      </c>
      <c r="JP18" s="5">
        <v>42772.480000000003</v>
      </c>
      <c r="JQ18" s="5">
        <v>42721.9</v>
      </c>
      <c r="JR18" s="5">
        <v>42671.33</v>
      </c>
      <c r="JS18" s="5">
        <v>42620.75</v>
      </c>
      <c r="JT18" s="5">
        <v>42570.18</v>
      </c>
      <c r="JU18" s="5">
        <v>42519.57</v>
      </c>
      <c r="JV18" s="5">
        <v>42468.959999999999</v>
      </c>
      <c r="JW18" s="5">
        <v>42418.35</v>
      </c>
      <c r="JX18" s="5">
        <v>42367.74</v>
      </c>
      <c r="JY18" s="5">
        <v>42318.720000000001</v>
      </c>
      <c r="JZ18" s="5">
        <v>42269.7</v>
      </c>
      <c r="KA18" s="5">
        <v>42220.68</v>
      </c>
      <c r="KB18" s="5">
        <v>42171.66</v>
      </c>
      <c r="KC18" s="5">
        <v>42120.93</v>
      </c>
      <c r="KD18" s="5">
        <v>42070.2</v>
      </c>
      <c r="KE18" s="5">
        <v>42019.47</v>
      </c>
      <c r="KF18" s="5">
        <v>41968.74</v>
      </c>
      <c r="KG18" s="5">
        <v>41917.410000000003</v>
      </c>
      <c r="KH18" s="5">
        <v>41866.089999999997</v>
      </c>
      <c r="KI18" s="5">
        <v>41814.769999999997</v>
      </c>
      <c r="KJ18" s="5">
        <v>41763.440000000002</v>
      </c>
      <c r="KK18" s="5">
        <v>41704.870000000003</v>
      </c>
      <c r="KL18" s="5">
        <v>41646.29</v>
      </c>
      <c r="KM18" s="5">
        <v>41587.71</v>
      </c>
      <c r="KN18" s="5">
        <v>41529.14</v>
      </c>
      <c r="KO18" s="5">
        <v>41468.78</v>
      </c>
      <c r="KP18" s="5">
        <v>41408.42</v>
      </c>
      <c r="KQ18" s="5">
        <v>41348.07</v>
      </c>
      <c r="KR18" s="5">
        <v>41287.71</v>
      </c>
      <c r="KS18" s="5">
        <v>41224.74</v>
      </c>
      <c r="KT18" s="5">
        <v>41161.769999999997</v>
      </c>
      <c r="KU18" s="5">
        <v>41098.79</v>
      </c>
      <c r="KV18" s="5">
        <v>41035.82</v>
      </c>
      <c r="KW18" s="5">
        <v>40966.519999999997</v>
      </c>
      <c r="KX18" s="5">
        <v>40897.22</v>
      </c>
      <c r="KY18" s="5">
        <v>40827.93</v>
      </c>
      <c r="KZ18" s="5">
        <v>40758.629999999997</v>
      </c>
      <c r="LA18" s="5">
        <v>40690.339999999997</v>
      </c>
      <c r="LB18" s="5">
        <v>40622.04</v>
      </c>
      <c r="LC18" s="5">
        <v>40553.75</v>
      </c>
      <c r="LD18" s="5">
        <v>40485.46</v>
      </c>
      <c r="LE18" s="5">
        <v>40414.089999999997</v>
      </c>
      <c r="LF18" s="5">
        <v>40342.730000000003</v>
      </c>
      <c r="LG18" s="5">
        <v>40271.360000000001</v>
      </c>
      <c r="LH18" s="5">
        <v>40200</v>
      </c>
      <c r="LI18" s="5">
        <v>40125.54</v>
      </c>
      <c r="LJ18" s="5">
        <v>40051.08</v>
      </c>
      <c r="LK18" s="5">
        <v>39976.620000000003</v>
      </c>
      <c r="LL18" s="5">
        <v>39902.160000000003</v>
      </c>
      <c r="LM18" s="5">
        <v>39827.86</v>
      </c>
      <c r="LN18" s="5">
        <v>39753.550000000003</v>
      </c>
      <c r="LO18" s="5">
        <v>39679.24</v>
      </c>
      <c r="LP18" s="5">
        <v>39604.93</v>
      </c>
      <c r="LQ18" s="5">
        <v>39530.769999999997</v>
      </c>
      <c r="LR18" s="5">
        <v>39456.730000000003</v>
      </c>
      <c r="LS18" t="s">
        <v>396</v>
      </c>
      <c r="LT18" t="b">
        <v>0</v>
      </c>
      <c r="LU18" t="s">
        <v>349</v>
      </c>
      <c r="LV18" t="s">
        <v>349</v>
      </c>
      <c r="LW18">
        <v>2024</v>
      </c>
      <c r="LX18">
        <v>2</v>
      </c>
      <c r="LY18" s="2">
        <v>46126</v>
      </c>
      <c r="LZ18" s="3" t="s">
        <v>397</v>
      </c>
      <c r="MA18" t="s">
        <v>349</v>
      </c>
      <c r="MB18" t="s">
        <v>352</v>
      </c>
      <c r="MC18" t="s">
        <v>398</v>
      </c>
      <c r="MD18" t="s">
        <v>354</v>
      </c>
    </row>
    <row r="19" spans="1:342" x14ac:dyDescent="0.25">
      <c r="A19" t="s">
        <v>342</v>
      </c>
      <c r="B19" s="3" t="s">
        <v>456</v>
      </c>
      <c r="C19" t="s">
        <v>421</v>
      </c>
      <c r="D19" t="s">
        <v>363</v>
      </c>
      <c r="E19" t="s">
        <v>364</v>
      </c>
      <c r="F19" t="s">
        <v>347</v>
      </c>
      <c r="G19" s="4">
        <v>36022.71</v>
      </c>
      <c r="H19" s="4">
        <v>36078.9</v>
      </c>
      <c r="I19" s="4">
        <v>36128.85</v>
      </c>
      <c r="J19" s="4">
        <v>36178.800000000003</v>
      </c>
      <c r="K19" s="4">
        <v>36228.74</v>
      </c>
      <c r="L19" s="4">
        <v>36278.69</v>
      </c>
      <c r="M19" s="4">
        <v>36323.99</v>
      </c>
      <c r="N19" s="4">
        <v>36369.29</v>
      </c>
      <c r="O19" s="4">
        <v>36414.58</v>
      </c>
      <c r="P19" s="4">
        <v>36459.879999999997</v>
      </c>
      <c r="Q19" s="4">
        <v>36529.379999999997</v>
      </c>
      <c r="R19" s="4">
        <v>36598.879999999997</v>
      </c>
      <c r="S19" s="4">
        <v>36668.379999999997</v>
      </c>
      <c r="T19" s="4">
        <v>36737.879999999997</v>
      </c>
      <c r="U19" s="4">
        <v>36812.129999999997</v>
      </c>
      <c r="V19" s="4">
        <v>36886.379999999997</v>
      </c>
      <c r="W19" s="4">
        <v>36960.639999999999</v>
      </c>
      <c r="X19" s="4">
        <v>37034.89</v>
      </c>
      <c r="Y19" s="4">
        <v>37051.96</v>
      </c>
      <c r="Z19" s="4">
        <v>37069.040000000001</v>
      </c>
      <c r="AA19" s="4">
        <v>37086.11</v>
      </c>
      <c r="AB19" s="4">
        <v>37103.18</v>
      </c>
      <c r="AC19" s="4">
        <v>37127.25</v>
      </c>
      <c r="AD19" s="4">
        <v>37151.31</v>
      </c>
      <c r="AE19" s="4">
        <v>37175.379999999997</v>
      </c>
      <c r="AF19" s="4">
        <v>37199.440000000002</v>
      </c>
      <c r="AG19" s="4">
        <v>37215.519999999997</v>
      </c>
      <c r="AH19" s="4">
        <v>37231.589999999997</v>
      </c>
      <c r="AI19" s="4">
        <v>37247.67</v>
      </c>
      <c r="AJ19" s="4">
        <v>37263.75</v>
      </c>
      <c r="AK19" s="4">
        <v>37271.879999999997</v>
      </c>
      <c r="AL19" s="4">
        <v>37280.01</v>
      </c>
      <c r="AM19" s="4">
        <v>37288.14</v>
      </c>
      <c r="AN19" s="4">
        <v>37296.269999999997</v>
      </c>
      <c r="AO19" s="4">
        <v>37302.879999999997</v>
      </c>
      <c r="AP19" s="4">
        <v>37309.5</v>
      </c>
      <c r="AQ19" s="4">
        <v>37316.11</v>
      </c>
      <c r="AR19" s="4">
        <v>37322.720000000001</v>
      </c>
      <c r="AS19" s="4">
        <v>37331.61</v>
      </c>
      <c r="AT19" s="4">
        <v>37340.49</v>
      </c>
      <c r="AU19" s="4">
        <v>37349.370000000003</v>
      </c>
      <c r="AV19" s="4">
        <v>37358.25</v>
      </c>
      <c r="AW19" s="4">
        <v>37361.620000000003</v>
      </c>
      <c r="AX19" s="4">
        <v>37364.980000000003</v>
      </c>
      <c r="AY19" s="4">
        <v>37368.35</v>
      </c>
      <c r="AZ19" s="4">
        <v>37371.71</v>
      </c>
      <c r="BA19" s="4">
        <v>37363.21</v>
      </c>
      <c r="BB19" s="4">
        <v>37354.699999999997</v>
      </c>
      <c r="BC19" s="4">
        <v>37346.19</v>
      </c>
      <c r="BD19" s="4">
        <v>37337.68</v>
      </c>
      <c r="BE19" s="4">
        <v>37336.699999999997</v>
      </c>
      <c r="BF19" s="4">
        <v>37335.71</v>
      </c>
      <c r="BG19" s="4">
        <v>37334.730000000003</v>
      </c>
      <c r="BH19" s="4">
        <v>37333.75</v>
      </c>
      <c r="BI19" s="4">
        <v>37354.300000000003</v>
      </c>
      <c r="BJ19" s="4">
        <v>37374.86</v>
      </c>
      <c r="BK19" s="4">
        <v>37395.42</v>
      </c>
      <c r="BL19" s="4">
        <v>37415.980000000003</v>
      </c>
      <c r="BM19" s="4">
        <v>37446.46</v>
      </c>
      <c r="BN19" s="4">
        <v>37476.949999999997</v>
      </c>
      <c r="BO19" s="4">
        <v>37507.440000000002</v>
      </c>
      <c r="BP19" s="4">
        <v>37537.93</v>
      </c>
      <c r="BQ19" s="4">
        <v>37568.18</v>
      </c>
      <c r="BR19" s="4">
        <v>37598.43</v>
      </c>
      <c r="BS19" s="4">
        <v>37628.68</v>
      </c>
      <c r="BT19" s="4">
        <v>37658.92</v>
      </c>
      <c r="BU19" s="4">
        <v>37688.15</v>
      </c>
      <c r="BV19" s="4">
        <v>37717.370000000003</v>
      </c>
      <c r="BW19" s="4">
        <v>37746.6</v>
      </c>
      <c r="BX19" s="4">
        <v>37775.82</v>
      </c>
      <c r="BY19" s="4">
        <v>37810.339999999997</v>
      </c>
      <c r="BZ19" s="4">
        <v>37844.86</v>
      </c>
      <c r="CA19" s="4">
        <v>37879.370000000003</v>
      </c>
      <c r="CB19" s="4">
        <v>37913.89</v>
      </c>
      <c r="CC19" s="4">
        <v>37965.89</v>
      </c>
      <c r="CD19" s="4">
        <v>38017.89</v>
      </c>
      <c r="CE19" s="4">
        <v>38069.9</v>
      </c>
      <c r="CF19" s="4">
        <v>38121.9</v>
      </c>
      <c r="CG19" s="4">
        <v>38185.07</v>
      </c>
      <c r="CH19" s="4">
        <v>38248.25</v>
      </c>
      <c r="CI19" s="4">
        <v>38311.42</v>
      </c>
      <c r="CJ19" s="4">
        <v>38374.589999999997</v>
      </c>
      <c r="CK19" s="4">
        <v>38439.32</v>
      </c>
      <c r="CL19" s="4">
        <v>38504.06</v>
      </c>
      <c r="CM19" s="4">
        <v>38568.79</v>
      </c>
      <c r="CN19" s="4">
        <v>38633.53</v>
      </c>
      <c r="CO19" s="4">
        <v>38700.120000000003</v>
      </c>
      <c r="CP19" s="4">
        <v>38766.71</v>
      </c>
      <c r="CQ19" s="4">
        <v>38833.300000000003</v>
      </c>
      <c r="CR19" s="4">
        <v>38899.89</v>
      </c>
      <c r="CS19" s="4">
        <v>38967.660000000003</v>
      </c>
      <c r="CT19" s="4">
        <v>39035.449999999997</v>
      </c>
      <c r="CU19" s="4">
        <v>39103.230000000003</v>
      </c>
      <c r="CV19" s="4">
        <v>39171</v>
      </c>
      <c r="CW19" s="4">
        <v>39243.78</v>
      </c>
      <c r="CX19" s="4">
        <v>39316.550000000003</v>
      </c>
      <c r="CY19" s="4">
        <v>39389.32</v>
      </c>
      <c r="CZ19" s="4">
        <v>39462.089999999997</v>
      </c>
      <c r="DA19" s="4">
        <v>39569.49</v>
      </c>
      <c r="DB19" s="4">
        <v>39676.89</v>
      </c>
      <c r="DC19" s="4">
        <v>39784.29</v>
      </c>
      <c r="DD19" s="4">
        <v>39891.69</v>
      </c>
      <c r="DE19" s="4">
        <v>39994.71</v>
      </c>
      <c r="DF19" s="4">
        <v>40097.72</v>
      </c>
      <c r="DG19" s="4">
        <v>40200.74</v>
      </c>
      <c r="DH19" s="4">
        <v>40303.760000000002</v>
      </c>
      <c r="DI19" s="4">
        <v>40400.61</v>
      </c>
      <c r="DJ19" s="4">
        <v>40497.449999999997</v>
      </c>
      <c r="DK19" s="4">
        <v>40594.300000000003</v>
      </c>
      <c r="DL19" s="4">
        <v>40691.14</v>
      </c>
      <c r="DM19" s="4">
        <v>40766.639999999999</v>
      </c>
      <c r="DN19" s="4">
        <v>40842.14</v>
      </c>
      <c r="DO19" s="4">
        <v>40917.64</v>
      </c>
      <c r="DP19" s="4">
        <v>40993.14</v>
      </c>
      <c r="DQ19" s="4">
        <v>41046.550000000003</v>
      </c>
      <c r="DR19" s="4">
        <v>41099.949999999997</v>
      </c>
      <c r="DS19" s="4">
        <v>41153.360000000001</v>
      </c>
      <c r="DT19" s="4">
        <v>41206.769999999997</v>
      </c>
      <c r="DU19" s="4">
        <v>41266.04</v>
      </c>
      <c r="DV19" s="4">
        <v>41325.32</v>
      </c>
      <c r="DW19" s="4">
        <v>41384.6</v>
      </c>
      <c r="DX19" s="4">
        <v>41443.879999999997</v>
      </c>
      <c r="DY19" s="4">
        <v>41510.57</v>
      </c>
      <c r="DZ19" s="4">
        <v>41577.269999999997</v>
      </c>
      <c r="EA19" s="4">
        <v>41643.96</v>
      </c>
      <c r="EB19" s="4">
        <v>41710.660000000003</v>
      </c>
      <c r="EC19" s="4">
        <v>41704.160000000003</v>
      </c>
      <c r="ED19" s="4">
        <v>41697.660000000003</v>
      </c>
      <c r="EE19" s="4">
        <v>41691.160000000003</v>
      </c>
      <c r="EF19" s="4">
        <v>41684.660000000003</v>
      </c>
      <c r="EG19" s="4">
        <v>41701.08</v>
      </c>
      <c r="EH19" s="4">
        <v>41717.5</v>
      </c>
      <c r="EI19" s="4">
        <v>41733.919999999998</v>
      </c>
      <c r="EJ19" s="4">
        <v>41750.339999999997</v>
      </c>
      <c r="EK19" s="4">
        <v>41784.839999999997</v>
      </c>
      <c r="EL19" s="4">
        <v>41819.339999999997</v>
      </c>
      <c r="EM19" s="4">
        <v>41853.839999999997</v>
      </c>
      <c r="EN19" s="4">
        <v>41888.339999999997</v>
      </c>
      <c r="EO19" s="4">
        <v>41934.519999999997</v>
      </c>
      <c r="EP19" s="4">
        <v>41980.7</v>
      </c>
      <c r="EQ19" s="4">
        <v>42026.879999999997</v>
      </c>
      <c r="ER19" s="4">
        <v>42073.05</v>
      </c>
      <c r="ES19" s="4">
        <v>42127.41</v>
      </c>
      <c r="ET19" s="4">
        <v>42181.77</v>
      </c>
      <c r="EU19" s="4">
        <v>42236.14</v>
      </c>
      <c r="EV19" s="4">
        <v>42290.5</v>
      </c>
      <c r="EW19" s="4">
        <v>42320.03</v>
      </c>
      <c r="EX19" s="4">
        <v>42349.57</v>
      </c>
      <c r="EY19" s="4">
        <v>42379.1</v>
      </c>
      <c r="EZ19" s="4">
        <v>42408.63</v>
      </c>
      <c r="FA19" s="4">
        <v>42442.52</v>
      </c>
      <c r="FB19" s="4">
        <v>42476.41</v>
      </c>
      <c r="FC19" s="4">
        <v>42510.3</v>
      </c>
      <c r="FD19" s="4">
        <v>42544.19</v>
      </c>
      <c r="FE19" s="4">
        <v>42583.59</v>
      </c>
      <c r="FF19" s="4">
        <v>42622.98</v>
      </c>
      <c r="FG19" s="4">
        <v>42662.37</v>
      </c>
      <c r="FH19" s="4">
        <v>42701.760000000002</v>
      </c>
      <c r="FI19" s="4">
        <v>42715.49</v>
      </c>
      <c r="FJ19" s="4">
        <v>42729.22</v>
      </c>
      <c r="FK19" s="4">
        <v>42742.95</v>
      </c>
      <c r="FL19" s="4">
        <v>42756.69</v>
      </c>
      <c r="FM19" s="4">
        <v>42793.42</v>
      </c>
      <c r="FN19" s="4">
        <v>42830.15</v>
      </c>
      <c r="FO19" s="4">
        <v>42866.879999999997</v>
      </c>
      <c r="FP19" s="4">
        <v>42903.62</v>
      </c>
      <c r="FQ19" s="4">
        <v>42997.35</v>
      </c>
      <c r="FR19" s="4">
        <v>43091.07</v>
      </c>
      <c r="FS19" s="4">
        <v>43184.800000000003</v>
      </c>
      <c r="FT19" s="4">
        <v>43278.54</v>
      </c>
      <c r="FU19" s="4">
        <v>43431.86</v>
      </c>
      <c r="FV19" s="4">
        <v>43585.19</v>
      </c>
      <c r="FW19" s="4">
        <v>43738.52</v>
      </c>
      <c r="FX19" s="4">
        <v>43891.85</v>
      </c>
      <c r="FY19" s="4">
        <v>44009.29</v>
      </c>
      <c r="FZ19" s="4">
        <v>44126.74</v>
      </c>
      <c r="GA19" s="4">
        <v>44244.18</v>
      </c>
      <c r="GB19" s="4">
        <v>44361.63</v>
      </c>
      <c r="GC19" s="5">
        <v>44410.69</v>
      </c>
      <c r="GD19" s="5">
        <v>44459.75</v>
      </c>
      <c r="GE19" s="5">
        <v>44508.81</v>
      </c>
      <c r="GF19" s="5">
        <v>44557.87</v>
      </c>
      <c r="GG19" s="5">
        <v>44541.5</v>
      </c>
      <c r="GH19" s="5">
        <v>44525.13</v>
      </c>
      <c r="GI19" s="5">
        <v>44508.76</v>
      </c>
      <c r="GJ19" s="5">
        <v>44492.39</v>
      </c>
      <c r="GK19" s="5">
        <v>44469.48</v>
      </c>
      <c r="GL19" s="5">
        <v>44446.58</v>
      </c>
      <c r="GM19" s="5">
        <v>44423.68</v>
      </c>
      <c r="GN19" s="5">
        <v>44400.77</v>
      </c>
      <c r="GO19" s="5">
        <v>44368.63</v>
      </c>
      <c r="GP19" s="5">
        <v>44336.480000000003</v>
      </c>
      <c r="GQ19" s="5">
        <v>44304.33</v>
      </c>
      <c r="GR19" s="5">
        <v>44272.18</v>
      </c>
      <c r="GS19" s="5">
        <v>44231.839999999997</v>
      </c>
      <c r="GT19" s="5">
        <v>44191.5</v>
      </c>
      <c r="GU19" s="5">
        <v>44151.15</v>
      </c>
      <c r="GV19" s="5">
        <v>44110.81</v>
      </c>
      <c r="GW19" s="5">
        <v>44068.23</v>
      </c>
      <c r="GX19" s="5">
        <v>44025.65</v>
      </c>
      <c r="GY19" s="5">
        <v>43983.07</v>
      </c>
      <c r="GZ19" s="5">
        <v>43940.49</v>
      </c>
      <c r="HA19" s="5">
        <v>43902.35</v>
      </c>
      <c r="HB19" s="5">
        <v>43864.2</v>
      </c>
      <c r="HC19" s="5">
        <v>43826.05</v>
      </c>
      <c r="HD19" s="5">
        <v>43787.91</v>
      </c>
      <c r="HE19" s="5">
        <v>43744.91</v>
      </c>
      <c r="HF19" s="5">
        <v>43701.91</v>
      </c>
      <c r="HG19" s="5">
        <v>43658.91</v>
      </c>
      <c r="HH19" s="5">
        <v>43615.91</v>
      </c>
      <c r="HI19" s="5">
        <v>43571.34</v>
      </c>
      <c r="HJ19" s="5">
        <v>43526.77</v>
      </c>
      <c r="HK19" s="5">
        <v>43482.19</v>
      </c>
      <c r="HL19" s="5">
        <v>43437.62</v>
      </c>
      <c r="HM19" s="5">
        <v>43391.88</v>
      </c>
      <c r="HN19" s="5">
        <v>43346.13</v>
      </c>
      <c r="HO19" s="5">
        <v>43300.38</v>
      </c>
      <c r="HP19" s="5">
        <v>43254.64</v>
      </c>
      <c r="HQ19" s="5">
        <v>43211.59</v>
      </c>
      <c r="HR19" s="5">
        <v>43168.55</v>
      </c>
      <c r="HS19" s="5">
        <v>43125.5</v>
      </c>
      <c r="HT19" s="5">
        <v>43082.46</v>
      </c>
      <c r="HU19" s="5">
        <v>43030.02</v>
      </c>
      <c r="HV19" s="5">
        <v>42977.57</v>
      </c>
      <c r="HW19" s="5">
        <v>42925.13</v>
      </c>
      <c r="HX19" s="5">
        <v>42872.68</v>
      </c>
      <c r="HY19" s="5">
        <v>42830.42</v>
      </c>
      <c r="HZ19" s="5">
        <v>42788.160000000003</v>
      </c>
      <c r="IA19" s="5">
        <v>42745.9</v>
      </c>
      <c r="IB19" s="5">
        <v>42703.64</v>
      </c>
      <c r="IC19" s="5">
        <v>42660.73</v>
      </c>
      <c r="ID19" s="5">
        <v>42617.82</v>
      </c>
      <c r="IE19" s="5">
        <v>42574.9</v>
      </c>
      <c r="IF19" s="5">
        <v>42531.99</v>
      </c>
      <c r="IG19" s="5">
        <v>42496.41</v>
      </c>
      <c r="IH19" s="5">
        <v>42460.84</v>
      </c>
      <c r="II19" s="5">
        <v>42425.27</v>
      </c>
      <c r="IJ19" s="5">
        <v>42389.69</v>
      </c>
      <c r="IK19" s="5">
        <v>42357.43</v>
      </c>
      <c r="IL19" s="5">
        <v>42325.16</v>
      </c>
      <c r="IM19" s="5">
        <v>42292.9</v>
      </c>
      <c r="IN19" s="5">
        <v>42260.639999999999</v>
      </c>
      <c r="IO19" s="5">
        <v>42232.24</v>
      </c>
      <c r="IP19" s="5">
        <v>42203.839999999997</v>
      </c>
      <c r="IQ19" s="5">
        <v>42175.44</v>
      </c>
      <c r="IR19" s="5">
        <v>42147.040000000001</v>
      </c>
      <c r="IS19" s="5">
        <v>42122.79</v>
      </c>
      <c r="IT19" s="5">
        <v>42098.53</v>
      </c>
      <c r="IU19" s="5">
        <v>42074.27</v>
      </c>
      <c r="IV19" s="5">
        <v>42050.02</v>
      </c>
      <c r="IW19" s="5">
        <v>42022.07</v>
      </c>
      <c r="IX19" s="5">
        <v>41994.12</v>
      </c>
      <c r="IY19" s="5">
        <v>41966.17</v>
      </c>
      <c r="IZ19" s="5">
        <v>41938.22</v>
      </c>
      <c r="JA19" s="5">
        <v>41896</v>
      </c>
      <c r="JB19" s="5">
        <v>41853.79</v>
      </c>
      <c r="JC19" s="5">
        <v>41811.58</v>
      </c>
      <c r="JD19" s="5">
        <v>41769.360000000001</v>
      </c>
      <c r="JE19" s="5">
        <v>41718.410000000003</v>
      </c>
      <c r="JF19" s="5">
        <v>41667.46</v>
      </c>
      <c r="JG19" s="5">
        <v>41616.51</v>
      </c>
      <c r="JH19" s="5">
        <v>41565.56</v>
      </c>
      <c r="JI19" s="5">
        <v>41514.51</v>
      </c>
      <c r="JJ19" s="5">
        <v>41463.47</v>
      </c>
      <c r="JK19" s="5">
        <v>41412.42</v>
      </c>
      <c r="JL19" s="5">
        <v>41361.379999999997</v>
      </c>
      <c r="JM19" s="5">
        <v>41311.75</v>
      </c>
      <c r="JN19" s="5">
        <v>41262.120000000003</v>
      </c>
      <c r="JO19" s="5">
        <v>41212.49</v>
      </c>
      <c r="JP19" s="5">
        <v>41162.86</v>
      </c>
      <c r="JQ19" s="5">
        <v>41111.35</v>
      </c>
      <c r="JR19" s="5">
        <v>41059.83</v>
      </c>
      <c r="JS19" s="5">
        <v>41008.32</v>
      </c>
      <c r="JT19" s="5">
        <v>40956.800000000003</v>
      </c>
      <c r="JU19" s="5">
        <v>40904.61</v>
      </c>
      <c r="JV19" s="5">
        <v>40852.410000000003</v>
      </c>
      <c r="JW19" s="5">
        <v>40800.21</v>
      </c>
      <c r="JX19" s="5">
        <v>40748.019999999997</v>
      </c>
      <c r="JY19" s="5">
        <v>40688.33</v>
      </c>
      <c r="JZ19" s="5">
        <v>40628.639999999999</v>
      </c>
      <c r="KA19" s="5">
        <v>40568.959999999999</v>
      </c>
      <c r="KB19" s="5">
        <v>40509.279999999999</v>
      </c>
      <c r="KC19" s="5">
        <v>40447.629999999997</v>
      </c>
      <c r="KD19" s="5">
        <v>40385.980000000003</v>
      </c>
      <c r="KE19" s="5">
        <v>40324.33</v>
      </c>
      <c r="KF19" s="5">
        <v>40262.68</v>
      </c>
      <c r="KG19" s="5">
        <v>40198.28</v>
      </c>
      <c r="KH19" s="5">
        <v>40133.870000000003</v>
      </c>
      <c r="KI19" s="5">
        <v>40069.46</v>
      </c>
      <c r="KJ19" s="5">
        <v>40005.050000000003</v>
      </c>
      <c r="KK19" s="5">
        <v>39934.21</v>
      </c>
      <c r="KL19" s="5">
        <v>39863.370000000003</v>
      </c>
      <c r="KM19" s="5">
        <v>39792.53</v>
      </c>
      <c r="KN19" s="5">
        <v>39721.68</v>
      </c>
      <c r="KO19" s="5">
        <v>39651.96</v>
      </c>
      <c r="KP19" s="5">
        <v>39582.230000000003</v>
      </c>
      <c r="KQ19" s="5">
        <v>39512.51</v>
      </c>
      <c r="KR19" s="5">
        <v>39442.79</v>
      </c>
      <c r="KS19" s="5">
        <v>39370.050000000003</v>
      </c>
      <c r="KT19" s="5">
        <v>39297.32</v>
      </c>
      <c r="KU19" s="5">
        <v>39224.589999999997</v>
      </c>
      <c r="KV19" s="5">
        <v>39151.86</v>
      </c>
      <c r="KW19" s="5">
        <v>39076.21</v>
      </c>
      <c r="KX19" s="5">
        <v>39000.57</v>
      </c>
      <c r="KY19" s="5">
        <v>38924.92</v>
      </c>
      <c r="KZ19" s="5">
        <v>38849.269999999997</v>
      </c>
      <c r="LA19" s="5">
        <v>38774.17</v>
      </c>
      <c r="LB19" s="5">
        <v>38699.07</v>
      </c>
      <c r="LC19" s="5">
        <v>38623.980000000003</v>
      </c>
      <c r="LD19" s="5">
        <v>38548.879999999997</v>
      </c>
      <c r="LE19" s="5">
        <v>38477.31</v>
      </c>
      <c r="LF19" s="5">
        <v>38405.74</v>
      </c>
      <c r="LG19" s="5">
        <v>38334.18</v>
      </c>
      <c r="LH19" s="5">
        <v>38262.61</v>
      </c>
      <c r="LI19" s="5">
        <v>38188.44</v>
      </c>
      <c r="LJ19" s="5">
        <v>38114.269999999997</v>
      </c>
      <c r="LK19" s="5">
        <v>38040.1</v>
      </c>
      <c r="LL19" s="5">
        <v>37965.93</v>
      </c>
      <c r="LM19" s="5">
        <v>37893.93</v>
      </c>
      <c r="LN19" s="5">
        <v>37821.94</v>
      </c>
      <c r="LO19" s="5">
        <v>37749.94</v>
      </c>
      <c r="LP19" s="5">
        <v>37677.949999999997</v>
      </c>
      <c r="LQ19" s="5">
        <v>37606.089999999997</v>
      </c>
      <c r="LR19" s="5">
        <v>37534.36</v>
      </c>
      <c r="LS19" s="3" t="s">
        <v>457</v>
      </c>
      <c r="LT19" t="b">
        <v>0</v>
      </c>
      <c r="LU19" t="s">
        <v>349</v>
      </c>
      <c r="LV19" t="s">
        <v>349</v>
      </c>
      <c r="LW19">
        <v>2024</v>
      </c>
      <c r="LX19">
        <v>2</v>
      </c>
      <c r="LY19" s="2">
        <v>46126</v>
      </c>
      <c r="LZ19" s="3" t="s">
        <v>458</v>
      </c>
      <c r="MA19" t="s">
        <v>349</v>
      </c>
      <c r="MB19" t="s">
        <v>352</v>
      </c>
      <c r="MC19" s="3" t="s">
        <v>459</v>
      </c>
      <c r="MD19" t="s">
        <v>354</v>
      </c>
    </row>
    <row r="20" spans="1:342" x14ac:dyDescent="0.25">
      <c r="A20" t="s">
        <v>342</v>
      </c>
      <c r="B20" t="s">
        <v>803</v>
      </c>
      <c r="C20" t="s">
        <v>421</v>
      </c>
      <c r="D20" t="s">
        <v>363</v>
      </c>
      <c r="E20" t="s">
        <v>364</v>
      </c>
      <c r="F20" t="s">
        <v>347</v>
      </c>
      <c r="G20" s="4">
        <v>56307.5</v>
      </c>
      <c r="H20" s="4">
        <v>56330</v>
      </c>
      <c r="I20" s="4">
        <v>56337</v>
      </c>
      <c r="J20" s="4">
        <v>56344</v>
      </c>
      <c r="K20" s="4">
        <v>56351</v>
      </c>
      <c r="L20" s="4">
        <v>56358</v>
      </c>
      <c r="M20" s="4">
        <v>56341.25</v>
      </c>
      <c r="N20" s="4">
        <v>56324.5</v>
      </c>
      <c r="O20" s="4">
        <v>56307.75</v>
      </c>
      <c r="P20" s="4">
        <v>56291</v>
      </c>
      <c r="Q20" s="4">
        <v>56297.25</v>
      </c>
      <c r="R20" s="4">
        <v>56303.5</v>
      </c>
      <c r="S20" s="4">
        <v>56309.75</v>
      </c>
      <c r="T20" s="4">
        <v>56316</v>
      </c>
      <c r="U20" s="4">
        <v>56339.25</v>
      </c>
      <c r="V20" s="4">
        <v>56362.5</v>
      </c>
      <c r="W20" s="4">
        <v>56385.75</v>
      </c>
      <c r="X20" s="4">
        <v>56409</v>
      </c>
      <c r="Y20" s="4">
        <v>56445.25</v>
      </c>
      <c r="Z20" s="4">
        <v>56481.5</v>
      </c>
      <c r="AA20" s="4">
        <v>56517.75</v>
      </c>
      <c r="AB20" s="4">
        <v>56554</v>
      </c>
      <c r="AC20" s="4">
        <v>56586.5</v>
      </c>
      <c r="AD20" s="4">
        <v>56619</v>
      </c>
      <c r="AE20" s="4">
        <v>56651.5</v>
      </c>
      <c r="AF20" s="4">
        <v>56684</v>
      </c>
      <c r="AG20" s="4">
        <v>56714</v>
      </c>
      <c r="AH20" s="4">
        <v>56744</v>
      </c>
      <c r="AI20" s="4">
        <v>56774</v>
      </c>
      <c r="AJ20" s="4">
        <v>56804</v>
      </c>
      <c r="AK20" s="4">
        <v>56832</v>
      </c>
      <c r="AL20" s="4">
        <v>56860</v>
      </c>
      <c r="AM20" s="4">
        <v>56888</v>
      </c>
      <c r="AN20" s="4">
        <v>56916</v>
      </c>
      <c r="AO20" s="4">
        <v>56956.25</v>
      </c>
      <c r="AP20" s="4">
        <v>56996.5</v>
      </c>
      <c r="AQ20" s="4">
        <v>57036.75</v>
      </c>
      <c r="AR20" s="4">
        <v>57077</v>
      </c>
      <c r="AS20" s="4">
        <v>57117.25</v>
      </c>
      <c r="AT20" s="4">
        <v>57157.5</v>
      </c>
      <c r="AU20" s="4">
        <v>57197.75</v>
      </c>
      <c r="AV20" s="4">
        <v>57238</v>
      </c>
      <c r="AW20" s="4">
        <v>57288.25</v>
      </c>
      <c r="AX20" s="4">
        <v>57338.5</v>
      </c>
      <c r="AY20" s="4">
        <v>57388.75</v>
      </c>
      <c r="AZ20" s="4">
        <v>57439</v>
      </c>
      <c r="BA20" s="4">
        <v>57475.5</v>
      </c>
      <c r="BB20" s="4">
        <v>57512</v>
      </c>
      <c r="BC20" s="4">
        <v>57548.5</v>
      </c>
      <c r="BD20" s="4">
        <v>57585</v>
      </c>
      <c r="BE20" s="4">
        <v>57617.25</v>
      </c>
      <c r="BF20" s="4">
        <v>57649.5</v>
      </c>
      <c r="BG20" s="4">
        <v>57681.75</v>
      </c>
      <c r="BH20" s="4">
        <v>57714</v>
      </c>
      <c r="BI20" s="4">
        <v>57751</v>
      </c>
      <c r="BJ20" s="4">
        <v>57788</v>
      </c>
      <c r="BK20" s="4">
        <v>57825</v>
      </c>
      <c r="BL20" s="4">
        <v>57862</v>
      </c>
      <c r="BM20" s="4">
        <v>57902.75</v>
      </c>
      <c r="BN20" s="4">
        <v>57943.5</v>
      </c>
      <c r="BO20" s="4">
        <v>57984.25</v>
      </c>
      <c r="BP20" s="4">
        <v>58025</v>
      </c>
      <c r="BQ20" s="4">
        <v>58059.75</v>
      </c>
      <c r="BR20" s="4">
        <v>58094.5</v>
      </c>
      <c r="BS20" s="4">
        <v>58129.25</v>
      </c>
      <c r="BT20" s="4">
        <v>58164</v>
      </c>
      <c r="BU20" s="4">
        <v>58201.5</v>
      </c>
      <c r="BV20" s="4">
        <v>58239</v>
      </c>
      <c r="BW20" s="4">
        <v>58276.5</v>
      </c>
      <c r="BX20" s="4">
        <v>58314</v>
      </c>
      <c r="BY20" s="4">
        <v>58354.25</v>
      </c>
      <c r="BZ20" s="4">
        <v>58394.5</v>
      </c>
      <c r="CA20" s="4">
        <v>58434.75</v>
      </c>
      <c r="CB20" s="4">
        <v>58475</v>
      </c>
      <c r="CC20" s="4">
        <v>58527.25</v>
      </c>
      <c r="CD20" s="4">
        <v>58579.5</v>
      </c>
      <c r="CE20" s="4">
        <v>58631.75</v>
      </c>
      <c r="CF20" s="4">
        <v>58684</v>
      </c>
      <c r="CG20" s="4">
        <v>58734.5</v>
      </c>
      <c r="CH20" s="4">
        <v>58785</v>
      </c>
      <c r="CI20" s="4">
        <v>58835.5</v>
      </c>
      <c r="CJ20" s="4">
        <v>58886</v>
      </c>
      <c r="CK20" s="4">
        <v>58942.75</v>
      </c>
      <c r="CL20" s="4">
        <v>58999.5</v>
      </c>
      <c r="CM20" s="4">
        <v>59056.25</v>
      </c>
      <c r="CN20" s="4">
        <v>59113</v>
      </c>
      <c r="CO20" s="4">
        <v>59176.25</v>
      </c>
      <c r="CP20" s="4">
        <v>59239.5</v>
      </c>
      <c r="CQ20" s="4">
        <v>59302.75</v>
      </c>
      <c r="CR20" s="4">
        <v>59366</v>
      </c>
      <c r="CS20" s="4">
        <v>59433.75</v>
      </c>
      <c r="CT20" s="4">
        <v>59501.5</v>
      </c>
      <c r="CU20" s="4">
        <v>59569.25</v>
      </c>
      <c r="CV20" s="4">
        <v>59637</v>
      </c>
      <c r="CW20" s="4">
        <v>59715.25</v>
      </c>
      <c r="CX20" s="4">
        <v>59793.5</v>
      </c>
      <c r="CY20" s="4">
        <v>59871.75</v>
      </c>
      <c r="CZ20" s="4">
        <v>59950</v>
      </c>
      <c r="DA20" s="4">
        <v>60065.75</v>
      </c>
      <c r="DB20" s="4">
        <v>60181.5</v>
      </c>
      <c r="DC20" s="4">
        <v>60297.25</v>
      </c>
      <c r="DD20" s="4">
        <v>60413</v>
      </c>
      <c r="DE20" s="4">
        <v>60516.5</v>
      </c>
      <c r="DF20" s="4">
        <v>60620</v>
      </c>
      <c r="DG20" s="4">
        <v>60723.5</v>
      </c>
      <c r="DH20" s="4">
        <v>60827</v>
      </c>
      <c r="DI20" s="4">
        <v>60950</v>
      </c>
      <c r="DJ20" s="4">
        <v>61073</v>
      </c>
      <c r="DK20" s="4">
        <v>61196</v>
      </c>
      <c r="DL20" s="4">
        <v>61319</v>
      </c>
      <c r="DM20" s="4">
        <v>61445.25</v>
      </c>
      <c r="DN20" s="4">
        <v>61571.5</v>
      </c>
      <c r="DO20" s="4">
        <v>61697.75</v>
      </c>
      <c r="DP20" s="4">
        <v>61824</v>
      </c>
      <c r="DQ20" s="4">
        <v>61933.25</v>
      </c>
      <c r="DR20" s="4">
        <v>62042.5</v>
      </c>
      <c r="DS20" s="4">
        <v>62151.75</v>
      </c>
      <c r="DT20" s="4">
        <v>62261</v>
      </c>
      <c r="DU20" s="4">
        <v>62385.75</v>
      </c>
      <c r="DV20" s="4">
        <v>62510.5</v>
      </c>
      <c r="DW20" s="4">
        <v>62635.25</v>
      </c>
      <c r="DX20" s="4">
        <v>62760</v>
      </c>
      <c r="DY20" s="4">
        <v>62891.25</v>
      </c>
      <c r="DZ20" s="4">
        <v>63022.5</v>
      </c>
      <c r="EA20" s="4">
        <v>63153.75</v>
      </c>
      <c r="EB20" s="4">
        <v>63285</v>
      </c>
      <c r="EC20" s="4">
        <v>63391.5</v>
      </c>
      <c r="ED20" s="4">
        <v>63498</v>
      </c>
      <c r="EE20" s="4">
        <v>63604.5</v>
      </c>
      <c r="EF20" s="4">
        <v>63711</v>
      </c>
      <c r="EG20" s="4">
        <v>63817.75</v>
      </c>
      <c r="EH20" s="4">
        <v>63924.5</v>
      </c>
      <c r="EI20" s="4">
        <v>64031.25</v>
      </c>
      <c r="EJ20" s="4">
        <v>64138</v>
      </c>
      <c r="EK20" s="4">
        <v>64258.25</v>
      </c>
      <c r="EL20" s="4">
        <v>64378.5</v>
      </c>
      <c r="EM20" s="4">
        <v>64498.75</v>
      </c>
      <c r="EN20" s="4">
        <v>64619</v>
      </c>
      <c r="EO20" s="4">
        <v>64736</v>
      </c>
      <c r="EP20" s="4">
        <v>64853</v>
      </c>
      <c r="EQ20" s="4">
        <v>64970</v>
      </c>
      <c r="ER20" s="4">
        <v>65087</v>
      </c>
      <c r="ES20" s="4">
        <v>65216.75</v>
      </c>
      <c r="ET20" s="4">
        <v>65346.5</v>
      </c>
      <c r="EU20" s="4">
        <v>65476.25</v>
      </c>
      <c r="EV20" s="4">
        <v>65606</v>
      </c>
      <c r="EW20" s="4">
        <v>65695.5</v>
      </c>
      <c r="EX20" s="4">
        <v>65785</v>
      </c>
      <c r="EY20" s="4">
        <v>65874.5</v>
      </c>
      <c r="EZ20" s="4">
        <v>65964</v>
      </c>
      <c r="FA20" s="4">
        <v>66044.75</v>
      </c>
      <c r="FB20" s="4">
        <v>66125.5</v>
      </c>
      <c r="FC20" s="4">
        <v>66206.25</v>
      </c>
      <c r="FD20" s="4">
        <v>66287</v>
      </c>
      <c r="FE20" s="4">
        <v>66372.25</v>
      </c>
      <c r="FF20" s="4">
        <v>66457.5</v>
      </c>
      <c r="FG20" s="4">
        <v>66542.75</v>
      </c>
      <c r="FH20" s="4">
        <v>66628</v>
      </c>
      <c r="FI20" s="4">
        <v>66656</v>
      </c>
      <c r="FJ20" s="4">
        <v>66684</v>
      </c>
      <c r="FK20" s="4">
        <v>66712</v>
      </c>
      <c r="FL20" s="4">
        <v>66740</v>
      </c>
      <c r="FM20" s="4">
        <v>66799.5</v>
      </c>
      <c r="FN20" s="4">
        <v>66859</v>
      </c>
      <c r="FO20" s="4">
        <v>66918.5</v>
      </c>
      <c r="FP20" s="4">
        <v>66978</v>
      </c>
      <c r="FQ20" s="4">
        <v>67142.5</v>
      </c>
      <c r="FR20" s="4">
        <v>67307</v>
      </c>
      <c r="FS20" s="4">
        <v>67471.5</v>
      </c>
      <c r="FT20" s="4">
        <v>67636</v>
      </c>
      <c r="FU20" s="4">
        <v>67858.5</v>
      </c>
      <c r="FV20" s="4">
        <v>68081</v>
      </c>
      <c r="FW20" s="4">
        <v>68303.5</v>
      </c>
      <c r="FX20" s="4">
        <v>68526</v>
      </c>
      <c r="FY20" s="4">
        <v>68714.75</v>
      </c>
      <c r="FZ20" s="4">
        <v>68903.5</v>
      </c>
      <c r="GA20" s="4">
        <v>69092.25</v>
      </c>
      <c r="GB20" s="4">
        <v>69281</v>
      </c>
      <c r="GC20" s="4">
        <v>69332.5</v>
      </c>
      <c r="GD20" s="4">
        <v>69384</v>
      </c>
      <c r="GE20" s="4">
        <v>69435.5</v>
      </c>
      <c r="GF20" s="4">
        <v>69487</v>
      </c>
      <c r="GG20" s="5">
        <v>69490.13</v>
      </c>
      <c r="GH20" s="5">
        <v>69493.259999999995</v>
      </c>
      <c r="GI20" s="5">
        <v>69496.39</v>
      </c>
      <c r="GJ20" s="5">
        <v>69499.520000000004</v>
      </c>
      <c r="GK20" s="5">
        <v>69502.25</v>
      </c>
      <c r="GL20" s="5">
        <v>69504.98</v>
      </c>
      <c r="GM20" s="5">
        <v>69507.7</v>
      </c>
      <c r="GN20" s="5">
        <v>69510.44</v>
      </c>
      <c r="GO20" s="5">
        <v>69511.98</v>
      </c>
      <c r="GP20" s="5">
        <v>69513.53</v>
      </c>
      <c r="GQ20" s="5">
        <v>69515.08</v>
      </c>
      <c r="GR20" s="5">
        <v>69516.63</v>
      </c>
      <c r="GS20" s="5">
        <v>69516.52</v>
      </c>
      <c r="GT20" s="5">
        <v>69516.41</v>
      </c>
      <c r="GU20" s="5">
        <v>69516.289999999994</v>
      </c>
      <c r="GV20" s="5">
        <v>69516.179999999993</v>
      </c>
      <c r="GW20" s="5">
        <v>69514.27</v>
      </c>
      <c r="GX20" s="5">
        <v>69512.34</v>
      </c>
      <c r="GY20" s="5">
        <v>69510.429999999993</v>
      </c>
      <c r="GZ20" s="5">
        <v>69508.509999999995</v>
      </c>
      <c r="HA20" s="5">
        <v>69504.66</v>
      </c>
      <c r="HB20" s="5">
        <v>69500.800000000003</v>
      </c>
      <c r="HC20" s="5">
        <v>69496.95</v>
      </c>
      <c r="HD20" s="5">
        <v>69493.09</v>
      </c>
      <c r="HE20" s="5">
        <v>69487.240000000005</v>
      </c>
      <c r="HF20" s="5">
        <v>69481.39</v>
      </c>
      <c r="HG20" s="5">
        <v>69475.55</v>
      </c>
      <c r="HH20" s="5">
        <v>69469.7</v>
      </c>
      <c r="HI20" s="5">
        <v>69461.91</v>
      </c>
      <c r="HJ20" s="5">
        <v>69454.12</v>
      </c>
      <c r="HK20" s="5">
        <v>69446.33</v>
      </c>
      <c r="HL20" s="5">
        <v>69438.539999999994</v>
      </c>
      <c r="HM20" s="5">
        <v>69428.94</v>
      </c>
      <c r="HN20" s="5">
        <v>69419.33</v>
      </c>
      <c r="HO20" s="5">
        <v>69409.73</v>
      </c>
      <c r="HP20" s="5">
        <v>69400.12</v>
      </c>
      <c r="HQ20" s="5">
        <v>69388.759999999995</v>
      </c>
      <c r="HR20" s="5">
        <v>69377.41</v>
      </c>
      <c r="HS20" s="5">
        <v>69366.05</v>
      </c>
      <c r="HT20" s="5">
        <v>69354.69</v>
      </c>
      <c r="HU20" s="5">
        <v>69341.67</v>
      </c>
      <c r="HV20" s="5">
        <v>69328.649999999994</v>
      </c>
      <c r="HW20" s="5">
        <v>69315.63</v>
      </c>
      <c r="HX20" s="5">
        <v>69302.61</v>
      </c>
      <c r="HY20" s="5">
        <v>69288.070000000007</v>
      </c>
      <c r="HZ20" s="5">
        <v>69273.539999999994</v>
      </c>
      <c r="IA20" s="5">
        <v>69259</v>
      </c>
      <c r="IB20" s="5">
        <v>69244.460000000006</v>
      </c>
      <c r="IC20" s="5">
        <v>69228.56</v>
      </c>
      <c r="ID20" s="5">
        <v>69212.66</v>
      </c>
      <c r="IE20" s="5">
        <v>69196.759999999995</v>
      </c>
      <c r="IF20" s="5">
        <v>69180.850000000006</v>
      </c>
      <c r="IG20" s="5">
        <v>69163.7</v>
      </c>
      <c r="IH20" s="5">
        <v>69146.55</v>
      </c>
      <c r="II20" s="5">
        <v>69129.41</v>
      </c>
      <c r="IJ20" s="5">
        <v>69112.259999999995</v>
      </c>
      <c r="IK20" s="5">
        <v>69093.95</v>
      </c>
      <c r="IL20" s="5">
        <v>69075.63</v>
      </c>
      <c r="IM20" s="5">
        <v>69057.31</v>
      </c>
      <c r="IN20" s="5">
        <v>69039</v>
      </c>
      <c r="IO20" s="5">
        <v>69019.600000000006</v>
      </c>
      <c r="IP20" s="5">
        <v>69000.2</v>
      </c>
      <c r="IQ20" s="5">
        <v>68980.81</v>
      </c>
      <c r="IR20" s="5">
        <v>68961.41</v>
      </c>
      <c r="IS20" s="5">
        <v>68940.990000000005</v>
      </c>
      <c r="IT20" s="5">
        <v>68920.570000000007</v>
      </c>
      <c r="IU20" s="5">
        <v>68900.149999999994</v>
      </c>
      <c r="IV20" s="5">
        <v>68879.73</v>
      </c>
      <c r="IW20" s="5">
        <v>68858.23</v>
      </c>
      <c r="IX20" s="5">
        <v>68836.740000000005</v>
      </c>
      <c r="IY20" s="5">
        <v>68815.25</v>
      </c>
      <c r="IZ20" s="5">
        <v>68793.759999999995</v>
      </c>
      <c r="JA20" s="5">
        <v>68771.08</v>
      </c>
      <c r="JB20" s="5">
        <v>68748.39</v>
      </c>
      <c r="JC20" s="5">
        <v>68725.710000000006</v>
      </c>
      <c r="JD20" s="5">
        <v>68703.03</v>
      </c>
      <c r="JE20" s="5">
        <v>68679.070000000007</v>
      </c>
      <c r="JF20" s="5">
        <v>68655.12</v>
      </c>
      <c r="JG20" s="5">
        <v>68631.16</v>
      </c>
      <c r="JH20" s="5">
        <v>68607.199999999997</v>
      </c>
      <c r="JI20" s="5">
        <v>68581.91</v>
      </c>
      <c r="JJ20" s="5">
        <v>68556.600000000006</v>
      </c>
      <c r="JK20" s="5">
        <v>68531.3</v>
      </c>
      <c r="JL20" s="5">
        <v>68506</v>
      </c>
      <c r="JM20" s="5">
        <v>68479.27</v>
      </c>
      <c r="JN20" s="5">
        <v>68452.53</v>
      </c>
      <c r="JO20" s="5">
        <v>68425.789999999994</v>
      </c>
      <c r="JP20" s="5">
        <v>68399.05</v>
      </c>
      <c r="JQ20" s="5">
        <v>68370.539999999994</v>
      </c>
      <c r="JR20" s="5">
        <v>68342.02</v>
      </c>
      <c r="JS20" s="5">
        <v>68313.5</v>
      </c>
      <c r="JT20" s="5">
        <v>68284.98</v>
      </c>
      <c r="JU20" s="5">
        <v>68254.27</v>
      </c>
      <c r="JV20" s="5">
        <v>68223.570000000007</v>
      </c>
      <c r="JW20" s="5">
        <v>68192.87</v>
      </c>
      <c r="JX20" s="5">
        <v>68162.16</v>
      </c>
      <c r="JY20" s="5">
        <v>68129.119999999995</v>
      </c>
      <c r="JZ20" s="5">
        <v>68096.08</v>
      </c>
      <c r="KA20" s="5">
        <v>68063.039999999994</v>
      </c>
      <c r="KB20" s="5">
        <v>68030.009999999995</v>
      </c>
      <c r="KC20" s="5">
        <v>67994.55</v>
      </c>
      <c r="KD20" s="5">
        <v>67959.09</v>
      </c>
      <c r="KE20" s="5">
        <v>67923.63</v>
      </c>
      <c r="KF20" s="5">
        <v>67888.160000000003</v>
      </c>
      <c r="KG20" s="5">
        <v>67850.27</v>
      </c>
      <c r="KH20" s="5">
        <v>67812.37</v>
      </c>
      <c r="KI20" s="5">
        <v>67774.47</v>
      </c>
      <c r="KJ20" s="5">
        <v>67736.570000000007</v>
      </c>
      <c r="KK20" s="5">
        <v>67696.23</v>
      </c>
      <c r="KL20" s="5">
        <v>67655.899999999994</v>
      </c>
      <c r="KM20" s="5">
        <v>67615.56</v>
      </c>
      <c r="KN20" s="5">
        <v>67575.23</v>
      </c>
      <c r="KO20" s="5">
        <v>67532.52</v>
      </c>
      <c r="KP20" s="5">
        <v>67489.8</v>
      </c>
      <c r="KQ20" s="5">
        <v>67447.070000000007</v>
      </c>
      <c r="KR20" s="5">
        <v>67404.350000000006</v>
      </c>
      <c r="KS20" s="5">
        <v>67359.429999999993</v>
      </c>
      <c r="KT20" s="5">
        <v>67314.509999999995</v>
      </c>
      <c r="KU20" s="5">
        <v>67269.58</v>
      </c>
      <c r="KV20" s="5">
        <v>67224.66</v>
      </c>
      <c r="KW20" s="5">
        <v>67177.81</v>
      </c>
      <c r="KX20" s="5">
        <v>67130.97</v>
      </c>
      <c r="KY20" s="5">
        <v>67084.13</v>
      </c>
      <c r="KZ20" s="5">
        <v>67037.279999999999</v>
      </c>
      <c r="LA20" s="5">
        <v>66988.81</v>
      </c>
      <c r="LB20" s="5">
        <v>66940.350000000006</v>
      </c>
      <c r="LC20" s="5">
        <v>66891.88</v>
      </c>
      <c r="LD20" s="5">
        <v>66843.41</v>
      </c>
      <c r="LE20" s="5">
        <v>66793.59</v>
      </c>
      <c r="LF20" s="5">
        <v>66743.77</v>
      </c>
      <c r="LG20" s="5">
        <v>66693.95</v>
      </c>
      <c r="LH20" s="5">
        <v>66644.13</v>
      </c>
      <c r="LI20" s="5">
        <v>66593.23</v>
      </c>
      <c r="LJ20" s="5">
        <v>66542.34</v>
      </c>
      <c r="LK20" s="5">
        <v>66491.45</v>
      </c>
      <c r="LL20" s="5">
        <v>66440.55</v>
      </c>
      <c r="LM20" s="5">
        <v>66388.88</v>
      </c>
      <c r="LN20" s="5">
        <v>66337.2</v>
      </c>
      <c r="LO20" s="5">
        <v>66285.52</v>
      </c>
      <c r="LP20" s="5">
        <v>66233.84</v>
      </c>
      <c r="LQ20" s="5">
        <v>66182.2</v>
      </c>
      <c r="LR20" s="5">
        <v>66130.600000000006</v>
      </c>
      <c r="LS20" t="s">
        <v>348</v>
      </c>
      <c r="LT20" t="b">
        <v>0</v>
      </c>
      <c r="LU20" t="s">
        <v>349</v>
      </c>
      <c r="LV20" t="s">
        <v>349</v>
      </c>
      <c r="LW20">
        <v>2025</v>
      </c>
      <c r="LX20">
        <v>2</v>
      </c>
      <c r="LY20" s="2">
        <v>46126</v>
      </c>
      <c r="LZ20" t="s">
        <v>804</v>
      </c>
      <c r="MA20" t="s">
        <v>805</v>
      </c>
      <c r="MB20" t="s">
        <v>352</v>
      </c>
      <c r="MC20" t="s">
        <v>806</v>
      </c>
      <c r="MD20" t="s">
        <v>354</v>
      </c>
    </row>
    <row r="21" spans="1:342" x14ac:dyDescent="0.25">
      <c r="A21" t="s">
        <v>342</v>
      </c>
      <c r="B21" t="s">
        <v>436</v>
      </c>
      <c r="C21" t="s">
        <v>421</v>
      </c>
      <c r="D21" t="s">
        <v>356</v>
      </c>
      <c r="E21" s="3" t="s">
        <v>357</v>
      </c>
      <c r="F21" t="s">
        <v>347</v>
      </c>
      <c r="G21" s="4">
        <v>288958.3</v>
      </c>
      <c r="H21" s="4">
        <v>290478.7</v>
      </c>
      <c r="I21" s="4">
        <v>291886.90000000002</v>
      </c>
      <c r="J21" s="4">
        <v>293339.40000000002</v>
      </c>
      <c r="K21" s="4">
        <v>294587.40000000002</v>
      </c>
      <c r="L21" s="4">
        <v>295482.40000000002</v>
      </c>
      <c r="M21" s="4">
        <v>295899.40000000002</v>
      </c>
      <c r="N21" s="4">
        <v>296138.7</v>
      </c>
      <c r="O21" s="4">
        <v>296526.59999999998</v>
      </c>
      <c r="P21" s="4">
        <v>297122.7</v>
      </c>
      <c r="Q21" s="4">
        <v>297598.2</v>
      </c>
      <c r="R21" s="4">
        <v>298203.3</v>
      </c>
      <c r="S21" s="4">
        <v>298921.09999999998</v>
      </c>
      <c r="T21" s="4">
        <v>300504</v>
      </c>
      <c r="U21" s="4">
        <v>303413.40000000002</v>
      </c>
      <c r="V21" s="4">
        <v>306511.09999999998</v>
      </c>
      <c r="W21" s="4">
        <v>309344.90000000002</v>
      </c>
      <c r="X21" s="4">
        <v>311937.09999999998</v>
      </c>
      <c r="Y21" s="4">
        <v>314156.09999999998</v>
      </c>
      <c r="Z21" s="4">
        <v>316536</v>
      </c>
      <c r="AA21" s="4">
        <v>318639.40000000002</v>
      </c>
      <c r="AB21" s="4">
        <v>320657.90000000002</v>
      </c>
      <c r="AC21" s="4">
        <v>322805.59999999998</v>
      </c>
      <c r="AD21" s="4">
        <v>324956.79999999999</v>
      </c>
      <c r="AE21" s="4">
        <v>327039.09999999998</v>
      </c>
      <c r="AF21" s="4">
        <v>328872</v>
      </c>
      <c r="AG21" s="4">
        <v>331116</v>
      </c>
      <c r="AH21" s="4">
        <v>333215.3</v>
      </c>
      <c r="AI21" s="4">
        <v>335173</v>
      </c>
      <c r="AJ21" s="4">
        <v>337863.8</v>
      </c>
      <c r="AK21" s="4">
        <v>340720.4</v>
      </c>
      <c r="AL21" s="4">
        <v>343577.59999999998</v>
      </c>
      <c r="AM21" s="4">
        <v>346830.1</v>
      </c>
      <c r="AN21" s="4">
        <v>349770.7</v>
      </c>
      <c r="AO21" s="4">
        <v>352977</v>
      </c>
      <c r="AP21" s="4">
        <v>356305.1</v>
      </c>
      <c r="AQ21" s="4">
        <v>359953.2</v>
      </c>
      <c r="AR21" s="4">
        <v>362891.4</v>
      </c>
      <c r="AS21" s="4">
        <v>365553.3</v>
      </c>
      <c r="AT21" s="4">
        <v>368362.8</v>
      </c>
      <c r="AU21" s="4">
        <v>370598</v>
      </c>
      <c r="AV21" s="4">
        <v>373122.3</v>
      </c>
      <c r="AW21" s="4">
        <v>375361.3</v>
      </c>
      <c r="AX21" s="4">
        <v>377001.9</v>
      </c>
      <c r="AY21" s="4">
        <v>377495.8</v>
      </c>
      <c r="AZ21" s="4">
        <v>378783.1</v>
      </c>
      <c r="BA21" s="4">
        <v>379824.9</v>
      </c>
      <c r="BB21" s="4">
        <v>380910.8</v>
      </c>
      <c r="BC21" s="4">
        <v>383528.3</v>
      </c>
      <c r="BD21" s="4">
        <v>384715.8</v>
      </c>
      <c r="BE21" s="4">
        <v>384663.4</v>
      </c>
      <c r="BF21" s="4">
        <v>385362.2</v>
      </c>
      <c r="BG21" s="4">
        <v>388246.8</v>
      </c>
      <c r="BH21" s="4">
        <v>389674.1</v>
      </c>
      <c r="BI21" s="4">
        <v>391710.2</v>
      </c>
      <c r="BJ21" s="4">
        <v>393959</v>
      </c>
      <c r="BK21" s="4">
        <v>396961.6</v>
      </c>
      <c r="BL21" s="4">
        <v>399055.6</v>
      </c>
      <c r="BM21" s="4">
        <v>402261.8</v>
      </c>
      <c r="BN21" s="4">
        <v>406232.8</v>
      </c>
      <c r="BO21" s="4">
        <v>407442.1</v>
      </c>
      <c r="BP21" s="4">
        <v>410369.6</v>
      </c>
      <c r="BQ21" s="4">
        <v>412765.3</v>
      </c>
      <c r="BR21" s="4">
        <v>415453.5</v>
      </c>
      <c r="BS21" s="4">
        <v>417794.3</v>
      </c>
      <c r="BT21" s="4">
        <v>421823.6</v>
      </c>
      <c r="BU21" s="4">
        <v>423717.8</v>
      </c>
      <c r="BV21" s="4">
        <v>427176</v>
      </c>
      <c r="BW21" s="4">
        <v>430239.7</v>
      </c>
      <c r="BX21" s="4">
        <v>434199</v>
      </c>
      <c r="BY21" s="4">
        <v>436270.8</v>
      </c>
      <c r="BZ21" s="4">
        <v>437693.1</v>
      </c>
      <c r="CA21" s="4">
        <v>440919.1</v>
      </c>
      <c r="CB21" s="4">
        <v>443614.8</v>
      </c>
      <c r="CC21" s="4">
        <v>446578.5</v>
      </c>
      <c r="CD21" s="4">
        <v>447723.6</v>
      </c>
      <c r="CE21" s="4">
        <v>452309.3</v>
      </c>
      <c r="CF21" s="4">
        <v>454852.4</v>
      </c>
      <c r="CG21" s="4">
        <v>458230.6</v>
      </c>
      <c r="CH21" s="4">
        <v>461877.2</v>
      </c>
      <c r="CI21" s="4">
        <v>460310.3</v>
      </c>
      <c r="CJ21" s="4">
        <v>465027.2</v>
      </c>
      <c r="CK21" s="4">
        <v>468350.5</v>
      </c>
      <c r="CL21" s="4">
        <v>473132.4</v>
      </c>
      <c r="CM21" s="4">
        <v>475741.8</v>
      </c>
      <c r="CN21" s="4">
        <v>480408.2</v>
      </c>
      <c r="CO21" s="4">
        <v>482626.2</v>
      </c>
      <c r="CP21" s="4">
        <v>485123.9</v>
      </c>
      <c r="CQ21" s="4">
        <v>488090.2</v>
      </c>
      <c r="CR21" s="4">
        <v>489401</v>
      </c>
      <c r="CS21" s="4">
        <v>494742.6</v>
      </c>
      <c r="CT21" s="4">
        <v>497059.9</v>
      </c>
      <c r="CU21" s="4">
        <v>500067.9</v>
      </c>
      <c r="CV21" s="4">
        <v>503559</v>
      </c>
      <c r="CW21" s="4">
        <v>507044.6</v>
      </c>
      <c r="CX21" s="4">
        <v>507752.4</v>
      </c>
      <c r="CY21" s="4">
        <v>513056.8</v>
      </c>
      <c r="CZ21" s="4">
        <v>514862.4</v>
      </c>
      <c r="DA21" s="4">
        <v>517515.3</v>
      </c>
      <c r="DB21" s="4">
        <v>523978.8</v>
      </c>
      <c r="DC21" s="4">
        <v>527651.30000000005</v>
      </c>
      <c r="DD21" s="4">
        <v>529756.6</v>
      </c>
      <c r="DE21" s="4">
        <v>534901.6</v>
      </c>
      <c r="DF21" s="4">
        <v>538318.19999999995</v>
      </c>
      <c r="DG21" s="4">
        <v>542093.80000000005</v>
      </c>
      <c r="DH21" s="4">
        <v>545217.69999999995</v>
      </c>
      <c r="DI21" s="4">
        <v>548758.1</v>
      </c>
      <c r="DJ21" s="4">
        <v>552822.30000000005</v>
      </c>
      <c r="DK21" s="4">
        <v>554452.30000000005</v>
      </c>
      <c r="DL21" s="4">
        <v>558805.6</v>
      </c>
      <c r="DM21" s="4">
        <v>560911.80000000005</v>
      </c>
      <c r="DN21" s="4">
        <v>562057.5</v>
      </c>
      <c r="DO21" s="4">
        <v>568976.4</v>
      </c>
      <c r="DP21" s="4">
        <v>567496.6</v>
      </c>
      <c r="DQ21" s="4">
        <v>571840.4</v>
      </c>
      <c r="DR21" s="4">
        <v>573697.30000000005</v>
      </c>
      <c r="DS21" s="4">
        <v>571612.69999999995</v>
      </c>
      <c r="DT21" s="4">
        <v>574317</v>
      </c>
      <c r="DU21" s="4">
        <v>573142.1</v>
      </c>
      <c r="DV21" s="4">
        <v>574259.9</v>
      </c>
      <c r="DW21" s="4">
        <v>575938.4</v>
      </c>
      <c r="DX21" s="4">
        <v>578402.5</v>
      </c>
      <c r="DY21" s="4">
        <v>581272.30000000005</v>
      </c>
      <c r="DZ21" s="4">
        <v>584125.69999999995</v>
      </c>
      <c r="EA21" s="4">
        <v>584879.1</v>
      </c>
      <c r="EB21" s="4">
        <v>581516</v>
      </c>
      <c r="EC21" s="4">
        <v>586737.9</v>
      </c>
      <c r="ED21" s="4">
        <v>587564</v>
      </c>
      <c r="EE21" s="4">
        <v>590421.6</v>
      </c>
      <c r="EF21" s="4">
        <v>593240.9</v>
      </c>
      <c r="EG21" s="4">
        <v>598516.6</v>
      </c>
      <c r="EH21" s="4">
        <v>600044.69999999995</v>
      </c>
      <c r="EI21" s="4">
        <v>601498.1</v>
      </c>
      <c r="EJ21" s="4">
        <v>603407.80000000005</v>
      </c>
      <c r="EK21" s="4">
        <v>608499.5</v>
      </c>
      <c r="EL21" s="4">
        <v>607717.9</v>
      </c>
      <c r="EM21" s="4">
        <v>611079</v>
      </c>
      <c r="EN21" s="4">
        <v>613865.1</v>
      </c>
      <c r="EO21" s="4">
        <v>615670.6</v>
      </c>
      <c r="EP21" s="4">
        <v>617327.1</v>
      </c>
      <c r="EQ21" s="4">
        <v>619759.80000000005</v>
      </c>
      <c r="ER21" s="4">
        <v>621392.1</v>
      </c>
      <c r="ES21" s="4">
        <v>622245.80000000005</v>
      </c>
      <c r="ET21" s="4">
        <v>630732.80000000005</v>
      </c>
      <c r="EU21" s="4">
        <v>630340.30000000005</v>
      </c>
      <c r="EV21" s="4">
        <v>632642.80000000005</v>
      </c>
      <c r="EW21" s="4">
        <v>635053.9</v>
      </c>
      <c r="EX21" s="4">
        <v>638322.4</v>
      </c>
      <c r="EY21" s="4">
        <v>642114.4</v>
      </c>
      <c r="EZ21" s="4">
        <v>646386.80000000005</v>
      </c>
      <c r="FA21" s="4">
        <v>643704.6</v>
      </c>
      <c r="FB21" s="4">
        <v>645891.69999999995</v>
      </c>
      <c r="FC21" s="4">
        <v>649637.80000000005</v>
      </c>
      <c r="FD21" s="4">
        <v>651095.80000000005</v>
      </c>
      <c r="FE21" s="4">
        <v>657365.9</v>
      </c>
      <c r="FF21" s="4">
        <v>658227.4</v>
      </c>
      <c r="FG21" s="4">
        <v>664291.80000000005</v>
      </c>
      <c r="FH21" s="4">
        <v>665768.1</v>
      </c>
      <c r="FI21" s="4">
        <v>664920.9</v>
      </c>
      <c r="FJ21" s="4">
        <v>665140.30000000005</v>
      </c>
      <c r="FK21" s="4">
        <v>658434.9</v>
      </c>
      <c r="FL21" s="4">
        <v>578327.5</v>
      </c>
      <c r="FM21" s="4">
        <v>611069.4</v>
      </c>
      <c r="FN21" s="4">
        <v>638917.1</v>
      </c>
      <c r="FO21" s="4">
        <v>628659.80000000005</v>
      </c>
      <c r="FP21" s="4">
        <v>651180.6</v>
      </c>
      <c r="FQ21" s="4">
        <v>662907.30000000005</v>
      </c>
      <c r="FR21" s="4">
        <v>664851.69999999995</v>
      </c>
      <c r="FS21" s="4">
        <v>666399.5</v>
      </c>
      <c r="FT21" s="4">
        <v>669221.9</v>
      </c>
      <c r="FU21" s="4">
        <v>670689.6</v>
      </c>
      <c r="FV21" s="4">
        <v>674166.4</v>
      </c>
      <c r="FW21" s="4">
        <v>678735.5</v>
      </c>
      <c r="FX21" s="4">
        <v>680244.4</v>
      </c>
      <c r="FY21" s="4">
        <v>679863.4</v>
      </c>
      <c r="FZ21" s="4">
        <v>683476.8</v>
      </c>
      <c r="GA21" s="4">
        <v>690931.6</v>
      </c>
      <c r="GB21" s="4">
        <v>693730</v>
      </c>
      <c r="GC21" s="5">
        <v>700758.8</v>
      </c>
      <c r="GD21" s="5">
        <v>699606.2</v>
      </c>
      <c r="GE21" s="5">
        <v>703245.2</v>
      </c>
      <c r="GF21" s="5">
        <v>710151.9</v>
      </c>
      <c r="GG21" s="5">
        <v>711372.7</v>
      </c>
      <c r="GH21" s="5">
        <v>716112.9</v>
      </c>
      <c r="GI21" s="5">
        <v>716907.6</v>
      </c>
      <c r="GJ21" s="5">
        <v>718411.9</v>
      </c>
      <c r="GK21" s="5">
        <v>720082.2</v>
      </c>
      <c r="GL21" s="5">
        <v>721731.5</v>
      </c>
      <c r="GM21" s="5">
        <v>723115.6</v>
      </c>
      <c r="GN21" s="5">
        <v>724494.1</v>
      </c>
      <c r="GO21" s="5">
        <v>725848.2</v>
      </c>
      <c r="GP21" s="5">
        <v>727315.8</v>
      </c>
      <c r="GQ21" s="5">
        <v>728851.8</v>
      </c>
      <c r="GR21" s="5">
        <v>730433.4</v>
      </c>
      <c r="GS21" s="5">
        <v>731964.7</v>
      </c>
      <c r="GT21" s="5">
        <v>733539.1</v>
      </c>
      <c r="GU21" s="5">
        <v>735070.6</v>
      </c>
      <c r="GV21" s="5">
        <v>736616.6</v>
      </c>
      <c r="GW21" s="5">
        <v>738162.3</v>
      </c>
      <c r="GX21" s="5">
        <v>739764.9</v>
      </c>
      <c r="GY21" s="5">
        <v>741363.1</v>
      </c>
      <c r="GZ21" s="5">
        <v>743025.8</v>
      </c>
      <c r="HA21" s="5">
        <v>744639.6</v>
      </c>
      <c r="HB21" s="5">
        <v>746319.6</v>
      </c>
      <c r="HC21" s="5">
        <v>748003.3</v>
      </c>
      <c r="HD21" s="5">
        <v>749746.6</v>
      </c>
      <c r="HE21" s="5">
        <v>751444.6</v>
      </c>
      <c r="HF21" s="5">
        <v>753203.8</v>
      </c>
      <c r="HG21" s="5">
        <v>754917.5</v>
      </c>
      <c r="HH21" s="5">
        <v>756694.2</v>
      </c>
      <c r="HI21" s="5">
        <v>758531.6</v>
      </c>
      <c r="HJ21" s="5">
        <v>760430</v>
      </c>
      <c r="HK21" s="5">
        <v>762320.8</v>
      </c>
      <c r="HL21" s="5">
        <v>764208.9</v>
      </c>
      <c r="HM21" s="5">
        <v>766150.8</v>
      </c>
      <c r="HN21" s="5">
        <v>768088.8</v>
      </c>
      <c r="HO21" s="5">
        <v>770084.4</v>
      </c>
      <c r="HP21" s="5">
        <v>772077.3</v>
      </c>
      <c r="HQ21" s="5">
        <v>774042.1</v>
      </c>
      <c r="HR21" s="5">
        <v>775965.9</v>
      </c>
      <c r="HS21" s="5">
        <v>777932.4</v>
      </c>
      <c r="HT21" s="5">
        <v>779897.9</v>
      </c>
      <c r="HU21" s="5">
        <v>781860.2</v>
      </c>
      <c r="HV21" s="5">
        <v>783822.3</v>
      </c>
      <c r="HW21" s="5">
        <v>785783.9</v>
      </c>
      <c r="HX21" s="5">
        <v>787747.5</v>
      </c>
      <c r="HY21" s="5">
        <v>789710.8</v>
      </c>
      <c r="HZ21" s="5">
        <v>791674.3</v>
      </c>
      <c r="IA21" s="5">
        <v>793639.8</v>
      </c>
      <c r="IB21" s="5">
        <v>795607</v>
      </c>
      <c r="IC21" s="5">
        <v>797571.6</v>
      </c>
      <c r="ID21" s="5">
        <v>799540.2</v>
      </c>
      <c r="IE21" s="5">
        <v>801510.6</v>
      </c>
      <c r="IF21" s="5">
        <v>803483.6</v>
      </c>
      <c r="IG21" s="5">
        <v>805461.5</v>
      </c>
      <c r="IH21" s="5">
        <v>807442.7</v>
      </c>
      <c r="II21" s="5">
        <v>809427.9</v>
      </c>
      <c r="IJ21" s="5">
        <v>811415.1</v>
      </c>
      <c r="IK21" s="5">
        <v>813413.9</v>
      </c>
      <c r="IL21" s="5">
        <v>815414.7</v>
      </c>
      <c r="IM21" s="5">
        <v>817485.1</v>
      </c>
      <c r="IN21" s="5">
        <v>819560.7</v>
      </c>
      <c r="IO21" s="5">
        <v>821646.3</v>
      </c>
      <c r="IP21" s="5">
        <v>823738</v>
      </c>
      <c r="IQ21" s="5">
        <v>825900.4</v>
      </c>
      <c r="IR21" s="5">
        <v>828071.6</v>
      </c>
      <c r="IS21" s="5">
        <v>830264.4</v>
      </c>
      <c r="IT21" s="5">
        <v>832466.9</v>
      </c>
      <c r="IU21" s="5">
        <v>834676.1</v>
      </c>
      <c r="IV21" s="5">
        <v>836893.5</v>
      </c>
      <c r="IW21" s="5">
        <v>839055.2</v>
      </c>
      <c r="IX21" s="5">
        <v>841224.9</v>
      </c>
      <c r="IY21" s="5">
        <v>843398.6</v>
      </c>
      <c r="IZ21" s="5">
        <v>845582</v>
      </c>
      <c r="JA21" s="5">
        <v>847656.2</v>
      </c>
      <c r="JB21" s="5">
        <v>849734.7</v>
      </c>
      <c r="JC21" s="5">
        <v>851820.7</v>
      </c>
      <c r="JD21" s="5">
        <v>853911</v>
      </c>
      <c r="JE21" s="5">
        <v>855937.9</v>
      </c>
      <c r="JF21" s="5">
        <v>857968.8</v>
      </c>
      <c r="JG21" s="5">
        <v>860006.1</v>
      </c>
      <c r="JH21" s="5">
        <v>862047.5</v>
      </c>
      <c r="JI21" s="5">
        <v>864004.7</v>
      </c>
      <c r="JJ21" s="5">
        <v>865963.8</v>
      </c>
      <c r="JK21" s="5">
        <v>867929.1</v>
      </c>
      <c r="JL21" s="5">
        <v>869895.5</v>
      </c>
      <c r="JM21" s="5">
        <v>871800.7</v>
      </c>
      <c r="JN21" s="5">
        <v>873708.4</v>
      </c>
      <c r="JO21" s="5">
        <v>875616.9</v>
      </c>
      <c r="JP21" s="5">
        <v>877528.8</v>
      </c>
      <c r="JQ21" s="5">
        <v>879381.9</v>
      </c>
      <c r="JR21" s="5">
        <v>881234.7</v>
      </c>
      <c r="JS21" s="5">
        <v>883088.9</v>
      </c>
      <c r="JT21" s="5">
        <v>884946.2</v>
      </c>
      <c r="JU21" s="5">
        <v>886782</v>
      </c>
      <c r="JV21" s="5">
        <v>888619.1</v>
      </c>
      <c r="JW21" s="5">
        <v>890457.4</v>
      </c>
      <c r="JX21" s="5">
        <v>892295.3</v>
      </c>
      <c r="JY21" s="5">
        <v>894067.9</v>
      </c>
      <c r="JZ21" s="5">
        <v>895839.8</v>
      </c>
      <c r="KA21" s="5">
        <v>897609.1</v>
      </c>
      <c r="KB21" s="5">
        <v>899376</v>
      </c>
      <c r="KC21" s="5">
        <v>901117.9</v>
      </c>
      <c r="KD21" s="5">
        <v>902857.3</v>
      </c>
      <c r="KE21" s="5">
        <v>904594.8</v>
      </c>
      <c r="KF21" s="5">
        <v>906329.59999999998</v>
      </c>
      <c r="KG21" s="5">
        <v>908029.6</v>
      </c>
      <c r="KH21" s="5">
        <v>909726.8</v>
      </c>
      <c r="KI21" s="5">
        <v>911422.8</v>
      </c>
      <c r="KJ21" s="5">
        <v>913116.6</v>
      </c>
      <c r="KK21" s="5">
        <v>914726.40000000002</v>
      </c>
      <c r="KL21" s="5">
        <v>916329.5</v>
      </c>
      <c r="KM21" s="5">
        <v>917929.2</v>
      </c>
      <c r="KN21" s="5">
        <v>919529.1</v>
      </c>
      <c r="KO21" s="5">
        <v>921118.6</v>
      </c>
      <c r="KP21" s="5">
        <v>922705.6</v>
      </c>
      <c r="KQ21" s="5">
        <v>924289.1</v>
      </c>
      <c r="KR21" s="5">
        <v>925870.1</v>
      </c>
      <c r="KS21" s="5">
        <v>927410.4</v>
      </c>
      <c r="KT21" s="5">
        <v>928947</v>
      </c>
      <c r="KU21" s="5">
        <v>930480</v>
      </c>
      <c r="KV21" s="5">
        <v>932007.6</v>
      </c>
      <c r="KW21" s="5">
        <v>933489.6</v>
      </c>
      <c r="KX21" s="5">
        <v>934968.5</v>
      </c>
      <c r="KY21" s="5">
        <v>936440.9</v>
      </c>
      <c r="KZ21" s="5">
        <v>937907.6</v>
      </c>
      <c r="LA21" s="5">
        <v>939371.1</v>
      </c>
      <c r="LB21" s="5">
        <v>940829.8</v>
      </c>
      <c r="LC21" s="5">
        <v>942283.6</v>
      </c>
      <c r="LD21" s="5">
        <v>943732.4</v>
      </c>
      <c r="LE21" s="5">
        <v>945191.6</v>
      </c>
      <c r="LF21" s="5">
        <v>946646.6</v>
      </c>
      <c r="LG21" s="5">
        <v>948097.6</v>
      </c>
      <c r="LH21" s="5">
        <v>949544.5</v>
      </c>
      <c r="LI21" s="5">
        <v>950959.1</v>
      </c>
      <c r="LJ21" s="5">
        <v>952369.5</v>
      </c>
      <c r="LK21" s="5">
        <v>953774.7</v>
      </c>
      <c r="LL21" s="5">
        <v>955176.5</v>
      </c>
      <c r="LM21" s="5">
        <v>956593.1</v>
      </c>
      <c r="LN21" s="5">
        <v>958006.4</v>
      </c>
      <c r="LO21" s="5">
        <v>959415.3</v>
      </c>
      <c r="LP21" s="5">
        <v>960818.1</v>
      </c>
      <c r="LQ21" s="5">
        <v>962218.3</v>
      </c>
      <c r="LR21" s="5">
        <v>963616.9</v>
      </c>
      <c r="LS21" t="s">
        <v>437</v>
      </c>
      <c r="LT21" t="b">
        <v>0</v>
      </c>
      <c r="LU21" s="3" t="s">
        <v>358</v>
      </c>
      <c r="LV21" t="s">
        <v>349</v>
      </c>
      <c r="LW21">
        <v>2024</v>
      </c>
      <c r="LX21">
        <v>2</v>
      </c>
      <c r="LY21" s="2">
        <v>46126</v>
      </c>
      <c r="LZ21" t="s">
        <v>438</v>
      </c>
      <c r="MA21" t="s">
        <v>349</v>
      </c>
      <c r="MB21" t="s">
        <v>352</v>
      </c>
      <c r="MC21" t="s">
        <v>439</v>
      </c>
      <c r="MD21" t="s">
        <v>354</v>
      </c>
    </row>
    <row r="22" spans="1:342" x14ac:dyDescent="0.25">
      <c r="A22" t="s">
        <v>342</v>
      </c>
      <c r="B22" t="s">
        <v>399</v>
      </c>
      <c r="C22" t="s">
        <v>421</v>
      </c>
      <c r="D22" t="s">
        <v>356</v>
      </c>
      <c r="E22" t="s">
        <v>369</v>
      </c>
      <c r="F22" t="s">
        <v>347</v>
      </c>
      <c r="G22" s="4">
        <v>302</v>
      </c>
      <c r="H22" s="4">
        <v>-2364</v>
      </c>
      <c r="I22" s="4">
        <v>-1527</v>
      </c>
      <c r="J22" s="4">
        <v>-296</v>
      </c>
      <c r="K22" s="4">
        <v>-1332</v>
      </c>
      <c r="L22" s="4">
        <v>-2964</v>
      </c>
      <c r="M22" s="4">
        <v>-1973</v>
      </c>
      <c r="N22" s="4">
        <v>1855</v>
      </c>
      <c r="O22" s="4">
        <v>1451</v>
      </c>
      <c r="P22" s="4">
        <v>-2280</v>
      </c>
      <c r="Q22" s="4">
        <v>-1135</v>
      </c>
      <c r="R22" s="4">
        <v>-255</v>
      </c>
      <c r="S22" s="4">
        <v>1465</v>
      </c>
      <c r="T22" s="4">
        <v>-2799</v>
      </c>
      <c r="U22" s="4">
        <v>-2262</v>
      </c>
      <c r="V22" s="4">
        <v>1020</v>
      </c>
      <c r="W22" s="4">
        <v>69</v>
      </c>
      <c r="X22" s="4">
        <v>-4056</v>
      </c>
      <c r="Y22" s="4">
        <v>-1335</v>
      </c>
      <c r="Z22" s="4">
        <v>174</v>
      </c>
      <c r="AA22" s="4">
        <v>150</v>
      </c>
      <c r="AB22" s="4">
        <v>-4184</v>
      </c>
      <c r="AC22" s="4">
        <v>104</v>
      </c>
      <c r="AD22" s="4">
        <v>183</v>
      </c>
      <c r="AE22" s="4">
        <v>1194</v>
      </c>
      <c r="AF22" s="4">
        <v>-2874</v>
      </c>
      <c r="AG22" s="4">
        <v>-2900</v>
      </c>
      <c r="AH22" s="4">
        <v>518</v>
      </c>
      <c r="AI22" s="4">
        <v>799</v>
      </c>
      <c r="AJ22" s="4">
        <v>-5078</v>
      </c>
      <c r="AK22" s="4">
        <v>-1639</v>
      </c>
      <c r="AL22" s="4">
        <v>125</v>
      </c>
      <c r="AM22" s="4">
        <v>3162</v>
      </c>
      <c r="AN22" s="4">
        <v>-2495</v>
      </c>
      <c r="AO22" s="4">
        <v>735</v>
      </c>
      <c r="AP22" s="4">
        <v>2097</v>
      </c>
      <c r="AQ22" s="4">
        <v>5670</v>
      </c>
      <c r="AR22" s="4">
        <v>-2497</v>
      </c>
      <c r="AS22" s="4">
        <v>-349</v>
      </c>
      <c r="AT22" s="4">
        <v>3799</v>
      </c>
      <c r="AU22" s="4">
        <v>4022</v>
      </c>
      <c r="AV22" s="4">
        <v>-3188</v>
      </c>
      <c r="AW22" s="4">
        <v>-90</v>
      </c>
      <c r="AX22" s="4">
        <v>870</v>
      </c>
      <c r="AY22" s="4">
        <v>1980</v>
      </c>
      <c r="AZ22" s="4">
        <v>-6393</v>
      </c>
      <c r="BA22" s="4">
        <v>-3906</v>
      </c>
      <c r="BB22" s="4">
        <v>-2083</v>
      </c>
      <c r="BC22" s="4">
        <v>-2105</v>
      </c>
      <c r="BD22" s="4">
        <v>-12839</v>
      </c>
      <c r="BE22" s="4">
        <v>-9877</v>
      </c>
      <c r="BF22" s="4">
        <v>-7529</v>
      </c>
      <c r="BG22" s="4">
        <v>-8066</v>
      </c>
      <c r="BH22" s="4">
        <v>-14808</v>
      </c>
      <c r="BI22" s="4">
        <v>-11231</v>
      </c>
      <c r="BJ22" s="4">
        <v>-9723.0010000000002</v>
      </c>
      <c r="BK22" s="4">
        <v>-9205.9989999999998</v>
      </c>
      <c r="BL22" s="4">
        <v>-14247</v>
      </c>
      <c r="BM22" s="4">
        <v>-9870</v>
      </c>
      <c r="BN22" s="4">
        <v>-6344</v>
      </c>
      <c r="BO22" s="4">
        <v>-6376</v>
      </c>
      <c r="BP22" s="4">
        <v>-11372</v>
      </c>
      <c r="BQ22" s="4">
        <v>-8952.0010000000002</v>
      </c>
      <c r="BR22" s="4">
        <v>-4943</v>
      </c>
      <c r="BS22" s="4">
        <v>-2801</v>
      </c>
      <c r="BT22" s="4">
        <v>-13775</v>
      </c>
      <c r="BU22" s="4">
        <v>-7993</v>
      </c>
      <c r="BV22" s="4">
        <v>-1515</v>
      </c>
      <c r="BW22" s="4">
        <v>-1397</v>
      </c>
      <c r="BX22" s="4">
        <v>-10914</v>
      </c>
      <c r="BY22" s="4">
        <v>-5092</v>
      </c>
      <c r="BZ22" s="4">
        <v>3254</v>
      </c>
      <c r="CA22" s="4">
        <v>8279</v>
      </c>
      <c r="CB22" s="4">
        <v>-8999</v>
      </c>
      <c r="CC22" s="4">
        <v>-139</v>
      </c>
      <c r="CD22" s="4">
        <v>3908</v>
      </c>
      <c r="CE22" s="4">
        <v>11536</v>
      </c>
      <c r="CF22" s="4">
        <v>-6073</v>
      </c>
      <c r="CG22" s="4">
        <v>2723</v>
      </c>
      <c r="CH22" s="4">
        <v>5239</v>
      </c>
      <c r="CI22" s="4">
        <v>15484</v>
      </c>
      <c r="CJ22" s="4">
        <v>3583</v>
      </c>
      <c r="CK22" s="4">
        <v>5062</v>
      </c>
      <c r="CL22" s="4">
        <v>-2312</v>
      </c>
      <c r="CM22" s="4">
        <v>15523</v>
      </c>
      <c r="CN22" s="4">
        <v>1345</v>
      </c>
      <c r="CO22" s="4">
        <v>4329</v>
      </c>
      <c r="CP22" s="4">
        <v>-6058</v>
      </c>
      <c r="CQ22" s="4">
        <v>8187</v>
      </c>
      <c r="CR22" s="4">
        <v>-7615</v>
      </c>
      <c r="CS22" s="4">
        <v>-2609</v>
      </c>
      <c r="CT22" s="4">
        <v>-9612</v>
      </c>
      <c r="CU22" s="4">
        <v>3280</v>
      </c>
      <c r="CV22" s="4">
        <v>-10315</v>
      </c>
      <c r="CW22" s="4">
        <v>-7300</v>
      </c>
      <c r="CX22" s="4">
        <v>-10269</v>
      </c>
      <c r="CY22" s="4">
        <v>6059</v>
      </c>
      <c r="CZ22" s="4">
        <v>-11544</v>
      </c>
      <c r="DA22" s="4">
        <v>-7862</v>
      </c>
      <c r="DB22" s="4">
        <v>-10460</v>
      </c>
      <c r="DC22" s="4">
        <v>5706</v>
      </c>
      <c r="DD22" s="4">
        <v>-10101</v>
      </c>
      <c r="DE22" s="4">
        <v>-5475</v>
      </c>
      <c r="DF22" s="4">
        <v>-11155</v>
      </c>
      <c r="DG22" s="4">
        <v>7754</v>
      </c>
      <c r="DH22" s="4">
        <v>-9060.9989999999998</v>
      </c>
      <c r="DI22" s="4">
        <v>-6421</v>
      </c>
      <c r="DJ22" s="4">
        <v>-10254</v>
      </c>
      <c r="DK22" s="4">
        <v>11876</v>
      </c>
      <c r="DL22" s="4">
        <v>-10313</v>
      </c>
      <c r="DM22" s="4">
        <v>-6032.9989999999998</v>
      </c>
      <c r="DN22" s="4">
        <v>-11680</v>
      </c>
      <c r="DO22" s="4">
        <v>11602</v>
      </c>
      <c r="DP22" s="4">
        <v>-16131</v>
      </c>
      <c r="DQ22" s="4">
        <v>-14227</v>
      </c>
      <c r="DR22" s="4">
        <v>-26174</v>
      </c>
      <c r="DS22" s="4">
        <v>-11205</v>
      </c>
      <c r="DT22" s="4">
        <v>-34905</v>
      </c>
      <c r="DU22" s="4">
        <v>-28268</v>
      </c>
      <c r="DV22" s="4">
        <v>-35818</v>
      </c>
      <c r="DW22" s="4">
        <v>-12945</v>
      </c>
      <c r="DX22" s="4">
        <v>-28648</v>
      </c>
      <c r="DY22" s="4">
        <v>-27408</v>
      </c>
      <c r="DZ22" s="4">
        <v>-36832</v>
      </c>
      <c r="EA22" s="4">
        <v>-8180</v>
      </c>
      <c r="EB22" s="4">
        <v>-27081</v>
      </c>
      <c r="EC22" s="4">
        <v>-21773</v>
      </c>
      <c r="ED22" s="4">
        <v>-31275</v>
      </c>
      <c r="EE22" s="4">
        <v>-10482</v>
      </c>
      <c r="EF22" s="4">
        <v>-30362</v>
      </c>
      <c r="EG22" s="4">
        <v>-20790</v>
      </c>
      <c r="EH22" s="4">
        <v>-32173</v>
      </c>
      <c r="EI22" s="4">
        <v>-7430</v>
      </c>
      <c r="EJ22" s="4">
        <v>-25239</v>
      </c>
      <c r="EK22" s="4">
        <v>-19320</v>
      </c>
      <c r="EL22" s="4">
        <v>-28033</v>
      </c>
      <c r="EM22" s="4">
        <v>-3546</v>
      </c>
      <c r="EN22" s="4">
        <v>-25237</v>
      </c>
      <c r="EO22" s="4">
        <v>-17704</v>
      </c>
      <c r="EP22" s="4">
        <v>-23624</v>
      </c>
      <c r="EQ22" s="4">
        <v>5479</v>
      </c>
      <c r="ER22" s="4">
        <v>-20491</v>
      </c>
      <c r="ES22" s="4">
        <v>-14683</v>
      </c>
      <c r="ET22" s="4">
        <v>-20932</v>
      </c>
      <c r="EU22" s="4">
        <v>7809</v>
      </c>
      <c r="EV22" s="4">
        <v>-17438</v>
      </c>
      <c r="EW22" s="4">
        <v>-10309</v>
      </c>
      <c r="EX22" s="4">
        <v>-13765</v>
      </c>
      <c r="EY22" s="4">
        <v>20877</v>
      </c>
      <c r="EZ22" s="4">
        <v>-16314</v>
      </c>
      <c r="FA22" s="4">
        <v>-4937</v>
      </c>
      <c r="FB22" s="4">
        <v>-8732</v>
      </c>
      <c r="FC22" s="4">
        <v>17020</v>
      </c>
      <c r="FD22" s="4">
        <v>-10061</v>
      </c>
      <c r="FE22" s="4">
        <v>-3809</v>
      </c>
      <c r="FF22" s="4">
        <v>-10578</v>
      </c>
      <c r="FG22" s="4">
        <v>25708</v>
      </c>
      <c r="FH22" s="4">
        <v>-14703</v>
      </c>
      <c r="FI22" s="4">
        <v>-2124</v>
      </c>
      <c r="FJ22" s="4">
        <v>-14664</v>
      </c>
      <c r="FK22" s="4">
        <v>15541</v>
      </c>
      <c r="FL22" s="4">
        <v>-110611</v>
      </c>
      <c r="FM22" s="4">
        <v>-57583</v>
      </c>
      <c r="FN22" s="4">
        <v>-50385</v>
      </c>
      <c r="FO22" s="4">
        <v>-20533</v>
      </c>
      <c r="FP22" s="4">
        <v>-47506</v>
      </c>
      <c r="FQ22" s="4">
        <v>-22494</v>
      </c>
      <c r="FR22" s="4">
        <v>-16129</v>
      </c>
      <c r="FS22" s="4">
        <v>18757</v>
      </c>
      <c r="FT22" s="4">
        <v>-33821</v>
      </c>
      <c r="FU22" s="4">
        <v>-13212</v>
      </c>
      <c r="FV22" s="4">
        <v>-42642</v>
      </c>
      <c r="FW22" s="4">
        <v>9003</v>
      </c>
      <c r="FX22" s="4">
        <v>-44482</v>
      </c>
      <c r="FY22" s="4">
        <v>-16417</v>
      </c>
      <c r="FZ22" s="4">
        <v>-26802</v>
      </c>
      <c r="GA22" s="4">
        <v>20821</v>
      </c>
      <c r="GB22" s="4">
        <v>-39507</v>
      </c>
      <c r="GC22" s="4">
        <v>-21755</v>
      </c>
      <c r="GD22" s="4">
        <v>-34856</v>
      </c>
      <c r="GE22" s="4">
        <v>20120</v>
      </c>
      <c r="GF22" s="4">
        <v>-48955</v>
      </c>
      <c r="GG22" s="4">
        <v>-24303</v>
      </c>
      <c r="GH22" s="4">
        <v>-24250</v>
      </c>
      <c r="GI22" s="5">
        <v>38382.080000000002</v>
      </c>
      <c r="GJ22" s="5">
        <v>-42671.45</v>
      </c>
      <c r="GK22" s="5">
        <v>-15797.01</v>
      </c>
      <c r="GL22" s="5">
        <v>-35878.79</v>
      </c>
      <c r="GM22" s="5">
        <v>26043.02</v>
      </c>
      <c r="GN22" s="5">
        <v>-32699.18</v>
      </c>
      <c r="GO22" s="5">
        <v>-4458.7190000000001</v>
      </c>
      <c r="GP22" s="5">
        <v>-25362.37</v>
      </c>
      <c r="GQ22" s="5">
        <v>39884.44</v>
      </c>
      <c r="GR22" s="5">
        <v>-28324.95</v>
      </c>
      <c r="GS22" s="5">
        <v>849.57809999999995</v>
      </c>
      <c r="GT22" s="5">
        <v>-20871.48</v>
      </c>
      <c r="GU22" s="5">
        <v>46505.95</v>
      </c>
      <c r="GV22" s="5">
        <v>-28696.74</v>
      </c>
      <c r="GW22" s="5">
        <v>1131.76</v>
      </c>
      <c r="GX22" s="5">
        <v>-21539.05</v>
      </c>
      <c r="GY22" s="5">
        <v>47686.95</v>
      </c>
      <c r="GZ22" s="5">
        <v>-27533.919999999998</v>
      </c>
      <c r="HA22" s="5">
        <v>3258.2950000000001</v>
      </c>
      <c r="HB22" s="5">
        <v>-20191.830000000002</v>
      </c>
      <c r="HC22" s="5">
        <v>51938.52</v>
      </c>
      <c r="HD22" s="5">
        <v>-30464.26</v>
      </c>
      <c r="HE22" s="5">
        <v>1315.42</v>
      </c>
      <c r="HF22" s="5">
        <v>-23035.71</v>
      </c>
      <c r="HG22" s="5">
        <v>51545.32</v>
      </c>
      <c r="HH22" s="5">
        <v>-33566.29</v>
      </c>
      <c r="HI22" s="5">
        <v>-806.78909999999996</v>
      </c>
      <c r="HJ22" s="5">
        <v>-26290.880000000001</v>
      </c>
      <c r="HK22" s="5">
        <v>50505.72</v>
      </c>
      <c r="HL22" s="5">
        <v>-37407.78</v>
      </c>
      <c r="HM22" s="5">
        <v>-3687.7269999999999</v>
      </c>
      <c r="HN22" s="5">
        <v>-30232.81</v>
      </c>
      <c r="HO22" s="5">
        <v>48865.760000000002</v>
      </c>
      <c r="HP22" s="5">
        <v>-41879.89</v>
      </c>
      <c r="HQ22" s="5">
        <v>-7031.1409999999996</v>
      </c>
      <c r="HR22" s="5">
        <v>-34459.58</v>
      </c>
      <c r="HS22" s="5">
        <v>47247.59</v>
      </c>
      <c r="HT22" s="5">
        <v>-46171.6</v>
      </c>
      <c r="HU22" s="5">
        <v>-10123.450000000001</v>
      </c>
      <c r="HV22" s="5">
        <v>-38699.97</v>
      </c>
      <c r="HW22" s="5">
        <v>46119.91</v>
      </c>
      <c r="HX22" s="5">
        <v>-50380.85</v>
      </c>
      <c r="HY22" s="5">
        <v>-13135.82</v>
      </c>
      <c r="HZ22" s="5">
        <v>-42776.39</v>
      </c>
      <c r="IA22" s="5">
        <v>44697.33</v>
      </c>
      <c r="IB22" s="5">
        <v>-54862.68</v>
      </c>
      <c r="IC22" s="5">
        <v>-16311.86</v>
      </c>
      <c r="ID22" s="5">
        <v>-46977.35</v>
      </c>
      <c r="IE22" s="5">
        <v>43335</v>
      </c>
      <c r="IF22" s="5">
        <v>-59316.33</v>
      </c>
      <c r="IG22" s="5">
        <v>-19472.52</v>
      </c>
      <c r="IH22" s="5">
        <v>-51376.66</v>
      </c>
      <c r="II22" s="5">
        <v>41709.550000000003</v>
      </c>
      <c r="IJ22" s="5">
        <v>-64242.82</v>
      </c>
      <c r="IK22" s="5">
        <v>-23049.41</v>
      </c>
      <c r="IL22" s="5">
        <v>-56131.73</v>
      </c>
      <c r="IM22" s="5">
        <v>39891.06</v>
      </c>
      <c r="IN22" s="5">
        <v>-69428.44</v>
      </c>
      <c r="IO22" s="5">
        <v>-26731.34</v>
      </c>
      <c r="IP22" s="5">
        <v>-60914.01</v>
      </c>
      <c r="IQ22" s="5">
        <v>40042.449999999997</v>
      </c>
      <c r="IR22" s="5">
        <v>-72784.39</v>
      </c>
      <c r="IS22" s="5">
        <v>-28677.15</v>
      </c>
      <c r="IT22" s="5">
        <v>-64265.99</v>
      </c>
      <c r="IU22" s="5">
        <v>40016.879999999997</v>
      </c>
      <c r="IV22" s="5">
        <v>-76595.839999999997</v>
      </c>
      <c r="IW22" s="5">
        <v>-30924.880000000001</v>
      </c>
      <c r="IX22" s="5">
        <v>-67797.240000000005</v>
      </c>
      <c r="IY22" s="5">
        <v>39922.129999999997</v>
      </c>
      <c r="IZ22" s="5">
        <v>-80592.12</v>
      </c>
      <c r="JA22" s="5">
        <v>-33340.699999999997</v>
      </c>
      <c r="JB22" s="5">
        <v>-71551.37</v>
      </c>
      <c r="JC22" s="5">
        <v>39630.49</v>
      </c>
      <c r="JD22" s="5">
        <v>-84808.45</v>
      </c>
      <c r="JE22" s="5">
        <v>-36009.769999999997</v>
      </c>
      <c r="JF22" s="5">
        <v>-75655.58</v>
      </c>
      <c r="JG22" s="5">
        <v>38948.480000000003</v>
      </c>
      <c r="JH22" s="5">
        <v>-89407.22</v>
      </c>
      <c r="JI22" s="5">
        <v>-38990.980000000003</v>
      </c>
      <c r="JJ22" s="5">
        <v>-79971.72</v>
      </c>
      <c r="JK22" s="5">
        <v>38196.71</v>
      </c>
      <c r="JL22" s="5">
        <v>-94023.44</v>
      </c>
      <c r="JM22" s="5">
        <v>-41865.379999999997</v>
      </c>
      <c r="JN22" s="5">
        <v>-84163.06</v>
      </c>
      <c r="JO22" s="5">
        <v>37736.550000000003</v>
      </c>
      <c r="JP22" s="5">
        <v>-98505.56</v>
      </c>
      <c r="JQ22" s="5">
        <v>-44546.01</v>
      </c>
      <c r="JR22" s="5">
        <v>-88277.5</v>
      </c>
      <c r="JS22" s="5">
        <v>37352.050000000003</v>
      </c>
      <c r="JT22" s="5">
        <v>-103069</v>
      </c>
      <c r="JU22" s="5">
        <v>-47339.81</v>
      </c>
      <c r="JV22" s="5">
        <v>-92594.12</v>
      </c>
      <c r="JW22" s="5">
        <v>36836.31</v>
      </c>
      <c r="JX22" s="5">
        <v>-107910.8</v>
      </c>
      <c r="JY22" s="5">
        <v>-50363.040000000001</v>
      </c>
      <c r="JZ22" s="5">
        <v>-97149.59</v>
      </c>
      <c r="KA22" s="5">
        <v>36184.83</v>
      </c>
      <c r="KB22" s="5">
        <v>-112917.8</v>
      </c>
      <c r="KC22" s="5">
        <v>-53524.95</v>
      </c>
      <c r="KD22" s="5">
        <v>-101912.5</v>
      </c>
      <c r="KE22" s="5">
        <v>35400.17</v>
      </c>
      <c r="KF22" s="5">
        <v>-118175.2</v>
      </c>
      <c r="KG22" s="5">
        <v>-56882.05</v>
      </c>
      <c r="KH22" s="5">
        <v>-106891.7</v>
      </c>
      <c r="KI22" s="5">
        <v>34493.19</v>
      </c>
      <c r="KJ22" s="5">
        <v>-123667</v>
      </c>
      <c r="KK22" s="5">
        <v>-60413.09</v>
      </c>
      <c r="KL22" s="5">
        <v>-112054.7</v>
      </c>
      <c r="KM22" s="5">
        <v>33504.21</v>
      </c>
      <c r="KN22" s="5">
        <v>-129247.2</v>
      </c>
      <c r="KO22" s="5">
        <v>-64012.62</v>
      </c>
      <c r="KP22" s="5">
        <v>-117392.6</v>
      </c>
      <c r="KQ22" s="5">
        <v>32413.05</v>
      </c>
      <c r="KR22" s="5">
        <v>-135098.1</v>
      </c>
      <c r="KS22" s="5">
        <v>-67814.210000000006</v>
      </c>
      <c r="KT22" s="5">
        <v>-122935.1</v>
      </c>
      <c r="KU22" s="5">
        <v>31213.96</v>
      </c>
      <c r="KV22" s="5">
        <v>-141146.70000000001</v>
      </c>
      <c r="KW22" s="5">
        <v>-71774.55</v>
      </c>
      <c r="KX22" s="5">
        <v>-128683.6</v>
      </c>
      <c r="KY22" s="5">
        <v>29922.5</v>
      </c>
      <c r="KZ22" s="5">
        <v>-147364.5</v>
      </c>
      <c r="LA22" s="5">
        <v>-75865.09</v>
      </c>
      <c r="LB22" s="5">
        <v>-134650.70000000001</v>
      </c>
      <c r="LC22" s="5">
        <v>28504.89</v>
      </c>
      <c r="LD22" s="5">
        <v>-153845.79999999999</v>
      </c>
      <c r="LE22" s="5">
        <v>-80154.12</v>
      </c>
      <c r="LF22" s="5">
        <v>-140850.9</v>
      </c>
      <c r="LG22" s="5">
        <v>27006.41</v>
      </c>
      <c r="LH22" s="5">
        <v>-160594.20000000001</v>
      </c>
      <c r="LI22" s="5">
        <v>-84636.19</v>
      </c>
      <c r="LJ22" s="5">
        <v>-147283.9</v>
      </c>
      <c r="LK22" s="5">
        <v>25415.59</v>
      </c>
      <c r="LL22" s="5">
        <v>-167538.6</v>
      </c>
      <c r="LM22" s="5">
        <v>-89280.88</v>
      </c>
      <c r="LN22" s="5">
        <v>-153997.20000000001</v>
      </c>
      <c r="LO22" s="5">
        <v>23682.02</v>
      </c>
      <c r="LP22" s="5">
        <v>-174836.9</v>
      </c>
      <c r="LQ22" s="5">
        <v>-94196.19</v>
      </c>
      <c r="LR22" s="5">
        <v>-161017.4</v>
      </c>
      <c r="LS22" t="s">
        <v>348</v>
      </c>
      <c r="LT22" t="b">
        <v>0</v>
      </c>
      <c r="LU22" t="s">
        <v>349</v>
      </c>
      <c r="LV22" t="s">
        <v>349</v>
      </c>
      <c r="LW22">
        <v>2025</v>
      </c>
      <c r="LX22">
        <v>4</v>
      </c>
      <c r="LY22" s="2">
        <v>46126</v>
      </c>
      <c r="LZ22" s="3" t="s">
        <v>400</v>
      </c>
      <c r="MA22" t="s">
        <v>401</v>
      </c>
      <c r="MB22" t="s">
        <v>352</v>
      </c>
      <c r="MC22" t="s">
        <v>402</v>
      </c>
      <c r="MD22" t="s">
        <v>354</v>
      </c>
    </row>
    <row r="23" spans="1:342" x14ac:dyDescent="0.25">
      <c r="A23" t="s">
        <v>342</v>
      </c>
      <c r="B23" t="s">
        <v>403</v>
      </c>
      <c r="C23" t="s">
        <v>421</v>
      </c>
      <c r="D23" t="s">
        <v>356</v>
      </c>
      <c r="E23" t="s">
        <v>369</v>
      </c>
      <c r="F23" t="s">
        <v>347</v>
      </c>
      <c r="G23" s="4">
        <v>1E-3</v>
      </c>
      <c r="H23" s="4">
        <v>1E-3</v>
      </c>
      <c r="I23" s="4">
        <v>1E-3</v>
      </c>
      <c r="J23" s="4">
        <v>1E-3</v>
      </c>
      <c r="K23" s="4">
        <v>1E-3</v>
      </c>
      <c r="L23" s="4">
        <v>1E-3</v>
      </c>
      <c r="M23" s="4">
        <v>1E-3</v>
      </c>
      <c r="N23" s="4">
        <v>1E-3</v>
      </c>
      <c r="O23" s="4">
        <v>1E-3</v>
      </c>
      <c r="P23" s="4">
        <v>1E-3</v>
      </c>
      <c r="Q23" s="4">
        <v>1E-3</v>
      </c>
      <c r="R23" s="4">
        <v>1E-3</v>
      </c>
      <c r="S23" s="4">
        <v>1E-3</v>
      </c>
      <c r="T23" s="4">
        <v>1E-3</v>
      </c>
      <c r="U23" s="4">
        <v>1E-3</v>
      </c>
      <c r="V23" s="4">
        <v>1E-3</v>
      </c>
      <c r="W23" s="4">
        <v>1E-3</v>
      </c>
      <c r="X23" s="4">
        <v>1E-3</v>
      </c>
      <c r="Y23" s="4">
        <v>1E-3</v>
      </c>
      <c r="Z23" s="4">
        <v>1E-3</v>
      </c>
      <c r="AA23" s="4">
        <v>1E-3</v>
      </c>
      <c r="AB23" s="4">
        <v>1E-3</v>
      </c>
      <c r="AC23" s="4">
        <v>1E-3</v>
      </c>
      <c r="AD23" s="4">
        <v>1E-3</v>
      </c>
      <c r="AE23" s="4">
        <v>1E-3</v>
      </c>
      <c r="AF23" s="4">
        <v>1E-3</v>
      </c>
      <c r="AG23" s="4">
        <v>1E-3</v>
      </c>
      <c r="AH23" s="4">
        <v>1E-3</v>
      </c>
      <c r="AI23" s="4">
        <v>1E-3</v>
      </c>
      <c r="AJ23" s="4">
        <v>1E-3</v>
      </c>
      <c r="AK23" s="4">
        <v>1E-3</v>
      </c>
      <c r="AL23" s="4">
        <v>1E-3</v>
      </c>
      <c r="AM23" s="4">
        <v>1E-3</v>
      </c>
      <c r="AN23" s="4">
        <v>1E-3</v>
      </c>
      <c r="AO23" s="4">
        <v>1E-3</v>
      </c>
      <c r="AP23" s="4">
        <v>1E-3</v>
      </c>
      <c r="AQ23" s="4">
        <v>1E-3</v>
      </c>
      <c r="AR23" s="4">
        <v>1E-3</v>
      </c>
      <c r="AS23" s="4">
        <v>1E-3</v>
      </c>
      <c r="AT23" s="4">
        <v>1E-3</v>
      </c>
      <c r="AU23" s="4">
        <v>1E-3</v>
      </c>
      <c r="AV23" s="4">
        <v>1E-3</v>
      </c>
      <c r="AW23" s="4">
        <v>1E-3</v>
      </c>
      <c r="AX23" s="4">
        <v>1E-3</v>
      </c>
      <c r="AY23" s="4">
        <v>1E-3</v>
      </c>
      <c r="AZ23" s="4">
        <v>1E-3</v>
      </c>
      <c r="BA23" s="4">
        <v>1E-3</v>
      </c>
      <c r="BB23" s="4">
        <v>1E-3</v>
      </c>
      <c r="BC23" s="4">
        <v>1E-3</v>
      </c>
      <c r="BD23" s="4">
        <v>1E-3</v>
      </c>
      <c r="BE23" s="4">
        <v>1E-3</v>
      </c>
      <c r="BF23" s="4">
        <v>1E-3</v>
      </c>
      <c r="BG23" s="4">
        <v>1E-3</v>
      </c>
      <c r="BH23" s="4">
        <v>1E-3</v>
      </c>
      <c r="BI23" s="4">
        <v>1E-3</v>
      </c>
      <c r="BJ23" s="4">
        <v>1E-3</v>
      </c>
      <c r="BK23" s="4">
        <v>1E-3</v>
      </c>
      <c r="BL23" s="4">
        <v>1E-3</v>
      </c>
      <c r="BM23" s="4">
        <v>1E-3</v>
      </c>
      <c r="BN23" s="4">
        <v>1E-3</v>
      </c>
      <c r="BO23" s="4">
        <v>1E-3</v>
      </c>
      <c r="BP23" s="4">
        <v>1E-3</v>
      </c>
      <c r="BQ23" s="4">
        <v>1E-3</v>
      </c>
      <c r="BR23" s="4">
        <v>1E-3</v>
      </c>
      <c r="BS23" s="4">
        <v>1E-3</v>
      </c>
      <c r="BT23" s="4">
        <v>1E-3</v>
      </c>
      <c r="BU23" s="4">
        <v>1E-3</v>
      </c>
      <c r="BV23" s="4">
        <v>1E-3</v>
      </c>
      <c r="BW23" s="4">
        <v>1E-3</v>
      </c>
      <c r="BX23" s="4">
        <v>325351</v>
      </c>
      <c r="BY23" s="4">
        <v>330582</v>
      </c>
      <c r="BZ23" s="4">
        <v>330423</v>
      </c>
      <c r="CA23" s="4">
        <v>326133</v>
      </c>
      <c r="CB23" s="4">
        <v>333211</v>
      </c>
      <c r="CC23" s="4">
        <v>333334</v>
      </c>
      <c r="CD23" s="4">
        <v>332260</v>
      </c>
      <c r="CE23" s="4">
        <v>330781</v>
      </c>
      <c r="CF23" s="4">
        <v>331576</v>
      </c>
      <c r="CG23" s="4">
        <v>319806</v>
      </c>
      <c r="CH23" s="4">
        <v>319700</v>
      </c>
      <c r="CI23" s="4">
        <v>299659</v>
      </c>
      <c r="CJ23" s="4">
        <v>302504</v>
      </c>
      <c r="CK23" s="4">
        <v>299193</v>
      </c>
      <c r="CL23" s="4">
        <v>314399</v>
      </c>
      <c r="CM23" s="4">
        <v>306701</v>
      </c>
      <c r="CN23" s="4">
        <v>316188</v>
      </c>
      <c r="CO23" s="4">
        <v>313842</v>
      </c>
      <c r="CP23" s="4">
        <v>334237</v>
      </c>
      <c r="CQ23" s="4">
        <v>333739</v>
      </c>
      <c r="CR23" s="4">
        <v>348042</v>
      </c>
      <c r="CS23" s="4">
        <v>353746</v>
      </c>
      <c r="CT23" s="4">
        <v>385431</v>
      </c>
      <c r="CU23" s="4">
        <v>388404</v>
      </c>
      <c r="CV23" s="4">
        <v>388568</v>
      </c>
      <c r="CW23" s="4">
        <v>390972</v>
      </c>
      <c r="CX23" s="4">
        <v>410236</v>
      </c>
      <c r="CY23" s="4">
        <v>409014</v>
      </c>
      <c r="CZ23" s="4">
        <v>434999</v>
      </c>
      <c r="DA23" s="4">
        <v>441417</v>
      </c>
      <c r="DB23" s="4">
        <v>460437</v>
      </c>
      <c r="DC23" s="4">
        <v>459695</v>
      </c>
      <c r="DD23" s="4">
        <v>466266</v>
      </c>
      <c r="DE23" s="4">
        <v>464606</v>
      </c>
      <c r="DF23" s="4">
        <v>479331</v>
      </c>
      <c r="DG23" s="4">
        <v>471421</v>
      </c>
      <c r="DH23" s="4">
        <v>483758</v>
      </c>
      <c r="DI23" s="4">
        <v>487884</v>
      </c>
      <c r="DJ23" s="4">
        <v>502323</v>
      </c>
      <c r="DK23" s="4">
        <v>494652</v>
      </c>
      <c r="DL23" s="4">
        <v>515874</v>
      </c>
      <c r="DM23" s="4">
        <v>519856</v>
      </c>
      <c r="DN23" s="4">
        <v>550373</v>
      </c>
      <c r="DO23" s="4">
        <v>544843</v>
      </c>
      <c r="DP23" s="4">
        <v>594890</v>
      </c>
      <c r="DQ23" s="4">
        <v>650308</v>
      </c>
      <c r="DR23" s="4">
        <v>705371</v>
      </c>
      <c r="DS23" s="4">
        <v>739660</v>
      </c>
      <c r="DT23" s="4">
        <v>784655</v>
      </c>
      <c r="DU23" s="4">
        <v>799817</v>
      </c>
      <c r="DV23" s="4">
        <v>872322</v>
      </c>
      <c r="DW23" s="4">
        <v>867406</v>
      </c>
      <c r="DX23" s="4">
        <v>907094</v>
      </c>
      <c r="DY23" s="4">
        <v>907995</v>
      </c>
      <c r="DZ23" s="4">
        <v>963180</v>
      </c>
      <c r="EA23" s="4">
        <v>970167</v>
      </c>
      <c r="EB23" s="4">
        <v>1014713</v>
      </c>
      <c r="EC23" s="4">
        <v>1050997</v>
      </c>
      <c r="ED23" s="4">
        <v>1096805</v>
      </c>
      <c r="EE23" s="4">
        <v>1101987</v>
      </c>
      <c r="EF23" s="4">
        <v>1166524</v>
      </c>
      <c r="EG23" s="4">
        <v>1175000</v>
      </c>
      <c r="EH23" s="4">
        <v>1213320</v>
      </c>
      <c r="EI23" s="4">
        <v>1227473</v>
      </c>
      <c r="EJ23" s="4">
        <v>1254198</v>
      </c>
      <c r="EK23" s="4">
        <v>1260032</v>
      </c>
      <c r="EL23" s="4">
        <v>1295371</v>
      </c>
      <c r="EM23" s="4">
        <v>1302978</v>
      </c>
      <c r="EN23" s="4">
        <v>1337101</v>
      </c>
      <c r="EO23" s="4">
        <v>1344725</v>
      </c>
      <c r="EP23" s="4">
        <v>1381363</v>
      </c>
      <c r="EQ23" s="4">
        <v>1384016</v>
      </c>
      <c r="ER23" s="4">
        <v>1406195</v>
      </c>
      <c r="ES23" s="4">
        <v>1418545</v>
      </c>
      <c r="ET23" s="4">
        <v>1455461</v>
      </c>
      <c r="EU23" s="4">
        <v>1448222</v>
      </c>
      <c r="EV23" s="4">
        <v>1481021</v>
      </c>
      <c r="EW23" s="4">
        <v>1488299</v>
      </c>
      <c r="EX23" s="4">
        <v>1529399</v>
      </c>
      <c r="EY23" s="4">
        <v>1518974</v>
      </c>
      <c r="EZ23" s="4">
        <v>1550608</v>
      </c>
      <c r="FA23" s="4">
        <v>1552855</v>
      </c>
      <c r="FB23" s="4">
        <v>1501466</v>
      </c>
      <c r="FC23" s="4">
        <v>1494319</v>
      </c>
      <c r="FD23" s="4">
        <v>1511044</v>
      </c>
      <c r="FE23" s="4">
        <v>1494568</v>
      </c>
      <c r="FF23" s="4">
        <v>1521760</v>
      </c>
      <c r="FG23" s="4">
        <v>1477459</v>
      </c>
      <c r="FH23" s="4">
        <v>1533810</v>
      </c>
      <c r="FI23" s="4">
        <v>1537445</v>
      </c>
      <c r="FJ23" s="4">
        <v>1586116</v>
      </c>
      <c r="FK23" s="4">
        <v>1585462</v>
      </c>
      <c r="FL23" s="4">
        <v>1753321</v>
      </c>
      <c r="FM23" s="4">
        <v>1770031</v>
      </c>
      <c r="FN23" s="4">
        <v>1837306</v>
      </c>
      <c r="FO23" s="4">
        <v>1849577</v>
      </c>
      <c r="FP23" s="4">
        <v>1901020</v>
      </c>
      <c r="FQ23" s="4">
        <v>1921644</v>
      </c>
      <c r="FR23" s="4">
        <v>1976975</v>
      </c>
      <c r="FS23" s="4">
        <v>1982655</v>
      </c>
      <c r="FT23" s="4">
        <v>2023112</v>
      </c>
      <c r="FU23" s="4">
        <v>2038348</v>
      </c>
      <c r="FV23" s="4">
        <v>2104197</v>
      </c>
      <c r="FW23" s="4">
        <v>2157672</v>
      </c>
      <c r="FX23" s="4">
        <v>2221600</v>
      </c>
      <c r="FY23" s="4">
        <v>2199638</v>
      </c>
      <c r="FZ23" s="4">
        <v>2287494</v>
      </c>
      <c r="GA23" s="4">
        <v>2268056</v>
      </c>
      <c r="GB23" s="4">
        <v>2325056</v>
      </c>
      <c r="GC23" s="4">
        <v>2364351</v>
      </c>
      <c r="GD23" s="4">
        <v>2452835</v>
      </c>
      <c r="GE23" s="4">
        <v>2437615</v>
      </c>
      <c r="GF23" s="4">
        <v>2509193</v>
      </c>
      <c r="GG23" s="4">
        <v>2557176</v>
      </c>
      <c r="GH23" s="4">
        <v>2596795</v>
      </c>
      <c r="GI23" s="5">
        <v>2558373</v>
      </c>
      <c r="GJ23" s="5">
        <v>2611391</v>
      </c>
      <c r="GK23" s="5">
        <v>2641462</v>
      </c>
      <c r="GL23" s="5">
        <v>2691779</v>
      </c>
      <c r="GM23" s="5">
        <v>2699984</v>
      </c>
      <c r="GN23" s="5">
        <v>2748308</v>
      </c>
      <c r="GO23" s="5">
        <v>2772825</v>
      </c>
      <c r="GP23" s="5">
        <v>2818438</v>
      </c>
      <c r="GQ23" s="5">
        <v>2821138</v>
      </c>
      <c r="GR23" s="5">
        <v>2864826</v>
      </c>
      <c r="GS23" s="5">
        <v>2883651</v>
      </c>
      <c r="GT23" s="5">
        <v>2924385</v>
      </c>
      <c r="GU23" s="5">
        <v>2919440</v>
      </c>
      <c r="GV23" s="5">
        <v>2963280</v>
      </c>
      <c r="GW23" s="5">
        <v>2981484</v>
      </c>
      <c r="GX23" s="5">
        <v>3022537</v>
      </c>
      <c r="GY23" s="5">
        <v>3015487</v>
      </c>
      <c r="GZ23" s="5">
        <v>3058351</v>
      </c>
      <c r="HA23" s="5">
        <v>3074722</v>
      </c>
      <c r="HB23" s="5">
        <v>3114719</v>
      </c>
      <c r="HC23" s="5">
        <v>3104275</v>
      </c>
      <c r="HD23" s="5">
        <v>3150514</v>
      </c>
      <c r="HE23" s="5">
        <v>3169456</v>
      </c>
      <c r="HF23" s="5">
        <v>3212932</v>
      </c>
      <c r="HG23" s="5">
        <v>3204331</v>
      </c>
      <c r="HH23" s="5">
        <v>3254099</v>
      </c>
      <c r="HI23" s="5">
        <v>3275767</v>
      </c>
      <c r="HJ23" s="5">
        <v>3323108</v>
      </c>
      <c r="HK23" s="5">
        <v>3317035</v>
      </c>
      <c r="HL23" s="5">
        <v>3368912</v>
      </c>
      <c r="HM23" s="5">
        <v>3391909</v>
      </c>
      <c r="HN23" s="5">
        <v>3441645</v>
      </c>
      <c r="HO23" s="5">
        <v>3436584</v>
      </c>
      <c r="HP23" s="5">
        <v>3493378</v>
      </c>
      <c r="HQ23" s="5">
        <v>3520354</v>
      </c>
      <c r="HR23" s="5">
        <v>3574957</v>
      </c>
      <c r="HS23" s="5">
        <v>3573115</v>
      </c>
      <c r="HT23" s="5">
        <v>3634659</v>
      </c>
      <c r="HU23" s="5">
        <v>3665383</v>
      </c>
      <c r="HV23" s="5">
        <v>3724890</v>
      </c>
      <c r="HW23" s="5">
        <v>3725837</v>
      </c>
      <c r="HX23" s="5">
        <v>3792059</v>
      </c>
      <c r="HY23" s="5">
        <v>3826468</v>
      </c>
      <c r="HZ23" s="5">
        <v>3890728</v>
      </c>
      <c r="IA23" s="5">
        <v>3894808</v>
      </c>
      <c r="IB23" s="5">
        <v>3965988</v>
      </c>
      <c r="IC23" s="5">
        <v>4004262</v>
      </c>
      <c r="ID23" s="5">
        <v>4073419</v>
      </c>
      <c r="IE23" s="5">
        <v>4080636</v>
      </c>
      <c r="IF23" s="5">
        <v>4156760</v>
      </c>
      <c r="IG23" s="5">
        <v>4198906</v>
      </c>
      <c r="IH23" s="5">
        <v>4273180</v>
      </c>
      <c r="II23" s="5">
        <v>4283859</v>
      </c>
      <c r="IJ23" s="5">
        <v>4365410</v>
      </c>
      <c r="IK23" s="5">
        <v>4411864</v>
      </c>
      <c r="IL23" s="5">
        <v>4491634</v>
      </c>
      <c r="IM23" s="5">
        <v>4506042</v>
      </c>
      <c r="IN23" s="5">
        <v>4593296</v>
      </c>
      <c r="IO23" s="5">
        <v>4644193</v>
      </c>
      <c r="IP23" s="5">
        <v>4729517</v>
      </c>
      <c r="IQ23" s="5">
        <v>4745638</v>
      </c>
      <c r="IR23" s="5">
        <v>4836740</v>
      </c>
      <c r="IS23" s="5">
        <v>4890314</v>
      </c>
      <c r="IT23" s="5">
        <v>4979731</v>
      </c>
      <c r="IU23" s="5">
        <v>4997825</v>
      </c>
      <c r="IV23" s="5">
        <v>5093244</v>
      </c>
      <c r="IW23" s="5">
        <v>5149818</v>
      </c>
      <c r="IX23" s="5">
        <v>5243522</v>
      </c>
      <c r="IY23" s="5">
        <v>5263712</v>
      </c>
      <c r="IZ23" s="5">
        <v>5363636</v>
      </c>
      <c r="JA23" s="5">
        <v>5423386</v>
      </c>
      <c r="JB23" s="5">
        <v>5521606</v>
      </c>
      <c r="JC23" s="5">
        <v>5544116</v>
      </c>
      <c r="JD23" s="5">
        <v>5648756</v>
      </c>
      <c r="JE23" s="5">
        <v>5711926</v>
      </c>
      <c r="JF23" s="5">
        <v>5815003</v>
      </c>
      <c r="JG23" s="5">
        <v>5840234</v>
      </c>
      <c r="JH23" s="5">
        <v>5949953</v>
      </c>
      <c r="JI23" s="5">
        <v>6016846</v>
      </c>
      <c r="JJ23" s="5">
        <v>6124980</v>
      </c>
      <c r="JK23" s="5">
        <v>6153027</v>
      </c>
      <c r="JL23" s="5">
        <v>6267836</v>
      </c>
      <c r="JM23" s="5">
        <v>6338346</v>
      </c>
      <c r="JN23" s="5">
        <v>6451424</v>
      </c>
      <c r="JO23" s="5">
        <v>6482058</v>
      </c>
      <c r="JP23" s="5">
        <v>6601828</v>
      </c>
      <c r="JQ23" s="5">
        <v>6675780</v>
      </c>
      <c r="JR23" s="5">
        <v>6793738</v>
      </c>
      <c r="JS23" s="5">
        <v>6826935</v>
      </c>
      <c r="JT23" s="5">
        <v>6951750</v>
      </c>
      <c r="JU23" s="5">
        <v>7029263</v>
      </c>
      <c r="JV23" s="5">
        <v>7152309</v>
      </c>
      <c r="JW23" s="5">
        <v>7188252</v>
      </c>
      <c r="JX23" s="5">
        <v>7318388</v>
      </c>
      <c r="JY23" s="5">
        <v>7399698</v>
      </c>
      <c r="JZ23" s="5">
        <v>7528077</v>
      </c>
      <c r="KA23" s="5">
        <v>7566944</v>
      </c>
      <c r="KB23" s="5">
        <v>7702560</v>
      </c>
      <c r="KC23" s="5">
        <v>7787812</v>
      </c>
      <c r="KD23" s="5">
        <v>7921739</v>
      </c>
      <c r="KE23" s="5">
        <v>7963715</v>
      </c>
      <c r="KF23" s="5">
        <v>8105066</v>
      </c>
      <c r="KG23" s="5">
        <v>8194462</v>
      </c>
      <c r="KH23" s="5">
        <v>8334162</v>
      </c>
      <c r="KI23" s="5">
        <v>8379422</v>
      </c>
      <c r="KJ23" s="5">
        <v>8526738</v>
      </c>
      <c r="KK23" s="5">
        <v>8620459</v>
      </c>
      <c r="KL23" s="5">
        <v>8766118</v>
      </c>
      <c r="KM23" s="5">
        <v>8814782</v>
      </c>
      <c r="KN23" s="5">
        <v>8968144</v>
      </c>
      <c r="KO23" s="5">
        <v>9066259</v>
      </c>
      <c r="KP23" s="5">
        <v>9218056</v>
      </c>
      <c r="KQ23" s="5">
        <v>9270280</v>
      </c>
      <c r="KR23" s="5">
        <v>9429956</v>
      </c>
      <c r="KS23" s="5">
        <v>9532675</v>
      </c>
      <c r="KT23" s="5">
        <v>9690820</v>
      </c>
      <c r="KU23" s="5">
        <v>9746764</v>
      </c>
      <c r="KV23" s="5">
        <v>9912947</v>
      </c>
      <c r="KW23" s="5">
        <v>10020430</v>
      </c>
      <c r="KX23" s="5">
        <v>10185130</v>
      </c>
      <c r="KY23" s="5">
        <v>10244940</v>
      </c>
      <c r="KZ23" s="5">
        <v>10417800</v>
      </c>
      <c r="LA23" s="5">
        <v>10530180</v>
      </c>
      <c r="LB23" s="5">
        <v>10701670</v>
      </c>
      <c r="LC23" s="5">
        <v>10765530</v>
      </c>
      <c r="LD23" s="5">
        <v>10945310</v>
      </c>
      <c r="LE23" s="5">
        <v>11062810</v>
      </c>
      <c r="LF23" s="5">
        <v>11241330</v>
      </c>
      <c r="LG23" s="5">
        <v>11309390</v>
      </c>
      <c r="LH23" s="5">
        <v>11496380</v>
      </c>
      <c r="LI23" s="5">
        <v>11619190</v>
      </c>
      <c r="LJ23" s="5">
        <v>11804990</v>
      </c>
      <c r="LK23" s="5">
        <v>11877420</v>
      </c>
      <c r="LL23" s="5">
        <v>12071810</v>
      </c>
      <c r="LM23" s="5">
        <v>12200130</v>
      </c>
      <c r="LN23" s="5">
        <v>12393500</v>
      </c>
      <c r="LO23" s="5">
        <v>12470530</v>
      </c>
      <c r="LP23" s="5">
        <v>12672680</v>
      </c>
      <c r="LQ23" s="5">
        <v>12806790</v>
      </c>
      <c r="LR23" s="5">
        <v>13008070</v>
      </c>
      <c r="LS23" t="s">
        <v>348</v>
      </c>
      <c r="LT23" t="b">
        <v>0</v>
      </c>
      <c r="LU23" t="s">
        <v>349</v>
      </c>
      <c r="LV23" t="s">
        <v>349</v>
      </c>
      <c r="LW23">
        <v>2025</v>
      </c>
      <c r="LX23">
        <v>4</v>
      </c>
      <c r="LY23" s="2">
        <v>46126</v>
      </c>
      <c r="LZ23" t="s">
        <v>404</v>
      </c>
      <c r="MA23" t="s">
        <v>405</v>
      </c>
      <c r="MB23" t="s">
        <v>352</v>
      </c>
      <c r="MC23" t="s">
        <v>406</v>
      </c>
      <c r="MD23" t="s">
        <v>354</v>
      </c>
    </row>
    <row r="24" spans="1:342" x14ac:dyDescent="0.25">
      <c r="A24" t="s">
        <v>342</v>
      </c>
      <c r="B24" t="s">
        <v>460</v>
      </c>
      <c r="C24" t="s">
        <v>421</v>
      </c>
      <c r="D24" t="s">
        <v>461</v>
      </c>
      <c r="E24" t="s">
        <v>349</v>
      </c>
      <c r="F24" t="s">
        <v>347</v>
      </c>
      <c r="G24" s="4">
        <v>-1.83196</v>
      </c>
      <c r="H24" s="4">
        <v>-1.8287880000000001</v>
      </c>
      <c r="I24" s="4">
        <v>-1.8256209999999999</v>
      </c>
      <c r="J24" s="4">
        <v>-1.82246</v>
      </c>
      <c r="K24" s="4">
        <v>-1.8193049999999999</v>
      </c>
      <c r="L24" s="4">
        <v>-1.816155</v>
      </c>
      <c r="M24" s="4">
        <v>-1.81301</v>
      </c>
      <c r="N24" s="4">
        <v>-1.809871</v>
      </c>
      <c r="O24" s="4">
        <v>-1.806738</v>
      </c>
      <c r="P24" s="4">
        <v>-1.803609</v>
      </c>
      <c r="Q24" s="4">
        <v>-1.8004869999999999</v>
      </c>
      <c r="R24" s="4">
        <v>-1.797369</v>
      </c>
      <c r="S24" s="4">
        <v>-1.794257</v>
      </c>
      <c r="T24" s="4">
        <v>-1.7911509999999999</v>
      </c>
      <c r="U24" s="4">
        <v>-1.788049</v>
      </c>
      <c r="V24" s="4">
        <v>-1.784953</v>
      </c>
      <c r="W24" s="4">
        <v>-1.781863</v>
      </c>
      <c r="X24" s="4">
        <v>-1.778778</v>
      </c>
      <c r="Y24" s="4">
        <v>-1.775698</v>
      </c>
      <c r="Z24" s="4">
        <v>-1.772624</v>
      </c>
      <c r="AA24" s="4">
        <v>-1.7695540000000001</v>
      </c>
      <c r="AB24" s="4">
        <v>-1.766491</v>
      </c>
      <c r="AC24" s="4">
        <v>-1.7634320000000001</v>
      </c>
      <c r="AD24" s="4">
        <v>-1.7603789999999999</v>
      </c>
      <c r="AE24" s="4">
        <v>-1.757331</v>
      </c>
      <c r="AF24" s="4">
        <v>-1.7542880000000001</v>
      </c>
      <c r="AG24" s="4">
        <v>-1.7514289999999999</v>
      </c>
      <c r="AH24" s="4">
        <v>-1.7485740000000001</v>
      </c>
      <c r="AI24" s="4">
        <v>-1.745725</v>
      </c>
      <c r="AJ24" s="4">
        <v>-1.74288</v>
      </c>
      <c r="AK24" s="4">
        <v>-1.7400389999999999</v>
      </c>
      <c r="AL24" s="4">
        <v>-1.7372030000000001</v>
      </c>
      <c r="AM24" s="4">
        <v>-1.734372</v>
      </c>
      <c r="AN24" s="4">
        <v>-1.7315449999999999</v>
      </c>
      <c r="AO24" s="4">
        <v>-1.728723</v>
      </c>
      <c r="AP24" s="4">
        <v>-1.7259059999999999</v>
      </c>
      <c r="AQ24" s="4">
        <v>-1.723093</v>
      </c>
      <c r="AR24" s="4">
        <v>-1.7202850000000001</v>
      </c>
      <c r="AS24" s="4">
        <v>-1.717481</v>
      </c>
      <c r="AT24" s="4">
        <v>-1.714682</v>
      </c>
      <c r="AU24" s="4">
        <v>-1.7118869999999999</v>
      </c>
      <c r="AV24" s="4">
        <v>-1.7090970000000001</v>
      </c>
      <c r="AW24" s="4">
        <v>-1.7063120000000001</v>
      </c>
      <c r="AX24" s="4">
        <v>-1.7035309999999999</v>
      </c>
      <c r="AY24" s="4">
        <v>-1.7007540000000001</v>
      </c>
      <c r="AZ24" s="4">
        <v>-1.697983</v>
      </c>
      <c r="BA24" s="4">
        <v>-1.6952149999999999</v>
      </c>
      <c r="BB24" s="4">
        <v>-1.6924520000000001</v>
      </c>
      <c r="BC24" s="4">
        <v>-1.689694</v>
      </c>
      <c r="BD24" s="4">
        <v>-1.6869400000000001</v>
      </c>
      <c r="BE24" s="4">
        <v>-1.684191</v>
      </c>
      <c r="BF24" s="4">
        <v>-1.681446</v>
      </c>
      <c r="BG24" s="4">
        <v>-1.678706</v>
      </c>
      <c r="BH24" s="4">
        <v>-1.67597</v>
      </c>
      <c r="BI24" s="4">
        <v>-1.673238</v>
      </c>
      <c r="BJ24" s="4">
        <v>-1.6705110000000001</v>
      </c>
      <c r="BK24" s="4">
        <v>-1.667789</v>
      </c>
      <c r="BL24" s="4">
        <v>-1.6650700000000001</v>
      </c>
      <c r="BM24" s="4">
        <v>-1.6623570000000001</v>
      </c>
      <c r="BN24" s="4">
        <v>-1.6596470000000001</v>
      </c>
      <c r="BO24" s="4">
        <v>-1.6569419999999999</v>
      </c>
      <c r="BP24" s="4">
        <v>-1.654242</v>
      </c>
      <c r="BQ24" s="4">
        <v>-1.651546</v>
      </c>
      <c r="BR24" s="4">
        <v>-1.648854</v>
      </c>
      <c r="BS24" s="4">
        <v>-1.6461669999999999</v>
      </c>
      <c r="BT24" s="4">
        <v>-1.6434839999999999</v>
      </c>
      <c r="BU24" s="4">
        <v>-1.640806</v>
      </c>
      <c r="BV24" s="4">
        <v>-1.638131</v>
      </c>
      <c r="BW24" s="4">
        <v>-1.635462</v>
      </c>
      <c r="BX24" s="4">
        <v>-1.6327959999999999</v>
      </c>
      <c r="BY24" s="4">
        <v>-1.6313139999999999</v>
      </c>
      <c r="BZ24" s="4">
        <v>-1.6298330000000001</v>
      </c>
      <c r="CA24" s="4">
        <v>-1.6283540000000001</v>
      </c>
      <c r="CB24" s="4">
        <v>-1.626876</v>
      </c>
      <c r="CC24" s="4">
        <v>-1.625399</v>
      </c>
      <c r="CD24" s="4">
        <v>-1.6239239999999999</v>
      </c>
      <c r="CE24" s="4">
        <v>-1.6224499999999999</v>
      </c>
      <c r="CF24" s="4">
        <v>-1.6209769999999999</v>
      </c>
      <c r="CG24" s="4">
        <v>-1.6195059999999999</v>
      </c>
      <c r="CH24" s="4">
        <v>-1.6180349999999999</v>
      </c>
      <c r="CI24" s="4">
        <v>-1.6165670000000001</v>
      </c>
      <c r="CJ24" s="4">
        <v>-1.6150990000000001</v>
      </c>
      <c r="CK24" s="4">
        <v>-1.6136330000000001</v>
      </c>
      <c r="CL24" s="4">
        <v>-1.612169</v>
      </c>
      <c r="CM24" s="4">
        <v>-1.6107050000000001</v>
      </c>
      <c r="CN24" s="4">
        <v>-1.609243</v>
      </c>
      <c r="CO24" s="4">
        <v>-1.607782</v>
      </c>
      <c r="CP24" s="4">
        <v>-1.6063229999999999</v>
      </c>
      <c r="CQ24" s="4">
        <v>-1.604865</v>
      </c>
      <c r="CR24" s="4">
        <v>-1.6034079999999999</v>
      </c>
      <c r="CS24" s="4">
        <v>-1.601953</v>
      </c>
      <c r="CT24" s="4">
        <v>-1.6004989999999999</v>
      </c>
      <c r="CU24" s="4">
        <v>-1.599046</v>
      </c>
      <c r="CV24" s="4">
        <v>-1.597594</v>
      </c>
      <c r="CW24" s="4">
        <v>-1.596144</v>
      </c>
      <c r="CX24" s="4">
        <v>-1.594695</v>
      </c>
      <c r="CY24" s="4">
        <v>-1.593248</v>
      </c>
      <c r="CZ24" s="4">
        <v>-1.5918019999999999</v>
      </c>
      <c r="DA24" s="4">
        <v>-1.590357</v>
      </c>
      <c r="DB24" s="4">
        <v>-1.588913</v>
      </c>
      <c r="DC24" s="4">
        <v>-1.5874710000000001</v>
      </c>
      <c r="DD24" s="4">
        <v>-1.5860300000000001</v>
      </c>
      <c r="DE24" s="4">
        <v>-1.5845899999999999</v>
      </c>
      <c r="DF24" s="4">
        <v>-1.5831519999999999</v>
      </c>
      <c r="DG24" s="4">
        <v>-1.581715</v>
      </c>
      <c r="DH24" s="4">
        <v>-1.580279</v>
      </c>
      <c r="DI24" s="4">
        <v>-1.5788450000000001</v>
      </c>
      <c r="DJ24" s="4">
        <v>-1.5774109999999999</v>
      </c>
      <c r="DK24" s="4">
        <v>-1.5772539999999999</v>
      </c>
      <c r="DL24" s="4">
        <v>-1.5770960000000001</v>
      </c>
      <c r="DM24" s="4">
        <v>-1.576938</v>
      </c>
      <c r="DN24" s="4">
        <v>-1.576781</v>
      </c>
      <c r="DO24" s="4">
        <v>-1.576781</v>
      </c>
      <c r="DP24" s="4">
        <v>-1.576938</v>
      </c>
      <c r="DQ24" s="4">
        <v>-1.5772539999999999</v>
      </c>
      <c r="DR24" s="4">
        <v>-1.577569</v>
      </c>
      <c r="DS24" s="4">
        <v>-1.577806</v>
      </c>
      <c r="DT24" s="4">
        <v>-1.57796</v>
      </c>
      <c r="DU24" s="4">
        <v>-1.5780000000000001</v>
      </c>
      <c r="DV24" s="4">
        <v>-1.5780000000000001</v>
      </c>
      <c r="DW24" s="4">
        <v>-1.5781829999999999</v>
      </c>
      <c r="DX24" s="4">
        <v>-1.5783659999999999</v>
      </c>
      <c r="DY24" s="4">
        <v>-1.578549</v>
      </c>
      <c r="DZ24" s="4">
        <v>-1.578732</v>
      </c>
      <c r="EA24" s="4">
        <v>-1.5789150000000001</v>
      </c>
      <c r="EB24" s="4">
        <v>-1.5790979999999999</v>
      </c>
      <c r="EC24" s="4">
        <v>-1.5792809999999999</v>
      </c>
      <c r="ED24" s="4">
        <v>-1.579464</v>
      </c>
      <c r="EE24" s="4">
        <v>-1.579647</v>
      </c>
      <c r="EF24" s="4">
        <v>-1.5798300000000001</v>
      </c>
      <c r="EG24" s="4">
        <v>-1.580014</v>
      </c>
      <c r="EH24" s="4">
        <v>-1.5801970000000001</v>
      </c>
      <c r="EI24" s="4">
        <v>-1.5803799999999999</v>
      </c>
      <c r="EJ24" s="4">
        <v>-1.5805629999999999</v>
      </c>
      <c r="EK24" s="4">
        <v>-1.580746</v>
      </c>
      <c r="EL24" s="4">
        <v>-1.5809299999999999</v>
      </c>
      <c r="EM24" s="4">
        <v>-1.581113</v>
      </c>
      <c r="EN24" s="4">
        <v>-1.581296</v>
      </c>
      <c r="EO24" s="4">
        <v>-1.58148</v>
      </c>
      <c r="EP24" s="4">
        <v>-1.581663</v>
      </c>
      <c r="EQ24" s="4">
        <v>-1.5818460000000001</v>
      </c>
      <c r="ER24" s="4">
        <v>-1.58203</v>
      </c>
      <c r="ES24" s="4">
        <v>-1.5822130000000001</v>
      </c>
      <c r="ET24" s="4">
        <v>-1.5823970000000001</v>
      </c>
      <c r="EU24" s="4">
        <v>-1.5825800000000001</v>
      </c>
      <c r="EV24" s="4">
        <v>-1.5827640000000001</v>
      </c>
      <c r="EW24" s="4">
        <v>-1.5829470000000001</v>
      </c>
      <c r="EX24" s="4">
        <v>-1.5831310000000001</v>
      </c>
      <c r="EY24" s="4">
        <v>-1.5833140000000001</v>
      </c>
      <c r="EZ24" s="4">
        <v>-1.5834980000000001</v>
      </c>
      <c r="FA24" s="4">
        <v>-1.5836809999999999</v>
      </c>
      <c r="FB24" s="4">
        <v>-1.5838650000000001</v>
      </c>
      <c r="FC24" s="4">
        <v>-1.584049</v>
      </c>
      <c r="FD24" s="4">
        <v>-1.5842320000000001</v>
      </c>
      <c r="FE24" s="4">
        <v>-1.584416</v>
      </c>
      <c r="FF24" s="4">
        <v>-1.5846</v>
      </c>
      <c r="FG24" s="4">
        <v>-1.5847830000000001</v>
      </c>
      <c r="FH24" s="4">
        <v>-1.584967</v>
      </c>
      <c r="FI24" s="4">
        <v>-1.585151</v>
      </c>
      <c r="FJ24" s="4">
        <v>-1.5853349999999999</v>
      </c>
      <c r="FK24" s="4">
        <v>-1.5861270000000001</v>
      </c>
      <c r="FL24" s="4">
        <v>-1.5892999999999999</v>
      </c>
      <c r="FM24" s="4">
        <v>-1.591286</v>
      </c>
      <c r="FN24" s="4">
        <v>-1.592878</v>
      </c>
      <c r="FO24" s="4">
        <v>-1.593674</v>
      </c>
      <c r="FP24" s="4">
        <v>-1.5940719999999999</v>
      </c>
      <c r="FQ24" s="4">
        <v>-1.5943909999999999</v>
      </c>
      <c r="FR24" s="4">
        <v>-1.5945510000000001</v>
      </c>
      <c r="FS24" s="4">
        <v>-1.5947100000000001</v>
      </c>
      <c r="FT24" s="4">
        <v>-1.59487</v>
      </c>
      <c r="FU24" s="4">
        <v>-1.595029</v>
      </c>
      <c r="FV24" s="4">
        <v>-1.595189</v>
      </c>
      <c r="FW24" s="4">
        <v>-1.595348</v>
      </c>
      <c r="FX24" s="4">
        <v>-1.5955079999999999</v>
      </c>
      <c r="FY24" s="4">
        <v>-1.5955870000000001</v>
      </c>
      <c r="FZ24" s="4">
        <v>-1.5956669999999999</v>
      </c>
      <c r="GA24" s="4">
        <v>-1.595747</v>
      </c>
      <c r="GB24" s="4">
        <v>-1.5958270000000001</v>
      </c>
      <c r="GC24" s="5">
        <v>-1.595907</v>
      </c>
      <c r="GD24" s="5">
        <v>-1.595987</v>
      </c>
      <c r="GE24" s="5">
        <v>-1.596066</v>
      </c>
      <c r="GF24" s="5">
        <v>-1.5961460000000001</v>
      </c>
      <c r="GG24" s="5">
        <v>-1.5962259999999999</v>
      </c>
      <c r="GH24" s="5">
        <v>-1.5963080000000001</v>
      </c>
      <c r="GI24" s="5">
        <v>-1.596468</v>
      </c>
      <c r="GJ24" s="5">
        <v>-1.5966119999999999</v>
      </c>
      <c r="GK24" s="5">
        <v>-1.596757</v>
      </c>
      <c r="GL24" s="5">
        <v>-1.5969120000000001</v>
      </c>
      <c r="GM24" s="5">
        <v>-1.5969089999999999</v>
      </c>
      <c r="GN24" s="5">
        <v>-1.596905</v>
      </c>
      <c r="GO24" s="5">
        <v>-1.5968230000000001</v>
      </c>
      <c r="GP24" s="5">
        <v>-1.596662</v>
      </c>
      <c r="GQ24" s="5">
        <v>-1.596503</v>
      </c>
      <c r="GR24" s="5">
        <v>-1.5963050000000001</v>
      </c>
      <c r="GS24" s="5">
        <v>-1.5961069999999999</v>
      </c>
      <c r="GT24" s="5">
        <v>-1.5958699999999999</v>
      </c>
      <c r="GU24" s="5">
        <v>-1.595634</v>
      </c>
      <c r="GV24" s="5">
        <v>-1.595318</v>
      </c>
      <c r="GW24" s="5">
        <v>-1.5950029999999999</v>
      </c>
      <c r="GX24" s="5">
        <v>-1.5946089999999999</v>
      </c>
      <c r="GY24" s="5">
        <v>-1.5942149999999999</v>
      </c>
      <c r="GZ24" s="5">
        <v>-1.5937399999999999</v>
      </c>
      <c r="HA24" s="5">
        <v>-1.5932660000000001</v>
      </c>
      <c r="HB24" s="5">
        <v>-1.592714</v>
      </c>
      <c r="HC24" s="5">
        <v>-1.59216</v>
      </c>
      <c r="HD24" s="5">
        <v>-1.5915280000000001</v>
      </c>
      <c r="HE24" s="5">
        <v>-1.5908960000000001</v>
      </c>
      <c r="HF24" s="5">
        <v>-1.590185</v>
      </c>
      <c r="HG24" s="5">
        <v>-1.5894729999999999</v>
      </c>
      <c r="HH24" s="5">
        <v>-1.5886819999999999</v>
      </c>
      <c r="HI24" s="5">
        <v>-1.5878110000000001</v>
      </c>
      <c r="HJ24" s="5">
        <v>-1.586862</v>
      </c>
      <c r="HK24" s="5">
        <v>-1.585914</v>
      </c>
      <c r="HL24" s="5">
        <v>-1.5849679999999999</v>
      </c>
      <c r="HM24" s="5">
        <v>-1.5839449999999999</v>
      </c>
      <c r="HN24" s="5">
        <v>-1.582921</v>
      </c>
      <c r="HO24" s="5">
        <v>-1.5818179999999999</v>
      </c>
      <c r="HP24" s="5">
        <v>-1.580716</v>
      </c>
      <c r="HQ24" s="5">
        <v>-1.5796140000000001</v>
      </c>
      <c r="HR24" s="5">
        <v>-1.578511</v>
      </c>
      <c r="HS24" s="5">
        <v>-1.5773299999999999</v>
      </c>
      <c r="HT24" s="5">
        <v>-1.5761480000000001</v>
      </c>
      <c r="HU24" s="5">
        <v>-1.574967</v>
      </c>
      <c r="HV24" s="5">
        <v>-1.5737859999999999</v>
      </c>
      <c r="HW24" s="5">
        <v>-1.5726039999999999</v>
      </c>
      <c r="HX24" s="5">
        <v>-1.5714220000000001</v>
      </c>
      <c r="HY24" s="5">
        <v>-1.5702419999999999</v>
      </c>
      <c r="HZ24" s="5">
        <v>-1.569061</v>
      </c>
      <c r="IA24" s="5">
        <v>-1.5678810000000001</v>
      </c>
      <c r="IB24" s="5">
        <v>-1.566702</v>
      </c>
      <c r="IC24" s="5">
        <v>-1.5655250000000001</v>
      </c>
      <c r="ID24" s="5">
        <v>-1.5643469999999999</v>
      </c>
      <c r="IE24" s="5">
        <v>-1.5631710000000001</v>
      </c>
      <c r="IF24" s="5">
        <v>-1.5619959999999999</v>
      </c>
      <c r="IG24" s="5">
        <v>-1.560821</v>
      </c>
      <c r="IH24" s="5">
        <v>-1.5596479999999999</v>
      </c>
      <c r="II24" s="5">
        <v>-1.5584739999999999</v>
      </c>
      <c r="IJ24" s="5">
        <v>-1.557302</v>
      </c>
      <c r="IK24" s="5">
        <v>-1.5561309999999999</v>
      </c>
      <c r="IL24" s="5">
        <v>-1.5549599999999999</v>
      </c>
      <c r="IM24" s="5">
        <v>-1.553712</v>
      </c>
      <c r="IN24" s="5">
        <v>-1.552465</v>
      </c>
      <c r="IO24" s="5">
        <v>-1.55122</v>
      </c>
      <c r="IP24" s="5">
        <v>-1.549976</v>
      </c>
      <c r="IQ24" s="5">
        <v>-1.5487329999999999</v>
      </c>
      <c r="IR24" s="5">
        <v>-1.5474909999999999</v>
      </c>
      <c r="IS24" s="5">
        <v>-1.5462499999999999</v>
      </c>
      <c r="IT24" s="5">
        <v>-1.5450090000000001</v>
      </c>
      <c r="IU24" s="5">
        <v>-1.543771</v>
      </c>
      <c r="IV24" s="5">
        <v>-1.5425329999999999</v>
      </c>
      <c r="IW24" s="5">
        <v>-1.5412939999999999</v>
      </c>
      <c r="IX24" s="5">
        <v>-1.5400579999999999</v>
      </c>
      <c r="IY24" s="5">
        <v>-1.5388230000000001</v>
      </c>
      <c r="IZ24" s="5">
        <v>-1.5375890000000001</v>
      </c>
      <c r="JA24" s="5">
        <v>-1.5363560000000001</v>
      </c>
      <c r="JB24" s="5">
        <v>-1.5351239999999999</v>
      </c>
      <c r="JC24" s="5">
        <v>-1.533893</v>
      </c>
      <c r="JD24" s="5">
        <v>-1.532662</v>
      </c>
      <c r="JE24" s="5">
        <v>-1.531433</v>
      </c>
      <c r="JF24" s="5">
        <v>-1.530205</v>
      </c>
      <c r="JG24" s="5">
        <v>-1.5289759999999999</v>
      </c>
      <c r="JH24" s="5">
        <v>-1.527749</v>
      </c>
      <c r="JI24" s="5">
        <v>-1.5265230000000001</v>
      </c>
      <c r="JJ24" s="5">
        <v>-1.525299</v>
      </c>
      <c r="JK24" s="5">
        <v>-1.524073</v>
      </c>
      <c r="JL24" s="5">
        <v>-1.522851</v>
      </c>
      <c r="JM24" s="5">
        <v>-1.5216289999999999</v>
      </c>
      <c r="JN24" s="5">
        <v>-1.5204070000000001</v>
      </c>
      <c r="JO24" s="5">
        <v>-1.519188</v>
      </c>
      <c r="JP24" s="5">
        <v>-1.517968</v>
      </c>
      <c r="JQ24" s="5">
        <v>-1.51675</v>
      </c>
      <c r="JR24" s="5">
        <v>-1.515533</v>
      </c>
      <c r="JS24" s="5">
        <v>-1.5143169999999999</v>
      </c>
      <c r="JT24" s="5">
        <v>-1.5131019999999999</v>
      </c>
      <c r="JU24" s="5">
        <v>-1.511887</v>
      </c>
      <c r="JV24" s="5">
        <v>-1.5106729999999999</v>
      </c>
      <c r="JW24" s="5">
        <v>-1.5094620000000001</v>
      </c>
      <c r="JX24" s="5">
        <v>-1.5082500000000001</v>
      </c>
      <c r="JY24" s="5">
        <v>-1.5070399999999999</v>
      </c>
      <c r="JZ24" s="5">
        <v>-1.5058309999999999</v>
      </c>
      <c r="KA24" s="5">
        <v>-1.5046219999999999</v>
      </c>
      <c r="KB24" s="5">
        <v>-1.5034149999999999</v>
      </c>
      <c r="KC24" s="5">
        <v>-1.502208</v>
      </c>
      <c r="KD24" s="5">
        <v>-1.5010030000000001</v>
      </c>
      <c r="KE24" s="5">
        <v>-1.499798</v>
      </c>
      <c r="KF24" s="5">
        <v>-1.4985930000000001</v>
      </c>
      <c r="KG24" s="5">
        <v>-1.49739</v>
      </c>
      <c r="KH24" s="5">
        <v>-1.4961880000000001</v>
      </c>
      <c r="KI24" s="5">
        <v>-1.4949870000000001</v>
      </c>
      <c r="KJ24" s="5">
        <v>-1.4937860000000001</v>
      </c>
      <c r="KK24" s="5">
        <v>-1.4925850000000001</v>
      </c>
      <c r="KL24" s="5">
        <v>-1.491387</v>
      </c>
      <c r="KM24" s="5">
        <v>-1.490189</v>
      </c>
      <c r="KN24" s="5">
        <v>-1.4889920000000001</v>
      </c>
      <c r="KO24" s="5">
        <v>-1.487795</v>
      </c>
      <c r="KP24" s="5">
        <v>-1.4866010000000001</v>
      </c>
      <c r="KQ24" s="5">
        <v>-1.4854069999999999</v>
      </c>
      <c r="KR24" s="5">
        <v>-1.4842120000000001</v>
      </c>
      <c r="KS24" s="5">
        <v>-1.4830190000000001</v>
      </c>
      <c r="KT24" s="5">
        <v>-1.481827</v>
      </c>
      <c r="KU24" s="5">
        <v>-1.4806360000000001</v>
      </c>
      <c r="KV24" s="5">
        <v>-1.479446</v>
      </c>
      <c r="KW24" s="5">
        <v>-1.478256</v>
      </c>
      <c r="KX24" s="5">
        <v>-1.477068</v>
      </c>
      <c r="KY24" s="5">
        <v>-1.4758789999999999</v>
      </c>
      <c r="KZ24" s="5">
        <v>-1.4746919999999999</v>
      </c>
      <c r="LA24" s="5">
        <v>-1.473506</v>
      </c>
      <c r="LB24" s="5">
        <v>-1.472321</v>
      </c>
      <c r="LC24" s="5">
        <v>-1.471136</v>
      </c>
      <c r="LD24" s="5">
        <v>-1.4699530000000001</v>
      </c>
      <c r="LE24" s="5">
        <v>-1.4687699999999999</v>
      </c>
      <c r="LF24" s="5">
        <v>-1.467589</v>
      </c>
      <c r="LG24" s="5">
        <v>-1.4664090000000001</v>
      </c>
      <c r="LH24" s="5">
        <v>-1.465228</v>
      </c>
      <c r="LI24" s="5">
        <v>-1.4640500000000001</v>
      </c>
      <c r="LJ24" s="5">
        <v>-1.4628730000000001</v>
      </c>
      <c r="LK24" s="5">
        <v>-1.4616960000000001</v>
      </c>
      <c r="LL24" s="5">
        <v>-1.46052</v>
      </c>
      <c r="LM24" s="5">
        <v>-1.459346</v>
      </c>
      <c r="LN24" s="5">
        <v>-1.458172</v>
      </c>
      <c r="LO24" s="5">
        <v>-1.4569989999999999</v>
      </c>
      <c r="LP24" s="5">
        <v>-1.455827</v>
      </c>
      <c r="LQ24" s="5">
        <v>-1.4546559999999999</v>
      </c>
      <c r="LR24" s="5">
        <v>-1.453487</v>
      </c>
      <c r="LS24" t="s">
        <v>433</v>
      </c>
      <c r="LT24" t="b">
        <v>0</v>
      </c>
      <c r="LU24" t="s">
        <v>349</v>
      </c>
      <c r="LV24" t="s">
        <v>349</v>
      </c>
      <c r="LW24">
        <v>2024</v>
      </c>
      <c r="LX24">
        <v>2</v>
      </c>
      <c r="LY24" s="2">
        <v>46126</v>
      </c>
      <c r="LZ24" s="3" t="s">
        <v>462</v>
      </c>
      <c r="MA24" t="s">
        <v>349</v>
      </c>
      <c r="MB24" t="s">
        <v>352</v>
      </c>
      <c r="MC24" t="s">
        <v>463</v>
      </c>
      <c r="MD24" t="s">
        <v>354</v>
      </c>
    </row>
    <row r="25" spans="1:342" x14ac:dyDescent="0.25">
      <c r="A25" t="s">
        <v>342</v>
      </c>
      <c r="B25" t="s">
        <v>407</v>
      </c>
      <c r="C25" t="s">
        <v>421</v>
      </c>
      <c r="D25" t="s">
        <v>382</v>
      </c>
      <c r="E25" t="s">
        <v>349</v>
      </c>
      <c r="F25" t="s">
        <v>347</v>
      </c>
      <c r="G25" s="4">
        <v>5.8</v>
      </c>
      <c r="H25" s="4">
        <v>6.3</v>
      </c>
      <c r="I25" s="4">
        <v>7.1</v>
      </c>
      <c r="J25" s="4">
        <v>8</v>
      </c>
      <c r="K25" s="4">
        <v>8.9</v>
      </c>
      <c r="L25" s="4">
        <v>9.6</v>
      </c>
      <c r="M25" s="4">
        <v>9.9</v>
      </c>
      <c r="N25" s="4">
        <v>10.199999999999999</v>
      </c>
      <c r="O25" s="4">
        <v>10.4</v>
      </c>
      <c r="P25" s="4">
        <v>10.6</v>
      </c>
      <c r="Q25" s="4">
        <v>10.8</v>
      </c>
      <c r="R25" s="4">
        <v>11.1</v>
      </c>
      <c r="S25" s="4">
        <v>11.3</v>
      </c>
      <c r="T25" s="4">
        <v>11.4</v>
      </c>
      <c r="U25" s="4">
        <v>11.5</v>
      </c>
      <c r="V25" s="4">
        <v>11.7</v>
      </c>
      <c r="W25" s="4">
        <v>11.8</v>
      </c>
      <c r="X25" s="4">
        <v>11.9</v>
      </c>
      <c r="Y25" s="4">
        <v>11.7</v>
      </c>
      <c r="Z25" s="4">
        <v>11.6</v>
      </c>
      <c r="AA25" s="4">
        <v>11.5</v>
      </c>
      <c r="AB25" s="4">
        <v>11.4</v>
      </c>
      <c r="AC25" s="4">
        <v>11.3</v>
      </c>
      <c r="AD25" s="4">
        <v>11.3</v>
      </c>
      <c r="AE25" s="4">
        <v>11.3</v>
      </c>
      <c r="AF25" s="4">
        <v>11.3</v>
      </c>
      <c r="AG25" s="4">
        <v>11.4</v>
      </c>
      <c r="AH25" s="4">
        <v>11.3</v>
      </c>
      <c r="AI25" s="4">
        <v>11.1</v>
      </c>
      <c r="AJ25" s="4">
        <v>10.7</v>
      </c>
      <c r="AK25" s="4">
        <v>10.199999999999999</v>
      </c>
      <c r="AL25" s="4">
        <v>9.6999999999999993</v>
      </c>
      <c r="AM25" s="4">
        <v>9.1999999999999993</v>
      </c>
      <c r="AN25" s="4">
        <v>8.6999999999999993</v>
      </c>
      <c r="AO25" s="4">
        <v>8.4</v>
      </c>
      <c r="AP25" s="4">
        <v>8</v>
      </c>
      <c r="AQ25" s="4">
        <v>7.6</v>
      </c>
      <c r="AR25" s="4">
        <v>7.2</v>
      </c>
      <c r="AS25" s="4">
        <v>7.1</v>
      </c>
      <c r="AT25" s="4">
        <v>7</v>
      </c>
      <c r="AU25" s="4">
        <v>6.9</v>
      </c>
      <c r="AV25" s="4">
        <v>6.9</v>
      </c>
      <c r="AW25" s="4">
        <v>7.1</v>
      </c>
      <c r="AX25" s="4">
        <v>7.5</v>
      </c>
      <c r="AY25" s="4">
        <v>8</v>
      </c>
      <c r="AZ25" s="4">
        <v>8.6999999999999993</v>
      </c>
      <c r="BA25" s="4">
        <v>9.1999999999999993</v>
      </c>
      <c r="BB25" s="4">
        <v>9.5</v>
      </c>
      <c r="BC25" s="4">
        <v>9.6999999999999993</v>
      </c>
      <c r="BD25" s="4">
        <v>9.8000000000000007</v>
      </c>
      <c r="BE25" s="4">
        <v>9.9</v>
      </c>
      <c r="BF25" s="4">
        <v>10.4</v>
      </c>
      <c r="BG25" s="4">
        <v>10.6</v>
      </c>
      <c r="BH25" s="4">
        <v>10.4</v>
      </c>
      <c r="BI25" s="4">
        <v>10.199999999999999</v>
      </c>
      <c r="BJ25" s="4">
        <v>10.3</v>
      </c>
      <c r="BK25" s="4">
        <v>9.9</v>
      </c>
      <c r="BL25" s="4">
        <v>9.6999999999999993</v>
      </c>
      <c r="BM25" s="4">
        <v>9.4</v>
      </c>
      <c r="BN25" s="4">
        <v>9</v>
      </c>
      <c r="BO25" s="4">
        <v>8.9</v>
      </c>
      <c r="BP25" s="4">
        <v>8.6999999999999993</v>
      </c>
      <c r="BQ25" s="4">
        <v>8.6</v>
      </c>
      <c r="BR25" s="4">
        <v>8.3000000000000007</v>
      </c>
      <c r="BS25" s="4">
        <v>8.1999999999999993</v>
      </c>
      <c r="BT25" s="4">
        <v>8.3000000000000007</v>
      </c>
      <c r="BU25" s="4">
        <v>8.1</v>
      </c>
      <c r="BV25" s="4">
        <v>7.8</v>
      </c>
      <c r="BW25" s="4">
        <v>7.3</v>
      </c>
      <c r="BX25" s="4">
        <v>7.2</v>
      </c>
      <c r="BY25" s="4">
        <v>6.8</v>
      </c>
      <c r="BZ25" s="4">
        <v>6.5</v>
      </c>
      <c r="CA25" s="4">
        <v>6.4</v>
      </c>
      <c r="CB25" s="4">
        <v>6.3</v>
      </c>
      <c r="CC25" s="4">
        <v>6.2</v>
      </c>
      <c r="CD25" s="4">
        <v>6.1</v>
      </c>
      <c r="CE25" s="4">
        <v>6.2</v>
      </c>
      <c r="CF25" s="4">
        <v>6</v>
      </c>
      <c r="CG25" s="4">
        <v>5.9</v>
      </c>
      <c r="CH25" s="4">
        <v>5.8</v>
      </c>
      <c r="CI25" s="4">
        <v>5.8</v>
      </c>
      <c r="CJ25" s="4">
        <v>5.5</v>
      </c>
      <c r="CK25" s="4">
        <v>5.3</v>
      </c>
      <c r="CL25" s="4">
        <v>5.2</v>
      </c>
      <c r="CM25" s="4">
        <v>5.0999999999999996</v>
      </c>
      <c r="CN25" s="4">
        <v>5</v>
      </c>
      <c r="CO25" s="4">
        <v>5.0999999999999996</v>
      </c>
      <c r="CP25" s="4">
        <v>5.2</v>
      </c>
      <c r="CQ25" s="4">
        <v>5.2</v>
      </c>
      <c r="CR25" s="4">
        <v>5.2</v>
      </c>
      <c r="CS25" s="4">
        <v>5.3</v>
      </c>
      <c r="CT25" s="4">
        <v>5.0999999999999996</v>
      </c>
      <c r="CU25" s="4">
        <v>5.2</v>
      </c>
      <c r="CV25" s="4">
        <v>4.9000000000000004</v>
      </c>
      <c r="CW25" s="4">
        <v>5</v>
      </c>
      <c r="CX25" s="4">
        <v>4.9000000000000004</v>
      </c>
      <c r="CY25" s="4">
        <v>4.8</v>
      </c>
      <c r="CZ25" s="4">
        <v>4.8</v>
      </c>
      <c r="DA25" s="4">
        <v>4.7</v>
      </c>
      <c r="DB25" s="4">
        <v>4.7</v>
      </c>
      <c r="DC25" s="4">
        <v>4.7</v>
      </c>
      <c r="DD25" s="4">
        <v>4.8</v>
      </c>
      <c r="DE25" s="4">
        <v>4.7</v>
      </c>
      <c r="DF25" s="4">
        <v>5.0999999999999996</v>
      </c>
      <c r="DG25" s="4">
        <v>5.2</v>
      </c>
      <c r="DH25" s="4">
        <v>5.5</v>
      </c>
      <c r="DI25" s="4">
        <v>5.5</v>
      </c>
      <c r="DJ25" s="4">
        <v>5.5</v>
      </c>
      <c r="DK25" s="4">
        <v>5.5</v>
      </c>
      <c r="DL25" s="4">
        <v>5.4</v>
      </c>
      <c r="DM25" s="4">
        <v>5.3</v>
      </c>
      <c r="DN25" s="4">
        <v>5.2</v>
      </c>
      <c r="DO25" s="4">
        <v>5.2</v>
      </c>
      <c r="DP25" s="4">
        <v>5.4</v>
      </c>
      <c r="DQ25" s="4">
        <v>5.9</v>
      </c>
      <c r="DR25" s="4">
        <v>6.4</v>
      </c>
      <c r="DS25" s="4">
        <v>7.1</v>
      </c>
      <c r="DT25" s="4">
        <v>7.8</v>
      </c>
      <c r="DU25" s="4">
        <v>7.8</v>
      </c>
      <c r="DV25" s="4">
        <v>7.8</v>
      </c>
      <c r="DW25" s="4">
        <v>8</v>
      </c>
      <c r="DX25" s="4">
        <v>7.9</v>
      </c>
      <c r="DY25" s="4">
        <v>7.8</v>
      </c>
      <c r="DZ25" s="4">
        <v>7.9</v>
      </c>
      <c r="EA25" s="4">
        <v>7.8</v>
      </c>
      <c r="EB25" s="4">
        <v>7.9</v>
      </c>
      <c r="EC25" s="4">
        <v>8.3000000000000007</v>
      </c>
      <c r="ED25" s="4">
        <v>8.4</v>
      </c>
      <c r="EE25" s="4">
        <v>8.1999999999999993</v>
      </c>
      <c r="EF25" s="4">
        <v>8</v>
      </c>
      <c r="EG25" s="4">
        <v>7.8</v>
      </c>
      <c r="EH25" s="4">
        <v>7.8</v>
      </c>
      <c r="EI25" s="4">
        <v>7.8</v>
      </c>
      <c r="EJ25" s="4">
        <v>7.7</v>
      </c>
      <c r="EK25" s="4">
        <v>7.6</v>
      </c>
      <c r="EL25" s="4">
        <v>7.2</v>
      </c>
      <c r="EM25" s="4">
        <v>6.7</v>
      </c>
      <c r="EN25" s="4">
        <v>6.3</v>
      </c>
      <c r="EO25" s="4">
        <v>6</v>
      </c>
      <c r="EP25" s="4">
        <v>5.7</v>
      </c>
      <c r="EQ25" s="4">
        <v>5.5</v>
      </c>
      <c r="ER25" s="4">
        <v>5.6</v>
      </c>
      <c r="ES25" s="4">
        <v>5.3</v>
      </c>
      <c r="ET25" s="4">
        <v>5.0999999999999996</v>
      </c>
      <c r="EU25" s="4">
        <v>5.0999999999999996</v>
      </c>
      <c r="EV25" s="4">
        <v>4.9000000000000004</v>
      </c>
      <c r="EW25" s="4">
        <v>4.8</v>
      </c>
      <c r="EX25" s="4">
        <v>4.7</v>
      </c>
      <c r="EY25" s="4">
        <v>4.5999999999999996</v>
      </c>
      <c r="EZ25" s="4">
        <v>4.4000000000000004</v>
      </c>
      <c r="FA25" s="4">
        <v>4.3</v>
      </c>
      <c r="FB25" s="4">
        <v>4.4000000000000004</v>
      </c>
      <c r="FC25" s="4">
        <v>4.2</v>
      </c>
      <c r="FD25" s="4">
        <v>4</v>
      </c>
      <c r="FE25" s="4">
        <v>4.0999999999999996</v>
      </c>
      <c r="FF25" s="4">
        <v>4</v>
      </c>
      <c r="FG25" s="4">
        <v>3.8</v>
      </c>
      <c r="FH25" s="4">
        <v>3.9</v>
      </c>
      <c r="FI25" s="4">
        <v>3.9</v>
      </c>
      <c r="FJ25" s="4">
        <v>3.7</v>
      </c>
      <c r="FK25" s="4">
        <v>4.0999999999999996</v>
      </c>
      <c r="FL25" s="4">
        <v>4.0999999999999996</v>
      </c>
      <c r="FM25" s="4">
        <v>5</v>
      </c>
      <c r="FN25" s="4">
        <v>5.3</v>
      </c>
      <c r="FO25" s="4">
        <v>4.9000000000000004</v>
      </c>
      <c r="FP25" s="4">
        <v>4.7</v>
      </c>
      <c r="FQ25" s="4">
        <v>4.4000000000000004</v>
      </c>
      <c r="FR25" s="4">
        <v>4.2</v>
      </c>
      <c r="FS25" s="4">
        <v>3.8</v>
      </c>
      <c r="FT25" s="4">
        <v>3.8</v>
      </c>
      <c r="FU25" s="4">
        <v>3.7</v>
      </c>
      <c r="FV25" s="4">
        <v>3.9</v>
      </c>
      <c r="FW25" s="4">
        <v>4</v>
      </c>
      <c r="FX25" s="4">
        <v>4.2</v>
      </c>
      <c r="FY25" s="4">
        <v>4.0999999999999996</v>
      </c>
      <c r="FZ25" s="4">
        <v>3.9</v>
      </c>
      <c r="GA25" s="4">
        <v>4.3</v>
      </c>
      <c r="GB25" s="4">
        <v>4.2</v>
      </c>
      <c r="GC25" s="4">
        <v>4.3</v>
      </c>
      <c r="GD25" s="4">
        <v>4.4000000000000004</v>
      </c>
      <c r="GE25" s="4">
        <v>4.5</v>
      </c>
      <c r="GF25" s="4">
        <v>4.7</v>
      </c>
      <c r="GG25" s="4">
        <v>5</v>
      </c>
      <c r="GH25" s="4">
        <v>5.2</v>
      </c>
      <c r="GI25" s="5">
        <v>5.6230849999999997</v>
      </c>
      <c r="GJ25" s="5">
        <v>5.9123330000000003</v>
      </c>
      <c r="GK25" s="5">
        <v>6.0205279999999997</v>
      </c>
      <c r="GL25" s="5">
        <v>6.0440300000000002</v>
      </c>
      <c r="GM25" s="5">
        <v>6.0030460000000003</v>
      </c>
      <c r="GN25" s="5">
        <v>5.876436</v>
      </c>
      <c r="GO25" s="5">
        <v>5.6932679999999998</v>
      </c>
      <c r="GP25" s="5">
        <v>5.4697180000000003</v>
      </c>
      <c r="GQ25" s="5">
        <v>5.2219179999999996</v>
      </c>
      <c r="GR25" s="5">
        <v>4.9607089999999996</v>
      </c>
      <c r="GS25" s="5">
        <v>4.7340790000000004</v>
      </c>
      <c r="GT25" s="5">
        <v>4.5236000000000001</v>
      </c>
      <c r="GU25" s="5">
        <v>4.3629530000000001</v>
      </c>
      <c r="GV25" s="5">
        <v>4.2199099999999996</v>
      </c>
      <c r="GW25" s="5">
        <v>4.1198139999999999</v>
      </c>
      <c r="GX25" s="5">
        <v>4.0739380000000001</v>
      </c>
      <c r="GY25" s="5">
        <v>4.0160619999999998</v>
      </c>
      <c r="GZ25" s="5">
        <v>3.9640939999999998</v>
      </c>
      <c r="HA25" s="5">
        <v>3.8937430000000002</v>
      </c>
      <c r="HB25" s="5">
        <v>3.8179349999999999</v>
      </c>
      <c r="HC25" s="5">
        <v>3.7416740000000002</v>
      </c>
      <c r="HD25" s="5">
        <v>3.6721379999999999</v>
      </c>
      <c r="HE25" s="5">
        <v>3.6070859999999998</v>
      </c>
      <c r="HF25" s="5">
        <v>3.540349</v>
      </c>
      <c r="HG25" s="5">
        <v>3.4867050000000002</v>
      </c>
      <c r="HH25" s="5">
        <v>3.4369900000000002</v>
      </c>
      <c r="HI25" s="5">
        <v>3.402002</v>
      </c>
      <c r="HJ25" s="5">
        <v>3.3787250000000002</v>
      </c>
      <c r="HK25" s="5">
        <v>3.3702459999999999</v>
      </c>
      <c r="HL25" s="5">
        <v>3.3615590000000002</v>
      </c>
      <c r="HM25" s="5">
        <v>3.3670629999999999</v>
      </c>
      <c r="HN25" s="5">
        <v>3.3727930000000002</v>
      </c>
      <c r="HO25" s="5">
        <v>3.379381</v>
      </c>
      <c r="HP25" s="5">
        <v>3.3877809999999999</v>
      </c>
      <c r="HQ25" s="5">
        <v>3.3871989999999998</v>
      </c>
      <c r="HR25" s="5">
        <v>3.3761190000000001</v>
      </c>
      <c r="HS25" s="5">
        <v>3.3606310000000001</v>
      </c>
      <c r="HT25" s="5">
        <v>3.3467250000000002</v>
      </c>
      <c r="HU25" s="5">
        <v>3.3479580000000002</v>
      </c>
      <c r="HV25" s="5">
        <v>3.3488579999999999</v>
      </c>
      <c r="HW25" s="5">
        <v>3.3495529999999998</v>
      </c>
      <c r="HX25" s="5">
        <v>3.349926</v>
      </c>
      <c r="HY25" s="5">
        <v>3.3524479999999999</v>
      </c>
      <c r="HZ25" s="5">
        <v>3.3548469999999999</v>
      </c>
      <c r="IA25" s="5">
        <v>3.3569369999999998</v>
      </c>
      <c r="IB25" s="5">
        <v>3.358746</v>
      </c>
      <c r="IC25" s="5">
        <v>3.3512050000000002</v>
      </c>
      <c r="ID25" s="5">
        <v>3.3433280000000001</v>
      </c>
      <c r="IE25" s="5">
        <v>3.3352349999999999</v>
      </c>
      <c r="IF25" s="5">
        <v>3.3268390000000001</v>
      </c>
      <c r="IG25" s="5">
        <v>3.326638</v>
      </c>
      <c r="IH25" s="5">
        <v>3.326273</v>
      </c>
      <c r="II25" s="5">
        <v>3.325523</v>
      </c>
      <c r="IJ25" s="5">
        <v>3.3245559999999998</v>
      </c>
      <c r="IK25" s="5">
        <v>3.3229220000000002</v>
      </c>
      <c r="IL25" s="5">
        <v>3.3211539999999999</v>
      </c>
      <c r="IM25" s="5">
        <v>3.319137</v>
      </c>
      <c r="IN25" s="5">
        <v>3.3168600000000001</v>
      </c>
      <c r="IO25" s="5">
        <v>3.2979090000000002</v>
      </c>
      <c r="IP25" s="5">
        <v>3.2761179999999999</v>
      </c>
      <c r="IQ25" s="5">
        <v>3.2747489999999999</v>
      </c>
      <c r="IR25" s="5">
        <v>3.2700849999999999</v>
      </c>
      <c r="IS25" s="5">
        <v>3.2654559999999999</v>
      </c>
      <c r="IT25" s="5">
        <v>3.2602760000000002</v>
      </c>
      <c r="IU25" s="5">
        <v>3.2560039999999999</v>
      </c>
      <c r="IV25" s="5">
        <v>3.2542049999999998</v>
      </c>
      <c r="IW25" s="5">
        <v>3.245619</v>
      </c>
      <c r="IX25" s="5">
        <v>3.2395459999999998</v>
      </c>
      <c r="IY25" s="5">
        <v>3.2375829999999999</v>
      </c>
      <c r="IZ25" s="5">
        <v>3.2412109999999998</v>
      </c>
      <c r="JA25" s="5">
        <v>3.2353939999999999</v>
      </c>
      <c r="JB25" s="5">
        <v>3.2354379999999998</v>
      </c>
      <c r="JC25" s="5">
        <v>3.241155</v>
      </c>
      <c r="JD25" s="5">
        <v>3.2521870000000002</v>
      </c>
      <c r="JE25" s="5">
        <v>3.2613940000000001</v>
      </c>
      <c r="JF25" s="5">
        <v>3.2763420000000001</v>
      </c>
      <c r="JG25" s="5">
        <v>3.2953939999999999</v>
      </c>
      <c r="JH25" s="5">
        <v>3.3172519999999999</v>
      </c>
      <c r="JI25" s="5">
        <v>3.3281369999999999</v>
      </c>
      <c r="JJ25" s="5">
        <v>3.3415430000000002</v>
      </c>
      <c r="JK25" s="5">
        <v>3.3558569999999999</v>
      </c>
      <c r="JL25" s="5">
        <v>3.3692500000000001</v>
      </c>
      <c r="JM25" s="5">
        <v>3.3694700000000002</v>
      </c>
      <c r="JN25" s="5">
        <v>3.3682509999999999</v>
      </c>
      <c r="JO25" s="5">
        <v>3.3674189999999999</v>
      </c>
      <c r="JP25" s="5">
        <v>3.3684159999999999</v>
      </c>
      <c r="JQ25" s="5">
        <v>3.3620220000000001</v>
      </c>
      <c r="JR25" s="5">
        <v>3.3574269999999999</v>
      </c>
      <c r="JS25" s="5">
        <v>3.354225</v>
      </c>
      <c r="JT25" s="5">
        <v>3.3516620000000001</v>
      </c>
      <c r="JU25" s="5">
        <v>3.3466990000000001</v>
      </c>
      <c r="JV25" s="5">
        <v>3.3424469999999999</v>
      </c>
      <c r="JW25" s="5">
        <v>3.3398840000000001</v>
      </c>
      <c r="JX25" s="5">
        <v>3.339801</v>
      </c>
      <c r="JY25" s="5">
        <v>3.3335490000000001</v>
      </c>
      <c r="JZ25" s="5">
        <v>3.3299319999999999</v>
      </c>
      <c r="KA25" s="5">
        <v>3.3279999999999998</v>
      </c>
      <c r="KB25" s="5">
        <v>3.326778</v>
      </c>
      <c r="KC25" s="5">
        <v>3.3230309999999998</v>
      </c>
      <c r="KD25" s="5">
        <v>3.3200880000000002</v>
      </c>
      <c r="KE25" s="5">
        <v>3.3181479999999999</v>
      </c>
      <c r="KF25" s="5">
        <v>3.31738</v>
      </c>
      <c r="KG25" s="5">
        <v>3.3131620000000002</v>
      </c>
      <c r="KH25" s="5">
        <v>3.3102100000000001</v>
      </c>
      <c r="KI25" s="5">
        <v>3.3091560000000002</v>
      </c>
      <c r="KJ25" s="5">
        <v>3.3107410000000002</v>
      </c>
      <c r="KK25" s="5">
        <v>3.3035899999999998</v>
      </c>
      <c r="KL25" s="5">
        <v>3.2989830000000002</v>
      </c>
      <c r="KM25" s="5">
        <v>3.295747</v>
      </c>
      <c r="KN25" s="5">
        <v>3.2925580000000001</v>
      </c>
      <c r="KO25" s="5">
        <v>3.2882720000000001</v>
      </c>
      <c r="KP25" s="5">
        <v>3.2840319999999998</v>
      </c>
      <c r="KQ25" s="5">
        <v>3.280249</v>
      </c>
      <c r="KR25" s="5">
        <v>3.2776049999999999</v>
      </c>
      <c r="KS25" s="5">
        <v>3.2711700000000001</v>
      </c>
      <c r="KT25" s="5">
        <v>3.2659539999999998</v>
      </c>
      <c r="KU25" s="5">
        <v>3.2616779999999999</v>
      </c>
      <c r="KV25" s="5">
        <v>3.2584420000000001</v>
      </c>
      <c r="KW25" s="5">
        <v>3.250451</v>
      </c>
      <c r="KX25" s="5">
        <v>3.243436</v>
      </c>
      <c r="KY25" s="5">
        <v>3.2369659999999998</v>
      </c>
      <c r="KZ25" s="5">
        <v>3.2303920000000002</v>
      </c>
      <c r="LA25" s="5">
        <v>3.223643</v>
      </c>
      <c r="LB25" s="5">
        <v>3.2168329999999998</v>
      </c>
      <c r="LC25" s="5">
        <v>3.2096019999999998</v>
      </c>
      <c r="LD25" s="5">
        <v>3.2013940000000001</v>
      </c>
      <c r="LE25" s="5">
        <v>3.19346</v>
      </c>
      <c r="LF25" s="5">
        <v>3.184612</v>
      </c>
      <c r="LG25" s="5">
        <v>3.1754739999999999</v>
      </c>
      <c r="LH25" s="5">
        <v>3.167017</v>
      </c>
      <c r="LI25" s="5">
        <v>3.1556410000000001</v>
      </c>
      <c r="LJ25" s="5">
        <v>3.1448749999999999</v>
      </c>
      <c r="LK25" s="5">
        <v>3.1339679999999999</v>
      </c>
      <c r="LL25" s="5">
        <v>3.1221209999999999</v>
      </c>
      <c r="LM25" s="5">
        <v>3.1117629999999998</v>
      </c>
      <c r="LN25" s="5">
        <v>3.100422</v>
      </c>
      <c r="LO25" s="5">
        <v>3.0886279999999999</v>
      </c>
      <c r="LP25" s="5">
        <v>3.0765989999999999</v>
      </c>
      <c r="LQ25" s="5">
        <v>3.064597</v>
      </c>
      <c r="LR25" s="5">
        <v>3.0526140000000002</v>
      </c>
      <c r="LS25" t="s">
        <v>348</v>
      </c>
      <c r="LT25" t="b">
        <v>1</v>
      </c>
      <c r="LU25" t="s">
        <v>349</v>
      </c>
      <c r="LV25" t="s">
        <v>349</v>
      </c>
      <c r="LW25">
        <v>2025</v>
      </c>
      <c r="LX25">
        <v>4</v>
      </c>
      <c r="LY25" s="2">
        <v>46126</v>
      </c>
      <c r="LZ25" t="s">
        <v>408</v>
      </c>
      <c r="MA25" s="3" t="s">
        <v>409</v>
      </c>
      <c r="MB25" t="s">
        <v>352</v>
      </c>
      <c r="MC25" t="s">
        <v>410</v>
      </c>
      <c r="MD25" t="s">
        <v>354</v>
      </c>
    </row>
    <row r="26" spans="1:342" x14ac:dyDescent="0.25">
      <c r="A26" t="s">
        <v>342</v>
      </c>
      <c r="B26" t="s">
        <v>411</v>
      </c>
      <c r="C26" t="s">
        <v>421</v>
      </c>
      <c r="D26" t="s">
        <v>363</v>
      </c>
      <c r="E26" t="s">
        <v>364</v>
      </c>
      <c r="F26" t="s">
        <v>347</v>
      </c>
      <c r="G26" s="4">
        <v>1558</v>
      </c>
      <c r="H26" s="4">
        <v>1700</v>
      </c>
      <c r="I26" s="4">
        <v>1905</v>
      </c>
      <c r="J26" s="4">
        <v>2169</v>
      </c>
      <c r="K26" s="4">
        <v>2403</v>
      </c>
      <c r="L26" s="4">
        <v>2588</v>
      </c>
      <c r="M26" s="4">
        <v>2684</v>
      </c>
      <c r="N26" s="4">
        <v>2761</v>
      </c>
      <c r="O26" s="4">
        <v>2803</v>
      </c>
      <c r="P26" s="4">
        <v>2841</v>
      </c>
      <c r="Q26" s="4">
        <v>2897</v>
      </c>
      <c r="R26" s="4">
        <v>2960</v>
      </c>
      <c r="S26" s="4">
        <v>2998</v>
      </c>
      <c r="T26" s="4">
        <v>3049</v>
      </c>
      <c r="U26" s="4">
        <v>3109</v>
      </c>
      <c r="V26" s="4">
        <v>3167</v>
      </c>
      <c r="W26" s="4">
        <v>3243</v>
      </c>
      <c r="X26" s="4">
        <v>3265</v>
      </c>
      <c r="Y26" s="4">
        <v>3238</v>
      </c>
      <c r="Z26" s="4">
        <v>3217</v>
      </c>
      <c r="AA26" s="4">
        <v>3180</v>
      </c>
      <c r="AB26" s="4">
        <v>3152</v>
      </c>
      <c r="AC26" s="4">
        <v>3137</v>
      </c>
      <c r="AD26" s="4">
        <v>3135</v>
      </c>
      <c r="AE26" s="4">
        <v>3150</v>
      </c>
      <c r="AF26" s="4">
        <v>3159</v>
      </c>
      <c r="AG26" s="4">
        <v>3177</v>
      </c>
      <c r="AH26" s="4">
        <v>3156</v>
      </c>
      <c r="AI26" s="4">
        <v>3113</v>
      </c>
      <c r="AJ26" s="4">
        <v>3021</v>
      </c>
      <c r="AK26" s="4">
        <v>2885</v>
      </c>
      <c r="AL26" s="4">
        <v>2741</v>
      </c>
      <c r="AM26" s="4">
        <v>2613</v>
      </c>
      <c r="AN26" s="4">
        <v>2490</v>
      </c>
      <c r="AO26" s="4">
        <v>2385</v>
      </c>
      <c r="AP26" s="4">
        <v>2293</v>
      </c>
      <c r="AQ26" s="4">
        <v>2179</v>
      </c>
      <c r="AR26" s="4">
        <v>2083</v>
      </c>
      <c r="AS26" s="4">
        <v>2045</v>
      </c>
      <c r="AT26" s="4">
        <v>2021</v>
      </c>
      <c r="AU26" s="4">
        <v>2004</v>
      </c>
      <c r="AV26" s="4">
        <v>2002</v>
      </c>
      <c r="AW26" s="4">
        <v>2049</v>
      </c>
      <c r="AX26" s="4">
        <v>2158</v>
      </c>
      <c r="AY26" s="4">
        <v>2306</v>
      </c>
      <c r="AZ26" s="4">
        <v>2492</v>
      </c>
      <c r="BA26" s="4">
        <v>2624</v>
      </c>
      <c r="BB26" s="4">
        <v>2697</v>
      </c>
      <c r="BC26" s="4">
        <v>2762</v>
      </c>
      <c r="BD26" s="4">
        <v>2777</v>
      </c>
      <c r="BE26" s="4">
        <v>2815</v>
      </c>
      <c r="BF26" s="4">
        <v>2932</v>
      </c>
      <c r="BG26" s="4">
        <v>3004</v>
      </c>
      <c r="BH26" s="4">
        <v>2931</v>
      </c>
      <c r="BI26" s="4">
        <v>2890</v>
      </c>
      <c r="BJ26" s="4">
        <v>2892</v>
      </c>
      <c r="BK26" s="4">
        <v>2806</v>
      </c>
      <c r="BL26" s="4">
        <v>2736</v>
      </c>
      <c r="BM26" s="4">
        <v>2639</v>
      </c>
      <c r="BN26" s="4">
        <v>2521</v>
      </c>
      <c r="BO26" s="4">
        <v>2497</v>
      </c>
      <c r="BP26" s="4">
        <v>2445</v>
      </c>
      <c r="BQ26" s="4">
        <v>2447</v>
      </c>
      <c r="BR26" s="4">
        <v>2353</v>
      </c>
      <c r="BS26" s="4">
        <v>2330</v>
      </c>
      <c r="BT26" s="4">
        <v>2340</v>
      </c>
      <c r="BU26" s="4">
        <v>2285</v>
      </c>
      <c r="BV26" s="4">
        <v>2229</v>
      </c>
      <c r="BW26" s="4">
        <v>2085</v>
      </c>
      <c r="BX26" s="4">
        <v>2051</v>
      </c>
      <c r="BY26" s="4">
        <v>1951</v>
      </c>
      <c r="BZ26" s="4">
        <v>1864</v>
      </c>
      <c r="CA26" s="4">
        <v>1813</v>
      </c>
      <c r="CB26" s="4">
        <v>1791</v>
      </c>
      <c r="CC26" s="4">
        <v>1786</v>
      </c>
      <c r="CD26" s="4">
        <v>1764</v>
      </c>
      <c r="CE26" s="4">
        <v>1780</v>
      </c>
      <c r="CF26" s="4">
        <v>1743</v>
      </c>
      <c r="CG26" s="4">
        <v>1702</v>
      </c>
      <c r="CH26" s="4">
        <v>1684</v>
      </c>
      <c r="CI26" s="4">
        <v>1682</v>
      </c>
      <c r="CJ26" s="4">
        <v>1599</v>
      </c>
      <c r="CK26" s="4">
        <v>1548</v>
      </c>
      <c r="CL26" s="4">
        <v>1520</v>
      </c>
      <c r="CM26" s="4">
        <v>1481</v>
      </c>
      <c r="CN26" s="4">
        <v>1468</v>
      </c>
      <c r="CO26" s="4">
        <v>1487</v>
      </c>
      <c r="CP26" s="4">
        <v>1520</v>
      </c>
      <c r="CQ26" s="4">
        <v>1515</v>
      </c>
      <c r="CR26" s="4">
        <v>1520</v>
      </c>
      <c r="CS26" s="4">
        <v>1566</v>
      </c>
      <c r="CT26" s="4">
        <v>1516</v>
      </c>
      <c r="CU26" s="4">
        <v>1531</v>
      </c>
      <c r="CV26" s="4">
        <v>1467</v>
      </c>
      <c r="CW26" s="4">
        <v>1502</v>
      </c>
      <c r="CX26" s="4">
        <v>1457</v>
      </c>
      <c r="CY26" s="4">
        <v>1434</v>
      </c>
      <c r="CZ26" s="4">
        <v>1437</v>
      </c>
      <c r="DA26" s="4">
        <v>1401</v>
      </c>
      <c r="DB26" s="4">
        <v>1423</v>
      </c>
      <c r="DC26" s="4">
        <v>1416</v>
      </c>
      <c r="DD26" s="4">
        <v>1437</v>
      </c>
      <c r="DE26" s="4">
        <v>1437</v>
      </c>
      <c r="DF26" s="4">
        <v>1567</v>
      </c>
      <c r="DG26" s="4">
        <v>1604</v>
      </c>
      <c r="DH26" s="4">
        <v>1685</v>
      </c>
      <c r="DI26" s="4">
        <v>1693</v>
      </c>
      <c r="DJ26" s="4">
        <v>1701</v>
      </c>
      <c r="DK26" s="4">
        <v>1704</v>
      </c>
      <c r="DL26" s="4">
        <v>1658</v>
      </c>
      <c r="DM26" s="4">
        <v>1650</v>
      </c>
      <c r="DN26" s="4">
        <v>1608</v>
      </c>
      <c r="DO26" s="4">
        <v>1622</v>
      </c>
      <c r="DP26" s="4">
        <v>1680</v>
      </c>
      <c r="DQ26" s="4">
        <v>1840</v>
      </c>
      <c r="DR26" s="4">
        <v>2003</v>
      </c>
      <c r="DS26" s="4">
        <v>2235</v>
      </c>
      <c r="DT26" s="4">
        <v>2448</v>
      </c>
      <c r="DU26" s="4">
        <v>2475</v>
      </c>
      <c r="DV26" s="4">
        <v>2453</v>
      </c>
      <c r="DW26" s="4">
        <v>2526</v>
      </c>
      <c r="DX26" s="4">
        <v>2488</v>
      </c>
      <c r="DY26" s="4">
        <v>2470</v>
      </c>
      <c r="DZ26" s="4">
        <v>2503</v>
      </c>
      <c r="EA26" s="4">
        <v>2483</v>
      </c>
      <c r="EB26" s="4">
        <v>2540</v>
      </c>
      <c r="EC26" s="4">
        <v>2661</v>
      </c>
      <c r="ED26" s="4">
        <v>2688</v>
      </c>
      <c r="EE26" s="4">
        <v>2633</v>
      </c>
      <c r="EF26" s="4">
        <v>2575</v>
      </c>
      <c r="EG26" s="4">
        <v>2537</v>
      </c>
      <c r="EH26" s="4">
        <v>2534</v>
      </c>
      <c r="EI26" s="4">
        <v>2540</v>
      </c>
      <c r="EJ26" s="4">
        <v>2515</v>
      </c>
      <c r="EK26" s="4">
        <v>2483</v>
      </c>
      <c r="EL26" s="4">
        <v>2358</v>
      </c>
      <c r="EM26" s="4">
        <v>2212</v>
      </c>
      <c r="EN26" s="4">
        <v>2061</v>
      </c>
      <c r="EO26" s="4">
        <v>1962</v>
      </c>
      <c r="EP26" s="4">
        <v>1870</v>
      </c>
      <c r="EQ26" s="4">
        <v>1826</v>
      </c>
      <c r="ER26" s="4">
        <v>1848</v>
      </c>
      <c r="ES26" s="4">
        <v>1760</v>
      </c>
      <c r="ET26" s="4">
        <v>1688</v>
      </c>
      <c r="EU26" s="4">
        <v>1688</v>
      </c>
      <c r="EV26" s="4">
        <v>1645</v>
      </c>
      <c r="EW26" s="4">
        <v>1619</v>
      </c>
      <c r="EX26" s="4">
        <v>1587</v>
      </c>
      <c r="EY26" s="4">
        <v>1530</v>
      </c>
      <c r="EZ26" s="4">
        <v>1488</v>
      </c>
      <c r="FA26" s="4">
        <v>1432</v>
      </c>
      <c r="FB26" s="4">
        <v>1467</v>
      </c>
      <c r="FC26" s="4">
        <v>1422</v>
      </c>
      <c r="FD26" s="4">
        <v>1367</v>
      </c>
      <c r="FE26" s="4">
        <v>1382</v>
      </c>
      <c r="FF26" s="4">
        <v>1369</v>
      </c>
      <c r="FG26" s="4">
        <v>1304</v>
      </c>
      <c r="FH26" s="4">
        <v>1332</v>
      </c>
      <c r="FI26" s="4">
        <v>1325</v>
      </c>
      <c r="FJ26" s="4">
        <v>1283</v>
      </c>
      <c r="FK26" s="4">
        <v>1411</v>
      </c>
      <c r="FL26" s="4">
        <v>1390</v>
      </c>
      <c r="FM26" s="4">
        <v>1688</v>
      </c>
      <c r="FN26" s="4">
        <v>1791</v>
      </c>
      <c r="FO26" s="4">
        <v>1667</v>
      </c>
      <c r="FP26" s="4">
        <v>1589</v>
      </c>
      <c r="FQ26" s="4">
        <v>1497</v>
      </c>
      <c r="FR26" s="4">
        <v>1426</v>
      </c>
      <c r="FS26" s="4">
        <v>1292</v>
      </c>
      <c r="FT26" s="4">
        <v>1298</v>
      </c>
      <c r="FU26" s="4">
        <v>1275</v>
      </c>
      <c r="FV26" s="4">
        <v>1350</v>
      </c>
      <c r="FW26" s="4">
        <v>1389</v>
      </c>
      <c r="FX26" s="4">
        <v>1472</v>
      </c>
      <c r="FY26" s="4">
        <v>1428</v>
      </c>
      <c r="FZ26" s="4">
        <v>1339</v>
      </c>
      <c r="GA26" s="4">
        <v>1513</v>
      </c>
      <c r="GB26" s="4">
        <v>1467</v>
      </c>
      <c r="GC26" s="4">
        <v>1507</v>
      </c>
      <c r="GD26" s="4">
        <v>1552</v>
      </c>
      <c r="GE26" s="4">
        <v>1614</v>
      </c>
      <c r="GF26" s="4">
        <v>1672</v>
      </c>
      <c r="GG26" s="4">
        <v>1789</v>
      </c>
      <c r="GH26" s="4">
        <v>1883</v>
      </c>
      <c r="GI26" s="5">
        <v>2029.328</v>
      </c>
      <c r="GJ26" s="5">
        <v>2133.4180000000001</v>
      </c>
      <c r="GK26" s="5">
        <v>2173.223</v>
      </c>
      <c r="GL26" s="5">
        <v>2182.6950000000002</v>
      </c>
      <c r="GM26" s="5">
        <v>2169.52</v>
      </c>
      <c r="GN26" s="5">
        <v>2125.375</v>
      </c>
      <c r="GO26" s="5">
        <v>2060.328</v>
      </c>
      <c r="GP26" s="5">
        <v>1980.7850000000001</v>
      </c>
      <c r="GQ26" s="5">
        <v>1892.539</v>
      </c>
      <c r="GR26" s="5">
        <v>1799.2929999999999</v>
      </c>
      <c r="GS26" s="5">
        <v>1718.2190000000001</v>
      </c>
      <c r="GT26" s="5">
        <v>1642.902</v>
      </c>
      <c r="GU26" s="5">
        <v>1585.4380000000001</v>
      </c>
      <c r="GV26" s="5">
        <v>1534.1559999999999</v>
      </c>
      <c r="GW26" s="5">
        <v>1498.2729999999999</v>
      </c>
      <c r="GX26" s="5">
        <v>1482.09</v>
      </c>
      <c r="GY26" s="5">
        <v>1461.527</v>
      </c>
      <c r="GZ26" s="5">
        <v>1443.1020000000001</v>
      </c>
      <c r="HA26" s="5">
        <v>1417.8240000000001</v>
      </c>
      <c r="HB26" s="5">
        <v>1390.547</v>
      </c>
      <c r="HC26" s="5">
        <v>1363.09</v>
      </c>
      <c r="HD26" s="5">
        <v>1338.07</v>
      </c>
      <c r="HE26" s="5">
        <v>1314.5429999999999</v>
      </c>
      <c r="HF26" s="5">
        <v>1290.395</v>
      </c>
      <c r="HG26" s="5">
        <v>1271.0119999999999</v>
      </c>
      <c r="HH26" s="5">
        <v>1253.0550000000001</v>
      </c>
      <c r="HI26" s="5">
        <v>1240.461</v>
      </c>
      <c r="HJ26" s="5">
        <v>1232.133</v>
      </c>
      <c r="HK26" s="5">
        <v>1229.1990000000001</v>
      </c>
      <c r="HL26" s="5">
        <v>1226.1880000000001</v>
      </c>
      <c r="HM26" s="5">
        <v>1228.348</v>
      </c>
      <c r="HN26" s="5">
        <v>1230.5899999999999</v>
      </c>
      <c r="HO26" s="5">
        <v>1233.145</v>
      </c>
      <c r="HP26" s="5">
        <v>1236.3589999999999</v>
      </c>
      <c r="HQ26" s="5">
        <v>1236.2339999999999</v>
      </c>
      <c r="HR26" s="5">
        <v>1232.18</v>
      </c>
      <c r="HS26" s="5">
        <v>1226.4770000000001</v>
      </c>
      <c r="HT26" s="5">
        <v>1221.348</v>
      </c>
      <c r="HU26" s="5">
        <v>1221.7380000000001</v>
      </c>
      <c r="HV26" s="5">
        <v>1222.0039999999999</v>
      </c>
      <c r="HW26" s="5">
        <v>1222.191</v>
      </c>
      <c r="HX26" s="5">
        <v>1222.258</v>
      </c>
      <c r="HY26" s="5">
        <v>1223.105</v>
      </c>
      <c r="HZ26" s="5">
        <v>1223.9059999999999</v>
      </c>
      <c r="IA26" s="5">
        <v>1224.5899999999999</v>
      </c>
      <c r="IB26" s="5">
        <v>1225.1679999999999</v>
      </c>
      <c r="IC26" s="5">
        <v>1222.328</v>
      </c>
      <c r="ID26" s="5">
        <v>1219.3630000000001</v>
      </c>
      <c r="IE26" s="5">
        <v>1216.316</v>
      </c>
      <c r="IF26" s="5">
        <v>1213.1559999999999</v>
      </c>
      <c r="IG26" s="5">
        <v>1212.98</v>
      </c>
      <c r="IH26" s="5">
        <v>1212.742</v>
      </c>
      <c r="II26" s="5">
        <v>1212.3589999999999</v>
      </c>
      <c r="IJ26" s="5">
        <v>1211.895</v>
      </c>
      <c r="IK26" s="5">
        <v>1211.1949999999999</v>
      </c>
      <c r="IL26" s="5">
        <v>1210.4449999999999</v>
      </c>
      <c r="IM26" s="5">
        <v>1209.6020000000001</v>
      </c>
      <c r="IN26" s="5">
        <v>1208.6600000000001</v>
      </c>
      <c r="IO26" s="5">
        <v>1201.6559999999999</v>
      </c>
      <c r="IP26" s="5">
        <v>1193.617</v>
      </c>
      <c r="IQ26" s="5">
        <v>1193.1679999999999</v>
      </c>
      <c r="IR26" s="5">
        <v>1191.5160000000001</v>
      </c>
      <c r="IS26" s="5">
        <v>1189.902</v>
      </c>
      <c r="IT26" s="5">
        <v>1188.086</v>
      </c>
      <c r="IU26" s="5">
        <v>1186.598</v>
      </c>
      <c r="IV26" s="5">
        <v>1186.008</v>
      </c>
      <c r="IW26" s="5">
        <v>1182.8009999999999</v>
      </c>
      <c r="IX26" s="5">
        <v>1180.508</v>
      </c>
      <c r="IY26" s="5">
        <v>1179.711</v>
      </c>
      <c r="IZ26" s="5">
        <v>1180.9490000000001</v>
      </c>
      <c r="JA26" s="5">
        <v>1178.4960000000001</v>
      </c>
      <c r="JB26" s="5">
        <v>1178.18</v>
      </c>
      <c r="JC26" s="5">
        <v>1179.93</v>
      </c>
      <c r="JD26" s="5">
        <v>1183.6130000000001</v>
      </c>
      <c r="JE26" s="5">
        <v>1186.4839999999999</v>
      </c>
      <c r="JF26" s="5">
        <v>1191.4449999999999</v>
      </c>
      <c r="JG26" s="5">
        <v>1197.8979999999999</v>
      </c>
      <c r="JH26" s="5">
        <v>1205.3710000000001</v>
      </c>
      <c r="JI26" s="5">
        <v>1208.664</v>
      </c>
      <c r="JJ26" s="5">
        <v>1212.8710000000001</v>
      </c>
      <c r="JK26" s="5">
        <v>1217.4059999999999</v>
      </c>
      <c r="JL26" s="5">
        <v>1221.605</v>
      </c>
      <c r="JM26" s="5">
        <v>1220.8869999999999</v>
      </c>
      <c r="JN26" s="5">
        <v>1219.645</v>
      </c>
      <c r="JO26" s="5">
        <v>1218.5429999999999</v>
      </c>
      <c r="JP26" s="5">
        <v>1218.1020000000001</v>
      </c>
      <c r="JQ26" s="5">
        <v>1214.855</v>
      </c>
      <c r="JR26" s="5">
        <v>1212.2619999999999</v>
      </c>
      <c r="JS26" s="5">
        <v>1210.172</v>
      </c>
      <c r="JT26" s="5">
        <v>1208.3119999999999</v>
      </c>
      <c r="JU26" s="5">
        <v>1205.5429999999999</v>
      </c>
      <c r="JV26" s="5">
        <v>1203.0309999999999</v>
      </c>
      <c r="JW26" s="5">
        <v>1201.1289999999999</v>
      </c>
      <c r="JX26" s="5">
        <v>1200.117</v>
      </c>
      <c r="JY26" s="5">
        <v>1196.75</v>
      </c>
      <c r="JZ26" s="5">
        <v>1194.3320000000001</v>
      </c>
      <c r="KA26" s="5">
        <v>1192.52</v>
      </c>
      <c r="KB26" s="5">
        <v>1190.961</v>
      </c>
      <c r="KC26" s="5">
        <v>1188.4490000000001</v>
      </c>
      <c r="KD26" s="5">
        <v>1186.2270000000001</v>
      </c>
      <c r="KE26" s="5">
        <v>1184.3630000000001</v>
      </c>
      <c r="KF26" s="5">
        <v>1182.9179999999999</v>
      </c>
      <c r="KG26" s="5">
        <v>1180.172</v>
      </c>
      <c r="KH26" s="5">
        <v>1177.8789999999999</v>
      </c>
      <c r="KI26" s="5">
        <v>1176.2619999999999</v>
      </c>
      <c r="KJ26" s="5">
        <v>1175.5820000000001</v>
      </c>
      <c r="KK26" s="5">
        <v>1171.6369999999999</v>
      </c>
      <c r="KL26" s="5">
        <v>1168.598</v>
      </c>
      <c r="KM26" s="5">
        <v>1166.047</v>
      </c>
      <c r="KN26" s="5">
        <v>1163.5160000000001</v>
      </c>
      <c r="KO26" s="5">
        <v>1160.5899999999999</v>
      </c>
      <c r="KP26" s="5">
        <v>1157.684</v>
      </c>
      <c r="KQ26" s="5">
        <v>1154.941</v>
      </c>
      <c r="KR26" s="5">
        <v>1152.6020000000001</v>
      </c>
      <c r="KS26" s="5">
        <v>1148.8630000000001</v>
      </c>
      <c r="KT26" s="5">
        <v>1145.559</v>
      </c>
      <c r="KU26" s="5">
        <v>1142.586</v>
      </c>
      <c r="KV26" s="5">
        <v>1139.98</v>
      </c>
      <c r="KW26" s="5">
        <v>1135.6369999999999</v>
      </c>
      <c r="KX26" s="5">
        <v>1131.6410000000001</v>
      </c>
      <c r="KY26" s="5">
        <v>1127.8399999999999</v>
      </c>
      <c r="KZ26" s="5">
        <v>1124.008</v>
      </c>
      <c r="LA26" s="5">
        <v>1120.1210000000001</v>
      </c>
      <c r="LB26" s="5">
        <v>1116.2190000000001</v>
      </c>
      <c r="LC26" s="5">
        <v>1112.1759999999999</v>
      </c>
      <c r="LD26" s="5">
        <v>1107.8009999999999</v>
      </c>
      <c r="LE26" s="5">
        <v>1103.5550000000001</v>
      </c>
      <c r="LF26" s="5">
        <v>1099</v>
      </c>
      <c r="LG26" s="5">
        <v>1094.3520000000001</v>
      </c>
      <c r="LH26" s="5">
        <v>1089.9449999999999</v>
      </c>
      <c r="LI26" s="5">
        <v>1084.4960000000001</v>
      </c>
      <c r="LJ26" s="5">
        <v>1079.2660000000001</v>
      </c>
      <c r="LK26" s="5">
        <v>1073.9960000000001</v>
      </c>
      <c r="LL26" s="5">
        <v>1068.414</v>
      </c>
      <c r="LM26" s="5">
        <v>1063.3869999999999</v>
      </c>
      <c r="LN26" s="5">
        <v>1058.0309999999999</v>
      </c>
      <c r="LO26" s="5">
        <v>1052.5309999999999</v>
      </c>
      <c r="LP26" s="5">
        <v>1046.961</v>
      </c>
      <c r="LQ26" s="5">
        <v>1041.414</v>
      </c>
      <c r="LR26" s="5">
        <v>1035.8869999999999</v>
      </c>
      <c r="LS26" t="s">
        <v>348</v>
      </c>
      <c r="LT26" t="b">
        <v>1</v>
      </c>
      <c r="LU26" t="s">
        <v>349</v>
      </c>
      <c r="LV26" t="s">
        <v>349</v>
      </c>
      <c r="LW26">
        <v>2025</v>
      </c>
      <c r="LX26">
        <v>4</v>
      </c>
      <c r="LY26" s="2">
        <v>46126</v>
      </c>
      <c r="LZ26" t="s">
        <v>412</v>
      </c>
      <c r="MA26" s="3" t="s">
        <v>413</v>
      </c>
      <c r="MB26" t="s">
        <v>352</v>
      </c>
      <c r="MC26" t="s">
        <v>414</v>
      </c>
      <c r="MD26" t="s">
        <v>354</v>
      </c>
    </row>
    <row r="27" spans="1:342" x14ac:dyDescent="0.25">
      <c r="A27" t="s">
        <v>342</v>
      </c>
      <c r="B27" t="s">
        <v>464</v>
      </c>
      <c r="C27" t="s">
        <v>421</v>
      </c>
      <c r="D27" t="s">
        <v>465</v>
      </c>
      <c r="E27" t="s">
        <v>349</v>
      </c>
      <c r="F27" t="s">
        <v>347</v>
      </c>
      <c r="G27" s="4">
        <v>305710.09999999998</v>
      </c>
      <c r="H27" s="4">
        <v>306399.5</v>
      </c>
      <c r="I27" s="4">
        <v>307054.90000000002</v>
      </c>
      <c r="J27" s="4">
        <v>307760.8</v>
      </c>
      <c r="K27" s="4">
        <v>308462.7</v>
      </c>
      <c r="L27" s="4">
        <v>309145.40000000002</v>
      </c>
      <c r="M27" s="4">
        <v>309685.09999999998</v>
      </c>
      <c r="N27" s="4">
        <v>310237.59999999998</v>
      </c>
      <c r="O27" s="4">
        <v>310773</v>
      </c>
      <c r="P27" s="4">
        <v>311304.09999999998</v>
      </c>
      <c r="Q27" s="4">
        <v>312006</v>
      </c>
      <c r="R27" s="4">
        <v>312752.59999999998</v>
      </c>
      <c r="S27" s="4">
        <v>313469.8</v>
      </c>
      <c r="T27" s="4">
        <v>314170.8</v>
      </c>
      <c r="U27" s="4">
        <v>315042.90000000002</v>
      </c>
      <c r="V27" s="4">
        <v>315991.8</v>
      </c>
      <c r="W27" s="4">
        <v>316899.40000000002</v>
      </c>
      <c r="X27" s="4">
        <v>317778.5</v>
      </c>
      <c r="Y27" s="4">
        <v>318840.40000000002</v>
      </c>
      <c r="Z27" s="4">
        <v>320011.8</v>
      </c>
      <c r="AA27" s="4">
        <v>321121.7</v>
      </c>
      <c r="AB27" s="4">
        <v>322191.09999999998</v>
      </c>
      <c r="AC27" s="4">
        <v>323401.40000000002</v>
      </c>
      <c r="AD27" s="4">
        <v>324774</v>
      </c>
      <c r="AE27" s="4">
        <v>326094.3</v>
      </c>
      <c r="AF27" s="4">
        <v>327353.40000000002</v>
      </c>
      <c r="AG27" s="4">
        <v>328357.09999999998</v>
      </c>
      <c r="AH27" s="4">
        <v>329500.79999999999</v>
      </c>
      <c r="AI27" s="4">
        <v>330621.2</v>
      </c>
      <c r="AJ27" s="4">
        <v>331686.3</v>
      </c>
      <c r="AK27" s="4">
        <v>332802</v>
      </c>
      <c r="AL27" s="4">
        <v>333979.8</v>
      </c>
      <c r="AM27" s="4">
        <v>335165.2</v>
      </c>
      <c r="AN27" s="4">
        <v>336326.1</v>
      </c>
      <c r="AO27" s="4">
        <v>337543.9</v>
      </c>
      <c r="AP27" s="4">
        <v>338746.7</v>
      </c>
      <c r="AQ27" s="4">
        <v>339988.5</v>
      </c>
      <c r="AR27" s="4">
        <v>341236.8</v>
      </c>
      <c r="AS27" s="4">
        <v>342391.9</v>
      </c>
      <c r="AT27" s="4">
        <v>343453.9</v>
      </c>
      <c r="AU27" s="4">
        <v>344556.3</v>
      </c>
      <c r="AV27" s="4">
        <v>345697</v>
      </c>
      <c r="AW27" s="4">
        <v>346798.8</v>
      </c>
      <c r="AX27" s="4">
        <v>347801.59999999998</v>
      </c>
      <c r="AY27" s="4">
        <v>348823.9</v>
      </c>
      <c r="AZ27" s="4">
        <v>349887.5</v>
      </c>
      <c r="BA27" s="4">
        <v>350817.9</v>
      </c>
      <c r="BB27" s="4">
        <v>351700.9</v>
      </c>
      <c r="BC27" s="4">
        <v>352599.9</v>
      </c>
      <c r="BD27" s="4">
        <v>353518.7</v>
      </c>
      <c r="BE27" s="4">
        <v>354372.5</v>
      </c>
      <c r="BF27" s="4">
        <v>355187.5</v>
      </c>
      <c r="BG27" s="4">
        <v>356014.8</v>
      </c>
      <c r="BH27" s="4">
        <v>356858.4</v>
      </c>
      <c r="BI27" s="4">
        <v>357701.2</v>
      </c>
      <c r="BJ27" s="4">
        <v>358513.9</v>
      </c>
      <c r="BK27" s="4">
        <v>359335.7</v>
      </c>
      <c r="BL27" s="4">
        <v>360170.3</v>
      </c>
      <c r="BM27" s="4">
        <v>361006.9</v>
      </c>
      <c r="BN27" s="4">
        <v>361822.1</v>
      </c>
      <c r="BO27" s="4">
        <v>362716.5</v>
      </c>
      <c r="BP27" s="4">
        <v>363618.8</v>
      </c>
      <c r="BQ27" s="4">
        <v>364289.3</v>
      </c>
      <c r="BR27" s="4">
        <v>364765.5</v>
      </c>
      <c r="BS27" s="4">
        <v>365321.5</v>
      </c>
      <c r="BT27" s="4">
        <v>365954.9</v>
      </c>
      <c r="BU27" s="4">
        <v>366558.6</v>
      </c>
      <c r="BV27" s="4">
        <v>366961.8</v>
      </c>
      <c r="BW27" s="4">
        <v>367339.3</v>
      </c>
      <c r="BX27" s="4">
        <v>367799.4</v>
      </c>
      <c r="BY27" s="4">
        <v>368335.6</v>
      </c>
      <c r="BZ27" s="4">
        <v>368931.2</v>
      </c>
      <c r="CA27" s="4">
        <v>369398.2</v>
      </c>
      <c r="CB27" s="4">
        <v>369844.5</v>
      </c>
      <c r="CC27" s="4">
        <v>370802</v>
      </c>
      <c r="CD27" s="4">
        <v>372081.5</v>
      </c>
      <c r="CE27" s="4">
        <v>373129.6</v>
      </c>
      <c r="CF27" s="4">
        <v>374054.2</v>
      </c>
      <c r="CG27" s="4">
        <v>375671.4</v>
      </c>
      <c r="CH27" s="4">
        <v>377878.1</v>
      </c>
      <c r="CI27" s="4">
        <v>379754.2</v>
      </c>
      <c r="CJ27" s="4">
        <v>381403.9</v>
      </c>
      <c r="CK27" s="4">
        <v>383917.8</v>
      </c>
      <c r="CL27" s="4">
        <v>387283.8</v>
      </c>
      <c r="CM27" s="4">
        <v>390395</v>
      </c>
      <c r="CN27" s="4">
        <v>393176.9</v>
      </c>
      <c r="CO27" s="4">
        <v>396657.2</v>
      </c>
      <c r="CP27" s="4">
        <v>400820.9</v>
      </c>
      <c r="CQ27" s="4">
        <v>404886</v>
      </c>
      <c r="CR27" s="4">
        <v>408691.4</v>
      </c>
      <c r="CS27" s="4">
        <v>412809</v>
      </c>
      <c r="CT27" s="4">
        <v>417228.1</v>
      </c>
      <c r="CU27" s="4">
        <v>421703</v>
      </c>
      <c r="CV27" s="4">
        <v>426072.3</v>
      </c>
      <c r="CW27" s="4">
        <v>430408.7</v>
      </c>
      <c r="CX27" s="4">
        <v>434658.5</v>
      </c>
      <c r="CY27" s="4">
        <v>439119.6</v>
      </c>
      <c r="CZ27" s="4">
        <v>443630.4</v>
      </c>
      <c r="DA27" s="4">
        <v>448052.4</v>
      </c>
      <c r="DB27" s="4">
        <v>451995.5</v>
      </c>
      <c r="DC27" s="4">
        <v>456140.6</v>
      </c>
      <c r="DD27" s="4">
        <v>460499.9</v>
      </c>
      <c r="DE27" s="4">
        <v>464348.4</v>
      </c>
      <c r="DF27" s="4">
        <v>467732.7</v>
      </c>
      <c r="DG27" s="4">
        <v>471209.7</v>
      </c>
      <c r="DH27" s="4">
        <v>474891.1</v>
      </c>
      <c r="DI27" s="4">
        <v>478299.1</v>
      </c>
      <c r="DJ27" s="4">
        <v>481504.5</v>
      </c>
      <c r="DK27" s="4">
        <v>484819.3</v>
      </c>
      <c r="DL27" s="4">
        <v>488229</v>
      </c>
      <c r="DM27" s="4">
        <v>491140.7</v>
      </c>
      <c r="DN27" s="4">
        <v>493808</v>
      </c>
      <c r="DO27" s="4">
        <v>496596.4</v>
      </c>
      <c r="DP27" s="4">
        <v>499491.2</v>
      </c>
      <c r="DQ27" s="4">
        <v>501833.9</v>
      </c>
      <c r="DR27" s="4">
        <v>503890.9</v>
      </c>
      <c r="DS27" s="4">
        <v>506081.4</v>
      </c>
      <c r="DT27" s="4">
        <v>508390.9</v>
      </c>
      <c r="DU27" s="4">
        <v>510449.5</v>
      </c>
      <c r="DV27" s="4">
        <v>512183.2</v>
      </c>
      <c r="DW27" s="4">
        <v>513913.4</v>
      </c>
      <c r="DX27" s="4">
        <v>515780.1</v>
      </c>
      <c r="DY27" s="4">
        <v>517750.8</v>
      </c>
      <c r="DZ27" s="4">
        <v>519733.6</v>
      </c>
      <c r="EA27" s="5">
        <v>521714.2</v>
      </c>
      <c r="EB27" s="5">
        <v>523693.2</v>
      </c>
      <c r="EC27" s="5">
        <v>524746.9</v>
      </c>
      <c r="ED27" s="5">
        <v>525792.19999999995</v>
      </c>
      <c r="EE27" s="5">
        <v>526829.1</v>
      </c>
      <c r="EF27" s="5">
        <v>527857.6</v>
      </c>
      <c r="EG27" s="5">
        <v>529169.5</v>
      </c>
      <c r="EH27" s="5">
        <v>530475.19999999995</v>
      </c>
      <c r="EI27" s="5">
        <v>531774.9</v>
      </c>
      <c r="EJ27" s="5">
        <v>533068.30000000005</v>
      </c>
      <c r="EK27" s="5">
        <v>534587.6</v>
      </c>
      <c r="EL27" s="5">
        <v>536102.19999999995</v>
      </c>
      <c r="EM27" s="5">
        <v>537612.19999999995</v>
      </c>
      <c r="EN27" s="5">
        <v>539117.6</v>
      </c>
      <c r="EO27" s="5">
        <v>540769.19999999995</v>
      </c>
      <c r="EP27" s="5">
        <v>542416.9</v>
      </c>
      <c r="EQ27" s="5">
        <v>544060.69999999995</v>
      </c>
      <c r="ER27" s="5">
        <v>545700.19999999995</v>
      </c>
      <c r="ES27" s="5">
        <v>547443.1</v>
      </c>
      <c r="ET27" s="5">
        <v>549182.9</v>
      </c>
      <c r="EU27" s="5">
        <v>550921</v>
      </c>
      <c r="EV27" s="5">
        <v>552656.9</v>
      </c>
      <c r="EW27" s="5">
        <v>554066.6</v>
      </c>
      <c r="EX27" s="5">
        <v>555473.9</v>
      </c>
      <c r="EY27" s="5">
        <v>556878.4</v>
      </c>
      <c r="EZ27" s="5">
        <v>558280.6</v>
      </c>
      <c r="FA27" s="5">
        <v>559737.9</v>
      </c>
      <c r="FB27" s="5">
        <v>561193.1</v>
      </c>
      <c r="FC27" s="5">
        <v>562646.1</v>
      </c>
      <c r="FD27" s="5">
        <v>564097.1</v>
      </c>
      <c r="FE27" s="5">
        <v>565619.19999999995</v>
      </c>
      <c r="FF27" s="5">
        <v>567139.4</v>
      </c>
      <c r="FG27" s="5">
        <v>568658</v>
      </c>
      <c r="FH27" s="5">
        <v>570174.9</v>
      </c>
      <c r="FI27" s="5">
        <v>571347.19999999995</v>
      </c>
      <c r="FJ27" s="5">
        <v>572517.5</v>
      </c>
      <c r="FK27" s="5">
        <v>573685.6</v>
      </c>
      <c r="FL27" s="5">
        <v>574851.5</v>
      </c>
      <c r="FM27" s="5">
        <v>576324.9</v>
      </c>
      <c r="FN27" s="5">
        <v>577797.30000000005</v>
      </c>
      <c r="FO27" s="5">
        <v>579268.80000000005</v>
      </c>
      <c r="FP27" s="5">
        <v>580739.6</v>
      </c>
      <c r="FQ27" s="5">
        <v>582981.6</v>
      </c>
      <c r="FR27" s="5">
        <v>585224.9</v>
      </c>
      <c r="FS27" s="5">
        <v>587469.5</v>
      </c>
      <c r="FT27" s="5">
        <v>589715.6</v>
      </c>
      <c r="FU27" s="5">
        <v>592775.4</v>
      </c>
      <c r="FV27" s="5">
        <v>595838.80000000005</v>
      </c>
      <c r="FW27" s="5">
        <v>598905.30000000005</v>
      </c>
      <c r="FX27" s="5">
        <v>601975.19999999995</v>
      </c>
      <c r="FY27" s="5">
        <v>604555.6</v>
      </c>
      <c r="FZ27" s="5">
        <v>607137.9</v>
      </c>
      <c r="GA27" s="5">
        <v>609722.19999999995</v>
      </c>
      <c r="GB27" s="5">
        <v>612308.4</v>
      </c>
      <c r="GC27" s="5">
        <v>613951.1</v>
      </c>
      <c r="GD27" s="5">
        <v>615592.4</v>
      </c>
      <c r="GE27" s="5">
        <v>617232.4</v>
      </c>
      <c r="GF27" s="5">
        <v>618871.4</v>
      </c>
      <c r="GG27" s="5">
        <v>619598.30000000005</v>
      </c>
      <c r="GH27" s="5">
        <v>620320.6</v>
      </c>
      <c r="GI27" s="5">
        <v>621037.1</v>
      </c>
      <c r="GJ27" s="5">
        <v>621747.6</v>
      </c>
      <c r="GK27" s="5">
        <v>622360.30000000005</v>
      </c>
      <c r="GL27" s="5">
        <v>622966.6</v>
      </c>
      <c r="GM27" s="5">
        <v>623566.4</v>
      </c>
      <c r="GN27" s="5">
        <v>624159.6</v>
      </c>
      <c r="GO27" s="5">
        <v>624615.6</v>
      </c>
      <c r="GP27" s="5">
        <v>625064.1</v>
      </c>
      <c r="GQ27" s="5">
        <v>625505.1</v>
      </c>
      <c r="GR27" s="5">
        <v>625938.69999999995</v>
      </c>
      <c r="GS27" s="5">
        <v>626248.6</v>
      </c>
      <c r="GT27" s="5">
        <v>626550.30000000005</v>
      </c>
      <c r="GU27" s="5">
        <v>626843.80000000005</v>
      </c>
      <c r="GV27" s="5">
        <v>627129.4</v>
      </c>
      <c r="GW27" s="5">
        <v>627374.30000000005</v>
      </c>
      <c r="GX27" s="5">
        <v>627610.19999999995</v>
      </c>
      <c r="GY27" s="5">
        <v>627837.30000000005</v>
      </c>
      <c r="GZ27" s="5">
        <v>628055.5</v>
      </c>
      <c r="HA27" s="5">
        <v>628329</v>
      </c>
      <c r="HB27" s="5">
        <v>628594.1</v>
      </c>
      <c r="HC27" s="5">
        <v>628846.1</v>
      </c>
      <c r="HD27" s="5">
        <v>629085.1</v>
      </c>
      <c r="HE27" s="5">
        <v>629240.1</v>
      </c>
      <c r="HF27" s="5">
        <v>629381.1</v>
      </c>
      <c r="HG27" s="5">
        <v>629508.1</v>
      </c>
      <c r="HH27" s="5">
        <v>629621</v>
      </c>
      <c r="HI27" s="5">
        <v>629696.6</v>
      </c>
      <c r="HJ27" s="5">
        <v>629757.9</v>
      </c>
      <c r="HK27" s="5">
        <v>629804.6</v>
      </c>
      <c r="HL27" s="5">
        <v>629837.1</v>
      </c>
      <c r="HM27" s="5">
        <v>629837.4</v>
      </c>
      <c r="HN27" s="5">
        <v>629822.6</v>
      </c>
      <c r="HO27" s="5">
        <v>629792.80000000005</v>
      </c>
      <c r="HP27" s="5">
        <v>629748.4</v>
      </c>
      <c r="HQ27" s="5">
        <v>629728.4</v>
      </c>
      <c r="HR27" s="5">
        <v>629694.19999999995</v>
      </c>
      <c r="HS27" s="5">
        <v>629645.30000000005</v>
      </c>
      <c r="HT27" s="5">
        <v>629582.30000000005</v>
      </c>
      <c r="HU27" s="5">
        <v>629366.6</v>
      </c>
      <c r="HV27" s="5">
        <v>629135.4</v>
      </c>
      <c r="HW27" s="5">
        <v>628896.4</v>
      </c>
      <c r="HX27" s="5">
        <v>628649.30000000005</v>
      </c>
      <c r="HY27" s="5">
        <v>628544.19999999995</v>
      </c>
      <c r="HZ27" s="5">
        <v>628431.69999999995</v>
      </c>
      <c r="IA27" s="5">
        <v>628311.9</v>
      </c>
      <c r="IB27" s="5">
        <v>628185.1</v>
      </c>
      <c r="IC27" s="5">
        <v>628042.5</v>
      </c>
      <c r="ID27" s="5">
        <v>627893.80000000005</v>
      </c>
      <c r="IE27" s="5">
        <v>627738.9</v>
      </c>
      <c r="IF27" s="5">
        <v>627578.1</v>
      </c>
      <c r="IG27" s="5">
        <v>627521.80000000005</v>
      </c>
      <c r="IH27" s="5">
        <v>627461.6</v>
      </c>
      <c r="II27" s="5">
        <v>627397.80000000005</v>
      </c>
      <c r="IJ27" s="5">
        <v>627330.19999999995</v>
      </c>
      <c r="IK27" s="5">
        <v>627309.1</v>
      </c>
      <c r="IL27" s="5">
        <v>627285.19999999995</v>
      </c>
      <c r="IM27" s="5">
        <v>627259</v>
      </c>
      <c r="IN27" s="5">
        <v>627230.4</v>
      </c>
      <c r="IO27" s="5">
        <v>627256.6</v>
      </c>
      <c r="IP27" s="5">
        <v>627280.9</v>
      </c>
      <c r="IQ27" s="5">
        <v>627302.9</v>
      </c>
      <c r="IR27" s="5">
        <v>627322.80000000005</v>
      </c>
      <c r="IS27" s="5">
        <v>627402.6</v>
      </c>
      <c r="IT27" s="5">
        <v>627480.30000000005</v>
      </c>
      <c r="IU27" s="5">
        <v>627556.19999999995</v>
      </c>
      <c r="IV27" s="5">
        <v>627630.4</v>
      </c>
      <c r="IW27" s="5">
        <v>627647.19999999995</v>
      </c>
      <c r="IX27" s="5">
        <v>627662.19999999995</v>
      </c>
      <c r="IY27" s="5">
        <v>627675</v>
      </c>
      <c r="IZ27" s="5">
        <v>627685.69999999995</v>
      </c>
      <c r="JA27" s="5">
        <v>627479.6</v>
      </c>
      <c r="JB27" s="5">
        <v>627270.1</v>
      </c>
      <c r="JC27" s="5">
        <v>627057.19999999995</v>
      </c>
      <c r="JD27" s="5">
        <v>626840.80000000005</v>
      </c>
      <c r="JE27" s="5">
        <v>626489.80000000005</v>
      </c>
      <c r="JF27" s="5">
        <v>626135.19999999995</v>
      </c>
      <c r="JG27" s="5">
        <v>625777.1</v>
      </c>
      <c r="JH27" s="5">
        <v>625415.1</v>
      </c>
      <c r="JI27" s="5">
        <v>625048.4</v>
      </c>
      <c r="JJ27" s="5">
        <v>624678.5</v>
      </c>
      <c r="JK27" s="5">
        <v>624305.1</v>
      </c>
      <c r="JL27" s="5">
        <v>623928.19999999995</v>
      </c>
      <c r="JM27" s="5">
        <v>623569.9</v>
      </c>
      <c r="JN27" s="5">
        <v>623208.6</v>
      </c>
      <c r="JO27" s="5">
        <v>622844.19999999995</v>
      </c>
      <c r="JP27" s="5">
        <v>622476.9</v>
      </c>
      <c r="JQ27" s="5">
        <v>622078.69999999995</v>
      </c>
      <c r="JR27" s="5">
        <v>621677.80000000005</v>
      </c>
      <c r="JS27" s="5">
        <v>621274.4</v>
      </c>
      <c r="JT27" s="5">
        <v>620868.5</v>
      </c>
      <c r="JU27" s="5">
        <v>620449.6</v>
      </c>
      <c r="JV27" s="5">
        <v>620028.1</v>
      </c>
      <c r="JW27" s="5">
        <v>619603.80000000005</v>
      </c>
      <c r="JX27" s="5">
        <v>619176.9</v>
      </c>
      <c r="JY27" s="5">
        <v>618633</v>
      </c>
      <c r="JZ27" s="5">
        <v>618086.1</v>
      </c>
      <c r="KA27" s="5">
        <v>617536.1</v>
      </c>
      <c r="KB27" s="5">
        <v>616983</v>
      </c>
      <c r="KC27" s="5">
        <v>616396.9</v>
      </c>
      <c r="KD27" s="5">
        <v>615807.80000000005</v>
      </c>
      <c r="KE27" s="5">
        <v>615217.69999999995</v>
      </c>
      <c r="KF27" s="5">
        <v>614626.4</v>
      </c>
      <c r="KG27" s="5">
        <v>613991.9</v>
      </c>
      <c r="KH27" s="5">
        <v>613355.80000000005</v>
      </c>
      <c r="KI27" s="5">
        <v>612718.19999999995</v>
      </c>
      <c r="KJ27" s="5">
        <v>612079.4</v>
      </c>
      <c r="KK27" s="5">
        <v>611339.9</v>
      </c>
      <c r="KL27" s="5">
        <v>610598.19999999995</v>
      </c>
      <c r="KM27" s="5">
        <v>609854.19999999995</v>
      </c>
      <c r="KN27" s="5">
        <v>609107.80000000005</v>
      </c>
      <c r="KO27" s="5">
        <v>608376.6</v>
      </c>
      <c r="KP27" s="5">
        <v>607643.30000000005</v>
      </c>
      <c r="KQ27" s="5">
        <v>606908.19999999995</v>
      </c>
      <c r="KR27" s="5">
        <v>606171</v>
      </c>
      <c r="KS27" s="5">
        <v>605385.1</v>
      </c>
      <c r="KT27" s="5">
        <v>604596.69999999995</v>
      </c>
      <c r="KU27" s="5">
        <v>603805.80000000005</v>
      </c>
      <c r="KV27" s="5">
        <v>603012.30000000005</v>
      </c>
      <c r="KW27" s="5">
        <v>602171.30000000005</v>
      </c>
      <c r="KX27" s="5">
        <v>601327.6</v>
      </c>
      <c r="KY27" s="5">
        <v>600480.9</v>
      </c>
      <c r="KZ27" s="5">
        <v>599631.6</v>
      </c>
      <c r="LA27" s="5">
        <v>598788.4</v>
      </c>
      <c r="LB27" s="5">
        <v>597943.1</v>
      </c>
      <c r="LC27" s="5">
        <v>597095.6</v>
      </c>
      <c r="LD27" s="5">
        <v>596245.6</v>
      </c>
      <c r="LE27" s="5">
        <v>595448.19999999995</v>
      </c>
      <c r="LF27" s="5">
        <v>594648.6</v>
      </c>
      <c r="LG27" s="5">
        <v>593847.1</v>
      </c>
      <c r="LH27" s="5">
        <v>593043.4</v>
      </c>
      <c r="LI27" s="5">
        <v>592197.19999999995</v>
      </c>
      <c r="LJ27" s="5">
        <v>591348.80000000005</v>
      </c>
      <c r="LK27" s="5">
        <v>590498.19999999995</v>
      </c>
      <c r="LL27" s="5">
        <v>589645.4</v>
      </c>
      <c r="LM27" s="5">
        <v>588824.1</v>
      </c>
      <c r="LN27" s="5">
        <v>588000.80000000005</v>
      </c>
      <c r="LO27" s="5">
        <v>587175.1</v>
      </c>
      <c r="LP27" s="5">
        <v>586347.19999999995</v>
      </c>
      <c r="LQ27" s="5">
        <v>585519.30000000005</v>
      </c>
      <c r="LR27" s="5">
        <v>584691.19999999995</v>
      </c>
      <c r="LS27" s="3" t="s">
        <v>466</v>
      </c>
      <c r="LT27" t="b">
        <v>0</v>
      </c>
      <c r="LU27" t="s">
        <v>349</v>
      </c>
      <c r="LV27" t="s">
        <v>349</v>
      </c>
      <c r="LW27">
        <v>2010</v>
      </c>
      <c r="LX27">
        <v>4</v>
      </c>
      <c r="LY27" s="2">
        <v>46126</v>
      </c>
      <c r="LZ27" s="3" t="s">
        <v>467</v>
      </c>
      <c r="MA27" t="s">
        <v>349</v>
      </c>
      <c r="MB27" t="s">
        <v>352</v>
      </c>
      <c r="MC27" t="s">
        <v>468</v>
      </c>
      <c r="MD27" t="s">
        <v>354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18</vt:i4>
      </vt:variant>
    </vt:vector>
  </HeadingPairs>
  <TitlesOfParts>
    <vt:vector size="29" baseType="lpstr">
      <vt:lpstr>CHARTS&gt;&gt;</vt:lpstr>
      <vt:lpstr>SCENARIO CHECKS&gt;&gt;</vt:lpstr>
      <vt:lpstr>DATA&gt;&gt;</vt:lpstr>
      <vt:lpstr>Chart Data</vt:lpstr>
      <vt:lpstr>HMRC emp by ind and nat</vt:lpstr>
      <vt:lpstr>GEM data - Baseline</vt:lpstr>
      <vt:lpstr>GEM data - Upside</vt:lpstr>
      <vt:lpstr>GEM data - Zero_net</vt:lpstr>
      <vt:lpstr>GMW - Baseline</vt:lpstr>
      <vt:lpstr>GMW - Upside</vt:lpstr>
      <vt:lpstr>GMW - Zero_net</vt:lpstr>
      <vt:lpstr>Chart - GDP</vt:lpstr>
      <vt:lpstr>Chart - Migration assumptions</vt:lpstr>
      <vt:lpstr>Chart - POPW</vt:lpstr>
      <vt:lpstr>Chart - PSCB &amp; PSNFL</vt:lpstr>
      <vt:lpstr>Chart - Emp by nat &amp; ind</vt:lpstr>
      <vt:lpstr>Chart - OADP</vt:lpstr>
      <vt:lpstr>Chart - GDP yoy</vt:lpstr>
      <vt:lpstr>Chart - YHAT yoy</vt:lpstr>
      <vt:lpstr>Chart - UPILO</vt:lpstr>
      <vt:lpstr>Chart - ETILO</vt:lpstr>
      <vt:lpstr>Chart - CUMOD</vt:lpstr>
      <vt:lpstr>Chart - RCB</vt:lpstr>
      <vt:lpstr>Chart - CPI</vt:lpstr>
      <vt:lpstr>Chart - PSCB</vt:lpstr>
      <vt:lpstr>Chart - PSNFL</vt:lpstr>
      <vt:lpstr>Chart - GEXP per head</vt:lpstr>
      <vt:lpstr>Chart - GREV per head</vt:lpstr>
      <vt:lpstr>Chart - GDP per 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2026-02-27T17:06:57Z</dcterms:created>
  <dcterms:modified xsi:type="dcterms:W3CDTF">2026-04-27T08:13:32Z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2026-02-27T17:10:33Z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1ca0056b-f084-4c13-9d32-4153cc2c4b4a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